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bases/UVCs_Sao_Paulo/"/>
    </mc:Choice>
  </mc:AlternateContent>
  <xr:revisionPtr revIDLastSave="0" documentId="13_ncr:1_{87CFA54E-FFB8-8A41-BF74-631824A4E93B}" xr6:coauthVersionLast="47" xr6:coauthVersionMax="47" xr10:uidLastSave="{00000000-0000-0000-0000-000000000000}"/>
  <bookViews>
    <workbookView xWindow="38400" yWindow="500" windowWidth="38400" windowHeight="23500" tabRatio="500" activeTab="2" xr2:uid="{00000000-000D-0000-FFFF-FFFF00000000}"/>
  </bookViews>
  <sheets>
    <sheet name="Metadata" sheetId="1" r:id="rId1"/>
    <sheet name="Taxonomic" sheetId="4" r:id="rId2"/>
    <sheet name="Fishes" sheetId="2" r:id="rId3"/>
    <sheet name="Information_sites" sheetId="3" r:id="rId4"/>
  </sheets>
  <definedNames>
    <definedName name="_xlnm._FilterDatabase" localSheetId="2" hidden="1">Fishes!$A$1:$Z$7224</definedName>
    <definedName name="_xlnm._FilterDatabase" localSheetId="1" hidden="1">Taxonomic!$A$1:$D$1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" i="2" l="1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72" i="2"/>
  <c r="J72" i="2"/>
  <c r="I73" i="2"/>
  <c r="J73" i="2"/>
  <c r="I74" i="2"/>
  <c r="J74" i="2"/>
  <c r="I75" i="2"/>
  <c r="J75" i="2"/>
  <c r="I76" i="2"/>
  <c r="J76" i="2"/>
  <c r="I77" i="2"/>
  <c r="J77" i="2"/>
  <c r="I78" i="2"/>
  <c r="J78" i="2"/>
  <c r="I79" i="2"/>
  <c r="J79" i="2"/>
  <c r="I80" i="2"/>
  <c r="J80" i="2"/>
  <c r="I81" i="2"/>
  <c r="J81" i="2"/>
  <c r="I82" i="2"/>
  <c r="J82" i="2"/>
  <c r="I83" i="2"/>
  <c r="J83" i="2"/>
  <c r="I84" i="2"/>
  <c r="J84" i="2"/>
  <c r="I85" i="2"/>
  <c r="J85" i="2"/>
  <c r="I86" i="2"/>
  <c r="J86" i="2"/>
  <c r="I87" i="2"/>
  <c r="J87" i="2"/>
  <c r="I88" i="2"/>
  <c r="J88" i="2"/>
  <c r="I89" i="2"/>
  <c r="J89" i="2"/>
  <c r="I90" i="2"/>
  <c r="J90" i="2"/>
  <c r="I91" i="2"/>
  <c r="J91" i="2"/>
  <c r="I92" i="2"/>
  <c r="J92" i="2"/>
  <c r="I93" i="2"/>
  <c r="J93" i="2"/>
  <c r="I94" i="2"/>
  <c r="J94" i="2"/>
  <c r="I95" i="2"/>
  <c r="J95" i="2"/>
  <c r="I96" i="2"/>
  <c r="J96" i="2"/>
  <c r="I97" i="2"/>
  <c r="J97" i="2"/>
  <c r="I98" i="2"/>
  <c r="J98" i="2"/>
  <c r="I99" i="2"/>
  <c r="J99" i="2"/>
  <c r="I100" i="2"/>
  <c r="J100" i="2"/>
  <c r="I101" i="2"/>
  <c r="J101" i="2"/>
  <c r="I102" i="2"/>
  <c r="J102" i="2"/>
  <c r="I103" i="2"/>
  <c r="J103" i="2"/>
  <c r="I104" i="2"/>
  <c r="J104" i="2"/>
  <c r="I105" i="2"/>
  <c r="J105" i="2"/>
  <c r="I106" i="2"/>
  <c r="J106" i="2"/>
  <c r="I107" i="2"/>
  <c r="J107" i="2"/>
  <c r="I108" i="2"/>
  <c r="J108" i="2"/>
  <c r="I109" i="2"/>
  <c r="J109" i="2"/>
  <c r="I110" i="2"/>
  <c r="J110" i="2"/>
  <c r="I111" i="2"/>
  <c r="J111" i="2"/>
  <c r="I112" i="2"/>
  <c r="J112" i="2"/>
  <c r="I113" i="2"/>
  <c r="J113" i="2"/>
  <c r="I114" i="2"/>
  <c r="J114" i="2"/>
  <c r="I115" i="2"/>
  <c r="J115" i="2"/>
  <c r="I116" i="2"/>
  <c r="J116" i="2"/>
  <c r="I117" i="2"/>
  <c r="J117" i="2"/>
  <c r="I118" i="2"/>
  <c r="J118" i="2"/>
  <c r="I119" i="2"/>
  <c r="J119" i="2"/>
  <c r="I120" i="2"/>
  <c r="J120" i="2"/>
  <c r="I121" i="2"/>
  <c r="J121" i="2"/>
  <c r="I122" i="2"/>
  <c r="J122" i="2"/>
  <c r="I123" i="2"/>
  <c r="J123" i="2"/>
  <c r="I124" i="2"/>
  <c r="J124" i="2"/>
  <c r="I125" i="2"/>
  <c r="J125" i="2"/>
  <c r="I126" i="2"/>
  <c r="J126" i="2"/>
  <c r="I127" i="2"/>
  <c r="J127" i="2"/>
  <c r="I128" i="2"/>
  <c r="J128" i="2"/>
  <c r="I129" i="2"/>
  <c r="J129" i="2"/>
  <c r="I130" i="2"/>
  <c r="J130" i="2"/>
  <c r="I131" i="2"/>
  <c r="J131" i="2"/>
  <c r="I132" i="2"/>
  <c r="J132" i="2"/>
  <c r="I133" i="2"/>
  <c r="J133" i="2"/>
  <c r="I134" i="2"/>
  <c r="J134" i="2"/>
  <c r="I135" i="2"/>
  <c r="J135" i="2"/>
  <c r="I136" i="2"/>
  <c r="J136" i="2"/>
  <c r="I137" i="2"/>
  <c r="J137" i="2"/>
  <c r="I138" i="2"/>
  <c r="J138" i="2"/>
  <c r="I139" i="2"/>
  <c r="J139" i="2"/>
  <c r="I140" i="2"/>
  <c r="J140" i="2"/>
  <c r="I141" i="2"/>
  <c r="J141" i="2"/>
  <c r="I142" i="2"/>
  <c r="J142" i="2"/>
  <c r="I143" i="2"/>
  <c r="J143" i="2"/>
  <c r="I144" i="2"/>
  <c r="J144" i="2"/>
  <c r="I145" i="2"/>
  <c r="J145" i="2"/>
  <c r="I146" i="2"/>
  <c r="J146" i="2"/>
  <c r="I147" i="2"/>
  <c r="J147" i="2"/>
  <c r="I148" i="2"/>
  <c r="J148" i="2"/>
  <c r="I149" i="2"/>
  <c r="J149" i="2"/>
  <c r="I150" i="2"/>
  <c r="J150" i="2"/>
  <c r="I151" i="2"/>
  <c r="J151" i="2"/>
  <c r="I152" i="2"/>
  <c r="J152" i="2"/>
  <c r="I153" i="2"/>
  <c r="J153" i="2"/>
  <c r="I154" i="2"/>
  <c r="J154" i="2"/>
  <c r="I155" i="2"/>
  <c r="J155" i="2"/>
  <c r="I156" i="2"/>
  <c r="J156" i="2"/>
  <c r="I157" i="2"/>
  <c r="J157" i="2"/>
  <c r="I158" i="2"/>
  <c r="J158" i="2"/>
  <c r="I159" i="2"/>
  <c r="J159" i="2"/>
  <c r="I160" i="2"/>
  <c r="J160" i="2"/>
  <c r="I161" i="2"/>
  <c r="J161" i="2"/>
  <c r="I162" i="2"/>
  <c r="J162" i="2"/>
  <c r="I163" i="2"/>
  <c r="J163" i="2"/>
  <c r="I164" i="2"/>
  <c r="J164" i="2"/>
  <c r="I165" i="2"/>
  <c r="J165" i="2"/>
  <c r="I166" i="2"/>
  <c r="J166" i="2"/>
  <c r="I167" i="2"/>
  <c r="J167" i="2"/>
  <c r="I168" i="2"/>
  <c r="J168" i="2"/>
  <c r="I169" i="2"/>
  <c r="J169" i="2"/>
  <c r="I170" i="2"/>
  <c r="J170" i="2"/>
  <c r="I171" i="2"/>
  <c r="J171" i="2"/>
  <c r="I172" i="2"/>
  <c r="J172" i="2"/>
  <c r="I173" i="2"/>
  <c r="J173" i="2"/>
  <c r="I174" i="2"/>
  <c r="J174" i="2"/>
  <c r="I175" i="2"/>
  <c r="J175" i="2"/>
  <c r="I176" i="2"/>
  <c r="J176" i="2"/>
  <c r="I177" i="2"/>
  <c r="J177" i="2"/>
  <c r="I178" i="2"/>
  <c r="J178" i="2"/>
  <c r="I179" i="2"/>
  <c r="J179" i="2"/>
  <c r="I180" i="2"/>
  <c r="J180" i="2"/>
  <c r="I181" i="2"/>
  <c r="J181" i="2"/>
  <c r="I182" i="2"/>
  <c r="J182" i="2"/>
  <c r="I183" i="2"/>
  <c r="J183" i="2"/>
  <c r="I184" i="2"/>
  <c r="J184" i="2"/>
  <c r="I185" i="2"/>
  <c r="J185" i="2"/>
  <c r="I186" i="2"/>
  <c r="J186" i="2"/>
  <c r="I187" i="2"/>
  <c r="J187" i="2"/>
  <c r="I188" i="2"/>
  <c r="J188" i="2"/>
  <c r="I189" i="2"/>
  <c r="J189" i="2"/>
  <c r="I190" i="2"/>
  <c r="J190" i="2"/>
  <c r="I191" i="2"/>
  <c r="J191" i="2"/>
  <c r="I192" i="2"/>
  <c r="J192" i="2"/>
  <c r="I193" i="2"/>
  <c r="J193" i="2"/>
  <c r="I194" i="2"/>
  <c r="J194" i="2"/>
  <c r="I195" i="2"/>
  <c r="J195" i="2"/>
  <c r="I196" i="2"/>
  <c r="J196" i="2"/>
  <c r="I197" i="2"/>
  <c r="J197" i="2"/>
  <c r="I198" i="2"/>
  <c r="J198" i="2"/>
  <c r="I199" i="2"/>
  <c r="J199" i="2"/>
  <c r="I200" i="2"/>
  <c r="J200" i="2"/>
  <c r="I201" i="2"/>
  <c r="J201" i="2"/>
  <c r="I202" i="2"/>
  <c r="J202" i="2"/>
  <c r="I203" i="2"/>
  <c r="J203" i="2"/>
  <c r="I204" i="2"/>
  <c r="J204" i="2"/>
  <c r="I205" i="2"/>
  <c r="J205" i="2"/>
  <c r="I206" i="2"/>
  <c r="J206" i="2"/>
  <c r="I207" i="2"/>
  <c r="J207" i="2"/>
  <c r="I208" i="2"/>
  <c r="J208" i="2"/>
  <c r="I209" i="2"/>
  <c r="J209" i="2"/>
  <c r="I210" i="2"/>
  <c r="J210" i="2"/>
  <c r="I211" i="2"/>
  <c r="J211" i="2"/>
  <c r="I212" i="2"/>
  <c r="J212" i="2"/>
  <c r="I213" i="2"/>
  <c r="J213" i="2"/>
  <c r="I214" i="2"/>
  <c r="J214" i="2"/>
  <c r="I215" i="2"/>
  <c r="J215" i="2"/>
  <c r="I216" i="2"/>
  <c r="J216" i="2"/>
  <c r="I217" i="2"/>
  <c r="J217" i="2"/>
  <c r="I218" i="2"/>
  <c r="J218" i="2"/>
  <c r="I219" i="2"/>
  <c r="J219" i="2"/>
  <c r="I220" i="2"/>
  <c r="J220" i="2"/>
  <c r="I221" i="2"/>
  <c r="J221" i="2"/>
  <c r="I222" i="2"/>
  <c r="J222" i="2"/>
  <c r="I223" i="2"/>
  <c r="J223" i="2"/>
  <c r="I224" i="2"/>
  <c r="J224" i="2"/>
  <c r="I225" i="2"/>
  <c r="J225" i="2"/>
  <c r="I226" i="2"/>
  <c r="J226" i="2"/>
  <c r="I227" i="2"/>
  <c r="J227" i="2"/>
  <c r="I228" i="2"/>
  <c r="J228" i="2"/>
  <c r="I229" i="2"/>
  <c r="J229" i="2"/>
  <c r="I230" i="2"/>
  <c r="J230" i="2"/>
  <c r="I231" i="2"/>
  <c r="J231" i="2"/>
  <c r="I232" i="2"/>
  <c r="J232" i="2"/>
  <c r="I233" i="2"/>
  <c r="J233" i="2"/>
  <c r="I234" i="2"/>
  <c r="J234" i="2"/>
  <c r="I235" i="2"/>
  <c r="J235" i="2"/>
  <c r="I236" i="2"/>
  <c r="J236" i="2"/>
  <c r="I237" i="2"/>
  <c r="J237" i="2"/>
  <c r="I238" i="2"/>
  <c r="J238" i="2"/>
  <c r="I239" i="2"/>
  <c r="J239" i="2"/>
  <c r="I240" i="2"/>
  <c r="J240" i="2"/>
  <c r="I241" i="2"/>
  <c r="J241" i="2"/>
  <c r="I242" i="2"/>
  <c r="J242" i="2"/>
  <c r="I243" i="2"/>
  <c r="J243" i="2"/>
  <c r="I244" i="2"/>
  <c r="J244" i="2"/>
  <c r="I245" i="2"/>
  <c r="J245" i="2"/>
  <c r="I246" i="2"/>
  <c r="J246" i="2"/>
  <c r="I247" i="2"/>
  <c r="J247" i="2"/>
  <c r="I248" i="2"/>
  <c r="J248" i="2"/>
  <c r="I249" i="2"/>
  <c r="J249" i="2"/>
  <c r="I250" i="2"/>
  <c r="J250" i="2"/>
  <c r="I251" i="2"/>
  <c r="J251" i="2"/>
  <c r="I252" i="2"/>
  <c r="J252" i="2"/>
  <c r="I253" i="2"/>
  <c r="J253" i="2"/>
  <c r="I254" i="2"/>
  <c r="J254" i="2"/>
  <c r="I255" i="2"/>
  <c r="J255" i="2"/>
  <c r="I256" i="2"/>
  <c r="J256" i="2"/>
  <c r="I257" i="2"/>
  <c r="J257" i="2"/>
  <c r="I258" i="2"/>
  <c r="J258" i="2"/>
  <c r="I259" i="2"/>
  <c r="J259" i="2"/>
  <c r="I260" i="2"/>
  <c r="J260" i="2"/>
  <c r="I261" i="2"/>
  <c r="J261" i="2"/>
  <c r="I262" i="2"/>
  <c r="J262" i="2"/>
  <c r="I263" i="2"/>
  <c r="J263" i="2"/>
  <c r="I264" i="2"/>
  <c r="J264" i="2"/>
  <c r="I265" i="2"/>
  <c r="J265" i="2"/>
  <c r="I266" i="2"/>
  <c r="J266" i="2"/>
  <c r="I267" i="2"/>
  <c r="J267" i="2"/>
  <c r="I268" i="2"/>
  <c r="J268" i="2"/>
  <c r="I269" i="2"/>
  <c r="J269" i="2"/>
  <c r="I270" i="2"/>
  <c r="J270" i="2"/>
  <c r="I271" i="2"/>
  <c r="J271" i="2"/>
  <c r="I272" i="2"/>
  <c r="J272" i="2"/>
  <c r="I273" i="2"/>
  <c r="J273" i="2"/>
  <c r="I274" i="2"/>
  <c r="J274" i="2"/>
  <c r="I275" i="2"/>
  <c r="J275" i="2"/>
  <c r="I276" i="2"/>
  <c r="J276" i="2"/>
  <c r="I277" i="2"/>
  <c r="J277" i="2"/>
  <c r="I278" i="2"/>
  <c r="J278" i="2"/>
  <c r="I279" i="2"/>
  <c r="J279" i="2"/>
  <c r="I280" i="2"/>
  <c r="J280" i="2"/>
  <c r="I281" i="2"/>
  <c r="J281" i="2"/>
  <c r="I282" i="2"/>
  <c r="J282" i="2"/>
  <c r="I283" i="2"/>
  <c r="J283" i="2"/>
  <c r="I284" i="2"/>
  <c r="J284" i="2"/>
  <c r="I285" i="2"/>
  <c r="J285" i="2"/>
  <c r="I286" i="2"/>
  <c r="J286" i="2"/>
  <c r="I287" i="2"/>
  <c r="J287" i="2"/>
  <c r="I288" i="2"/>
  <c r="J288" i="2"/>
  <c r="I289" i="2"/>
  <c r="J289" i="2"/>
  <c r="I290" i="2"/>
  <c r="J290" i="2"/>
  <c r="I291" i="2"/>
  <c r="J291" i="2"/>
  <c r="I292" i="2"/>
  <c r="J292" i="2"/>
  <c r="I293" i="2"/>
  <c r="J293" i="2"/>
  <c r="I294" i="2"/>
  <c r="J294" i="2"/>
  <c r="I295" i="2"/>
  <c r="J295" i="2"/>
  <c r="I296" i="2"/>
  <c r="J296" i="2"/>
  <c r="I297" i="2"/>
  <c r="J297" i="2"/>
  <c r="I298" i="2"/>
  <c r="J298" i="2"/>
  <c r="I299" i="2"/>
  <c r="J299" i="2"/>
  <c r="I300" i="2"/>
  <c r="J300" i="2"/>
  <c r="I301" i="2"/>
  <c r="J301" i="2"/>
  <c r="I302" i="2"/>
  <c r="J302" i="2"/>
  <c r="I303" i="2"/>
  <c r="J303" i="2"/>
  <c r="I304" i="2"/>
  <c r="J304" i="2"/>
  <c r="I305" i="2"/>
  <c r="J305" i="2"/>
  <c r="I306" i="2"/>
  <c r="J306" i="2"/>
  <c r="I307" i="2"/>
  <c r="J307" i="2"/>
  <c r="I308" i="2"/>
  <c r="J308" i="2"/>
  <c r="I309" i="2"/>
  <c r="J309" i="2"/>
  <c r="I310" i="2"/>
  <c r="J310" i="2"/>
  <c r="I311" i="2"/>
  <c r="J311" i="2"/>
  <c r="I312" i="2"/>
  <c r="J312" i="2"/>
  <c r="I313" i="2"/>
  <c r="J313" i="2"/>
  <c r="I314" i="2"/>
  <c r="J314" i="2"/>
  <c r="I315" i="2"/>
  <c r="J315" i="2"/>
  <c r="I316" i="2"/>
  <c r="J316" i="2"/>
  <c r="I317" i="2"/>
  <c r="J317" i="2"/>
  <c r="I318" i="2"/>
  <c r="J318" i="2"/>
  <c r="I319" i="2"/>
  <c r="J319" i="2"/>
  <c r="I320" i="2"/>
  <c r="J320" i="2"/>
  <c r="I321" i="2"/>
  <c r="J321" i="2"/>
  <c r="I322" i="2"/>
  <c r="J322" i="2"/>
  <c r="I323" i="2"/>
  <c r="J323" i="2"/>
  <c r="I324" i="2"/>
  <c r="J324" i="2"/>
  <c r="I325" i="2"/>
  <c r="J325" i="2"/>
  <c r="I326" i="2"/>
  <c r="J326" i="2"/>
  <c r="I327" i="2"/>
  <c r="J327" i="2"/>
  <c r="I328" i="2"/>
  <c r="J328" i="2"/>
  <c r="I329" i="2"/>
  <c r="J329" i="2"/>
  <c r="I330" i="2"/>
  <c r="J330" i="2"/>
  <c r="I331" i="2"/>
  <c r="J331" i="2"/>
  <c r="I332" i="2"/>
  <c r="J332" i="2"/>
  <c r="I333" i="2"/>
  <c r="J333" i="2"/>
  <c r="I334" i="2"/>
  <c r="J334" i="2"/>
  <c r="I335" i="2"/>
  <c r="J335" i="2"/>
  <c r="I336" i="2"/>
  <c r="J336" i="2"/>
  <c r="I337" i="2"/>
  <c r="J337" i="2"/>
  <c r="I338" i="2"/>
  <c r="J338" i="2"/>
  <c r="I339" i="2"/>
  <c r="J339" i="2"/>
  <c r="I340" i="2"/>
  <c r="J340" i="2"/>
  <c r="I341" i="2"/>
  <c r="J341" i="2"/>
  <c r="I342" i="2"/>
  <c r="J342" i="2"/>
  <c r="I343" i="2"/>
  <c r="J343" i="2"/>
  <c r="I344" i="2"/>
  <c r="J344" i="2"/>
  <c r="I345" i="2"/>
  <c r="J345" i="2"/>
  <c r="I346" i="2"/>
  <c r="J346" i="2"/>
  <c r="I347" i="2"/>
  <c r="J347" i="2"/>
  <c r="I348" i="2"/>
  <c r="J348" i="2"/>
  <c r="I349" i="2"/>
  <c r="J349" i="2"/>
  <c r="I350" i="2"/>
  <c r="J350" i="2"/>
  <c r="I351" i="2"/>
  <c r="J351" i="2"/>
  <c r="I352" i="2"/>
  <c r="J352" i="2"/>
  <c r="I353" i="2"/>
  <c r="J353" i="2"/>
  <c r="I354" i="2"/>
  <c r="J354" i="2"/>
  <c r="I355" i="2"/>
  <c r="J355" i="2"/>
  <c r="I356" i="2"/>
  <c r="J356" i="2"/>
  <c r="I357" i="2"/>
  <c r="J357" i="2"/>
  <c r="I358" i="2"/>
  <c r="J358" i="2"/>
  <c r="I359" i="2"/>
  <c r="J359" i="2"/>
  <c r="I360" i="2"/>
  <c r="J360" i="2"/>
  <c r="I361" i="2"/>
  <c r="J361" i="2"/>
  <c r="I362" i="2"/>
  <c r="J362" i="2"/>
  <c r="I363" i="2"/>
  <c r="J363" i="2"/>
  <c r="I364" i="2"/>
  <c r="J364" i="2"/>
  <c r="I365" i="2"/>
  <c r="J365" i="2"/>
  <c r="I366" i="2"/>
  <c r="J366" i="2"/>
  <c r="I367" i="2"/>
  <c r="J367" i="2"/>
  <c r="I368" i="2"/>
  <c r="J368" i="2"/>
  <c r="I369" i="2"/>
  <c r="J369" i="2"/>
  <c r="I370" i="2"/>
  <c r="J370" i="2"/>
  <c r="I371" i="2"/>
  <c r="J371" i="2"/>
  <c r="I372" i="2"/>
  <c r="J372" i="2"/>
  <c r="I373" i="2"/>
  <c r="J373" i="2"/>
  <c r="I374" i="2"/>
  <c r="J374" i="2"/>
  <c r="I375" i="2"/>
  <c r="J375" i="2"/>
  <c r="I376" i="2"/>
  <c r="J376" i="2"/>
  <c r="I377" i="2"/>
  <c r="J377" i="2"/>
  <c r="I378" i="2"/>
  <c r="J378" i="2"/>
  <c r="I379" i="2"/>
  <c r="J379" i="2"/>
  <c r="I380" i="2"/>
  <c r="J380" i="2"/>
  <c r="I381" i="2"/>
  <c r="J381" i="2"/>
  <c r="I382" i="2"/>
  <c r="J382" i="2"/>
  <c r="I383" i="2"/>
  <c r="J383" i="2"/>
  <c r="I384" i="2"/>
  <c r="J384" i="2"/>
  <c r="I385" i="2"/>
  <c r="J385" i="2"/>
  <c r="I386" i="2"/>
  <c r="J386" i="2"/>
  <c r="I387" i="2"/>
  <c r="J387" i="2"/>
  <c r="I388" i="2"/>
  <c r="J388" i="2"/>
  <c r="I389" i="2"/>
  <c r="J389" i="2"/>
  <c r="I390" i="2"/>
  <c r="J390" i="2"/>
  <c r="I391" i="2"/>
  <c r="J391" i="2"/>
  <c r="I392" i="2"/>
  <c r="J392" i="2"/>
  <c r="I393" i="2"/>
  <c r="J393" i="2"/>
  <c r="I394" i="2"/>
  <c r="J394" i="2"/>
  <c r="I395" i="2"/>
  <c r="J395" i="2"/>
  <c r="I396" i="2"/>
  <c r="J396" i="2"/>
  <c r="I397" i="2"/>
  <c r="J397" i="2"/>
  <c r="I398" i="2"/>
  <c r="J398" i="2"/>
  <c r="I399" i="2"/>
  <c r="J399" i="2"/>
  <c r="I400" i="2"/>
  <c r="J400" i="2"/>
  <c r="I401" i="2"/>
  <c r="J401" i="2"/>
  <c r="I402" i="2"/>
  <c r="J402" i="2"/>
  <c r="I403" i="2"/>
  <c r="J403" i="2"/>
  <c r="I404" i="2"/>
  <c r="J404" i="2"/>
  <c r="I405" i="2"/>
  <c r="J405" i="2"/>
  <c r="I406" i="2"/>
  <c r="J406" i="2"/>
  <c r="I407" i="2"/>
  <c r="J407" i="2"/>
  <c r="I408" i="2"/>
  <c r="J408" i="2"/>
  <c r="I409" i="2"/>
  <c r="J409" i="2"/>
  <c r="I410" i="2"/>
  <c r="J410" i="2"/>
  <c r="I411" i="2"/>
  <c r="J411" i="2"/>
  <c r="I412" i="2"/>
  <c r="J412" i="2"/>
  <c r="I413" i="2"/>
  <c r="J413" i="2"/>
  <c r="I414" i="2"/>
  <c r="J414" i="2"/>
  <c r="I415" i="2"/>
  <c r="J415" i="2"/>
  <c r="I416" i="2"/>
  <c r="J416" i="2"/>
  <c r="I417" i="2"/>
  <c r="J417" i="2"/>
  <c r="I418" i="2"/>
  <c r="J418" i="2"/>
  <c r="I419" i="2"/>
  <c r="J419" i="2"/>
  <c r="I420" i="2"/>
  <c r="J420" i="2"/>
  <c r="I421" i="2"/>
  <c r="J421" i="2"/>
  <c r="I422" i="2"/>
  <c r="J422" i="2"/>
  <c r="I423" i="2"/>
  <c r="J423" i="2"/>
  <c r="I424" i="2"/>
  <c r="J424" i="2"/>
  <c r="I425" i="2"/>
  <c r="J425" i="2"/>
  <c r="I426" i="2"/>
  <c r="J426" i="2"/>
  <c r="I427" i="2"/>
  <c r="J427" i="2"/>
  <c r="I428" i="2"/>
  <c r="J428" i="2"/>
  <c r="I429" i="2"/>
  <c r="J429" i="2"/>
  <c r="I430" i="2"/>
  <c r="J430" i="2"/>
  <c r="I431" i="2"/>
  <c r="J431" i="2"/>
  <c r="I432" i="2"/>
  <c r="J432" i="2"/>
  <c r="I433" i="2"/>
  <c r="J433" i="2"/>
  <c r="I434" i="2"/>
  <c r="J434" i="2"/>
  <c r="I435" i="2"/>
  <c r="J435" i="2"/>
  <c r="I436" i="2"/>
  <c r="J436" i="2"/>
  <c r="I437" i="2"/>
  <c r="J437" i="2"/>
  <c r="I438" i="2"/>
  <c r="J438" i="2"/>
  <c r="I439" i="2"/>
  <c r="J439" i="2"/>
  <c r="I440" i="2"/>
  <c r="J440" i="2"/>
  <c r="I441" i="2"/>
  <c r="J441" i="2"/>
  <c r="I442" i="2"/>
  <c r="J442" i="2"/>
  <c r="I443" i="2"/>
  <c r="J443" i="2"/>
  <c r="I444" i="2"/>
  <c r="J444" i="2"/>
  <c r="I445" i="2"/>
  <c r="J445" i="2"/>
  <c r="I446" i="2"/>
  <c r="J446" i="2"/>
  <c r="I447" i="2"/>
  <c r="J447" i="2"/>
  <c r="I448" i="2"/>
  <c r="J448" i="2"/>
  <c r="I449" i="2"/>
  <c r="J449" i="2"/>
  <c r="I450" i="2"/>
  <c r="J450" i="2"/>
  <c r="I451" i="2"/>
  <c r="J451" i="2"/>
  <c r="I452" i="2"/>
  <c r="J452" i="2"/>
  <c r="I453" i="2"/>
  <c r="J453" i="2"/>
  <c r="I454" i="2"/>
  <c r="J454" i="2"/>
  <c r="I455" i="2"/>
  <c r="J455" i="2"/>
  <c r="I456" i="2"/>
  <c r="J456" i="2"/>
  <c r="I457" i="2"/>
  <c r="J457" i="2"/>
  <c r="I458" i="2"/>
  <c r="J458" i="2"/>
  <c r="I459" i="2"/>
  <c r="J459" i="2"/>
  <c r="I460" i="2"/>
  <c r="J460" i="2"/>
  <c r="I461" i="2"/>
  <c r="J461" i="2"/>
  <c r="I462" i="2"/>
  <c r="J462" i="2"/>
  <c r="I463" i="2"/>
  <c r="J463" i="2"/>
  <c r="I464" i="2"/>
  <c r="J464" i="2"/>
  <c r="I465" i="2"/>
  <c r="J465" i="2"/>
  <c r="I466" i="2"/>
  <c r="J466" i="2"/>
  <c r="I467" i="2"/>
  <c r="J467" i="2"/>
  <c r="I468" i="2"/>
  <c r="J468" i="2"/>
  <c r="I469" i="2"/>
  <c r="J469" i="2"/>
  <c r="I470" i="2"/>
  <c r="J470" i="2"/>
  <c r="I471" i="2"/>
  <c r="J471" i="2"/>
  <c r="I472" i="2"/>
  <c r="J472" i="2"/>
  <c r="I473" i="2"/>
  <c r="J473" i="2"/>
  <c r="I474" i="2"/>
  <c r="J474" i="2"/>
  <c r="I475" i="2"/>
  <c r="J475" i="2"/>
  <c r="I476" i="2"/>
  <c r="J476" i="2"/>
  <c r="I477" i="2"/>
  <c r="J477" i="2"/>
  <c r="I478" i="2"/>
  <c r="J478" i="2"/>
  <c r="I479" i="2"/>
  <c r="J479" i="2"/>
  <c r="I480" i="2"/>
  <c r="J480" i="2"/>
  <c r="I481" i="2"/>
  <c r="J481" i="2"/>
  <c r="I482" i="2"/>
  <c r="J482" i="2"/>
  <c r="I483" i="2"/>
  <c r="J483" i="2"/>
  <c r="I484" i="2"/>
  <c r="J484" i="2"/>
  <c r="I485" i="2"/>
  <c r="J485" i="2"/>
  <c r="I486" i="2"/>
  <c r="J486" i="2"/>
  <c r="I487" i="2"/>
  <c r="J487" i="2"/>
  <c r="I488" i="2"/>
  <c r="J488" i="2"/>
  <c r="I489" i="2"/>
  <c r="J489" i="2"/>
  <c r="I490" i="2"/>
  <c r="J490" i="2"/>
  <c r="I491" i="2"/>
  <c r="J491" i="2"/>
  <c r="I492" i="2"/>
  <c r="J492" i="2"/>
  <c r="I493" i="2"/>
  <c r="J493" i="2"/>
  <c r="I494" i="2"/>
  <c r="J494" i="2"/>
  <c r="I495" i="2"/>
  <c r="J495" i="2"/>
  <c r="I496" i="2"/>
  <c r="J496" i="2"/>
  <c r="I497" i="2"/>
  <c r="J497" i="2"/>
  <c r="I498" i="2"/>
  <c r="J498" i="2"/>
  <c r="I499" i="2"/>
  <c r="J499" i="2"/>
  <c r="I500" i="2"/>
  <c r="J500" i="2"/>
  <c r="I501" i="2"/>
  <c r="J501" i="2"/>
  <c r="I502" i="2"/>
  <c r="J502" i="2"/>
  <c r="I503" i="2"/>
  <c r="J503" i="2"/>
  <c r="I504" i="2"/>
  <c r="J504" i="2"/>
  <c r="I505" i="2"/>
  <c r="J505" i="2"/>
  <c r="I506" i="2"/>
  <c r="J506" i="2"/>
  <c r="I507" i="2"/>
  <c r="J507" i="2"/>
  <c r="I508" i="2"/>
  <c r="J508" i="2"/>
  <c r="I509" i="2"/>
  <c r="J509" i="2"/>
  <c r="I510" i="2"/>
  <c r="J510" i="2"/>
  <c r="I511" i="2"/>
  <c r="J511" i="2"/>
  <c r="I512" i="2"/>
  <c r="J512" i="2"/>
  <c r="I513" i="2"/>
  <c r="J513" i="2"/>
  <c r="I514" i="2"/>
  <c r="J514" i="2"/>
  <c r="I515" i="2"/>
  <c r="J515" i="2"/>
  <c r="I516" i="2"/>
  <c r="J516" i="2"/>
  <c r="I517" i="2"/>
  <c r="J517" i="2"/>
  <c r="I518" i="2"/>
  <c r="J518" i="2"/>
  <c r="I519" i="2"/>
  <c r="J519" i="2"/>
  <c r="I520" i="2"/>
  <c r="J520" i="2"/>
  <c r="I521" i="2"/>
  <c r="J521" i="2"/>
  <c r="I522" i="2"/>
  <c r="J522" i="2"/>
  <c r="I523" i="2"/>
  <c r="J523" i="2"/>
  <c r="I524" i="2"/>
  <c r="J524" i="2"/>
  <c r="I525" i="2"/>
  <c r="J525" i="2"/>
  <c r="I526" i="2"/>
  <c r="J526" i="2"/>
  <c r="I527" i="2"/>
  <c r="J527" i="2"/>
  <c r="I528" i="2"/>
  <c r="J528" i="2"/>
  <c r="I529" i="2"/>
  <c r="J529" i="2"/>
  <c r="I530" i="2"/>
  <c r="J530" i="2"/>
  <c r="I531" i="2"/>
  <c r="J531" i="2"/>
  <c r="I532" i="2"/>
  <c r="J532" i="2"/>
  <c r="I533" i="2"/>
  <c r="J533" i="2"/>
  <c r="I534" i="2"/>
  <c r="J534" i="2"/>
  <c r="I535" i="2"/>
  <c r="J535" i="2"/>
  <c r="I536" i="2"/>
  <c r="J536" i="2"/>
  <c r="I537" i="2"/>
  <c r="J537" i="2"/>
  <c r="I538" i="2"/>
  <c r="J538" i="2"/>
  <c r="I539" i="2"/>
  <c r="J539" i="2"/>
  <c r="I540" i="2"/>
  <c r="J540" i="2"/>
  <c r="I541" i="2"/>
  <c r="J541" i="2"/>
  <c r="I542" i="2"/>
  <c r="J542" i="2"/>
  <c r="I543" i="2"/>
  <c r="J543" i="2"/>
  <c r="I544" i="2"/>
  <c r="J544" i="2"/>
  <c r="I545" i="2"/>
  <c r="J545" i="2"/>
  <c r="I546" i="2"/>
  <c r="J546" i="2"/>
  <c r="I547" i="2"/>
  <c r="J547" i="2"/>
  <c r="I548" i="2"/>
  <c r="J548" i="2"/>
  <c r="I549" i="2"/>
  <c r="J549" i="2"/>
  <c r="I550" i="2"/>
  <c r="J550" i="2"/>
  <c r="I551" i="2"/>
  <c r="J551" i="2"/>
  <c r="I552" i="2"/>
  <c r="J552" i="2"/>
  <c r="I553" i="2"/>
  <c r="J553" i="2"/>
  <c r="I554" i="2"/>
  <c r="J554" i="2"/>
  <c r="I555" i="2"/>
  <c r="J555" i="2"/>
  <c r="I556" i="2"/>
  <c r="J556" i="2"/>
  <c r="I557" i="2"/>
  <c r="J557" i="2"/>
  <c r="I558" i="2"/>
  <c r="J558" i="2"/>
  <c r="I559" i="2"/>
  <c r="J559" i="2"/>
  <c r="I560" i="2"/>
  <c r="J560" i="2"/>
  <c r="I561" i="2"/>
  <c r="J561" i="2"/>
  <c r="I562" i="2"/>
  <c r="J562" i="2"/>
  <c r="I563" i="2"/>
  <c r="J563" i="2"/>
  <c r="I564" i="2"/>
  <c r="J564" i="2"/>
  <c r="I565" i="2"/>
  <c r="J565" i="2"/>
  <c r="I566" i="2"/>
  <c r="J566" i="2"/>
  <c r="I567" i="2"/>
  <c r="J567" i="2"/>
  <c r="I568" i="2"/>
  <c r="J568" i="2"/>
  <c r="I569" i="2"/>
  <c r="J569" i="2"/>
  <c r="I570" i="2"/>
  <c r="J570" i="2"/>
  <c r="I571" i="2"/>
  <c r="J571" i="2"/>
  <c r="I572" i="2"/>
  <c r="J572" i="2"/>
  <c r="I573" i="2"/>
  <c r="J573" i="2"/>
  <c r="I574" i="2"/>
  <c r="J574" i="2"/>
  <c r="I575" i="2"/>
  <c r="J575" i="2"/>
  <c r="I576" i="2"/>
  <c r="J576" i="2"/>
  <c r="I577" i="2"/>
  <c r="J577" i="2"/>
  <c r="I578" i="2"/>
  <c r="J578" i="2"/>
  <c r="I579" i="2"/>
  <c r="J579" i="2"/>
  <c r="I580" i="2"/>
  <c r="J580" i="2"/>
  <c r="I581" i="2"/>
  <c r="J581" i="2"/>
  <c r="I582" i="2"/>
  <c r="J582" i="2"/>
  <c r="I583" i="2"/>
  <c r="J583" i="2"/>
  <c r="I584" i="2"/>
  <c r="J584" i="2"/>
  <c r="I585" i="2"/>
  <c r="J585" i="2"/>
  <c r="I586" i="2"/>
  <c r="J586" i="2"/>
  <c r="I587" i="2"/>
  <c r="J587" i="2"/>
  <c r="I588" i="2"/>
  <c r="J588" i="2"/>
  <c r="I589" i="2"/>
  <c r="J589" i="2"/>
  <c r="I590" i="2"/>
  <c r="J590" i="2"/>
  <c r="I591" i="2"/>
  <c r="J591" i="2"/>
  <c r="I592" i="2"/>
  <c r="J592" i="2"/>
  <c r="I593" i="2"/>
  <c r="J593" i="2"/>
  <c r="I594" i="2"/>
  <c r="J594" i="2"/>
  <c r="I595" i="2"/>
  <c r="J595" i="2"/>
  <c r="I596" i="2"/>
  <c r="J596" i="2"/>
  <c r="I597" i="2"/>
  <c r="J597" i="2"/>
  <c r="I598" i="2"/>
  <c r="J598" i="2"/>
  <c r="I599" i="2"/>
  <c r="J599" i="2"/>
  <c r="I600" i="2"/>
  <c r="J600" i="2"/>
  <c r="I601" i="2"/>
  <c r="J601" i="2"/>
  <c r="I602" i="2"/>
  <c r="J602" i="2"/>
  <c r="I603" i="2"/>
  <c r="J603" i="2"/>
  <c r="I604" i="2"/>
  <c r="J604" i="2"/>
  <c r="I605" i="2"/>
  <c r="J605" i="2"/>
  <c r="I606" i="2"/>
  <c r="J606" i="2"/>
  <c r="I607" i="2"/>
  <c r="J607" i="2"/>
  <c r="I608" i="2"/>
  <c r="J608" i="2"/>
  <c r="I609" i="2"/>
  <c r="J609" i="2"/>
  <c r="I610" i="2"/>
  <c r="J610" i="2"/>
  <c r="I611" i="2"/>
  <c r="J611" i="2"/>
  <c r="I612" i="2"/>
  <c r="J612" i="2"/>
  <c r="I613" i="2"/>
  <c r="J613" i="2"/>
  <c r="I614" i="2"/>
  <c r="J614" i="2"/>
  <c r="I615" i="2"/>
  <c r="J615" i="2"/>
  <c r="I616" i="2"/>
  <c r="J616" i="2"/>
  <c r="I617" i="2"/>
  <c r="J617" i="2"/>
  <c r="I618" i="2"/>
  <c r="J618" i="2"/>
  <c r="I619" i="2"/>
  <c r="J619" i="2"/>
  <c r="I620" i="2"/>
  <c r="J620" i="2"/>
  <c r="I621" i="2"/>
  <c r="J621" i="2"/>
  <c r="I622" i="2"/>
  <c r="J622" i="2"/>
  <c r="I623" i="2"/>
  <c r="J623" i="2"/>
  <c r="I624" i="2"/>
  <c r="J624" i="2"/>
  <c r="I625" i="2"/>
  <c r="J625" i="2"/>
  <c r="I626" i="2"/>
  <c r="J626" i="2"/>
  <c r="I627" i="2"/>
  <c r="J627" i="2"/>
  <c r="I628" i="2"/>
  <c r="J628" i="2"/>
  <c r="I629" i="2"/>
  <c r="J629" i="2"/>
  <c r="I630" i="2"/>
  <c r="J630" i="2"/>
  <c r="I631" i="2"/>
  <c r="J631" i="2"/>
  <c r="I632" i="2"/>
  <c r="J632" i="2"/>
  <c r="I633" i="2"/>
  <c r="J633" i="2"/>
  <c r="I634" i="2"/>
  <c r="J634" i="2"/>
  <c r="I635" i="2"/>
  <c r="J635" i="2"/>
  <c r="I636" i="2"/>
  <c r="J636" i="2"/>
  <c r="I637" i="2"/>
  <c r="J637" i="2"/>
  <c r="I638" i="2"/>
  <c r="J638" i="2"/>
  <c r="I639" i="2"/>
  <c r="J639" i="2"/>
  <c r="I640" i="2"/>
  <c r="J640" i="2"/>
  <c r="I641" i="2"/>
  <c r="J641" i="2"/>
  <c r="I642" i="2"/>
  <c r="J642" i="2"/>
  <c r="I643" i="2"/>
  <c r="J643" i="2"/>
  <c r="I644" i="2"/>
  <c r="J644" i="2"/>
  <c r="I645" i="2"/>
  <c r="J645" i="2"/>
  <c r="I646" i="2"/>
  <c r="J646" i="2"/>
  <c r="I647" i="2"/>
  <c r="J647" i="2"/>
  <c r="I648" i="2"/>
  <c r="J648" i="2"/>
  <c r="I649" i="2"/>
  <c r="J649" i="2"/>
  <c r="I650" i="2"/>
  <c r="J650" i="2"/>
  <c r="I651" i="2"/>
  <c r="J651" i="2"/>
  <c r="I652" i="2"/>
  <c r="J652" i="2"/>
  <c r="I653" i="2"/>
  <c r="J653" i="2"/>
  <c r="I654" i="2"/>
  <c r="J654" i="2"/>
  <c r="I655" i="2"/>
  <c r="J655" i="2"/>
  <c r="I656" i="2"/>
  <c r="J656" i="2"/>
  <c r="I657" i="2"/>
  <c r="J657" i="2"/>
  <c r="I658" i="2"/>
  <c r="J658" i="2"/>
  <c r="I659" i="2"/>
  <c r="J659" i="2"/>
  <c r="I660" i="2"/>
  <c r="J660" i="2"/>
  <c r="I661" i="2"/>
  <c r="J661" i="2"/>
  <c r="I662" i="2"/>
  <c r="J662" i="2"/>
  <c r="I663" i="2"/>
  <c r="J663" i="2"/>
  <c r="I664" i="2"/>
  <c r="J664" i="2"/>
  <c r="I665" i="2"/>
  <c r="J665" i="2"/>
  <c r="I666" i="2"/>
  <c r="J666" i="2"/>
  <c r="I667" i="2"/>
  <c r="J667" i="2"/>
  <c r="I668" i="2"/>
  <c r="J668" i="2"/>
  <c r="I669" i="2"/>
  <c r="J669" i="2"/>
  <c r="I670" i="2"/>
  <c r="J670" i="2"/>
  <c r="I671" i="2"/>
  <c r="J671" i="2"/>
  <c r="I672" i="2"/>
  <c r="J672" i="2"/>
  <c r="I673" i="2"/>
  <c r="J673" i="2"/>
  <c r="I674" i="2"/>
  <c r="J674" i="2"/>
  <c r="I675" i="2"/>
  <c r="J675" i="2"/>
  <c r="I676" i="2"/>
  <c r="J676" i="2"/>
  <c r="I677" i="2"/>
  <c r="J677" i="2"/>
  <c r="I678" i="2"/>
  <c r="J678" i="2"/>
  <c r="I679" i="2"/>
  <c r="J679" i="2"/>
  <c r="I680" i="2"/>
  <c r="J680" i="2"/>
  <c r="I681" i="2"/>
  <c r="J681" i="2"/>
  <c r="I682" i="2"/>
  <c r="J682" i="2"/>
  <c r="I683" i="2"/>
  <c r="J683" i="2"/>
  <c r="I684" i="2"/>
  <c r="J684" i="2"/>
  <c r="I685" i="2"/>
  <c r="J685" i="2"/>
  <c r="I686" i="2"/>
  <c r="J686" i="2"/>
  <c r="I687" i="2"/>
  <c r="J687" i="2"/>
  <c r="I688" i="2"/>
  <c r="J688" i="2"/>
  <c r="I689" i="2"/>
  <c r="J689" i="2"/>
  <c r="I690" i="2"/>
  <c r="J690" i="2"/>
  <c r="I691" i="2"/>
  <c r="J691" i="2"/>
  <c r="I692" i="2"/>
  <c r="J692" i="2"/>
  <c r="I693" i="2"/>
  <c r="J693" i="2"/>
  <c r="I694" i="2"/>
  <c r="J694" i="2"/>
  <c r="I695" i="2"/>
  <c r="J695" i="2"/>
  <c r="I696" i="2"/>
  <c r="J696" i="2"/>
  <c r="I697" i="2"/>
  <c r="J697" i="2"/>
  <c r="I698" i="2"/>
  <c r="J698" i="2"/>
  <c r="I699" i="2"/>
  <c r="J699" i="2"/>
  <c r="I700" i="2"/>
  <c r="J700" i="2"/>
  <c r="I701" i="2"/>
  <c r="J701" i="2"/>
  <c r="I702" i="2"/>
  <c r="J702" i="2"/>
  <c r="I703" i="2"/>
  <c r="J703" i="2"/>
  <c r="I704" i="2"/>
  <c r="J704" i="2"/>
  <c r="I705" i="2"/>
  <c r="J705" i="2"/>
  <c r="I706" i="2"/>
  <c r="J706" i="2"/>
  <c r="I707" i="2"/>
  <c r="J707" i="2"/>
  <c r="I708" i="2"/>
  <c r="J708" i="2"/>
  <c r="I709" i="2"/>
  <c r="J709" i="2"/>
  <c r="I710" i="2"/>
  <c r="J710" i="2"/>
  <c r="I711" i="2"/>
  <c r="J711" i="2"/>
  <c r="I712" i="2"/>
  <c r="J712" i="2"/>
  <c r="I713" i="2"/>
  <c r="J713" i="2"/>
  <c r="I714" i="2"/>
  <c r="J714" i="2"/>
  <c r="I715" i="2"/>
  <c r="J715" i="2"/>
  <c r="I716" i="2"/>
  <c r="J716" i="2"/>
  <c r="I717" i="2"/>
  <c r="J717" i="2"/>
  <c r="I718" i="2"/>
  <c r="J718" i="2"/>
  <c r="I719" i="2"/>
  <c r="J719" i="2"/>
  <c r="I720" i="2"/>
  <c r="J720" i="2"/>
  <c r="I721" i="2"/>
  <c r="J721" i="2"/>
  <c r="I722" i="2"/>
  <c r="J722" i="2"/>
  <c r="I723" i="2"/>
  <c r="J723" i="2"/>
  <c r="I724" i="2"/>
  <c r="J724" i="2"/>
  <c r="I725" i="2"/>
  <c r="J725" i="2"/>
  <c r="I726" i="2"/>
  <c r="J726" i="2"/>
  <c r="I727" i="2"/>
  <c r="J727" i="2"/>
  <c r="I728" i="2"/>
  <c r="J728" i="2"/>
  <c r="I729" i="2"/>
  <c r="J729" i="2"/>
  <c r="I730" i="2"/>
  <c r="J730" i="2"/>
  <c r="I731" i="2"/>
  <c r="J731" i="2"/>
  <c r="I732" i="2"/>
  <c r="J732" i="2"/>
  <c r="I733" i="2"/>
  <c r="J733" i="2"/>
  <c r="I734" i="2"/>
  <c r="J734" i="2"/>
  <c r="I735" i="2"/>
  <c r="J735" i="2"/>
  <c r="I736" i="2"/>
  <c r="J736" i="2"/>
  <c r="I737" i="2"/>
  <c r="J737" i="2"/>
  <c r="I738" i="2"/>
  <c r="J738" i="2"/>
  <c r="I739" i="2"/>
  <c r="J739" i="2"/>
  <c r="I740" i="2"/>
  <c r="J740" i="2"/>
  <c r="I741" i="2"/>
  <c r="J741" i="2"/>
  <c r="I742" i="2"/>
  <c r="J742" i="2"/>
  <c r="I743" i="2"/>
  <c r="J743" i="2"/>
  <c r="I744" i="2"/>
  <c r="J744" i="2"/>
  <c r="I745" i="2"/>
  <c r="J745" i="2"/>
  <c r="I746" i="2"/>
  <c r="J746" i="2"/>
  <c r="I747" i="2"/>
  <c r="J747" i="2"/>
  <c r="I748" i="2"/>
  <c r="J748" i="2"/>
  <c r="I749" i="2"/>
  <c r="J749" i="2"/>
  <c r="I750" i="2"/>
  <c r="J750" i="2"/>
  <c r="I751" i="2"/>
  <c r="J751" i="2"/>
  <c r="I752" i="2"/>
  <c r="J752" i="2"/>
  <c r="I753" i="2"/>
  <c r="J753" i="2"/>
  <c r="I754" i="2"/>
  <c r="J754" i="2"/>
  <c r="I755" i="2"/>
  <c r="J755" i="2"/>
  <c r="I756" i="2"/>
  <c r="J756" i="2"/>
  <c r="I757" i="2"/>
  <c r="J757" i="2"/>
  <c r="I758" i="2"/>
  <c r="J758" i="2"/>
  <c r="I759" i="2"/>
  <c r="J759" i="2"/>
  <c r="I760" i="2"/>
  <c r="J760" i="2"/>
  <c r="I761" i="2"/>
  <c r="J761" i="2"/>
  <c r="I762" i="2"/>
  <c r="J762" i="2"/>
  <c r="I763" i="2"/>
  <c r="J763" i="2"/>
  <c r="I764" i="2"/>
  <c r="J764" i="2"/>
  <c r="I765" i="2"/>
  <c r="J765" i="2"/>
  <c r="I766" i="2"/>
  <c r="J766" i="2"/>
  <c r="I767" i="2"/>
  <c r="J767" i="2"/>
  <c r="I768" i="2"/>
  <c r="J768" i="2"/>
  <c r="I769" i="2"/>
  <c r="J769" i="2"/>
  <c r="I770" i="2"/>
  <c r="J770" i="2"/>
  <c r="I771" i="2"/>
  <c r="J771" i="2"/>
  <c r="I772" i="2"/>
  <c r="J772" i="2"/>
  <c r="I773" i="2"/>
  <c r="J773" i="2"/>
  <c r="I774" i="2"/>
  <c r="J774" i="2"/>
  <c r="I775" i="2"/>
  <c r="J775" i="2"/>
  <c r="I776" i="2"/>
  <c r="J776" i="2"/>
  <c r="I777" i="2"/>
  <c r="J777" i="2"/>
  <c r="I778" i="2"/>
  <c r="J778" i="2"/>
  <c r="I779" i="2"/>
  <c r="J779" i="2"/>
  <c r="I780" i="2"/>
  <c r="J780" i="2"/>
  <c r="I781" i="2"/>
  <c r="J781" i="2"/>
  <c r="I782" i="2"/>
  <c r="J782" i="2"/>
  <c r="I783" i="2"/>
  <c r="J783" i="2"/>
  <c r="I784" i="2"/>
  <c r="J784" i="2"/>
  <c r="I785" i="2"/>
  <c r="J785" i="2"/>
  <c r="I786" i="2"/>
  <c r="J786" i="2"/>
  <c r="I787" i="2"/>
  <c r="J787" i="2"/>
  <c r="I788" i="2"/>
  <c r="J788" i="2"/>
  <c r="I789" i="2"/>
  <c r="J789" i="2"/>
  <c r="I790" i="2"/>
  <c r="J790" i="2"/>
  <c r="I791" i="2"/>
  <c r="J791" i="2"/>
  <c r="I792" i="2"/>
  <c r="J792" i="2"/>
  <c r="I793" i="2"/>
  <c r="J793" i="2"/>
  <c r="I794" i="2"/>
  <c r="J794" i="2"/>
  <c r="I795" i="2"/>
  <c r="J795" i="2"/>
  <c r="I796" i="2"/>
  <c r="J796" i="2"/>
  <c r="I797" i="2"/>
  <c r="J797" i="2"/>
  <c r="I798" i="2"/>
  <c r="J798" i="2"/>
  <c r="I799" i="2"/>
  <c r="J799" i="2"/>
  <c r="I800" i="2"/>
  <c r="J800" i="2"/>
  <c r="I801" i="2"/>
  <c r="J801" i="2"/>
  <c r="I802" i="2"/>
  <c r="J802" i="2"/>
  <c r="I803" i="2"/>
  <c r="J803" i="2"/>
  <c r="I804" i="2"/>
  <c r="J804" i="2"/>
  <c r="I805" i="2"/>
  <c r="J805" i="2"/>
  <c r="I806" i="2"/>
  <c r="J806" i="2"/>
  <c r="I807" i="2"/>
  <c r="J807" i="2"/>
  <c r="I808" i="2"/>
  <c r="J808" i="2"/>
  <c r="I809" i="2"/>
  <c r="J809" i="2"/>
  <c r="I810" i="2"/>
  <c r="J810" i="2"/>
  <c r="I811" i="2"/>
  <c r="J811" i="2"/>
  <c r="I812" i="2"/>
  <c r="J812" i="2"/>
  <c r="I813" i="2"/>
  <c r="J813" i="2"/>
  <c r="I814" i="2"/>
  <c r="J814" i="2"/>
  <c r="I815" i="2"/>
  <c r="J815" i="2"/>
  <c r="I816" i="2"/>
  <c r="J816" i="2"/>
  <c r="I817" i="2"/>
  <c r="J817" i="2"/>
  <c r="I818" i="2"/>
  <c r="J818" i="2"/>
  <c r="I819" i="2"/>
  <c r="J819" i="2"/>
  <c r="I820" i="2"/>
  <c r="J820" i="2"/>
  <c r="I821" i="2"/>
  <c r="J821" i="2"/>
  <c r="I822" i="2"/>
  <c r="J822" i="2"/>
  <c r="I823" i="2"/>
  <c r="J823" i="2"/>
  <c r="I824" i="2"/>
  <c r="J824" i="2"/>
  <c r="I825" i="2"/>
  <c r="J825" i="2"/>
  <c r="I826" i="2"/>
  <c r="J826" i="2"/>
  <c r="I827" i="2"/>
  <c r="J827" i="2"/>
  <c r="I828" i="2"/>
  <c r="J828" i="2"/>
  <c r="I829" i="2"/>
  <c r="J829" i="2"/>
  <c r="I830" i="2"/>
  <c r="J830" i="2"/>
  <c r="I831" i="2"/>
  <c r="J831" i="2"/>
  <c r="I832" i="2"/>
  <c r="J832" i="2"/>
  <c r="I833" i="2"/>
  <c r="J833" i="2"/>
  <c r="I834" i="2"/>
  <c r="J834" i="2"/>
  <c r="I835" i="2"/>
  <c r="J835" i="2"/>
  <c r="I836" i="2"/>
  <c r="J836" i="2"/>
  <c r="I837" i="2"/>
  <c r="J837" i="2"/>
  <c r="I838" i="2"/>
  <c r="J838" i="2"/>
  <c r="I839" i="2"/>
  <c r="J839" i="2"/>
  <c r="I840" i="2"/>
  <c r="J840" i="2"/>
  <c r="I841" i="2"/>
  <c r="J841" i="2"/>
  <c r="I842" i="2"/>
  <c r="J842" i="2"/>
  <c r="I843" i="2"/>
  <c r="J843" i="2"/>
  <c r="I844" i="2"/>
  <c r="J844" i="2"/>
  <c r="I845" i="2"/>
  <c r="J845" i="2"/>
  <c r="I846" i="2"/>
  <c r="J846" i="2"/>
  <c r="I847" i="2"/>
  <c r="J847" i="2"/>
  <c r="I848" i="2"/>
  <c r="J848" i="2"/>
  <c r="I849" i="2"/>
  <c r="J849" i="2"/>
  <c r="I850" i="2"/>
  <c r="J850" i="2"/>
  <c r="I851" i="2"/>
  <c r="J851" i="2"/>
  <c r="I852" i="2"/>
  <c r="J852" i="2"/>
  <c r="I853" i="2"/>
  <c r="J853" i="2"/>
  <c r="I854" i="2"/>
  <c r="J854" i="2"/>
  <c r="I855" i="2"/>
  <c r="J855" i="2"/>
  <c r="I856" i="2"/>
  <c r="J856" i="2"/>
  <c r="I857" i="2"/>
  <c r="J857" i="2"/>
  <c r="I858" i="2"/>
  <c r="J858" i="2"/>
  <c r="I859" i="2"/>
  <c r="J859" i="2"/>
  <c r="I860" i="2"/>
  <c r="J860" i="2"/>
  <c r="I861" i="2"/>
  <c r="J861" i="2"/>
  <c r="I862" i="2"/>
  <c r="J862" i="2"/>
  <c r="I863" i="2"/>
  <c r="J863" i="2"/>
  <c r="I864" i="2"/>
  <c r="J864" i="2"/>
  <c r="I865" i="2"/>
  <c r="J865" i="2"/>
  <c r="I866" i="2"/>
  <c r="J866" i="2"/>
  <c r="I867" i="2"/>
  <c r="J867" i="2"/>
  <c r="I868" i="2"/>
  <c r="J868" i="2"/>
  <c r="I869" i="2"/>
  <c r="J869" i="2"/>
  <c r="I870" i="2"/>
  <c r="J870" i="2"/>
  <c r="I871" i="2"/>
  <c r="J871" i="2"/>
  <c r="I872" i="2"/>
  <c r="J872" i="2"/>
  <c r="I873" i="2"/>
  <c r="J873" i="2"/>
  <c r="I874" i="2"/>
  <c r="J874" i="2"/>
  <c r="I875" i="2"/>
  <c r="J875" i="2"/>
  <c r="I876" i="2"/>
  <c r="J876" i="2"/>
  <c r="I877" i="2"/>
  <c r="J877" i="2"/>
  <c r="I878" i="2"/>
  <c r="J878" i="2"/>
  <c r="I879" i="2"/>
  <c r="J879" i="2"/>
  <c r="I880" i="2"/>
  <c r="J880" i="2"/>
  <c r="I881" i="2"/>
  <c r="J881" i="2"/>
  <c r="I882" i="2"/>
  <c r="J882" i="2"/>
  <c r="I883" i="2"/>
  <c r="J883" i="2"/>
  <c r="I884" i="2"/>
  <c r="J884" i="2"/>
  <c r="I885" i="2"/>
  <c r="J885" i="2"/>
  <c r="I886" i="2"/>
  <c r="J886" i="2"/>
  <c r="I887" i="2"/>
  <c r="J887" i="2"/>
  <c r="I888" i="2"/>
  <c r="J888" i="2"/>
  <c r="I889" i="2"/>
  <c r="J889" i="2"/>
  <c r="I890" i="2"/>
  <c r="J890" i="2"/>
  <c r="I891" i="2"/>
  <c r="J891" i="2"/>
  <c r="I892" i="2"/>
  <c r="J892" i="2"/>
  <c r="I893" i="2"/>
  <c r="J893" i="2"/>
  <c r="I894" i="2"/>
  <c r="J894" i="2"/>
  <c r="I895" i="2"/>
  <c r="J895" i="2"/>
  <c r="I896" i="2"/>
  <c r="J896" i="2"/>
  <c r="I897" i="2"/>
  <c r="J897" i="2"/>
  <c r="I898" i="2"/>
  <c r="J898" i="2"/>
  <c r="I899" i="2"/>
  <c r="J899" i="2"/>
  <c r="I900" i="2"/>
  <c r="J900" i="2"/>
  <c r="I901" i="2"/>
  <c r="J901" i="2"/>
  <c r="I902" i="2"/>
  <c r="J902" i="2"/>
  <c r="I903" i="2"/>
  <c r="J903" i="2"/>
  <c r="I904" i="2"/>
  <c r="J904" i="2"/>
  <c r="I905" i="2"/>
  <c r="J905" i="2"/>
  <c r="I906" i="2"/>
  <c r="J906" i="2"/>
  <c r="I907" i="2"/>
  <c r="J907" i="2"/>
  <c r="I908" i="2"/>
  <c r="J908" i="2"/>
  <c r="I909" i="2"/>
  <c r="J909" i="2"/>
  <c r="I910" i="2"/>
  <c r="J910" i="2"/>
  <c r="I911" i="2"/>
  <c r="J911" i="2"/>
  <c r="I912" i="2"/>
  <c r="J912" i="2"/>
  <c r="I913" i="2"/>
  <c r="J913" i="2"/>
  <c r="I914" i="2"/>
  <c r="J914" i="2"/>
  <c r="I915" i="2"/>
  <c r="J915" i="2"/>
  <c r="I916" i="2"/>
  <c r="J916" i="2"/>
  <c r="I917" i="2"/>
  <c r="J917" i="2"/>
  <c r="I918" i="2"/>
  <c r="J918" i="2"/>
  <c r="I919" i="2"/>
  <c r="J919" i="2"/>
  <c r="I920" i="2"/>
  <c r="J920" i="2"/>
  <c r="I921" i="2"/>
  <c r="J921" i="2"/>
  <c r="I922" i="2"/>
  <c r="J922" i="2"/>
  <c r="I923" i="2"/>
  <c r="J923" i="2"/>
  <c r="I924" i="2"/>
  <c r="J924" i="2"/>
  <c r="I925" i="2"/>
  <c r="J925" i="2"/>
  <c r="I926" i="2"/>
  <c r="J926" i="2"/>
  <c r="I927" i="2"/>
  <c r="J927" i="2"/>
  <c r="I928" i="2"/>
  <c r="J928" i="2"/>
  <c r="I929" i="2"/>
  <c r="J929" i="2"/>
  <c r="I930" i="2"/>
  <c r="J930" i="2"/>
  <c r="I931" i="2"/>
  <c r="J931" i="2"/>
  <c r="I932" i="2"/>
  <c r="J932" i="2"/>
  <c r="I933" i="2"/>
  <c r="J933" i="2"/>
  <c r="I934" i="2"/>
  <c r="J934" i="2"/>
  <c r="I935" i="2"/>
  <c r="J935" i="2"/>
  <c r="I936" i="2"/>
  <c r="J936" i="2"/>
  <c r="I937" i="2"/>
  <c r="J937" i="2"/>
  <c r="I938" i="2"/>
  <c r="J938" i="2"/>
  <c r="I939" i="2"/>
  <c r="J939" i="2"/>
  <c r="I940" i="2"/>
  <c r="J940" i="2"/>
  <c r="I941" i="2"/>
  <c r="J941" i="2"/>
  <c r="I942" i="2"/>
  <c r="J942" i="2"/>
  <c r="I943" i="2"/>
  <c r="J943" i="2"/>
  <c r="I944" i="2"/>
  <c r="J944" i="2"/>
  <c r="I945" i="2"/>
  <c r="J945" i="2"/>
  <c r="I946" i="2"/>
  <c r="J946" i="2"/>
  <c r="I947" i="2"/>
  <c r="J947" i="2"/>
  <c r="I948" i="2"/>
  <c r="J948" i="2"/>
  <c r="I949" i="2"/>
  <c r="J949" i="2"/>
  <c r="I950" i="2"/>
  <c r="J950" i="2"/>
  <c r="I951" i="2"/>
  <c r="J951" i="2"/>
  <c r="I952" i="2"/>
  <c r="J952" i="2"/>
  <c r="I953" i="2"/>
  <c r="J953" i="2"/>
  <c r="I954" i="2"/>
  <c r="J954" i="2"/>
  <c r="I955" i="2"/>
  <c r="J955" i="2"/>
  <c r="I956" i="2"/>
  <c r="J956" i="2"/>
  <c r="I957" i="2"/>
  <c r="J957" i="2"/>
  <c r="I958" i="2"/>
  <c r="J958" i="2"/>
  <c r="I959" i="2"/>
  <c r="J959" i="2"/>
  <c r="I960" i="2"/>
  <c r="J960" i="2"/>
  <c r="I961" i="2"/>
  <c r="J961" i="2"/>
  <c r="I962" i="2"/>
  <c r="J962" i="2"/>
  <c r="I963" i="2"/>
  <c r="J963" i="2"/>
  <c r="I964" i="2"/>
  <c r="J964" i="2"/>
  <c r="I965" i="2"/>
  <c r="J965" i="2"/>
  <c r="I966" i="2"/>
  <c r="J966" i="2"/>
  <c r="I967" i="2"/>
  <c r="J967" i="2"/>
  <c r="I968" i="2"/>
  <c r="J968" i="2"/>
  <c r="I969" i="2"/>
  <c r="J969" i="2"/>
  <c r="I970" i="2"/>
  <c r="J970" i="2"/>
  <c r="I971" i="2"/>
  <c r="J971" i="2"/>
  <c r="I972" i="2"/>
  <c r="J972" i="2"/>
  <c r="I973" i="2"/>
  <c r="J973" i="2"/>
  <c r="I974" i="2"/>
  <c r="J974" i="2"/>
  <c r="I975" i="2"/>
  <c r="J975" i="2"/>
  <c r="I976" i="2"/>
  <c r="J976" i="2"/>
  <c r="I977" i="2"/>
  <c r="J977" i="2"/>
  <c r="I978" i="2"/>
  <c r="J978" i="2"/>
  <c r="I979" i="2"/>
  <c r="J979" i="2"/>
  <c r="I980" i="2"/>
  <c r="J980" i="2"/>
  <c r="I981" i="2"/>
  <c r="J981" i="2"/>
  <c r="I982" i="2"/>
  <c r="J982" i="2"/>
  <c r="I983" i="2"/>
  <c r="J983" i="2"/>
  <c r="I984" i="2"/>
  <c r="J984" i="2"/>
  <c r="I985" i="2"/>
  <c r="J985" i="2"/>
  <c r="I986" i="2"/>
  <c r="J986" i="2"/>
  <c r="I987" i="2"/>
  <c r="J987" i="2"/>
  <c r="I988" i="2"/>
  <c r="J988" i="2"/>
  <c r="I989" i="2"/>
  <c r="J989" i="2"/>
  <c r="I990" i="2"/>
  <c r="J990" i="2"/>
  <c r="I991" i="2"/>
  <c r="J991" i="2"/>
  <c r="I992" i="2"/>
  <c r="J992" i="2"/>
  <c r="I993" i="2"/>
  <c r="J993" i="2"/>
  <c r="I994" i="2"/>
  <c r="J994" i="2"/>
  <c r="I995" i="2"/>
  <c r="J995" i="2"/>
  <c r="I996" i="2"/>
  <c r="J996" i="2"/>
  <c r="I997" i="2"/>
  <c r="J997" i="2"/>
  <c r="I998" i="2"/>
  <c r="J998" i="2"/>
  <c r="I999" i="2"/>
  <c r="J999" i="2"/>
  <c r="I1000" i="2"/>
  <c r="J1000" i="2"/>
  <c r="I1001" i="2"/>
  <c r="J1001" i="2"/>
  <c r="I1002" i="2"/>
  <c r="J1002" i="2"/>
  <c r="I1003" i="2"/>
  <c r="J1003" i="2"/>
  <c r="I1004" i="2"/>
  <c r="J1004" i="2"/>
  <c r="I1005" i="2"/>
  <c r="J1005" i="2"/>
  <c r="I1006" i="2"/>
  <c r="J1006" i="2"/>
  <c r="I1007" i="2"/>
  <c r="J1007" i="2"/>
  <c r="I1008" i="2"/>
  <c r="J1008" i="2"/>
  <c r="I1009" i="2"/>
  <c r="J1009" i="2"/>
  <c r="I1010" i="2"/>
  <c r="J1010" i="2"/>
  <c r="I1011" i="2"/>
  <c r="J1011" i="2"/>
  <c r="I1012" i="2"/>
  <c r="J1012" i="2"/>
  <c r="I1013" i="2"/>
  <c r="J1013" i="2"/>
  <c r="I1014" i="2"/>
  <c r="J1014" i="2"/>
  <c r="I1015" i="2"/>
  <c r="J1015" i="2"/>
  <c r="I1016" i="2"/>
  <c r="J1016" i="2"/>
  <c r="I1017" i="2"/>
  <c r="J1017" i="2"/>
  <c r="I1018" i="2"/>
  <c r="J1018" i="2"/>
  <c r="I1019" i="2"/>
  <c r="J1019" i="2"/>
  <c r="I1020" i="2"/>
  <c r="J1020" i="2"/>
  <c r="I1021" i="2"/>
  <c r="J1021" i="2"/>
  <c r="I1022" i="2"/>
  <c r="J1022" i="2"/>
  <c r="I1023" i="2"/>
  <c r="J1023" i="2"/>
  <c r="I1024" i="2"/>
  <c r="J1024" i="2"/>
  <c r="I1025" i="2"/>
  <c r="J1025" i="2"/>
  <c r="I1026" i="2"/>
  <c r="J1026" i="2"/>
  <c r="I1027" i="2"/>
  <c r="J1027" i="2"/>
  <c r="I1028" i="2"/>
  <c r="J1028" i="2"/>
  <c r="I1029" i="2"/>
  <c r="J1029" i="2"/>
  <c r="I1030" i="2"/>
  <c r="J1030" i="2"/>
  <c r="I1031" i="2"/>
  <c r="J1031" i="2"/>
  <c r="I1032" i="2"/>
  <c r="J1032" i="2"/>
  <c r="I1033" i="2"/>
  <c r="J1033" i="2"/>
  <c r="I1034" i="2"/>
  <c r="J1034" i="2"/>
  <c r="I1035" i="2"/>
  <c r="J1035" i="2"/>
  <c r="I1036" i="2"/>
  <c r="J1036" i="2"/>
  <c r="I1037" i="2"/>
  <c r="J1037" i="2"/>
  <c r="I1038" i="2"/>
  <c r="J1038" i="2"/>
  <c r="I1039" i="2"/>
  <c r="J1039" i="2"/>
  <c r="I1040" i="2"/>
  <c r="J1040" i="2"/>
  <c r="I1041" i="2"/>
  <c r="J1041" i="2"/>
  <c r="I1042" i="2"/>
  <c r="J1042" i="2"/>
  <c r="I1043" i="2"/>
  <c r="J1043" i="2"/>
  <c r="I1044" i="2"/>
  <c r="J1044" i="2"/>
  <c r="I1045" i="2"/>
  <c r="J1045" i="2"/>
  <c r="I1046" i="2"/>
  <c r="J1046" i="2"/>
  <c r="I1047" i="2"/>
  <c r="J1047" i="2"/>
  <c r="I1048" i="2"/>
  <c r="J1048" i="2"/>
  <c r="I1049" i="2"/>
  <c r="J1049" i="2"/>
  <c r="I1050" i="2"/>
  <c r="J1050" i="2"/>
  <c r="I1051" i="2"/>
  <c r="J1051" i="2"/>
  <c r="I1052" i="2"/>
  <c r="J1052" i="2"/>
  <c r="I1053" i="2"/>
  <c r="J1053" i="2"/>
  <c r="I1054" i="2"/>
  <c r="J1054" i="2"/>
  <c r="I1055" i="2"/>
  <c r="J1055" i="2"/>
  <c r="I1056" i="2"/>
  <c r="J1056" i="2"/>
  <c r="I1057" i="2"/>
  <c r="J1057" i="2"/>
  <c r="I1058" i="2"/>
  <c r="J1058" i="2"/>
  <c r="I1059" i="2"/>
  <c r="J1059" i="2"/>
  <c r="I1060" i="2"/>
  <c r="J1060" i="2"/>
  <c r="I1061" i="2"/>
  <c r="J1061" i="2"/>
  <c r="I1062" i="2"/>
  <c r="J1062" i="2"/>
  <c r="I1063" i="2"/>
  <c r="J1063" i="2"/>
  <c r="I1064" i="2"/>
  <c r="J1064" i="2"/>
  <c r="I1065" i="2"/>
  <c r="J1065" i="2"/>
  <c r="I1066" i="2"/>
  <c r="J1066" i="2"/>
  <c r="I1067" i="2"/>
  <c r="J1067" i="2"/>
  <c r="I1068" i="2"/>
  <c r="J1068" i="2"/>
  <c r="I1069" i="2"/>
  <c r="J1069" i="2"/>
  <c r="I1070" i="2"/>
  <c r="J1070" i="2"/>
  <c r="I1071" i="2"/>
  <c r="J1071" i="2"/>
  <c r="I1072" i="2"/>
  <c r="J1072" i="2"/>
  <c r="I1073" i="2"/>
  <c r="J1073" i="2"/>
  <c r="I1074" i="2"/>
  <c r="J1074" i="2"/>
  <c r="I1075" i="2"/>
  <c r="J1075" i="2"/>
  <c r="I1076" i="2"/>
  <c r="J1076" i="2"/>
  <c r="I1077" i="2"/>
  <c r="J1077" i="2"/>
  <c r="I1078" i="2"/>
  <c r="J1078" i="2"/>
  <c r="I1079" i="2"/>
  <c r="J1079" i="2"/>
  <c r="I1080" i="2"/>
  <c r="J1080" i="2"/>
  <c r="I1081" i="2"/>
  <c r="J1081" i="2"/>
  <c r="I1082" i="2"/>
  <c r="J1082" i="2"/>
  <c r="I1083" i="2"/>
  <c r="J1083" i="2"/>
  <c r="I1084" i="2"/>
  <c r="J1084" i="2"/>
  <c r="I1085" i="2"/>
  <c r="J1085" i="2"/>
  <c r="I1086" i="2"/>
  <c r="J1086" i="2"/>
  <c r="I1087" i="2"/>
  <c r="J1087" i="2"/>
  <c r="I1088" i="2"/>
  <c r="J1088" i="2"/>
  <c r="I1089" i="2"/>
  <c r="J1089" i="2"/>
  <c r="I1090" i="2"/>
  <c r="J1090" i="2"/>
  <c r="I1091" i="2"/>
  <c r="J1091" i="2"/>
  <c r="I1092" i="2"/>
  <c r="J1092" i="2"/>
  <c r="I1093" i="2"/>
  <c r="J1093" i="2"/>
  <c r="I1094" i="2"/>
  <c r="J1094" i="2"/>
  <c r="I1095" i="2"/>
  <c r="J1095" i="2"/>
  <c r="I1096" i="2"/>
  <c r="J1096" i="2"/>
  <c r="I1097" i="2"/>
  <c r="J1097" i="2"/>
  <c r="I1098" i="2"/>
  <c r="J1098" i="2"/>
  <c r="I1099" i="2"/>
  <c r="J1099" i="2"/>
  <c r="I1100" i="2"/>
  <c r="J1100" i="2"/>
  <c r="I1101" i="2"/>
  <c r="J1101" i="2"/>
  <c r="I1102" i="2"/>
  <c r="J1102" i="2"/>
  <c r="I1103" i="2"/>
  <c r="J1103" i="2"/>
  <c r="I1104" i="2"/>
  <c r="J1104" i="2"/>
  <c r="I1105" i="2"/>
  <c r="J1105" i="2"/>
  <c r="I1106" i="2"/>
  <c r="J1106" i="2"/>
  <c r="I1107" i="2"/>
  <c r="J1107" i="2"/>
  <c r="I1108" i="2"/>
  <c r="J1108" i="2"/>
  <c r="I1109" i="2"/>
  <c r="J1109" i="2"/>
  <c r="I1110" i="2"/>
  <c r="J1110" i="2"/>
  <c r="I1111" i="2"/>
  <c r="J1111" i="2"/>
  <c r="I1112" i="2"/>
  <c r="J1112" i="2"/>
  <c r="I1113" i="2"/>
  <c r="J1113" i="2"/>
  <c r="I1114" i="2"/>
  <c r="J1114" i="2"/>
  <c r="I1115" i="2"/>
  <c r="J1115" i="2"/>
  <c r="I1116" i="2"/>
  <c r="J1116" i="2"/>
  <c r="I1117" i="2"/>
  <c r="J1117" i="2"/>
  <c r="I1118" i="2"/>
  <c r="J1118" i="2"/>
  <c r="I1119" i="2"/>
  <c r="J1119" i="2"/>
  <c r="I1120" i="2"/>
  <c r="J1120" i="2"/>
  <c r="I1121" i="2"/>
  <c r="J1121" i="2"/>
  <c r="I1122" i="2"/>
  <c r="J1122" i="2"/>
  <c r="I1123" i="2"/>
  <c r="J1123" i="2"/>
  <c r="I1124" i="2"/>
  <c r="J1124" i="2"/>
  <c r="I1125" i="2"/>
  <c r="J1125" i="2"/>
  <c r="I1126" i="2"/>
  <c r="J1126" i="2"/>
  <c r="I1127" i="2"/>
  <c r="J1127" i="2"/>
  <c r="I1128" i="2"/>
  <c r="J1128" i="2"/>
  <c r="I1129" i="2"/>
  <c r="J1129" i="2"/>
  <c r="I1130" i="2"/>
  <c r="J1130" i="2"/>
  <c r="I1131" i="2"/>
  <c r="J1131" i="2"/>
  <c r="I1132" i="2"/>
  <c r="J1132" i="2"/>
  <c r="I1133" i="2"/>
  <c r="J1133" i="2"/>
  <c r="I1134" i="2"/>
  <c r="J1134" i="2"/>
  <c r="I1135" i="2"/>
  <c r="J1135" i="2"/>
  <c r="I1136" i="2"/>
  <c r="J1136" i="2"/>
  <c r="I1137" i="2"/>
  <c r="J1137" i="2"/>
  <c r="I1138" i="2"/>
  <c r="J1138" i="2"/>
  <c r="I1139" i="2"/>
  <c r="J1139" i="2"/>
  <c r="I1140" i="2"/>
  <c r="J1140" i="2"/>
  <c r="I1141" i="2"/>
  <c r="J1141" i="2"/>
  <c r="I1142" i="2"/>
  <c r="J1142" i="2"/>
  <c r="I1143" i="2"/>
  <c r="J1143" i="2"/>
  <c r="I1144" i="2"/>
  <c r="J1144" i="2"/>
  <c r="I1145" i="2"/>
  <c r="J1145" i="2"/>
  <c r="I1146" i="2"/>
  <c r="J1146" i="2"/>
  <c r="I1147" i="2"/>
  <c r="J1147" i="2"/>
  <c r="I1148" i="2"/>
  <c r="J1148" i="2"/>
  <c r="I1149" i="2"/>
  <c r="J1149" i="2"/>
  <c r="I1150" i="2"/>
  <c r="J1150" i="2"/>
  <c r="I1151" i="2"/>
  <c r="J1151" i="2"/>
  <c r="I1152" i="2"/>
  <c r="J1152" i="2"/>
  <c r="I1153" i="2"/>
  <c r="J1153" i="2"/>
  <c r="I1154" i="2"/>
  <c r="J1154" i="2"/>
  <c r="I1155" i="2"/>
  <c r="J1155" i="2"/>
  <c r="I1156" i="2"/>
  <c r="J1156" i="2"/>
  <c r="I1157" i="2"/>
  <c r="J1157" i="2"/>
  <c r="I1158" i="2"/>
  <c r="J1158" i="2"/>
  <c r="I1159" i="2"/>
  <c r="J1159" i="2"/>
  <c r="I1160" i="2"/>
  <c r="J1160" i="2"/>
  <c r="I1161" i="2"/>
  <c r="J1161" i="2"/>
  <c r="I1162" i="2"/>
  <c r="J1162" i="2"/>
  <c r="I1163" i="2"/>
  <c r="J1163" i="2"/>
  <c r="I1164" i="2"/>
  <c r="J1164" i="2"/>
  <c r="I1165" i="2"/>
  <c r="J1165" i="2"/>
  <c r="I1166" i="2"/>
  <c r="J1166" i="2"/>
  <c r="I1167" i="2"/>
  <c r="J1167" i="2"/>
  <c r="I1168" i="2"/>
  <c r="J1168" i="2"/>
  <c r="I1169" i="2"/>
  <c r="J1169" i="2"/>
  <c r="I1170" i="2"/>
  <c r="J1170" i="2"/>
  <c r="I1171" i="2"/>
  <c r="J1171" i="2"/>
  <c r="I1172" i="2"/>
  <c r="J1172" i="2"/>
  <c r="I1173" i="2"/>
  <c r="J1173" i="2"/>
  <c r="I1174" i="2"/>
  <c r="J1174" i="2"/>
  <c r="I1175" i="2"/>
  <c r="J1175" i="2"/>
  <c r="I1176" i="2"/>
  <c r="J1176" i="2"/>
  <c r="I1177" i="2"/>
  <c r="J1177" i="2"/>
  <c r="I1178" i="2"/>
  <c r="J1178" i="2"/>
  <c r="I1179" i="2"/>
  <c r="J1179" i="2"/>
  <c r="I1180" i="2"/>
  <c r="J1180" i="2"/>
  <c r="I1181" i="2"/>
  <c r="J1181" i="2"/>
  <c r="I1182" i="2"/>
  <c r="J1182" i="2"/>
  <c r="I1183" i="2"/>
  <c r="J1183" i="2"/>
  <c r="I1184" i="2"/>
  <c r="J1184" i="2"/>
  <c r="I1185" i="2"/>
  <c r="J1185" i="2"/>
  <c r="I1186" i="2"/>
  <c r="J1186" i="2"/>
  <c r="I1187" i="2"/>
  <c r="J1187" i="2"/>
  <c r="I1188" i="2"/>
  <c r="J1188" i="2"/>
  <c r="I1189" i="2"/>
  <c r="J1189" i="2"/>
  <c r="I1190" i="2"/>
  <c r="J1190" i="2"/>
  <c r="I1191" i="2"/>
  <c r="J1191" i="2"/>
  <c r="I1192" i="2"/>
  <c r="J1192" i="2"/>
  <c r="I1193" i="2"/>
  <c r="J1193" i="2"/>
  <c r="I1194" i="2"/>
  <c r="J1194" i="2"/>
  <c r="I1195" i="2"/>
  <c r="J1195" i="2"/>
  <c r="I1196" i="2"/>
  <c r="J1196" i="2"/>
  <c r="I1197" i="2"/>
  <c r="J1197" i="2"/>
  <c r="I1198" i="2"/>
  <c r="J1198" i="2"/>
  <c r="I1199" i="2"/>
  <c r="J1199" i="2"/>
  <c r="I1200" i="2"/>
  <c r="J1200" i="2"/>
  <c r="I1201" i="2"/>
  <c r="J1201" i="2"/>
  <c r="I1202" i="2"/>
  <c r="J1202" i="2"/>
  <c r="I1203" i="2"/>
  <c r="J1203" i="2"/>
  <c r="I1204" i="2"/>
  <c r="J1204" i="2"/>
  <c r="I1205" i="2"/>
  <c r="J1205" i="2"/>
  <c r="I1206" i="2"/>
  <c r="J1206" i="2"/>
  <c r="I1207" i="2"/>
  <c r="J1207" i="2"/>
  <c r="I1208" i="2"/>
  <c r="J1208" i="2"/>
  <c r="I1209" i="2"/>
  <c r="J1209" i="2"/>
  <c r="I1210" i="2"/>
  <c r="J1210" i="2"/>
  <c r="I1211" i="2"/>
  <c r="J1211" i="2"/>
  <c r="I1212" i="2"/>
  <c r="J1212" i="2"/>
  <c r="I1213" i="2"/>
  <c r="J1213" i="2"/>
  <c r="I1214" i="2"/>
  <c r="J1214" i="2"/>
  <c r="I1215" i="2"/>
  <c r="J1215" i="2"/>
  <c r="I1216" i="2"/>
  <c r="J1216" i="2"/>
  <c r="I1217" i="2"/>
  <c r="J1217" i="2"/>
  <c r="I1218" i="2"/>
  <c r="J1218" i="2"/>
  <c r="I1219" i="2"/>
  <c r="J1219" i="2"/>
  <c r="I1220" i="2"/>
  <c r="J1220" i="2"/>
  <c r="I1221" i="2"/>
  <c r="J1221" i="2"/>
  <c r="I1222" i="2"/>
  <c r="J1222" i="2"/>
  <c r="I1223" i="2"/>
  <c r="J1223" i="2"/>
  <c r="I1224" i="2"/>
  <c r="J1224" i="2"/>
  <c r="I1225" i="2"/>
  <c r="J1225" i="2"/>
  <c r="I1226" i="2"/>
  <c r="J1226" i="2"/>
  <c r="I1227" i="2"/>
  <c r="J1227" i="2"/>
  <c r="I1228" i="2"/>
  <c r="J1228" i="2"/>
  <c r="I1229" i="2"/>
  <c r="J1229" i="2"/>
  <c r="I1230" i="2"/>
  <c r="J1230" i="2"/>
  <c r="I1231" i="2"/>
  <c r="J1231" i="2"/>
  <c r="I1232" i="2"/>
  <c r="J1232" i="2"/>
  <c r="I1233" i="2"/>
  <c r="J1233" i="2"/>
  <c r="I1234" i="2"/>
  <c r="J1234" i="2"/>
  <c r="I1235" i="2"/>
  <c r="J1235" i="2"/>
  <c r="I1236" i="2"/>
  <c r="J1236" i="2"/>
  <c r="I1237" i="2"/>
  <c r="J1237" i="2"/>
  <c r="I1238" i="2"/>
  <c r="J1238" i="2"/>
  <c r="I1239" i="2"/>
  <c r="J1239" i="2"/>
  <c r="I1240" i="2"/>
  <c r="J1240" i="2"/>
  <c r="I1241" i="2"/>
  <c r="J1241" i="2"/>
  <c r="I1242" i="2"/>
  <c r="J1242" i="2"/>
  <c r="I1243" i="2"/>
  <c r="J1243" i="2"/>
  <c r="I1244" i="2"/>
  <c r="J1244" i="2"/>
  <c r="I1245" i="2"/>
  <c r="J1245" i="2"/>
  <c r="I1246" i="2"/>
  <c r="J1246" i="2"/>
  <c r="I1247" i="2"/>
  <c r="J1247" i="2"/>
  <c r="I1248" i="2"/>
  <c r="J1248" i="2"/>
  <c r="I1249" i="2"/>
  <c r="J1249" i="2"/>
  <c r="I1250" i="2"/>
  <c r="J1250" i="2"/>
  <c r="I1251" i="2"/>
  <c r="J1251" i="2"/>
  <c r="I1252" i="2"/>
  <c r="J1252" i="2"/>
  <c r="I1253" i="2"/>
  <c r="J1253" i="2"/>
  <c r="I1254" i="2"/>
  <c r="J1254" i="2"/>
  <c r="I1255" i="2"/>
  <c r="J1255" i="2"/>
  <c r="I1256" i="2"/>
  <c r="J1256" i="2"/>
  <c r="I1257" i="2"/>
  <c r="J1257" i="2"/>
  <c r="I1258" i="2"/>
  <c r="J1258" i="2"/>
  <c r="I1259" i="2"/>
  <c r="J1259" i="2"/>
  <c r="I1260" i="2"/>
  <c r="J1260" i="2"/>
  <c r="I1261" i="2"/>
  <c r="J1261" i="2"/>
  <c r="I1262" i="2"/>
  <c r="J1262" i="2"/>
  <c r="I1263" i="2"/>
  <c r="J1263" i="2"/>
  <c r="I1264" i="2"/>
  <c r="J1264" i="2"/>
  <c r="I1265" i="2"/>
  <c r="J1265" i="2"/>
  <c r="I1266" i="2"/>
  <c r="J1266" i="2"/>
  <c r="I1267" i="2"/>
  <c r="J1267" i="2"/>
  <c r="I1268" i="2"/>
  <c r="J1268" i="2"/>
  <c r="I1269" i="2"/>
  <c r="J1269" i="2"/>
  <c r="I1270" i="2"/>
  <c r="J1270" i="2"/>
  <c r="I1271" i="2"/>
  <c r="J1271" i="2"/>
  <c r="I1272" i="2"/>
  <c r="J1272" i="2"/>
  <c r="I1273" i="2"/>
  <c r="J1273" i="2"/>
  <c r="I1274" i="2"/>
  <c r="J1274" i="2"/>
  <c r="I1275" i="2"/>
  <c r="J1275" i="2"/>
  <c r="I1276" i="2"/>
  <c r="J1276" i="2"/>
  <c r="I1277" i="2"/>
  <c r="J1277" i="2"/>
  <c r="I1278" i="2"/>
  <c r="J1278" i="2"/>
  <c r="I1279" i="2"/>
  <c r="J1279" i="2"/>
  <c r="I1280" i="2"/>
  <c r="J1280" i="2"/>
  <c r="I1281" i="2"/>
  <c r="J1281" i="2"/>
  <c r="I1282" i="2"/>
  <c r="J1282" i="2"/>
  <c r="I1283" i="2"/>
  <c r="J1283" i="2"/>
  <c r="I1284" i="2"/>
  <c r="J1284" i="2"/>
  <c r="I1285" i="2"/>
  <c r="J1285" i="2"/>
  <c r="I1286" i="2"/>
  <c r="J1286" i="2"/>
  <c r="I1287" i="2"/>
  <c r="J1287" i="2"/>
  <c r="I1288" i="2"/>
  <c r="J1288" i="2"/>
  <c r="I1289" i="2"/>
  <c r="J1289" i="2"/>
  <c r="I1290" i="2"/>
  <c r="J1290" i="2"/>
  <c r="I1291" i="2"/>
  <c r="J1291" i="2"/>
  <c r="I1292" i="2"/>
  <c r="J1292" i="2"/>
  <c r="I1293" i="2"/>
  <c r="J1293" i="2"/>
  <c r="I1294" i="2"/>
  <c r="J1294" i="2"/>
  <c r="I1295" i="2"/>
  <c r="J1295" i="2"/>
  <c r="I1296" i="2"/>
  <c r="J1296" i="2"/>
  <c r="I1297" i="2"/>
  <c r="J1297" i="2"/>
  <c r="I1298" i="2"/>
  <c r="J1298" i="2"/>
  <c r="I1299" i="2"/>
  <c r="J1299" i="2"/>
  <c r="I1300" i="2"/>
  <c r="J1300" i="2"/>
  <c r="I1301" i="2"/>
  <c r="J1301" i="2"/>
  <c r="I1302" i="2"/>
  <c r="J1302" i="2"/>
  <c r="I1303" i="2"/>
  <c r="J1303" i="2"/>
  <c r="I1304" i="2"/>
  <c r="J1304" i="2"/>
  <c r="I1305" i="2"/>
  <c r="J1305" i="2"/>
  <c r="I1306" i="2"/>
  <c r="J1306" i="2"/>
  <c r="I1307" i="2"/>
  <c r="J1307" i="2"/>
  <c r="I1308" i="2"/>
  <c r="J1308" i="2"/>
  <c r="I1309" i="2"/>
  <c r="J1309" i="2"/>
  <c r="I1310" i="2"/>
  <c r="J1310" i="2"/>
  <c r="I1311" i="2"/>
  <c r="J1311" i="2"/>
  <c r="I1312" i="2"/>
  <c r="J1312" i="2"/>
  <c r="I1313" i="2"/>
  <c r="J1313" i="2"/>
  <c r="I1314" i="2"/>
  <c r="J1314" i="2"/>
  <c r="I1315" i="2"/>
  <c r="J1315" i="2"/>
  <c r="I1316" i="2"/>
  <c r="J1316" i="2"/>
  <c r="I1317" i="2"/>
  <c r="J1317" i="2"/>
  <c r="I1318" i="2"/>
  <c r="J1318" i="2"/>
  <c r="I1319" i="2"/>
  <c r="J1319" i="2"/>
  <c r="I1320" i="2"/>
  <c r="J1320" i="2"/>
  <c r="I1321" i="2"/>
  <c r="J1321" i="2"/>
  <c r="I1322" i="2"/>
  <c r="J1322" i="2"/>
  <c r="I1323" i="2"/>
  <c r="J1323" i="2"/>
  <c r="I1324" i="2"/>
  <c r="J1324" i="2"/>
  <c r="I1325" i="2"/>
  <c r="J1325" i="2"/>
  <c r="I1326" i="2"/>
  <c r="J1326" i="2"/>
  <c r="I1327" i="2"/>
  <c r="J1327" i="2"/>
  <c r="I1328" i="2"/>
  <c r="J1328" i="2"/>
  <c r="I1329" i="2"/>
  <c r="J1329" i="2"/>
  <c r="I1330" i="2"/>
  <c r="J1330" i="2"/>
  <c r="I1331" i="2"/>
  <c r="J1331" i="2"/>
  <c r="I1332" i="2"/>
  <c r="J1332" i="2"/>
  <c r="I1333" i="2"/>
  <c r="J1333" i="2"/>
  <c r="I1334" i="2"/>
  <c r="J1334" i="2"/>
  <c r="I1335" i="2"/>
  <c r="J1335" i="2"/>
  <c r="I1336" i="2"/>
  <c r="J1336" i="2"/>
  <c r="I1337" i="2"/>
  <c r="J1337" i="2"/>
  <c r="I1338" i="2"/>
  <c r="J1338" i="2"/>
  <c r="I1339" i="2"/>
  <c r="J1339" i="2"/>
  <c r="I1340" i="2"/>
  <c r="J1340" i="2"/>
  <c r="I1341" i="2"/>
  <c r="J1341" i="2"/>
  <c r="I1342" i="2"/>
  <c r="J1342" i="2"/>
  <c r="I1343" i="2"/>
  <c r="J1343" i="2"/>
  <c r="I1344" i="2"/>
  <c r="J1344" i="2"/>
  <c r="I1345" i="2"/>
  <c r="J1345" i="2"/>
  <c r="I1346" i="2"/>
  <c r="J1346" i="2"/>
  <c r="I1347" i="2"/>
  <c r="J1347" i="2"/>
  <c r="I1348" i="2"/>
  <c r="J1348" i="2"/>
  <c r="I1349" i="2"/>
  <c r="J1349" i="2"/>
  <c r="I1350" i="2"/>
  <c r="J1350" i="2"/>
  <c r="I1351" i="2"/>
  <c r="J1351" i="2"/>
  <c r="I1352" i="2"/>
  <c r="J1352" i="2"/>
  <c r="I1353" i="2"/>
  <c r="J1353" i="2"/>
  <c r="I1354" i="2"/>
  <c r="J1354" i="2"/>
  <c r="I1355" i="2"/>
  <c r="J1355" i="2"/>
  <c r="I1356" i="2"/>
  <c r="J1356" i="2"/>
  <c r="I1357" i="2"/>
  <c r="J1357" i="2"/>
  <c r="I1358" i="2"/>
  <c r="J1358" i="2"/>
  <c r="I1359" i="2"/>
  <c r="J1359" i="2"/>
  <c r="I1360" i="2"/>
  <c r="J1360" i="2"/>
  <c r="I1361" i="2"/>
  <c r="J1361" i="2"/>
  <c r="I1362" i="2"/>
  <c r="J1362" i="2"/>
  <c r="I1363" i="2"/>
  <c r="J1363" i="2"/>
  <c r="I1364" i="2"/>
  <c r="J1364" i="2"/>
  <c r="I1365" i="2"/>
  <c r="J1365" i="2"/>
  <c r="I1366" i="2"/>
  <c r="J1366" i="2"/>
  <c r="I1367" i="2"/>
  <c r="J1367" i="2"/>
  <c r="I1368" i="2"/>
  <c r="J1368" i="2"/>
  <c r="I1369" i="2"/>
  <c r="J1369" i="2"/>
  <c r="I1370" i="2"/>
  <c r="J1370" i="2"/>
  <c r="I1371" i="2"/>
  <c r="J1371" i="2"/>
  <c r="I1372" i="2"/>
  <c r="J1372" i="2"/>
  <c r="I1373" i="2"/>
  <c r="J1373" i="2"/>
  <c r="I1374" i="2"/>
  <c r="J1374" i="2"/>
  <c r="I1375" i="2"/>
  <c r="J1375" i="2"/>
  <c r="I1376" i="2"/>
  <c r="J1376" i="2"/>
  <c r="I1377" i="2"/>
  <c r="J1377" i="2"/>
  <c r="I1378" i="2"/>
  <c r="J1378" i="2"/>
  <c r="I1379" i="2"/>
  <c r="J1379" i="2"/>
  <c r="I1380" i="2"/>
  <c r="J1380" i="2"/>
  <c r="I1381" i="2"/>
  <c r="J1381" i="2"/>
  <c r="I1382" i="2"/>
  <c r="J1382" i="2"/>
  <c r="I1383" i="2"/>
  <c r="J1383" i="2"/>
  <c r="I1384" i="2"/>
  <c r="J1384" i="2"/>
  <c r="I1385" i="2"/>
  <c r="J1385" i="2"/>
  <c r="I1386" i="2"/>
  <c r="J1386" i="2"/>
  <c r="I1387" i="2"/>
  <c r="J1387" i="2"/>
  <c r="I1388" i="2"/>
  <c r="J1388" i="2"/>
  <c r="I1389" i="2"/>
  <c r="J1389" i="2"/>
  <c r="I1390" i="2"/>
  <c r="J1390" i="2"/>
  <c r="I1391" i="2"/>
  <c r="J1391" i="2"/>
  <c r="I1392" i="2"/>
  <c r="J1392" i="2"/>
  <c r="I1393" i="2"/>
  <c r="J1393" i="2"/>
  <c r="I1394" i="2"/>
  <c r="J1394" i="2"/>
  <c r="I1395" i="2"/>
  <c r="J1395" i="2"/>
  <c r="I1396" i="2"/>
  <c r="J1396" i="2"/>
  <c r="I1397" i="2"/>
  <c r="J1397" i="2"/>
  <c r="I1398" i="2"/>
  <c r="J1398" i="2"/>
  <c r="I1399" i="2"/>
  <c r="J1399" i="2"/>
  <c r="I1400" i="2"/>
  <c r="J1400" i="2"/>
  <c r="I1401" i="2"/>
  <c r="J1401" i="2"/>
  <c r="I1402" i="2"/>
  <c r="J1402" i="2"/>
  <c r="I1403" i="2"/>
  <c r="J1403" i="2"/>
  <c r="I1404" i="2"/>
  <c r="J1404" i="2"/>
  <c r="I1405" i="2"/>
  <c r="J1405" i="2"/>
  <c r="I1406" i="2"/>
  <c r="J1406" i="2"/>
  <c r="I1407" i="2"/>
  <c r="J1407" i="2"/>
  <c r="I1408" i="2"/>
  <c r="J1408" i="2"/>
  <c r="I1409" i="2"/>
  <c r="J1409" i="2"/>
  <c r="I1410" i="2"/>
  <c r="J1410" i="2"/>
  <c r="I1411" i="2"/>
  <c r="J1411" i="2"/>
  <c r="I1412" i="2"/>
  <c r="J1412" i="2"/>
  <c r="I1413" i="2"/>
  <c r="J1413" i="2"/>
  <c r="I1414" i="2"/>
  <c r="J1414" i="2"/>
  <c r="I1415" i="2"/>
  <c r="J1415" i="2"/>
  <c r="I1416" i="2"/>
  <c r="J1416" i="2"/>
  <c r="I1417" i="2"/>
  <c r="J1417" i="2"/>
  <c r="I1418" i="2"/>
  <c r="J1418" i="2"/>
  <c r="I1419" i="2"/>
  <c r="J1419" i="2"/>
  <c r="I1420" i="2"/>
  <c r="J1420" i="2"/>
  <c r="I1421" i="2"/>
  <c r="J1421" i="2"/>
  <c r="I1422" i="2"/>
  <c r="J1422" i="2"/>
  <c r="I1423" i="2"/>
  <c r="J1423" i="2"/>
  <c r="I1424" i="2"/>
  <c r="J1424" i="2"/>
  <c r="I1425" i="2"/>
  <c r="J1425" i="2"/>
  <c r="I1426" i="2"/>
  <c r="J1426" i="2"/>
  <c r="I1427" i="2"/>
  <c r="J1427" i="2"/>
  <c r="I1428" i="2"/>
  <c r="J1428" i="2"/>
  <c r="I1429" i="2"/>
  <c r="J1429" i="2"/>
  <c r="I1430" i="2"/>
  <c r="J1430" i="2"/>
  <c r="I1431" i="2"/>
  <c r="J1431" i="2"/>
  <c r="I1432" i="2"/>
  <c r="J1432" i="2"/>
  <c r="I1433" i="2"/>
  <c r="J1433" i="2"/>
  <c r="I1434" i="2"/>
  <c r="J1434" i="2"/>
  <c r="I1435" i="2"/>
  <c r="J1435" i="2"/>
  <c r="I1436" i="2"/>
  <c r="J1436" i="2"/>
  <c r="I1437" i="2"/>
  <c r="J1437" i="2"/>
  <c r="I1438" i="2"/>
  <c r="J1438" i="2"/>
  <c r="I1439" i="2"/>
  <c r="J1439" i="2"/>
  <c r="I1440" i="2"/>
  <c r="J1440" i="2"/>
  <c r="I1441" i="2"/>
  <c r="J1441" i="2"/>
  <c r="I1442" i="2"/>
  <c r="J1442" i="2"/>
  <c r="I1443" i="2"/>
  <c r="J1443" i="2"/>
  <c r="I1444" i="2"/>
  <c r="J1444" i="2"/>
  <c r="I1445" i="2"/>
  <c r="J1445" i="2"/>
  <c r="I1446" i="2"/>
  <c r="J1446" i="2"/>
  <c r="I1447" i="2"/>
  <c r="J1447" i="2"/>
  <c r="I1448" i="2"/>
  <c r="J1448" i="2"/>
  <c r="I1449" i="2"/>
  <c r="J1449" i="2"/>
  <c r="I1450" i="2"/>
  <c r="J1450" i="2"/>
  <c r="I1451" i="2"/>
  <c r="J1451" i="2"/>
  <c r="I1452" i="2"/>
  <c r="J1452" i="2"/>
  <c r="I1453" i="2"/>
  <c r="J1453" i="2"/>
  <c r="I1454" i="2"/>
  <c r="J1454" i="2"/>
  <c r="I1455" i="2"/>
  <c r="J1455" i="2"/>
  <c r="I1456" i="2"/>
  <c r="J1456" i="2"/>
  <c r="I1457" i="2"/>
  <c r="J1457" i="2"/>
  <c r="I1458" i="2"/>
  <c r="J1458" i="2"/>
  <c r="I1459" i="2"/>
  <c r="J1459" i="2"/>
  <c r="I1460" i="2"/>
  <c r="J1460" i="2"/>
  <c r="I1461" i="2"/>
  <c r="J1461" i="2"/>
  <c r="I1462" i="2"/>
  <c r="J1462" i="2"/>
  <c r="I1463" i="2"/>
  <c r="J1463" i="2"/>
  <c r="I1464" i="2"/>
  <c r="J1464" i="2"/>
  <c r="I1465" i="2"/>
  <c r="J1465" i="2"/>
  <c r="I1466" i="2"/>
  <c r="J1466" i="2"/>
  <c r="I1467" i="2"/>
  <c r="J1467" i="2"/>
  <c r="I1468" i="2"/>
  <c r="J1468" i="2"/>
  <c r="I1469" i="2"/>
  <c r="J1469" i="2"/>
  <c r="I1470" i="2"/>
  <c r="J1470" i="2"/>
  <c r="I1471" i="2"/>
  <c r="J1471" i="2"/>
  <c r="I1472" i="2"/>
  <c r="J1472" i="2"/>
  <c r="I1473" i="2"/>
  <c r="J1473" i="2"/>
  <c r="I1474" i="2"/>
  <c r="J1474" i="2"/>
  <c r="I1475" i="2"/>
  <c r="J1475" i="2"/>
  <c r="I1476" i="2"/>
  <c r="J1476" i="2"/>
  <c r="I1477" i="2"/>
  <c r="J1477" i="2"/>
  <c r="I1478" i="2"/>
  <c r="J1478" i="2"/>
  <c r="I1479" i="2"/>
  <c r="J1479" i="2"/>
  <c r="I1480" i="2"/>
  <c r="J1480" i="2"/>
  <c r="I1481" i="2"/>
  <c r="J1481" i="2"/>
  <c r="I1482" i="2"/>
  <c r="J1482" i="2"/>
  <c r="I1483" i="2"/>
  <c r="J1483" i="2"/>
  <c r="I1484" i="2"/>
  <c r="J1484" i="2"/>
  <c r="I1485" i="2"/>
  <c r="J1485" i="2"/>
  <c r="I1486" i="2"/>
  <c r="J1486" i="2"/>
  <c r="I1487" i="2"/>
  <c r="J1487" i="2"/>
  <c r="I1488" i="2"/>
  <c r="J1488" i="2"/>
  <c r="I1489" i="2"/>
  <c r="J1489" i="2"/>
  <c r="I1490" i="2"/>
  <c r="J1490" i="2"/>
  <c r="I1491" i="2"/>
  <c r="J1491" i="2"/>
  <c r="I1492" i="2"/>
  <c r="J1492" i="2"/>
  <c r="I1493" i="2"/>
  <c r="J1493" i="2"/>
  <c r="I1494" i="2"/>
  <c r="J1494" i="2"/>
  <c r="I1495" i="2"/>
  <c r="J1495" i="2"/>
  <c r="I1496" i="2"/>
  <c r="J1496" i="2"/>
  <c r="I1497" i="2"/>
  <c r="J1497" i="2"/>
  <c r="I1498" i="2"/>
  <c r="J1498" i="2"/>
  <c r="I1499" i="2"/>
  <c r="J1499" i="2"/>
  <c r="I1500" i="2"/>
  <c r="J1500" i="2"/>
  <c r="I1501" i="2"/>
  <c r="J1501" i="2"/>
  <c r="I1502" i="2"/>
  <c r="J1502" i="2"/>
  <c r="I1503" i="2"/>
  <c r="J1503" i="2"/>
  <c r="I1504" i="2"/>
  <c r="J1504" i="2"/>
  <c r="I1505" i="2"/>
  <c r="J1505" i="2"/>
  <c r="I1506" i="2"/>
  <c r="J1506" i="2"/>
  <c r="I1507" i="2"/>
  <c r="J1507" i="2"/>
  <c r="I1508" i="2"/>
  <c r="J1508" i="2"/>
  <c r="I1509" i="2"/>
  <c r="J1509" i="2"/>
  <c r="I1510" i="2"/>
  <c r="J1510" i="2"/>
  <c r="I1511" i="2"/>
  <c r="J1511" i="2"/>
  <c r="I1512" i="2"/>
  <c r="J1512" i="2"/>
  <c r="I1513" i="2"/>
  <c r="J1513" i="2"/>
  <c r="I1514" i="2"/>
  <c r="J1514" i="2"/>
  <c r="I1515" i="2"/>
  <c r="J1515" i="2"/>
  <c r="I1516" i="2"/>
  <c r="J1516" i="2"/>
  <c r="I1517" i="2"/>
  <c r="J1517" i="2"/>
  <c r="I1518" i="2"/>
  <c r="J1518" i="2"/>
  <c r="I1519" i="2"/>
  <c r="J1519" i="2"/>
  <c r="I1520" i="2"/>
  <c r="J1520" i="2"/>
  <c r="I1521" i="2"/>
  <c r="J1521" i="2"/>
  <c r="I1522" i="2"/>
  <c r="J1522" i="2"/>
  <c r="I1523" i="2"/>
  <c r="J1523" i="2"/>
  <c r="I1524" i="2"/>
  <c r="J1524" i="2"/>
  <c r="I1525" i="2"/>
  <c r="J1525" i="2"/>
  <c r="I1526" i="2"/>
  <c r="J1526" i="2"/>
  <c r="I1527" i="2"/>
  <c r="J1527" i="2"/>
  <c r="I1528" i="2"/>
  <c r="J1528" i="2"/>
  <c r="I1529" i="2"/>
  <c r="J1529" i="2"/>
  <c r="I1530" i="2"/>
  <c r="J1530" i="2"/>
  <c r="I1531" i="2"/>
  <c r="J1531" i="2"/>
  <c r="I1532" i="2"/>
  <c r="J1532" i="2"/>
  <c r="I1533" i="2"/>
  <c r="J1533" i="2"/>
  <c r="I1534" i="2"/>
  <c r="J1534" i="2"/>
  <c r="I1535" i="2"/>
  <c r="J1535" i="2"/>
  <c r="I1536" i="2"/>
  <c r="J1536" i="2"/>
  <c r="I1537" i="2"/>
  <c r="J1537" i="2"/>
  <c r="I1538" i="2"/>
  <c r="J1538" i="2"/>
  <c r="I1539" i="2"/>
  <c r="J1539" i="2"/>
  <c r="I1540" i="2"/>
  <c r="J1540" i="2"/>
  <c r="I1541" i="2"/>
  <c r="J1541" i="2"/>
  <c r="I1542" i="2"/>
  <c r="J1542" i="2"/>
  <c r="I1543" i="2"/>
  <c r="J1543" i="2"/>
  <c r="I1544" i="2"/>
  <c r="J1544" i="2"/>
  <c r="I1545" i="2"/>
  <c r="J1545" i="2"/>
  <c r="I1546" i="2"/>
  <c r="J1546" i="2"/>
  <c r="I1547" i="2"/>
  <c r="J1547" i="2"/>
  <c r="I1548" i="2"/>
  <c r="J1548" i="2"/>
  <c r="I1549" i="2"/>
  <c r="J1549" i="2"/>
  <c r="I1550" i="2"/>
  <c r="J1550" i="2"/>
  <c r="I1551" i="2"/>
  <c r="J1551" i="2"/>
  <c r="I1552" i="2"/>
  <c r="J1552" i="2"/>
  <c r="I1553" i="2"/>
  <c r="J1553" i="2"/>
  <c r="I1554" i="2"/>
  <c r="J1554" i="2"/>
  <c r="I1555" i="2"/>
  <c r="J1555" i="2"/>
  <c r="I1556" i="2"/>
  <c r="J1556" i="2"/>
  <c r="I1557" i="2"/>
  <c r="J1557" i="2"/>
  <c r="I1558" i="2"/>
  <c r="J1558" i="2"/>
  <c r="I1559" i="2"/>
  <c r="J1559" i="2"/>
  <c r="I1560" i="2"/>
  <c r="J1560" i="2"/>
  <c r="I1561" i="2"/>
  <c r="J1561" i="2"/>
  <c r="I1562" i="2"/>
  <c r="J1562" i="2"/>
  <c r="I1563" i="2"/>
  <c r="J1563" i="2"/>
  <c r="I1564" i="2"/>
  <c r="J1564" i="2"/>
  <c r="I1565" i="2"/>
  <c r="J1565" i="2"/>
  <c r="I1566" i="2"/>
  <c r="J1566" i="2"/>
  <c r="I1567" i="2"/>
  <c r="J1567" i="2"/>
  <c r="I1568" i="2"/>
  <c r="J1568" i="2"/>
  <c r="I1569" i="2"/>
  <c r="J1569" i="2"/>
  <c r="I1570" i="2"/>
  <c r="J1570" i="2"/>
  <c r="I1571" i="2"/>
  <c r="J1571" i="2"/>
  <c r="I1572" i="2"/>
  <c r="J1572" i="2"/>
  <c r="I1573" i="2"/>
  <c r="J1573" i="2"/>
  <c r="I1574" i="2"/>
  <c r="J1574" i="2"/>
  <c r="I1575" i="2"/>
  <c r="J1575" i="2"/>
  <c r="I1576" i="2"/>
  <c r="J1576" i="2"/>
  <c r="I1577" i="2"/>
  <c r="J1577" i="2"/>
  <c r="I1578" i="2"/>
  <c r="J1578" i="2"/>
  <c r="I1579" i="2"/>
  <c r="J1579" i="2"/>
  <c r="I1580" i="2"/>
  <c r="J1580" i="2"/>
  <c r="I1581" i="2"/>
  <c r="J1581" i="2"/>
  <c r="I1582" i="2"/>
  <c r="J1582" i="2"/>
  <c r="I1583" i="2"/>
  <c r="J1583" i="2"/>
  <c r="I1584" i="2"/>
  <c r="J1584" i="2"/>
  <c r="I1585" i="2"/>
  <c r="J1585" i="2"/>
  <c r="I1586" i="2"/>
  <c r="J1586" i="2"/>
  <c r="I1587" i="2"/>
  <c r="J1587" i="2"/>
  <c r="I1588" i="2"/>
  <c r="J1588" i="2"/>
  <c r="I1589" i="2"/>
  <c r="J1589" i="2"/>
  <c r="I1590" i="2"/>
  <c r="J1590" i="2"/>
  <c r="I1591" i="2"/>
  <c r="J1591" i="2"/>
  <c r="I1592" i="2"/>
  <c r="J1592" i="2"/>
  <c r="I1593" i="2"/>
  <c r="J1593" i="2"/>
  <c r="I1594" i="2"/>
  <c r="J1594" i="2"/>
  <c r="I1595" i="2"/>
  <c r="J1595" i="2"/>
  <c r="I1596" i="2"/>
  <c r="J1596" i="2"/>
  <c r="I1597" i="2"/>
  <c r="J1597" i="2"/>
  <c r="I1598" i="2"/>
  <c r="J1598" i="2"/>
  <c r="I1599" i="2"/>
  <c r="J1599" i="2"/>
  <c r="I1600" i="2"/>
  <c r="J1600" i="2"/>
  <c r="I1601" i="2"/>
  <c r="J1601" i="2"/>
  <c r="I1602" i="2"/>
  <c r="J1602" i="2"/>
  <c r="I1603" i="2"/>
  <c r="J1603" i="2"/>
  <c r="I1604" i="2"/>
  <c r="J1604" i="2"/>
  <c r="I1605" i="2"/>
  <c r="J1605" i="2"/>
  <c r="I1606" i="2"/>
  <c r="J1606" i="2"/>
  <c r="I1607" i="2"/>
  <c r="J1607" i="2"/>
  <c r="I1608" i="2"/>
  <c r="J1608" i="2"/>
  <c r="I1609" i="2"/>
  <c r="J1609" i="2"/>
  <c r="I1610" i="2"/>
  <c r="J1610" i="2"/>
  <c r="I1611" i="2"/>
  <c r="J1611" i="2"/>
  <c r="I1612" i="2"/>
  <c r="J1612" i="2"/>
  <c r="I1613" i="2"/>
  <c r="J1613" i="2"/>
  <c r="I1614" i="2"/>
  <c r="J1614" i="2"/>
  <c r="I1615" i="2"/>
  <c r="J1615" i="2"/>
  <c r="I1616" i="2"/>
  <c r="J1616" i="2"/>
  <c r="I1617" i="2"/>
  <c r="J1617" i="2"/>
  <c r="I1618" i="2"/>
  <c r="J1618" i="2"/>
  <c r="I1619" i="2"/>
  <c r="J1619" i="2"/>
  <c r="I1620" i="2"/>
  <c r="J1620" i="2"/>
  <c r="I1621" i="2"/>
  <c r="J1621" i="2"/>
  <c r="I1622" i="2"/>
  <c r="J1622" i="2"/>
  <c r="I1623" i="2"/>
  <c r="J1623" i="2"/>
  <c r="I1624" i="2"/>
  <c r="J1624" i="2"/>
  <c r="I1625" i="2"/>
  <c r="J1625" i="2"/>
  <c r="I1626" i="2"/>
  <c r="J1626" i="2"/>
  <c r="I1627" i="2"/>
  <c r="J1627" i="2"/>
  <c r="I1628" i="2"/>
  <c r="J1628" i="2"/>
  <c r="I1629" i="2"/>
  <c r="J1629" i="2"/>
  <c r="I1630" i="2"/>
  <c r="J1630" i="2"/>
  <c r="I1631" i="2"/>
  <c r="J1631" i="2"/>
  <c r="I1632" i="2"/>
  <c r="J1632" i="2"/>
  <c r="I1633" i="2"/>
  <c r="J1633" i="2"/>
  <c r="I1634" i="2"/>
  <c r="J1634" i="2"/>
  <c r="I1635" i="2"/>
  <c r="J1635" i="2"/>
  <c r="I1636" i="2"/>
  <c r="J1636" i="2"/>
  <c r="I1637" i="2"/>
  <c r="J1637" i="2"/>
  <c r="I1638" i="2"/>
  <c r="J1638" i="2"/>
  <c r="I1639" i="2"/>
  <c r="J1639" i="2"/>
  <c r="I1640" i="2"/>
  <c r="J1640" i="2"/>
  <c r="I1641" i="2"/>
  <c r="J1641" i="2"/>
  <c r="I1642" i="2"/>
  <c r="J1642" i="2"/>
  <c r="I1643" i="2"/>
  <c r="J1643" i="2"/>
  <c r="I1644" i="2"/>
  <c r="J1644" i="2"/>
  <c r="I1645" i="2"/>
  <c r="J1645" i="2"/>
  <c r="I1646" i="2"/>
  <c r="J1646" i="2"/>
  <c r="I1647" i="2"/>
  <c r="J1647" i="2"/>
  <c r="I1648" i="2"/>
  <c r="J1648" i="2"/>
  <c r="I1649" i="2"/>
  <c r="J1649" i="2"/>
  <c r="I1650" i="2"/>
  <c r="J1650" i="2"/>
  <c r="I1651" i="2"/>
  <c r="J1651" i="2"/>
  <c r="I1652" i="2"/>
  <c r="J1652" i="2"/>
  <c r="I1653" i="2"/>
  <c r="J1653" i="2"/>
  <c r="I1654" i="2"/>
  <c r="J1654" i="2"/>
  <c r="I1655" i="2"/>
  <c r="J1655" i="2"/>
  <c r="I1656" i="2"/>
  <c r="J1656" i="2"/>
  <c r="I1657" i="2"/>
  <c r="J1657" i="2"/>
  <c r="I1658" i="2"/>
  <c r="J1658" i="2"/>
  <c r="I1659" i="2"/>
  <c r="J1659" i="2"/>
  <c r="I1660" i="2"/>
  <c r="J1660" i="2"/>
  <c r="I1661" i="2"/>
  <c r="J1661" i="2"/>
  <c r="I1662" i="2"/>
  <c r="J1662" i="2"/>
  <c r="I1663" i="2"/>
  <c r="J1663" i="2"/>
  <c r="I1664" i="2"/>
  <c r="J1664" i="2"/>
  <c r="I1665" i="2"/>
  <c r="J1665" i="2"/>
  <c r="I1666" i="2"/>
  <c r="J1666" i="2"/>
  <c r="I1667" i="2"/>
  <c r="J1667" i="2"/>
  <c r="I1668" i="2"/>
  <c r="J1668" i="2"/>
  <c r="I1669" i="2"/>
  <c r="J1669" i="2"/>
  <c r="I1670" i="2"/>
  <c r="J1670" i="2"/>
  <c r="I1671" i="2"/>
  <c r="J1671" i="2"/>
  <c r="I1672" i="2"/>
  <c r="J1672" i="2"/>
  <c r="I1673" i="2"/>
  <c r="J1673" i="2"/>
  <c r="I1674" i="2"/>
  <c r="J1674" i="2"/>
  <c r="I1675" i="2"/>
  <c r="J1675" i="2"/>
  <c r="I1676" i="2"/>
  <c r="J1676" i="2"/>
  <c r="I1677" i="2"/>
  <c r="J1677" i="2"/>
  <c r="I1678" i="2"/>
  <c r="J1678" i="2"/>
  <c r="I1679" i="2"/>
  <c r="J1679" i="2"/>
  <c r="I1680" i="2"/>
  <c r="J1680" i="2"/>
  <c r="I1681" i="2"/>
  <c r="J1681" i="2"/>
  <c r="I1682" i="2"/>
  <c r="J1682" i="2"/>
  <c r="I1683" i="2"/>
  <c r="J1683" i="2"/>
  <c r="I1684" i="2"/>
  <c r="J1684" i="2"/>
  <c r="I1685" i="2"/>
  <c r="J1685" i="2"/>
  <c r="I1686" i="2"/>
  <c r="J1686" i="2"/>
  <c r="I1687" i="2"/>
  <c r="J1687" i="2"/>
  <c r="I1688" i="2"/>
  <c r="J1688" i="2"/>
  <c r="I1689" i="2"/>
  <c r="J1689" i="2"/>
  <c r="I1690" i="2"/>
  <c r="J1690" i="2"/>
  <c r="I1691" i="2"/>
  <c r="J1691" i="2"/>
  <c r="I1692" i="2"/>
  <c r="J1692" i="2"/>
  <c r="I1693" i="2"/>
  <c r="J1693" i="2"/>
  <c r="I1694" i="2"/>
  <c r="J1694" i="2"/>
  <c r="I1695" i="2"/>
  <c r="J1695" i="2"/>
  <c r="I1696" i="2"/>
  <c r="J1696" i="2"/>
  <c r="I1697" i="2"/>
  <c r="J1697" i="2"/>
  <c r="I1698" i="2"/>
  <c r="J1698" i="2"/>
  <c r="I1699" i="2"/>
  <c r="J1699" i="2"/>
  <c r="I1700" i="2"/>
  <c r="J1700" i="2"/>
  <c r="I1701" i="2"/>
  <c r="J1701" i="2"/>
  <c r="I1702" i="2"/>
  <c r="J1702" i="2"/>
  <c r="I1703" i="2"/>
  <c r="J1703" i="2"/>
  <c r="I1704" i="2"/>
  <c r="J1704" i="2"/>
  <c r="I1705" i="2"/>
  <c r="J1705" i="2"/>
  <c r="I1706" i="2"/>
  <c r="J1706" i="2"/>
  <c r="I1707" i="2"/>
  <c r="J1707" i="2"/>
  <c r="I1708" i="2"/>
  <c r="J1708" i="2"/>
  <c r="I1709" i="2"/>
  <c r="J1709" i="2"/>
  <c r="I1710" i="2"/>
  <c r="J1710" i="2"/>
  <c r="I1711" i="2"/>
  <c r="J1711" i="2"/>
  <c r="I1712" i="2"/>
  <c r="J1712" i="2"/>
  <c r="I1713" i="2"/>
  <c r="J1713" i="2"/>
  <c r="I1714" i="2"/>
  <c r="J1714" i="2"/>
  <c r="I1715" i="2"/>
  <c r="J1715" i="2"/>
  <c r="I1716" i="2"/>
  <c r="J1716" i="2"/>
  <c r="I1717" i="2"/>
  <c r="J1717" i="2"/>
  <c r="I1718" i="2"/>
  <c r="J1718" i="2"/>
  <c r="I1719" i="2"/>
  <c r="J1719" i="2"/>
  <c r="I1720" i="2"/>
  <c r="J1720" i="2"/>
  <c r="I1721" i="2"/>
  <c r="J1721" i="2"/>
  <c r="I1722" i="2"/>
  <c r="J1722" i="2"/>
  <c r="I1723" i="2"/>
  <c r="J1723" i="2"/>
  <c r="I1724" i="2"/>
  <c r="J1724" i="2"/>
  <c r="I1725" i="2"/>
  <c r="J1725" i="2"/>
  <c r="I1726" i="2"/>
  <c r="J1726" i="2"/>
  <c r="I1727" i="2"/>
  <c r="J1727" i="2"/>
  <c r="I1728" i="2"/>
  <c r="J1728" i="2"/>
  <c r="I1729" i="2"/>
  <c r="J1729" i="2"/>
  <c r="I1730" i="2"/>
  <c r="J1730" i="2"/>
  <c r="I1731" i="2"/>
  <c r="J1731" i="2"/>
  <c r="I1732" i="2"/>
  <c r="J1732" i="2"/>
  <c r="I1733" i="2"/>
  <c r="J1733" i="2"/>
  <c r="I1734" i="2"/>
  <c r="J1734" i="2"/>
  <c r="I1735" i="2"/>
  <c r="J1735" i="2"/>
  <c r="I1736" i="2"/>
  <c r="J1736" i="2"/>
  <c r="I1737" i="2"/>
  <c r="J1737" i="2"/>
  <c r="I1738" i="2"/>
  <c r="J1738" i="2"/>
  <c r="I1739" i="2"/>
  <c r="J1739" i="2"/>
  <c r="I1740" i="2"/>
  <c r="J1740" i="2"/>
  <c r="I1741" i="2"/>
  <c r="J1741" i="2"/>
  <c r="I1742" i="2"/>
  <c r="J1742" i="2"/>
  <c r="I1743" i="2"/>
  <c r="J1743" i="2"/>
  <c r="I1744" i="2"/>
  <c r="J1744" i="2"/>
  <c r="I1745" i="2"/>
  <c r="J1745" i="2"/>
  <c r="I1746" i="2"/>
  <c r="J1746" i="2"/>
  <c r="I1747" i="2"/>
  <c r="J1747" i="2"/>
  <c r="I1748" i="2"/>
  <c r="J1748" i="2"/>
  <c r="I1749" i="2"/>
  <c r="J1749" i="2"/>
  <c r="I1750" i="2"/>
  <c r="J1750" i="2"/>
  <c r="I1751" i="2"/>
  <c r="J1751" i="2"/>
  <c r="I1752" i="2"/>
  <c r="J1752" i="2"/>
  <c r="I1753" i="2"/>
  <c r="J1753" i="2"/>
  <c r="I1754" i="2"/>
  <c r="J1754" i="2"/>
  <c r="I1755" i="2"/>
  <c r="J1755" i="2"/>
  <c r="I1756" i="2"/>
  <c r="J1756" i="2"/>
  <c r="I1757" i="2"/>
  <c r="J1757" i="2"/>
  <c r="I1758" i="2"/>
  <c r="J1758" i="2"/>
  <c r="I1759" i="2"/>
  <c r="J1759" i="2"/>
  <c r="I1760" i="2"/>
  <c r="J1760" i="2"/>
  <c r="I1761" i="2"/>
  <c r="J1761" i="2"/>
  <c r="I1762" i="2"/>
  <c r="J1762" i="2"/>
  <c r="I1763" i="2"/>
  <c r="J1763" i="2"/>
  <c r="I1764" i="2"/>
  <c r="J1764" i="2"/>
  <c r="I1765" i="2"/>
  <c r="J1765" i="2"/>
  <c r="I1766" i="2"/>
  <c r="J1766" i="2"/>
  <c r="I1767" i="2"/>
  <c r="J1767" i="2"/>
  <c r="I1768" i="2"/>
  <c r="J1768" i="2"/>
  <c r="I1769" i="2"/>
  <c r="J1769" i="2"/>
  <c r="I1770" i="2"/>
  <c r="J1770" i="2"/>
  <c r="I1771" i="2"/>
  <c r="J1771" i="2"/>
  <c r="I1772" i="2"/>
  <c r="J1772" i="2"/>
  <c r="I1773" i="2"/>
  <c r="J1773" i="2"/>
  <c r="I1774" i="2"/>
  <c r="J1774" i="2"/>
  <c r="I1775" i="2"/>
  <c r="J1775" i="2"/>
  <c r="I1776" i="2"/>
  <c r="J1776" i="2"/>
  <c r="I1777" i="2"/>
  <c r="J1777" i="2"/>
  <c r="I1778" i="2"/>
  <c r="J1778" i="2"/>
  <c r="I1779" i="2"/>
  <c r="J1779" i="2"/>
  <c r="I1780" i="2"/>
  <c r="J1780" i="2"/>
  <c r="I1781" i="2"/>
  <c r="J1781" i="2"/>
  <c r="I1782" i="2"/>
  <c r="J1782" i="2"/>
  <c r="I1783" i="2"/>
  <c r="J1783" i="2"/>
  <c r="I1784" i="2"/>
  <c r="J1784" i="2"/>
  <c r="I1785" i="2"/>
  <c r="J1785" i="2"/>
  <c r="I1786" i="2"/>
  <c r="J1786" i="2"/>
  <c r="I1787" i="2"/>
  <c r="J1787" i="2"/>
  <c r="I1788" i="2"/>
  <c r="J1788" i="2"/>
  <c r="I1789" i="2"/>
  <c r="J1789" i="2"/>
  <c r="I1790" i="2"/>
  <c r="J1790" i="2"/>
  <c r="I1791" i="2"/>
  <c r="J1791" i="2"/>
  <c r="I1792" i="2"/>
  <c r="J1792" i="2"/>
  <c r="I1793" i="2"/>
  <c r="J1793" i="2"/>
  <c r="I1794" i="2"/>
  <c r="J1794" i="2"/>
  <c r="I1795" i="2"/>
  <c r="J1795" i="2"/>
  <c r="I1796" i="2"/>
  <c r="J1796" i="2"/>
  <c r="I1797" i="2"/>
  <c r="J1797" i="2"/>
  <c r="I1798" i="2"/>
  <c r="J1798" i="2"/>
  <c r="I1799" i="2"/>
  <c r="J1799" i="2"/>
  <c r="I1800" i="2"/>
  <c r="J1800" i="2"/>
  <c r="I1801" i="2"/>
  <c r="J1801" i="2"/>
  <c r="I1802" i="2"/>
  <c r="J1802" i="2"/>
  <c r="I1803" i="2"/>
  <c r="J1803" i="2"/>
  <c r="I1804" i="2"/>
  <c r="J1804" i="2"/>
  <c r="I1805" i="2"/>
  <c r="J1805" i="2"/>
  <c r="I1806" i="2"/>
  <c r="J1806" i="2"/>
  <c r="I1807" i="2"/>
  <c r="J1807" i="2"/>
  <c r="I1808" i="2"/>
  <c r="J1808" i="2"/>
  <c r="I1809" i="2"/>
  <c r="J1809" i="2"/>
  <c r="I1810" i="2"/>
  <c r="J1810" i="2"/>
  <c r="I1811" i="2"/>
  <c r="J1811" i="2"/>
  <c r="I1812" i="2"/>
  <c r="J1812" i="2"/>
  <c r="I1813" i="2"/>
  <c r="J1813" i="2"/>
  <c r="I1814" i="2"/>
  <c r="J1814" i="2"/>
  <c r="I1815" i="2"/>
  <c r="J1815" i="2"/>
  <c r="I1816" i="2"/>
  <c r="J1816" i="2"/>
  <c r="I1817" i="2"/>
  <c r="J1817" i="2"/>
  <c r="I1818" i="2"/>
  <c r="J1818" i="2"/>
  <c r="I1819" i="2"/>
  <c r="J1819" i="2"/>
  <c r="I1820" i="2"/>
  <c r="J1820" i="2"/>
  <c r="I1821" i="2"/>
  <c r="J1821" i="2"/>
  <c r="I1822" i="2"/>
  <c r="J1822" i="2"/>
  <c r="I1823" i="2"/>
  <c r="J1823" i="2"/>
  <c r="I1824" i="2"/>
  <c r="J1824" i="2"/>
  <c r="I1825" i="2"/>
  <c r="J1825" i="2"/>
  <c r="I1826" i="2"/>
  <c r="J1826" i="2"/>
  <c r="I1827" i="2"/>
  <c r="J1827" i="2"/>
  <c r="I1828" i="2"/>
  <c r="J1828" i="2"/>
  <c r="I1829" i="2"/>
  <c r="J1829" i="2"/>
  <c r="I1830" i="2"/>
  <c r="J1830" i="2"/>
  <c r="I1831" i="2"/>
  <c r="J1831" i="2"/>
  <c r="I1832" i="2"/>
  <c r="J1832" i="2"/>
  <c r="I1833" i="2"/>
  <c r="J1833" i="2"/>
  <c r="I1834" i="2"/>
  <c r="J1834" i="2"/>
  <c r="I1835" i="2"/>
  <c r="J1835" i="2"/>
  <c r="I1836" i="2"/>
  <c r="J1836" i="2"/>
  <c r="I1837" i="2"/>
  <c r="J1837" i="2"/>
  <c r="I1838" i="2"/>
  <c r="J1838" i="2"/>
  <c r="I1839" i="2"/>
  <c r="J1839" i="2"/>
  <c r="I1840" i="2"/>
  <c r="J1840" i="2"/>
  <c r="I1841" i="2"/>
  <c r="J1841" i="2"/>
  <c r="I1842" i="2"/>
  <c r="J1842" i="2"/>
  <c r="I1843" i="2"/>
  <c r="J1843" i="2"/>
  <c r="I1844" i="2"/>
  <c r="J1844" i="2"/>
  <c r="I1845" i="2"/>
  <c r="J1845" i="2"/>
  <c r="I1846" i="2"/>
  <c r="J1846" i="2"/>
  <c r="I1847" i="2"/>
  <c r="J1847" i="2"/>
  <c r="I1848" i="2"/>
  <c r="J1848" i="2"/>
  <c r="I1849" i="2"/>
  <c r="J1849" i="2"/>
  <c r="I1850" i="2"/>
  <c r="J1850" i="2"/>
  <c r="I1851" i="2"/>
  <c r="J1851" i="2"/>
  <c r="I1852" i="2"/>
  <c r="J1852" i="2"/>
  <c r="I1853" i="2"/>
  <c r="J1853" i="2"/>
  <c r="I1854" i="2"/>
  <c r="J1854" i="2"/>
  <c r="I1855" i="2"/>
  <c r="J1855" i="2"/>
  <c r="I1856" i="2"/>
  <c r="J1856" i="2"/>
  <c r="I1857" i="2"/>
  <c r="J1857" i="2"/>
  <c r="I1858" i="2"/>
  <c r="J1858" i="2"/>
  <c r="I1859" i="2"/>
  <c r="J1859" i="2"/>
  <c r="I1860" i="2"/>
  <c r="J1860" i="2"/>
  <c r="I1861" i="2"/>
  <c r="J1861" i="2"/>
  <c r="I1862" i="2"/>
  <c r="J1862" i="2"/>
  <c r="I1863" i="2"/>
  <c r="J1863" i="2"/>
  <c r="I1864" i="2"/>
  <c r="J1864" i="2"/>
  <c r="I1865" i="2"/>
  <c r="J1865" i="2"/>
  <c r="I1866" i="2"/>
  <c r="J1866" i="2"/>
  <c r="I1867" i="2"/>
  <c r="J1867" i="2"/>
  <c r="I1868" i="2"/>
  <c r="J1868" i="2"/>
  <c r="I1869" i="2"/>
  <c r="J1869" i="2"/>
  <c r="I1870" i="2"/>
  <c r="J1870" i="2"/>
  <c r="I1871" i="2"/>
  <c r="J1871" i="2"/>
  <c r="I1872" i="2"/>
  <c r="J1872" i="2"/>
  <c r="I1873" i="2"/>
  <c r="J1873" i="2"/>
  <c r="I1874" i="2"/>
  <c r="J1874" i="2"/>
  <c r="I1875" i="2"/>
  <c r="J1875" i="2"/>
  <c r="I1876" i="2"/>
  <c r="J1876" i="2"/>
  <c r="I1877" i="2"/>
  <c r="J1877" i="2"/>
  <c r="I1878" i="2"/>
  <c r="J1878" i="2"/>
  <c r="I1879" i="2"/>
  <c r="J1879" i="2"/>
  <c r="I1880" i="2"/>
  <c r="J1880" i="2"/>
  <c r="I1881" i="2"/>
  <c r="J1881" i="2"/>
  <c r="I1882" i="2"/>
  <c r="J1882" i="2"/>
  <c r="I1883" i="2"/>
  <c r="J1883" i="2"/>
  <c r="I1884" i="2"/>
  <c r="J1884" i="2"/>
  <c r="I1885" i="2"/>
  <c r="J1885" i="2"/>
  <c r="I1886" i="2"/>
  <c r="J1886" i="2"/>
  <c r="I1887" i="2"/>
  <c r="J1887" i="2"/>
  <c r="I1888" i="2"/>
  <c r="J1888" i="2"/>
  <c r="I1889" i="2"/>
  <c r="J1889" i="2"/>
  <c r="I1890" i="2"/>
  <c r="J1890" i="2"/>
  <c r="I1891" i="2"/>
  <c r="J1891" i="2"/>
  <c r="I1892" i="2"/>
  <c r="J1892" i="2"/>
  <c r="I1893" i="2"/>
  <c r="J1893" i="2"/>
  <c r="I1894" i="2"/>
  <c r="J1894" i="2"/>
  <c r="I1895" i="2"/>
  <c r="J1895" i="2"/>
  <c r="I1896" i="2"/>
  <c r="J1896" i="2"/>
  <c r="I1897" i="2"/>
  <c r="J1897" i="2"/>
  <c r="I1898" i="2"/>
  <c r="J1898" i="2"/>
  <c r="I1899" i="2"/>
  <c r="J1899" i="2"/>
  <c r="I1900" i="2"/>
  <c r="J1900" i="2"/>
  <c r="I1901" i="2"/>
  <c r="J1901" i="2"/>
  <c r="I1902" i="2"/>
  <c r="J1902" i="2"/>
  <c r="I1903" i="2"/>
  <c r="J1903" i="2"/>
  <c r="I1904" i="2"/>
  <c r="J1904" i="2"/>
  <c r="I1905" i="2"/>
  <c r="J1905" i="2"/>
  <c r="I1906" i="2"/>
  <c r="J1906" i="2"/>
  <c r="I1907" i="2"/>
  <c r="J1907" i="2"/>
  <c r="I1908" i="2"/>
  <c r="J1908" i="2"/>
  <c r="I1909" i="2"/>
  <c r="J1909" i="2"/>
  <c r="I1910" i="2"/>
  <c r="J1910" i="2"/>
  <c r="I1911" i="2"/>
  <c r="J1911" i="2"/>
  <c r="I1912" i="2"/>
  <c r="J1912" i="2"/>
  <c r="I1913" i="2"/>
  <c r="J1913" i="2"/>
  <c r="I1914" i="2"/>
  <c r="J1914" i="2"/>
  <c r="I1915" i="2"/>
  <c r="J1915" i="2"/>
  <c r="I1916" i="2"/>
  <c r="J1916" i="2"/>
  <c r="I1917" i="2"/>
  <c r="J1917" i="2"/>
  <c r="I1918" i="2"/>
  <c r="J1918" i="2"/>
  <c r="I1919" i="2"/>
  <c r="J1919" i="2"/>
  <c r="I1920" i="2"/>
  <c r="J1920" i="2"/>
  <c r="I1921" i="2"/>
  <c r="J1921" i="2"/>
  <c r="I1922" i="2"/>
  <c r="J1922" i="2"/>
  <c r="I1923" i="2"/>
  <c r="J1923" i="2"/>
  <c r="I1924" i="2"/>
  <c r="J1924" i="2"/>
  <c r="I1925" i="2"/>
  <c r="J1925" i="2"/>
  <c r="I1926" i="2"/>
  <c r="J1926" i="2"/>
  <c r="I1927" i="2"/>
  <c r="J1927" i="2"/>
  <c r="I1928" i="2"/>
  <c r="J1928" i="2"/>
  <c r="I1929" i="2"/>
  <c r="J1929" i="2"/>
  <c r="I1930" i="2"/>
  <c r="J1930" i="2"/>
  <c r="I1931" i="2"/>
  <c r="J1931" i="2"/>
  <c r="I1932" i="2"/>
  <c r="J1932" i="2"/>
  <c r="I1933" i="2"/>
  <c r="J1933" i="2"/>
  <c r="I1934" i="2"/>
  <c r="J1934" i="2"/>
  <c r="I1935" i="2"/>
  <c r="J1935" i="2"/>
  <c r="I1936" i="2"/>
  <c r="J1936" i="2"/>
  <c r="I1937" i="2"/>
  <c r="J1937" i="2"/>
  <c r="I1938" i="2"/>
  <c r="J1938" i="2"/>
  <c r="I1939" i="2"/>
  <c r="J1939" i="2"/>
  <c r="I1940" i="2"/>
  <c r="J1940" i="2"/>
  <c r="I1941" i="2"/>
  <c r="J1941" i="2"/>
  <c r="I1942" i="2"/>
  <c r="J1942" i="2"/>
  <c r="I1943" i="2"/>
  <c r="J1943" i="2"/>
  <c r="I1944" i="2"/>
  <c r="J1944" i="2"/>
  <c r="I1945" i="2"/>
  <c r="J1945" i="2"/>
  <c r="I1946" i="2"/>
  <c r="J1946" i="2"/>
  <c r="I1947" i="2"/>
  <c r="J1947" i="2"/>
  <c r="I1948" i="2"/>
  <c r="J1948" i="2"/>
  <c r="I1949" i="2"/>
  <c r="J1949" i="2"/>
  <c r="I1950" i="2"/>
  <c r="J1950" i="2"/>
  <c r="I1951" i="2"/>
  <c r="J1951" i="2"/>
  <c r="I1952" i="2"/>
  <c r="J1952" i="2"/>
  <c r="I1953" i="2"/>
  <c r="J1953" i="2"/>
  <c r="I1954" i="2"/>
  <c r="J1954" i="2"/>
  <c r="I1955" i="2"/>
  <c r="J1955" i="2"/>
  <c r="I1956" i="2"/>
  <c r="J1956" i="2"/>
  <c r="I1957" i="2"/>
  <c r="J1957" i="2"/>
  <c r="I1958" i="2"/>
  <c r="J1958" i="2"/>
  <c r="I1959" i="2"/>
  <c r="J1959" i="2"/>
  <c r="I1960" i="2"/>
  <c r="J1960" i="2"/>
  <c r="I1961" i="2"/>
  <c r="J1961" i="2"/>
  <c r="I1962" i="2"/>
  <c r="J1962" i="2"/>
  <c r="I1963" i="2"/>
  <c r="J1963" i="2"/>
  <c r="I1964" i="2"/>
  <c r="J1964" i="2"/>
  <c r="I1965" i="2"/>
  <c r="J1965" i="2"/>
  <c r="I1966" i="2"/>
  <c r="J1966" i="2"/>
  <c r="I1967" i="2"/>
  <c r="J1967" i="2"/>
  <c r="I1968" i="2"/>
  <c r="J1968" i="2"/>
  <c r="I1969" i="2"/>
  <c r="J1969" i="2"/>
  <c r="I1970" i="2"/>
  <c r="J1970" i="2"/>
  <c r="I1971" i="2"/>
  <c r="J1971" i="2"/>
  <c r="I1972" i="2"/>
  <c r="J1972" i="2"/>
  <c r="I1973" i="2"/>
  <c r="J1973" i="2"/>
  <c r="I1974" i="2"/>
  <c r="J1974" i="2"/>
  <c r="I1975" i="2"/>
  <c r="J1975" i="2"/>
  <c r="I1976" i="2"/>
  <c r="J1976" i="2"/>
  <c r="I1977" i="2"/>
  <c r="J1977" i="2"/>
  <c r="I1978" i="2"/>
  <c r="J1978" i="2"/>
  <c r="I1979" i="2"/>
  <c r="J1979" i="2"/>
  <c r="I1980" i="2"/>
  <c r="J1980" i="2"/>
  <c r="I1981" i="2"/>
  <c r="J1981" i="2"/>
  <c r="I1982" i="2"/>
  <c r="J1982" i="2"/>
  <c r="I1983" i="2"/>
  <c r="J1983" i="2"/>
  <c r="I1984" i="2"/>
  <c r="J1984" i="2"/>
  <c r="I1985" i="2"/>
  <c r="J1985" i="2"/>
  <c r="I1986" i="2"/>
  <c r="J1986" i="2"/>
  <c r="I1987" i="2"/>
  <c r="J1987" i="2"/>
  <c r="I1988" i="2"/>
  <c r="J1988" i="2"/>
  <c r="I1989" i="2"/>
  <c r="J1989" i="2"/>
  <c r="I1990" i="2"/>
  <c r="J1990" i="2"/>
  <c r="I1991" i="2"/>
  <c r="J1991" i="2"/>
  <c r="I1992" i="2"/>
  <c r="J1992" i="2"/>
  <c r="I1993" i="2"/>
  <c r="J1993" i="2"/>
  <c r="I1994" i="2"/>
  <c r="J1994" i="2"/>
  <c r="I1995" i="2"/>
  <c r="J1995" i="2"/>
  <c r="I1996" i="2"/>
  <c r="J1996" i="2"/>
  <c r="I1997" i="2"/>
  <c r="J1997" i="2"/>
  <c r="I1998" i="2"/>
  <c r="J1998" i="2"/>
  <c r="I1999" i="2"/>
  <c r="J1999" i="2"/>
  <c r="I2000" i="2"/>
  <c r="J2000" i="2"/>
  <c r="I2001" i="2"/>
  <c r="J2001" i="2"/>
  <c r="I2002" i="2"/>
  <c r="J2002" i="2"/>
  <c r="I2003" i="2"/>
  <c r="J2003" i="2"/>
  <c r="I2004" i="2"/>
  <c r="J2004" i="2"/>
  <c r="I2005" i="2"/>
  <c r="J2005" i="2"/>
  <c r="I2006" i="2"/>
  <c r="J2006" i="2"/>
  <c r="I2007" i="2"/>
  <c r="J2007" i="2"/>
  <c r="I2008" i="2"/>
  <c r="J2008" i="2"/>
  <c r="I2009" i="2"/>
  <c r="J2009" i="2"/>
  <c r="I2010" i="2"/>
  <c r="J2010" i="2"/>
  <c r="I2011" i="2"/>
  <c r="J2011" i="2"/>
  <c r="I2012" i="2"/>
  <c r="J2012" i="2"/>
  <c r="I2013" i="2"/>
  <c r="J2013" i="2"/>
  <c r="I2014" i="2"/>
  <c r="J2014" i="2"/>
  <c r="I2015" i="2"/>
  <c r="J2015" i="2"/>
  <c r="I2016" i="2"/>
  <c r="J2016" i="2"/>
  <c r="I2017" i="2"/>
  <c r="J2017" i="2"/>
  <c r="I2018" i="2"/>
  <c r="J2018" i="2"/>
  <c r="I2019" i="2"/>
  <c r="J2019" i="2"/>
  <c r="I2020" i="2"/>
  <c r="J2020" i="2"/>
  <c r="I2021" i="2"/>
  <c r="J2021" i="2"/>
  <c r="I2022" i="2"/>
  <c r="J2022" i="2"/>
  <c r="I2023" i="2"/>
  <c r="J2023" i="2"/>
  <c r="I2024" i="2"/>
  <c r="J2024" i="2"/>
  <c r="I2025" i="2"/>
  <c r="J2025" i="2"/>
  <c r="I2026" i="2"/>
  <c r="J2026" i="2"/>
  <c r="I2027" i="2"/>
  <c r="J2027" i="2"/>
  <c r="I2028" i="2"/>
  <c r="J2028" i="2"/>
  <c r="I2029" i="2"/>
  <c r="J2029" i="2"/>
  <c r="I2030" i="2"/>
  <c r="J2030" i="2"/>
  <c r="I2031" i="2"/>
  <c r="J2031" i="2"/>
  <c r="I2032" i="2"/>
  <c r="J2032" i="2"/>
  <c r="I2033" i="2"/>
  <c r="J2033" i="2"/>
  <c r="I2034" i="2"/>
  <c r="J2034" i="2"/>
  <c r="I2035" i="2"/>
  <c r="J2035" i="2"/>
  <c r="I2036" i="2"/>
  <c r="J2036" i="2"/>
  <c r="I2037" i="2"/>
  <c r="J2037" i="2"/>
  <c r="I2038" i="2"/>
  <c r="J2038" i="2"/>
  <c r="I2039" i="2"/>
  <c r="J2039" i="2"/>
  <c r="I2040" i="2"/>
  <c r="J2040" i="2"/>
  <c r="I2041" i="2"/>
  <c r="J2041" i="2"/>
  <c r="I2042" i="2"/>
  <c r="J2042" i="2"/>
  <c r="I2043" i="2"/>
  <c r="J2043" i="2"/>
  <c r="I2044" i="2"/>
  <c r="J2044" i="2"/>
  <c r="I2045" i="2"/>
  <c r="J2045" i="2"/>
  <c r="I2046" i="2"/>
  <c r="J2046" i="2"/>
  <c r="I2047" i="2"/>
  <c r="J2047" i="2"/>
  <c r="I2048" i="2"/>
  <c r="J2048" i="2"/>
  <c r="I2049" i="2"/>
  <c r="J2049" i="2"/>
  <c r="I2050" i="2"/>
  <c r="J2050" i="2"/>
  <c r="I2051" i="2"/>
  <c r="J2051" i="2"/>
  <c r="I2052" i="2"/>
  <c r="J2052" i="2"/>
  <c r="I2053" i="2"/>
  <c r="J2053" i="2"/>
  <c r="I2054" i="2"/>
  <c r="J2054" i="2"/>
  <c r="I2055" i="2"/>
  <c r="J2055" i="2"/>
  <c r="I2056" i="2"/>
  <c r="J2056" i="2"/>
  <c r="I2057" i="2"/>
  <c r="J2057" i="2"/>
  <c r="I2058" i="2"/>
  <c r="J2058" i="2"/>
  <c r="I2059" i="2"/>
  <c r="J2059" i="2"/>
  <c r="I2060" i="2"/>
  <c r="J2060" i="2"/>
  <c r="I2061" i="2"/>
  <c r="J2061" i="2"/>
  <c r="I2062" i="2"/>
  <c r="J2062" i="2"/>
  <c r="I2063" i="2"/>
  <c r="J2063" i="2"/>
  <c r="I2064" i="2"/>
  <c r="J2064" i="2"/>
  <c r="I2065" i="2"/>
  <c r="J2065" i="2"/>
  <c r="I2066" i="2"/>
  <c r="J2066" i="2"/>
  <c r="I2067" i="2"/>
  <c r="J2067" i="2"/>
  <c r="I2068" i="2"/>
  <c r="J2068" i="2"/>
  <c r="I2069" i="2"/>
  <c r="J2069" i="2"/>
  <c r="I2070" i="2"/>
  <c r="J2070" i="2"/>
  <c r="I2071" i="2"/>
  <c r="J2071" i="2"/>
  <c r="I2072" i="2"/>
  <c r="J2072" i="2"/>
  <c r="I2073" i="2"/>
  <c r="J2073" i="2"/>
  <c r="I2074" i="2"/>
  <c r="J2074" i="2"/>
  <c r="I2075" i="2"/>
  <c r="J2075" i="2"/>
  <c r="I2076" i="2"/>
  <c r="J2076" i="2"/>
  <c r="I2077" i="2"/>
  <c r="J2077" i="2"/>
  <c r="I2078" i="2"/>
  <c r="J2078" i="2"/>
  <c r="I2079" i="2"/>
  <c r="J2079" i="2"/>
  <c r="I2080" i="2"/>
  <c r="J2080" i="2"/>
  <c r="I2081" i="2"/>
  <c r="J2081" i="2"/>
  <c r="I2082" i="2"/>
  <c r="J2082" i="2"/>
  <c r="I2083" i="2"/>
  <c r="J2083" i="2"/>
  <c r="I2084" i="2"/>
  <c r="J2084" i="2"/>
  <c r="I2085" i="2"/>
  <c r="J2085" i="2"/>
  <c r="I2086" i="2"/>
  <c r="J2086" i="2"/>
  <c r="I2087" i="2"/>
  <c r="J2087" i="2"/>
  <c r="I2088" i="2"/>
  <c r="J2088" i="2"/>
  <c r="I2089" i="2"/>
  <c r="J2089" i="2"/>
  <c r="I2090" i="2"/>
  <c r="J2090" i="2"/>
  <c r="I2091" i="2"/>
  <c r="J2091" i="2"/>
  <c r="I2092" i="2"/>
  <c r="J2092" i="2"/>
  <c r="I2093" i="2"/>
  <c r="J2093" i="2"/>
  <c r="I2094" i="2"/>
  <c r="J2094" i="2"/>
  <c r="I2095" i="2"/>
  <c r="J2095" i="2"/>
  <c r="I2096" i="2"/>
  <c r="J2096" i="2"/>
  <c r="I2097" i="2"/>
  <c r="J2097" i="2"/>
  <c r="I2098" i="2"/>
  <c r="J2098" i="2"/>
  <c r="I2099" i="2"/>
  <c r="J2099" i="2"/>
  <c r="I2100" i="2"/>
  <c r="J2100" i="2"/>
  <c r="I2101" i="2"/>
  <c r="J2101" i="2"/>
  <c r="I2102" i="2"/>
  <c r="J2102" i="2"/>
  <c r="I2103" i="2"/>
  <c r="J2103" i="2"/>
  <c r="I2104" i="2"/>
  <c r="J2104" i="2"/>
  <c r="I2105" i="2"/>
  <c r="J2105" i="2"/>
  <c r="I2106" i="2"/>
  <c r="J2106" i="2"/>
  <c r="I2107" i="2"/>
  <c r="J2107" i="2"/>
  <c r="I2108" i="2"/>
  <c r="J2108" i="2"/>
  <c r="I2109" i="2"/>
  <c r="J2109" i="2"/>
  <c r="I2110" i="2"/>
  <c r="J2110" i="2"/>
  <c r="I2111" i="2"/>
  <c r="J2111" i="2"/>
  <c r="I2112" i="2"/>
  <c r="J2112" i="2"/>
  <c r="I2113" i="2"/>
  <c r="J2113" i="2"/>
  <c r="I2114" i="2"/>
  <c r="J2114" i="2"/>
  <c r="I2115" i="2"/>
  <c r="J2115" i="2"/>
  <c r="I2116" i="2"/>
  <c r="J2116" i="2"/>
  <c r="I2117" i="2"/>
  <c r="J2117" i="2"/>
  <c r="I2118" i="2"/>
  <c r="J2118" i="2"/>
  <c r="I2119" i="2"/>
  <c r="J2119" i="2"/>
  <c r="I2120" i="2"/>
  <c r="J2120" i="2"/>
  <c r="I2121" i="2"/>
  <c r="J2121" i="2"/>
  <c r="I2122" i="2"/>
  <c r="J2122" i="2"/>
  <c r="I2123" i="2"/>
  <c r="J2123" i="2"/>
  <c r="I2124" i="2"/>
  <c r="J2124" i="2"/>
  <c r="I2125" i="2"/>
  <c r="J2125" i="2"/>
  <c r="I2126" i="2"/>
  <c r="J2126" i="2"/>
  <c r="I2127" i="2"/>
  <c r="J2127" i="2"/>
  <c r="I2128" i="2"/>
  <c r="J2128" i="2"/>
  <c r="I2129" i="2"/>
  <c r="J2129" i="2"/>
  <c r="I2130" i="2"/>
  <c r="J2130" i="2"/>
  <c r="I2131" i="2"/>
  <c r="J2131" i="2"/>
  <c r="I2132" i="2"/>
  <c r="J2132" i="2"/>
  <c r="I2133" i="2"/>
  <c r="J2133" i="2"/>
  <c r="I2134" i="2"/>
  <c r="J2134" i="2"/>
  <c r="I2135" i="2"/>
  <c r="J2135" i="2"/>
  <c r="I2136" i="2"/>
  <c r="J2136" i="2"/>
  <c r="I2137" i="2"/>
  <c r="J2137" i="2"/>
  <c r="I2138" i="2"/>
  <c r="J2138" i="2"/>
  <c r="I2139" i="2"/>
  <c r="J2139" i="2"/>
  <c r="I2140" i="2"/>
  <c r="J2140" i="2"/>
  <c r="I2141" i="2"/>
  <c r="J2141" i="2"/>
  <c r="I2142" i="2"/>
  <c r="J2142" i="2"/>
  <c r="I2143" i="2"/>
  <c r="J2143" i="2"/>
  <c r="I2144" i="2"/>
  <c r="J2144" i="2"/>
  <c r="I2145" i="2"/>
  <c r="J2145" i="2"/>
  <c r="I2146" i="2"/>
  <c r="J2146" i="2"/>
  <c r="I2147" i="2"/>
  <c r="J2147" i="2"/>
  <c r="I2148" i="2"/>
  <c r="J2148" i="2"/>
  <c r="I2149" i="2"/>
  <c r="J2149" i="2"/>
  <c r="I2150" i="2"/>
  <c r="J2150" i="2"/>
  <c r="I2151" i="2"/>
  <c r="J2151" i="2"/>
  <c r="I2152" i="2"/>
  <c r="J2152" i="2"/>
  <c r="I2153" i="2"/>
  <c r="J2153" i="2"/>
  <c r="I2154" i="2"/>
  <c r="J2154" i="2"/>
  <c r="I2155" i="2"/>
  <c r="J2155" i="2"/>
  <c r="I2156" i="2"/>
  <c r="J2156" i="2"/>
  <c r="I2157" i="2"/>
  <c r="J2157" i="2"/>
  <c r="I2158" i="2"/>
  <c r="J2158" i="2"/>
  <c r="I2159" i="2"/>
  <c r="J2159" i="2"/>
  <c r="I2160" i="2"/>
  <c r="J2160" i="2"/>
  <c r="I2161" i="2"/>
  <c r="J2161" i="2"/>
  <c r="I2162" i="2"/>
  <c r="J2162" i="2"/>
  <c r="I2163" i="2"/>
  <c r="J2163" i="2"/>
  <c r="I2164" i="2"/>
  <c r="J2164" i="2"/>
  <c r="I2165" i="2"/>
  <c r="J2165" i="2"/>
  <c r="I2166" i="2"/>
  <c r="J2166" i="2"/>
  <c r="I2167" i="2"/>
  <c r="J2167" i="2"/>
  <c r="I2168" i="2"/>
  <c r="J2168" i="2"/>
  <c r="I2169" i="2"/>
  <c r="J2169" i="2"/>
  <c r="I2170" i="2"/>
  <c r="J2170" i="2"/>
  <c r="I2171" i="2"/>
  <c r="J2171" i="2"/>
  <c r="I2172" i="2"/>
  <c r="J2172" i="2"/>
  <c r="I2173" i="2"/>
  <c r="J2173" i="2"/>
  <c r="I2174" i="2"/>
  <c r="J2174" i="2"/>
  <c r="I2175" i="2"/>
  <c r="J2175" i="2"/>
  <c r="I2176" i="2"/>
  <c r="J2176" i="2"/>
  <c r="I2177" i="2"/>
  <c r="J2177" i="2"/>
  <c r="I2178" i="2"/>
  <c r="J2178" i="2"/>
  <c r="I2179" i="2"/>
  <c r="J2179" i="2"/>
  <c r="I2180" i="2"/>
  <c r="J2180" i="2"/>
  <c r="I2181" i="2"/>
  <c r="J2181" i="2"/>
  <c r="I2182" i="2"/>
  <c r="J2182" i="2"/>
  <c r="I2183" i="2"/>
  <c r="J2183" i="2"/>
  <c r="I2184" i="2"/>
  <c r="J2184" i="2"/>
  <c r="I2185" i="2"/>
  <c r="J2185" i="2"/>
  <c r="I2186" i="2"/>
  <c r="J2186" i="2"/>
  <c r="I2187" i="2"/>
  <c r="J2187" i="2"/>
  <c r="I2188" i="2"/>
  <c r="J2188" i="2"/>
  <c r="I2189" i="2"/>
  <c r="J2189" i="2"/>
  <c r="I2190" i="2"/>
  <c r="J2190" i="2"/>
  <c r="I2191" i="2"/>
  <c r="J2191" i="2"/>
  <c r="I2192" i="2"/>
  <c r="J2192" i="2"/>
  <c r="I2193" i="2"/>
  <c r="J2193" i="2"/>
  <c r="I2194" i="2"/>
  <c r="J2194" i="2"/>
  <c r="I2195" i="2"/>
  <c r="J2195" i="2"/>
  <c r="I2196" i="2"/>
  <c r="J2196" i="2"/>
  <c r="I2197" i="2"/>
  <c r="J2197" i="2"/>
  <c r="I2198" i="2"/>
  <c r="J2198" i="2"/>
  <c r="I2199" i="2"/>
  <c r="J2199" i="2"/>
  <c r="I2200" i="2"/>
  <c r="J2200" i="2"/>
  <c r="I2201" i="2"/>
  <c r="J2201" i="2"/>
  <c r="I2202" i="2"/>
  <c r="J2202" i="2"/>
  <c r="I2203" i="2"/>
  <c r="J2203" i="2"/>
  <c r="I2204" i="2"/>
  <c r="J2204" i="2"/>
  <c r="I2205" i="2"/>
  <c r="J2205" i="2"/>
  <c r="I2206" i="2"/>
  <c r="J2206" i="2"/>
  <c r="I2207" i="2"/>
  <c r="J2207" i="2"/>
  <c r="I2208" i="2"/>
  <c r="J2208" i="2"/>
  <c r="I2209" i="2"/>
  <c r="J2209" i="2"/>
  <c r="I2210" i="2"/>
  <c r="J2210" i="2"/>
  <c r="I2211" i="2"/>
  <c r="J2211" i="2"/>
  <c r="I2212" i="2"/>
  <c r="J2212" i="2"/>
  <c r="I2213" i="2"/>
  <c r="J2213" i="2"/>
  <c r="I2214" i="2"/>
  <c r="J2214" i="2"/>
  <c r="I2215" i="2"/>
  <c r="J2215" i="2"/>
  <c r="I2216" i="2"/>
  <c r="J2216" i="2"/>
  <c r="I2217" i="2"/>
  <c r="J2217" i="2"/>
  <c r="I2218" i="2"/>
  <c r="J2218" i="2"/>
  <c r="I2219" i="2"/>
  <c r="J2219" i="2"/>
  <c r="I2220" i="2"/>
  <c r="J2220" i="2"/>
  <c r="I2221" i="2"/>
  <c r="J2221" i="2"/>
  <c r="I2222" i="2"/>
  <c r="J2222" i="2"/>
  <c r="I2223" i="2"/>
  <c r="J2223" i="2"/>
  <c r="I2224" i="2"/>
  <c r="J2224" i="2"/>
  <c r="I2225" i="2"/>
  <c r="J2225" i="2"/>
  <c r="I2226" i="2"/>
  <c r="J2226" i="2"/>
  <c r="I2227" i="2"/>
  <c r="J2227" i="2"/>
  <c r="I2228" i="2"/>
  <c r="J2228" i="2"/>
  <c r="I2229" i="2"/>
  <c r="J2229" i="2"/>
  <c r="I2230" i="2"/>
  <c r="J2230" i="2"/>
  <c r="I2231" i="2"/>
  <c r="J2231" i="2"/>
  <c r="I2232" i="2"/>
  <c r="J2232" i="2"/>
  <c r="I2233" i="2"/>
  <c r="J2233" i="2"/>
  <c r="I2234" i="2"/>
  <c r="J2234" i="2"/>
  <c r="I2235" i="2"/>
  <c r="J2235" i="2"/>
  <c r="I2236" i="2"/>
  <c r="J2236" i="2"/>
  <c r="I2237" i="2"/>
  <c r="J2237" i="2"/>
  <c r="I2238" i="2"/>
  <c r="J2238" i="2"/>
  <c r="I2239" i="2"/>
  <c r="J2239" i="2"/>
  <c r="I2240" i="2"/>
  <c r="J2240" i="2"/>
  <c r="I2241" i="2"/>
  <c r="J2241" i="2"/>
  <c r="I2242" i="2"/>
  <c r="J2242" i="2"/>
  <c r="I2243" i="2"/>
  <c r="J2243" i="2"/>
  <c r="I2244" i="2"/>
  <c r="J2244" i="2"/>
  <c r="I2245" i="2"/>
  <c r="J2245" i="2"/>
  <c r="I2246" i="2"/>
  <c r="J2246" i="2"/>
  <c r="I2247" i="2"/>
  <c r="J2247" i="2"/>
  <c r="I2248" i="2"/>
  <c r="J2248" i="2"/>
  <c r="I2249" i="2"/>
  <c r="J2249" i="2"/>
  <c r="I2250" i="2"/>
  <c r="J2250" i="2"/>
  <c r="I2251" i="2"/>
  <c r="J2251" i="2"/>
  <c r="I2252" i="2"/>
  <c r="J2252" i="2"/>
  <c r="I2253" i="2"/>
  <c r="J2253" i="2"/>
  <c r="I2254" i="2"/>
  <c r="J2254" i="2"/>
  <c r="I2255" i="2"/>
  <c r="J2255" i="2"/>
  <c r="I2256" i="2"/>
  <c r="J2256" i="2"/>
  <c r="I2257" i="2"/>
  <c r="J2257" i="2"/>
  <c r="I2258" i="2"/>
  <c r="J2258" i="2"/>
  <c r="I2259" i="2"/>
  <c r="J2259" i="2"/>
  <c r="I2260" i="2"/>
  <c r="J2260" i="2"/>
  <c r="I2261" i="2"/>
  <c r="J2261" i="2"/>
  <c r="I2262" i="2"/>
  <c r="J2262" i="2"/>
  <c r="I2263" i="2"/>
  <c r="J2263" i="2"/>
  <c r="I2264" i="2"/>
  <c r="J2264" i="2"/>
  <c r="I2265" i="2"/>
  <c r="J2265" i="2"/>
  <c r="I2266" i="2"/>
  <c r="J2266" i="2"/>
  <c r="I2267" i="2"/>
  <c r="J2267" i="2"/>
  <c r="I2268" i="2"/>
  <c r="J2268" i="2"/>
  <c r="I2269" i="2"/>
  <c r="J2269" i="2"/>
  <c r="I2270" i="2"/>
  <c r="J2270" i="2"/>
  <c r="I2271" i="2"/>
  <c r="J2271" i="2"/>
  <c r="I2272" i="2"/>
  <c r="J2272" i="2"/>
  <c r="I2273" i="2"/>
  <c r="J2273" i="2"/>
  <c r="I2274" i="2"/>
  <c r="J2274" i="2"/>
  <c r="I2275" i="2"/>
  <c r="J2275" i="2"/>
  <c r="I2276" i="2"/>
  <c r="J2276" i="2"/>
  <c r="I2277" i="2"/>
  <c r="J2277" i="2"/>
  <c r="I2278" i="2"/>
  <c r="J2278" i="2"/>
  <c r="I2279" i="2"/>
  <c r="J2279" i="2"/>
  <c r="I2280" i="2"/>
  <c r="J2280" i="2"/>
  <c r="I2281" i="2"/>
  <c r="J2281" i="2"/>
  <c r="I2282" i="2"/>
  <c r="J2282" i="2"/>
  <c r="I2283" i="2"/>
  <c r="J2283" i="2"/>
  <c r="I2284" i="2"/>
  <c r="J2284" i="2"/>
  <c r="I2285" i="2"/>
  <c r="J2285" i="2"/>
  <c r="I2286" i="2"/>
  <c r="J2286" i="2"/>
  <c r="I2287" i="2"/>
  <c r="J2287" i="2"/>
  <c r="I2288" i="2"/>
  <c r="J2288" i="2"/>
  <c r="I2289" i="2"/>
  <c r="J2289" i="2"/>
  <c r="I2290" i="2"/>
  <c r="J2290" i="2"/>
  <c r="I2291" i="2"/>
  <c r="J2291" i="2"/>
  <c r="I2292" i="2"/>
  <c r="J2292" i="2"/>
  <c r="I2293" i="2"/>
  <c r="J2293" i="2"/>
  <c r="I2294" i="2"/>
  <c r="J2294" i="2"/>
  <c r="I2295" i="2"/>
  <c r="J2295" i="2"/>
  <c r="I2296" i="2"/>
  <c r="J2296" i="2"/>
  <c r="I2297" i="2"/>
  <c r="J2297" i="2"/>
  <c r="I2298" i="2"/>
  <c r="J2298" i="2"/>
  <c r="I2299" i="2"/>
  <c r="J2299" i="2"/>
  <c r="I2300" i="2"/>
  <c r="J2300" i="2"/>
  <c r="I2301" i="2"/>
  <c r="J2301" i="2"/>
  <c r="I2302" i="2"/>
  <c r="J2302" i="2"/>
  <c r="I2303" i="2"/>
  <c r="J2303" i="2"/>
  <c r="I2304" i="2"/>
  <c r="J2304" i="2"/>
  <c r="I2305" i="2"/>
  <c r="J2305" i="2"/>
  <c r="I2306" i="2"/>
  <c r="J2306" i="2"/>
  <c r="I2307" i="2"/>
  <c r="J2307" i="2"/>
  <c r="I2308" i="2"/>
  <c r="J2308" i="2"/>
  <c r="I2309" i="2"/>
  <c r="J2309" i="2"/>
  <c r="I2310" i="2"/>
  <c r="J2310" i="2"/>
  <c r="I2311" i="2"/>
  <c r="J2311" i="2"/>
  <c r="I2312" i="2"/>
  <c r="J2312" i="2"/>
  <c r="I2313" i="2"/>
  <c r="J2313" i="2"/>
  <c r="I2314" i="2"/>
  <c r="J2314" i="2"/>
  <c r="I2315" i="2"/>
  <c r="J2315" i="2"/>
  <c r="I2316" i="2"/>
  <c r="J2316" i="2"/>
  <c r="I2317" i="2"/>
  <c r="J2317" i="2"/>
  <c r="I2318" i="2"/>
  <c r="J2318" i="2"/>
  <c r="I2319" i="2"/>
  <c r="J2319" i="2"/>
  <c r="I2320" i="2"/>
  <c r="J2320" i="2"/>
  <c r="I2321" i="2"/>
  <c r="J2321" i="2"/>
  <c r="I2322" i="2"/>
  <c r="J2322" i="2"/>
  <c r="I2323" i="2"/>
  <c r="J2323" i="2"/>
  <c r="I2324" i="2"/>
  <c r="J2324" i="2"/>
  <c r="I2325" i="2"/>
  <c r="J2325" i="2"/>
  <c r="I2326" i="2"/>
  <c r="J2326" i="2"/>
  <c r="I2327" i="2"/>
  <c r="J2327" i="2"/>
  <c r="I2328" i="2"/>
  <c r="J2328" i="2"/>
  <c r="I2329" i="2"/>
  <c r="J2329" i="2"/>
  <c r="I2330" i="2"/>
  <c r="J2330" i="2"/>
  <c r="I2331" i="2"/>
  <c r="J2331" i="2"/>
  <c r="I2332" i="2"/>
  <c r="J2332" i="2"/>
  <c r="I2333" i="2"/>
  <c r="J2333" i="2"/>
  <c r="I2334" i="2"/>
  <c r="J2334" i="2"/>
  <c r="I2335" i="2"/>
  <c r="J2335" i="2"/>
  <c r="I2336" i="2"/>
  <c r="J2336" i="2"/>
  <c r="I2337" i="2"/>
  <c r="J2337" i="2"/>
  <c r="I2338" i="2"/>
  <c r="J2338" i="2"/>
  <c r="I2339" i="2"/>
  <c r="J2339" i="2"/>
  <c r="I2340" i="2"/>
  <c r="J2340" i="2"/>
  <c r="I2341" i="2"/>
  <c r="J2341" i="2"/>
  <c r="I2342" i="2"/>
  <c r="J2342" i="2"/>
  <c r="I2343" i="2"/>
  <c r="J2343" i="2"/>
  <c r="I2344" i="2"/>
  <c r="J2344" i="2"/>
  <c r="I2345" i="2"/>
  <c r="J2345" i="2"/>
  <c r="I2346" i="2"/>
  <c r="J2346" i="2"/>
  <c r="I2347" i="2"/>
  <c r="J2347" i="2"/>
  <c r="I2348" i="2"/>
  <c r="J2348" i="2"/>
  <c r="I2349" i="2"/>
  <c r="J2349" i="2"/>
  <c r="I2350" i="2"/>
  <c r="J2350" i="2"/>
  <c r="I2351" i="2"/>
  <c r="J2351" i="2"/>
  <c r="I2352" i="2"/>
  <c r="J2352" i="2"/>
  <c r="I2353" i="2"/>
  <c r="J2353" i="2"/>
  <c r="I2354" i="2"/>
  <c r="J2354" i="2"/>
  <c r="I2355" i="2"/>
  <c r="J2355" i="2"/>
  <c r="I2356" i="2"/>
  <c r="J2356" i="2"/>
  <c r="I2357" i="2"/>
  <c r="J2357" i="2"/>
  <c r="I2358" i="2"/>
  <c r="J2358" i="2"/>
  <c r="I2359" i="2"/>
  <c r="J2359" i="2"/>
  <c r="I2360" i="2"/>
  <c r="J2360" i="2"/>
  <c r="I2361" i="2"/>
  <c r="J2361" i="2"/>
  <c r="I2362" i="2"/>
  <c r="J2362" i="2"/>
  <c r="I2363" i="2"/>
  <c r="J2363" i="2"/>
  <c r="I2364" i="2"/>
  <c r="J2364" i="2"/>
  <c r="I2365" i="2"/>
  <c r="J2365" i="2"/>
  <c r="I2366" i="2"/>
  <c r="J2366" i="2"/>
  <c r="I2367" i="2"/>
  <c r="J2367" i="2"/>
  <c r="I2368" i="2"/>
  <c r="J2368" i="2"/>
  <c r="I2369" i="2"/>
  <c r="J2369" i="2"/>
  <c r="I2370" i="2"/>
  <c r="J2370" i="2"/>
  <c r="I2371" i="2"/>
  <c r="J2371" i="2"/>
  <c r="I2372" i="2"/>
  <c r="J2372" i="2"/>
  <c r="I2373" i="2"/>
  <c r="J2373" i="2"/>
  <c r="I2374" i="2"/>
  <c r="J2374" i="2"/>
  <c r="I2375" i="2"/>
  <c r="J2375" i="2"/>
  <c r="I2376" i="2"/>
  <c r="J2376" i="2"/>
  <c r="I2377" i="2"/>
  <c r="J2377" i="2"/>
  <c r="I2378" i="2"/>
  <c r="J2378" i="2"/>
  <c r="I2379" i="2"/>
  <c r="J2379" i="2"/>
  <c r="I2380" i="2"/>
  <c r="J2380" i="2"/>
  <c r="I2381" i="2"/>
  <c r="J2381" i="2"/>
  <c r="I2382" i="2"/>
  <c r="J2382" i="2"/>
  <c r="I2383" i="2"/>
  <c r="J2383" i="2"/>
  <c r="I2384" i="2"/>
  <c r="J2384" i="2"/>
  <c r="I2385" i="2"/>
  <c r="J2385" i="2"/>
  <c r="I2386" i="2"/>
  <c r="J2386" i="2"/>
  <c r="I2387" i="2"/>
  <c r="J2387" i="2"/>
  <c r="I2388" i="2"/>
  <c r="J2388" i="2"/>
  <c r="I2389" i="2"/>
  <c r="J2389" i="2"/>
  <c r="I2390" i="2"/>
  <c r="J2390" i="2"/>
  <c r="I2391" i="2"/>
  <c r="J2391" i="2"/>
  <c r="I2392" i="2"/>
  <c r="J2392" i="2"/>
  <c r="I2393" i="2"/>
  <c r="J2393" i="2"/>
  <c r="I2394" i="2"/>
  <c r="J2394" i="2"/>
  <c r="I2395" i="2"/>
  <c r="J2395" i="2"/>
  <c r="I2396" i="2"/>
  <c r="J2396" i="2"/>
  <c r="I2397" i="2"/>
  <c r="J2397" i="2"/>
  <c r="I2398" i="2"/>
  <c r="J2398" i="2"/>
  <c r="I2399" i="2"/>
  <c r="J2399" i="2"/>
  <c r="I2400" i="2"/>
  <c r="J2400" i="2"/>
  <c r="I2401" i="2"/>
  <c r="J2401" i="2"/>
  <c r="I2402" i="2"/>
  <c r="J2402" i="2"/>
  <c r="I2403" i="2"/>
  <c r="J2403" i="2"/>
  <c r="I2404" i="2"/>
  <c r="J2404" i="2"/>
  <c r="I2405" i="2"/>
  <c r="J2405" i="2"/>
  <c r="I2406" i="2"/>
  <c r="J2406" i="2"/>
  <c r="I2407" i="2"/>
  <c r="J2407" i="2"/>
  <c r="I2408" i="2"/>
  <c r="J2408" i="2"/>
  <c r="I2409" i="2"/>
  <c r="J2409" i="2"/>
  <c r="I2410" i="2"/>
  <c r="J2410" i="2"/>
  <c r="I2411" i="2"/>
  <c r="J2411" i="2"/>
  <c r="I2412" i="2"/>
  <c r="J2412" i="2"/>
  <c r="I2413" i="2"/>
  <c r="J2413" i="2"/>
  <c r="I2414" i="2"/>
  <c r="J2414" i="2"/>
  <c r="I2415" i="2"/>
  <c r="J2415" i="2"/>
  <c r="I2416" i="2"/>
  <c r="J2416" i="2"/>
  <c r="I2417" i="2"/>
  <c r="J2417" i="2"/>
  <c r="I2418" i="2"/>
  <c r="J2418" i="2"/>
  <c r="I2419" i="2"/>
  <c r="J2419" i="2"/>
  <c r="I2420" i="2"/>
  <c r="J2420" i="2"/>
  <c r="I2421" i="2"/>
  <c r="J2421" i="2"/>
  <c r="I2422" i="2"/>
  <c r="J2422" i="2"/>
  <c r="I2423" i="2"/>
  <c r="J2423" i="2"/>
  <c r="I2424" i="2"/>
  <c r="J2424" i="2"/>
  <c r="I2425" i="2"/>
  <c r="J2425" i="2"/>
  <c r="I2426" i="2"/>
  <c r="J2426" i="2"/>
  <c r="I2427" i="2"/>
  <c r="J2427" i="2"/>
  <c r="I2428" i="2"/>
  <c r="J2428" i="2"/>
  <c r="I2429" i="2"/>
  <c r="J2429" i="2"/>
  <c r="I2430" i="2"/>
  <c r="J2430" i="2"/>
  <c r="I2431" i="2"/>
  <c r="J2431" i="2"/>
  <c r="I2432" i="2"/>
  <c r="J2432" i="2"/>
  <c r="I2433" i="2"/>
  <c r="J2433" i="2"/>
  <c r="I2434" i="2"/>
  <c r="J2434" i="2"/>
  <c r="I2435" i="2"/>
  <c r="J2435" i="2"/>
  <c r="I2436" i="2"/>
  <c r="J2436" i="2"/>
  <c r="I2437" i="2"/>
  <c r="J2437" i="2"/>
  <c r="I2438" i="2"/>
  <c r="J2438" i="2"/>
  <c r="I2439" i="2"/>
  <c r="J2439" i="2"/>
  <c r="I2440" i="2"/>
  <c r="J2440" i="2"/>
  <c r="I2441" i="2"/>
  <c r="J2441" i="2"/>
  <c r="I2442" i="2"/>
  <c r="J2442" i="2"/>
  <c r="I2443" i="2"/>
  <c r="J2443" i="2"/>
  <c r="I2444" i="2"/>
  <c r="J2444" i="2"/>
  <c r="I2445" i="2"/>
  <c r="J2445" i="2"/>
  <c r="I2446" i="2"/>
  <c r="J2446" i="2"/>
  <c r="I2447" i="2"/>
  <c r="J2447" i="2"/>
  <c r="I2448" i="2"/>
  <c r="J2448" i="2"/>
  <c r="I2449" i="2"/>
  <c r="J2449" i="2"/>
  <c r="I2450" i="2"/>
  <c r="J2450" i="2"/>
  <c r="I2451" i="2"/>
  <c r="J2451" i="2"/>
  <c r="I2452" i="2"/>
  <c r="J2452" i="2"/>
  <c r="I2453" i="2"/>
  <c r="J2453" i="2"/>
  <c r="I2454" i="2"/>
  <c r="J2454" i="2"/>
  <c r="I2455" i="2"/>
  <c r="J2455" i="2"/>
  <c r="I2456" i="2"/>
  <c r="J2456" i="2"/>
  <c r="I2457" i="2"/>
  <c r="J2457" i="2"/>
  <c r="I2458" i="2"/>
  <c r="J2458" i="2"/>
  <c r="I2459" i="2"/>
  <c r="J2459" i="2"/>
  <c r="I2460" i="2"/>
  <c r="J2460" i="2"/>
  <c r="I2461" i="2"/>
  <c r="J2461" i="2"/>
  <c r="I2462" i="2"/>
  <c r="J2462" i="2"/>
  <c r="I2463" i="2"/>
  <c r="J2463" i="2"/>
  <c r="I2464" i="2"/>
  <c r="J2464" i="2"/>
  <c r="I2465" i="2"/>
  <c r="J2465" i="2"/>
  <c r="I2466" i="2"/>
  <c r="J2466" i="2"/>
  <c r="I2467" i="2"/>
  <c r="J2467" i="2"/>
  <c r="I2468" i="2"/>
  <c r="J2468" i="2"/>
  <c r="I2469" i="2"/>
  <c r="J2469" i="2"/>
  <c r="I2470" i="2"/>
  <c r="J2470" i="2"/>
  <c r="I2471" i="2"/>
  <c r="J2471" i="2"/>
  <c r="I2472" i="2"/>
  <c r="J2472" i="2"/>
  <c r="I2473" i="2"/>
  <c r="J2473" i="2"/>
  <c r="I2474" i="2"/>
  <c r="J2474" i="2"/>
  <c r="I2475" i="2"/>
  <c r="J2475" i="2"/>
  <c r="I2476" i="2"/>
  <c r="J2476" i="2"/>
  <c r="I2477" i="2"/>
  <c r="J2477" i="2"/>
  <c r="I2478" i="2"/>
  <c r="J2478" i="2"/>
  <c r="I2479" i="2"/>
  <c r="J2479" i="2"/>
  <c r="I2480" i="2"/>
  <c r="J2480" i="2"/>
  <c r="I2481" i="2"/>
  <c r="J2481" i="2"/>
  <c r="I2482" i="2"/>
  <c r="J2482" i="2"/>
  <c r="I2483" i="2"/>
  <c r="J2483" i="2"/>
  <c r="I2484" i="2"/>
  <c r="J2484" i="2"/>
  <c r="I2485" i="2"/>
  <c r="J2485" i="2"/>
  <c r="I2486" i="2"/>
  <c r="J2486" i="2"/>
  <c r="I2487" i="2"/>
  <c r="J2487" i="2"/>
  <c r="I2488" i="2"/>
  <c r="J2488" i="2"/>
  <c r="I2489" i="2"/>
  <c r="J2489" i="2"/>
  <c r="I2490" i="2"/>
  <c r="J2490" i="2"/>
  <c r="I2491" i="2"/>
  <c r="J2491" i="2"/>
  <c r="I2492" i="2"/>
  <c r="J2492" i="2"/>
  <c r="I2493" i="2"/>
  <c r="J2493" i="2"/>
  <c r="I2494" i="2"/>
  <c r="J2494" i="2"/>
  <c r="I2495" i="2"/>
  <c r="J2495" i="2"/>
  <c r="I2496" i="2"/>
  <c r="J2496" i="2"/>
  <c r="I2497" i="2"/>
  <c r="J2497" i="2"/>
  <c r="I2498" i="2"/>
  <c r="J2498" i="2"/>
  <c r="I2499" i="2"/>
  <c r="J2499" i="2"/>
  <c r="I2500" i="2"/>
  <c r="J2500" i="2"/>
  <c r="I2501" i="2"/>
  <c r="J2501" i="2"/>
  <c r="I2502" i="2"/>
  <c r="J2502" i="2"/>
  <c r="I2503" i="2"/>
  <c r="J2503" i="2"/>
  <c r="I2504" i="2"/>
  <c r="J2504" i="2"/>
  <c r="I2505" i="2"/>
  <c r="J2505" i="2"/>
  <c r="I2506" i="2"/>
  <c r="J2506" i="2"/>
  <c r="I2507" i="2"/>
  <c r="J2507" i="2"/>
  <c r="I2508" i="2"/>
  <c r="J2508" i="2"/>
  <c r="I2509" i="2"/>
  <c r="J2509" i="2"/>
  <c r="I2510" i="2"/>
  <c r="J2510" i="2"/>
  <c r="I2511" i="2"/>
  <c r="J2511" i="2"/>
  <c r="I2512" i="2"/>
  <c r="J2512" i="2"/>
  <c r="I2513" i="2"/>
  <c r="J2513" i="2"/>
  <c r="I2514" i="2"/>
  <c r="J2514" i="2"/>
  <c r="I2515" i="2"/>
  <c r="J2515" i="2"/>
  <c r="I2516" i="2"/>
  <c r="J2516" i="2"/>
  <c r="I2517" i="2"/>
  <c r="J2517" i="2"/>
  <c r="I2518" i="2"/>
  <c r="J2518" i="2"/>
  <c r="I2519" i="2"/>
  <c r="J2519" i="2"/>
  <c r="I2520" i="2"/>
  <c r="J2520" i="2"/>
  <c r="I2521" i="2"/>
  <c r="J2521" i="2"/>
  <c r="I2522" i="2"/>
  <c r="J2522" i="2"/>
  <c r="I2523" i="2"/>
  <c r="J2523" i="2"/>
  <c r="I2524" i="2"/>
  <c r="J2524" i="2"/>
  <c r="I2525" i="2"/>
  <c r="J2525" i="2"/>
  <c r="I2526" i="2"/>
  <c r="J2526" i="2"/>
  <c r="I2527" i="2"/>
  <c r="J2527" i="2"/>
  <c r="I2528" i="2"/>
  <c r="J2528" i="2"/>
  <c r="I2529" i="2"/>
  <c r="J2529" i="2"/>
  <c r="I2530" i="2"/>
  <c r="J2530" i="2"/>
  <c r="I2531" i="2"/>
  <c r="J2531" i="2"/>
  <c r="I2532" i="2"/>
  <c r="J2532" i="2"/>
  <c r="I2533" i="2"/>
  <c r="J2533" i="2"/>
  <c r="I2534" i="2"/>
  <c r="J2534" i="2"/>
  <c r="I2535" i="2"/>
  <c r="J2535" i="2"/>
  <c r="I2536" i="2"/>
  <c r="J2536" i="2"/>
  <c r="I2537" i="2"/>
  <c r="J2537" i="2"/>
  <c r="I2538" i="2"/>
  <c r="J2538" i="2"/>
  <c r="I2539" i="2"/>
  <c r="J2539" i="2"/>
  <c r="I2540" i="2"/>
  <c r="J2540" i="2"/>
  <c r="I2541" i="2"/>
  <c r="J2541" i="2"/>
  <c r="I2542" i="2"/>
  <c r="J2542" i="2"/>
  <c r="I2543" i="2"/>
  <c r="J2543" i="2"/>
  <c r="I2544" i="2"/>
  <c r="J2544" i="2"/>
  <c r="I2545" i="2"/>
  <c r="J2545" i="2"/>
  <c r="I2546" i="2"/>
  <c r="J2546" i="2"/>
  <c r="I2547" i="2"/>
  <c r="J2547" i="2"/>
  <c r="I2548" i="2"/>
  <c r="J2548" i="2"/>
  <c r="I2549" i="2"/>
  <c r="J2549" i="2"/>
  <c r="I2550" i="2"/>
  <c r="J2550" i="2"/>
  <c r="I2551" i="2"/>
  <c r="J2551" i="2"/>
  <c r="I2552" i="2"/>
  <c r="J2552" i="2"/>
  <c r="I2553" i="2"/>
  <c r="J2553" i="2"/>
  <c r="I2554" i="2"/>
  <c r="J2554" i="2"/>
  <c r="I2555" i="2"/>
  <c r="J2555" i="2"/>
  <c r="I2556" i="2"/>
  <c r="J2556" i="2"/>
  <c r="I2557" i="2"/>
  <c r="J2557" i="2"/>
  <c r="I2558" i="2"/>
  <c r="J2558" i="2"/>
  <c r="I2559" i="2"/>
  <c r="J2559" i="2"/>
  <c r="I2560" i="2"/>
  <c r="J2560" i="2"/>
  <c r="I2561" i="2"/>
  <c r="J2561" i="2"/>
  <c r="I2562" i="2"/>
  <c r="J2562" i="2"/>
  <c r="I2563" i="2"/>
  <c r="J2563" i="2"/>
  <c r="I2564" i="2"/>
  <c r="J2564" i="2"/>
  <c r="I2565" i="2"/>
  <c r="J2565" i="2"/>
  <c r="I2566" i="2"/>
  <c r="J2566" i="2"/>
  <c r="I2567" i="2"/>
  <c r="J2567" i="2"/>
  <c r="I2568" i="2"/>
  <c r="J2568" i="2"/>
  <c r="I2569" i="2"/>
  <c r="J2569" i="2"/>
  <c r="I2570" i="2"/>
  <c r="J2570" i="2"/>
  <c r="I2571" i="2"/>
  <c r="J2571" i="2"/>
  <c r="I2572" i="2"/>
  <c r="J2572" i="2"/>
  <c r="I2573" i="2"/>
  <c r="J2573" i="2"/>
  <c r="I2574" i="2"/>
  <c r="J2574" i="2"/>
  <c r="I2575" i="2"/>
  <c r="J2575" i="2"/>
  <c r="I2576" i="2"/>
  <c r="J2576" i="2"/>
  <c r="I2577" i="2"/>
  <c r="J2577" i="2"/>
  <c r="I2578" i="2"/>
  <c r="J2578" i="2"/>
  <c r="I2579" i="2"/>
  <c r="J2579" i="2"/>
  <c r="I2580" i="2"/>
  <c r="J2580" i="2"/>
  <c r="I2581" i="2"/>
  <c r="J2581" i="2"/>
  <c r="I2582" i="2"/>
  <c r="J2582" i="2"/>
  <c r="I2583" i="2"/>
  <c r="J2583" i="2"/>
  <c r="I2584" i="2"/>
  <c r="J2584" i="2"/>
  <c r="I2585" i="2"/>
  <c r="J2585" i="2"/>
  <c r="I2586" i="2"/>
  <c r="J2586" i="2"/>
  <c r="I2587" i="2"/>
  <c r="J2587" i="2"/>
  <c r="I2588" i="2"/>
  <c r="J2588" i="2"/>
  <c r="I2589" i="2"/>
  <c r="J2589" i="2"/>
  <c r="I2590" i="2"/>
  <c r="J2590" i="2"/>
  <c r="I2591" i="2"/>
  <c r="J2591" i="2"/>
  <c r="I2592" i="2"/>
  <c r="J2592" i="2"/>
  <c r="I2593" i="2"/>
  <c r="J2593" i="2"/>
  <c r="I2594" i="2"/>
  <c r="J2594" i="2"/>
  <c r="I2595" i="2"/>
  <c r="J2595" i="2"/>
  <c r="I2596" i="2"/>
  <c r="J2596" i="2"/>
  <c r="I2597" i="2"/>
  <c r="J2597" i="2"/>
  <c r="I2598" i="2"/>
  <c r="J2598" i="2"/>
  <c r="I2599" i="2"/>
  <c r="J2599" i="2"/>
  <c r="I2600" i="2"/>
  <c r="J2600" i="2"/>
  <c r="I2601" i="2"/>
  <c r="J2601" i="2"/>
  <c r="I2602" i="2"/>
  <c r="J2602" i="2"/>
  <c r="I2603" i="2"/>
  <c r="J2603" i="2"/>
  <c r="I2604" i="2"/>
  <c r="J2604" i="2"/>
  <c r="I2605" i="2"/>
  <c r="J2605" i="2"/>
  <c r="I2606" i="2"/>
  <c r="J2606" i="2"/>
  <c r="I2607" i="2"/>
  <c r="J2607" i="2"/>
  <c r="I2608" i="2"/>
  <c r="J2608" i="2"/>
  <c r="I2609" i="2"/>
  <c r="J2609" i="2"/>
  <c r="I2610" i="2"/>
  <c r="J2610" i="2"/>
  <c r="I2611" i="2"/>
  <c r="J2611" i="2"/>
  <c r="I2612" i="2"/>
  <c r="J2612" i="2"/>
  <c r="I2613" i="2"/>
  <c r="J2613" i="2"/>
  <c r="I2614" i="2"/>
  <c r="J2614" i="2"/>
  <c r="I2615" i="2"/>
  <c r="J2615" i="2"/>
  <c r="I2616" i="2"/>
  <c r="J2616" i="2"/>
  <c r="I2617" i="2"/>
  <c r="J2617" i="2"/>
  <c r="I2618" i="2"/>
  <c r="J2618" i="2"/>
  <c r="I2619" i="2"/>
  <c r="J2619" i="2"/>
  <c r="I2620" i="2"/>
  <c r="J2620" i="2"/>
  <c r="I2621" i="2"/>
  <c r="J2621" i="2"/>
  <c r="I2622" i="2"/>
  <c r="J2622" i="2"/>
  <c r="I2623" i="2"/>
  <c r="J2623" i="2"/>
  <c r="I2624" i="2"/>
  <c r="J2624" i="2"/>
  <c r="I2625" i="2"/>
  <c r="J2625" i="2"/>
  <c r="I2626" i="2"/>
  <c r="J2626" i="2"/>
  <c r="I2627" i="2"/>
  <c r="J2627" i="2"/>
  <c r="I2628" i="2"/>
  <c r="J2628" i="2"/>
  <c r="I2629" i="2"/>
  <c r="J2629" i="2"/>
  <c r="I2630" i="2"/>
  <c r="J2630" i="2"/>
  <c r="I2631" i="2"/>
  <c r="J2631" i="2"/>
  <c r="I2632" i="2"/>
  <c r="J2632" i="2"/>
  <c r="I2633" i="2"/>
  <c r="J2633" i="2"/>
  <c r="I2634" i="2"/>
  <c r="J2634" i="2"/>
  <c r="I2635" i="2"/>
  <c r="J2635" i="2"/>
  <c r="I2636" i="2"/>
  <c r="J2636" i="2"/>
  <c r="I2637" i="2"/>
  <c r="J2637" i="2"/>
  <c r="I2638" i="2"/>
  <c r="J2638" i="2"/>
  <c r="I2639" i="2"/>
  <c r="J2639" i="2"/>
  <c r="I2640" i="2"/>
  <c r="J2640" i="2"/>
  <c r="I2641" i="2"/>
  <c r="J2641" i="2"/>
  <c r="I2642" i="2"/>
  <c r="J2642" i="2"/>
  <c r="I2643" i="2"/>
  <c r="J2643" i="2"/>
  <c r="I2644" i="2"/>
  <c r="J2644" i="2"/>
  <c r="I2645" i="2"/>
  <c r="J2645" i="2"/>
  <c r="I2646" i="2"/>
  <c r="J2646" i="2"/>
  <c r="I2647" i="2"/>
  <c r="J2647" i="2"/>
  <c r="I2648" i="2"/>
  <c r="J2648" i="2"/>
  <c r="I2649" i="2"/>
  <c r="J2649" i="2"/>
  <c r="I2650" i="2"/>
  <c r="J2650" i="2"/>
  <c r="I2651" i="2"/>
  <c r="J2651" i="2"/>
  <c r="I2652" i="2"/>
  <c r="J2652" i="2"/>
  <c r="I2653" i="2"/>
  <c r="J2653" i="2"/>
  <c r="I2654" i="2"/>
  <c r="J2654" i="2"/>
  <c r="I2655" i="2"/>
  <c r="J2655" i="2"/>
  <c r="I2656" i="2"/>
  <c r="J2656" i="2"/>
  <c r="I2657" i="2"/>
  <c r="J2657" i="2"/>
  <c r="I2658" i="2"/>
  <c r="J2658" i="2"/>
  <c r="I2659" i="2"/>
  <c r="J2659" i="2"/>
  <c r="I2660" i="2"/>
  <c r="J2660" i="2"/>
  <c r="I2661" i="2"/>
  <c r="J2661" i="2"/>
  <c r="I2662" i="2"/>
  <c r="J2662" i="2"/>
  <c r="I2663" i="2"/>
  <c r="J2663" i="2"/>
  <c r="I2664" i="2"/>
  <c r="J2664" i="2"/>
  <c r="I2665" i="2"/>
  <c r="J2665" i="2"/>
  <c r="I2666" i="2"/>
  <c r="J2666" i="2"/>
  <c r="I2667" i="2"/>
  <c r="J2667" i="2"/>
  <c r="I2668" i="2"/>
  <c r="J2668" i="2"/>
  <c r="I2669" i="2"/>
  <c r="J2669" i="2"/>
  <c r="I2670" i="2"/>
  <c r="J2670" i="2"/>
  <c r="I2671" i="2"/>
  <c r="J2671" i="2"/>
  <c r="I2672" i="2"/>
  <c r="J2672" i="2"/>
  <c r="I2673" i="2"/>
  <c r="J2673" i="2"/>
  <c r="I2674" i="2"/>
  <c r="J2674" i="2"/>
  <c r="I2675" i="2"/>
  <c r="J2675" i="2"/>
  <c r="I2676" i="2"/>
  <c r="J2676" i="2"/>
  <c r="I2677" i="2"/>
  <c r="J2677" i="2"/>
  <c r="I2678" i="2"/>
  <c r="J2678" i="2"/>
  <c r="I2679" i="2"/>
  <c r="J2679" i="2"/>
  <c r="I2680" i="2"/>
  <c r="J2680" i="2"/>
  <c r="I2681" i="2"/>
  <c r="J2681" i="2"/>
  <c r="I2682" i="2"/>
  <c r="J2682" i="2"/>
  <c r="I2683" i="2"/>
  <c r="J2683" i="2"/>
  <c r="I2684" i="2"/>
  <c r="J2684" i="2"/>
  <c r="I2685" i="2"/>
  <c r="J2685" i="2"/>
  <c r="I2686" i="2"/>
  <c r="J2686" i="2"/>
  <c r="I2687" i="2"/>
  <c r="J2687" i="2"/>
  <c r="I2688" i="2"/>
  <c r="J2688" i="2"/>
  <c r="I2689" i="2"/>
  <c r="J2689" i="2"/>
  <c r="I2690" i="2"/>
  <c r="J2690" i="2"/>
  <c r="I2691" i="2"/>
  <c r="J2691" i="2"/>
  <c r="I2692" i="2"/>
  <c r="J2692" i="2"/>
  <c r="I2693" i="2"/>
  <c r="J2693" i="2"/>
  <c r="I2694" i="2"/>
  <c r="J2694" i="2"/>
  <c r="I2695" i="2"/>
  <c r="J2695" i="2"/>
  <c r="I2696" i="2"/>
  <c r="J2696" i="2"/>
  <c r="I2697" i="2"/>
  <c r="J2697" i="2"/>
  <c r="I2698" i="2"/>
  <c r="J2698" i="2"/>
  <c r="I2699" i="2"/>
  <c r="J2699" i="2"/>
  <c r="I2700" i="2"/>
  <c r="J2700" i="2"/>
  <c r="I2701" i="2"/>
  <c r="J2701" i="2"/>
  <c r="I2702" i="2"/>
  <c r="J2702" i="2"/>
  <c r="I2703" i="2"/>
  <c r="J2703" i="2"/>
  <c r="I2704" i="2"/>
  <c r="J2704" i="2"/>
  <c r="I2705" i="2"/>
  <c r="J2705" i="2"/>
  <c r="I2706" i="2"/>
  <c r="J2706" i="2"/>
  <c r="I2707" i="2"/>
  <c r="J2707" i="2"/>
  <c r="I2708" i="2"/>
  <c r="J2708" i="2"/>
  <c r="I2709" i="2"/>
  <c r="J2709" i="2"/>
  <c r="I2710" i="2"/>
  <c r="J2710" i="2"/>
  <c r="I2711" i="2"/>
  <c r="J2711" i="2"/>
  <c r="I2712" i="2"/>
  <c r="J2712" i="2"/>
  <c r="I2713" i="2"/>
  <c r="J2713" i="2"/>
  <c r="I2714" i="2"/>
  <c r="J2714" i="2"/>
  <c r="I2715" i="2"/>
  <c r="J2715" i="2"/>
  <c r="I2716" i="2"/>
  <c r="J2716" i="2"/>
  <c r="I2717" i="2"/>
  <c r="J2717" i="2"/>
  <c r="I2718" i="2"/>
  <c r="J2718" i="2"/>
  <c r="I2719" i="2"/>
  <c r="J2719" i="2"/>
  <c r="I2720" i="2"/>
  <c r="J2720" i="2"/>
  <c r="I2721" i="2"/>
  <c r="J2721" i="2"/>
  <c r="I2722" i="2"/>
  <c r="J2722" i="2"/>
  <c r="I2723" i="2"/>
  <c r="J2723" i="2"/>
  <c r="I2724" i="2"/>
  <c r="J2724" i="2"/>
  <c r="I2725" i="2"/>
  <c r="J2725" i="2"/>
  <c r="I2726" i="2"/>
  <c r="J2726" i="2"/>
  <c r="I2727" i="2"/>
  <c r="J2727" i="2"/>
  <c r="I2728" i="2"/>
  <c r="J2728" i="2"/>
  <c r="I2729" i="2"/>
  <c r="J2729" i="2"/>
  <c r="I2730" i="2"/>
  <c r="J2730" i="2"/>
  <c r="I2731" i="2"/>
  <c r="J2731" i="2"/>
  <c r="I2732" i="2"/>
  <c r="J2732" i="2"/>
  <c r="I2733" i="2"/>
  <c r="J2733" i="2"/>
  <c r="I2734" i="2"/>
  <c r="J2734" i="2"/>
  <c r="I2735" i="2"/>
  <c r="J2735" i="2"/>
  <c r="I2736" i="2"/>
  <c r="J2736" i="2"/>
  <c r="I2737" i="2"/>
  <c r="J2737" i="2"/>
  <c r="I2738" i="2"/>
  <c r="J2738" i="2"/>
  <c r="I2739" i="2"/>
  <c r="J2739" i="2"/>
  <c r="I2740" i="2"/>
  <c r="J2740" i="2"/>
  <c r="I2741" i="2"/>
  <c r="J2741" i="2"/>
  <c r="I2742" i="2"/>
  <c r="J2742" i="2"/>
  <c r="I2743" i="2"/>
  <c r="J2743" i="2"/>
  <c r="I2744" i="2"/>
  <c r="J2744" i="2"/>
  <c r="I2745" i="2"/>
  <c r="J2745" i="2"/>
  <c r="I2746" i="2"/>
  <c r="J2746" i="2"/>
  <c r="I2747" i="2"/>
  <c r="J2747" i="2"/>
  <c r="I2748" i="2"/>
  <c r="J2748" i="2"/>
  <c r="I2749" i="2"/>
  <c r="J2749" i="2"/>
  <c r="I2750" i="2"/>
  <c r="J2750" i="2"/>
  <c r="I2751" i="2"/>
  <c r="J2751" i="2"/>
  <c r="I2752" i="2"/>
  <c r="J2752" i="2"/>
  <c r="I2753" i="2"/>
  <c r="J2753" i="2"/>
  <c r="I2754" i="2"/>
  <c r="J2754" i="2"/>
  <c r="I2755" i="2"/>
  <c r="J2755" i="2"/>
  <c r="I2756" i="2"/>
  <c r="J2756" i="2"/>
  <c r="I2757" i="2"/>
  <c r="J2757" i="2"/>
  <c r="I2758" i="2"/>
  <c r="J2758" i="2"/>
  <c r="I2759" i="2"/>
  <c r="J2759" i="2"/>
  <c r="I2760" i="2"/>
  <c r="J2760" i="2"/>
  <c r="I2761" i="2"/>
  <c r="J2761" i="2"/>
  <c r="I2762" i="2"/>
  <c r="J2762" i="2"/>
  <c r="I2763" i="2"/>
  <c r="J2763" i="2"/>
  <c r="I2764" i="2"/>
  <c r="J2764" i="2"/>
  <c r="I2765" i="2"/>
  <c r="J2765" i="2"/>
  <c r="I2766" i="2"/>
  <c r="J2766" i="2"/>
  <c r="I2767" i="2"/>
  <c r="J2767" i="2"/>
  <c r="I2768" i="2"/>
  <c r="J2768" i="2"/>
  <c r="I2769" i="2"/>
  <c r="J2769" i="2"/>
  <c r="I2770" i="2"/>
  <c r="J2770" i="2"/>
  <c r="I2771" i="2"/>
  <c r="J2771" i="2"/>
  <c r="I2772" i="2"/>
  <c r="J2772" i="2"/>
  <c r="I2773" i="2"/>
  <c r="J2773" i="2"/>
  <c r="I2774" i="2"/>
  <c r="J2774" i="2"/>
  <c r="I2775" i="2"/>
  <c r="J2775" i="2"/>
  <c r="I2776" i="2"/>
  <c r="J2776" i="2"/>
  <c r="I2777" i="2"/>
  <c r="J2777" i="2"/>
  <c r="I2778" i="2"/>
  <c r="J2778" i="2"/>
  <c r="I2779" i="2"/>
  <c r="J2779" i="2"/>
  <c r="I2780" i="2"/>
  <c r="J2780" i="2"/>
  <c r="I2781" i="2"/>
  <c r="J2781" i="2"/>
  <c r="I2782" i="2"/>
  <c r="J2782" i="2"/>
  <c r="I2783" i="2"/>
  <c r="J2783" i="2"/>
  <c r="I2784" i="2"/>
  <c r="J2784" i="2"/>
  <c r="I2785" i="2"/>
  <c r="J2785" i="2"/>
  <c r="I2786" i="2"/>
  <c r="J2786" i="2"/>
  <c r="I2787" i="2"/>
  <c r="J2787" i="2"/>
  <c r="I2788" i="2"/>
  <c r="J2788" i="2"/>
  <c r="I2789" i="2"/>
  <c r="J2789" i="2"/>
  <c r="I2790" i="2"/>
  <c r="J2790" i="2"/>
  <c r="I2791" i="2"/>
  <c r="J2791" i="2"/>
  <c r="I2792" i="2"/>
  <c r="J2792" i="2"/>
  <c r="I2793" i="2"/>
  <c r="J2793" i="2"/>
  <c r="I2794" i="2"/>
  <c r="J2794" i="2"/>
  <c r="I2795" i="2"/>
  <c r="J2795" i="2"/>
  <c r="I2796" i="2"/>
  <c r="J2796" i="2"/>
  <c r="I2797" i="2"/>
  <c r="J2797" i="2"/>
  <c r="I2798" i="2"/>
  <c r="J2798" i="2"/>
  <c r="I2799" i="2"/>
  <c r="J2799" i="2"/>
  <c r="I2800" i="2"/>
  <c r="J2800" i="2"/>
  <c r="I2801" i="2"/>
  <c r="J2801" i="2"/>
  <c r="I2802" i="2"/>
  <c r="J2802" i="2"/>
  <c r="I2803" i="2"/>
  <c r="J2803" i="2"/>
  <c r="I2804" i="2"/>
  <c r="J2804" i="2"/>
  <c r="I2805" i="2"/>
  <c r="J2805" i="2"/>
  <c r="I2806" i="2"/>
  <c r="J2806" i="2"/>
  <c r="I2807" i="2"/>
  <c r="J2807" i="2"/>
  <c r="I2808" i="2"/>
  <c r="J2808" i="2"/>
  <c r="I2809" i="2"/>
  <c r="J2809" i="2"/>
  <c r="I2810" i="2"/>
  <c r="J2810" i="2"/>
  <c r="I2811" i="2"/>
  <c r="J2811" i="2"/>
  <c r="I2812" i="2"/>
  <c r="J2812" i="2"/>
  <c r="I2813" i="2"/>
  <c r="J2813" i="2"/>
  <c r="I2814" i="2"/>
  <c r="J2814" i="2"/>
  <c r="I2815" i="2"/>
  <c r="J2815" i="2"/>
  <c r="I2816" i="2"/>
  <c r="J2816" i="2"/>
  <c r="I2817" i="2"/>
  <c r="J2817" i="2"/>
  <c r="I2818" i="2"/>
  <c r="J2818" i="2"/>
  <c r="I2819" i="2"/>
  <c r="J2819" i="2"/>
  <c r="I2820" i="2"/>
  <c r="J2820" i="2"/>
  <c r="I2821" i="2"/>
  <c r="J2821" i="2"/>
  <c r="I2822" i="2"/>
  <c r="J2822" i="2"/>
  <c r="I2823" i="2"/>
  <c r="J2823" i="2"/>
  <c r="I2824" i="2"/>
  <c r="J2824" i="2"/>
  <c r="I2825" i="2"/>
  <c r="J2825" i="2"/>
  <c r="I2826" i="2"/>
  <c r="J2826" i="2"/>
  <c r="I2827" i="2"/>
  <c r="J2827" i="2"/>
  <c r="I2828" i="2"/>
  <c r="J2828" i="2"/>
  <c r="I2829" i="2"/>
  <c r="J2829" i="2"/>
  <c r="I2830" i="2"/>
  <c r="J2830" i="2"/>
  <c r="I2831" i="2"/>
  <c r="J2831" i="2"/>
  <c r="I2832" i="2"/>
  <c r="J2832" i="2"/>
  <c r="I2833" i="2"/>
  <c r="J2833" i="2"/>
  <c r="I2834" i="2"/>
  <c r="J2834" i="2"/>
  <c r="I2835" i="2"/>
  <c r="J2835" i="2"/>
  <c r="I2836" i="2"/>
  <c r="J2836" i="2"/>
  <c r="I2837" i="2"/>
  <c r="J2837" i="2"/>
  <c r="I2838" i="2"/>
  <c r="J2838" i="2"/>
  <c r="I2839" i="2"/>
  <c r="J2839" i="2"/>
  <c r="I2840" i="2"/>
  <c r="J2840" i="2"/>
  <c r="I2841" i="2"/>
  <c r="J2841" i="2"/>
  <c r="I2842" i="2"/>
  <c r="J2842" i="2"/>
  <c r="I2843" i="2"/>
  <c r="J2843" i="2"/>
  <c r="I2844" i="2"/>
  <c r="J2844" i="2"/>
  <c r="I2845" i="2"/>
  <c r="J2845" i="2"/>
  <c r="I2846" i="2"/>
  <c r="J2846" i="2"/>
  <c r="I2847" i="2"/>
  <c r="J2847" i="2"/>
  <c r="I2848" i="2"/>
  <c r="J2848" i="2"/>
  <c r="I2849" i="2"/>
  <c r="J2849" i="2"/>
  <c r="I2850" i="2"/>
  <c r="J2850" i="2"/>
  <c r="I2851" i="2"/>
  <c r="J2851" i="2"/>
  <c r="I2852" i="2"/>
  <c r="J2852" i="2"/>
  <c r="I2853" i="2"/>
  <c r="J2853" i="2"/>
  <c r="I2854" i="2"/>
  <c r="J2854" i="2"/>
  <c r="I2855" i="2"/>
  <c r="J2855" i="2"/>
  <c r="I2856" i="2"/>
  <c r="J2856" i="2"/>
  <c r="I2857" i="2"/>
  <c r="J2857" i="2"/>
  <c r="I2858" i="2"/>
  <c r="J2858" i="2"/>
  <c r="I2859" i="2"/>
  <c r="J2859" i="2"/>
  <c r="I2860" i="2"/>
  <c r="J2860" i="2"/>
  <c r="I2861" i="2"/>
  <c r="J2861" i="2"/>
  <c r="I2862" i="2"/>
  <c r="J2862" i="2"/>
  <c r="I2863" i="2"/>
  <c r="J2863" i="2"/>
  <c r="I2864" i="2"/>
  <c r="J2864" i="2"/>
  <c r="I2865" i="2"/>
  <c r="J2865" i="2"/>
  <c r="I2866" i="2"/>
  <c r="J2866" i="2"/>
  <c r="I2867" i="2"/>
  <c r="J2867" i="2"/>
  <c r="I2868" i="2"/>
  <c r="J2868" i="2"/>
  <c r="I2869" i="2"/>
  <c r="J2869" i="2"/>
  <c r="I2870" i="2"/>
  <c r="J2870" i="2"/>
  <c r="I2871" i="2"/>
  <c r="J2871" i="2"/>
  <c r="I2872" i="2"/>
  <c r="J2872" i="2"/>
  <c r="I2873" i="2"/>
  <c r="J2873" i="2"/>
  <c r="I2874" i="2"/>
  <c r="J2874" i="2"/>
  <c r="I2875" i="2"/>
  <c r="J2875" i="2"/>
  <c r="I2876" i="2"/>
  <c r="J2876" i="2"/>
  <c r="I2877" i="2"/>
  <c r="J2877" i="2"/>
  <c r="I2878" i="2"/>
  <c r="J2878" i="2"/>
  <c r="I2879" i="2"/>
  <c r="J2879" i="2"/>
  <c r="I2880" i="2"/>
  <c r="J2880" i="2"/>
  <c r="I2881" i="2"/>
  <c r="J2881" i="2"/>
  <c r="I2882" i="2"/>
  <c r="J2882" i="2"/>
  <c r="I2883" i="2"/>
  <c r="J2883" i="2"/>
  <c r="I2884" i="2"/>
  <c r="J2884" i="2"/>
  <c r="I2885" i="2"/>
  <c r="J2885" i="2"/>
  <c r="I2886" i="2"/>
  <c r="J2886" i="2"/>
  <c r="I2887" i="2"/>
  <c r="J2887" i="2"/>
  <c r="I2888" i="2"/>
  <c r="J2888" i="2"/>
  <c r="I2889" i="2"/>
  <c r="J2889" i="2"/>
  <c r="I2890" i="2"/>
  <c r="J2890" i="2"/>
  <c r="I2891" i="2"/>
  <c r="J2891" i="2"/>
  <c r="I2892" i="2"/>
  <c r="J2892" i="2"/>
  <c r="I2893" i="2"/>
  <c r="J2893" i="2"/>
  <c r="I2894" i="2"/>
  <c r="J2894" i="2"/>
  <c r="I2895" i="2"/>
  <c r="J2895" i="2"/>
  <c r="I2896" i="2"/>
  <c r="J2896" i="2"/>
  <c r="I2897" i="2"/>
  <c r="J2897" i="2"/>
  <c r="I2898" i="2"/>
  <c r="J2898" i="2"/>
  <c r="I2899" i="2"/>
  <c r="J2899" i="2"/>
  <c r="I2900" i="2"/>
  <c r="J2900" i="2"/>
  <c r="I2901" i="2"/>
  <c r="J2901" i="2"/>
  <c r="I2902" i="2"/>
  <c r="J2902" i="2"/>
  <c r="I2903" i="2"/>
  <c r="J2903" i="2"/>
  <c r="I2904" i="2"/>
  <c r="J2904" i="2"/>
  <c r="I2905" i="2"/>
  <c r="J2905" i="2"/>
  <c r="I2906" i="2"/>
  <c r="J2906" i="2"/>
  <c r="I2907" i="2"/>
  <c r="J2907" i="2"/>
  <c r="I2908" i="2"/>
  <c r="J2908" i="2"/>
  <c r="I2909" i="2"/>
  <c r="J2909" i="2"/>
  <c r="I2910" i="2"/>
  <c r="J2910" i="2"/>
  <c r="I2911" i="2"/>
  <c r="J2911" i="2"/>
  <c r="I2912" i="2"/>
  <c r="J2912" i="2"/>
  <c r="I2913" i="2"/>
  <c r="J2913" i="2"/>
  <c r="I2914" i="2"/>
  <c r="J2914" i="2"/>
  <c r="I2915" i="2"/>
  <c r="J2915" i="2"/>
  <c r="I2916" i="2"/>
  <c r="J2916" i="2"/>
  <c r="I2917" i="2"/>
  <c r="J2917" i="2"/>
  <c r="I2918" i="2"/>
  <c r="J2918" i="2"/>
  <c r="I2919" i="2"/>
  <c r="J2919" i="2"/>
  <c r="I2920" i="2"/>
  <c r="J2920" i="2"/>
  <c r="I2921" i="2"/>
  <c r="J2921" i="2"/>
  <c r="I2922" i="2"/>
  <c r="J2922" i="2"/>
  <c r="I2923" i="2"/>
  <c r="J2923" i="2"/>
  <c r="I2924" i="2"/>
  <c r="J2924" i="2"/>
  <c r="I2925" i="2"/>
  <c r="J2925" i="2"/>
  <c r="I2926" i="2"/>
  <c r="J2926" i="2"/>
  <c r="I2927" i="2"/>
  <c r="J2927" i="2"/>
  <c r="I2928" i="2"/>
  <c r="J2928" i="2"/>
  <c r="I2929" i="2"/>
  <c r="J2929" i="2"/>
  <c r="I2930" i="2"/>
  <c r="J2930" i="2"/>
  <c r="I2931" i="2"/>
  <c r="J2931" i="2"/>
  <c r="I2932" i="2"/>
  <c r="J2932" i="2"/>
  <c r="I2933" i="2"/>
  <c r="J2933" i="2"/>
  <c r="I2934" i="2"/>
  <c r="J2934" i="2"/>
  <c r="I2935" i="2"/>
  <c r="J2935" i="2"/>
  <c r="I2936" i="2"/>
  <c r="J2936" i="2"/>
  <c r="I2937" i="2"/>
  <c r="J2937" i="2"/>
  <c r="I2938" i="2"/>
  <c r="J2938" i="2"/>
  <c r="I2939" i="2"/>
  <c r="J2939" i="2"/>
  <c r="I2940" i="2"/>
  <c r="J2940" i="2"/>
  <c r="I2941" i="2"/>
  <c r="J2941" i="2"/>
  <c r="I2942" i="2"/>
  <c r="J2942" i="2"/>
  <c r="I2943" i="2"/>
  <c r="J2943" i="2"/>
  <c r="I2944" i="2"/>
  <c r="J2944" i="2"/>
  <c r="I2945" i="2"/>
  <c r="J2945" i="2"/>
  <c r="I2946" i="2"/>
  <c r="J2946" i="2"/>
  <c r="I2947" i="2"/>
  <c r="J2947" i="2"/>
  <c r="I2948" i="2"/>
  <c r="J2948" i="2"/>
  <c r="I2949" i="2"/>
  <c r="J2949" i="2"/>
  <c r="I2950" i="2"/>
  <c r="J2950" i="2"/>
  <c r="I2951" i="2"/>
  <c r="J2951" i="2"/>
  <c r="I2952" i="2"/>
  <c r="J2952" i="2"/>
  <c r="I2953" i="2"/>
  <c r="J2953" i="2"/>
  <c r="I2954" i="2"/>
  <c r="J2954" i="2"/>
  <c r="I2955" i="2"/>
  <c r="J2955" i="2"/>
  <c r="I2956" i="2"/>
  <c r="J2956" i="2"/>
  <c r="I2957" i="2"/>
  <c r="J2957" i="2"/>
  <c r="I2958" i="2"/>
  <c r="J2958" i="2"/>
  <c r="I2959" i="2"/>
  <c r="J2959" i="2"/>
  <c r="I2960" i="2"/>
  <c r="J2960" i="2"/>
  <c r="I2961" i="2"/>
  <c r="J2961" i="2"/>
  <c r="I2962" i="2"/>
  <c r="J2962" i="2"/>
  <c r="I2963" i="2"/>
  <c r="J2963" i="2"/>
  <c r="I2964" i="2"/>
  <c r="J2964" i="2"/>
  <c r="I2965" i="2"/>
  <c r="J2965" i="2"/>
  <c r="I2966" i="2"/>
  <c r="J2966" i="2"/>
  <c r="I2967" i="2"/>
  <c r="J2967" i="2"/>
  <c r="I2968" i="2"/>
  <c r="J2968" i="2"/>
  <c r="I2969" i="2"/>
  <c r="J2969" i="2"/>
  <c r="I2970" i="2"/>
  <c r="J2970" i="2"/>
  <c r="I2971" i="2"/>
  <c r="J2971" i="2"/>
  <c r="I2972" i="2"/>
  <c r="J2972" i="2"/>
  <c r="I2973" i="2"/>
  <c r="J2973" i="2"/>
  <c r="I2974" i="2"/>
  <c r="J2974" i="2"/>
  <c r="I2975" i="2"/>
  <c r="J2975" i="2"/>
  <c r="I2976" i="2"/>
  <c r="J2976" i="2"/>
  <c r="I2977" i="2"/>
  <c r="J2977" i="2"/>
  <c r="I2978" i="2"/>
  <c r="J2978" i="2"/>
  <c r="I2979" i="2"/>
  <c r="J2979" i="2"/>
  <c r="I2980" i="2"/>
  <c r="J2980" i="2"/>
  <c r="I2981" i="2"/>
  <c r="J2981" i="2"/>
  <c r="I2982" i="2"/>
  <c r="J2982" i="2"/>
  <c r="I2983" i="2"/>
  <c r="J2983" i="2"/>
  <c r="I2984" i="2"/>
  <c r="J2984" i="2"/>
  <c r="I2985" i="2"/>
  <c r="J2985" i="2"/>
  <c r="I2986" i="2"/>
  <c r="J2986" i="2"/>
  <c r="I2987" i="2"/>
  <c r="J2987" i="2"/>
  <c r="I2988" i="2"/>
  <c r="J2988" i="2"/>
  <c r="I2989" i="2"/>
  <c r="J2989" i="2"/>
  <c r="I2990" i="2"/>
  <c r="J2990" i="2"/>
  <c r="I2991" i="2"/>
  <c r="J2991" i="2"/>
  <c r="I2992" i="2"/>
  <c r="J2992" i="2"/>
  <c r="I2993" i="2"/>
  <c r="J2993" i="2"/>
  <c r="I2994" i="2"/>
  <c r="J2994" i="2"/>
  <c r="I2995" i="2"/>
  <c r="J2995" i="2"/>
  <c r="I2996" i="2"/>
  <c r="J2996" i="2"/>
  <c r="I2997" i="2"/>
  <c r="J2997" i="2"/>
  <c r="I2998" i="2"/>
  <c r="J2998" i="2"/>
  <c r="I2999" i="2"/>
  <c r="J2999" i="2"/>
  <c r="I3000" i="2"/>
  <c r="J3000" i="2"/>
  <c r="I3001" i="2"/>
  <c r="J3001" i="2"/>
  <c r="I3002" i="2"/>
  <c r="J3002" i="2"/>
  <c r="I3003" i="2"/>
  <c r="J3003" i="2"/>
  <c r="I3004" i="2"/>
  <c r="J3004" i="2"/>
  <c r="I3005" i="2"/>
  <c r="J3005" i="2"/>
  <c r="I3006" i="2"/>
  <c r="J3006" i="2"/>
  <c r="I3007" i="2"/>
  <c r="J3007" i="2"/>
  <c r="I3008" i="2"/>
  <c r="J3008" i="2"/>
  <c r="I3009" i="2"/>
  <c r="J3009" i="2"/>
  <c r="I3010" i="2"/>
  <c r="J3010" i="2"/>
  <c r="I3011" i="2"/>
  <c r="J3011" i="2"/>
  <c r="I3012" i="2"/>
  <c r="J3012" i="2"/>
  <c r="I3013" i="2"/>
  <c r="J3013" i="2"/>
  <c r="I3014" i="2"/>
  <c r="J3014" i="2"/>
  <c r="I3015" i="2"/>
  <c r="J3015" i="2"/>
  <c r="I3016" i="2"/>
  <c r="J3016" i="2"/>
  <c r="I3017" i="2"/>
  <c r="J3017" i="2"/>
  <c r="I3018" i="2"/>
  <c r="J3018" i="2"/>
  <c r="I3019" i="2"/>
  <c r="J3019" i="2"/>
  <c r="I3020" i="2"/>
  <c r="J3020" i="2"/>
  <c r="I3021" i="2"/>
  <c r="J3021" i="2"/>
  <c r="I3022" i="2"/>
  <c r="J3022" i="2"/>
  <c r="I3023" i="2"/>
  <c r="J3023" i="2"/>
  <c r="I3024" i="2"/>
  <c r="J3024" i="2"/>
  <c r="I3025" i="2"/>
  <c r="J3025" i="2"/>
  <c r="I3026" i="2"/>
  <c r="J3026" i="2"/>
  <c r="I3027" i="2"/>
  <c r="J3027" i="2"/>
  <c r="I3028" i="2"/>
  <c r="J3028" i="2"/>
  <c r="I3029" i="2"/>
  <c r="J3029" i="2"/>
  <c r="I3030" i="2"/>
  <c r="J3030" i="2"/>
  <c r="I3031" i="2"/>
  <c r="J3031" i="2"/>
  <c r="I3032" i="2"/>
  <c r="J3032" i="2"/>
  <c r="I3033" i="2"/>
  <c r="J3033" i="2"/>
  <c r="I3034" i="2"/>
  <c r="J3034" i="2"/>
  <c r="I3035" i="2"/>
  <c r="J3035" i="2"/>
  <c r="I3036" i="2"/>
  <c r="J3036" i="2"/>
  <c r="I3037" i="2"/>
  <c r="J3037" i="2"/>
  <c r="I3038" i="2"/>
  <c r="J3038" i="2"/>
  <c r="I3039" i="2"/>
  <c r="J3039" i="2"/>
  <c r="I3040" i="2"/>
  <c r="J3040" i="2"/>
  <c r="I3041" i="2"/>
  <c r="J3041" i="2"/>
  <c r="I3042" i="2"/>
  <c r="J3042" i="2"/>
  <c r="I3043" i="2"/>
  <c r="J3043" i="2"/>
  <c r="I3044" i="2"/>
  <c r="J3044" i="2"/>
  <c r="I3045" i="2"/>
  <c r="J3045" i="2"/>
  <c r="I3046" i="2"/>
  <c r="J3046" i="2"/>
  <c r="I3047" i="2"/>
  <c r="J3047" i="2"/>
  <c r="I3048" i="2"/>
  <c r="J3048" i="2"/>
  <c r="I3049" i="2"/>
  <c r="J3049" i="2"/>
  <c r="I3050" i="2"/>
  <c r="J3050" i="2"/>
  <c r="I3051" i="2"/>
  <c r="J3051" i="2"/>
  <c r="I3052" i="2"/>
  <c r="J3052" i="2"/>
  <c r="I3053" i="2"/>
  <c r="J3053" i="2"/>
  <c r="I3054" i="2"/>
  <c r="J3054" i="2"/>
  <c r="I3055" i="2"/>
  <c r="J3055" i="2"/>
  <c r="I3056" i="2"/>
  <c r="J3056" i="2"/>
  <c r="I3057" i="2"/>
  <c r="J3057" i="2"/>
  <c r="I3058" i="2"/>
  <c r="J3058" i="2"/>
  <c r="I3059" i="2"/>
  <c r="J3059" i="2"/>
  <c r="I3060" i="2"/>
  <c r="J3060" i="2"/>
  <c r="I3061" i="2"/>
  <c r="J3061" i="2"/>
  <c r="I3062" i="2"/>
  <c r="J3062" i="2"/>
  <c r="I3063" i="2"/>
  <c r="J3063" i="2"/>
  <c r="I3064" i="2"/>
  <c r="J3064" i="2"/>
  <c r="I3065" i="2"/>
  <c r="J3065" i="2"/>
  <c r="I3066" i="2"/>
  <c r="J3066" i="2"/>
  <c r="I3067" i="2"/>
  <c r="J3067" i="2"/>
  <c r="I3068" i="2"/>
  <c r="J3068" i="2"/>
  <c r="I3069" i="2"/>
  <c r="J3069" i="2"/>
  <c r="I3070" i="2"/>
  <c r="J3070" i="2"/>
  <c r="I3071" i="2"/>
  <c r="J3071" i="2"/>
  <c r="I3072" i="2"/>
  <c r="J3072" i="2"/>
  <c r="I3073" i="2"/>
  <c r="J3073" i="2"/>
  <c r="I3074" i="2"/>
  <c r="J3074" i="2"/>
  <c r="I3075" i="2"/>
  <c r="J3075" i="2"/>
  <c r="I3076" i="2"/>
  <c r="J3076" i="2"/>
  <c r="I3077" i="2"/>
  <c r="J3077" i="2"/>
  <c r="I3078" i="2"/>
  <c r="J3078" i="2"/>
  <c r="I3079" i="2"/>
  <c r="J3079" i="2"/>
  <c r="I3080" i="2"/>
  <c r="J3080" i="2"/>
  <c r="I3081" i="2"/>
  <c r="J3081" i="2"/>
  <c r="I3082" i="2"/>
  <c r="J3082" i="2"/>
  <c r="I3083" i="2"/>
  <c r="J3083" i="2"/>
  <c r="I3084" i="2"/>
  <c r="J3084" i="2"/>
  <c r="I3085" i="2"/>
  <c r="J3085" i="2"/>
  <c r="I3086" i="2"/>
  <c r="J3086" i="2"/>
  <c r="I3087" i="2"/>
  <c r="J3087" i="2"/>
  <c r="I3088" i="2"/>
  <c r="J3088" i="2"/>
  <c r="I3089" i="2"/>
  <c r="J3089" i="2"/>
  <c r="I3090" i="2"/>
  <c r="J3090" i="2"/>
  <c r="I3091" i="2"/>
  <c r="J3091" i="2"/>
  <c r="I3092" i="2"/>
  <c r="J3092" i="2"/>
  <c r="I3093" i="2"/>
  <c r="J3093" i="2"/>
  <c r="I3094" i="2"/>
  <c r="J3094" i="2"/>
  <c r="I3095" i="2"/>
  <c r="J3095" i="2"/>
  <c r="I3096" i="2"/>
  <c r="J3096" i="2"/>
  <c r="I3097" i="2"/>
  <c r="J3097" i="2"/>
  <c r="I3098" i="2"/>
  <c r="J3098" i="2"/>
  <c r="I3099" i="2"/>
  <c r="J3099" i="2"/>
  <c r="I3100" i="2"/>
  <c r="J3100" i="2"/>
  <c r="I3101" i="2"/>
  <c r="J3101" i="2"/>
  <c r="I3102" i="2"/>
  <c r="J3102" i="2"/>
  <c r="I3103" i="2"/>
  <c r="J3103" i="2"/>
  <c r="I3104" i="2"/>
  <c r="J3104" i="2"/>
  <c r="I3105" i="2"/>
  <c r="J3105" i="2"/>
  <c r="I3106" i="2"/>
  <c r="J3106" i="2"/>
  <c r="I3107" i="2"/>
  <c r="J3107" i="2"/>
  <c r="I3108" i="2"/>
  <c r="J3108" i="2"/>
  <c r="I3109" i="2"/>
  <c r="J3109" i="2"/>
  <c r="I3110" i="2"/>
  <c r="J3110" i="2"/>
  <c r="I3111" i="2"/>
  <c r="J3111" i="2"/>
  <c r="I3112" i="2"/>
  <c r="J3112" i="2"/>
  <c r="I3113" i="2"/>
  <c r="J3113" i="2"/>
  <c r="I3114" i="2"/>
  <c r="J3114" i="2"/>
  <c r="I3115" i="2"/>
  <c r="J3115" i="2"/>
  <c r="I3116" i="2"/>
  <c r="J3116" i="2"/>
  <c r="I3117" i="2"/>
  <c r="J3117" i="2"/>
  <c r="I3118" i="2"/>
  <c r="J3118" i="2"/>
  <c r="I3119" i="2"/>
  <c r="J3119" i="2"/>
  <c r="I3120" i="2"/>
  <c r="J3120" i="2"/>
  <c r="I3121" i="2"/>
  <c r="J3121" i="2"/>
  <c r="I3122" i="2"/>
  <c r="J3122" i="2"/>
  <c r="I3123" i="2"/>
  <c r="J3123" i="2"/>
  <c r="I3124" i="2"/>
  <c r="J3124" i="2"/>
  <c r="I3125" i="2"/>
  <c r="J3125" i="2"/>
  <c r="I3126" i="2"/>
  <c r="J3126" i="2"/>
  <c r="I3127" i="2"/>
  <c r="J3127" i="2"/>
  <c r="I3128" i="2"/>
  <c r="J3128" i="2"/>
  <c r="I3129" i="2"/>
  <c r="J3129" i="2"/>
  <c r="I3130" i="2"/>
  <c r="J3130" i="2"/>
  <c r="I3131" i="2"/>
  <c r="J3131" i="2"/>
  <c r="I3132" i="2"/>
  <c r="J3132" i="2"/>
  <c r="I3133" i="2"/>
  <c r="J3133" i="2"/>
  <c r="I3134" i="2"/>
  <c r="J3134" i="2"/>
  <c r="I3135" i="2"/>
  <c r="J3135" i="2"/>
  <c r="I3136" i="2"/>
  <c r="J3136" i="2"/>
  <c r="I3137" i="2"/>
  <c r="J3137" i="2"/>
  <c r="I3138" i="2"/>
  <c r="J3138" i="2"/>
  <c r="I3139" i="2"/>
  <c r="J3139" i="2"/>
  <c r="I3140" i="2"/>
  <c r="J3140" i="2"/>
  <c r="I3141" i="2"/>
  <c r="J3141" i="2"/>
  <c r="I3142" i="2"/>
  <c r="J3142" i="2"/>
  <c r="I3143" i="2"/>
  <c r="J3143" i="2"/>
  <c r="I3144" i="2"/>
  <c r="J3144" i="2"/>
  <c r="I3145" i="2"/>
  <c r="J3145" i="2"/>
  <c r="I3146" i="2"/>
  <c r="J3146" i="2"/>
  <c r="I3147" i="2"/>
  <c r="J3147" i="2"/>
  <c r="I3148" i="2"/>
  <c r="J3148" i="2"/>
  <c r="I3149" i="2"/>
  <c r="J3149" i="2"/>
  <c r="I3150" i="2"/>
  <c r="J3150" i="2"/>
  <c r="I3151" i="2"/>
  <c r="J3151" i="2"/>
  <c r="I3152" i="2"/>
  <c r="J3152" i="2"/>
  <c r="I3153" i="2"/>
  <c r="J3153" i="2"/>
  <c r="I3154" i="2"/>
  <c r="J3154" i="2"/>
  <c r="I3155" i="2"/>
  <c r="J3155" i="2"/>
  <c r="I3156" i="2"/>
  <c r="J3156" i="2"/>
  <c r="I3157" i="2"/>
  <c r="J3157" i="2"/>
  <c r="I3158" i="2"/>
  <c r="J3158" i="2"/>
  <c r="I3159" i="2"/>
  <c r="J3159" i="2"/>
  <c r="I3160" i="2"/>
  <c r="J3160" i="2"/>
  <c r="I3161" i="2"/>
  <c r="J3161" i="2"/>
  <c r="I3162" i="2"/>
  <c r="J3162" i="2"/>
  <c r="I3163" i="2"/>
  <c r="J3163" i="2"/>
  <c r="I3164" i="2"/>
  <c r="J3164" i="2"/>
  <c r="I3165" i="2"/>
  <c r="J3165" i="2"/>
  <c r="I3166" i="2"/>
  <c r="J3166" i="2"/>
  <c r="I3167" i="2"/>
  <c r="J3167" i="2"/>
  <c r="I3168" i="2"/>
  <c r="J3168" i="2"/>
  <c r="I3169" i="2"/>
  <c r="J3169" i="2"/>
  <c r="I3170" i="2"/>
  <c r="J3170" i="2"/>
  <c r="I3171" i="2"/>
  <c r="J3171" i="2"/>
  <c r="I3172" i="2"/>
  <c r="J3172" i="2"/>
  <c r="I3173" i="2"/>
  <c r="J3173" i="2"/>
  <c r="I3174" i="2"/>
  <c r="J3174" i="2"/>
  <c r="I3175" i="2"/>
  <c r="J3175" i="2"/>
  <c r="I3176" i="2"/>
  <c r="J3176" i="2"/>
  <c r="I3177" i="2"/>
  <c r="J3177" i="2"/>
  <c r="I3178" i="2"/>
  <c r="J3178" i="2"/>
  <c r="I3179" i="2"/>
  <c r="J3179" i="2"/>
  <c r="I3180" i="2"/>
  <c r="J3180" i="2"/>
  <c r="I3181" i="2"/>
  <c r="J3181" i="2"/>
  <c r="I3182" i="2"/>
  <c r="J3182" i="2"/>
  <c r="I3183" i="2"/>
  <c r="J3183" i="2"/>
  <c r="I3184" i="2"/>
  <c r="J3184" i="2"/>
  <c r="I3185" i="2"/>
  <c r="J3185" i="2"/>
  <c r="I3186" i="2"/>
  <c r="J3186" i="2"/>
  <c r="I3187" i="2"/>
  <c r="J3187" i="2"/>
  <c r="I3188" i="2"/>
  <c r="J3188" i="2"/>
  <c r="I3189" i="2"/>
  <c r="J3189" i="2"/>
  <c r="I3190" i="2"/>
  <c r="J3190" i="2"/>
  <c r="I3191" i="2"/>
  <c r="J3191" i="2"/>
  <c r="I3192" i="2"/>
  <c r="J3192" i="2"/>
  <c r="I3193" i="2"/>
  <c r="J3193" i="2"/>
  <c r="I3194" i="2"/>
  <c r="J3194" i="2"/>
  <c r="I3195" i="2"/>
  <c r="J3195" i="2"/>
  <c r="I3196" i="2"/>
  <c r="J3196" i="2"/>
  <c r="I3197" i="2"/>
  <c r="J3197" i="2"/>
  <c r="I3198" i="2"/>
  <c r="J3198" i="2"/>
  <c r="I3199" i="2"/>
  <c r="J3199" i="2"/>
  <c r="I3200" i="2"/>
  <c r="J3200" i="2"/>
  <c r="I3201" i="2"/>
  <c r="J3201" i="2"/>
  <c r="I3202" i="2"/>
  <c r="J3202" i="2"/>
  <c r="I3203" i="2"/>
  <c r="J3203" i="2"/>
  <c r="I3204" i="2"/>
  <c r="J3204" i="2"/>
  <c r="I3205" i="2"/>
  <c r="J3205" i="2"/>
  <c r="I3206" i="2"/>
  <c r="J3206" i="2"/>
  <c r="I3207" i="2"/>
  <c r="J3207" i="2"/>
  <c r="I3208" i="2"/>
  <c r="J3208" i="2"/>
  <c r="I3209" i="2"/>
  <c r="J3209" i="2"/>
  <c r="I3210" i="2"/>
  <c r="J3210" i="2"/>
  <c r="I3211" i="2"/>
  <c r="J3211" i="2"/>
  <c r="I3212" i="2"/>
  <c r="J3212" i="2"/>
  <c r="I3213" i="2"/>
  <c r="J3213" i="2"/>
  <c r="I3214" i="2"/>
  <c r="J3214" i="2"/>
  <c r="I3215" i="2"/>
  <c r="J3215" i="2"/>
  <c r="I3216" i="2"/>
  <c r="J3216" i="2"/>
  <c r="I3217" i="2"/>
  <c r="J3217" i="2"/>
  <c r="I3218" i="2"/>
  <c r="J3218" i="2"/>
  <c r="I3219" i="2"/>
  <c r="J3219" i="2"/>
  <c r="I3220" i="2"/>
  <c r="J3220" i="2"/>
  <c r="I3221" i="2"/>
  <c r="J3221" i="2"/>
  <c r="I3222" i="2"/>
  <c r="J3222" i="2"/>
  <c r="I3223" i="2"/>
  <c r="J3223" i="2"/>
  <c r="I3224" i="2"/>
  <c r="J3224" i="2"/>
  <c r="I3225" i="2"/>
  <c r="J3225" i="2"/>
  <c r="I3226" i="2"/>
  <c r="J3226" i="2"/>
  <c r="I3227" i="2"/>
  <c r="J3227" i="2"/>
  <c r="I3228" i="2"/>
  <c r="J3228" i="2"/>
  <c r="I3229" i="2"/>
  <c r="J3229" i="2"/>
  <c r="I3230" i="2"/>
  <c r="J3230" i="2"/>
  <c r="I3231" i="2"/>
  <c r="J3231" i="2"/>
  <c r="I3232" i="2"/>
  <c r="J3232" i="2"/>
  <c r="I3233" i="2"/>
  <c r="J3233" i="2"/>
  <c r="I3234" i="2"/>
  <c r="J3234" i="2"/>
  <c r="I3235" i="2"/>
  <c r="J3235" i="2"/>
  <c r="I3236" i="2"/>
  <c r="J3236" i="2"/>
  <c r="I3237" i="2"/>
  <c r="J3237" i="2"/>
  <c r="I3238" i="2"/>
  <c r="J3238" i="2"/>
  <c r="I3239" i="2"/>
  <c r="J3239" i="2"/>
  <c r="I3240" i="2"/>
  <c r="J3240" i="2"/>
  <c r="I3241" i="2"/>
  <c r="J3241" i="2"/>
  <c r="I3242" i="2"/>
  <c r="J3242" i="2"/>
  <c r="I3243" i="2"/>
  <c r="J3243" i="2"/>
  <c r="I3244" i="2"/>
  <c r="J3244" i="2"/>
  <c r="I3245" i="2"/>
  <c r="J3245" i="2"/>
  <c r="I3246" i="2"/>
  <c r="J3246" i="2"/>
  <c r="I3247" i="2"/>
  <c r="J3247" i="2"/>
  <c r="I3248" i="2"/>
  <c r="J3248" i="2"/>
  <c r="I3249" i="2"/>
  <c r="J3249" i="2"/>
  <c r="I3250" i="2"/>
  <c r="J3250" i="2"/>
  <c r="I3251" i="2"/>
  <c r="J3251" i="2"/>
  <c r="I3252" i="2"/>
  <c r="J3252" i="2"/>
  <c r="I3253" i="2"/>
  <c r="J3253" i="2"/>
  <c r="I3254" i="2"/>
  <c r="J3254" i="2"/>
  <c r="I3255" i="2"/>
  <c r="J3255" i="2"/>
  <c r="I3256" i="2"/>
  <c r="J3256" i="2"/>
  <c r="I3257" i="2"/>
  <c r="J3257" i="2"/>
  <c r="I3258" i="2"/>
  <c r="J3258" i="2"/>
  <c r="I3259" i="2"/>
  <c r="J3259" i="2"/>
  <c r="I3260" i="2"/>
  <c r="J3260" i="2"/>
  <c r="I3261" i="2"/>
  <c r="J3261" i="2"/>
  <c r="I3262" i="2"/>
  <c r="J3262" i="2"/>
  <c r="I3263" i="2"/>
  <c r="J3263" i="2"/>
  <c r="I3264" i="2"/>
  <c r="J3264" i="2"/>
  <c r="I3265" i="2"/>
  <c r="J3265" i="2"/>
  <c r="I3266" i="2"/>
  <c r="J3266" i="2"/>
  <c r="I3267" i="2"/>
  <c r="J3267" i="2"/>
  <c r="I3268" i="2"/>
  <c r="J3268" i="2"/>
  <c r="I3269" i="2"/>
  <c r="J3269" i="2"/>
  <c r="I3270" i="2"/>
  <c r="J3270" i="2"/>
  <c r="I3271" i="2"/>
  <c r="J3271" i="2"/>
  <c r="I3272" i="2"/>
  <c r="J3272" i="2"/>
  <c r="I3273" i="2"/>
  <c r="J3273" i="2"/>
  <c r="I3274" i="2"/>
  <c r="J3274" i="2"/>
  <c r="I3275" i="2"/>
  <c r="J3275" i="2"/>
  <c r="I3276" i="2"/>
  <c r="J3276" i="2"/>
  <c r="I3277" i="2"/>
  <c r="J3277" i="2"/>
  <c r="I3278" i="2"/>
  <c r="J3278" i="2"/>
  <c r="I3279" i="2"/>
  <c r="J3279" i="2"/>
  <c r="I3280" i="2"/>
  <c r="J3280" i="2"/>
  <c r="I3281" i="2"/>
  <c r="J3281" i="2"/>
  <c r="I3282" i="2"/>
  <c r="J3282" i="2"/>
  <c r="I3283" i="2"/>
  <c r="J3283" i="2"/>
  <c r="I3284" i="2"/>
  <c r="J3284" i="2"/>
  <c r="I3285" i="2"/>
  <c r="J3285" i="2"/>
  <c r="I3286" i="2"/>
  <c r="J3286" i="2"/>
  <c r="I3287" i="2"/>
  <c r="J3287" i="2"/>
  <c r="I3288" i="2"/>
  <c r="J3288" i="2"/>
  <c r="I3289" i="2"/>
  <c r="J3289" i="2"/>
  <c r="I3290" i="2"/>
  <c r="J3290" i="2"/>
  <c r="I3291" i="2"/>
  <c r="J3291" i="2"/>
  <c r="I3292" i="2"/>
  <c r="J3292" i="2"/>
  <c r="I3293" i="2"/>
  <c r="J3293" i="2"/>
  <c r="I3294" i="2"/>
  <c r="J3294" i="2"/>
  <c r="I3295" i="2"/>
  <c r="J3295" i="2"/>
  <c r="I3296" i="2"/>
  <c r="J3296" i="2"/>
  <c r="I3297" i="2"/>
  <c r="J3297" i="2"/>
  <c r="I3298" i="2"/>
  <c r="J3298" i="2"/>
  <c r="I3299" i="2"/>
  <c r="J3299" i="2"/>
  <c r="I3300" i="2"/>
  <c r="J3300" i="2"/>
  <c r="I3301" i="2"/>
  <c r="J3301" i="2"/>
  <c r="I3302" i="2"/>
  <c r="J3302" i="2"/>
  <c r="I3303" i="2"/>
  <c r="J3303" i="2"/>
  <c r="I3304" i="2"/>
  <c r="J3304" i="2"/>
  <c r="I3305" i="2"/>
  <c r="J3305" i="2"/>
  <c r="I3306" i="2"/>
  <c r="J3306" i="2"/>
  <c r="I3307" i="2"/>
  <c r="J3307" i="2"/>
  <c r="I3308" i="2"/>
  <c r="J3308" i="2"/>
  <c r="I3309" i="2"/>
  <c r="J3309" i="2"/>
  <c r="I3310" i="2"/>
  <c r="J3310" i="2"/>
  <c r="I3311" i="2"/>
  <c r="J3311" i="2"/>
  <c r="I3312" i="2"/>
  <c r="J3312" i="2"/>
  <c r="I3313" i="2"/>
  <c r="J3313" i="2"/>
  <c r="I3314" i="2"/>
  <c r="J3314" i="2"/>
  <c r="I3315" i="2"/>
  <c r="J3315" i="2"/>
  <c r="I3316" i="2"/>
  <c r="J3316" i="2"/>
  <c r="I3317" i="2"/>
  <c r="J3317" i="2"/>
  <c r="I3318" i="2"/>
  <c r="J3318" i="2"/>
  <c r="I3319" i="2"/>
  <c r="J3319" i="2"/>
  <c r="I3320" i="2"/>
  <c r="J3320" i="2"/>
  <c r="I3321" i="2"/>
  <c r="J3321" i="2"/>
  <c r="I3322" i="2"/>
  <c r="J3322" i="2"/>
  <c r="I3323" i="2"/>
  <c r="J3323" i="2"/>
  <c r="I3324" i="2"/>
  <c r="J3324" i="2"/>
  <c r="I3325" i="2"/>
  <c r="J3325" i="2"/>
  <c r="I3326" i="2"/>
  <c r="J3326" i="2"/>
  <c r="I3327" i="2"/>
  <c r="J3327" i="2"/>
  <c r="I3328" i="2"/>
  <c r="J3328" i="2"/>
  <c r="I3329" i="2"/>
  <c r="J3329" i="2"/>
  <c r="I3330" i="2"/>
  <c r="J3330" i="2"/>
  <c r="I3331" i="2"/>
  <c r="J3331" i="2"/>
  <c r="I3332" i="2"/>
  <c r="J3332" i="2"/>
  <c r="I3333" i="2"/>
  <c r="J3333" i="2"/>
  <c r="I3334" i="2"/>
  <c r="J3334" i="2"/>
  <c r="I3335" i="2"/>
  <c r="J3335" i="2"/>
  <c r="I3336" i="2"/>
  <c r="J3336" i="2"/>
  <c r="I3337" i="2"/>
  <c r="J3337" i="2"/>
  <c r="I3338" i="2"/>
  <c r="J3338" i="2"/>
  <c r="I3339" i="2"/>
  <c r="J3339" i="2"/>
  <c r="I3340" i="2"/>
  <c r="J3340" i="2"/>
  <c r="I3341" i="2"/>
  <c r="J3341" i="2"/>
  <c r="I3342" i="2"/>
  <c r="J3342" i="2"/>
  <c r="I3343" i="2"/>
  <c r="J3343" i="2"/>
  <c r="I3344" i="2"/>
  <c r="J3344" i="2"/>
  <c r="I3345" i="2"/>
  <c r="J3345" i="2"/>
  <c r="I3346" i="2"/>
  <c r="J3346" i="2"/>
  <c r="I3347" i="2"/>
  <c r="J3347" i="2"/>
  <c r="I3348" i="2"/>
  <c r="J3348" i="2"/>
  <c r="I3349" i="2"/>
  <c r="J3349" i="2"/>
  <c r="I3350" i="2"/>
  <c r="J3350" i="2"/>
  <c r="I3351" i="2"/>
  <c r="J3351" i="2"/>
  <c r="I3352" i="2"/>
  <c r="J3352" i="2"/>
  <c r="I3353" i="2"/>
  <c r="J3353" i="2"/>
  <c r="I3354" i="2"/>
  <c r="J3354" i="2"/>
  <c r="I3355" i="2"/>
  <c r="J3355" i="2"/>
  <c r="I3356" i="2"/>
  <c r="J3356" i="2"/>
  <c r="I3357" i="2"/>
  <c r="J3357" i="2"/>
  <c r="I3358" i="2"/>
  <c r="J3358" i="2"/>
  <c r="I3359" i="2"/>
  <c r="J3359" i="2"/>
  <c r="I3360" i="2"/>
  <c r="J3360" i="2"/>
  <c r="I3361" i="2"/>
  <c r="J3361" i="2"/>
  <c r="I3362" i="2"/>
  <c r="J3362" i="2"/>
  <c r="I3363" i="2"/>
  <c r="J3363" i="2"/>
  <c r="I3364" i="2"/>
  <c r="J3364" i="2"/>
  <c r="I3365" i="2"/>
  <c r="J3365" i="2"/>
  <c r="I3366" i="2"/>
  <c r="J3366" i="2"/>
  <c r="I3367" i="2"/>
  <c r="J3367" i="2"/>
  <c r="I3368" i="2"/>
  <c r="J3368" i="2"/>
  <c r="I3369" i="2"/>
  <c r="J3369" i="2"/>
  <c r="I3370" i="2"/>
  <c r="J3370" i="2"/>
  <c r="I3371" i="2"/>
  <c r="J3371" i="2"/>
  <c r="I3372" i="2"/>
  <c r="J3372" i="2"/>
  <c r="I3373" i="2"/>
  <c r="J3373" i="2"/>
  <c r="I3374" i="2"/>
  <c r="J3374" i="2"/>
  <c r="I3375" i="2"/>
  <c r="J3375" i="2"/>
  <c r="I3376" i="2"/>
  <c r="J3376" i="2"/>
  <c r="I3377" i="2"/>
  <c r="J3377" i="2"/>
  <c r="I3378" i="2"/>
  <c r="J3378" i="2"/>
  <c r="I3379" i="2"/>
  <c r="J3379" i="2"/>
  <c r="I3380" i="2"/>
  <c r="J3380" i="2"/>
  <c r="I3381" i="2"/>
  <c r="J3381" i="2"/>
  <c r="I3382" i="2"/>
  <c r="J3382" i="2"/>
  <c r="I3383" i="2"/>
  <c r="J3383" i="2"/>
  <c r="I3384" i="2"/>
  <c r="J3384" i="2"/>
  <c r="I3385" i="2"/>
  <c r="J3385" i="2"/>
  <c r="I3386" i="2"/>
  <c r="J3386" i="2"/>
  <c r="I3387" i="2"/>
  <c r="J3387" i="2"/>
  <c r="I3388" i="2"/>
  <c r="J3388" i="2"/>
  <c r="I3389" i="2"/>
  <c r="J3389" i="2"/>
  <c r="I3390" i="2"/>
  <c r="J3390" i="2"/>
  <c r="I3391" i="2"/>
  <c r="J3391" i="2"/>
  <c r="I3392" i="2"/>
  <c r="J3392" i="2"/>
  <c r="I3393" i="2"/>
  <c r="J3393" i="2"/>
  <c r="I3394" i="2"/>
  <c r="J3394" i="2"/>
  <c r="I3395" i="2"/>
  <c r="J3395" i="2"/>
  <c r="I3396" i="2"/>
  <c r="J3396" i="2"/>
  <c r="I3397" i="2"/>
  <c r="J3397" i="2"/>
  <c r="I3398" i="2"/>
  <c r="J3398" i="2"/>
  <c r="I3399" i="2"/>
  <c r="J3399" i="2"/>
  <c r="I3400" i="2"/>
  <c r="J3400" i="2"/>
  <c r="I3401" i="2"/>
  <c r="J3401" i="2"/>
  <c r="I3402" i="2"/>
  <c r="J3402" i="2"/>
  <c r="I3403" i="2"/>
  <c r="J3403" i="2"/>
  <c r="I3404" i="2"/>
  <c r="J3404" i="2"/>
  <c r="I3405" i="2"/>
  <c r="J3405" i="2"/>
  <c r="I3406" i="2"/>
  <c r="J3406" i="2"/>
  <c r="I3407" i="2"/>
  <c r="J3407" i="2"/>
  <c r="I3408" i="2"/>
  <c r="J3408" i="2"/>
  <c r="I3409" i="2"/>
  <c r="J3409" i="2"/>
  <c r="I3410" i="2"/>
  <c r="J3410" i="2"/>
  <c r="I3411" i="2"/>
  <c r="J3411" i="2"/>
  <c r="I3412" i="2"/>
  <c r="J3412" i="2"/>
  <c r="I3413" i="2"/>
  <c r="J3413" i="2"/>
  <c r="I3414" i="2"/>
  <c r="J3414" i="2"/>
  <c r="I3415" i="2"/>
  <c r="J3415" i="2"/>
  <c r="I3416" i="2"/>
  <c r="J3416" i="2"/>
  <c r="I3417" i="2"/>
  <c r="J3417" i="2"/>
  <c r="I3418" i="2"/>
  <c r="J3418" i="2"/>
  <c r="I3419" i="2"/>
  <c r="J3419" i="2"/>
  <c r="I3420" i="2"/>
  <c r="J3420" i="2"/>
  <c r="I3421" i="2"/>
  <c r="J3421" i="2"/>
  <c r="I3422" i="2"/>
  <c r="J3422" i="2"/>
  <c r="I3423" i="2"/>
  <c r="J3423" i="2"/>
  <c r="I3424" i="2"/>
  <c r="J3424" i="2"/>
  <c r="I3425" i="2"/>
  <c r="J3425" i="2"/>
  <c r="I3426" i="2"/>
  <c r="J3426" i="2"/>
  <c r="I3427" i="2"/>
  <c r="J3427" i="2"/>
  <c r="I3428" i="2"/>
  <c r="J3428" i="2"/>
  <c r="I3429" i="2"/>
  <c r="J3429" i="2"/>
  <c r="I3430" i="2"/>
  <c r="J3430" i="2"/>
  <c r="I3431" i="2"/>
  <c r="J3431" i="2"/>
  <c r="I3432" i="2"/>
  <c r="J3432" i="2"/>
  <c r="I3433" i="2"/>
  <c r="J3433" i="2"/>
  <c r="I3434" i="2"/>
  <c r="J3434" i="2"/>
  <c r="I3435" i="2"/>
  <c r="J3435" i="2"/>
  <c r="I3436" i="2"/>
  <c r="J3436" i="2"/>
  <c r="I3437" i="2"/>
  <c r="J3437" i="2"/>
  <c r="I3438" i="2"/>
  <c r="J3438" i="2"/>
  <c r="I3439" i="2"/>
  <c r="J3439" i="2"/>
  <c r="I3440" i="2"/>
  <c r="J3440" i="2"/>
  <c r="I3441" i="2"/>
  <c r="J3441" i="2"/>
  <c r="I3442" i="2"/>
  <c r="J3442" i="2"/>
  <c r="I3443" i="2"/>
  <c r="J3443" i="2"/>
  <c r="I3444" i="2"/>
  <c r="J3444" i="2"/>
  <c r="I3445" i="2"/>
  <c r="J3445" i="2"/>
  <c r="I3446" i="2"/>
  <c r="J3446" i="2"/>
  <c r="I3447" i="2"/>
  <c r="J3447" i="2"/>
  <c r="I3448" i="2"/>
  <c r="J3448" i="2"/>
  <c r="I3449" i="2"/>
  <c r="J3449" i="2"/>
  <c r="I3450" i="2"/>
  <c r="J3450" i="2"/>
  <c r="I3451" i="2"/>
  <c r="J3451" i="2"/>
  <c r="I3452" i="2"/>
  <c r="J3452" i="2"/>
  <c r="I3453" i="2"/>
  <c r="J3453" i="2"/>
  <c r="I3454" i="2"/>
  <c r="J3454" i="2"/>
  <c r="I3455" i="2"/>
  <c r="J3455" i="2"/>
  <c r="I3456" i="2"/>
  <c r="J3456" i="2"/>
  <c r="I3457" i="2"/>
  <c r="J3457" i="2"/>
  <c r="I3458" i="2"/>
  <c r="J3458" i="2"/>
  <c r="I3459" i="2"/>
  <c r="J3459" i="2"/>
  <c r="I3460" i="2"/>
  <c r="J3460" i="2"/>
  <c r="I3461" i="2"/>
  <c r="J3461" i="2"/>
  <c r="I3462" i="2"/>
  <c r="J3462" i="2"/>
  <c r="I3463" i="2"/>
  <c r="J3463" i="2"/>
  <c r="I3464" i="2"/>
  <c r="J3464" i="2"/>
  <c r="I3465" i="2"/>
  <c r="J3465" i="2"/>
  <c r="I3466" i="2"/>
  <c r="J3466" i="2"/>
  <c r="I3467" i="2"/>
  <c r="J3467" i="2"/>
  <c r="I3468" i="2"/>
  <c r="J3468" i="2"/>
  <c r="I3469" i="2"/>
  <c r="J3469" i="2"/>
  <c r="I3470" i="2"/>
  <c r="J3470" i="2"/>
  <c r="I3471" i="2"/>
  <c r="J3471" i="2"/>
  <c r="I3472" i="2"/>
  <c r="J3472" i="2"/>
  <c r="I3473" i="2"/>
  <c r="J3473" i="2"/>
  <c r="I3474" i="2"/>
  <c r="J3474" i="2"/>
  <c r="I3475" i="2"/>
  <c r="J3475" i="2"/>
  <c r="I3476" i="2"/>
  <c r="J3476" i="2"/>
  <c r="I3477" i="2"/>
  <c r="J3477" i="2"/>
  <c r="I3478" i="2"/>
  <c r="J3478" i="2"/>
  <c r="I3479" i="2"/>
  <c r="J3479" i="2"/>
  <c r="I3480" i="2"/>
  <c r="J3480" i="2"/>
  <c r="I3481" i="2"/>
  <c r="J3481" i="2"/>
  <c r="I3482" i="2"/>
  <c r="J3482" i="2"/>
  <c r="I3483" i="2"/>
  <c r="J3483" i="2"/>
  <c r="I3484" i="2"/>
  <c r="J3484" i="2"/>
  <c r="I3485" i="2"/>
  <c r="J3485" i="2"/>
  <c r="I3486" i="2"/>
  <c r="J3486" i="2"/>
  <c r="I3487" i="2"/>
  <c r="J3487" i="2"/>
  <c r="I3488" i="2"/>
  <c r="J3488" i="2"/>
  <c r="I3489" i="2"/>
  <c r="J3489" i="2"/>
  <c r="I3490" i="2"/>
  <c r="J3490" i="2"/>
  <c r="I3491" i="2"/>
  <c r="J3491" i="2"/>
  <c r="I3492" i="2"/>
  <c r="J3492" i="2"/>
  <c r="I3493" i="2"/>
  <c r="J3493" i="2"/>
  <c r="I3494" i="2"/>
  <c r="J3494" i="2"/>
  <c r="I3495" i="2"/>
  <c r="J3495" i="2"/>
  <c r="I3496" i="2"/>
  <c r="J3496" i="2"/>
  <c r="I3497" i="2"/>
  <c r="J3497" i="2"/>
  <c r="I3498" i="2"/>
  <c r="J3498" i="2"/>
  <c r="I3499" i="2"/>
  <c r="J3499" i="2"/>
  <c r="I3500" i="2"/>
  <c r="J3500" i="2"/>
  <c r="I3501" i="2"/>
  <c r="J3501" i="2"/>
  <c r="I3502" i="2"/>
  <c r="J3502" i="2"/>
  <c r="I3503" i="2"/>
  <c r="J3503" i="2"/>
  <c r="I3504" i="2"/>
  <c r="J3504" i="2"/>
  <c r="I3505" i="2"/>
  <c r="J3505" i="2"/>
  <c r="I3506" i="2"/>
  <c r="J3506" i="2"/>
  <c r="I3507" i="2"/>
  <c r="J3507" i="2"/>
  <c r="I3508" i="2"/>
  <c r="J3508" i="2"/>
  <c r="I3509" i="2"/>
  <c r="J3509" i="2"/>
  <c r="I3510" i="2"/>
  <c r="J3510" i="2"/>
  <c r="I3511" i="2"/>
  <c r="J3511" i="2"/>
  <c r="I3512" i="2"/>
  <c r="J3512" i="2"/>
  <c r="I3513" i="2"/>
  <c r="J3513" i="2"/>
  <c r="I3514" i="2"/>
  <c r="J3514" i="2"/>
  <c r="I3515" i="2"/>
  <c r="J3515" i="2"/>
  <c r="I3516" i="2"/>
  <c r="J3516" i="2"/>
  <c r="I3517" i="2"/>
  <c r="J3517" i="2"/>
  <c r="I3518" i="2"/>
  <c r="J3518" i="2"/>
  <c r="I3519" i="2"/>
  <c r="J3519" i="2"/>
  <c r="I3520" i="2"/>
  <c r="J3520" i="2"/>
  <c r="I3521" i="2"/>
  <c r="J3521" i="2"/>
  <c r="I3522" i="2"/>
  <c r="J3522" i="2"/>
  <c r="I3523" i="2"/>
  <c r="J3523" i="2"/>
  <c r="I3524" i="2"/>
  <c r="J3524" i="2"/>
  <c r="I3525" i="2"/>
  <c r="J3525" i="2"/>
  <c r="I3526" i="2"/>
  <c r="J3526" i="2"/>
  <c r="I3527" i="2"/>
  <c r="J3527" i="2"/>
  <c r="I3528" i="2"/>
  <c r="J3528" i="2"/>
  <c r="I3529" i="2"/>
  <c r="J3529" i="2"/>
  <c r="I3530" i="2"/>
  <c r="J3530" i="2"/>
  <c r="I3531" i="2"/>
  <c r="J3531" i="2"/>
  <c r="I3532" i="2"/>
  <c r="J3532" i="2"/>
  <c r="I3533" i="2"/>
  <c r="J3533" i="2"/>
  <c r="I3534" i="2"/>
  <c r="J3534" i="2"/>
  <c r="I3535" i="2"/>
  <c r="J3535" i="2"/>
  <c r="I3536" i="2"/>
  <c r="J3536" i="2"/>
  <c r="I3537" i="2"/>
  <c r="J3537" i="2"/>
  <c r="I3538" i="2"/>
  <c r="J3538" i="2"/>
  <c r="I3539" i="2"/>
  <c r="J3539" i="2"/>
  <c r="I3540" i="2"/>
  <c r="J3540" i="2"/>
  <c r="I3541" i="2"/>
  <c r="J3541" i="2"/>
  <c r="I3542" i="2"/>
  <c r="J3542" i="2"/>
  <c r="I3543" i="2"/>
  <c r="J3543" i="2"/>
  <c r="I3544" i="2"/>
  <c r="J3544" i="2"/>
  <c r="I3545" i="2"/>
  <c r="J3545" i="2"/>
  <c r="I3546" i="2"/>
  <c r="J3546" i="2"/>
  <c r="I3547" i="2"/>
  <c r="J3547" i="2"/>
  <c r="I3548" i="2"/>
  <c r="J3548" i="2"/>
  <c r="I3549" i="2"/>
  <c r="J3549" i="2"/>
  <c r="I3550" i="2"/>
  <c r="J3550" i="2"/>
  <c r="I3551" i="2"/>
  <c r="J3551" i="2"/>
  <c r="I3552" i="2"/>
  <c r="J3552" i="2"/>
  <c r="I3553" i="2"/>
  <c r="J3553" i="2"/>
  <c r="I3554" i="2"/>
  <c r="J3554" i="2"/>
  <c r="I3555" i="2"/>
  <c r="J3555" i="2"/>
  <c r="I3556" i="2"/>
  <c r="J3556" i="2"/>
  <c r="I3557" i="2"/>
  <c r="J3557" i="2"/>
  <c r="I3558" i="2"/>
  <c r="J3558" i="2"/>
  <c r="I3559" i="2"/>
  <c r="J3559" i="2"/>
  <c r="I3560" i="2"/>
  <c r="J3560" i="2"/>
  <c r="I3561" i="2"/>
  <c r="J3561" i="2"/>
  <c r="I3562" i="2"/>
  <c r="J3562" i="2"/>
  <c r="I3563" i="2"/>
  <c r="J3563" i="2"/>
  <c r="I3564" i="2"/>
  <c r="J3564" i="2"/>
  <c r="I3565" i="2"/>
  <c r="J3565" i="2"/>
  <c r="I3566" i="2"/>
  <c r="J3566" i="2"/>
  <c r="I3567" i="2"/>
  <c r="J3567" i="2"/>
  <c r="I3568" i="2"/>
  <c r="J3568" i="2"/>
  <c r="I3569" i="2"/>
  <c r="J3569" i="2"/>
  <c r="I3570" i="2"/>
  <c r="J3570" i="2"/>
  <c r="I3571" i="2"/>
  <c r="J3571" i="2"/>
  <c r="I3572" i="2"/>
  <c r="J3572" i="2"/>
  <c r="I3573" i="2"/>
  <c r="J3573" i="2"/>
  <c r="I3574" i="2"/>
  <c r="J3574" i="2"/>
  <c r="I3575" i="2"/>
  <c r="J3575" i="2"/>
  <c r="I3576" i="2"/>
  <c r="J3576" i="2"/>
  <c r="I3577" i="2"/>
  <c r="J3577" i="2"/>
  <c r="I3578" i="2"/>
  <c r="J3578" i="2"/>
  <c r="I3579" i="2"/>
  <c r="J3579" i="2"/>
  <c r="I3580" i="2"/>
  <c r="J3580" i="2"/>
  <c r="I3581" i="2"/>
  <c r="J3581" i="2"/>
  <c r="I3582" i="2"/>
  <c r="J3582" i="2"/>
  <c r="I3583" i="2"/>
  <c r="J3583" i="2"/>
  <c r="I3584" i="2"/>
  <c r="J3584" i="2"/>
  <c r="I3585" i="2"/>
  <c r="J3585" i="2"/>
  <c r="I3586" i="2"/>
  <c r="J3586" i="2"/>
  <c r="I3587" i="2"/>
  <c r="J3587" i="2"/>
  <c r="I3588" i="2"/>
  <c r="J3588" i="2"/>
  <c r="I3589" i="2"/>
  <c r="J3589" i="2"/>
  <c r="I3590" i="2"/>
  <c r="J3590" i="2"/>
  <c r="I3591" i="2"/>
  <c r="J3591" i="2"/>
  <c r="I3592" i="2"/>
  <c r="J3592" i="2"/>
  <c r="I3593" i="2"/>
  <c r="J3593" i="2"/>
  <c r="I3594" i="2"/>
  <c r="J3594" i="2"/>
  <c r="I3595" i="2"/>
  <c r="J3595" i="2"/>
  <c r="I3596" i="2"/>
  <c r="J3596" i="2"/>
  <c r="I3597" i="2"/>
  <c r="J3597" i="2"/>
  <c r="I3598" i="2"/>
  <c r="J3598" i="2"/>
  <c r="I3599" i="2"/>
  <c r="J3599" i="2"/>
  <c r="I3600" i="2"/>
  <c r="J3600" i="2"/>
  <c r="I3601" i="2"/>
  <c r="J3601" i="2"/>
  <c r="I3602" i="2"/>
  <c r="J3602" i="2"/>
  <c r="I3603" i="2"/>
  <c r="J3603" i="2"/>
  <c r="I3604" i="2"/>
  <c r="J3604" i="2"/>
  <c r="I3605" i="2"/>
  <c r="J3605" i="2"/>
  <c r="I3606" i="2"/>
  <c r="J3606" i="2"/>
  <c r="I3607" i="2"/>
  <c r="J3607" i="2"/>
  <c r="I3608" i="2"/>
  <c r="J3608" i="2"/>
  <c r="I3609" i="2"/>
  <c r="J3609" i="2"/>
  <c r="I3610" i="2"/>
  <c r="J3610" i="2"/>
  <c r="I3611" i="2"/>
  <c r="J3611" i="2"/>
  <c r="I3612" i="2"/>
  <c r="J3612" i="2"/>
  <c r="I3613" i="2"/>
  <c r="J3613" i="2"/>
  <c r="I3614" i="2"/>
  <c r="J3614" i="2"/>
  <c r="I3615" i="2"/>
  <c r="J3615" i="2"/>
  <c r="I3616" i="2"/>
  <c r="J3616" i="2"/>
  <c r="I3617" i="2"/>
  <c r="J3617" i="2"/>
  <c r="I3618" i="2"/>
  <c r="J3618" i="2"/>
  <c r="I3619" i="2"/>
  <c r="J3619" i="2"/>
  <c r="I3620" i="2"/>
  <c r="J3620" i="2"/>
  <c r="I3621" i="2"/>
  <c r="J3621" i="2"/>
  <c r="I3622" i="2"/>
  <c r="J3622" i="2"/>
  <c r="I3623" i="2"/>
  <c r="J3623" i="2"/>
  <c r="I3624" i="2"/>
  <c r="J3624" i="2"/>
  <c r="I3625" i="2"/>
  <c r="J3625" i="2"/>
  <c r="I3626" i="2"/>
  <c r="J3626" i="2"/>
  <c r="I3627" i="2"/>
  <c r="J3627" i="2"/>
  <c r="I3628" i="2"/>
  <c r="J3628" i="2"/>
  <c r="I3629" i="2"/>
  <c r="J3629" i="2"/>
  <c r="I3630" i="2"/>
  <c r="J3630" i="2"/>
  <c r="I3631" i="2"/>
  <c r="J3631" i="2"/>
  <c r="I3632" i="2"/>
  <c r="J3632" i="2"/>
  <c r="I3633" i="2"/>
  <c r="J3633" i="2"/>
  <c r="I3634" i="2"/>
  <c r="J3634" i="2"/>
  <c r="I3635" i="2"/>
  <c r="J3635" i="2"/>
  <c r="I3636" i="2"/>
  <c r="J3636" i="2"/>
  <c r="I3637" i="2"/>
  <c r="J3637" i="2"/>
  <c r="I3638" i="2"/>
  <c r="J3638" i="2"/>
  <c r="I3639" i="2"/>
  <c r="J3639" i="2"/>
  <c r="I3640" i="2"/>
  <c r="J3640" i="2"/>
  <c r="I3641" i="2"/>
  <c r="J3641" i="2"/>
  <c r="I3642" i="2"/>
  <c r="J3642" i="2"/>
  <c r="I3643" i="2"/>
  <c r="J3643" i="2"/>
  <c r="I3644" i="2"/>
  <c r="J3644" i="2"/>
  <c r="I3645" i="2"/>
  <c r="J3645" i="2"/>
  <c r="I3646" i="2"/>
  <c r="J3646" i="2"/>
  <c r="I3647" i="2"/>
  <c r="J3647" i="2"/>
  <c r="I3648" i="2"/>
  <c r="J3648" i="2"/>
  <c r="I3649" i="2"/>
  <c r="J3649" i="2"/>
  <c r="I3650" i="2"/>
  <c r="J3650" i="2"/>
  <c r="I3651" i="2"/>
  <c r="J3651" i="2"/>
  <c r="I3652" i="2"/>
  <c r="J3652" i="2"/>
  <c r="I3653" i="2"/>
  <c r="J3653" i="2"/>
  <c r="I3654" i="2"/>
  <c r="J3654" i="2"/>
  <c r="I3655" i="2"/>
  <c r="J3655" i="2"/>
  <c r="I3656" i="2"/>
  <c r="J3656" i="2"/>
  <c r="I3657" i="2"/>
  <c r="J3657" i="2"/>
  <c r="I3658" i="2"/>
  <c r="J3658" i="2"/>
  <c r="I3659" i="2"/>
  <c r="J3659" i="2"/>
  <c r="I3660" i="2"/>
  <c r="J3660" i="2"/>
  <c r="I3661" i="2"/>
  <c r="J3661" i="2"/>
  <c r="I3662" i="2"/>
  <c r="J3662" i="2"/>
  <c r="I3663" i="2"/>
  <c r="J3663" i="2"/>
  <c r="I3664" i="2"/>
  <c r="J3664" i="2"/>
  <c r="I3665" i="2"/>
  <c r="J3665" i="2"/>
  <c r="I3666" i="2"/>
  <c r="J3666" i="2"/>
  <c r="I3667" i="2"/>
  <c r="J3667" i="2"/>
  <c r="I3668" i="2"/>
  <c r="J3668" i="2"/>
  <c r="I3669" i="2"/>
  <c r="J3669" i="2"/>
  <c r="I3670" i="2"/>
  <c r="J3670" i="2"/>
  <c r="I3671" i="2"/>
  <c r="J3671" i="2"/>
  <c r="I3672" i="2"/>
  <c r="J3672" i="2"/>
  <c r="I3673" i="2"/>
  <c r="J3673" i="2"/>
  <c r="I3674" i="2"/>
  <c r="J3674" i="2"/>
  <c r="I3675" i="2"/>
  <c r="J3675" i="2"/>
  <c r="I3676" i="2"/>
  <c r="J3676" i="2"/>
  <c r="I3677" i="2"/>
  <c r="J3677" i="2"/>
  <c r="I3678" i="2"/>
  <c r="J3678" i="2"/>
  <c r="I3679" i="2"/>
  <c r="J3679" i="2"/>
  <c r="I3680" i="2"/>
  <c r="J3680" i="2"/>
  <c r="I3681" i="2"/>
  <c r="J3681" i="2"/>
  <c r="I3682" i="2"/>
  <c r="J3682" i="2"/>
  <c r="I3683" i="2"/>
  <c r="J3683" i="2"/>
  <c r="I3684" i="2"/>
  <c r="J3684" i="2"/>
  <c r="I3685" i="2"/>
  <c r="J3685" i="2"/>
  <c r="I3686" i="2"/>
  <c r="J3686" i="2"/>
  <c r="I3687" i="2"/>
  <c r="J3687" i="2"/>
  <c r="I3688" i="2"/>
  <c r="J3688" i="2"/>
  <c r="I3689" i="2"/>
  <c r="J3689" i="2"/>
  <c r="I3690" i="2"/>
  <c r="J3690" i="2"/>
  <c r="I3691" i="2"/>
  <c r="J3691" i="2"/>
  <c r="I3692" i="2"/>
  <c r="J3692" i="2"/>
  <c r="I3693" i="2"/>
  <c r="J3693" i="2"/>
  <c r="I3694" i="2"/>
  <c r="J3694" i="2"/>
  <c r="I3695" i="2"/>
  <c r="J3695" i="2"/>
  <c r="I3696" i="2"/>
  <c r="J3696" i="2"/>
  <c r="I3697" i="2"/>
  <c r="J3697" i="2"/>
  <c r="I3698" i="2"/>
  <c r="J3698" i="2"/>
  <c r="I3699" i="2"/>
  <c r="J3699" i="2"/>
  <c r="I3700" i="2"/>
  <c r="J3700" i="2"/>
  <c r="I3701" i="2"/>
  <c r="J3701" i="2"/>
  <c r="I3702" i="2"/>
  <c r="J3702" i="2"/>
  <c r="I3703" i="2"/>
  <c r="J3703" i="2"/>
  <c r="I3704" i="2"/>
  <c r="J3704" i="2"/>
  <c r="I3705" i="2"/>
  <c r="J3705" i="2"/>
  <c r="I3706" i="2"/>
  <c r="J3706" i="2"/>
  <c r="I3707" i="2"/>
  <c r="J3707" i="2"/>
  <c r="I3708" i="2"/>
  <c r="J3708" i="2"/>
  <c r="I3709" i="2"/>
  <c r="J3709" i="2"/>
  <c r="I3710" i="2"/>
  <c r="J3710" i="2"/>
  <c r="I3711" i="2"/>
  <c r="J3711" i="2"/>
  <c r="I3712" i="2"/>
  <c r="J3712" i="2"/>
  <c r="I3713" i="2"/>
  <c r="J3713" i="2"/>
  <c r="I3714" i="2"/>
  <c r="J3714" i="2"/>
  <c r="I3715" i="2"/>
  <c r="J3715" i="2"/>
  <c r="I3716" i="2"/>
  <c r="J3716" i="2"/>
  <c r="I3717" i="2"/>
  <c r="J3717" i="2"/>
  <c r="I3718" i="2"/>
  <c r="J3718" i="2"/>
  <c r="I3719" i="2"/>
  <c r="J3719" i="2"/>
  <c r="I3720" i="2"/>
  <c r="J3720" i="2"/>
  <c r="I3721" i="2"/>
  <c r="J3721" i="2"/>
  <c r="I3722" i="2"/>
  <c r="J3722" i="2"/>
  <c r="I3723" i="2"/>
  <c r="J3723" i="2"/>
  <c r="I3724" i="2"/>
  <c r="J3724" i="2"/>
  <c r="I3725" i="2"/>
  <c r="J3725" i="2"/>
  <c r="I3726" i="2"/>
  <c r="J3726" i="2"/>
  <c r="I3727" i="2"/>
  <c r="J3727" i="2"/>
  <c r="I3728" i="2"/>
  <c r="J3728" i="2"/>
  <c r="I3729" i="2"/>
  <c r="J3729" i="2"/>
  <c r="I3730" i="2"/>
  <c r="J3730" i="2"/>
  <c r="I3731" i="2"/>
  <c r="J3731" i="2"/>
  <c r="I3732" i="2"/>
  <c r="J3732" i="2"/>
  <c r="I3733" i="2"/>
  <c r="J3733" i="2"/>
  <c r="I3734" i="2"/>
  <c r="J3734" i="2"/>
  <c r="I3735" i="2"/>
  <c r="J3735" i="2"/>
  <c r="I3736" i="2"/>
  <c r="J3736" i="2"/>
  <c r="I3737" i="2"/>
  <c r="J3737" i="2"/>
  <c r="I3738" i="2"/>
  <c r="J3738" i="2"/>
  <c r="I3739" i="2"/>
  <c r="J3739" i="2"/>
  <c r="I3740" i="2"/>
  <c r="J3740" i="2"/>
  <c r="I3741" i="2"/>
  <c r="J3741" i="2"/>
  <c r="I3742" i="2"/>
  <c r="J3742" i="2"/>
  <c r="I3743" i="2"/>
  <c r="J3743" i="2"/>
  <c r="I3744" i="2"/>
  <c r="J3744" i="2"/>
  <c r="I3745" i="2"/>
  <c r="J3745" i="2"/>
  <c r="I3746" i="2"/>
  <c r="J3746" i="2"/>
  <c r="I3747" i="2"/>
  <c r="J3747" i="2"/>
  <c r="I3748" i="2"/>
  <c r="J3748" i="2"/>
  <c r="I3749" i="2"/>
  <c r="J3749" i="2"/>
  <c r="I3750" i="2"/>
  <c r="J3750" i="2"/>
  <c r="I3751" i="2"/>
  <c r="J3751" i="2"/>
  <c r="I3752" i="2"/>
  <c r="J3752" i="2"/>
  <c r="I3753" i="2"/>
  <c r="J3753" i="2"/>
  <c r="I3754" i="2"/>
  <c r="J3754" i="2"/>
  <c r="I3755" i="2"/>
  <c r="J3755" i="2"/>
  <c r="I3756" i="2"/>
  <c r="J3756" i="2"/>
  <c r="I3757" i="2"/>
  <c r="J3757" i="2"/>
  <c r="I3758" i="2"/>
  <c r="J3758" i="2"/>
  <c r="I3759" i="2"/>
  <c r="J3759" i="2"/>
  <c r="I3760" i="2"/>
  <c r="J3760" i="2"/>
  <c r="I3761" i="2"/>
  <c r="J3761" i="2"/>
  <c r="I3762" i="2"/>
  <c r="J3762" i="2"/>
  <c r="I3763" i="2"/>
  <c r="J3763" i="2"/>
  <c r="I3764" i="2"/>
  <c r="J3764" i="2"/>
  <c r="I3765" i="2"/>
  <c r="J3765" i="2"/>
  <c r="I3766" i="2"/>
  <c r="J3766" i="2"/>
  <c r="I3767" i="2"/>
  <c r="J3767" i="2"/>
  <c r="I3768" i="2"/>
  <c r="J3768" i="2"/>
  <c r="I3769" i="2"/>
  <c r="J3769" i="2"/>
  <c r="I3770" i="2"/>
  <c r="J3770" i="2"/>
  <c r="I3771" i="2"/>
  <c r="J3771" i="2"/>
  <c r="I3772" i="2"/>
  <c r="J3772" i="2"/>
  <c r="I3773" i="2"/>
  <c r="J3773" i="2"/>
  <c r="I3774" i="2"/>
  <c r="J3774" i="2"/>
  <c r="I3775" i="2"/>
  <c r="J3775" i="2"/>
  <c r="I3776" i="2"/>
  <c r="J3776" i="2"/>
  <c r="I3777" i="2"/>
  <c r="J3777" i="2"/>
  <c r="I3778" i="2"/>
  <c r="J3778" i="2"/>
  <c r="I3779" i="2"/>
  <c r="J3779" i="2"/>
  <c r="I3780" i="2"/>
  <c r="J3780" i="2"/>
  <c r="I3781" i="2"/>
  <c r="J3781" i="2"/>
  <c r="I3782" i="2"/>
  <c r="J3782" i="2"/>
  <c r="I3783" i="2"/>
  <c r="J3783" i="2"/>
  <c r="I3784" i="2"/>
  <c r="J3784" i="2"/>
  <c r="I3785" i="2"/>
  <c r="J3785" i="2"/>
  <c r="I3786" i="2"/>
  <c r="J3786" i="2"/>
  <c r="I3787" i="2"/>
  <c r="J3787" i="2"/>
  <c r="I3788" i="2"/>
  <c r="J3788" i="2"/>
  <c r="I3789" i="2"/>
  <c r="J3789" i="2"/>
  <c r="I3790" i="2"/>
  <c r="J3790" i="2"/>
  <c r="I3791" i="2"/>
  <c r="J3791" i="2"/>
  <c r="I3792" i="2"/>
  <c r="J3792" i="2"/>
  <c r="I3793" i="2"/>
  <c r="J3793" i="2"/>
  <c r="I3794" i="2"/>
  <c r="J3794" i="2"/>
  <c r="I3795" i="2"/>
  <c r="J3795" i="2"/>
  <c r="I3796" i="2"/>
  <c r="J3796" i="2"/>
  <c r="I3797" i="2"/>
  <c r="J3797" i="2"/>
  <c r="I3798" i="2"/>
  <c r="J3798" i="2"/>
  <c r="I3799" i="2"/>
  <c r="J3799" i="2"/>
  <c r="I3800" i="2"/>
  <c r="J3800" i="2"/>
  <c r="I3801" i="2"/>
  <c r="J3801" i="2"/>
  <c r="I3802" i="2"/>
  <c r="J3802" i="2"/>
  <c r="I3803" i="2"/>
  <c r="J3803" i="2"/>
  <c r="I3804" i="2"/>
  <c r="J3804" i="2"/>
  <c r="I3805" i="2"/>
  <c r="J3805" i="2"/>
  <c r="I3806" i="2"/>
  <c r="J3806" i="2"/>
  <c r="I3807" i="2"/>
  <c r="J3807" i="2"/>
  <c r="I3808" i="2"/>
  <c r="J3808" i="2"/>
  <c r="I3809" i="2"/>
  <c r="J3809" i="2"/>
  <c r="I3810" i="2"/>
  <c r="J3810" i="2"/>
  <c r="I3811" i="2"/>
  <c r="J3811" i="2"/>
  <c r="I3812" i="2"/>
  <c r="J3812" i="2"/>
  <c r="I3813" i="2"/>
  <c r="J3813" i="2"/>
  <c r="I3814" i="2"/>
  <c r="J3814" i="2"/>
  <c r="I3815" i="2"/>
  <c r="J3815" i="2"/>
  <c r="I3816" i="2"/>
  <c r="J3816" i="2"/>
  <c r="I3817" i="2"/>
  <c r="J3817" i="2"/>
  <c r="I3818" i="2"/>
  <c r="J3818" i="2"/>
  <c r="I3819" i="2"/>
  <c r="J3819" i="2"/>
  <c r="I3820" i="2"/>
  <c r="J3820" i="2"/>
  <c r="I3821" i="2"/>
  <c r="J3821" i="2"/>
  <c r="I3822" i="2"/>
  <c r="J3822" i="2"/>
  <c r="I3823" i="2"/>
  <c r="J3823" i="2"/>
  <c r="I3824" i="2"/>
  <c r="J3824" i="2"/>
  <c r="I3825" i="2"/>
  <c r="J3825" i="2"/>
  <c r="I3826" i="2"/>
  <c r="J3826" i="2"/>
  <c r="I3827" i="2"/>
  <c r="J3827" i="2"/>
  <c r="I3828" i="2"/>
  <c r="J3828" i="2"/>
  <c r="I3829" i="2"/>
  <c r="J3829" i="2"/>
  <c r="I3830" i="2"/>
  <c r="J3830" i="2"/>
  <c r="I3831" i="2"/>
  <c r="J3831" i="2"/>
  <c r="I3832" i="2"/>
  <c r="J3832" i="2"/>
  <c r="I3833" i="2"/>
  <c r="J3833" i="2"/>
  <c r="I3834" i="2"/>
  <c r="J3834" i="2"/>
  <c r="I3835" i="2"/>
  <c r="J3835" i="2"/>
  <c r="I3836" i="2"/>
  <c r="J3836" i="2"/>
  <c r="I3837" i="2"/>
  <c r="J3837" i="2"/>
  <c r="I3838" i="2"/>
  <c r="J3838" i="2"/>
  <c r="I3839" i="2"/>
  <c r="J3839" i="2"/>
  <c r="I3840" i="2"/>
  <c r="J3840" i="2"/>
  <c r="I3841" i="2"/>
  <c r="J3841" i="2"/>
  <c r="I3842" i="2"/>
  <c r="J3842" i="2"/>
  <c r="I3843" i="2"/>
  <c r="J3843" i="2"/>
  <c r="I3844" i="2"/>
  <c r="J3844" i="2"/>
  <c r="I3845" i="2"/>
  <c r="J3845" i="2"/>
  <c r="I3846" i="2"/>
  <c r="J3846" i="2"/>
  <c r="I3847" i="2"/>
  <c r="J3847" i="2"/>
  <c r="I3848" i="2"/>
  <c r="J3848" i="2"/>
  <c r="I3849" i="2"/>
  <c r="J3849" i="2"/>
  <c r="I3850" i="2"/>
  <c r="J3850" i="2"/>
  <c r="I3851" i="2"/>
  <c r="J3851" i="2"/>
  <c r="I3852" i="2"/>
  <c r="J3852" i="2"/>
  <c r="I3853" i="2"/>
  <c r="J3853" i="2"/>
  <c r="I3854" i="2"/>
  <c r="J3854" i="2"/>
  <c r="I3855" i="2"/>
  <c r="J3855" i="2"/>
  <c r="I3856" i="2"/>
  <c r="J3856" i="2"/>
  <c r="I3857" i="2"/>
  <c r="J3857" i="2"/>
  <c r="I3858" i="2"/>
  <c r="J3858" i="2"/>
  <c r="I3859" i="2"/>
  <c r="J3859" i="2"/>
  <c r="I3860" i="2"/>
  <c r="J3860" i="2"/>
  <c r="I3861" i="2"/>
  <c r="J3861" i="2"/>
  <c r="I3862" i="2"/>
  <c r="J3862" i="2"/>
  <c r="I3863" i="2"/>
  <c r="J3863" i="2"/>
  <c r="I3864" i="2"/>
  <c r="J3864" i="2"/>
  <c r="I3865" i="2"/>
  <c r="J3865" i="2"/>
  <c r="I3866" i="2"/>
  <c r="J3866" i="2"/>
  <c r="I3867" i="2"/>
  <c r="J3867" i="2"/>
  <c r="I3868" i="2"/>
  <c r="J3868" i="2"/>
  <c r="I3869" i="2"/>
  <c r="J3869" i="2"/>
  <c r="I3870" i="2"/>
  <c r="J3870" i="2"/>
  <c r="I3871" i="2"/>
  <c r="J3871" i="2"/>
  <c r="I3872" i="2"/>
  <c r="J3872" i="2"/>
  <c r="I3873" i="2"/>
  <c r="J3873" i="2"/>
  <c r="I3874" i="2"/>
  <c r="J3874" i="2"/>
  <c r="I3875" i="2"/>
  <c r="J3875" i="2"/>
  <c r="I3876" i="2"/>
  <c r="J3876" i="2"/>
  <c r="I3877" i="2"/>
  <c r="J3877" i="2"/>
  <c r="I3878" i="2"/>
  <c r="J3878" i="2"/>
  <c r="I3879" i="2"/>
  <c r="J3879" i="2"/>
  <c r="I3880" i="2"/>
  <c r="J3880" i="2"/>
  <c r="I3881" i="2"/>
  <c r="J3881" i="2"/>
  <c r="I3882" i="2"/>
  <c r="J3882" i="2"/>
  <c r="I3883" i="2"/>
  <c r="J3883" i="2"/>
  <c r="I3884" i="2"/>
  <c r="J3884" i="2"/>
  <c r="I3885" i="2"/>
  <c r="J3885" i="2"/>
  <c r="I3886" i="2"/>
  <c r="J3886" i="2"/>
  <c r="I3887" i="2"/>
  <c r="J3887" i="2"/>
  <c r="I3888" i="2"/>
  <c r="J3888" i="2"/>
  <c r="I3889" i="2"/>
  <c r="J3889" i="2"/>
  <c r="I3890" i="2"/>
  <c r="J3890" i="2"/>
  <c r="I3891" i="2"/>
  <c r="J3891" i="2"/>
  <c r="I3892" i="2"/>
  <c r="J3892" i="2"/>
  <c r="I3893" i="2"/>
  <c r="J3893" i="2"/>
  <c r="I3894" i="2"/>
  <c r="J3894" i="2"/>
  <c r="I3895" i="2"/>
  <c r="J3895" i="2"/>
  <c r="I3896" i="2"/>
  <c r="J3896" i="2"/>
  <c r="I3897" i="2"/>
  <c r="J3897" i="2"/>
  <c r="I3898" i="2"/>
  <c r="J3898" i="2"/>
  <c r="I3899" i="2"/>
  <c r="J3899" i="2"/>
  <c r="I3900" i="2"/>
  <c r="J3900" i="2"/>
  <c r="I3901" i="2"/>
  <c r="J3901" i="2"/>
  <c r="I3902" i="2"/>
  <c r="J3902" i="2"/>
  <c r="I3903" i="2"/>
  <c r="J3903" i="2"/>
  <c r="I3904" i="2"/>
  <c r="J3904" i="2"/>
  <c r="I3905" i="2"/>
  <c r="J3905" i="2"/>
  <c r="I3906" i="2"/>
  <c r="J3906" i="2"/>
  <c r="I3907" i="2"/>
  <c r="J3907" i="2"/>
  <c r="I3908" i="2"/>
  <c r="J3908" i="2"/>
  <c r="I3909" i="2"/>
  <c r="J3909" i="2"/>
  <c r="I3910" i="2"/>
  <c r="J3910" i="2"/>
  <c r="I3911" i="2"/>
  <c r="J3911" i="2"/>
  <c r="I3912" i="2"/>
  <c r="J3912" i="2"/>
  <c r="I3913" i="2"/>
  <c r="J3913" i="2"/>
  <c r="I3914" i="2"/>
  <c r="J3914" i="2"/>
  <c r="I3915" i="2"/>
  <c r="J3915" i="2"/>
  <c r="I3916" i="2"/>
  <c r="J3916" i="2"/>
  <c r="I3917" i="2"/>
  <c r="J3917" i="2"/>
  <c r="I3918" i="2"/>
  <c r="J3918" i="2"/>
  <c r="I3919" i="2"/>
  <c r="J3919" i="2"/>
  <c r="I3920" i="2"/>
  <c r="J3920" i="2"/>
  <c r="I3921" i="2"/>
  <c r="J3921" i="2"/>
  <c r="I3922" i="2"/>
  <c r="J3922" i="2"/>
  <c r="I3923" i="2"/>
  <c r="J3923" i="2"/>
  <c r="I3924" i="2"/>
  <c r="J3924" i="2"/>
  <c r="I3925" i="2"/>
  <c r="J3925" i="2"/>
  <c r="I3926" i="2"/>
  <c r="J3926" i="2"/>
  <c r="I3927" i="2"/>
  <c r="J3927" i="2"/>
  <c r="I3928" i="2"/>
  <c r="J3928" i="2"/>
  <c r="I3929" i="2"/>
  <c r="J3929" i="2"/>
  <c r="I3930" i="2"/>
  <c r="J3930" i="2"/>
  <c r="I3931" i="2"/>
  <c r="J3931" i="2"/>
  <c r="I3932" i="2"/>
  <c r="J3932" i="2"/>
  <c r="I3933" i="2"/>
  <c r="J3933" i="2"/>
  <c r="I3934" i="2"/>
  <c r="J3934" i="2"/>
  <c r="I3935" i="2"/>
  <c r="J3935" i="2"/>
  <c r="I3936" i="2"/>
  <c r="J3936" i="2"/>
  <c r="I3937" i="2"/>
  <c r="J3937" i="2"/>
  <c r="I3938" i="2"/>
  <c r="J3938" i="2"/>
  <c r="I3939" i="2"/>
  <c r="J3939" i="2"/>
  <c r="I3940" i="2"/>
  <c r="J3940" i="2"/>
  <c r="I3941" i="2"/>
  <c r="J3941" i="2"/>
  <c r="I3942" i="2"/>
  <c r="J3942" i="2"/>
  <c r="I3943" i="2"/>
  <c r="J3943" i="2"/>
  <c r="I3944" i="2"/>
  <c r="J3944" i="2"/>
  <c r="I3945" i="2"/>
  <c r="J3945" i="2"/>
  <c r="I3946" i="2"/>
  <c r="J3946" i="2"/>
  <c r="I3947" i="2"/>
  <c r="J3947" i="2"/>
  <c r="I3948" i="2"/>
  <c r="J3948" i="2"/>
  <c r="I3949" i="2"/>
  <c r="J3949" i="2"/>
  <c r="I3950" i="2"/>
  <c r="J3950" i="2"/>
  <c r="I3951" i="2"/>
  <c r="J3951" i="2"/>
  <c r="I3952" i="2"/>
  <c r="J3952" i="2"/>
  <c r="I3953" i="2"/>
  <c r="J3953" i="2"/>
  <c r="I3954" i="2"/>
  <c r="J3954" i="2"/>
  <c r="I3955" i="2"/>
  <c r="J3955" i="2"/>
  <c r="I3956" i="2"/>
  <c r="J3956" i="2"/>
  <c r="I3957" i="2"/>
  <c r="J3957" i="2"/>
  <c r="I3958" i="2"/>
  <c r="J3958" i="2"/>
  <c r="I3959" i="2"/>
  <c r="J3959" i="2"/>
  <c r="I3960" i="2"/>
  <c r="J3960" i="2"/>
  <c r="I3961" i="2"/>
  <c r="J3961" i="2"/>
  <c r="I3962" i="2"/>
  <c r="J3962" i="2"/>
  <c r="I3963" i="2"/>
  <c r="J3963" i="2"/>
  <c r="I3964" i="2"/>
  <c r="J3964" i="2"/>
  <c r="I3965" i="2"/>
  <c r="J3965" i="2"/>
  <c r="I3966" i="2"/>
  <c r="J3966" i="2"/>
  <c r="I3967" i="2"/>
  <c r="J3967" i="2"/>
  <c r="I3968" i="2"/>
  <c r="J3968" i="2"/>
  <c r="I3969" i="2"/>
  <c r="J3969" i="2"/>
  <c r="I3970" i="2"/>
  <c r="J3970" i="2"/>
  <c r="I3971" i="2"/>
  <c r="J3971" i="2"/>
  <c r="I3972" i="2"/>
  <c r="J3972" i="2"/>
  <c r="I3973" i="2"/>
  <c r="J3973" i="2"/>
  <c r="I3974" i="2"/>
  <c r="J3974" i="2"/>
  <c r="I3975" i="2"/>
  <c r="J3975" i="2"/>
  <c r="I3976" i="2"/>
  <c r="J3976" i="2"/>
  <c r="I3977" i="2"/>
  <c r="J3977" i="2"/>
  <c r="I3978" i="2"/>
  <c r="J3978" i="2"/>
  <c r="I3979" i="2"/>
  <c r="J3979" i="2"/>
  <c r="I3980" i="2"/>
  <c r="J3980" i="2"/>
  <c r="I3981" i="2"/>
  <c r="J3981" i="2"/>
  <c r="I3982" i="2"/>
  <c r="J3982" i="2"/>
  <c r="I3983" i="2"/>
  <c r="J3983" i="2"/>
  <c r="I3984" i="2"/>
  <c r="J3984" i="2"/>
  <c r="I3985" i="2"/>
  <c r="J3985" i="2"/>
  <c r="I3986" i="2"/>
  <c r="J3986" i="2"/>
  <c r="I3987" i="2"/>
  <c r="J3987" i="2"/>
  <c r="I3988" i="2"/>
  <c r="J3988" i="2"/>
  <c r="I3989" i="2"/>
  <c r="J3989" i="2"/>
  <c r="I3990" i="2"/>
  <c r="J3990" i="2"/>
  <c r="I3991" i="2"/>
  <c r="J3991" i="2"/>
  <c r="I3992" i="2"/>
  <c r="J3992" i="2"/>
  <c r="I3993" i="2"/>
  <c r="J3993" i="2"/>
  <c r="I3994" i="2"/>
  <c r="J3994" i="2"/>
  <c r="I3995" i="2"/>
  <c r="J3995" i="2"/>
  <c r="I3996" i="2"/>
  <c r="J3996" i="2"/>
  <c r="I3997" i="2"/>
  <c r="J3997" i="2"/>
  <c r="I3998" i="2"/>
  <c r="J3998" i="2"/>
  <c r="I3999" i="2"/>
  <c r="J3999" i="2"/>
  <c r="I4000" i="2"/>
  <c r="J4000" i="2"/>
  <c r="I4001" i="2"/>
  <c r="J4001" i="2"/>
  <c r="I4002" i="2"/>
  <c r="J4002" i="2"/>
  <c r="I4003" i="2"/>
  <c r="J4003" i="2"/>
  <c r="I4004" i="2"/>
  <c r="J4004" i="2"/>
  <c r="I4005" i="2"/>
  <c r="J4005" i="2"/>
  <c r="I4006" i="2"/>
  <c r="J4006" i="2"/>
  <c r="I4007" i="2"/>
  <c r="J4007" i="2"/>
  <c r="I4008" i="2"/>
  <c r="J4008" i="2"/>
  <c r="I4009" i="2"/>
  <c r="J4009" i="2"/>
  <c r="I4010" i="2"/>
  <c r="J4010" i="2"/>
  <c r="I4011" i="2"/>
  <c r="J4011" i="2"/>
  <c r="I4012" i="2"/>
  <c r="J4012" i="2"/>
  <c r="I4013" i="2"/>
  <c r="J4013" i="2"/>
  <c r="I4014" i="2"/>
  <c r="J4014" i="2"/>
  <c r="I4015" i="2"/>
  <c r="J4015" i="2"/>
  <c r="I4016" i="2"/>
  <c r="J4016" i="2"/>
  <c r="I4017" i="2"/>
  <c r="J4017" i="2"/>
  <c r="I4018" i="2"/>
  <c r="J4018" i="2"/>
  <c r="I4019" i="2"/>
  <c r="J4019" i="2"/>
  <c r="I4020" i="2"/>
  <c r="J4020" i="2"/>
  <c r="I4021" i="2"/>
  <c r="J4021" i="2"/>
  <c r="I4022" i="2"/>
  <c r="J4022" i="2"/>
  <c r="I4023" i="2"/>
  <c r="J4023" i="2"/>
  <c r="I4024" i="2"/>
  <c r="J4024" i="2"/>
  <c r="I4025" i="2"/>
  <c r="J4025" i="2"/>
  <c r="I4026" i="2"/>
  <c r="J4026" i="2"/>
  <c r="I4027" i="2"/>
  <c r="J4027" i="2"/>
  <c r="I4028" i="2"/>
  <c r="J4028" i="2"/>
  <c r="I4029" i="2"/>
  <c r="J4029" i="2"/>
  <c r="I4030" i="2"/>
  <c r="J4030" i="2"/>
  <c r="I4031" i="2"/>
  <c r="J4031" i="2"/>
  <c r="I4032" i="2"/>
  <c r="J4032" i="2"/>
  <c r="I4033" i="2"/>
  <c r="J4033" i="2"/>
  <c r="I4034" i="2"/>
  <c r="J4034" i="2"/>
  <c r="I4035" i="2"/>
  <c r="J4035" i="2"/>
  <c r="I4036" i="2"/>
  <c r="J4036" i="2"/>
  <c r="I4037" i="2"/>
  <c r="J4037" i="2"/>
  <c r="I4038" i="2"/>
  <c r="J4038" i="2"/>
  <c r="I4039" i="2"/>
  <c r="J4039" i="2"/>
  <c r="I4040" i="2"/>
  <c r="J4040" i="2"/>
  <c r="I4041" i="2"/>
  <c r="J4041" i="2"/>
  <c r="I4042" i="2"/>
  <c r="J4042" i="2"/>
  <c r="I4043" i="2"/>
  <c r="J4043" i="2"/>
  <c r="I4044" i="2"/>
  <c r="J4044" i="2"/>
  <c r="I4045" i="2"/>
  <c r="J4045" i="2"/>
  <c r="I4046" i="2"/>
  <c r="J4046" i="2"/>
  <c r="I4047" i="2"/>
  <c r="J4047" i="2"/>
  <c r="I4048" i="2"/>
  <c r="J4048" i="2"/>
  <c r="I4049" i="2"/>
  <c r="J4049" i="2"/>
  <c r="I4050" i="2"/>
  <c r="J4050" i="2"/>
  <c r="I4051" i="2"/>
  <c r="J4051" i="2"/>
  <c r="I4052" i="2"/>
  <c r="J4052" i="2"/>
  <c r="I4053" i="2"/>
  <c r="J4053" i="2"/>
  <c r="I4054" i="2"/>
  <c r="J4054" i="2"/>
  <c r="I4055" i="2"/>
  <c r="J4055" i="2"/>
  <c r="I4056" i="2"/>
  <c r="J4056" i="2"/>
  <c r="I4057" i="2"/>
  <c r="J4057" i="2"/>
  <c r="I4058" i="2"/>
  <c r="J4058" i="2"/>
  <c r="I4059" i="2"/>
  <c r="J4059" i="2"/>
  <c r="I4060" i="2"/>
  <c r="J4060" i="2"/>
  <c r="I4061" i="2"/>
  <c r="J4061" i="2"/>
  <c r="I4062" i="2"/>
  <c r="J4062" i="2"/>
  <c r="I4063" i="2"/>
  <c r="J4063" i="2"/>
  <c r="I4064" i="2"/>
  <c r="J4064" i="2"/>
  <c r="I4065" i="2"/>
  <c r="J4065" i="2"/>
  <c r="I4066" i="2"/>
  <c r="J4066" i="2"/>
  <c r="I4067" i="2"/>
  <c r="J4067" i="2"/>
  <c r="I4068" i="2"/>
  <c r="J4068" i="2"/>
  <c r="I4069" i="2"/>
  <c r="J4069" i="2"/>
  <c r="I4070" i="2"/>
  <c r="J4070" i="2"/>
  <c r="I4071" i="2"/>
  <c r="J4071" i="2"/>
  <c r="I4072" i="2"/>
  <c r="J4072" i="2"/>
  <c r="I4073" i="2"/>
  <c r="J4073" i="2"/>
  <c r="I4074" i="2"/>
  <c r="J4074" i="2"/>
  <c r="I4075" i="2"/>
  <c r="J4075" i="2"/>
  <c r="I4076" i="2"/>
  <c r="J4076" i="2"/>
  <c r="I4077" i="2"/>
  <c r="J4077" i="2"/>
  <c r="I4078" i="2"/>
  <c r="J4078" i="2"/>
  <c r="I4079" i="2"/>
  <c r="J4079" i="2"/>
  <c r="I4080" i="2"/>
  <c r="J4080" i="2"/>
  <c r="I4081" i="2"/>
  <c r="J4081" i="2"/>
  <c r="I4082" i="2"/>
  <c r="J4082" i="2"/>
  <c r="I4083" i="2"/>
  <c r="J4083" i="2"/>
  <c r="I4084" i="2"/>
  <c r="J4084" i="2"/>
  <c r="I4085" i="2"/>
  <c r="J4085" i="2"/>
  <c r="I4086" i="2"/>
  <c r="J4086" i="2"/>
  <c r="I4087" i="2"/>
  <c r="J4087" i="2"/>
  <c r="I4088" i="2"/>
  <c r="J4088" i="2"/>
  <c r="I4089" i="2"/>
  <c r="J4089" i="2"/>
  <c r="I4090" i="2"/>
  <c r="J4090" i="2"/>
  <c r="I4091" i="2"/>
  <c r="J4091" i="2"/>
  <c r="I4092" i="2"/>
  <c r="J4092" i="2"/>
  <c r="I4093" i="2"/>
  <c r="J4093" i="2"/>
  <c r="I4094" i="2"/>
  <c r="J4094" i="2"/>
  <c r="I4095" i="2"/>
  <c r="J4095" i="2"/>
  <c r="I4096" i="2"/>
  <c r="J4096" i="2"/>
  <c r="I4097" i="2"/>
  <c r="J4097" i="2"/>
  <c r="I4098" i="2"/>
  <c r="J4098" i="2"/>
  <c r="I4099" i="2"/>
  <c r="J4099" i="2"/>
  <c r="I4100" i="2"/>
  <c r="J4100" i="2"/>
  <c r="I4101" i="2"/>
  <c r="J4101" i="2"/>
  <c r="I4102" i="2"/>
  <c r="J4102" i="2"/>
  <c r="I4103" i="2"/>
  <c r="J4103" i="2"/>
  <c r="I4104" i="2"/>
  <c r="J4104" i="2"/>
  <c r="I4105" i="2"/>
  <c r="J4105" i="2"/>
  <c r="I4106" i="2"/>
  <c r="J4106" i="2"/>
  <c r="I4107" i="2"/>
  <c r="J4107" i="2"/>
  <c r="I4108" i="2"/>
  <c r="J4108" i="2"/>
  <c r="I4109" i="2"/>
  <c r="J4109" i="2"/>
  <c r="I4110" i="2"/>
  <c r="J4110" i="2"/>
  <c r="I4111" i="2"/>
  <c r="J4111" i="2"/>
  <c r="I4112" i="2"/>
  <c r="J4112" i="2"/>
  <c r="I4113" i="2"/>
  <c r="J4113" i="2"/>
  <c r="I4114" i="2"/>
  <c r="J4114" i="2"/>
  <c r="I4115" i="2"/>
  <c r="J4115" i="2"/>
  <c r="I4116" i="2"/>
  <c r="J4116" i="2"/>
  <c r="I4117" i="2"/>
  <c r="J4117" i="2"/>
  <c r="I4118" i="2"/>
  <c r="J4118" i="2"/>
  <c r="I4119" i="2"/>
  <c r="J4119" i="2"/>
  <c r="I4120" i="2"/>
  <c r="J4120" i="2"/>
  <c r="I4121" i="2"/>
  <c r="J4121" i="2"/>
  <c r="I4122" i="2"/>
  <c r="J4122" i="2"/>
  <c r="I4123" i="2"/>
  <c r="J4123" i="2"/>
  <c r="I4124" i="2"/>
  <c r="J4124" i="2"/>
  <c r="I4125" i="2"/>
  <c r="J4125" i="2"/>
  <c r="I4126" i="2"/>
  <c r="J4126" i="2"/>
  <c r="I4127" i="2"/>
  <c r="J4127" i="2"/>
  <c r="I4128" i="2"/>
  <c r="J4128" i="2"/>
  <c r="I4129" i="2"/>
  <c r="J4129" i="2"/>
  <c r="I4130" i="2"/>
  <c r="J4130" i="2"/>
  <c r="I4131" i="2"/>
  <c r="J4131" i="2"/>
  <c r="I4132" i="2"/>
  <c r="J4132" i="2"/>
  <c r="I4133" i="2"/>
  <c r="J4133" i="2"/>
  <c r="I4134" i="2"/>
  <c r="J4134" i="2"/>
  <c r="I4135" i="2"/>
  <c r="J4135" i="2"/>
  <c r="I4136" i="2"/>
  <c r="J4136" i="2"/>
  <c r="I4137" i="2"/>
  <c r="J4137" i="2"/>
  <c r="I4138" i="2"/>
  <c r="J4138" i="2"/>
  <c r="I4139" i="2"/>
  <c r="J4139" i="2"/>
  <c r="I4140" i="2"/>
  <c r="J4140" i="2"/>
  <c r="I4141" i="2"/>
  <c r="J4141" i="2"/>
  <c r="I4142" i="2"/>
  <c r="J4142" i="2"/>
  <c r="I4143" i="2"/>
  <c r="J4143" i="2"/>
  <c r="I4144" i="2"/>
  <c r="J4144" i="2"/>
  <c r="I4145" i="2"/>
  <c r="J4145" i="2"/>
  <c r="I4146" i="2"/>
  <c r="J4146" i="2"/>
  <c r="I4147" i="2"/>
  <c r="J4147" i="2"/>
  <c r="I4148" i="2"/>
  <c r="J4148" i="2"/>
  <c r="I4149" i="2"/>
  <c r="J4149" i="2"/>
  <c r="I4150" i="2"/>
  <c r="J4150" i="2"/>
  <c r="I4151" i="2"/>
  <c r="J4151" i="2"/>
  <c r="I4152" i="2"/>
  <c r="J4152" i="2"/>
  <c r="I4153" i="2"/>
  <c r="J4153" i="2"/>
  <c r="I4154" i="2"/>
  <c r="J4154" i="2"/>
  <c r="I4155" i="2"/>
  <c r="J4155" i="2"/>
  <c r="I4156" i="2"/>
  <c r="J4156" i="2"/>
  <c r="I4157" i="2"/>
  <c r="J4157" i="2"/>
  <c r="I4158" i="2"/>
  <c r="J4158" i="2"/>
  <c r="I4159" i="2"/>
  <c r="J4159" i="2"/>
  <c r="I4160" i="2"/>
  <c r="J4160" i="2"/>
  <c r="I4161" i="2"/>
  <c r="J4161" i="2"/>
  <c r="I4162" i="2"/>
  <c r="J4162" i="2"/>
  <c r="I4163" i="2"/>
  <c r="J4163" i="2"/>
  <c r="I4164" i="2"/>
  <c r="J4164" i="2"/>
  <c r="I4165" i="2"/>
  <c r="J4165" i="2"/>
  <c r="I4166" i="2"/>
  <c r="J4166" i="2"/>
  <c r="I4167" i="2"/>
  <c r="J4167" i="2"/>
  <c r="I4168" i="2"/>
  <c r="J4168" i="2"/>
  <c r="I4169" i="2"/>
  <c r="J4169" i="2"/>
  <c r="I4170" i="2"/>
  <c r="J4170" i="2"/>
  <c r="I4171" i="2"/>
  <c r="J4171" i="2"/>
  <c r="I4172" i="2"/>
  <c r="J4172" i="2"/>
  <c r="I4173" i="2"/>
  <c r="J4173" i="2"/>
  <c r="I4174" i="2"/>
  <c r="J4174" i="2"/>
  <c r="I4175" i="2"/>
  <c r="J4175" i="2"/>
  <c r="I4176" i="2"/>
  <c r="J4176" i="2"/>
  <c r="I4177" i="2"/>
  <c r="J4177" i="2"/>
  <c r="I4178" i="2"/>
  <c r="J4178" i="2"/>
  <c r="I4179" i="2"/>
  <c r="J4179" i="2"/>
  <c r="I4180" i="2"/>
  <c r="J4180" i="2"/>
  <c r="I4181" i="2"/>
  <c r="J4181" i="2"/>
  <c r="I4182" i="2"/>
  <c r="J4182" i="2"/>
  <c r="I4183" i="2"/>
  <c r="J4183" i="2"/>
  <c r="I4184" i="2"/>
  <c r="J4184" i="2"/>
  <c r="I4185" i="2"/>
  <c r="J4185" i="2"/>
  <c r="I4186" i="2"/>
  <c r="J4186" i="2"/>
  <c r="I4187" i="2"/>
  <c r="J4187" i="2"/>
  <c r="I4188" i="2"/>
  <c r="J4188" i="2"/>
  <c r="I4189" i="2"/>
  <c r="J4189" i="2"/>
  <c r="I4190" i="2"/>
  <c r="J4190" i="2"/>
  <c r="I4191" i="2"/>
  <c r="J4191" i="2"/>
  <c r="I4192" i="2"/>
  <c r="J4192" i="2"/>
  <c r="I4193" i="2"/>
  <c r="J4193" i="2"/>
  <c r="I4194" i="2"/>
  <c r="J4194" i="2"/>
  <c r="I4195" i="2"/>
  <c r="J4195" i="2"/>
  <c r="I4196" i="2"/>
  <c r="J4196" i="2"/>
  <c r="I4197" i="2"/>
  <c r="J4197" i="2"/>
  <c r="I4198" i="2"/>
  <c r="J4198" i="2"/>
  <c r="I4199" i="2"/>
  <c r="J4199" i="2"/>
  <c r="I4200" i="2"/>
  <c r="J4200" i="2"/>
  <c r="I4201" i="2"/>
  <c r="J4201" i="2"/>
  <c r="I4202" i="2"/>
  <c r="J4202" i="2"/>
  <c r="I4203" i="2"/>
  <c r="J4203" i="2"/>
  <c r="I4204" i="2"/>
  <c r="J4204" i="2"/>
  <c r="I4205" i="2"/>
  <c r="J4205" i="2"/>
  <c r="I4206" i="2"/>
  <c r="J4206" i="2"/>
  <c r="I4207" i="2"/>
  <c r="J4207" i="2"/>
  <c r="I4208" i="2"/>
  <c r="J4208" i="2"/>
  <c r="I4209" i="2"/>
  <c r="J4209" i="2"/>
  <c r="I4210" i="2"/>
  <c r="J4210" i="2"/>
  <c r="I4211" i="2"/>
  <c r="J4211" i="2"/>
  <c r="I4212" i="2"/>
  <c r="J4212" i="2"/>
  <c r="I4213" i="2"/>
  <c r="J4213" i="2"/>
  <c r="I4214" i="2"/>
  <c r="J4214" i="2"/>
  <c r="I4215" i="2"/>
  <c r="J4215" i="2"/>
  <c r="I4216" i="2"/>
  <c r="J4216" i="2"/>
  <c r="I4217" i="2"/>
  <c r="J4217" i="2"/>
  <c r="I4218" i="2"/>
  <c r="J4218" i="2"/>
  <c r="I4219" i="2"/>
  <c r="J4219" i="2"/>
  <c r="I4220" i="2"/>
  <c r="J4220" i="2"/>
  <c r="I4221" i="2"/>
  <c r="J4221" i="2"/>
  <c r="I4222" i="2"/>
  <c r="J4222" i="2"/>
  <c r="I4223" i="2"/>
  <c r="J4223" i="2"/>
  <c r="I4224" i="2"/>
  <c r="J4224" i="2"/>
  <c r="I4225" i="2"/>
  <c r="J4225" i="2"/>
  <c r="I4226" i="2"/>
  <c r="J4226" i="2"/>
  <c r="I4227" i="2"/>
  <c r="J4227" i="2"/>
  <c r="I4228" i="2"/>
  <c r="J4228" i="2"/>
  <c r="I4229" i="2"/>
  <c r="J4229" i="2"/>
  <c r="I4230" i="2"/>
  <c r="J4230" i="2"/>
  <c r="I4231" i="2"/>
  <c r="J4231" i="2"/>
  <c r="I4232" i="2"/>
  <c r="J4232" i="2"/>
  <c r="I4233" i="2"/>
  <c r="J4233" i="2"/>
  <c r="I4234" i="2"/>
  <c r="J4234" i="2"/>
  <c r="I4235" i="2"/>
  <c r="J4235" i="2"/>
  <c r="I4236" i="2"/>
  <c r="J4236" i="2"/>
  <c r="I4237" i="2"/>
  <c r="J4237" i="2"/>
  <c r="I4238" i="2"/>
  <c r="J4238" i="2"/>
  <c r="I4239" i="2"/>
  <c r="J4239" i="2"/>
  <c r="I4240" i="2"/>
  <c r="J4240" i="2"/>
  <c r="I4241" i="2"/>
  <c r="J4241" i="2"/>
  <c r="I4242" i="2"/>
  <c r="J4242" i="2"/>
  <c r="I4243" i="2"/>
  <c r="J4243" i="2"/>
  <c r="I4244" i="2"/>
  <c r="J4244" i="2"/>
  <c r="I4245" i="2"/>
  <c r="J4245" i="2"/>
  <c r="I4246" i="2"/>
  <c r="J4246" i="2"/>
  <c r="I4247" i="2"/>
  <c r="J4247" i="2"/>
  <c r="I4248" i="2"/>
  <c r="J4248" i="2"/>
  <c r="I4249" i="2"/>
  <c r="J4249" i="2"/>
  <c r="I4250" i="2"/>
  <c r="J4250" i="2"/>
  <c r="I4251" i="2"/>
  <c r="J4251" i="2"/>
  <c r="I4252" i="2"/>
  <c r="J4252" i="2"/>
  <c r="I4253" i="2"/>
  <c r="J4253" i="2"/>
  <c r="I4254" i="2"/>
  <c r="J4254" i="2"/>
  <c r="I4255" i="2"/>
  <c r="J4255" i="2"/>
  <c r="I4256" i="2"/>
  <c r="J4256" i="2"/>
  <c r="I4257" i="2"/>
  <c r="J4257" i="2"/>
  <c r="I4258" i="2"/>
  <c r="J4258" i="2"/>
  <c r="I4259" i="2"/>
  <c r="J4259" i="2"/>
  <c r="I4260" i="2"/>
  <c r="J4260" i="2"/>
  <c r="I4261" i="2"/>
  <c r="J4261" i="2"/>
  <c r="I4262" i="2"/>
  <c r="J4262" i="2"/>
  <c r="I4263" i="2"/>
  <c r="J4263" i="2"/>
  <c r="I4264" i="2"/>
  <c r="J4264" i="2"/>
  <c r="I4265" i="2"/>
  <c r="J4265" i="2"/>
  <c r="I4266" i="2"/>
  <c r="J4266" i="2"/>
  <c r="I4267" i="2"/>
  <c r="J4267" i="2"/>
  <c r="I4268" i="2"/>
  <c r="J4268" i="2"/>
  <c r="I4269" i="2"/>
  <c r="J4269" i="2"/>
  <c r="I4270" i="2"/>
  <c r="J4270" i="2"/>
  <c r="I4271" i="2"/>
  <c r="J4271" i="2"/>
  <c r="I4272" i="2"/>
  <c r="J4272" i="2"/>
  <c r="I4273" i="2"/>
  <c r="J4273" i="2"/>
  <c r="I4274" i="2"/>
  <c r="J4274" i="2"/>
  <c r="I4275" i="2"/>
  <c r="J4275" i="2"/>
  <c r="I4276" i="2"/>
  <c r="J4276" i="2"/>
  <c r="I4277" i="2"/>
  <c r="J4277" i="2"/>
  <c r="I4278" i="2"/>
  <c r="J4278" i="2"/>
  <c r="I4279" i="2"/>
  <c r="J4279" i="2"/>
  <c r="I4280" i="2"/>
  <c r="J4280" i="2"/>
  <c r="I4281" i="2"/>
  <c r="J4281" i="2"/>
  <c r="I4282" i="2"/>
  <c r="J4282" i="2"/>
  <c r="I4283" i="2"/>
  <c r="J4283" i="2"/>
  <c r="I4284" i="2"/>
  <c r="J4284" i="2"/>
  <c r="I4285" i="2"/>
  <c r="J4285" i="2"/>
  <c r="I4286" i="2"/>
  <c r="J4286" i="2"/>
  <c r="I4287" i="2"/>
  <c r="J4287" i="2"/>
  <c r="I4288" i="2"/>
  <c r="J4288" i="2"/>
  <c r="I4289" i="2"/>
  <c r="J4289" i="2"/>
  <c r="I4290" i="2"/>
  <c r="J4290" i="2"/>
  <c r="I4291" i="2"/>
  <c r="J4291" i="2"/>
  <c r="I4292" i="2"/>
  <c r="J4292" i="2"/>
  <c r="I4293" i="2"/>
  <c r="J4293" i="2"/>
  <c r="I4294" i="2"/>
  <c r="J4294" i="2"/>
  <c r="I4295" i="2"/>
  <c r="J4295" i="2"/>
  <c r="I4296" i="2"/>
  <c r="J4296" i="2"/>
  <c r="I4297" i="2"/>
  <c r="J4297" i="2"/>
  <c r="I4298" i="2"/>
  <c r="J4298" i="2"/>
  <c r="I4299" i="2"/>
  <c r="J4299" i="2"/>
  <c r="I4300" i="2"/>
  <c r="J4300" i="2"/>
  <c r="I4301" i="2"/>
  <c r="J4301" i="2"/>
  <c r="I4302" i="2"/>
  <c r="J4302" i="2"/>
  <c r="I4303" i="2"/>
  <c r="J4303" i="2"/>
  <c r="I4304" i="2"/>
  <c r="J4304" i="2"/>
  <c r="I4305" i="2"/>
  <c r="J4305" i="2"/>
  <c r="I4306" i="2"/>
  <c r="J4306" i="2"/>
  <c r="I4307" i="2"/>
  <c r="J4307" i="2"/>
  <c r="I4308" i="2"/>
  <c r="J4308" i="2"/>
  <c r="I4309" i="2"/>
  <c r="J4309" i="2"/>
  <c r="I4310" i="2"/>
  <c r="J4310" i="2"/>
  <c r="I4311" i="2"/>
  <c r="J4311" i="2"/>
  <c r="I4312" i="2"/>
  <c r="J4312" i="2"/>
  <c r="I4313" i="2"/>
  <c r="J4313" i="2"/>
  <c r="I4314" i="2"/>
  <c r="J4314" i="2"/>
  <c r="I4315" i="2"/>
  <c r="J4315" i="2"/>
  <c r="I4316" i="2"/>
  <c r="J4316" i="2"/>
  <c r="I4317" i="2"/>
  <c r="J4317" i="2"/>
  <c r="I4318" i="2"/>
  <c r="J4318" i="2"/>
  <c r="I4319" i="2"/>
  <c r="J4319" i="2"/>
  <c r="I4320" i="2"/>
  <c r="J4320" i="2"/>
  <c r="I4321" i="2"/>
  <c r="J4321" i="2"/>
  <c r="I4322" i="2"/>
  <c r="J4322" i="2"/>
  <c r="I4323" i="2"/>
  <c r="J4323" i="2"/>
  <c r="I4324" i="2"/>
  <c r="J4324" i="2"/>
  <c r="I4325" i="2"/>
  <c r="J4325" i="2"/>
  <c r="I4326" i="2"/>
  <c r="J4326" i="2"/>
  <c r="I4327" i="2"/>
  <c r="J4327" i="2"/>
  <c r="I4328" i="2"/>
  <c r="J4328" i="2"/>
  <c r="I4329" i="2"/>
  <c r="J4329" i="2"/>
  <c r="I4330" i="2"/>
  <c r="J4330" i="2"/>
  <c r="I4331" i="2"/>
  <c r="J4331" i="2"/>
  <c r="I4332" i="2"/>
  <c r="J4332" i="2"/>
  <c r="I4333" i="2"/>
  <c r="J4333" i="2"/>
  <c r="I4334" i="2"/>
  <c r="J4334" i="2"/>
  <c r="I4335" i="2"/>
  <c r="J4335" i="2"/>
  <c r="I4336" i="2"/>
  <c r="J4336" i="2"/>
  <c r="I4337" i="2"/>
  <c r="J4337" i="2"/>
  <c r="I4338" i="2"/>
  <c r="J4338" i="2"/>
  <c r="I4339" i="2"/>
  <c r="J4339" i="2"/>
  <c r="I4340" i="2"/>
  <c r="J4340" i="2"/>
  <c r="I4341" i="2"/>
  <c r="J4341" i="2"/>
  <c r="I4342" i="2"/>
  <c r="J4342" i="2"/>
  <c r="I4343" i="2"/>
  <c r="J4343" i="2"/>
  <c r="I4344" i="2"/>
  <c r="J4344" i="2"/>
  <c r="I4345" i="2"/>
  <c r="J4345" i="2"/>
  <c r="I4346" i="2"/>
  <c r="J4346" i="2"/>
  <c r="I4347" i="2"/>
  <c r="J4347" i="2"/>
  <c r="I4348" i="2"/>
  <c r="J4348" i="2"/>
  <c r="I4349" i="2"/>
  <c r="J4349" i="2"/>
  <c r="I4350" i="2"/>
  <c r="J4350" i="2"/>
  <c r="I4351" i="2"/>
  <c r="J4351" i="2"/>
  <c r="I4352" i="2"/>
  <c r="J4352" i="2"/>
  <c r="I4353" i="2"/>
  <c r="J4353" i="2"/>
  <c r="I4354" i="2"/>
  <c r="J4354" i="2"/>
  <c r="I4355" i="2"/>
  <c r="J4355" i="2"/>
  <c r="I4356" i="2"/>
  <c r="J4356" i="2"/>
  <c r="I4357" i="2"/>
  <c r="J4357" i="2"/>
  <c r="I4358" i="2"/>
  <c r="J4358" i="2"/>
  <c r="I4359" i="2"/>
  <c r="J4359" i="2"/>
  <c r="I4360" i="2"/>
  <c r="J4360" i="2"/>
  <c r="I4361" i="2"/>
  <c r="J4361" i="2"/>
  <c r="I4362" i="2"/>
  <c r="J4362" i="2"/>
  <c r="I4363" i="2"/>
  <c r="J4363" i="2"/>
  <c r="I4364" i="2"/>
  <c r="J4364" i="2"/>
  <c r="I4365" i="2"/>
  <c r="J4365" i="2"/>
  <c r="I4366" i="2"/>
  <c r="J4366" i="2"/>
  <c r="I4367" i="2"/>
  <c r="J4367" i="2"/>
  <c r="I4368" i="2"/>
  <c r="J4368" i="2"/>
  <c r="I4369" i="2"/>
  <c r="J4369" i="2"/>
  <c r="I4370" i="2"/>
  <c r="J4370" i="2"/>
  <c r="I4371" i="2"/>
  <c r="J4371" i="2"/>
  <c r="I4372" i="2"/>
  <c r="J4372" i="2"/>
  <c r="I4373" i="2"/>
  <c r="J4373" i="2"/>
  <c r="I4374" i="2"/>
  <c r="J4374" i="2"/>
  <c r="I4375" i="2"/>
  <c r="J4375" i="2"/>
  <c r="I4376" i="2"/>
  <c r="J4376" i="2"/>
  <c r="I4377" i="2"/>
  <c r="J4377" i="2"/>
  <c r="I4378" i="2"/>
  <c r="J4378" i="2"/>
  <c r="I4379" i="2"/>
  <c r="J4379" i="2"/>
  <c r="I4380" i="2"/>
  <c r="J4380" i="2"/>
  <c r="I4381" i="2"/>
  <c r="J4381" i="2"/>
  <c r="I4382" i="2"/>
  <c r="J4382" i="2"/>
  <c r="I4383" i="2"/>
  <c r="J4383" i="2"/>
  <c r="I4384" i="2"/>
  <c r="J4384" i="2"/>
  <c r="I4385" i="2"/>
  <c r="J4385" i="2"/>
  <c r="I4386" i="2"/>
  <c r="J4386" i="2"/>
  <c r="I4387" i="2"/>
  <c r="J4387" i="2"/>
  <c r="I4388" i="2"/>
  <c r="J4388" i="2"/>
  <c r="I4389" i="2"/>
  <c r="J4389" i="2"/>
  <c r="I4390" i="2"/>
  <c r="J4390" i="2"/>
  <c r="I4391" i="2"/>
  <c r="J4391" i="2"/>
  <c r="I4392" i="2"/>
  <c r="J4392" i="2"/>
  <c r="I4393" i="2"/>
  <c r="J4393" i="2"/>
  <c r="I4394" i="2"/>
  <c r="J4394" i="2"/>
  <c r="I4395" i="2"/>
  <c r="J4395" i="2"/>
  <c r="I4396" i="2"/>
  <c r="J4396" i="2"/>
  <c r="I4397" i="2"/>
  <c r="J4397" i="2"/>
  <c r="I4398" i="2"/>
  <c r="J4398" i="2"/>
  <c r="I4399" i="2"/>
  <c r="J4399" i="2"/>
  <c r="I4400" i="2"/>
  <c r="J4400" i="2"/>
  <c r="I4401" i="2"/>
  <c r="J4401" i="2"/>
  <c r="I4402" i="2"/>
  <c r="J4402" i="2"/>
  <c r="I4403" i="2"/>
  <c r="J4403" i="2"/>
  <c r="I4404" i="2"/>
  <c r="J4404" i="2"/>
  <c r="I4405" i="2"/>
  <c r="J4405" i="2"/>
  <c r="I4406" i="2"/>
  <c r="J4406" i="2"/>
  <c r="I4407" i="2"/>
  <c r="J4407" i="2"/>
  <c r="I4408" i="2"/>
  <c r="J4408" i="2"/>
  <c r="I4409" i="2"/>
  <c r="J4409" i="2"/>
  <c r="I4410" i="2"/>
  <c r="J4410" i="2"/>
  <c r="I4411" i="2"/>
  <c r="J4411" i="2"/>
  <c r="I4412" i="2"/>
  <c r="J4412" i="2"/>
  <c r="I4413" i="2"/>
  <c r="J4413" i="2"/>
  <c r="I4414" i="2"/>
  <c r="J4414" i="2"/>
  <c r="I4415" i="2"/>
  <c r="J4415" i="2"/>
  <c r="I4416" i="2"/>
  <c r="J4416" i="2"/>
  <c r="I4417" i="2"/>
  <c r="J4417" i="2"/>
  <c r="I4418" i="2"/>
  <c r="J4418" i="2"/>
  <c r="I4419" i="2"/>
  <c r="J4419" i="2"/>
  <c r="I4420" i="2"/>
  <c r="J4420" i="2"/>
  <c r="I4421" i="2"/>
  <c r="J4421" i="2"/>
  <c r="I4422" i="2"/>
  <c r="J4422" i="2"/>
  <c r="I4423" i="2"/>
  <c r="J4423" i="2"/>
  <c r="I4424" i="2"/>
  <c r="J4424" i="2"/>
  <c r="I4425" i="2"/>
  <c r="J4425" i="2"/>
  <c r="I4426" i="2"/>
  <c r="J4426" i="2"/>
  <c r="I4427" i="2"/>
  <c r="J4427" i="2"/>
  <c r="I4428" i="2"/>
  <c r="J4428" i="2"/>
  <c r="I4429" i="2"/>
  <c r="J4429" i="2"/>
  <c r="I4430" i="2"/>
  <c r="J4430" i="2"/>
  <c r="I4431" i="2"/>
  <c r="J4431" i="2"/>
  <c r="I4432" i="2"/>
  <c r="J4432" i="2"/>
  <c r="I4433" i="2"/>
  <c r="J4433" i="2"/>
  <c r="I4434" i="2"/>
  <c r="J4434" i="2"/>
  <c r="I4435" i="2"/>
  <c r="J4435" i="2"/>
  <c r="I4436" i="2"/>
  <c r="J4436" i="2"/>
  <c r="I4437" i="2"/>
  <c r="J4437" i="2"/>
  <c r="I4438" i="2"/>
  <c r="J4438" i="2"/>
  <c r="I4439" i="2"/>
  <c r="J4439" i="2"/>
  <c r="I4440" i="2"/>
  <c r="J4440" i="2"/>
  <c r="I4441" i="2"/>
  <c r="J4441" i="2"/>
  <c r="I4442" i="2"/>
  <c r="J4442" i="2"/>
  <c r="I4443" i="2"/>
  <c r="J4443" i="2"/>
  <c r="I4444" i="2"/>
  <c r="J4444" i="2"/>
  <c r="I4445" i="2"/>
  <c r="J4445" i="2"/>
  <c r="I4446" i="2"/>
  <c r="J4446" i="2"/>
  <c r="I4447" i="2"/>
  <c r="J4447" i="2"/>
  <c r="I4448" i="2"/>
  <c r="J4448" i="2"/>
  <c r="I4449" i="2"/>
  <c r="J4449" i="2"/>
  <c r="I4450" i="2"/>
  <c r="J4450" i="2"/>
  <c r="I4451" i="2"/>
  <c r="J4451" i="2"/>
  <c r="I4452" i="2"/>
  <c r="J4452" i="2"/>
  <c r="I4453" i="2"/>
  <c r="J4453" i="2"/>
  <c r="I4454" i="2"/>
  <c r="J4454" i="2"/>
  <c r="I4455" i="2"/>
  <c r="J4455" i="2"/>
  <c r="I4456" i="2"/>
  <c r="J4456" i="2"/>
  <c r="I4457" i="2"/>
  <c r="J4457" i="2"/>
  <c r="I4458" i="2"/>
  <c r="J4458" i="2"/>
  <c r="I4459" i="2"/>
  <c r="J4459" i="2"/>
  <c r="I4460" i="2"/>
  <c r="J4460" i="2"/>
  <c r="I4461" i="2"/>
  <c r="J4461" i="2"/>
  <c r="I4462" i="2"/>
  <c r="J4462" i="2"/>
  <c r="I4463" i="2"/>
  <c r="J4463" i="2"/>
  <c r="I4464" i="2"/>
  <c r="J4464" i="2"/>
  <c r="I4465" i="2"/>
  <c r="J4465" i="2"/>
  <c r="I4466" i="2"/>
  <c r="J4466" i="2"/>
  <c r="I4467" i="2"/>
  <c r="J4467" i="2"/>
  <c r="I4468" i="2"/>
  <c r="J4468" i="2"/>
  <c r="I4469" i="2"/>
  <c r="J4469" i="2"/>
  <c r="I4470" i="2"/>
  <c r="J4470" i="2"/>
  <c r="I4471" i="2"/>
  <c r="J4471" i="2"/>
  <c r="I4472" i="2"/>
  <c r="J4472" i="2"/>
  <c r="I4473" i="2"/>
  <c r="J4473" i="2"/>
  <c r="I4474" i="2"/>
  <c r="J4474" i="2"/>
  <c r="I4475" i="2"/>
  <c r="J4475" i="2"/>
  <c r="I4476" i="2"/>
  <c r="J4476" i="2"/>
  <c r="I4477" i="2"/>
  <c r="J4477" i="2"/>
  <c r="I4478" i="2"/>
  <c r="J4478" i="2"/>
  <c r="I4479" i="2"/>
  <c r="J4479" i="2"/>
  <c r="I4480" i="2"/>
  <c r="J4480" i="2"/>
  <c r="I4481" i="2"/>
  <c r="J4481" i="2"/>
  <c r="I4482" i="2"/>
  <c r="J4482" i="2"/>
  <c r="I4483" i="2"/>
  <c r="J4483" i="2"/>
  <c r="I4484" i="2"/>
  <c r="J4484" i="2"/>
  <c r="I4485" i="2"/>
  <c r="J4485" i="2"/>
  <c r="I4486" i="2"/>
  <c r="J4486" i="2"/>
  <c r="I4487" i="2"/>
  <c r="J4487" i="2"/>
  <c r="I4488" i="2"/>
  <c r="J4488" i="2"/>
  <c r="I4489" i="2"/>
  <c r="J4489" i="2"/>
  <c r="I4490" i="2"/>
  <c r="J4490" i="2"/>
  <c r="I4491" i="2"/>
  <c r="J4491" i="2"/>
  <c r="I4492" i="2"/>
  <c r="J4492" i="2"/>
  <c r="I4493" i="2"/>
  <c r="J4493" i="2"/>
  <c r="I4494" i="2"/>
  <c r="J4494" i="2"/>
  <c r="I4495" i="2"/>
  <c r="J4495" i="2"/>
  <c r="I4496" i="2"/>
  <c r="J4496" i="2"/>
  <c r="I4497" i="2"/>
  <c r="J4497" i="2"/>
  <c r="I4498" i="2"/>
  <c r="J4498" i="2"/>
  <c r="I4499" i="2"/>
  <c r="J4499" i="2"/>
  <c r="I4500" i="2"/>
  <c r="J4500" i="2"/>
  <c r="I4501" i="2"/>
  <c r="J4501" i="2"/>
  <c r="I4502" i="2"/>
  <c r="J4502" i="2"/>
  <c r="I4503" i="2"/>
  <c r="J4503" i="2"/>
  <c r="I4504" i="2"/>
  <c r="J4504" i="2"/>
  <c r="I4505" i="2"/>
  <c r="J4505" i="2"/>
  <c r="I4506" i="2"/>
  <c r="J4506" i="2"/>
  <c r="I4507" i="2"/>
  <c r="J4507" i="2"/>
  <c r="I4508" i="2"/>
  <c r="J4508" i="2"/>
  <c r="I4509" i="2"/>
  <c r="J4509" i="2"/>
  <c r="I4510" i="2"/>
  <c r="J4510" i="2"/>
  <c r="I4511" i="2"/>
  <c r="J4511" i="2"/>
  <c r="I4512" i="2"/>
  <c r="J4512" i="2"/>
  <c r="I4513" i="2"/>
  <c r="J4513" i="2"/>
  <c r="I4514" i="2"/>
  <c r="J4514" i="2"/>
  <c r="I4515" i="2"/>
  <c r="J4515" i="2"/>
  <c r="I4516" i="2"/>
  <c r="J4516" i="2"/>
  <c r="I4517" i="2"/>
  <c r="J4517" i="2"/>
  <c r="I4518" i="2"/>
  <c r="J4518" i="2"/>
  <c r="I4519" i="2"/>
  <c r="J4519" i="2"/>
  <c r="I4520" i="2"/>
  <c r="J4520" i="2"/>
  <c r="I4521" i="2"/>
  <c r="J4521" i="2"/>
  <c r="I4522" i="2"/>
  <c r="J4522" i="2"/>
  <c r="I4523" i="2"/>
  <c r="J4523" i="2"/>
  <c r="I4524" i="2"/>
  <c r="J4524" i="2"/>
  <c r="I4525" i="2"/>
  <c r="J4525" i="2"/>
  <c r="I4526" i="2"/>
  <c r="J4526" i="2"/>
  <c r="I4527" i="2"/>
  <c r="J4527" i="2"/>
  <c r="I4528" i="2"/>
  <c r="J4528" i="2"/>
  <c r="I4529" i="2"/>
  <c r="J4529" i="2"/>
  <c r="I4530" i="2"/>
  <c r="J4530" i="2"/>
  <c r="I4531" i="2"/>
  <c r="J4531" i="2"/>
  <c r="I4532" i="2"/>
  <c r="J4532" i="2"/>
  <c r="I4533" i="2"/>
  <c r="J4533" i="2"/>
  <c r="I4534" i="2"/>
  <c r="J4534" i="2"/>
  <c r="I4535" i="2"/>
  <c r="J4535" i="2"/>
  <c r="I4536" i="2"/>
  <c r="J4536" i="2"/>
  <c r="I4537" i="2"/>
  <c r="J4537" i="2"/>
  <c r="I4538" i="2"/>
  <c r="J4538" i="2"/>
  <c r="I4539" i="2"/>
  <c r="J4539" i="2"/>
  <c r="I4540" i="2"/>
  <c r="J4540" i="2"/>
  <c r="I4541" i="2"/>
  <c r="J4541" i="2"/>
  <c r="I4542" i="2"/>
  <c r="J4542" i="2"/>
  <c r="I4543" i="2"/>
  <c r="J4543" i="2"/>
  <c r="I4544" i="2"/>
  <c r="J4544" i="2"/>
  <c r="I4545" i="2"/>
  <c r="J4545" i="2"/>
  <c r="I4546" i="2"/>
  <c r="J4546" i="2"/>
  <c r="I4547" i="2"/>
  <c r="J4547" i="2"/>
  <c r="I4548" i="2"/>
  <c r="J4548" i="2"/>
  <c r="I4549" i="2"/>
  <c r="J4549" i="2"/>
  <c r="I4550" i="2"/>
  <c r="J4550" i="2"/>
  <c r="I4551" i="2"/>
  <c r="J4551" i="2"/>
  <c r="I4552" i="2"/>
  <c r="J4552" i="2"/>
  <c r="I4553" i="2"/>
  <c r="J4553" i="2"/>
  <c r="I4554" i="2"/>
  <c r="J4554" i="2"/>
  <c r="I4555" i="2"/>
  <c r="J4555" i="2"/>
  <c r="I4556" i="2"/>
  <c r="J4556" i="2"/>
  <c r="I4557" i="2"/>
  <c r="J4557" i="2"/>
  <c r="I4558" i="2"/>
  <c r="J4558" i="2"/>
  <c r="I4559" i="2"/>
  <c r="J4559" i="2"/>
  <c r="I4560" i="2"/>
  <c r="J4560" i="2"/>
  <c r="I4561" i="2"/>
  <c r="J4561" i="2"/>
  <c r="I4562" i="2"/>
  <c r="J4562" i="2"/>
  <c r="I4563" i="2"/>
  <c r="J4563" i="2"/>
  <c r="I4564" i="2"/>
  <c r="J4564" i="2"/>
  <c r="I4565" i="2"/>
  <c r="J4565" i="2"/>
  <c r="I4566" i="2"/>
  <c r="J4566" i="2"/>
  <c r="I4567" i="2"/>
  <c r="J4567" i="2"/>
  <c r="I4568" i="2"/>
  <c r="J4568" i="2"/>
  <c r="I4569" i="2"/>
  <c r="J4569" i="2"/>
  <c r="I4570" i="2"/>
  <c r="J4570" i="2"/>
  <c r="I4571" i="2"/>
  <c r="J4571" i="2"/>
  <c r="I4572" i="2"/>
  <c r="J4572" i="2"/>
  <c r="I4573" i="2"/>
  <c r="J4573" i="2"/>
  <c r="I4574" i="2"/>
  <c r="J4574" i="2"/>
  <c r="I4575" i="2"/>
  <c r="J4575" i="2"/>
  <c r="I4576" i="2"/>
  <c r="J4576" i="2"/>
  <c r="I4577" i="2"/>
  <c r="J4577" i="2"/>
  <c r="I4578" i="2"/>
  <c r="J4578" i="2"/>
  <c r="I4579" i="2"/>
  <c r="J4579" i="2"/>
  <c r="I4580" i="2"/>
  <c r="J4580" i="2"/>
  <c r="I4581" i="2"/>
  <c r="J4581" i="2"/>
  <c r="I4582" i="2"/>
  <c r="J4582" i="2"/>
  <c r="I4583" i="2"/>
  <c r="J4583" i="2"/>
  <c r="I4584" i="2"/>
  <c r="J4584" i="2"/>
  <c r="I4585" i="2"/>
  <c r="J4585" i="2"/>
  <c r="I4586" i="2"/>
  <c r="J4586" i="2"/>
  <c r="I4587" i="2"/>
  <c r="J4587" i="2"/>
  <c r="I4588" i="2"/>
  <c r="J4588" i="2"/>
  <c r="I4589" i="2"/>
  <c r="J4589" i="2"/>
  <c r="I4590" i="2"/>
  <c r="J4590" i="2"/>
  <c r="I4591" i="2"/>
  <c r="J4591" i="2"/>
  <c r="I4592" i="2"/>
  <c r="J4592" i="2"/>
  <c r="I4593" i="2"/>
  <c r="J4593" i="2"/>
  <c r="I4594" i="2"/>
  <c r="J4594" i="2"/>
  <c r="I4595" i="2"/>
  <c r="J4595" i="2"/>
  <c r="I4596" i="2"/>
  <c r="J4596" i="2"/>
  <c r="I4597" i="2"/>
  <c r="J4597" i="2"/>
  <c r="I4598" i="2"/>
  <c r="J4598" i="2"/>
  <c r="I4599" i="2"/>
  <c r="J4599" i="2"/>
  <c r="I4600" i="2"/>
  <c r="J4600" i="2"/>
  <c r="I4601" i="2"/>
  <c r="J4601" i="2"/>
  <c r="I4602" i="2"/>
  <c r="J4602" i="2"/>
  <c r="I4603" i="2"/>
  <c r="J4603" i="2"/>
  <c r="I4604" i="2"/>
  <c r="J4604" i="2"/>
  <c r="I4605" i="2"/>
  <c r="J4605" i="2"/>
  <c r="I4606" i="2"/>
  <c r="J4606" i="2"/>
  <c r="I4607" i="2"/>
  <c r="J4607" i="2"/>
  <c r="I4608" i="2"/>
  <c r="J4608" i="2"/>
  <c r="I4609" i="2"/>
  <c r="J4609" i="2"/>
  <c r="I4610" i="2"/>
  <c r="J4610" i="2"/>
  <c r="I4611" i="2"/>
  <c r="J4611" i="2"/>
  <c r="I4612" i="2"/>
  <c r="J4612" i="2"/>
  <c r="I4613" i="2"/>
  <c r="J4613" i="2"/>
  <c r="I4614" i="2"/>
  <c r="J4614" i="2"/>
  <c r="I4615" i="2"/>
  <c r="J4615" i="2"/>
  <c r="I4616" i="2"/>
  <c r="J4616" i="2"/>
  <c r="I4617" i="2"/>
  <c r="J4617" i="2"/>
  <c r="I4618" i="2"/>
  <c r="J4618" i="2"/>
  <c r="I4619" i="2"/>
  <c r="J4619" i="2"/>
  <c r="I4620" i="2"/>
  <c r="J4620" i="2"/>
  <c r="I4621" i="2"/>
  <c r="J4621" i="2"/>
  <c r="I4622" i="2"/>
  <c r="J4622" i="2"/>
  <c r="I4623" i="2"/>
  <c r="J4623" i="2"/>
  <c r="I4624" i="2"/>
  <c r="J4624" i="2"/>
  <c r="I4625" i="2"/>
  <c r="J4625" i="2"/>
  <c r="I4626" i="2"/>
  <c r="J4626" i="2"/>
  <c r="I4627" i="2"/>
  <c r="J4627" i="2"/>
  <c r="I4628" i="2"/>
  <c r="J4628" i="2"/>
  <c r="I4629" i="2"/>
  <c r="J4629" i="2"/>
  <c r="I4630" i="2"/>
  <c r="J4630" i="2"/>
  <c r="I4631" i="2"/>
  <c r="J4631" i="2"/>
  <c r="I4632" i="2"/>
  <c r="J4632" i="2"/>
  <c r="I4633" i="2"/>
  <c r="J4633" i="2"/>
  <c r="I4634" i="2"/>
  <c r="J4634" i="2"/>
  <c r="I4635" i="2"/>
  <c r="J4635" i="2"/>
  <c r="I4636" i="2"/>
  <c r="J4636" i="2"/>
  <c r="I4637" i="2"/>
  <c r="J4637" i="2"/>
  <c r="I4638" i="2"/>
  <c r="J4638" i="2"/>
  <c r="I4639" i="2"/>
  <c r="J4639" i="2"/>
  <c r="I4640" i="2"/>
  <c r="J4640" i="2"/>
  <c r="I4641" i="2"/>
  <c r="J4641" i="2"/>
  <c r="I4642" i="2"/>
  <c r="J4642" i="2"/>
  <c r="I4643" i="2"/>
  <c r="J4643" i="2"/>
  <c r="I4644" i="2"/>
  <c r="J4644" i="2"/>
  <c r="I4645" i="2"/>
  <c r="J4645" i="2"/>
  <c r="I4646" i="2"/>
  <c r="J4646" i="2"/>
  <c r="I4647" i="2"/>
  <c r="J4647" i="2"/>
  <c r="I4648" i="2"/>
  <c r="J4648" i="2"/>
  <c r="I4649" i="2"/>
  <c r="J4649" i="2"/>
  <c r="I4650" i="2"/>
  <c r="J4650" i="2"/>
  <c r="I4651" i="2"/>
  <c r="J4651" i="2"/>
  <c r="I4652" i="2"/>
  <c r="J4652" i="2"/>
  <c r="I4653" i="2"/>
  <c r="J4653" i="2"/>
  <c r="I4654" i="2"/>
  <c r="J4654" i="2"/>
  <c r="I4655" i="2"/>
  <c r="J4655" i="2"/>
  <c r="I4656" i="2"/>
  <c r="J4656" i="2"/>
  <c r="I4657" i="2"/>
  <c r="J4657" i="2"/>
  <c r="I4658" i="2"/>
  <c r="J4658" i="2"/>
  <c r="I4659" i="2"/>
  <c r="J4659" i="2"/>
  <c r="I4660" i="2"/>
  <c r="J4660" i="2"/>
  <c r="I4661" i="2"/>
  <c r="J4661" i="2"/>
  <c r="I4662" i="2"/>
  <c r="J4662" i="2"/>
  <c r="I4663" i="2"/>
  <c r="J4663" i="2"/>
  <c r="I4664" i="2"/>
  <c r="J4664" i="2"/>
  <c r="I4665" i="2"/>
  <c r="J4665" i="2"/>
  <c r="I4666" i="2"/>
  <c r="J4666" i="2"/>
  <c r="I4667" i="2"/>
  <c r="J4667" i="2"/>
  <c r="I4668" i="2"/>
  <c r="J4668" i="2"/>
  <c r="I4669" i="2"/>
  <c r="J4669" i="2"/>
  <c r="I4670" i="2"/>
  <c r="J4670" i="2"/>
  <c r="I4671" i="2"/>
  <c r="J4671" i="2"/>
  <c r="I4672" i="2"/>
  <c r="J4672" i="2"/>
  <c r="I4673" i="2"/>
  <c r="J4673" i="2"/>
  <c r="I4674" i="2"/>
  <c r="J4674" i="2"/>
  <c r="I4675" i="2"/>
  <c r="J4675" i="2"/>
  <c r="I4676" i="2"/>
  <c r="J4676" i="2"/>
  <c r="I4677" i="2"/>
  <c r="J4677" i="2"/>
  <c r="I4678" i="2"/>
  <c r="J4678" i="2"/>
  <c r="I4679" i="2"/>
  <c r="J4679" i="2"/>
  <c r="I4680" i="2"/>
  <c r="J4680" i="2"/>
  <c r="I4681" i="2"/>
  <c r="J4681" i="2"/>
  <c r="I4682" i="2"/>
  <c r="J4682" i="2"/>
  <c r="I4683" i="2"/>
  <c r="J4683" i="2"/>
  <c r="I4684" i="2"/>
  <c r="J4684" i="2"/>
  <c r="I4685" i="2"/>
  <c r="J4685" i="2"/>
  <c r="I4686" i="2"/>
  <c r="J4686" i="2"/>
  <c r="I4687" i="2"/>
  <c r="J4687" i="2"/>
  <c r="I4688" i="2"/>
  <c r="J4688" i="2"/>
  <c r="I4689" i="2"/>
  <c r="J4689" i="2"/>
  <c r="I4690" i="2"/>
  <c r="J4690" i="2"/>
  <c r="I4691" i="2"/>
  <c r="J4691" i="2"/>
  <c r="I4692" i="2"/>
  <c r="J4692" i="2"/>
  <c r="I4693" i="2"/>
  <c r="J4693" i="2"/>
  <c r="I4694" i="2"/>
  <c r="J4694" i="2"/>
  <c r="I4695" i="2"/>
  <c r="J4695" i="2"/>
  <c r="I4696" i="2"/>
  <c r="J4696" i="2"/>
  <c r="I4697" i="2"/>
  <c r="J4697" i="2"/>
  <c r="I4698" i="2"/>
  <c r="J4698" i="2"/>
  <c r="I4699" i="2"/>
  <c r="J4699" i="2"/>
  <c r="I4700" i="2"/>
  <c r="J4700" i="2"/>
  <c r="I4701" i="2"/>
  <c r="J4701" i="2"/>
  <c r="I4702" i="2"/>
  <c r="J4702" i="2"/>
  <c r="I4703" i="2"/>
  <c r="J4703" i="2"/>
  <c r="I4704" i="2"/>
  <c r="J4704" i="2"/>
  <c r="I4705" i="2"/>
  <c r="J4705" i="2"/>
  <c r="I4706" i="2"/>
  <c r="J4706" i="2"/>
  <c r="I4707" i="2"/>
  <c r="J4707" i="2"/>
  <c r="I4708" i="2"/>
  <c r="J4708" i="2"/>
  <c r="I4709" i="2"/>
  <c r="J4709" i="2"/>
  <c r="I4710" i="2"/>
  <c r="J4710" i="2"/>
  <c r="I4711" i="2"/>
  <c r="J4711" i="2"/>
  <c r="I4712" i="2"/>
  <c r="J4712" i="2"/>
  <c r="I4713" i="2"/>
  <c r="J4713" i="2"/>
  <c r="I4714" i="2"/>
  <c r="J4714" i="2"/>
  <c r="I4715" i="2"/>
  <c r="J4715" i="2"/>
  <c r="I4716" i="2"/>
  <c r="J4716" i="2"/>
  <c r="I4717" i="2"/>
  <c r="J4717" i="2"/>
  <c r="I4718" i="2"/>
  <c r="J4718" i="2"/>
  <c r="I4719" i="2"/>
  <c r="J4719" i="2"/>
  <c r="I4720" i="2"/>
  <c r="J4720" i="2"/>
  <c r="I4721" i="2"/>
  <c r="J4721" i="2"/>
  <c r="I4722" i="2"/>
  <c r="J4722" i="2"/>
  <c r="I4723" i="2"/>
  <c r="J4723" i="2"/>
  <c r="I4724" i="2"/>
  <c r="J4724" i="2"/>
  <c r="I4725" i="2"/>
  <c r="J4725" i="2"/>
  <c r="I4726" i="2"/>
  <c r="J4726" i="2"/>
  <c r="I4727" i="2"/>
  <c r="J4727" i="2"/>
  <c r="I4728" i="2"/>
  <c r="J4728" i="2"/>
  <c r="I4729" i="2"/>
  <c r="J4729" i="2"/>
  <c r="I4730" i="2"/>
  <c r="J4730" i="2"/>
  <c r="I4731" i="2"/>
  <c r="J4731" i="2"/>
  <c r="I4732" i="2"/>
  <c r="J4732" i="2"/>
  <c r="I4733" i="2"/>
  <c r="J4733" i="2"/>
  <c r="I4734" i="2"/>
  <c r="J4734" i="2"/>
  <c r="I4735" i="2"/>
  <c r="J4735" i="2"/>
  <c r="I4736" i="2"/>
  <c r="J4736" i="2"/>
  <c r="I4737" i="2"/>
  <c r="J4737" i="2"/>
  <c r="I4738" i="2"/>
  <c r="J4738" i="2"/>
  <c r="I4739" i="2"/>
  <c r="J4739" i="2"/>
  <c r="I4740" i="2"/>
  <c r="J4740" i="2"/>
  <c r="I4741" i="2"/>
  <c r="J4741" i="2"/>
  <c r="I4742" i="2"/>
  <c r="J4742" i="2"/>
  <c r="I4743" i="2"/>
  <c r="J4743" i="2"/>
  <c r="I4744" i="2"/>
  <c r="J4744" i="2"/>
  <c r="I4745" i="2"/>
  <c r="J4745" i="2"/>
  <c r="I4746" i="2"/>
  <c r="J4746" i="2"/>
  <c r="I4747" i="2"/>
  <c r="J4747" i="2"/>
  <c r="I4748" i="2"/>
  <c r="J4748" i="2"/>
  <c r="I4749" i="2"/>
  <c r="J4749" i="2"/>
  <c r="I4750" i="2"/>
  <c r="J4750" i="2"/>
  <c r="I4751" i="2"/>
  <c r="J4751" i="2"/>
  <c r="I4752" i="2"/>
  <c r="J4752" i="2"/>
  <c r="I4753" i="2"/>
  <c r="J4753" i="2"/>
  <c r="I4754" i="2"/>
  <c r="J4754" i="2"/>
  <c r="I4755" i="2"/>
  <c r="J4755" i="2"/>
  <c r="I4756" i="2"/>
  <c r="J4756" i="2"/>
  <c r="I4757" i="2"/>
  <c r="J4757" i="2"/>
  <c r="I4758" i="2"/>
  <c r="J4758" i="2"/>
  <c r="I4759" i="2"/>
  <c r="J4759" i="2"/>
  <c r="I4760" i="2"/>
  <c r="J4760" i="2"/>
  <c r="I4761" i="2"/>
  <c r="J4761" i="2"/>
  <c r="I4762" i="2"/>
  <c r="J4762" i="2"/>
  <c r="I4763" i="2"/>
  <c r="J4763" i="2"/>
  <c r="I4764" i="2"/>
  <c r="J4764" i="2"/>
  <c r="I4765" i="2"/>
  <c r="J4765" i="2"/>
  <c r="I4766" i="2"/>
  <c r="J4766" i="2"/>
  <c r="I4767" i="2"/>
  <c r="J4767" i="2"/>
  <c r="I4768" i="2"/>
  <c r="J4768" i="2"/>
  <c r="I4769" i="2"/>
  <c r="J4769" i="2"/>
  <c r="I4770" i="2"/>
  <c r="J4770" i="2"/>
  <c r="I4771" i="2"/>
  <c r="J4771" i="2"/>
  <c r="I4772" i="2"/>
  <c r="J4772" i="2"/>
  <c r="I4773" i="2"/>
  <c r="J4773" i="2"/>
  <c r="I4774" i="2"/>
  <c r="J4774" i="2"/>
  <c r="I4775" i="2"/>
  <c r="J4775" i="2"/>
  <c r="I4776" i="2"/>
  <c r="J4776" i="2"/>
  <c r="I4777" i="2"/>
  <c r="J4777" i="2"/>
  <c r="I4778" i="2"/>
  <c r="J4778" i="2"/>
  <c r="I4779" i="2"/>
  <c r="J4779" i="2"/>
  <c r="I4780" i="2"/>
  <c r="J4780" i="2"/>
  <c r="I4781" i="2"/>
  <c r="J4781" i="2"/>
  <c r="I4782" i="2"/>
  <c r="J4782" i="2"/>
  <c r="I4783" i="2"/>
  <c r="J4783" i="2"/>
  <c r="I4784" i="2"/>
  <c r="J4784" i="2"/>
  <c r="I4785" i="2"/>
  <c r="J4785" i="2"/>
  <c r="I4786" i="2"/>
  <c r="J4786" i="2"/>
  <c r="I4787" i="2"/>
  <c r="J4787" i="2"/>
  <c r="I4788" i="2"/>
  <c r="J4788" i="2"/>
  <c r="I4789" i="2"/>
  <c r="J4789" i="2"/>
  <c r="I4790" i="2"/>
  <c r="J4790" i="2"/>
  <c r="I4791" i="2"/>
  <c r="J4791" i="2"/>
  <c r="I4792" i="2"/>
  <c r="J4792" i="2"/>
  <c r="I4793" i="2"/>
  <c r="J4793" i="2"/>
  <c r="I4794" i="2"/>
  <c r="J4794" i="2"/>
  <c r="I4795" i="2"/>
  <c r="J4795" i="2"/>
  <c r="I4796" i="2"/>
  <c r="J4796" i="2"/>
  <c r="I4797" i="2"/>
  <c r="J4797" i="2"/>
  <c r="I4798" i="2"/>
  <c r="J4798" i="2"/>
  <c r="I4799" i="2"/>
  <c r="J4799" i="2"/>
  <c r="I4800" i="2"/>
  <c r="J4800" i="2"/>
  <c r="I4801" i="2"/>
  <c r="J4801" i="2"/>
  <c r="I4802" i="2"/>
  <c r="J4802" i="2"/>
  <c r="I4803" i="2"/>
  <c r="J4803" i="2"/>
  <c r="I4804" i="2"/>
  <c r="J4804" i="2"/>
  <c r="I4805" i="2"/>
  <c r="J4805" i="2"/>
  <c r="I4806" i="2"/>
  <c r="J4806" i="2"/>
  <c r="I4807" i="2"/>
  <c r="J4807" i="2"/>
  <c r="I4808" i="2"/>
  <c r="J4808" i="2"/>
  <c r="I4809" i="2"/>
  <c r="J4809" i="2"/>
  <c r="I4810" i="2"/>
  <c r="J4810" i="2"/>
  <c r="I4811" i="2"/>
  <c r="J4811" i="2"/>
  <c r="I4812" i="2"/>
  <c r="J4812" i="2"/>
  <c r="I4813" i="2"/>
  <c r="J4813" i="2"/>
  <c r="I4814" i="2"/>
  <c r="J4814" i="2"/>
  <c r="I4815" i="2"/>
  <c r="J4815" i="2"/>
  <c r="I4816" i="2"/>
  <c r="J4816" i="2"/>
  <c r="I4817" i="2"/>
  <c r="J4817" i="2"/>
  <c r="I4818" i="2"/>
  <c r="J4818" i="2"/>
  <c r="I4819" i="2"/>
  <c r="J4819" i="2"/>
  <c r="I4820" i="2"/>
  <c r="J4820" i="2"/>
  <c r="I4821" i="2"/>
  <c r="J4821" i="2"/>
  <c r="I4822" i="2"/>
  <c r="J4822" i="2"/>
  <c r="I4823" i="2"/>
  <c r="J4823" i="2"/>
  <c r="I4824" i="2"/>
  <c r="J4824" i="2"/>
  <c r="I4825" i="2"/>
  <c r="J4825" i="2"/>
  <c r="I4826" i="2"/>
  <c r="J4826" i="2"/>
  <c r="I4827" i="2"/>
  <c r="J4827" i="2"/>
  <c r="I4828" i="2"/>
  <c r="J4828" i="2"/>
  <c r="I4829" i="2"/>
  <c r="J4829" i="2"/>
  <c r="I4830" i="2"/>
  <c r="J4830" i="2"/>
  <c r="I4831" i="2"/>
  <c r="J4831" i="2"/>
  <c r="I4832" i="2"/>
  <c r="J4832" i="2"/>
  <c r="I4833" i="2"/>
  <c r="J4833" i="2"/>
  <c r="I4834" i="2"/>
  <c r="J4834" i="2"/>
  <c r="I4835" i="2"/>
  <c r="J4835" i="2"/>
  <c r="I4836" i="2"/>
  <c r="J4836" i="2"/>
  <c r="I4837" i="2"/>
  <c r="J4837" i="2"/>
  <c r="I4838" i="2"/>
  <c r="J4838" i="2"/>
  <c r="I4839" i="2"/>
  <c r="J4839" i="2"/>
  <c r="I4840" i="2"/>
  <c r="J4840" i="2"/>
  <c r="I4841" i="2"/>
  <c r="J4841" i="2"/>
  <c r="I4842" i="2"/>
  <c r="J4842" i="2"/>
  <c r="I4843" i="2"/>
  <c r="J4843" i="2"/>
  <c r="I4844" i="2"/>
  <c r="J4844" i="2"/>
  <c r="I4845" i="2"/>
  <c r="J4845" i="2"/>
  <c r="I4846" i="2"/>
  <c r="J4846" i="2"/>
  <c r="I4847" i="2"/>
  <c r="J4847" i="2"/>
  <c r="I4848" i="2"/>
  <c r="J4848" i="2"/>
  <c r="I4849" i="2"/>
  <c r="J4849" i="2"/>
  <c r="I4850" i="2"/>
  <c r="J4850" i="2"/>
  <c r="I4851" i="2"/>
  <c r="J4851" i="2"/>
  <c r="I4852" i="2"/>
  <c r="J4852" i="2"/>
  <c r="I4853" i="2"/>
  <c r="J4853" i="2"/>
  <c r="I4854" i="2"/>
  <c r="J4854" i="2"/>
  <c r="I4855" i="2"/>
  <c r="J4855" i="2"/>
  <c r="I4856" i="2"/>
  <c r="J4856" i="2"/>
  <c r="I4857" i="2"/>
  <c r="J4857" i="2"/>
  <c r="I4858" i="2"/>
  <c r="J4858" i="2"/>
  <c r="I4859" i="2"/>
  <c r="J4859" i="2"/>
  <c r="I4860" i="2"/>
  <c r="J4860" i="2"/>
  <c r="I4861" i="2"/>
  <c r="J4861" i="2"/>
  <c r="I4862" i="2"/>
  <c r="J4862" i="2"/>
  <c r="I4863" i="2"/>
  <c r="J4863" i="2"/>
  <c r="I4864" i="2"/>
  <c r="J4864" i="2"/>
  <c r="I4865" i="2"/>
  <c r="J4865" i="2"/>
  <c r="I4866" i="2"/>
  <c r="J4866" i="2"/>
  <c r="I4867" i="2"/>
  <c r="J4867" i="2"/>
  <c r="I4868" i="2"/>
  <c r="J4868" i="2"/>
  <c r="I4869" i="2"/>
  <c r="J4869" i="2"/>
  <c r="I4870" i="2"/>
  <c r="J4870" i="2"/>
  <c r="I4871" i="2"/>
  <c r="J4871" i="2"/>
  <c r="I4872" i="2"/>
  <c r="J4872" i="2"/>
  <c r="I4873" i="2"/>
  <c r="J4873" i="2"/>
  <c r="I4874" i="2"/>
  <c r="J4874" i="2"/>
  <c r="I4875" i="2"/>
  <c r="J4875" i="2"/>
  <c r="I4876" i="2"/>
  <c r="J4876" i="2"/>
  <c r="I4877" i="2"/>
  <c r="J4877" i="2"/>
  <c r="I4878" i="2"/>
  <c r="J4878" i="2"/>
  <c r="I4879" i="2"/>
  <c r="J4879" i="2"/>
  <c r="I4880" i="2"/>
  <c r="J4880" i="2"/>
  <c r="I4881" i="2"/>
  <c r="J4881" i="2"/>
  <c r="I4882" i="2"/>
  <c r="J4882" i="2"/>
  <c r="I4883" i="2"/>
  <c r="J4883" i="2"/>
  <c r="I4884" i="2"/>
  <c r="J4884" i="2"/>
  <c r="I4885" i="2"/>
  <c r="J4885" i="2"/>
  <c r="I4886" i="2"/>
  <c r="J4886" i="2"/>
  <c r="I4887" i="2"/>
  <c r="J4887" i="2"/>
  <c r="I4888" i="2"/>
  <c r="J4888" i="2"/>
  <c r="I4889" i="2"/>
  <c r="J4889" i="2"/>
  <c r="I4890" i="2"/>
  <c r="J4890" i="2"/>
  <c r="I4891" i="2"/>
  <c r="J4891" i="2"/>
  <c r="I4892" i="2"/>
  <c r="J4892" i="2"/>
  <c r="I4893" i="2"/>
  <c r="J4893" i="2"/>
  <c r="I4894" i="2"/>
  <c r="J4894" i="2"/>
  <c r="I4895" i="2"/>
  <c r="J4895" i="2"/>
  <c r="I4896" i="2"/>
  <c r="J4896" i="2"/>
  <c r="I4897" i="2"/>
  <c r="J4897" i="2"/>
  <c r="I4898" i="2"/>
  <c r="J4898" i="2"/>
  <c r="I4899" i="2"/>
  <c r="J4899" i="2"/>
  <c r="I4900" i="2"/>
  <c r="J4900" i="2"/>
  <c r="I4901" i="2"/>
  <c r="J4901" i="2"/>
  <c r="I4902" i="2"/>
  <c r="J4902" i="2"/>
  <c r="I4903" i="2"/>
  <c r="J4903" i="2"/>
  <c r="I4904" i="2"/>
  <c r="J4904" i="2"/>
  <c r="I4905" i="2"/>
  <c r="J4905" i="2"/>
  <c r="I4906" i="2"/>
  <c r="J4906" i="2"/>
  <c r="I4907" i="2"/>
  <c r="J4907" i="2"/>
  <c r="I4908" i="2"/>
  <c r="J4908" i="2"/>
  <c r="I4909" i="2"/>
  <c r="J4909" i="2"/>
  <c r="I4910" i="2"/>
  <c r="J4910" i="2"/>
  <c r="I4911" i="2"/>
  <c r="J4911" i="2"/>
  <c r="I4912" i="2"/>
  <c r="J4912" i="2"/>
  <c r="I4913" i="2"/>
  <c r="J4913" i="2"/>
  <c r="I4914" i="2"/>
  <c r="J4914" i="2"/>
  <c r="I4915" i="2"/>
  <c r="J4915" i="2"/>
  <c r="I4916" i="2"/>
  <c r="J4916" i="2"/>
  <c r="I4917" i="2"/>
  <c r="J4917" i="2"/>
  <c r="I4918" i="2"/>
  <c r="J4918" i="2"/>
  <c r="I4919" i="2"/>
  <c r="J4919" i="2"/>
  <c r="I4920" i="2"/>
  <c r="J4920" i="2"/>
  <c r="I4921" i="2"/>
  <c r="J4921" i="2"/>
  <c r="I4922" i="2"/>
  <c r="J4922" i="2"/>
  <c r="I4923" i="2"/>
  <c r="J4923" i="2"/>
  <c r="I4924" i="2"/>
  <c r="J4924" i="2"/>
  <c r="I4925" i="2"/>
  <c r="J4925" i="2"/>
  <c r="I4926" i="2"/>
  <c r="J4926" i="2"/>
  <c r="I4927" i="2"/>
  <c r="J4927" i="2"/>
  <c r="I4928" i="2"/>
  <c r="J4928" i="2"/>
  <c r="I4929" i="2"/>
  <c r="J4929" i="2"/>
  <c r="I4930" i="2"/>
  <c r="J4930" i="2"/>
  <c r="I4931" i="2"/>
  <c r="J4931" i="2"/>
  <c r="I4932" i="2"/>
  <c r="J4932" i="2"/>
  <c r="I4933" i="2"/>
  <c r="J4933" i="2"/>
  <c r="I4934" i="2"/>
  <c r="J4934" i="2"/>
  <c r="I4935" i="2"/>
  <c r="J4935" i="2"/>
  <c r="I4936" i="2"/>
  <c r="J4936" i="2"/>
  <c r="I4937" i="2"/>
  <c r="J4937" i="2"/>
  <c r="I4938" i="2"/>
  <c r="J4938" i="2"/>
  <c r="I4939" i="2"/>
  <c r="J4939" i="2"/>
  <c r="I4940" i="2"/>
  <c r="J4940" i="2"/>
  <c r="I4941" i="2"/>
  <c r="J4941" i="2"/>
  <c r="I4942" i="2"/>
  <c r="J4942" i="2"/>
  <c r="I4943" i="2"/>
  <c r="J4943" i="2"/>
  <c r="I4944" i="2"/>
  <c r="J4944" i="2"/>
  <c r="I4945" i="2"/>
  <c r="J4945" i="2"/>
  <c r="I4946" i="2"/>
  <c r="J4946" i="2"/>
  <c r="I4947" i="2"/>
  <c r="J4947" i="2"/>
  <c r="I4948" i="2"/>
  <c r="J4948" i="2"/>
  <c r="I4949" i="2"/>
  <c r="J4949" i="2"/>
  <c r="I4950" i="2"/>
  <c r="J4950" i="2"/>
  <c r="I4951" i="2"/>
  <c r="J4951" i="2"/>
  <c r="I4952" i="2"/>
  <c r="J4952" i="2"/>
  <c r="I4953" i="2"/>
  <c r="J4953" i="2"/>
  <c r="I4954" i="2"/>
  <c r="J4954" i="2"/>
  <c r="I4955" i="2"/>
  <c r="J4955" i="2"/>
  <c r="I4956" i="2"/>
  <c r="J4956" i="2"/>
  <c r="I4957" i="2"/>
  <c r="J4957" i="2"/>
  <c r="I4958" i="2"/>
  <c r="J4958" i="2"/>
  <c r="I4959" i="2"/>
  <c r="J4959" i="2"/>
  <c r="I4960" i="2"/>
  <c r="J4960" i="2"/>
  <c r="I4961" i="2"/>
  <c r="J4961" i="2"/>
  <c r="I4962" i="2"/>
  <c r="J4962" i="2"/>
  <c r="I4963" i="2"/>
  <c r="J4963" i="2"/>
  <c r="I4964" i="2"/>
  <c r="J4964" i="2"/>
  <c r="I4965" i="2"/>
  <c r="J4965" i="2"/>
  <c r="I4966" i="2"/>
  <c r="J4966" i="2"/>
  <c r="I4967" i="2"/>
  <c r="J4967" i="2"/>
  <c r="I4968" i="2"/>
  <c r="J4968" i="2"/>
  <c r="I4969" i="2"/>
  <c r="J4969" i="2"/>
  <c r="I4970" i="2"/>
  <c r="J4970" i="2"/>
  <c r="I4971" i="2"/>
  <c r="J4971" i="2"/>
  <c r="I4972" i="2"/>
  <c r="J4972" i="2"/>
  <c r="I4973" i="2"/>
  <c r="J4973" i="2"/>
  <c r="I4974" i="2"/>
  <c r="J4974" i="2"/>
  <c r="I4975" i="2"/>
  <c r="J4975" i="2"/>
  <c r="I4976" i="2"/>
  <c r="J4976" i="2"/>
  <c r="I4977" i="2"/>
  <c r="J4977" i="2"/>
  <c r="I4978" i="2"/>
  <c r="J4978" i="2"/>
  <c r="I4979" i="2"/>
  <c r="J4979" i="2"/>
  <c r="I4980" i="2"/>
  <c r="J4980" i="2"/>
  <c r="I4981" i="2"/>
  <c r="J4981" i="2"/>
  <c r="I4982" i="2"/>
  <c r="J4982" i="2"/>
  <c r="I4983" i="2"/>
  <c r="J4983" i="2"/>
  <c r="I4984" i="2"/>
  <c r="J4984" i="2"/>
  <c r="I4985" i="2"/>
  <c r="J4985" i="2"/>
  <c r="I4986" i="2"/>
  <c r="J4986" i="2"/>
  <c r="I4987" i="2"/>
  <c r="J4987" i="2"/>
  <c r="I4988" i="2"/>
  <c r="J4988" i="2"/>
  <c r="I4989" i="2"/>
  <c r="J4989" i="2"/>
  <c r="I4990" i="2"/>
  <c r="J4990" i="2"/>
  <c r="I4991" i="2"/>
  <c r="J4991" i="2"/>
  <c r="I4992" i="2"/>
  <c r="J4992" i="2"/>
  <c r="I4993" i="2"/>
  <c r="J4993" i="2"/>
  <c r="I4994" i="2"/>
  <c r="J4994" i="2"/>
  <c r="I4995" i="2"/>
  <c r="J4995" i="2"/>
  <c r="I4996" i="2"/>
  <c r="J4996" i="2"/>
  <c r="I4997" i="2"/>
  <c r="J4997" i="2"/>
  <c r="I4998" i="2"/>
  <c r="J4998" i="2"/>
  <c r="I4999" i="2"/>
  <c r="J4999" i="2"/>
  <c r="I5000" i="2"/>
  <c r="J5000" i="2"/>
  <c r="I5001" i="2"/>
  <c r="J5001" i="2"/>
  <c r="I5002" i="2"/>
  <c r="J5002" i="2"/>
  <c r="I5003" i="2"/>
  <c r="J5003" i="2"/>
  <c r="I5004" i="2"/>
  <c r="J5004" i="2"/>
  <c r="I5005" i="2"/>
  <c r="J5005" i="2"/>
  <c r="I5006" i="2"/>
  <c r="J5006" i="2"/>
  <c r="I5007" i="2"/>
  <c r="J5007" i="2"/>
  <c r="I5008" i="2"/>
  <c r="J5008" i="2"/>
  <c r="I5009" i="2"/>
  <c r="J5009" i="2"/>
  <c r="I5010" i="2"/>
  <c r="J5010" i="2"/>
  <c r="I5011" i="2"/>
  <c r="J5011" i="2"/>
  <c r="I5012" i="2"/>
  <c r="J5012" i="2"/>
  <c r="I5013" i="2"/>
  <c r="J5013" i="2"/>
  <c r="I5014" i="2"/>
  <c r="J5014" i="2"/>
  <c r="I5015" i="2"/>
  <c r="J5015" i="2"/>
  <c r="I5016" i="2"/>
  <c r="J5016" i="2"/>
  <c r="I5017" i="2"/>
  <c r="J5017" i="2"/>
  <c r="I5018" i="2"/>
  <c r="J5018" i="2"/>
  <c r="I5019" i="2"/>
  <c r="J5019" i="2"/>
  <c r="I5020" i="2"/>
  <c r="J5020" i="2"/>
  <c r="I5021" i="2"/>
  <c r="J5021" i="2"/>
  <c r="I5022" i="2"/>
  <c r="J5022" i="2"/>
  <c r="I5023" i="2"/>
  <c r="J5023" i="2"/>
  <c r="I5024" i="2"/>
  <c r="J5024" i="2"/>
  <c r="I5025" i="2"/>
  <c r="J5025" i="2"/>
  <c r="I5026" i="2"/>
  <c r="J5026" i="2"/>
  <c r="I5027" i="2"/>
  <c r="J5027" i="2"/>
  <c r="I5028" i="2"/>
  <c r="J5028" i="2"/>
  <c r="I5029" i="2"/>
  <c r="J5029" i="2"/>
  <c r="I5030" i="2"/>
  <c r="J5030" i="2"/>
  <c r="I5031" i="2"/>
  <c r="J5031" i="2"/>
  <c r="I5032" i="2"/>
  <c r="J5032" i="2"/>
  <c r="I5033" i="2"/>
  <c r="J5033" i="2"/>
  <c r="I5034" i="2"/>
  <c r="J5034" i="2"/>
  <c r="I5035" i="2"/>
  <c r="J5035" i="2"/>
  <c r="I5036" i="2"/>
  <c r="J5036" i="2"/>
  <c r="I5037" i="2"/>
  <c r="J5037" i="2"/>
  <c r="I5038" i="2"/>
  <c r="J5038" i="2"/>
  <c r="I5039" i="2"/>
  <c r="J5039" i="2"/>
  <c r="I5040" i="2"/>
  <c r="J5040" i="2"/>
  <c r="I5041" i="2"/>
  <c r="J5041" i="2"/>
  <c r="I5042" i="2"/>
  <c r="J5042" i="2"/>
  <c r="I5043" i="2"/>
  <c r="J5043" i="2"/>
  <c r="I5044" i="2"/>
  <c r="J5044" i="2"/>
  <c r="I5045" i="2"/>
  <c r="J5045" i="2"/>
  <c r="I5046" i="2"/>
  <c r="J5046" i="2"/>
  <c r="I5047" i="2"/>
  <c r="J5047" i="2"/>
  <c r="I5048" i="2"/>
  <c r="J5048" i="2"/>
  <c r="I5049" i="2"/>
  <c r="J5049" i="2"/>
  <c r="I5050" i="2"/>
  <c r="J5050" i="2"/>
  <c r="I5051" i="2"/>
  <c r="J5051" i="2"/>
  <c r="I5052" i="2"/>
  <c r="J5052" i="2"/>
  <c r="I5053" i="2"/>
  <c r="J5053" i="2"/>
  <c r="I5054" i="2"/>
  <c r="J5054" i="2"/>
  <c r="I5055" i="2"/>
  <c r="J5055" i="2"/>
  <c r="I5056" i="2"/>
  <c r="J5056" i="2"/>
  <c r="I5057" i="2"/>
  <c r="J5057" i="2"/>
  <c r="I5058" i="2"/>
  <c r="J5058" i="2"/>
  <c r="I5059" i="2"/>
  <c r="J5059" i="2"/>
  <c r="I5060" i="2"/>
  <c r="J5060" i="2"/>
  <c r="I5061" i="2"/>
  <c r="J5061" i="2"/>
  <c r="I5062" i="2"/>
  <c r="J5062" i="2"/>
  <c r="I5063" i="2"/>
  <c r="J5063" i="2"/>
  <c r="I5064" i="2"/>
  <c r="J5064" i="2"/>
  <c r="I5065" i="2"/>
  <c r="J5065" i="2"/>
  <c r="I5066" i="2"/>
  <c r="J5066" i="2"/>
  <c r="I5067" i="2"/>
  <c r="J5067" i="2"/>
  <c r="I5068" i="2"/>
  <c r="J5068" i="2"/>
  <c r="I5069" i="2"/>
  <c r="J5069" i="2"/>
  <c r="I5070" i="2"/>
  <c r="J5070" i="2"/>
  <c r="I5071" i="2"/>
  <c r="J5071" i="2"/>
  <c r="I5072" i="2"/>
  <c r="J5072" i="2"/>
  <c r="I5073" i="2"/>
  <c r="J5073" i="2"/>
  <c r="I5074" i="2"/>
  <c r="J5074" i="2"/>
  <c r="I5075" i="2"/>
  <c r="J5075" i="2"/>
  <c r="I5076" i="2"/>
  <c r="J5076" i="2"/>
  <c r="I5077" i="2"/>
  <c r="J5077" i="2"/>
  <c r="I5078" i="2"/>
  <c r="J5078" i="2"/>
  <c r="I5079" i="2"/>
  <c r="J5079" i="2"/>
  <c r="I5080" i="2"/>
  <c r="J5080" i="2"/>
  <c r="I5081" i="2"/>
  <c r="J5081" i="2"/>
  <c r="I5082" i="2"/>
  <c r="J5082" i="2"/>
  <c r="I5083" i="2"/>
  <c r="J5083" i="2"/>
  <c r="I5084" i="2"/>
  <c r="J5084" i="2"/>
  <c r="I5085" i="2"/>
  <c r="J5085" i="2"/>
  <c r="I5086" i="2"/>
  <c r="J5086" i="2"/>
  <c r="I5087" i="2"/>
  <c r="J5087" i="2"/>
  <c r="I5088" i="2"/>
  <c r="J5088" i="2"/>
  <c r="I5089" i="2"/>
  <c r="J5089" i="2"/>
  <c r="I5090" i="2"/>
  <c r="J5090" i="2"/>
  <c r="I5091" i="2"/>
  <c r="J5091" i="2"/>
  <c r="I5092" i="2"/>
  <c r="J5092" i="2"/>
  <c r="I5093" i="2"/>
  <c r="J5093" i="2"/>
  <c r="I5094" i="2"/>
  <c r="J5094" i="2"/>
  <c r="I5095" i="2"/>
  <c r="J5095" i="2"/>
  <c r="I5096" i="2"/>
  <c r="J5096" i="2"/>
  <c r="I5097" i="2"/>
  <c r="J5097" i="2"/>
  <c r="I5098" i="2"/>
  <c r="J5098" i="2"/>
  <c r="I5099" i="2"/>
  <c r="J5099" i="2"/>
  <c r="I5100" i="2"/>
  <c r="J5100" i="2"/>
  <c r="I5101" i="2"/>
  <c r="J5101" i="2"/>
  <c r="I5102" i="2"/>
  <c r="J5102" i="2"/>
  <c r="I5103" i="2"/>
  <c r="J5103" i="2"/>
  <c r="I5104" i="2"/>
  <c r="J5104" i="2"/>
  <c r="I5105" i="2"/>
  <c r="J5105" i="2"/>
  <c r="I5106" i="2"/>
  <c r="J5106" i="2"/>
  <c r="I5107" i="2"/>
  <c r="J5107" i="2"/>
  <c r="I5108" i="2"/>
  <c r="J5108" i="2"/>
  <c r="I5109" i="2"/>
  <c r="J5109" i="2"/>
  <c r="I5110" i="2"/>
  <c r="J5110" i="2"/>
  <c r="I5111" i="2"/>
  <c r="J5111" i="2"/>
  <c r="I5112" i="2"/>
  <c r="J5112" i="2"/>
  <c r="I5113" i="2"/>
  <c r="J5113" i="2"/>
  <c r="I5114" i="2"/>
  <c r="J5114" i="2"/>
  <c r="I5115" i="2"/>
  <c r="J5115" i="2"/>
  <c r="I5116" i="2"/>
  <c r="J5116" i="2"/>
  <c r="I5117" i="2"/>
  <c r="J5117" i="2"/>
  <c r="I5118" i="2"/>
  <c r="J5118" i="2"/>
  <c r="I5119" i="2"/>
  <c r="J5119" i="2"/>
  <c r="I5120" i="2"/>
  <c r="J5120" i="2"/>
  <c r="I5121" i="2"/>
  <c r="J5121" i="2"/>
  <c r="I5122" i="2"/>
  <c r="J5122" i="2"/>
  <c r="I5123" i="2"/>
  <c r="J5123" i="2"/>
  <c r="I5124" i="2"/>
  <c r="J5124" i="2"/>
  <c r="I5125" i="2"/>
  <c r="J5125" i="2"/>
  <c r="I5126" i="2"/>
  <c r="J5126" i="2"/>
  <c r="I5127" i="2"/>
  <c r="J5127" i="2"/>
  <c r="I5128" i="2"/>
  <c r="J5128" i="2"/>
  <c r="I5129" i="2"/>
  <c r="J5129" i="2"/>
  <c r="I5130" i="2"/>
  <c r="J5130" i="2"/>
  <c r="I5131" i="2"/>
  <c r="J5131" i="2"/>
  <c r="I5132" i="2"/>
  <c r="J5132" i="2"/>
  <c r="I5133" i="2"/>
  <c r="J5133" i="2"/>
  <c r="I5134" i="2"/>
  <c r="J5134" i="2"/>
  <c r="I5135" i="2"/>
  <c r="J5135" i="2"/>
  <c r="I5136" i="2"/>
  <c r="J5136" i="2"/>
  <c r="I5137" i="2"/>
  <c r="J5137" i="2"/>
  <c r="I5138" i="2"/>
  <c r="J5138" i="2"/>
  <c r="I5139" i="2"/>
  <c r="J5139" i="2"/>
  <c r="I5140" i="2"/>
  <c r="J5140" i="2"/>
  <c r="I5141" i="2"/>
  <c r="J5141" i="2"/>
  <c r="I5142" i="2"/>
  <c r="J5142" i="2"/>
  <c r="I5143" i="2"/>
  <c r="J5143" i="2"/>
  <c r="I5144" i="2"/>
  <c r="J5144" i="2"/>
  <c r="I5145" i="2"/>
  <c r="J5145" i="2"/>
  <c r="I5146" i="2"/>
  <c r="J5146" i="2"/>
  <c r="I5147" i="2"/>
  <c r="J5147" i="2"/>
  <c r="I5148" i="2"/>
  <c r="J5148" i="2"/>
  <c r="I5149" i="2"/>
  <c r="J5149" i="2"/>
  <c r="I5150" i="2"/>
  <c r="J5150" i="2"/>
  <c r="I5151" i="2"/>
  <c r="J5151" i="2"/>
  <c r="I5152" i="2"/>
  <c r="J5152" i="2"/>
  <c r="I5153" i="2"/>
  <c r="J5153" i="2"/>
  <c r="I5154" i="2"/>
  <c r="J5154" i="2"/>
  <c r="I5155" i="2"/>
  <c r="J5155" i="2"/>
  <c r="I5156" i="2"/>
  <c r="J5156" i="2"/>
  <c r="I5157" i="2"/>
  <c r="J5157" i="2"/>
  <c r="I5158" i="2"/>
  <c r="J5158" i="2"/>
  <c r="I5159" i="2"/>
  <c r="J5159" i="2"/>
  <c r="I5160" i="2"/>
  <c r="J5160" i="2"/>
  <c r="I5161" i="2"/>
  <c r="J5161" i="2"/>
  <c r="I5162" i="2"/>
  <c r="J5162" i="2"/>
  <c r="I5163" i="2"/>
  <c r="J5163" i="2"/>
  <c r="I5164" i="2"/>
  <c r="J5164" i="2"/>
  <c r="I5165" i="2"/>
  <c r="J5165" i="2"/>
  <c r="I5166" i="2"/>
  <c r="J5166" i="2"/>
  <c r="I5167" i="2"/>
  <c r="J5167" i="2"/>
  <c r="I5168" i="2"/>
  <c r="J5168" i="2"/>
  <c r="I5169" i="2"/>
  <c r="J5169" i="2"/>
  <c r="I5170" i="2"/>
  <c r="J5170" i="2"/>
  <c r="I5171" i="2"/>
  <c r="J5171" i="2"/>
  <c r="I5172" i="2"/>
  <c r="J5172" i="2"/>
  <c r="I5173" i="2"/>
  <c r="J5173" i="2"/>
  <c r="I5174" i="2"/>
  <c r="J5174" i="2"/>
  <c r="I5175" i="2"/>
  <c r="J5175" i="2"/>
  <c r="I5176" i="2"/>
  <c r="J5176" i="2"/>
  <c r="I5177" i="2"/>
  <c r="J5177" i="2"/>
  <c r="I5178" i="2"/>
  <c r="J5178" i="2"/>
  <c r="I5179" i="2"/>
  <c r="J5179" i="2"/>
  <c r="I5180" i="2"/>
  <c r="J5180" i="2"/>
  <c r="I5181" i="2"/>
  <c r="J5181" i="2"/>
  <c r="I5182" i="2"/>
  <c r="J5182" i="2"/>
  <c r="I5183" i="2"/>
  <c r="J5183" i="2"/>
  <c r="I5184" i="2"/>
  <c r="J5184" i="2"/>
  <c r="I5185" i="2"/>
  <c r="J5185" i="2"/>
  <c r="I5186" i="2"/>
  <c r="J5186" i="2"/>
  <c r="I5187" i="2"/>
  <c r="J5187" i="2"/>
  <c r="I5188" i="2"/>
  <c r="J5188" i="2"/>
  <c r="I5189" i="2"/>
  <c r="J5189" i="2"/>
  <c r="I5190" i="2"/>
  <c r="J5190" i="2"/>
  <c r="I5191" i="2"/>
  <c r="J5191" i="2"/>
  <c r="I5192" i="2"/>
  <c r="J5192" i="2"/>
  <c r="I5193" i="2"/>
  <c r="J5193" i="2"/>
  <c r="I5194" i="2"/>
  <c r="J5194" i="2"/>
  <c r="I5195" i="2"/>
  <c r="J5195" i="2"/>
  <c r="I5196" i="2"/>
  <c r="J5196" i="2"/>
  <c r="I5197" i="2"/>
  <c r="J5197" i="2"/>
  <c r="I5198" i="2"/>
  <c r="J5198" i="2"/>
  <c r="I5199" i="2"/>
  <c r="J5199" i="2"/>
  <c r="I5200" i="2"/>
  <c r="J5200" i="2"/>
  <c r="I5201" i="2"/>
  <c r="J5201" i="2"/>
  <c r="I5202" i="2"/>
  <c r="J5202" i="2"/>
  <c r="I5203" i="2"/>
  <c r="J5203" i="2"/>
  <c r="I5204" i="2"/>
  <c r="J5204" i="2"/>
  <c r="I5205" i="2"/>
  <c r="J5205" i="2"/>
  <c r="I5206" i="2"/>
  <c r="J5206" i="2"/>
  <c r="I5207" i="2"/>
  <c r="J5207" i="2"/>
  <c r="I5208" i="2"/>
  <c r="J5208" i="2"/>
  <c r="I5209" i="2"/>
  <c r="J5209" i="2"/>
  <c r="I5210" i="2"/>
  <c r="J5210" i="2"/>
  <c r="I5211" i="2"/>
  <c r="J5211" i="2"/>
  <c r="I5212" i="2"/>
  <c r="J5212" i="2"/>
  <c r="I5213" i="2"/>
  <c r="J5213" i="2"/>
  <c r="I5214" i="2"/>
  <c r="J5214" i="2"/>
  <c r="I5215" i="2"/>
  <c r="J5215" i="2"/>
  <c r="I5216" i="2"/>
  <c r="J5216" i="2"/>
  <c r="I5217" i="2"/>
  <c r="J5217" i="2"/>
  <c r="I5218" i="2"/>
  <c r="J5218" i="2"/>
  <c r="I5219" i="2"/>
  <c r="J5219" i="2"/>
  <c r="I5220" i="2"/>
  <c r="J5220" i="2"/>
  <c r="I5221" i="2"/>
  <c r="J5221" i="2"/>
  <c r="I5222" i="2"/>
  <c r="J5222" i="2"/>
  <c r="I5223" i="2"/>
  <c r="J5223" i="2"/>
  <c r="I5224" i="2"/>
  <c r="J5224" i="2"/>
  <c r="I5225" i="2"/>
  <c r="J5225" i="2"/>
  <c r="I5226" i="2"/>
  <c r="J5226" i="2"/>
  <c r="I5227" i="2"/>
  <c r="J5227" i="2"/>
  <c r="I5228" i="2"/>
  <c r="J5228" i="2"/>
  <c r="I5229" i="2"/>
  <c r="J5229" i="2"/>
  <c r="I5230" i="2"/>
  <c r="J5230" i="2"/>
  <c r="I5231" i="2"/>
  <c r="J5231" i="2"/>
  <c r="I5232" i="2"/>
  <c r="J5232" i="2"/>
  <c r="I5233" i="2"/>
  <c r="J5233" i="2"/>
  <c r="I5234" i="2"/>
  <c r="J5234" i="2"/>
  <c r="I5235" i="2"/>
  <c r="J5235" i="2"/>
  <c r="I5236" i="2"/>
  <c r="J5236" i="2"/>
  <c r="I5237" i="2"/>
  <c r="J5237" i="2"/>
  <c r="I5238" i="2"/>
  <c r="J5238" i="2"/>
  <c r="I5239" i="2"/>
  <c r="J5239" i="2"/>
  <c r="I5240" i="2"/>
  <c r="J5240" i="2"/>
  <c r="I5241" i="2"/>
  <c r="J5241" i="2"/>
  <c r="I5242" i="2"/>
  <c r="J5242" i="2"/>
  <c r="I5243" i="2"/>
  <c r="J5243" i="2"/>
  <c r="I5244" i="2"/>
  <c r="J5244" i="2"/>
  <c r="I5245" i="2"/>
  <c r="J5245" i="2"/>
  <c r="I5246" i="2"/>
  <c r="J5246" i="2"/>
  <c r="I5247" i="2"/>
  <c r="J5247" i="2"/>
  <c r="I5248" i="2"/>
  <c r="J5248" i="2"/>
  <c r="I5249" i="2"/>
  <c r="J5249" i="2"/>
  <c r="I5250" i="2"/>
  <c r="J5250" i="2"/>
  <c r="I5251" i="2"/>
  <c r="J5251" i="2"/>
  <c r="I5252" i="2"/>
  <c r="J5252" i="2"/>
  <c r="I5253" i="2"/>
  <c r="J5253" i="2"/>
  <c r="I5254" i="2"/>
  <c r="J5254" i="2"/>
  <c r="I5255" i="2"/>
  <c r="J5255" i="2"/>
  <c r="I5256" i="2"/>
  <c r="J5256" i="2"/>
  <c r="I5257" i="2"/>
  <c r="J5257" i="2"/>
  <c r="I5258" i="2"/>
  <c r="J5258" i="2"/>
  <c r="I5259" i="2"/>
  <c r="J5259" i="2"/>
  <c r="I5260" i="2"/>
  <c r="J5260" i="2"/>
  <c r="I5261" i="2"/>
  <c r="J5261" i="2"/>
  <c r="I5262" i="2"/>
  <c r="J5262" i="2"/>
  <c r="I5263" i="2"/>
  <c r="J5263" i="2"/>
  <c r="I5264" i="2"/>
  <c r="J5264" i="2"/>
  <c r="I5265" i="2"/>
  <c r="J5265" i="2"/>
  <c r="I5266" i="2"/>
  <c r="J5266" i="2"/>
  <c r="I5267" i="2"/>
  <c r="J5267" i="2"/>
  <c r="I5268" i="2"/>
  <c r="J5268" i="2"/>
  <c r="I5269" i="2"/>
  <c r="J5269" i="2"/>
  <c r="I5270" i="2"/>
  <c r="J5270" i="2"/>
  <c r="I5271" i="2"/>
  <c r="J5271" i="2"/>
  <c r="I5272" i="2"/>
  <c r="J5272" i="2"/>
  <c r="I5273" i="2"/>
  <c r="J5273" i="2"/>
  <c r="I5274" i="2"/>
  <c r="J5274" i="2"/>
  <c r="I5275" i="2"/>
  <c r="J5275" i="2"/>
  <c r="I5276" i="2"/>
  <c r="J5276" i="2"/>
  <c r="I5277" i="2"/>
  <c r="J5277" i="2"/>
  <c r="I5278" i="2"/>
  <c r="J5278" i="2"/>
  <c r="I5279" i="2"/>
  <c r="J5279" i="2"/>
  <c r="I5280" i="2"/>
  <c r="J5280" i="2"/>
  <c r="I5281" i="2"/>
  <c r="J5281" i="2"/>
  <c r="I5282" i="2"/>
  <c r="J5282" i="2"/>
  <c r="I5283" i="2"/>
  <c r="J5283" i="2"/>
  <c r="I5284" i="2"/>
  <c r="J5284" i="2"/>
  <c r="I5285" i="2"/>
  <c r="J5285" i="2"/>
  <c r="I5286" i="2"/>
  <c r="J5286" i="2"/>
  <c r="I5287" i="2"/>
  <c r="J5287" i="2"/>
  <c r="I5288" i="2"/>
  <c r="J5288" i="2"/>
  <c r="I5289" i="2"/>
  <c r="J5289" i="2"/>
  <c r="I5290" i="2"/>
  <c r="J5290" i="2"/>
  <c r="I5291" i="2"/>
  <c r="J5291" i="2"/>
  <c r="I5292" i="2"/>
  <c r="J5292" i="2"/>
  <c r="I5293" i="2"/>
  <c r="J5293" i="2"/>
  <c r="I5294" i="2"/>
  <c r="J5294" i="2"/>
  <c r="I5295" i="2"/>
  <c r="J5295" i="2"/>
  <c r="I5296" i="2"/>
  <c r="J5296" i="2"/>
  <c r="I5297" i="2"/>
  <c r="J5297" i="2"/>
  <c r="I5298" i="2"/>
  <c r="J5298" i="2"/>
  <c r="I5299" i="2"/>
  <c r="J5299" i="2"/>
  <c r="I5300" i="2"/>
  <c r="J5300" i="2"/>
  <c r="I5301" i="2"/>
  <c r="J5301" i="2"/>
  <c r="I5302" i="2"/>
  <c r="J5302" i="2"/>
  <c r="I5303" i="2"/>
  <c r="J5303" i="2"/>
  <c r="I5304" i="2"/>
  <c r="J5304" i="2"/>
  <c r="I5305" i="2"/>
  <c r="J5305" i="2"/>
  <c r="I5306" i="2"/>
  <c r="J5306" i="2"/>
  <c r="I5307" i="2"/>
  <c r="J5307" i="2"/>
  <c r="I5308" i="2"/>
  <c r="J5308" i="2"/>
  <c r="I5309" i="2"/>
  <c r="J5309" i="2"/>
  <c r="I5310" i="2"/>
  <c r="J5310" i="2"/>
  <c r="I5311" i="2"/>
  <c r="J5311" i="2"/>
  <c r="I5312" i="2"/>
  <c r="J5312" i="2"/>
  <c r="I5313" i="2"/>
  <c r="J5313" i="2"/>
  <c r="I5314" i="2"/>
  <c r="J5314" i="2"/>
  <c r="I5315" i="2"/>
  <c r="J5315" i="2"/>
  <c r="I5316" i="2"/>
  <c r="J5316" i="2"/>
  <c r="I5317" i="2"/>
  <c r="J5317" i="2"/>
  <c r="I5318" i="2"/>
  <c r="J5318" i="2"/>
  <c r="I5319" i="2"/>
  <c r="J5319" i="2"/>
  <c r="I5320" i="2"/>
  <c r="J5320" i="2"/>
  <c r="I5321" i="2"/>
  <c r="J5321" i="2"/>
  <c r="I5322" i="2"/>
  <c r="J5322" i="2"/>
  <c r="I5323" i="2"/>
  <c r="J5323" i="2"/>
  <c r="I5324" i="2"/>
  <c r="J5324" i="2"/>
  <c r="I5325" i="2"/>
  <c r="J5325" i="2"/>
  <c r="I5326" i="2"/>
  <c r="J5326" i="2"/>
  <c r="I5327" i="2"/>
  <c r="J5327" i="2"/>
  <c r="I5328" i="2"/>
  <c r="J5328" i="2"/>
  <c r="I5329" i="2"/>
  <c r="J5329" i="2"/>
  <c r="I5330" i="2"/>
  <c r="J5330" i="2"/>
  <c r="I5331" i="2"/>
  <c r="J5331" i="2"/>
  <c r="I5332" i="2"/>
  <c r="J5332" i="2"/>
  <c r="I5333" i="2"/>
  <c r="J5333" i="2"/>
  <c r="I5334" i="2"/>
  <c r="J5334" i="2"/>
  <c r="I5335" i="2"/>
  <c r="J5335" i="2"/>
  <c r="I5336" i="2"/>
  <c r="J5336" i="2"/>
  <c r="I5337" i="2"/>
  <c r="J5337" i="2"/>
  <c r="I5338" i="2"/>
  <c r="J5338" i="2"/>
  <c r="I5339" i="2"/>
  <c r="J5339" i="2"/>
  <c r="I5340" i="2"/>
  <c r="J5340" i="2"/>
  <c r="I5341" i="2"/>
  <c r="J5341" i="2"/>
  <c r="I5342" i="2"/>
  <c r="J5342" i="2"/>
  <c r="I5343" i="2"/>
  <c r="J5343" i="2"/>
  <c r="I5344" i="2"/>
  <c r="J5344" i="2"/>
  <c r="I5345" i="2"/>
  <c r="J5345" i="2"/>
  <c r="I5346" i="2"/>
  <c r="J5346" i="2"/>
  <c r="I5347" i="2"/>
  <c r="J5347" i="2"/>
  <c r="I5348" i="2"/>
  <c r="J5348" i="2"/>
  <c r="I5349" i="2"/>
  <c r="J5349" i="2"/>
  <c r="I5350" i="2"/>
  <c r="J5350" i="2"/>
  <c r="I5351" i="2"/>
  <c r="J5351" i="2"/>
  <c r="I5352" i="2"/>
  <c r="J5352" i="2"/>
  <c r="I5353" i="2"/>
  <c r="J5353" i="2"/>
  <c r="I5354" i="2"/>
  <c r="J5354" i="2"/>
  <c r="I5355" i="2"/>
  <c r="J5355" i="2"/>
  <c r="I5356" i="2"/>
  <c r="J5356" i="2"/>
  <c r="I5357" i="2"/>
  <c r="J5357" i="2"/>
  <c r="I5358" i="2"/>
  <c r="J5358" i="2"/>
  <c r="I5359" i="2"/>
  <c r="J5359" i="2"/>
  <c r="I5360" i="2"/>
  <c r="J5360" i="2"/>
  <c r="I5361" i="2"/>
  <c r="J5361" i="2"/>
  <c r="I5362" i="2"/>
  <c r="J5362" i="2"/>
  <c r="I5363" i="2"/>
  <c r="J5363" i="2"/>
  <c r="I5364" i="2"/>
  <c r="J5364" i="2"/>
  <c r="I5365" i="2"/>
  <c r="J5365" i="2"/>
  <c r="I5366" i="2"/>
  <c r="J5366" i="2"/>
  <c r="I5367" i="2"/>
  <c r="J5367" i="2"/>
  <c r="I5368" i="2"/>
  <c r="J5368" i="2"/>
  <c r="I5369" i="2"/>
  <c r="J5369" i="2"/>
  <c r="I5370" i="2"/>
  <c r="J5370" i="2"/>
  <c r="I5371" i="2"/>
  <c r="J5371" i="2"/>
  <c r="I5372" i="2"/>
  <c r="J5372" i="2"/>
  <c r="I5373" i="2"/>
  <c r="J5373" i="2"/>
  <c r="I5374" i="2"/>
  <c r="J5374" i="2"/>
  <c r="I5375" i="2"/>
  <c r="J5375" i="2"/>
  <c r="I5376" i="2"/>
  <c r="J5376" i="2"/>
  <c r="I5377" i="2"/>
  <c r="J5377" i="2"/>
  <c r="I5378" i="2"/>
  <c r="J5378" i="2"/>
  <c r="I5379" i="2"/>
  <c r="J5379" i="2"/>
  <c r="I5380" i="2"/>
  <c r="J5380" i="2"/>
  <c r="I5381" i="2"/>
  <c r="J5381" i="2"/>
  <c r="I5382" i="2"/>
  <c r="J5382" i="2"/>
  <c r="I5383" i="2"/>
  <c r="J5383" i="2"/>
  <c r="I5384" i="2"/>
  <c r="J5384" i="2"/>
  <c r="I5385" i="2"/>
  <c r="J5385" i="2"/>
  <c r="I5386" i="2"/>
  <c r="J5386" i="2"/>
  <c r="I5387" i="2"/>
  <c r="J5387" i="2"/>
  <c r="I5388" i="2"/>
  <c r="J5388" i="2"/>
  <c r="I5389" i="2"/>
  <c r="J5389" i="2"/>
  <c r="I5390" i="2"/>
  <c r="J5390" i="2"/>
  <c r="I5391" i="2"/>
  <c r="J5391" i="2"/>
  <c r="I5392" i="2"/>
  <c r="J5392" i="2"/>
  <c r="I5393" i="2"/>
  <c r="J5393" i="2"/>
  <c r="I5394" i="2"/>
  <c r="J5394" i="2"/>
  <c r="I5395" i="2"/>
  <c r="J5395" i="2"/>
  <c r="I5396" i="2"/>
  <c r="J5396" i="2"/>
  <c r="I5397" i="2"/>
  <c r="J5397" i="2"/>
  <c r="I5398" i="2"/>
  <c r="J5398" i="2"/>
  <c r="I5399" i="2"/>
  <c r="J5399" i="2"/>
  <c r="I5400" i="2"/>
  <c r="J5400" i="2"/>
  <c r="I5401" i="2"/>
  <c r="J5401" i="2"/>
  <c r="I5402" i="2"/>
  <c r="J5402" i="2"/>
  <c r="I5403" i="2"/>
  <c r="J5403" i="2"/>
  <c r="I5404" i="2"/>
  <c r="J5404" i="2"/>
  <c r="I5405" i="2"/>
  <c r="J5405" i="2"/>
  <c r="I5406" i="2"/>
  <c r="J5406" i="2"/>
  <c r="I5407" i="2"/>
  <c r="J5407" i="2"/>
  <c r="I5408" i="2"/>
  <c r="J5408" i="2"/>
  <c r="I5409" i="2"/>
  <c r="J5409" i="2"/>
  <c r="I5410" i="2"/>
  <c r="J5410" i="2"/>
  <c r="I5411" i="2"/>
  <c r="J5411" i="2"/>
  <c r="I5412" i="2"/>
  <c r="J5412" i="2"/>
  <c r="I5413" i="2"/>
  <c r="J5413" i="2"/>
  <c r="I5414" i="2"/>
  <c r="J5414" i="2"/>
  <c r="I5415" i="2"/>
  <c r="J5415" i="2"/>
  <c r="I5416" i="2"/>
  <c r="J5416" i="2"/>
  <c r="I5417" i="2"/>
  <c r="J5417" i="2"/>
  <c r="I5418" i="2"/>
  <c r="J5418" i="2"/>
  <c r="I5419" i="2"/>
  <c r="J5419" i="2"/>
  <c r="I5420" i="2"/>
  <c r="J5420" i="2"/>
  <c r="I5421" i="2"/>
  <c r="J5421" i="2"/>
  <c r="I5422" i="2"/>
  <c r="J5422" i="2"/>
  <c r="I5423" i="2"/>
  <c r="J5423" i="2"/>
  <c r="I5424" i="2"/>
  <c r="J5424" i="2"/>
  <c r="I5425" i="2"/>
  <c r="J5425" i="2"/>
  <c r="I5426" i="2"/>
  <c r="J5426" i="2"/>
  <c r="I5427" i="2"/>
  <c r="J5427" i="2"/>
  <c r="I5428" i="2"/>
  <c r="J5428" i="2"/>
  <c r="I5429" i="2"/>
  <c r="J5429" i="2"/>
  <c r="I5430" i="2"/>
  <c r="J5430" i="2"/>
  <c r="I5431" i="2"/>
  <c r="J5431" i="2"/>
  <c r="I5432" i="2"/>
  <c r="J5432" i="2"/>
  <c r="I5433" i="2"/>
  <c r="J5433" i="2"/>
  <c r="I5434" i="2"/>
  <c r="J5434" i="2"/>
  <c r="I5435" i="2"/>
  <c r="J5435" i="2"/>
  <c r="I5436" i="2"/>
  <c r="J5436" i="2"/>
  <c r="I5437" i="2"/>
  <c r="J5437" i="2"/>
  <c r="I5438" i="2"/>
  <c r="J5438" i="2"/>
  <c r="I5439" i="2"/>
  <c r="J5439" i="2"/>
  <c r="I5440" i="2"/>
  <c r="J5440" i="2"/>
  <c r="I5441" i="2"/>
  <c r="J5441" i="2"/>
  <c r="I5442" i="2"/>
  <c r="J5442" i="2"/>
  <c r="I5443" i="2"/>
  <c r="J5443" i="2"/>
  <c r="I5444" i="2"/>
  <c r="J5444" i="2"/>
  <c r="I5445" i="2"/>
  <c r="J5445" i="2"/>
  <c r="I5446" i="2"/>
  <c r="J5446" i="2"/>
  <c r="I5447" i="2"/>
  <c r="J5447" i="2"/>
  <c r="I5448" i="2"/>
  <c r="J5448" i="2"/>
  <c r="I5449" i="2"/>
  <c r="J5449" i="2"/>
  <c r="I5450" i="2"/>
  <c r="J5450" i="2"/>
  <c r="I5451" i="2"/>
  <c r="J5451" i="2"/>
  <c r="I5452" i="2"/>
  <c r="J5452" i="2"/>
  <c r="I5453" i="2"/>
  <c r="J5453" i="2"/>
  <c r="I5454" i="2"/>
  <c r="J5454" i="2"/>
  <c r="I5455" i="2"/>
  <c r="J5455" i="2"/>
  <c r="I5456" i="2"/>
  <c r="J5456" i="2"/>
  <c r="I5457" i="2"/>
  <c r="J5457" i="2"/>
  <c r="I5458" i="2"/>
  <c r="J5458" i="2"/>
  <c r="I5459" i="2"/>
  <c r="J5459" i="2"/>
  <c r="I5460" i="2"/>
  <c r="J5460" i="2"/>
  <c r="I5461" i="2"/>
  <c r="J5461" i="2"/>
  <c r="I5462" i="2"/>
  <c r="J5462" i="2"/>
  <c r="I5463" i="2"/>
  <c r="J5463" i="2"/>
  <c r="I5464" i="2"/>
  <c r="J5464" i="2"/>
  <c r="I5465" i="2"/>
  <c r="J5465" i="2"/>
  <c r="I5466" i="2"/>
  <c r="J5466" i="2"/>
  <c r="I5467" i="2"/>
  <c r="J5467" i="2"/>
  <c r="I5468" i="2"/>
  <c r="J5468" i="2"/>
  <c r="I5469" i="2"/>
  <c r="J5469" i="2"/>
  <c r="I5470" i="2"/>
  <c r="J5470" i="2"/>
  <c r="I5471" i="2"/>
  <c r="J5471" i="2"/>
  <c r="I5472" i="2"/>
  <c r="J5472" i="2"/>
  <c r="I5473" i="2"/>
  <c r="J5473" i="2"/>
  <c r="I5474" i="2"/>
  <c r="J5474" i="2"/>
  <c r="I5475" i="2"/>
  <c r="J5475" i="2"/>
  <c r="I5476" i="2"/>
  <c r="J5476" i="2"/>
  <c r="I5477" i="2"/>
  <c r="J5477" i="2"/>
  <c r="I5478" i="2"/>
  <c r="J5478" i="2"/>
  <c r="I5479" i="2"/>
  <c r="J5479" i="2"/>
  <c r="I5480" i="2"/>
  <c r="J5480" i="2"/>
  <c r="I5481" i="2"/>
  <c r="J5481" i="2"/>
  <c r="I5482" i="2"/>
  <c r="J5482" i="2"/>
  <c r="I5483" i="2"/>
  <c r="J5483" i="2"/>
  <c r="I5484" i="2"/>
  <c r="J5484" i="2"/>
  <c r="I5485" i="2"/>
  <c r="J5485" i="2"/>
  <c r="I5486" i="2"/>
  <c r="J5486" i="2"/>
  <c r="I5487" i="2"/>
  <c r="J5487" i="2"/>
  <c r="I5488" i="2"/>
  <c r="J5488" i="2"/>
  <c r="I5489" i="2"/>
  <c r="J5489" i="2"/>
  <c r="I5490" i="2"/>
  <c r="J5490" i="2"/>
  <c r="I5491" i="2"/>
  <c r="J5491" i="2"/>
  <c r="I5492" i="2"/>
  <c r="J5492" i="2"/>
  <c r="I5493" i="2"/>
  <c r="J5493" i="2"/>
  <c r="I5494" i="2"/>
  <c r="J5494" i="2"/>
  <c r="I5495" i="2"/>
  <c r="J5495" i="2"/>
  <c r="I5496" i="2"/>
  <c r="J5496" i="2"/>
  <c r="I5497" i="2"/>
  <c r="J5497" i="2"/>
  <c r="I5498" i="2"/>
  <c r="J5498" i="2"/>
  <c r="I5499" i="2"/>
  <c r="J5499" i="2"/>
  <c r="I5500" i="2"/>
  <c r="J5500" i="2"/>
  <c r="I5501" i="2"/>
  <c r="J5501" i="2"/>
  <c r="I5502" i="2"/>
  <c r="J5502" i="2"/>
  <c r="I5503" i="2"/>
  <c r="J5503" i="2"/>
  <c r="I5504" i="2"/>
  <c r="J5504" i="2"/>
  <c r="I5505" i="2"/>
  <c r="J5505" i="2"/>
  <c r="I5506" i="2"/>
  <c r="J5506" i="2"/>
  <c r="I5507" i="2"/>
  <c r="J5507" i="2"/>
  <c r="I5508" i="2"/>
  <c r="J5508" i="2"/>
  <c r="I5509" i="2"/>
  <c r="J5509" i="2"/>
  <c r="I5510" i="2"/>
  <c r="J5510" i="2"/>
  <c r="I5511" i="2"/>
  <c r="J5511" i="2"/>
  <c r="I5512" i="2"/>
  <c r="J5512" i="2"/>
  <c r="I5513" i="2"/>
  <c r="J5513" i="2"/>
  <c r="I5514" i="2"/>
  <c r="J5514" i="2"/>
  <c r="I5515" i="2"/>
  <c r="J5515" i="2"/>
  <c r="I5516" i="2"/>
  <c r="J5516" i="2"/>
  <c r="I5517" i="2"/>
  <c r="J5517" i="2"/>
  <c r="I5518" i="2"/>
  <c r="J5518" i="2"/>
  <c r="I5519" i="2"/>
  <c r="J5519" i="2"/>
  <c r="I5520" i="2"/>
  <c r="J5520" i="2"/>
  <c r="I5521" i="2"/>
  <c r="J5521" i="2"/>
  <c r="I5522" i="2"/>
  <c r="J5522" i="2"/>
  <c r="I5523" i="2"/>
  <c r="J5523" i="2"/>
  <c r="I5524" i="2"/>
  <c r="J5524" i="2"/>
  <c r="I5525" i="2"/>
  <c r="J5525" i="2"/>
  <c r="I5526" i="2"/>
  <c r="J5526" i="2"/>
  <c r="I5527" i="2"/>
  <c r="J5527" i="2"/>
  <c r="I5528" i="2"/>
  <c r="J5528" i="2"/>
  <c r="I5529" i="2"/>
  <c r="J5529" i="2"/>
  <c r="I5530" i="2"/>
  <c r="J5530" i="2"/>
  <c r="I5531" i="2"/>
  <c r="J5531" i="2"/>
  <c r="I5532" i="2"/>
  <c r="J5532" i="2"/>
  <c r="I5533" i="2"/>
  <c r="J5533" i="2"/>
  <c r="I5534" i="2"/>
  <c r="J5534" i="2"/>
  <c r="I5535" i="2"/>
  <c r="J5535" i="2"/>
  <c r="I5536" i="2"/>
  <c r="J5536" i="2"/>
  <c r="I5537" i="2"/>
  <c r="J5537" i="2"/>
  <c r="I5538" i="2"/>
  <c r="J5538" i="2"/>
  <c r="I5539" i="2"/>
  <c r="J5539" i="2"/>
  <c r="I5540" i="2"/>
  <c r="J5540" i="2"/>
  <c r="I5541" i="2"/>
  <c r="J5541" i="2"/>
  <c r="I5542" i="2"/>
  <c r="J5542" i="2"/>
  <c r="I5543" i="2"/>
  <c r="J5543" i="2"/>
  <c r="I5544" i="2"/>
  <c r="J5544" i="2"/>
  <c r="I5545" i="2"/>
  <c r="J5545" i="2"/>
  <c r="I5546" i="2"/>
  <c r="J5546" i="2"/>
  <c r="I5547" i="2"/>
  <c r="J5547" i="2"/>
  <c r="I5548" i="2"/>
  <c r="J5548" i="2"/>
  <c r="I5549" i="2"/>
  <c r="J5549" i="2"/>
  <c r="I5550" i="2"/>
  <c r="J5550" i="2"/>
  <c r="I5551" i="2"/>
  <c r="J5551" i="2"/>
  <c r="I5552" i="2"/>
  <c r="J5552" i="2"/>
  <c r="I5553" i="2"/>
  <c r="J5553" i="2"/>
  <c r="I5554" i="2"/>
  <c r="J5554" i="2"/>
  <c r="I5555" i="2"/>
  <c r="J5555" i="2"/>
  <c r="I5556" i="2"/>
  <c r="J5556" i="2"/>
  <c r="I5557" i="2"/>
  <c r="J5557" i="2"/>
  <c r="I5558" i="2"/>
  <c r="J5558" i="2"/>
  <c r="I5559" i="2"/>
  <c r="J5559" i="2"/>
  <c r="I5560" i="2"/>
  <c r="J5560" i="2"/>
  <c r="I5561" i="2"/>
  <c r="J5561" i="2"/>
  <c r="I5562" i="2"/>
  <c r="J5562" i="2"/>
  <c r="I5563" i="2"/>
  <c r="J5563" i="2"/>
  <c r="I5564" i="2"/>
  <c r="J5564" i="2"/>
  <c r="I5565" i="2"/>
  <c r="J5565" i="2"/>
  <c r="I5566" i="2"/>
  <c r="J5566" i="2"/>
  <c r="I5567" i="2"/>
  <c r="J5567" i="2"/>
  <c r="I5568" i="2"/>
  <c r="J5568" i="2"/>
  <c r="I5569" i="2"/>
  <c r="J5569" i="2"/>
  <c r="I5570" i="2"/>
  <c r="J5570" i="2"/>
  <c r="I5571" i="2"/>
  <c r="J5571" i="2"/>
  <c r="I5572" i="2"/>
  <c r="J5572" i="2"/>
  <c r="I5573" i="2"/>
  <c r="J5573" i="2"/>
  <c r="I5574" i="2"/>
  <c r="J5574" i="2"/>
  <c r="I5575" i="2"/>
  <c r="J5575" i="2"/>
  <c r="I5576" i="2"/>
  <c r="J5576" i="2"/>
  <c r="I5577" i="2"/>
  <c r="J5577" i="2"/>
  <c r="I5578" i="2"/>
  <c r="J5578" i="2"/>
  <c r="I5579" i="2"/>
  <c r="J5579" i="2"/>
  <c r="I5580" i="2"/>
  <c r="J5580" i="2"/>
  <c r="I5581" i="2"/>
  <c r="J5581" i="2"/>
  <c r="I5582" i="2"/>
  <c r="J5582" i="2"/>
  <c r="I5583" i="2"/>
  <c r="J5583" i="2"/>
  <c r="I5584" i="2"/>
  <c r="J5584" i="2"/>
  <c r="I5585" i="2"/>
  <c r="J5585" i="2"/>
  <c r="I5586" i="2"/>
  <c r="J5586" i="2"/>
  <c r="I5587" i="2"/>
  <c r="J5587" i="2"/>
  <c r="I5588" i="2"/>
  <c r="J5588" i="2"/>
  <c r="I5589" i="2"/>
  <c r="J5589" i="2"/>
  <c r="I5590" i="2"/>
  <c r="J5590" i="2"/>
  <c r="I5591" i="2"/>
  <c r="J5591" i="2"/>
  <c r="I5592" i="2"/>
  <c r="J5592" i="2"/>
  <c r="I5593" i="2"/>
  <c r="J5593" i="2"/>
  <c r="I5594" i="2"/>
  <c r="J5594" i="2"/>
  <c r="I5595" i="2"/>
  <c r="J5595" i="2"/>
  <c r="I5596" i="2"/>
  <c r="J5596" i="2"/>
  <c r="I5597" i="2"/>
  <c r="J5597" i="2"/>
  <c r="I5598" i="2"/>
  <c r="J5598" i="2"/>
  <c r="I5599" i="2"/>
  <c r="J5599" i="2"/>
  <c r="I5600" i="2"/>
  <c r="J5600" i="2"/>
  <c r="I5601" i="2"/>
  <c r="J5601" i="2"/>
  <c r="I5602" i="2"/>
  <c r="J5602" i="2"/>
  <c r="I5603" i="2"/>
  <c r="J5603" i="2"/>
  <c r="I5604" i="2"/>
  <c r="J5604" i="2"/>
  <c r="I5605" i="2"/>
  <c r="J5605" i="2"/>
  <c r="I5606" i="2"/>
  <c r="J5606" i="2"/>
  <c r="I5607" i="2"/>
  <c r="J5607" i="2"/>
  <c r="I5608" i="2"/>
  <c r="J5608" i="2"/>
  <c r="I5609" i="2"/>
  <c r="J5609" i="2"/>
  <c r="I5610" i="2"/>
  <c r="J5610" i="2"/>
  <c r="I5611" i="2"/>
  <c r="J5611" i="2"/>
  <c r="I5612" i="2"/>
  <c r="J5612" i="2"/>
  <c r="I5613" i="2"/>
  <c r="J5613" i="2"/>
  <c r="I5614" i="2"/>
  <c r="J5614" i="2"/>
  <c r="I5615" i="2"/>
  <c r="J5615" i="2"/>
  <c r="I5616" i="2"/>
  <c r="J5616" i="2"/>
  <c r="I5617" i="2"/>
  <c r="J5617" i="2"/>
  <c r="I5618" i="2"/>
  <c r="J5618" i="2"/>
  <c r="I5619" i="2"/>
  <c r="J5619" i="2"/>
  <c r="I5620" i="2"/>
  <c r="J5620" i="2"/>
  <c r="I5621" i="2"/>
  <c r="J5621" i="2"/>
  <c r="I5622" i="2"/>
  <c r="J5622" i="2"/>
  <c r="I5623" i="2"/>
  <c r="J5623" i="2"/>
  <c r="I5624" i="2"/>
  <c r="J5624" i="2"/>
  <c r="I5625" i="2"/>
  <c r="J5625" i="2"/>
  <c r="I5626" i="2"/>
  <c r="J5626" i="2"/>
  <c r="I5627" i="2"/>
  <c r="J5627" i="2"/>
  <c r="I5628" i="2"/>
  <c r="J5628" i="2"/>
  <c r="I5629" i="2"/>
  <c r="J5629" i="2"/>
  <c r="I5630" i="2"/>
  <c r="J5630" i="2"/>
  <c r="I5631" i="2"/>
  <c r="J5631" i="2"/>
  <c r="I5632" i="2"/>
  <c r="J5632" i="2"/>
  <c r="I5633" i="2"/>
  <c r="J5633" i="2"/>
  <c r="I5634" i="2"/>
  <c r="J5634" i="2"/>
  <c r="I5635" i="2"/>
  <c r="J5635" i="2"/>
  <c r="I5636" i="2"/>
  <c r="J5636" i="2"/>
  <c r="I5637" i="2"/>
  <c r="J5637" i="2"/>
  <c r="I5638" i="2"/>
  <c r="J5638" i="2"/>
  <c r="I5639" i="2"/>
  <c r="J5639" i="2"/>
  <c r="I5640" i="2"/>
  <c r="J5640" i="2"/>
  <c r="I5641" i="2"/>
  <c r="J5641" i="2"/>
  <c r="I5642" i="2"/>
  <c r="J5642" i="2"/>
  <c r="I5643" i="2"/>
  <c r="J5643" i="2"/>
  <c r="I5644" i="2"/>
  <c r="J5644" i="2"/>
  <c r="I5645" i="2"/>
  <c r="J5645" i="2"/>
  <c r="I5646" i="2"/>
  <c r="J5646" i="2"/>
  <c r="I5647" i="2"/>
  <c r="J5647" i="2"/>
  <c r="I5648" i="2"/>
  <c r="J5648" i="2"/>
  <c r="I5649" i="2"/>
  <c r="J5649" i="2"/>
  <c r="I5650" i="2"/>
  <c r="J5650" i="2"/>
  <c r="I5651" i="2"/>
  <c r="J5651" i="2"/>
  <c r="I5652" i="2"/>
  <c r="J5652" i="2"/>
  <c r="I5653" i="2"/>
  <c r="J5653" i="2"/>
  <c r="I5654" i="2"/>
  <c r="J5654" i="2"/>
  <c r="I5655" i="2"/>
  <c r="J5655" i="2"/>
  <c r="I5656" i="2"/>
  <c r="J5656" i="2"/>
  <c r="I5657" i="2"/>
  <c r="J5657" i="2"/>
  <c r="I5658" i="2"/>
  <c r="J5658" i="2"/>
  <c r="I5659" i="2"/>
  <c r="J5659" i="2"/>
  <c r="I5660" i="2"/>
  <c r="J5660" i="2"/>
  <c r="I5661" i="2"/>
  <c r="J5661" i="2"/>
  <c r="I5662" i="2"/>
  <c r="J5662" i="2"/>
  <c r="I5663" i="2"/>
  <c r="J5663" i="2"/>
  <c r="I5664" i="2"/>
  <c r="J5664" i="2"/>
  <c r="I5665" i="2"/>
  <c r="J5665" i="2"/>
  <c r="I5666" i="2"/>
  <c r="J5666" i="2"/>
  <c r="I5667" i="2"/>
  <c r="J5667" i="2"/>
  <c r="I5668" i="2"/>
  <c r="J5668" i="2"/>
  <c r="I5669" i="2"/>
  <c r="J5669" i="2"/>
  <c r="I5670" i="2"/>
  <c r="J5670" i="2"/>
  <c r="I5671" i="2"/>
  <c r="J5671" i="2"/>
  <c r="I5672" i="2"/>
  <c r="J5672" i="2"/>
  <c r="I5673" i="2"/>
  <c r="J5673" i="2"/>
  <c r="I5674" i="2"/>
  <c r="J5674" i="2"/>
  <c r="I5675" i="2"/>
  <c r="J5675" i="2"/>
  <c r="I5676" i="2"/>
  <c r="J5676" i="2"/>
  <c r="I5677" i="2"/>
  <c r="J5677" i="2"/>
  <c r="I5678" i="2"/>
  <c r="J5678" i="2"/>
  <c r="I5679" i="2"/>
  <c r="J5679" i="2"/>
  <c r="I5680" i="2"/>
  <c r="J5680" i="2"/>
  <c r="I5681" i="2"/>
  <c r="J5681" i="2"/>
  <c r="I5682" i="2"/>
  <c r="J5682" i="2"/>
  <c r="I5683" i="2"/>
  <c r="J5683" i="2"/>
  <c r="I5684" i="2"/>
  <c r="J5684" i="2"/>
  <c r="I5685" i="2"/>
  <c r="J5685" i="2"/>
  <c r="I5686" i="2"/>
  <c r="J5686" i="2"/>
  <c r="I5687" i="2"/>
  <c r="J5687" i="2"/>
  <c r="I5688" i="2"/>
  <c r="J5688" i="2"/>
  <c r="I5689" i="2"/>
  <c r="J5689" i="2"/>
  <c r="I5690" i="2"/>
  <c r="J5690" i="2"/>
  <c r="I5691" i="2"/>
  <c r="J5691" i="2"/>
  <c r="I5692" i="2"/>
  <c r="J5692" i="2"/>
  <c r="I5693" i="2"/>
  <c r="J5693" i="2"/>
  <c r="I5694" i="2"/>
  <c r="J5694" i="2"/>
  <c r="I5695" i="2"/>
  <c r="J5695" i="2"/>
  <c r="I5696" i="2"/>
  <c r="J5696" i="2"/>
  <c r="I5697" i="2"/>
  <c r="J5697" i="2"/>
  <c r="I5698" i="2"/>
  <c r="J5698" i="2"/>
  <c r="I5699" i="2"/>
  <c r="J5699" i="2"/>
  <c r="I5700" i="2"/>
  <c r="J5700" i="2"/>
  <c r="I5701" i="2"/>
  <c r="J5701" i="2"/>
  <c r="I5702" i="2"/>
  <c r="J5702" i="2"/>
  <c r="I5703" i="2"/>
  <c r="J5703" i="2"/>
  <c r="I5704" i="2"/>
  <c r="J5704" i="2"/>
  <c r="I5705" i="2"/>
  <c r="J5705" i="2"/>
  <c r="I5706" i="2"/>
  <c r="J5706" i="2"/>
  <c r="I5707" i="2"/>
  <c r="J5707" i="2"/>
  <c r="I5708" i="2"/>
  <c r="J5708" i="2"/>
  <c r="I5709" i="2"/>
  <c r="J5709" i="2"/>
  <c r="I5710" i="2"/>
  <c r="J5710" i="2"/>
  <c r="I5711" i="2"/>
  <c r="J5711" i="2"/>
  <c r="I5712" i="2"/>
  <c r="J5712" i="2"/>
  <c r="I5713" i="2"/>
  <c r="J5713" i="2"/>
  <c r="I5714" i="2"/>
  <c r="J5714" i="2"/>
  <c r="I5715" i="2"/>
  <c r="J5715" i="2"/>
  <c r="I5716" i="2"/>
  <c r="J5716" i="2"/>
  <c r="I5717" i="2"/>
  <c r="J5717" i="2"/>
  <c r="I5718" i="2"/>
  <c r="J5718" i="2"/>
  <c r="I5719" i="2"/>
  <c r="J5719" i="2"/>
  <c r="I5720" i="2"/>
  <c r="J5720" i="2"/>
  <c r="I5721" i="2"/>
  <c r="J5721" i="2"/>
  <c r="I5722" i="2"/>
  <c r="J5722" i="2"/>
  <c r="I5723" i="2"/>
  <c r="J5723" i="2"/>
  <c r="I5724" i="2"/>
  <c r="J5724" i="2"/>
  <c r="I5725" i="2"/>
  <c r="J5725" i="2"/>
  <c r="I5726" i="2"/>
  <c r="J5726" i="2"/>
  <c r="I5727" i="2"/>
  <c r="J5727" i="2"/>
  <c r="I5728" i="2"/>
  <c r="J5728" i="2"/>
  <c r="I5729" i="2"/>
  <c r="J5729" i="2"/>
  <c r="I5730" i="2"/>
  <c r="J5730" i="2"/>
  <c r="I5731" i="2"/>
  <c r="J5731" i="2"/>
  <c r="I5732" i="2"/>
  <c r="J5732" i="2"/>
  <c r="I5733" i="2"/>
  <c r="J5733" i="2"/>
  <c r="I5734" i="2"/>
  <c r="J5734" i="2"/>
  <c r="I5735" i="2"/>
  <c r="J5735" i="2"/>
  <c r="I5736" i="2"/>
  <c r="J5736" i="2"/>
  <c r="I5737" i="2"/>
  <c r="J5737" i="2"/>
  <c r="I5738" i="2"/>
  <c r="J5738" i="2"/>
  <c r="I5739" i="2"/>
  <c r="J5739" i="2"/>
  <c r="I5740" i="2"/>
  <c r="J5740" i="2"/>
  <c r="I5741" i="2"/>
  <c r="J5741" i="2"/>
  <c r="I5742" i="2"/>
  <c r="J5742" i="2"/>
  <c r="I5743" i="2"/>
  <c r="J5743" i="2"/>
  <c r="I5744" i="2"/>
  <c r="J5744" i="2"/>
  <c r="I5745" i="2"/>
  <c r="J5745" i="2"/>
  <c r="I5746" i="2"/>
  <c r="J5746" i="2"/>
  <c r="I5747" i="2"/>
  <c r="J5747" i="2"/>
  <c r="I5748" i="2"/>
  <c r="J5748" i="2"/>
  <c r="I5749" i="2"/>
  <c r="J5749" i="2"/>
  <c r="I5750" i="2"/>
  <c r="J5750" i="2"/>
  <c r="I5751" i="2"/>
  <c r="J5751" i="2"/>
  <c r="I5752" i="2"/>
  <c r="J5752" i="2"/>
  <c r="I5753" i="2"/>
  <c r="J5753" i="2"/>
  <c r="I5754" i="2"/>
  <c r="J5754" i="2"/>
  <c r="I5755" i="2"/>
  <c r="J5755" i="2"/>
  <c r="I5756" i="2"/>
  <c r="J5756" i="2"/>
  <c r="I5757" i="2"/>
  <c r="J5757" i="2"/>
  <c r="I5758" i="2"/>
  <c r="J5758" i="2"/>
  <c r="I5759" i="2"/>
  <c r="J5759" i="2"/>
  <c r="I5760" i="2"/>
  <c r="J5760" i="2"/>
  <c r="I5761" i="2"/>
  <c r="J5761" i="2"/>
  <c r="I5762" i="2"/>
  <c r="J5762" i="2"/>
  <c r="I5763" i="2"/>
  <c r="J5763" i="2"/>
  <c r="I5764" i="2"/>
  <c r="J5764" i="2"/>
  <c r="I5765" i="2"/>
  <c r="J5765" i="2"/>
  <c r="I5766" i="2"/>
  <c r="J5766" i="2"/>
  <c r="I5767" i="2"/>
  <c r="J5767" i="2"/>
  <c r="I5768" i="2"/>
  <c r="J5768" i="2"/>
  <c r="I5769" i="2"/>
  <c r="J5769" i="2"/>
  <c r="I5770" i="2"/>
  <c r="J5770" i="2"/>
  <c r="I5771" i="2"/>
  <c r="J5771" i="2"/>
  <c r="I5772" i="2"/>
  <c r="J5772" i="2"/>
  <c r="I5773" i="2"/>
  <c r="J5773" i="2"/>
  <c r="I5774" i="2"/>
  <c r="J5774" i="2"/>
  <c r="I5775" i="2"/>
  <c r="J5775" i="2"/>
  <c r="I5776" i="2"/>
  <c r="J5776" i="2"/>
  <c r="I5777" i="2"/>
  <c r="J5777" i="2"/>
  <c r="I5778" i="2"/>
  <c r="J5778" i="2"/>
  <c r="I5779" i="2"/>
  <c r="J5779" i="2"/>
  <c r="I5780" i="2"/>
  <c r="J5780" i="2"/>
  <c r="I5781" i="2"/>
  <c r="J5781" i="2"/>
  <c r="I5782" i="2"/>
  <c r="J5782" i="2"/>
  <c r="I5783" i="2"/>
  <c r="J5783" i="2"/>
  <c r="I5784" i="2"/>
  <c r="J5784" i="2"/>
  <c r="I5785" i="2"/>
  <c r="J5785" i="2"/>
  <c r="I5786" i="2"/>
  <c r="J5786" i="2"/>
  <c r="I5787" i="2"/>
  <c r="J5787" i="2"/>
  <c r="I5788" i="2"/>
  <c r="J5788" i="2"/>
  <c r="I5789" i="2"/>
  <c r="J5789" i="2"/>
  <c r="I5790" i="2"/>
  <c r="J5790" i="2"/>
  <c r="I5791" i="2"/>
  <c r="J5791" i="2"/>
  <c r="I5792" i="2"/>
  <c r="J5792" i="2"/>
  <c r="I5793" i="2"/>
  <c r="J5793" i="2"/>
  <c r="I5794" i="2"/>
  <c r="J5794" i="2"/>
  <c r="I5795" i="2"/>
  <c r="J5795" i="2"/>
  <c r="I5796" i="2"/>
  <c r="J5796" i="2"/>
  <c r="I5797" i="2"/>
  <c r="J5797" i="2"/>
  <c r="I5798" i="2"/>
  <c r="J5798" i="2"/>
  <c r="I5799" i="2"/>
  <c r="J5799" i="2"/>
  <c r="I5800" i="2"/>
  <c r="J5800" i="2"/>
  <c r="I5801" i="2"/>
  <c r="J5801" i="2"/>
  <c r="I5802" i="2"/>
  <c r="J5802" i="2"/>
  <c r="I5803" i="2"/>
  <c r="J5803" i="2"/>
  <c r="I5804" i="2"/>
  <c r="J5804" i="2"/>
  <c r="I5805" i="2"/>
  <c r="J5805" i="2"/>
  <c r="I5806" i="2"/>
  <c r="J5806" i="2"/>
  <c r="I5807" i="2"/>
  <c r="J5807" i="2"/>
  <c r="I5808" i="2"/>
  <c r="J5808" i="2"/>
  <c r="I5809" i="2"/>
  <c r="J5809" i="2"/>
  <c r="I5810" i="2"/>
  <c r="J5810" i="2"/>
  <c r="I5811" i="2"/>
  <c r="J5811" i="2"/>
  <c r="I5812" i="2"/>
  <c r="J5812" i="2"/>
  <c r="I5813" i="2"/>
  <c r="J5813" i="2"/>
  <c r="I5814" i="2"/>
  <c r="J5814" i="2"/>
  <c r="I5815" i="2"/>
  <c r="J5815" i="2"/>
  <c r="I5816" i="2"/>
  <c r="J5816" i="2"/>
  <c r="I5817" i="2"/>
  <c r="J5817" i="2"/>
  <c r="I5818" i="2"/>
  <c r="J5818" i="2"/>
  <c r="I5819" i="2"/>
  <c r="J5819" i="2"/>
  <c r="I5820" i="2"/>
  <c r="J5820" i="2"/>
  <c r="I5821" i="2"/>
  <c r="J5821" i="2"/>
  <c r="I5822" i="2"/>
  <c r="J5822" i="2"/>
  <c r="I5823" i="2"/>
  <c r="J5823" i="2"/>
  <c r="I5824" i="2"/>
  <c r="J5824" i="2"/>
  <c r="I5825" i="2"/>
  <c r="J5825" i="2"/>
  <c r="I5826" i="2"/>
  <c r="J5826" i="2"/>
  <c r="I5827" i="2"/>
  <c r="J5827" i="2"/>
  <c r="I5828" i="2"/>
  <c r="J5828" i="2"/>
  <c r="I5829" i="2"/>
  <c r="J5829" i="2"/>
  <c r="I5830" i="2"/>
  <c r="J5830" i="2"/>
  <c r="I5831" i="2"/>
  <c r="J5831" i="2"/>
  <c r="I5832" i="2"/>
  <c r="J5832" i="2"/>
  <c r="I5833" i="2"/>
  <c r="J5833" i="2"/>
  <c r="I5834" i="2"/>
  <c r="J5834" i="2"/>
  <c r="I5835" i="2"/>
  <c r="J5835" i="2"/>
  <c r="I5836" i="2"/>
  <c r="J5836" i="2"/>
  <c r="I5837" i="2"/>
  <c r="J5837" i="2"/>
  <c r="I5838" i="2"/>
  <c r="J5838" i="2"/>
  <c r="I5839" i="2"/>
  <c r="J5839" i="2"/>
  <c r="I5840" i="2"/>
  <c r="J5840" i="2"/>
  <c r="I5841" i="2"/>
  <c r="J5841" i="2"/>
  <c r="I5842" i="2"/>
  <c r="J5842" i="2"/>
  <c r="I5843" i="2"/>
  <c r="J5843" i="2"/>
  <c r="I5844" i="2"/>
  <c r="J5844" i="2"/>
  <c r="I5845" i="2"/>
  <c r="J5845" i="2"/>
  <c r="I5846" i="2"/>
  <c r="J5846" i="2"/>
  <c r="I5847" i="2"/>
  <c r="J5847" i="2"/>
  <c r="I5848" i="2"/>
  <c r="J5848" i="2"/>
  <c r="I5849" i="2"/>
  <c r="J5849" i="2"/>
  <c r="I5850" i="2"/>
  <c r="J5850" i="2"/>
  <c r="I5851" i="2"/>
  <c r="J5851" i="2"/>
  <c r="I5852" i="2"/>
  <c r="J5852" i="2"/>
  <c r="I5853" i="2"/>
  <c r="J5853" i="2"/>
  <c r="I5854" i="2"/>
  <c r="J5854" i="2"/>
  <c r="I5855" i="2"/>
  <c r="J5855" i="2"/>
  <c r="I5856" i="2"/>
  <c r="J5856" i="2"/>
  <c r="I5857" i="2"/>
  <c r="J5857" i="2"/>
  <c r="I5858" i="2"/>
  <c r="J5858" i="2"/>
  <c r="I5859" i="2"/>
  <c r="J5859" i="2"/>
  <c r="I5860" i="2"/>
  <c r="J5860" i="2"/>
  <c r="I5861" i="2"/>
  <c r="J5861" i="2"/>
  <c r="I5862" i="2"/>
  <c r="J5862" i="2"/>
  <c r="I5863" i="2"/>
  <c r="J5863" i="2"/>
  <c r="I5864" i="2"/>
  <c r="J5864" i="2"/>
  <c r="I5865" i="2"/>
  <c r="J5865" i="2"/>
  <c r="I5866" i="2"/>
  <c r="J5866" i="2"/>
  <c r="I5867" i="2"/>
  <c r="J5867" i="2"/>
  <c r="I5868" i="2"/>
  <c r="J5868" i="2"/>
  <c r="I5869" i="2"/>
  <c r="J5869" i="2"/>
  <c r="I5870" i="2"/>
  <c r="J5870" i="2"/>
  <c r="I5871" i="2"/>
  <c r="J5871" i="2"/>
  <c r="I5872" i="2"/>
  <c r="J5872" i="2"/>
  <c r="I5873" i="2"/>
  <c r="J5873" i="2"/>
  <c r="I5874" i="2"/>
  <c r="J5874" i="2"/>
  <c r="I5875" i="2"/>
  <c r="J5875" i="2"/>
  <c r="I5876" i="2"/>
  <c r="J5876" i="2"/>
  <c r="I5877" i="2"/>
  <c r="J5877" i="2"/>
  <c r="I5878" i="2"/>
  <c r="J5878" i="2"/>
  <c r="I5879" i="2"/>
  <c r="J5879" i="2"/>
  <c r="I5880" i="2"/>
  <c r="J5880" i="2"/>
  <c r="I5881" i="2"/>
  <c r="J5881" i="2"/>
  <c r="I5882" i="2"/>
  <c r="J5882" i="2"/>
  <c r="I5883" i="2"/>
  <c r="J5883" i="2"/>
  <c r="I5884" i="2"/>
  <c r="J5884" i="2"/>
  <c r="I5885" i="2"/>
  <c r="J5885" i="2"/>
  <c r="I5886" i="2"/>
  <c r="J5886" i="2"/>
  <c r="I5887" i="2"/>
  <c r="J5887" i="2"/>
  <c r="I5888" i="2"/>
  <c r="J5888" i="2"/>
  <c r="I5889" i="2"/>
  <c r="J5889" i="2"/>
  <c r="I5890" i="2"/>
  <c r="J5890" i="2"/>
  <c r="I5891" i="2"/>
  <c r="J5891" i="2"/>
  <c r="I5892" i="2"/>
  <c r="J5892" i="2"/>
  <c r="I5893" i="2"/>
  <c r="J5893" i="2"/>
  <c r="I5894" i="2"/>
  <c r="J5894" i="2"/>
  <c r="I5895" i="2"/>
  <c r="J5895" i="2"/>
  <c r="I5896" i="2"/>
  <c r="J5896" i="2"/>
  <c r="I5897" i="2"/>
  <c r="J5897" i="2"/>
  <c r="I5898" i="2"/>
  <c r="J5898" i="2"/>
  <c r="I5899" i="2"/>
  <c r="J5899" i="2"/>
  <c r="I5900" i="2"/>
  <c r="J5900" i="2"/>
  <c r="I5901" i="2"/>
  <c r="J5901" i="2"/>
  <c r="I5902" i="2"/>
  <c r="J5902" i="2"/>
  <c r="I5903" i="2"/>
  <c r="J5903" i="2"/>
  <c r="I5904" i="2"/>
  <c r="J5904" i="2"/>
  <c r="I5905" i="2"/>
  <c r="J5905" i="2"/>
  <c r="I5906" i="2"/>
  <c r="J5906" i="2"/>
  <c r="I5907" i="2"/>
  <c r="J5907" i="2"/>
  <c r="I5908" i="2"/>
  <c r="J5908" i="2"/>
  <c r="I5909" i="2"/>
  <c r="J5909" i="2"/>
  <c r="I5910" i="2"/>
  <c r="J5910" i="2"/>
  <c r="I5911" i="2"/>
  <c r="J5911" i="2"/>
  <c r="I5912" i="2"/>
  <c r="J5912" i="2"/>
  <c r="I5913" i="2"/>
  <c r="J5913" i="2"/>
  <c r="I5914" i="2"/>
  <c r="J5914" i="2"/>
  <c r="I5915" i="2"/>
  <c r="J5915" i="2"/>
  <c r="I5916" i="2"/>
  <c r="J5916" i="2"/>
  <c r="I5917" i="2"/>
  <c r="J5917" i="2"/>
  <c r="I5918" i="2"/>
  <c r="J5918" i="2"/>
  <c r="I5919" i="2"/>
  <c r="J5919" i="2"/>
  <c r="I5920" i="2"/>
  <c r="J5920" i="2"/>
  <c r="I5921" i="2"/>
  <c r="J5921" i="2"/>
  <c r="I5922" i="2"/>
  <c r="J5922" i="2"/>
  <c r="I5923" i="2"/>
  <c r="J5923" i="2"/>
  <c r="I5924" i="2"/>
  <c r="J5924" i="2"/>
  <c r="I5925" i="2"/>
  <c r="J5925" i="2"/>
  <c r="I5926" i="2"/>
  <c r="J5926" i="2"/>
  <c r="I5927" i="2"/>
  <c r="J5927" i="2"/>
  <c r="I5928" i="2"/>
  <c r="J5928" i="2"/>
  <c r="I5929" i="2"/>
  <c r="J5929" i="2"/>
  <c r="I5930" i="2"/>
  <c r="J5930" i="2"/>
  <c r="I5931" i="2"/>
  <c r="J5931" i="2"/>
  <c r="I5932" i="2"/>
  <c r="J5932" i="2"/>
  <c r="I5933" i="2"/>
  <c r="J5933" i="2"/>
  <c r="I5934" i="2"/>
  <c r="J5934" i="2"/>
  <c r="I5935" i="2"/>
  <c r="J5935" i="2"/>
  <c r="I5936" i="2"/>
  <c r="J5936" i="2"/>
  <c r="I5937" i="2"/>
  <c r="J5937" i="2"/>
  <c r="I5938" i="2"/>
  <c r="J5938" i="2"/>
  <c r="I5939" i="2"/>
  <c r="J5939" i="2"/>
  <c r="I5940" i="2"/>
  <c r="J5940" i="2"/>
  <c r="I5941" i="2"/>
  <c r="J5941" i="2"/>
  <c r="I5942" i="2"/>
  <c r="J5942" i="2"/>
  <c r="I5943" i="2"/>
  <c r="J5943" i="2"/>
  <c r="I5944" i="2"/>
  <c r="J5944" i="2"/>
  <c r="I5945" i="2"/>
  <c r="J5945" i="2"/>
  <c r="I5946" i="2"/>
  <c r="J5946" i="2"/>
  <c r="I5947" i="2"/>
  <c r="J5947" i="2"/>
  <c r="I5948" i="2"/>
  <c r="J5948" i="2"/>
  <c r="I5949" i="2"/>
  <c r="J5949" i="2"/>
  <c r="I5950" i="2"/>
  <c r="J5950" i="2"/>
  <c r="I5951" i="2"/>
  <c r="J5951" i="2"/>
  <c r="I5952" i="2"/>
  <c r="J5952" i="2"/>
  <c r="I5953" i="2"/>
  <c r="J5953" i="2"/>
  <c r="I5954" i="2"/>
  <c r="J5954" i="2"/>
  <c r="I5955" i="2"/>
  <c r="J5955" i="2"/>
  <c r="I5956" i="2"/>
  <c r="J5956" i="2"/>
  <c r="I5957" i="2"/>
  <c r="J5957" i="2"/>
  <c r="I5958" i="2"/>
  <c r="J5958" i="2"/>
  <c r="I5959" i="2"/>
  <c r="J5959" i="2"/>
  <c r="I5960" i="2"/>
  <c r="J5960" i="2"/>
  <c r="I5961" i="2"/>
  <c r="J5961" i="2"/>
  <c r="I5962" i="2"/>
  <c r="J5962" i="2"/>
  <c r="I5963" i="2"/>
  <c r="J5963" i="2"/>
  <c r="I5964" i="2"/>
  <c r="J5964" i="2"/>
  <c r="I5965" i="2"/>
  <c r="J5965" i="2"/>
  <c r="I5966" i="2"/>
  <c r="J5966" i="2"/>
  <c r="I5967" i="2"/>
  <c r="J5967" i="2"/>
  <c r="I5968" i="2"/>
  <c r="J5968" i="2"/>
  <c r="I5969" i="2"/>
  <c r="J5969" i="2"/>
  <c r="I5970" i="2"/>
  <c r="J5970" i="2"/>
  <c r="I5971" i="2"/>
  <c r="J5971" i="2"/>
  <c r="I5972" i="2"/>
  <c r="J5972" i="2"/>
  <c r="I5973" i="2"/>
  <c r="J5973" i="2"/>
  <c r="I5974" i="2"/>
  <c r="J5974" i="2"/>
  <c r="I5975" i="2"/>
  <c r="J5975" i="2"/>
  <c r="I5976" i="2"/>
  <c r="J5976" i="2"/>
  <c r="I5977" i="2"/>
  <c r="J5977" i="2"/>
  <c r="I5978" i="2"/>
  <c r="J5978" i="2"/>
  <c r="I5979" i="2"/>
  <c r="J5979" i="2"/>
  <c r="I5980" i="2"/>
  <c r="J5980" i="2"/>
  <c r="I5981" i="2"/>
  <c r="J5981" i="2"/>
  <c r="I5982" i="2"/>
  <c r="J5982" i="2"/>
  <c r="I5983" i="2"/>
  <c r="J5983" i="2"/>
  <c r="I5984" i="2"/>
  <c r="J5984" i="2"/>
  <c r="I5985" i="2"/>
  <c r="J5985" i="2"/>
  <c r="I5986" i="2"/>
  <c r="J5986" i="2"/>
  <c r="I5987" i="2"/>
  <c r="J5987" i="2"/>
  <c r="I5988" i="2"/>
  <c r="J5988" i="2"/>
  <c r="I5989" i="2"/>
  <c r="J5989" i="2"/>
  <c r="I5990" i="2"/>
  <c r="J5990" i="2"/>
  <c r="I5991" i="2"/>
  <c r="J5991" i="2"/>
  <c r="I5992" i="2"/>
  <c r="J5992" i="2"/>
  <c r="I5993" i="2"/>
  <c r="J5993" i="2"/>
  <c r="I5994" i="2"/>
  <c r="J5994" i="2"/>
  <c r="I5995" i="2"/>
  <c r="J5995" i="2"/>
  <c r="I5996" i="2"/>
  <c r="J5996" i="2"/>
  <c r="I5997" i="2"/>
  <c r="J5997" i="2"/>
  <c r="I5998" i="2"/>
  <c r="J5998" i="2"/>
  <c r="I5999" i="2"/>
  <c r="J5999" i="2"/>
  <c r="I6000" i="2"/>
  <c r="J6000" i="2"/>
  <c r="I6001" i="2"/>
  <c r="J6001" i="2"/>
  <c r="I6002" i="2"/>
  <c r="J6002" i="2"/>
  <c r="I6003" i="2"/>
  <c r="J6003" i="2"/>
  <c r="I6004" i="2"/>
  <c r="J6004" i="2"/>
  <c r="I6005" i="2"/>
  <c r="J6005" i="2"/>
  <c r="I6006" i="2"/>
  <c r="J6006" i="2"/>
  <c r="I6007" i="2"/>
  <c r="J6007" i="2"/>
  <c r="I6008" i="2"/>
  <c r="J6008" i="2"/>
  <c r="I6009" i="2"/>
  <c r="J6009" i="2"/>
  <c r="I6010" i="2"/>
  <c r="J6010" i="2"/>
  <c r="I6011" i="2"/>
  <c r="J6011" i="2"/>
  <c r="I6012" i="2"/>
  <c r="J6012" i="2"/>
  <c r="I6013" i="2"/>
  <c r="J6013" i="2"/>
  <c r="I6014" i="2"/>
  <c r="J6014" i="2"/>
  <c r="I6015" i="2"/>
  <c r="J6015" i="2"/>
  <c r="I6016" i="2"/>
  <c r="J6016" i="2"/>
  <c r="I6017" i="2"/>
  <c r="J6017" i="2"/>
  <c r="I6018" i="2"/>
  <c r="J6018" i="2"/>
  <c r="I6019" i="2"/>
  <c r="J6019" i="2"/>
  <c r="I6020" i="2"/>
  <c r="J6020" i="2"/>
  <c r="I6021" i="2"/>
  <c r="J6021" i="2"/>
  <c r="I6022" i="2"/>
  <c r="J6022" i="2"/>
  <c r="I6023" i="2"/>
  <c r="J6023" i="2"/>
  <c r="I6024" i="2"/>
  <c r="J6024" i="2"/>
  <c r="I6025" i="2"/>
  <c r="J6025" i="2"/>
  <c r="I6026" i="2"/>
  <c r="J6026" i="2"/>
  <c r="I6027" i="2"/>
  <c r="J6027" i="2"/>
  <c r="I6028" i="2"/>
  <c r="J6028" i="2"/>
  <c r="I6029" i="2"/>
  <c r="J6029" i="2"/>
  <c r="I6030" i="2"/>
  <c r="J6030" i="2"/>
  <c r="I6031" i="2"/>
  <c r="J6031" i="2"/>
  <c r="I6032" i="2"/>
  <c r="J6032" i="2"/>
  <c r="I6033" i="2"/>
  <c r="J6033" i="2"/>
  <c r="I6034" i="2"/>
  <c r="J6034" i="2"/>
  <c r="I6035" i="2"/>
  <c r="J6035" i="2"/>
  <c r="I6036" i="2"/>
  <c r="J6036" i="2"/>
  <c r="I6037" i="2"/>
  <c r="J6037" i="2"/>
  <c r="I6038" i="2"/>
  <c r="J6038" i="2"/>
  <c r="I6039" i="2"/>
  <c r="J6039" i="2"/>
  <c r="I6040" i="2"/>
  <c r="J6040" i="2"/>
  <c r="I6041" i="2"/>
  <c r="J6041" i="2"/>
  <c r="I6042" i="2"/>
  <c r="J6042" i="2"/>
  <c r="I6043" i="2"/>
  <c r="J6043" i="2"/>
  <c r="I6044" i="2"/>
  <c r="J6044" i="2"/>
  <c r="I6045" i="2"/>
  <c r="J6045" i="2"/>
  <c r="I6046" i="2"/>
  <c r="J6046" i="2"/>
  <c r="I6047" i="2"/>
  <c r="J6047" i="2"/>
  <c r="I6048" i="2"/>
  <c r="J6048" i="2"/>
  <c r="I6049" i="2"/>
  <c r="J6049" i="2"/>
  <c r="I6050" i="2"/>
  <c r="J6050" i="2"/>
  <c r="I6051" i="2"/>
  <c r="J6051" i="2"/>
  <c r="I6052" i="2"/>
  <c r="J6052" i="2"/>
  <c r="I6053" i="2"/>
  <c r="J6053" i="2"/>
  <c r="I6054" i="2"/>
  <c r="J6054" i="2"/>
  <c r="I6055" i="2"/>
  <c r="J6055" i="2"/>
  <c r="I6056" i="2"/>
  <c r="J6056" i="2"/>
  <c r="I6057" i="2"/>
  <c r="J6057" i="2"/>
  <c r="I6058" i="2"/>
  <c r="J6058" i="2"/>
  <c r="I6059" i="2"/>
  <c r="J6059" i="2"/>
  <c r="I6060" i="2"/>
  <c r="J6060" i="2"/>
  <c r="I6061" i="2"/>
  <c r="J6061" i="2"/>
  <c r="I6062" i="2"/>
  <c r="J6062" i="2"/>
  <c r="I6063" i="2"/>
  <c r="J6063" i="2"/>
  <c r="I6064" i="2"/>
  <c r="J6064" i="2"/>
  <c r="I6065" i="2"/>
  <c r="J6065" i="2"/>
  <c r="I6066" i="2"/>
  <c r="J6066" i="2"/>
  <c r="I6067" i="2"/>
  <c r="J6067" i="2"/>
  <c r="I6068" i="2"/>
  <c r="J6068" i="2"/>
  <c r="I6069" i="2"/>
  <c r="J6069" i="2"/>
  <c r="I6070" i="2"/>
  <c r="J6070" i="2"/>
  <c r="I6071" i="2"/>
  <c r="J6071" i="2"/>
  <c r="I6072" i="2"/>
  <c r="J6072" i="2"/>
  <c r="I6073" i="2"/>
  <c r="J6073" i="2"/>
  <c r="I6074" i="2"/>
  <c r="J6074" i="2"/>
  <c r="I6075" i="2"/>
  <c r="J6075" i="2"/>
  <c r="I6076" i="2"/>
  <c r="J6076" i="2"/>
  <c r="I6077" i="2"/>
  <c r="J6077" i="2"/>
  <c r="I6078" i="2"/>
  <c r="J6078" i="2"/>
  <c r="I6079" i="2"/>
  <c r="J6079" i="2"/>
  <c r="I6080" i="2"/>
  <c r="J6080" i="2"/>
  <c r="I6081" i="2"/>
  <c r="J6081" i="2"/>
  <c r="I6082" i="2"/>
  <c r="J6082" i="2"/>
  <c r="I6083" i="2"/>
  <c r="J6083" i="2"/>
  <c r="I6084" i="2"/>
  <c r="J6084" i="2"/>
  <c r="I6085" i="2"/>
  <c r="J6085" i="2"/>
  <c r="I6086" i="2"/>
  <c r="J6086" i="2"/>
  <c r="I6087" i="2"/>
  <c r="J6087" i="2"/>
  <c r="I6088" i="2"/>
  <c r="J6088" i="2"/>
  <c r="I6089" i="2"/>
  <c r="J6089" i="2"/>
  <c r="I6090" i="2"/>
  <c r="J6090" i="2"/>
  <c r="I6091" i="2"/>
  <c r="J6091" i="2"/>
  <c r="I6092" i="2"/>
  <c r="J6092" i="2"/>
  <c r="I6093" i="2"/>
  <c r="J6093" i="2"/>
  <c r="I6094" i="2"/>
  <c r="J6094" i="2"/>
  <c r="I6095" i="2"/>
  <c r="J6095" i="2"/>
  <c r="I6096" i="2"/>
  <c r="J6096" i="2"/>
  <c r="I6097" i="2"/>
  <c r="J6097" i="2"/>
  <c r="I6098" i="2"/>
  <c r="J6098" i="2"/>
  <c r="I6099" i="2"/>
  <c r="J6099" i="2"/>
  <c r="I6100" i="2"/>
  <c r="J6100" i="2"/>
  <c r="I6101" i="2"/>
  <c r="J6101" i="2"/>
  <c r="I6102" i="2"/>
  <c r="J6102" i="2"/>
  <c r="I6103" i="2"/>
  <c r="J6103" i="2"/>
  <c r="I6104" i="2"/>
  <c r="J6104" i="2"/>
  <c r="I6105" i="2"/>
  <c r="J6105" i="2"/>
  <c r="I6106" i="2"/>
  <c r="J6106" i="2"/>
  <c r="I6107" i="2"/>
  <c r="J6107" i="2"/>
  <c r="I6108" i="2"/>
  <c r="J6108" i="2"/>
  <c r="I6109" i="2"/>
  <c r="J6109" i="2"/>
  <c r="I6110" i="2"/>
  <c r="J6110" i="2"/>
  <c r="I6111" i="2"/>
  <c r="J6111" i="2"/>
  <c r="I6112" i="2"/>
  <c r="J6112" i="2"/>
  <c r="I6113" i="2"/>
  <c r="J6113" i="2"/>
  <c r="I6114" i="2"/>
  <c r="J6114" i="2"/>
  <c r="I6115" i="2"/>
  <c r="J6115" i="2"/>
  <c r="I6116" i="2"/>
  <c r="J6116" i="2"/>
  <c r="I6117" i="2"/>
  <c r="J6117" i="2"/>
  <c r="I6118" i="2"/>
  <c r="J6118" i="2"/>
  <c r="I6119" i="2"/>
  <c r="J6119" i="2"/>
  <c r="I6120" i="2"/>
  <c r="J6120" i="2"/>
  <c r="I6121" i="2"/>
  <c r="J6121" i="2"/>
  <c r="I6122" i="2"/>
  <c r="J6122" i="2"/>
  <c r="I6123" i="2"/>
  <c r="J6123" i="2"/>
  <c r="I6124" i="2"/>
  <c r="J6124" i="2"/>
  <c r="I6125" i="2"/>
  <c r="J6125" i="2"/>
  <c r="I6126" i="2"/>
  <c r="J6126" i="2"/>
  <c r="I6127" i="2"/>
  <c r="J6127" i="2"/>
  <c r="I6128" i="2"/>
  <c r="J6128" i="2"/>
  <c r="I6129" i="2"/>
  <c r="J6129" i="2"/>
  <c r="I6130" i="2"/>
  <c r="J6130" i="2"/>
  <c r="I6131" i="2"/>
  <c r="J6131" i="2"/>
  <c r="I6132" i="2"/>
  <c r="J6132" i="2"/>
  <c r="I6133" i="2"/>
  <c r="J6133" i="2"/>
  <c r="I6134" i="2"/>
  <c r="J6134" i="2"/>
  <c r="I6135" i="2"/>
  <c r="J6135" i="2"/>
  <c r="I6136" i="2"/>
  <c r="J6136" i="2"/>
  <c r="I6137" i="2"/>
  <c r="J6137" i="2"/>
  <c r="I6138" i="2"/>
  <c r="J6138" i="2"/>
  <c r="I6139" i="2"/>
  <c r="J6139" i="2"/>
  <c r="I6140" i="2"/>
  <c r="J6140" i="2"/>
  <c r="I6141" i="2"/>
  <c r="J6141" i="2"/>
  <c r="I6142" i="2"/>
  <c r="J6142" i="2"/>
  <c r="I6143" i="2"/>
  <c r="J6143" i="2"/>
  <c r="I6144" i="2"/>
  <c r="J6144" i="2"/>
  <c r="I6145" i="2"/>
  <c r="J6145" i="2"/>
  <c r="I6146" i="2"/>
  <c r="J6146" i="2"/>
  <c r="I6147" i="2"/>
  <c r="J6147" i="2"/>
  <c r="I6148" i="2"/>
  <c r="J6148" i="2"/>
  <c r="I6149" i="2"/>
  <c r="J6149" i="2"/>
  <c r="I6150" i="2"/>
  <c r="J6150" i="2"/>
  <c r="I6151" i="2"/>
  <c r="J6151" i="2"/>
  <c r="I6152" i="2"/>
  <c r="J6152" i="2"/>
  <c r="I6153" i="2"/>
  <c r="J6153" i="2"/>
  <c r="I6154" i="2"/>
  <c r="J6154" i="2"/>
  <c r="I6155" i="2"/>
  <c r="J6155" i="2"/>
  <c r="I6156" i="2"/>
  <c r="J6156" i="2"/>
  <c r="I6157" i="2"/>
  <c r="J6157" i="2"/>
  <c r="I6158" i="2"/>
  <c r="J6158" i="2"/>
  <c r="I6159" i="2"/>
  <c r="J6159" i="2"/>
  <c r="I6160" i="2"/>
  <c r="J6160" i="2"/>
  <c r="I6161" i="2"/>
  <c r="J6161" i="2"/>
  <c r="I6162" i="2"/>
  <c r="J6162" i="2"/>
  <c r="I6163" i="2"/>
  <c r="J6163" i="2"/>
  <c r="I6164" i="2"/>
  <c r="J6164" i="2"/>
  <c r="I6165" i="2"/>
  <c r="J6165" i="2"/>
  <c r="I6166" i="2"/>
  <c r="J6166" i="2"/>
  <c r="I6167" i="2"/>
  <c r="J6167" i="2"/>
  <c r="I6168" i="2"/>
  <c r="J6168" i="2"/>
  <c r="I6169" i="2"/>
  <c r="J6169" i="2"/>
  <c r="I6170" i="2"/>
  <c r="J6170" i="2"/>
  <c r="I6171" i="2"/>
  <c r="J6171" i="2"/>
  <c r="I6172" i="2"/>
  <c r="J6172" i="2"/>
  <c r="I6173" i="2"/>
  <c r="J6173" i="2"/>
  <c r="I6174" i="2"/>
  <c r="J6174" i="2"/>
  <c r="I6175" i="2"/>
  <c r="J6175" i="2"/>
  <c r="I6176" i="2"/>
  <c r="J6176" i="2"/>
  <c r="I6177" i="2"/>
  <c r="J6177" i="2"/>
  <c r="I6178" i="2"/>
  <c r="J6178" i="2"/>
  <c r="I6179" i="2"/>
  <c r="J6179" i="2"/>
  <c r="I6180" i="2"/>
  <c r="J6180" i="2"/>
  <c r="I6181" i="2"/>
  <c r="J6181" i="2"/>
  <c r="I6182" i="2"/>
  <c r="J6182" i="2"/>
  <c r="I6183" i="2"/>
  <c r="J6183" i="2"/>
  <c r="I6184" i="2"/>
  <c r="J6184" i="2"/>
  <c r="I6185" i="2"/>
  <c r="J6185" i="2"/>
  <c r="I6186" i="2"/>
  <c r="J6186" i="2"/>
  <c r="I6187" i="2"/>
  <c r="J6187" i="2"/>
  <c r="I6188" i="2"/>
  <c r="J6188" i="2"/>
  <c r="I6189" i="2"/>
  <c r="J6189" i="2"/>
  <c r="I6190" i="2"/>
  <c r="J6190" i="2"/>
  <c r="I6191" i="2"/>
  <c r="J6191" i="2"/>
  <c r="I6192" i="2"/>
  <c r="J6192" i="2"/>
  <c r="I6193" i="2"/>
  <c r="J6193" i="2"/>
  <c r="I6194" i="2"/>
  <c r="J6194" i="2"/>
  <c r="I6195" i="2"/>
  <c r="J6195" i="2"/>
  <c r="I6196" i="2"/>
  <c r="J6196" i="2"/>
  <c r="I6197" i="2"/>
  <c r="J6197" i="2"/>
  <c r="I6198" i="2"/>
  <c r="J6198" i="2"/>
  <c r="I6199" i="2"/>
  <c r="J6199" i="2"/>
  <c r="I6200" i="2"/>
  <c r="J6200" i="2"/>
  <c r="I6201" i="2"/>
  <c r="J6201" i="2"/>
  <c r="I6202" i="2"/>
  <c r="J6202" i="2"/>
  <c r="I6203" i="2"/>
  <c r="J6203" i="2"/>
  <c r="I6204" i="2"/>
  <c r="J6204" i="2"/>
  <c r="I6205" i="2"/>
  <c r="J6205" i="2"/>
  <c r="I6206" i="2"/>
  <c r="J6206" i="2"/>
  <c r="I6207" i="2"/>
  <c r="J6207" i="2"/>
  <c r="I6208" i="2"/>
  <c r="J6208" i="2"/>
  <c r="I6209" i="2"/>
  <c r="J6209" i="2"/>
  <c r="I6210" i="2"/>
  <c r="J6210" i="2"/>
  <c r="I6211" i="2"/>
  <c r="J6211" i="2"/>
  <c r="I6212" i="2"/>
  <c r="J6212" i="2"/>
  <c r="I6213" i="2"/>
  <c r="J6213" i="2"/>
  <c r="I6214" i="2"/>
  <c r="J6214" i="2"/>
  <c r="I6215" i="2"/>
  <c r="J6215" i="2"/>
  <c r="I6216" i="2"/>
  <c r="J6216" i="2"/>
  <c r="I6217" i="2"/>
  <c r="J6217" i="2"/>
  <c r="I6218" i="2"/>
  <c r="J6218" i="2"/>
  <c r="I6219" i="2"/>
  <c r="J6219" i="2"/>
  <c r="I6220" i="2"/>
  <c r="J6220" i="2"/>
  <c r="I6221" i="2"/>
  <c r="J6221" i="2"/>
  <c r="I6222" i="2"/>
  <c r="J6222" i="2"/>
  <c r="I6223" i="2"/>
  <c r="J6223" i="2"/>
  <c r="I6224" i="2"/>
  <c r="J6224" i="2"/>
  <c r="I6225" i="2"/>
  <c r="J6225" i="2"/>
  <c r="I6226" i="2"/>
  <c r="J6226" i="2"/>
  <c r="I6227" i="2"/>
  <c r="J6227" i="2"/>
  <c r="I6228" i="2"/>
  <c r="J6228" i="2"/>
  <c r="I6229" i="2"/>
  <c r="J6229" i="2"/>
  <c r="I6230" i="2"/>
  <c r="J6230" i="2"/>
  <c r="I6231" i="2"/>
  <c r="J6231" i="2"/>
  <c r="I6232" i="2"/>
  <c r="J6232" i="2"/>
  <c r="I6233" i="2"/>
  <c r="J6233" i="2"/>
  <c r="I6234" i="2"/>
  <c r="J6234" i="2"/>
  <c r="I6235" i="2"/>
  <c r="J6235" i="2"/>
  <c r="I6236" i="2"/>
  <c r="J6236" i="2"/>
  <c r="I6237" i="2"/>
  <c r="J6237" i="2"/>
  <c r="I6238" i="2"/>
  <c r="J6238" i="2"/>
  <c r="I6239" i="2"/>
  <c r="J6239" i="2"/>
  <c r="I6240" i="2"/>
  <c r="J6240" i="2"/>
  <c r="I6241" i="2"/>
  <c r="J6241" i="2"/>
  <c r="I6242" i="2"/>
  <c r="J6242" i="2"/>
  <c r="I6243" i="2"/>
  <c r="J6243" i="2"/>
  <c r="I6244" i="2"/>
  <c r="J6244" i="2"/>
  <c r="I6245" i="2"/>
  <c r="J6245" i="2"/>
  <c r="I6246" i="2"/>
  <c r="J6246" i="2"/>
  <c r="I6247" i="2"/>
  <c r="J6247" i="2"/>
  <c r="I6248" i="2"/>
  <c r="J6248" i="2"/>
  <c r="I6249" i="2"/>
  <c r="J6249" i="2"/>
  <c r="I6250" i="2"/>
  <c r="J6250" i="2"/>
  <c r="I6251" i="2"/>
  <c r="J6251" i="2"/>
  <c r="I6252" i="2"/>
  <c r="J6252" i="2"/>
  <c r="I6253" i="2"/>
  <c r="J6253" i="2"/>
  <c r="I6254" i="2"/>
  <c r="J6254" i="2"/>
  <c r="I6255" i="2"/>
  <c r="J6255" i="2"/>
  <c r="I6256" i="2"/>
  <c r="J6256" i="2"/>
  <c r="I6257" i="2"/>
  <c r="J6257" i="2"/>
  <c r="I6258" i="2"/>
  <c r="J6258" i="2"/>
  <c r="I6259" i="2"/>
  <c r="J6259" i="2"/>
  <c r="I6260" i="2"/>
  <c r="J6260" i="2"/>
  <c r="I6261" i="2"/>
  <c r="J6261" i="2"/>
  <c r="I6262" i="2"/>
  <c r="J6262" i="2"/>
  <c r="I6263" i="2"/>
  <c r="J6263" i="2"/>
  <c r="I6264" i="2"/>
  <c r="J6264" i="2"/>
  <c r="I6265" i="2"/>
  <c r="J6265" i="2"/>
  <c r="I6266" i="2"/>
  <c r="J6266" i="2"/>
  <c r="I6267" i="2"/>
  <c r="J6267" i="2"/>
  <c r="I6268" i="2"/>
  <c r="J6268" i="2"/>
  <c r="I6269" i="2"/>
  <c r="J6269" i="2"/>
  <c r="I6270" i="2"/>
  <c r="J6270" i="2"/>
  <c r="I6271" i="2"/>
  <c r="J6271" i="2"/>
  <c r="I6272" i="2"/>
  <c r="J6272" i="2"/>
  <c r="I6273" i="2"/>
  <c r="J6273" i="2"/>
  <c r="I6274" i="2"/>
  <c r="J6274" i="2"/>
  <c r="I6275" i="2"/>
  <c r="J6275" i="2"/>
  <c r="I6276" i="2"/>
  <c r="J6276" i="2"/>
  <c r="I6277" i="2"/>
  <c r="J6277" i="2"/>
  <c r="I6278" i="2"/>
  <c r="J6278" i="2"/>
  <c r="I6279" i="2"/>
  <c r="J6279" i="2"/>
  <c r="I6280" i="2"/>
  <c r="J6280" i="2"/>
  <c r="I6281" i="2"/>
  <c r="J6281" i="2"/>
  <c r="I6282" i="2"/>
  <c r="J6282" i="2"/>
  <c r="I6283" i="2"/>
  <c r="J6283" i="2"/>
  <c r="I6284" i="2"/>
  <c r="J6284" i="2"/>
  <c r="I6285" i="2"/>
  <c r="J6285" i="2"/>
  <c r="I6286" i="2"/>
  <c r="J6286" i="2"/>
  <c r="I6287" i="2"/>
  <c r="J6287" i="2"/>
  <c r="I6288" i="2"/>
  <c r="J6288" i="2"/>
  <c r="I6289" i="2"/>
  <c r="J6289" i="2"/>
  <c r="I6290" i="2"/>
  <c r="J6290" i="2"/>
  <c r="I6291" i="2"/>
  <c r="J6291" i="2"/>
  <c r="I6292" i="2"/>
  <c r="J6292" i="2"/>
  <c r="I6293" i="2"/>
  <c r="J6293" i="2"/>
  <c r="I6294" i="2"/>
  <c r="J6294" i="2"/>
  <c r="I6295" i="2"/>
  <c r="J6295" i="2"/>
  <c r="I6296" i="2"/>
  <c r="J6296" i="2"/>
  <c r="I6297" i="2"/>
  <c r="J6297" i="2"/>
  <c r="I6298" i="2"/>
  <c r="J6298" i="2"/>
  <c r="I6299" i="2"/>
  <c r="J6299" i="2"/>
  <c r="I6300" i="2"/>
  <c r="J6300" i="2"/>
  <c r="I6301" i="2"/>
  <c r="J6301" i="2"/>
  <c r="I6302" i="2"/>
  <c r="J6302" i="2"/>
  <c r="I6303" i="2"/>
  <c r="J6303" i="2"/>
  <c r="I6304" i="2"/>
  <c r="J6304" i="2"/>
  <c r="I6305" i="2"/>
  <c r="J6305" i="2"/>
  <c r="I6306" i="2"/>
  <c r="J6306" i="2"/>
  <c r="I6307" i="2"/>
  <c r="J6307" i="2"/>
  <c r="I6308" i="2"/>
  <c r="J6308" i="2"/>
  <c r="I6309" i="2"/>
  <c r="J6309" i="2"/>
  <c r="I6310" i="2"/>
  <c r="J6310" i="2"/>
  <c r="I6311" i="2"/>
  <c r="J6311" i="2"/>
  <c r="I6312" i="2"/>
  <c r="J6312" i="2"/>
  <c r="I6313" i="2"/>
  <c r="J6313" i="2"/>
  <c r="I6314" i="2"/>
  <c r="J6314" i="2"/>
  <c r="I6315" i="2"/>
  <c r="J6315" i="2"/>
  <c r="I6316" i="2"/>
  <c r="J6316" i="2"/>
  <c r="I6317" i="2"/>
  <c r="J6317" i="2"/>
  <c r="I6318" i="2"/>
  <c r="J6318" i="2"/>
  <c r="I6319" i="2"/>
  <c r="J6319" i="2"/>
  <c r="I6320" i="2"/>
  <c r="J6320" i="2"/>
  <c r="I6321" i="2"/>
  <c r="J6321" i="2"/>
  <c r="I6322" i="2"/>
  <c r="J6322" i="2"/>
  <c r="I6323" i="2"/>
  <c r="J6323" i="2"/>
  <c r="I6324" i="2"/>
  <c r="J6324" i="2"/>
  <c r="I6325" i="2"/>
  <c r="J6325" i="2"/>
  <c r="I6326" i="2"/>
  <c r="J6326" i="2"/>
  <c r="I6327" i="2"/>
  <c r="J6327" i="2"/>
  <c r="I6328" i="2"/>
  <c r="J6328" i="2"/>
  <c r="I6329" i="2"/>
  <c r="J6329" i="2"/>
  <c r="I6330" i="2"/>
  <c r="J6330" i="2"/>
  <c r="I6331" i="2"/>
  <c r="J6331" i="2"/>
  <c r="I6332" i="2"/>
  <c r="J6332" i="2"/>
  <c r="I6333" i="2"/>
  <c r="J6333" i="2"/>
  <c r="I6334" i="2"/>
  <c r="J6334" i="2"/>
  <c r="I6335" i="2"/>
  <c r="J6335" i="2"/>
  <c r="I6336" i="2"/>
  <c r="J6336" i="2"/>
  <c r="I6337" i="2"/>
  <c r="J6337" i="2"/>
  <c r="I6338" i="2"/>
  <c r="J6338" i="2"/>
  <c r="I6339" i="2"/>
  <c r="J6339" i="2"/>
  <c r="I6340" i="2"/>
  <c r="J6340" i="2"/>
  <c r="I6341" i="2"/>
  <c r="J6341" i="2"/>
  <c r="I6342" i="2"/>
  <c r="J6342" i="2"/>
  <c r="I6343" i="2"/>
  <c r="J6343" i="2"/>
  <c r="I6344" i="2"/>
  <c r="J6344" i="2"/>
  <c r="I6345" i="2"/>
  <c r="J6345" i="2"/>
  <c r="I6346" i="2"/>
  <c r="J6346" i="2"/>
  <c r="I6347" i="2"/>
  <c r="J6347" i="2"/>
  <c r="I6348" i="2"/>
  <c r="J6348" i="2"/>
  <c r="I6349" i="2"/>
  <c r="J6349" i="2"/>
  <c r="I6350" i="2"/>
  <c r="J6350" i="2"/>
  <c r="I6351" i="2"/>
  <c r="J6351" i="2"/>
  <c r="I6352" i="2"/>
  <c r="J6352" i="2"/>
  <c r="I6353" i="2"/>
  <c r="J6353" i="2"/>
  <c r="I6354" i="2"/>
  <c r="J6354" i="2"/>
  <c r="I6355" i="2"/>
  <c r="J6355" i="2"/>
  <c r="I6356" i="2"/>
  <c r="J6356" i="2"/>
  <c r="I6357" i="2"/>
  <c r="J6357" i="2"/>
  <c r="I6358" i="2"/>
  <c r="J6358" i="2"/>
  <c r="I6359" i="2"/>
  <c r="J6359" i="2"/>
  <c r="I6360" i="2"/>
  <c r="J6360" i="2"/>
  <c r="I6361" i="2"/>
  <c r="J6361" i="2"/>
  <c r="I6362" i="2"/>
  <c r="J6362" i="2"/>
  <c r="I6363" i="2"/>
  <c r="J6363" i="2"/>
  <c r="I6364" i="2"/>
  <c r="J6364" i="2"/>
  <c r="I6365" i="2"/>
  <c r="J6365" i="2"/>
  <c r="I6366" i="2"/>
  <c r="J6366" i="2"/>
  <c r="I6367" i="2"/>
  <c r="J6367" i="2"/>
  <c r="I6368" i="2"/>
  <c r="J6368" i="2"/>
  <c r="I6369" i="2"/>
  <c r="J6369" i="2"/>
  <c r="I6370" i="2"/>
  <c r="J6370" i="2"/>
  <c r="I6371" i="2"/>
  <c r="J6371" i="2"/>
  <c r="I6372" i="2"/>
  <c r="J6372" i="2"/>
  <c r="I6373" i="2"/>
  <c r="J6373" i="2"/>
  <c r="I6374" i="2"/>
  <c r="J6374" i="2"/>
  <c r="I6375" i="2"/>
  <c r="J6375" i="2"/>
  <c r="I6376" i="2"/>
  <c r="J6376" i="2"/>
  <c r="I6377" i="2"/>
  <c r="J6377" i="2"/>
  <c r="I6378" i="2"/>
  <c r="J6378" i="2"/>
  <c r="I6379" i="2"/>
  <c r="J6379" i="2"/>
  <c r="I6380" i="2"/>
  <c r="J6380" i="2"/>
  <c r="I6381" i="2"/>
  <c r="J6381" i="2"/>
  <c r="I6382" i="2"/>
  <c r="J6382" i="2"/>
  <c r="I6383" i="2"/>
  <c r="J6383" i="2"/>
  <c r="I6384" i="2"/>
  <c r="J6384" i="2"/>
  <c r="I6385" i="2"/>
  <c r="J6385" i="2"/>
  <c r="I6386" i="2"/>
  <c r="J6386" i="2"/>
  <c r="I6387" i="2"/>
  <c r="J6387" i="2"/>
  <c r="I6388" i="2"/>
  <c r="J6388" i="2"/>
  <c r="I6389" i="2"/>
  <c r="J6389" i="2"/>
  <c r="I6390" i="2"/>
  <c r="J6390" i="2"/>
  <c r="I6391" i="2"/>
  <c r="J6391" i="2"/>
  <c r="I6392" i="2"/>
  <c r="J6392" i="2"/>
  <c r="I6393" i="2"/>
  <c r="J6393" i="2"/>
  <c r="I6394" i="2"/>
  <c r="J6394" i="2"/>
  <c r="I6395" i="2"/>
  <c r="J6395" i="2"/>
  <c r="I6396" i="2"/>
  <c r="J6396" i="2"/>
  <c r="I6397" i="2"/>
  <c r="J6397" i="2"/>
  <c r="I6398" i="2"/>
  <c r="J6398" i="2"/>
  <c r="I6399" i="2"/>
  <c r="J6399" i="2"/>
  <c r="I6400" i="2"/>
  <c r="J6400" i="2"/>
  <c r="I6401" i="2"/>
  <c r="J6401" i="2"/>
  <c r="I6402" i="2"/>
  <c r="J6402" i="2"/>
  <c r="I6403" i="2"/>
  <c r="J6403" i="2"/>
  <c r="I6404" i="2"/>
  <c r="J6404" i="2"/>
  <c r="I6405" i="2"/>
  <c r="J6405" i="2"/>
  <c r="I6406" i="2"/>
  <c r="J6406" i="2"/>
  <c r="I6407" i="2"/>
  <c r="J6407" i="2"/>
  <c r="I6408" i="2"/>
  <c r="J6408" i="2"/>
  <c r="I6409" i="2"/>
  <c r="J6409" i="2"/>
  <c r="I6410" i="2"/>
  <c r="J6410" i="2"/>
  <c r="I6411" i="2"/>
  <c r="J6411" i="2"/>
  <c r="I6412" i="2"/>
  <c r="J6412" i="2"/>
  <c r="I6413" i="2"/>
  <c r="J6413" i="2"/>
  <c r="I6414" i="2"/>
  <c r="J6414" i="2"/>
  <c r="I6415" i="2"/>
  <c r="J6415" i="2"/>
  <c r="I6416" i="2"/>
  <c r="J6416" i="2"/>
  <c r="I6417" i="2"/>
  <c r="J6417" i="2"/>
  <c r="I6418" i="2"/>
  <c r="J6418" i="2"/>
  <c r="I6419" i="2"/>
  <c r="J6419" i="2"/>
  <c r="I6420" i="2"/>
  <c r="J6420" i="2"/>
  <c r="I6421" i="2"/>
  <c r="J6421" i="2"/>
  <c r="I6422" i="2"/>
  <c r="J6422" i="2"/>
  <c r="I6423" i="2"/>
  <c r="J6423" i="2"/>
  <c r="I6424" i="2"/>
  <c r="J6424" i="2"/>
  <c r="I6425" i="2"/>
  <c r="J6425" i="2"/>
  <c r="I6426" i="2"/>
  <c r="J6426" i="2"/>
  <c r="I6427" i="2"/>
  <c r="J6427" i="2"/>
  <c r="I6428" i="2"/>
  <c r="J6428" i="2"/>
  <c r="I6429" i="2"/>
  <c r="J6429" i="2"/>
  <c r="I6430" i="2"/>
  <c r="J6430" i="2"/>
  <c r="I6431" i="2"/>
  <c r="J6431" i="2"/>
  <c r="I6432" i="2"/>
  <c r="J6432" i="2"/>
  <c r="I6433" i="2"/>
  <c r="J6433" i="2"/>
  <c r="I6434" i="2"/>
  <c r="J6434" i="2"/>
  <c r="I6435" i="2"/>
  <c r="J6435" i="2"/>
  <c r="I6436" i="2"/>
  <c r="J6436" i="2"/>
  <c r="I6437" i="2"/>
  <c r="J6437" i="2"/>
  <c r="I6438" i="2"/>
  <c r="J6438" i="2"/>
  <c r="I6439" i="2"/>
  <c r="J6439" i="2"/>
  <c r="I6440" i="2"/>
  <c r="J6440" i="2"/>
  <c r="I6441" i="2"/>
  <c r="J6441" i="2"/>
  <c r="I6442" i="2"/>
  <c r="J6442" i="2"/>
  <c r="I6443" i="2"/>
  <c r="J6443" i="2"/>
  <c r="I6444" i="2"/>
  <c r="J6444" i="2"/>
  <c r="I6445" i="2"/>
  <c r="J6445" i="2"/>
  <c r="I6446" i="2"/>
  <c r="J6446" i="2"/>
  <c r="I6447" i="2"/>
  <c r="J6447" i="2"/>
  <c r="I6448" i="2"/>
  <c r="J6448" i="2"/>
  <c r="I6449" i="2"/>
  <c r="J6449" i="2"/>
  <c r="I6450" i="2"/>
  <c r="J6450" i="2"/>
  <c r="I6451" i="2"/>
  <c r="J6451" i="2"/>
  <c r="I6452" i="2"/>
  <c r="J6452" i="2"/>
  <c r="I6453" i="2"/>
  <c r="J6453" i="2"/>
  <c r="I6454" i="2"/>
  <c r="J6454" i="2"/>
  <c r="I6455" i="2"/>
  <c r="J6455" i="2"/>
  <c r="I6456" i="2"/>
  <c r="J6456" i="2"/>
  <c r="I6457" i="2"/>
  <c r="J6457" i="2"/>
  <c r="I6458" i="2"/>
  <c r="J6458" i="2"/>
  <c r="I6459" i="2"/>
  <c r="J6459" i="2"/>
  <c r="I6460" i="2"/>
  <c r="J6460" i="2"/>
  <c r="I6461" i="2"/>
  <c r="J6461" i="2"/>
  <c r="I6462" i="2"/>
  <c r="J6462" i="2"/>
  <c r="I6463" i="2"/>
  <c r="J6463" i="2"/>
  <c r="I6464" i="2"/>
  <c r="J6464" i="2"/>
  <c r="I6465" i="2"/>
  <c r="J6465" i="2"/>
  <c r="I6466" i="2"/>
  <c r="J6466" i="2"/>
  <c r="I6467" i="2"/>
  <c r="J6467" i="2"/>
  <c r="I6468" i="2"/>
  <c r="J6468" i="2"/>
  <c r="I6469" i="2"/>
  <c r="J6469" i="2"/>
  <c r="I6470" i="2"/>
  <c r="J6470" i="2"/>
  <c r="I6471" i="2"/>
  <c r="J6471" i="2"/>
  <c r="I6472" i="2"/>
  <c r="J6472" i="2"/>
  <c r="I6473" i="2"/>
  <c r="J6473" i="2"/>
  <c r="I6474" i="2"/>
  <c r="J6474" i="2"/>
  <c r="I6475" i="2"/>
  <c r="J6475" i="2"/>
  <c r="I6476" i="2"/>
  <c r="J6476" i="2"/>
  <c r="I6477" i="2"/>
  <c r="J6477" i="2"/>
  <c r="I6478" i="2"/>
  <c r="J6478" i="2"/>
  <c r="I6479" i="2"/>
  <c r="J6479" i="2"/>
  <c r="I6480" i="2"/>
  <c r="J6480" i="2"/>
  <c r="I6481" i="2"/>
  <c r="J6481" i="2"/>
  <c r="I6482" i="2"/>
  <c r="J6482" i="2"/>
  <c r="I6483" i="2"/>
  <c r="J6483" i="2"/>
  <c r="I6484" i="2"/>
  <c r="J6484" i="2"/>
  <c r="I6485" i="2"/>
  <c r="J6485" i="2"/>
  <c r="I6486" i="2"/>
  <c r="J6486" i="2"/>
  <c r="I6487" i="2"/>
  <c r="J6487" i="2"/>
  <c r="I6488" i="2"/>
  <c r="J6488" i="2"/>
  <c r="I6489" i="2"/>
  <c r="J6489" i="2"/>
  <c r="I6490" i="2"/>
  <c r="J6490" i="2"/>
  <c r="I6491" i="2"/>
  <c r="J6491" i="2"/>
  <c r="I6492" i="2"/>
  <c r="J6492" i="2"/>
  <c r="I6493" i="2"/>
  <c r="J6493" i="2"/>
  <c r="I6494" i="2"/>
  <c r="J6494" i="2"/>
  <c r="I6495" i="2"/>
  <c r="J6495" i="2"/>
  <c r="I6496" i="2"/>
  <c r="J6496" i="2"/>
  <c r="I6497" i="2"/>
  <c r="J6497" i="2"/>
  <c r="I6498" i="2"/>
  <c r="J6498" i="2"/>
  <c r="I6499" i="2"/>
  <c r="J6499" i="2"/>
  <c r="I6500" i="2"/>
  <c r="J6500" i="2"/>
  <c r="I6501" i="2"/>
  <c r="J6501" i="2"/>
  <c r="I6502" i="2"/>
  <c r="J6502" i="2"/>
  <c r="I6503" i="2"/>
  <c r="J6503" i="2"/>
  <c r="I6504" i="2"/>
  <c r="J6504" i="2"/>
  <c r="I6505" i="2"/>
  <c r="J6505" i="2"/>
  <c r="I6506" i="2"/>
  <c r="J6506" i="2"/>
  <c r="I6507" i="2"/>
  <c r="J6507" i="2"/>
  <c r="I6508" i="2"/>
  <c r="J6508" i="2"/>
  <c r="I6509" i="2"/>
  <c r="J6509" i="2"/>
  <c r="I6510" i="2"/>
  <c r="J6510" i="2"/>
  <c r="I6511" i="2"/>
  <c r="J6511" i="2"/>
  <c r="I6512" i="2"/>
  <c r="J6512" i="2"/>
  <c r="I6513" i="2"/>
  <c r="J6513" i="2"/>
  <c r="I6514" i="2"/>
  <c r="J6514" i="2"/>
  <c r="I6515" i="2"/>
  <c r="J6515" i="2"/>
  <c r="I6516" i="2"/>
  <c r="J6516" i="2"/>
  <c r="I6517" i="2"/>
  <c r="J6517" i="2"/>
  <c r="I6518" i="2"/>
  <c r="J6518" i="2"/>
  <c r="I6519" i="2"/>
  <c r="J6519" i="2"/>
  <c r="I6520" i="2"/>
  <c r="J6520" i="2"/>
  <c r="I6521" i="2"/>
  <c r="J6521" i="2"/>
  <c r="I6522" i="2"/>
  <c r="J6522" i="2"/>
  <c r="I6523" i="2"/>
  <c r="J6523" i="2"/>
  <c r="I6524" i="2"/>
  <c r="J6524" i="2"/>
  <c r="I6525" i="2"/>
  <c r="J6525" i="2"/>
  <c r="I6526" i="2"/>
  <c r="J6526" i="2"/>
  <c r="I6527" i="2"/>
  <c r="J6527" i="2"/>
  <c r="I6528" i="2"/>
  <c r="J6528" i="2"/>
  <c r="I6529" i="2"/>
  <c r="J6529" i="2"/>
  <c r="I6530" i="2"/>
  <c r="J6530" i="2"/>
  <c r="I6531" i="2"/>
  <c r="J6531" i="2"/>
  <c r="I6532" i="2"/>
  <c r="J6532" i="2"/>
  <c r="I6533" i="2"/>
  <c r="J6533" i="2"/>
  <c r="I6534" i="2"/>
  <c r="J6534" i="2"/>
  <c r="I6535" i="2"/>
  <c r="J6535" i="2"/>
  <c r="I6536" i="2"/>
  <c r="J6536" i="2"/>
  <c r="I6537" i="2"/>
  <c r="J6537" i="2"/>
  <c r="I6538" i="2"/>
  <c r="J6538" i="2"/>
  <c r="I6539" i="2"/>
  <c r="J6539" i="2"/>
  <c r="I6540" i="2"/>
  <c r="J6540" i="2"/>
  <c r="I6541" i="2"/>
  <c r="J6541" i="2"/>
  <c r="I6542" i="2"/>
  <c r="J6542" i="2"/>
  <c r="I6543" i="2"/>
  <c r="J6543" i="2"/>
  <c r="I6544" i="2"/>
  <c r="J6544" i="2"/>
  <c r="I6545" i="2"/>
  <c r="J6545" i="2"/>
  <c r="I6546" i="2"/>
  <c r="J6546" i="2"/>
  <c r="I6547" i="2"/>
  <c r="J6547" i="2"/>
  <c r="I6548" i="2"/>
  <c r="J6548" i="2"/>
  <c r="I6549" i="2"/>
  <c r="J6549" i="2"/>
  <c r="I6550" i="2"/>
  <c r="J6550" i="2"/>
  <c r="I6551" i="2"/>
  <c r="J6551" i="2"/>
  <c r="I6552" i="2"/>
  <c r="J6552" i="2"/>
  <c r="I6553" i="2"/>
  <c r="J6553" i="2"/>
  <c r="I6554" i="2"/>
  <c r="J6554" i="2"/>
  <c r="I6555" i="2"/>
  <c r="J6555" i="2"/>
  <c r="I6556" i="2"/>
  <c r="J6556" i="2"/>
  <c r="I6557" i="2"/>
  <c r="J6557" i="2"/>
  <c r="I6558" i="2"/>
  <c r="J6558" i="2"/>
  <c r="I6559" i="2"/>
  <c r="J6559" i="2"/>
  <c r="I6560" i="2"/>
  <c r="J6560" i="2"/>
  <c r="I6561" i="2"/>
  <c r="J6561" i="2"/>
  <c r="I6562" i="2"/>
  <c r="J6562" i="2"/>
  <c r="I6563" i="2"/>
  <c r="J6563" i="2"/>
  <c r="I6564" i="2"/>
  <c r="J6564" i="2"/>
  <c r="I6565" i="2"/>
  <c r="J6565" i="2"/>
  <c r="I6566" i="2"/>
  <c r="J6566" i="2"/>
  <c r="I6567" i="2"/>
  <c r="J6567" i="2"/>
  <c r="I6568" i="2"/>
  <c r="J6568" i="2"/>
  <c r="I6569" i="2"/>
  <c r="J6569" i="2"/>
  <c r="I6570" i="2"/>
  <c r="J6570" i="2"/>
  <c r="I6571" i="2"/>
  <c r="J6571" i="2"/>
  <c r="I6572" i="2"/>
  <c r="J6572" i="2"/>
  <c r="I6573" i="2"/>
  <c r="J6573" i="2"/>
  <c r="I6574" i="2"/>
  <c r="J6574" i="2"/>
  <c r="I6575" i="2"/>
  <c r="J6575" i="2"/>
  <c r="I6576" i="2"/>
  <c r="J6576" i="2"/>
  <c r="I6577" i="2"/>
  <c r="J6577" i="2"/>
  <c r="I6578" i="2"/>
  <c r="J6578" i="2"/>
  <c r="I6579" i="2"/>
  <c r="J6579" i="2"/>
  <c r="I6580" i="2"/>
  <c r="J6580" i="2"/>
  <c r="I6581" i="2"/>
  <c r="J6581" i="2"/>
  <c r="I6582" i="2"/>
  <c r="J6582" i="2"/>
  <c r="I6583" i="2"/>
  <c r="J6583" i="2"/>
  <c r="I6584" i="2"/>
  <c r="J6584" i="2"/>
  <c r="I6585" i="2"/>
  <c r="J6585" i="2"/>
  <c r="I6586" i="2"/>
  <c r="J6586" i="2"/>
  <c r="I6587" i="2"/>
  <c r="J6587" i="2"/>
  <c r="I6588" i="2"/>
  <c r="J6588" i="2"/>
  <c r="I6589" i="2"/>
  <c r="J6589" i="2"/>
  <c r="I6590" i="2"/>
  <c r="J6590" i="2"/>
  <c r="I6591" i="2"/>
  <c r="J6591" i="2"/>
  <c r="I6592" i="2"/>
  <c r="J6592" i="2"/>
  <c r="I6593" i="2"/>
  <c r="J6593" i="2"/>
  <c r="I6594" i="2"/>
  <c r="J6594" i="2"/>
  <c r="I6595" i="2"/>
  <c r="J6595" i="2"/>
  <c r="I6596" i="2"/>
  <c r="J6596" i="2"/>
  <c r="I6597" i="2"/>
  <c r="J6597" i="2"/>
  <c r="I6598" i="2"/>
  <c r="J6598" i="2"/>
  <c r="I6599" i="2"/>
  <c r="J6599" i="2"/>
  <c r="I6600" i="2"/>
  <c r="J6600" i="2"/>
  <c r="I6601" i="2"/>
  <c r="J6601" i="2"/>
  <c r="I6602" i="2"/>
  <c r="J6602" i="2"/>
  <c r="I6603" i="2"/>
  <c r="J6603" i="2"/>
  <c r="I6604" i="2"/>
  <c r="J6604" i="2"/>
  <c r="I6605" i="2"/>
  <c r="J6605" i="2"/>
  <c r="I6606" i="2"/>
  <c r="J6606" i="2"/>
  <c r="I6607" i="2"/>
  <c r="J6607" i="2"/>
  <c r="I6608" i="2"/>
  <c r="J6608" i="2"/>
  <c r="I6609" i="2"/>
  <c r="J6609" i="2"/>
  <c r="I6610" i="2"/>
  <c r="J6610" i="2"/>
  <c r="I6611" i="2"/>
  <c r="J6611" i="2"/>
  <c r="I6612" i="2"/>
  <c r="J6612" i="2"/>
  <c r="I6613" i="2"/>
  <c r="J6613" i="2"/>
  <c r="I6614" i="2"/>
  <c r="J6614" i="2"/>
  <c r="I6615" i="2"/>
  <c r="J6615" i="2"/>
  <c r="I6616" i="2"/>
  <c r="J6616" i="2"/>
  <c r="I6617" i="2"/>
  <c r="J6617" i="2"/>
  <c r="I6618" i="2"/>
  <c r="J6618" i="2"/>
  <c r="I6619" i="2"/>
  <c r="J6619" i="2"/>
  <c r="I6620" i="2"/>
  <c r="J6620" i="2"/>
  <c r="I6621" i="2"/>
  <c r="J6621" i="2"/>
  <c r="I6622" i="2"/>
  <c r="J6622" i="2"/>
  <c r="I6623" i="2"/>
  <c r="J6623" i="2"/>
  <c r="I6624" i="2"/>
  <c r="J6624" i="2"/>
  <c r="I6625" i="2"/>
  <c r="J6625" i="2"/>
  <c r="I6626" i="2"/>
  <c r="J6626" i="2"/>
  <c r="I6627" i="2"/>
  <c r="J6627" i="2"/>
  <c r="I6628" i="2"/>
  <c r="J6628" i="2"/>
  <c r="I6629" i="2"/>
  <c r="J6629" i="2"/>
  <c r="I6630" i="2"/>
  <c r="J6630" i="2"/>
  <c r="I6631" i="2"/>
  <c r="J6631" i="2"/>
  <c r="I6632" i="2"/>
  <c r="J6632" i="2"/>
  <c r="I6633" i="2"/>
  <c r="J6633" i="2"/>
  <c r="I6634" i="2"/>
  <c r="J6634" i="2"/>
  <c r="I6635" i="2"/>
  <c r="J6635" i="2"/>
  <c r="I6636" i="2"/>
  <c r="J6636" i="2"/>
  <c r="I6637" i="2"/>
  <c r="J6637" i="2"/>
  <c r="I6638" i="2"/>
  <c r="J6638" i="2"/>
  <c r="I6639" i="2"/>
  <c r="J6639" i="2"/>
  <c r="I6640" i="2"/>
  <c r="J6640" i="2"/>
  <c r="I6641" i="2"/>
  <c r="J6641" i="2"/>
  <c r="I6642" i="2"/>
  <c r="J6642" i="2"/>
  <c r="I6643" i="2"/>
  <c r="J6643" i="2"/>
  <c r="I6644" i="2"/>
  <c r="J6644" i="2"/>
  <c r="I6645" i="2"/>
  <c r="J6645" i="2"/>
  <c r="I6646" i="2"/>
  <c r="J6646" i="2"/>
  <c r="I6647" i="2"/>
  <c r="J6647" i="2"/>
  <c r="I6648" i="2"/>
  <c r="J6648" i="2"/>
  <c r="I6649" i="2"/>
  <c r="J6649" i="2"/>
  <c r="I6650" i="2"/>
  <c r="J6650" i="2"/>
  <c r="I6651" i="2"/>
  <c r="J6651" i="2"/>
  <c r="I6652" i="2"/>
  <c r="J6652" i="2"/>
  <c r="I6653" i="2"/>
  <c r="J6653" i="2"/>
  <c r="I6654" i="2"/>
  <c r="J6654" i="2"/>
  <c r="I6655" i="2"/>
  <c r="J6655" i="2"/>
  <c r="I6656" i="2"/>
  <c r="J6656" i="2"/>
  <c r="I6657" i="2"/>
  <c r="J6657" i="2"/>
  <c r="I6658" i="2"/>
  <c r="J6658" i="2"/>
  <c r="I6659" i="2"/>
  <c r="J6659" i="2"/>
  <c r="I6660" i="2"/>
  <c r="J6660" i="2"/>
  <c r="I6661" i="2"/>
  <c r="J6661" i="2"/>
  <c r="I6662" i="2"/>
  <c r="J6662" i="2"/>
  <c r="I6663" i="2"/>
  <c r="J6663" i="2"/>
  <c r="I6664" i="2"/>
  <c r="J6664" i="2"/>
  <c r="I6665" i="2"/>
  <c r="J6665" i="2"/>
  <c r="I6666" i="2"/>
  <c r="J6666" i="2"/>
  <c r="I6667" i="2"/>
  <c r="J6667" i="2"/>
  <c r="I6668" i="2"/>
  <c r="J6668" i="2"/>
  <c r="I6669" i="2"/>
  <c r="J6669" i="2"/>
  <c r="I6670" i="2"/>
  <c r="J6670" i="2"/>
  <c r="I6671" i="2"/>
  <c r="J6671" i="2"/>
  <c r="I6672" i="2"/>
  <c r="J6672" i="2"/>
  <c r="I6673" i="2"/>
  <c r="J6673" i="2"/>
  <c r="I6674" i="2"/>
  <c r="J6674" i="2"/>
  <c r="I6675" i="2"/>
  <c r="J6675" i="2"/>
  <c r="I6676" i="2"/>
  <c r="J6676" i="2"/>
  <c r="I6677" i="2"/>
  <c r="J6677" i="2"/>
  <c r="I6678" i="2"/>
  <c r="J6678" i="2"/>
  <c r="I6679" i="2"/>
  <c r="J6679" i="2"/>
  <c r="I6680" i="2"/>
  <c r="J6680" i="2"/>
  <c r="I6681" i="2"/>
  <c r="J6681" i="2"/>
  <c r="I6682" i="2"/>
  <c r="J6682" i="2"/>
  <c r="I6683" i="2"/>
  <c r="J6683" i="2"/>
  <c r="I6684" i="2"/>
  <c r="J6684" i="2"/>
  <c r="I6685" i="2"/>
  <c r="J6685" i="2"/>
  <c r="I6686" i="2"/>
  <c r="J6686" i="2"/>
  <c r="I6687" i="2"/>
  <c r="J6687" i="2"/>
  <c r="I6688" i="2"/>
  <c r="J6688" i="2"/>
  <c r="I6689" i="2"/>
  <c r="J6689" i="2"/>
  <c r="I6690" i="2"/>
  <c r="J6690" i="2"/>
  <c r="I6691" i="2"/>
  <c r="J6691" i="2"/>
  <c r="I6692" i="2"/>
  <c r="J6692" i="2"/>
  <c r="I6693" i="2"/>
  <c r="J6693" i="2"/>
  <c r="I6694" i="2"/>
  <c r="J6694" i="2"/>
  <c r="I6695" i="2"/>
  <c r="J6695" i="2"/>
  <c r="I6696" i="2"/>
  <c r="J6696" i="2"/>
  <c r="I6697" i="2"/>
  <c r="J6697" i="2"/>
  <c r="I6698" i="2"/>
  <c r="J6698" i="2"/>
  <c r="I6699" i="2"/>
  <c r="J6699" i="2"/>
  <c r="I6700" i="2"/>
  <c r="J6700" i="2"/>
  <c r="I6701" i="2"/>
  <c r="J6701" i="2"/>
  <c r="I6702" i="2"/>
  <c r="J6702" i="2"/>
  <c r="I6703" i="2"/>
  <c r="J6703" i="2"/>
  <c r="I6704" i="2"/>
  <c r="J6704" i="2"/>
  <c r="I6705" i="2"/>
  <c r="J6705" i="2"/>
  <c r="I6706" i="2"/>
  <c r="J6706" i="2"/>
  <c r="I6707" i="2"/>
  <c r="J6707" i="2"/>
  <c r="I6708" i="2"/>
  <c r="J6708" i="2"/>
  <c r="I6709" i="2"/>
  <c r="J6709" i="2"/>
  <c r="I6710" i="2"/>
  <c r="J6710" i="2"/>
  <c r="I6711" i="2"/>
  <c r="J6711" i="2"/>
  <c r="I6712" i="2"/>
  <c r="J6712" i="2"/>
  <c r="I6713" i="2"/>
  <c r="J6713" i="2"/>
  <c r="I6714" i="2"/>
  <c r="J6714" i="2"/>
  <c r="I6715" i="2"/>
  <c r="J6715" i="2"/>
  <c r="I6716" i="2"/>
  <c r="J6716" i="2"/>
  <c r="I6717" i="2"/>
  <c r="J6717" i="2"/>
  <c r="I6718" i="2"/>
  <c r="J6718" i="2"/>
  <c r="I6719" i="2"/>
  <c r="J6719" i="2"/>
  <c r="I6720" i="2"/>
  <c r="J6720" i="2"/>
  <c r="I6721" i="2"/>
  <c r="J6721" i="2"/>
  <c r="I6722" i="2"/>
  <c r="J6722" i="2"/>
  <c r="I6723" i="2"/>
  <c r="J6723" i="2"/>
  <c r="I6724" i="2"/>
  <c r="J6724" i="2"/>
  <c r="I6725" i="2"/>
  <c r="J6725" i="2"/>
  <c r="I6726" i="2"/>
  <c r="J6726" i="2"/>
  <c r="I6727" i="2"/>
  <c r="J6727" i="2"/>
  <c r="I6728" i="2"/>
  <c r="J6728" i="2"/>
  <c r="I6729" i="2"/>
  <c r="J6729" i="2"/>
  <c r="I6730" i="2"/>
  <c r="J6730" i="2"/>
  <c r="I6731" i="2"/>
  <c r="J6731" i="2"/>
  <c r="I6732" i="2"/>
  <c r="J6732" i="2"/>
  <c r="I6733" i="2"/>
  <c r="J6733" i="2"/>
  <c r="I6734" i="2"/>
  <c r="J6734" i="2"/>
  <c r="I6735" i="2"/>
  <c r="J6735" i="2"/>
  <c r="I6736" i="2"/>
  <c r="J6736" i="2"/>
  <c r="I6737" i="2"/>
  <c r="J6737" i="2"/>
  <c r="I6738" i="2"/>
  <c r="J6738" i="2"/>
  <c r="I6739" i="2"/>
  <c r="J6739" i="2"/>
  <c r="I6740" i="2"/>
  <c r="J6740" i="2"/>
  <c r="I6741" i="2"/>
  <c r="J6741" i="2"/>
  <c r="I6742" i="2"/>
  <c r="J6742" i="2"/>
  <c r="I6743" i="2"/>
  <c r="J6743" i="2"/>
  <c r="I6744" i="2"/>
  <c r="J6744" i="2"/>
  <c r="I6745" i="2"/>
  <c r="J6745" i="2"/>
  <c r="I6746" i="2"/>
  <c r="J6746" i="2"/>
  <c r="I6747" i="2"/>
  <c r="J6747" i="2"/>
  <c r="I6748" i="2"/>
  <c r="J6748" i="2"/>
  <c r="I6749" i="2"/>
  <c r="J6749" i="2"/>
  <c r="I6750" i="2"/>
  <c r="J6750" i="2"/>
  <c r="I6751" i="2"/>
  <c r="J6751" i="2"/>
  <c r="I6752" i="2"/>
  <c r="J6752" i="2"/>
  <c r="I6753" i="2"/>
  <c r="J6753" i="2"/>
  <c r="I6754" i="2"/>
  <c r="J6754" i="2"/>
  <c r="I6755" i="2"/>
  <c r="J6755" i="2"/>
  <c r="I6756" i="2"/>
  <c r="J6756" i="2"/>
  <c r="I6757" i="2"/>
  <c r="J6757" i="2"/>
  <c r="I6758" i="2"/>
  <c r="J6758" i="2"/>
  <c r="I6759" i="2"/>
  <c r="J6759" i="2"/>
  <c r="I6760" i="2"/>
  <c r="J6760" i="2"/>
  <c r="I6761" i="2"/>
  <c r="J6761" i="2"/>
  <c r="I6762" i="2"/>
  <c r="J6762" i="2"/>
  <c r="I6763" i="2"/>
  <c r="J6763" i="2"/>
  <c r="I6764" i="2"/>
  <c r="J6764" i="2"/>
  <c r="I6765" i="2"/>
  <c r="J6765" i="2"/>
  <c r="I6766" i="2"/>
  <c r="J6766" i="2"/>
  <c r="I6767" i="2"/>
  <c r="J6767" i="2"/>
  <c r="I6768" i="2"/>
  <c r="J6768" i="2"/>
  <c r="I6769" i="2"/>
  <c r="J6769" i="2"/>
  <c r="I6770" i="2"/>
  <c r="J6770" i="2"/>
  <c r="I6771" i="2"/>
  <c r="J6771" i="2"/>
  <c r="I6772" i="2"/>
  <c r="J6772" i="2"/>
  <c r="I6773" i="2"/>
  <c r="J6773" i="2"/>
  <c r="I6774" i="2"/>
  <c r="J6774" i="2"/>
  <c r="I6775" i="2"/>
  <c r="J6775" i="2"/>
  <c r="I6776" i="2"/>
  <c r="J6776" i="2"/>
  <c r="I6777" i="2"/>
  <c r="J6777" i="2"/>
  <c r="I6778" i="2"/>
  <c r="J6778" i="2"/>
  <c r="I6779" i="2"/>
  <c r="J6779" i="2"/>
  <c r="I6780" i="2"/>
  <c r="J6780" i="2"/>
  <c r="I6781" i="2"/>
  <c r="J6781" i="2"/>
  <c r="I6782" i="2"/>
  <c r="J6782" i="2"/>
  <c r="I6783" i="2"/>
  <c r="J6783" i="2"/>
  <c r="I6784" i="2"/>
  <c r="J6784" i="2"/>
  <c r="I6785" i="2"/>
  <c r="J6785" i="2"/>
  <c r="I6786" i="2"/>
  <c r="J6786" i="2"/>
  <c r="I6787" i="2"/>
  <c r="J6787" i="2"/>
  <c r="I6788" i="2"/>
  <c r="J6788" i="2"/>
  <c r="I6789" i="2"/>
  <c r="J6789" i="2"/>
  <c r="I6790" i="2"/>
  <c r="J6790" i="2"/>
  <c r="I6791" i="2"/>
  <c r="J6791" i="2"/>
  <c r="I6792" i="2"/>
  <c r="J6792" i="2"/>
  <c r="I6793" i="2"/>
  <c r="J6793" i="2"/>
  <c r="I6794" i="2"/>
  <c r="J6794" i="2"/>
  <c r="I6795" i="2"/>
  <c r="J6795" i="2"/>
  <c r="I6796" i="2"/>
  <c r="J6796" i="2"/>
  <c r="I6797" i="2"/>
  <c r="J6797" i="2"/>
  <c r="I6798" i="2"/>
  <c r="J6798" i="2"/>
  <c r="I6799" i="2"/>
  <c r="J6799" i="2"/>
  <c r="I6800" i="2"/>
  <c r="J6800" i="2"/>
  <c r="I6801" i="2"/>
  <c r="J6801" i="2"/>
  <c r="I6802" i="2"/>
  <c r="J6802" i="2"/>
  <c r="I6803" i="2"/>
  <c r="J6803" i="2"/>
  <c r="I6804" i="2"/>
  <c r="J6804" i="2"/>
  <c r="I6805" i="2"/>
  <c r="J6805" i="2"/>
  <c r="I6806" i="2"/>
  <c r="J6806" i="2"/>
  <c r="I6807" i="2"/>
  <c r="J6807" i="2"/>
  <c r="I6808" i="2"/>
  <c r="J6808" i="2"/>
  <c r="I6809" i="2"/>
  <c r="J6809" i="2"/>
  <c r="I6810" i="2"/>
  <c r="J6810" i="2"/>
  <c r="I6811" i="2"/>
  <c r="J6811" i="2"/>
  <c r="I6812" i="2"/>
  <c r="J6812" i="2"/>
  <c r="I6813" i="2"/>
  <c r="J6813" i="2"/>
  <c r="I6814" i="2"/>
  <c r="J6814" i="2"/>
  <c r="I6815" i="2"/>
  <c r="J6815" i="2"/>
  <c r="I6816" i="2"/>
  <c r="J6816" i="2"/>
  <c r="I6817" i="2"/>
  <c r="J6817" i="2"/>
  <c r="I6818" i="2"/>
  <c r="J6818" i="2"/>
  <c r="I6819" i="2"/>
  <c r="J6819" i="2"/>
  <c r="I6820" i="2"/>
  <c r="J6820" i="2"/>
  <c r="I6821" i="2"/>
  <c r="J6821" i="2"/>
  <c r="I6822" i="2"/>
  <c r="J6822" i="2"/>
  <c r="I6823" i="2"/>
  <c r="J6823" i="2"/>
  <c r="I6824" i="2"/>
  <c r="J6824" i="2"/>
  <c r="I6825" i="2"/>
  <c r="J6825" i="2"/>
  <c r="I6826" i="2"/>
  <c r="J6826" i="2"/>
  <c r="I6827" i="2"/>
  <c r="J6827" i="2"/>
  <c r="I6828" i="2"/>
  <c r="J6828" i="2"/>
  <c r="I6829" i="2"/>
  <c r="J6829" i="2"/>
  <c r="I6830" i="2"/>
  <c r="J6830" i="2"/>
  <c r="I6831" i="2"/>
  <c r="J6831" i="2"/>
  <c r="I6832" i="2"/>
  <c r="J6832" i="2"/>
  <c r="I6833" i="2"/>
  <c r="J6833" i="2"/>
  <c r="I6834" i="2"/>
  <c r="J6834" i="2"/>
  <c r="I6835" i="2"/>
  <c r="J6835" i="2"/>
  <c r="I6836" i="2"/>
  <c r="J6836" i="2"/>
  <c r="I6837" i="2"/>
  <c r="J6837" i="2"/>
  <c r="I6838" i="2"/>
  <c r="J6838" i="2"/>
  <c r="I6839" i="2"/>
  <c r="J6839" i="2"/>
  <c r="I6840" i="2"/>
  <c r="J6840" i="2"/>
  <c r="I6841" i="2"/>
  <c r="J6841" i="2"/>
  <c r="I6842" i="2"/>
  <c r="J6842" i="2"/>
  <c r="I6843" i="2"/>
  <c r="J6843" i="2"/>
  <c r="I6844" i="2"/>
  <c r="J6844" i="2"/>
  <c r="I6845" i="2"/>
  <c r="J6845" i="2"/>
  <c r="I6846" i="2"/>
  <c r="J6846" i="2"/>
  <c r="I6847" i="2"/>
  <c r="J6847" i="2"/>
  <c r="I6848" i="2"/>
  <c r="J6848" i="2"/>
  <c r="I6849" i="2"/>
  <c r="J6849" i="2"/>
  <c r="I6850" i="2"/>
  <c r="J6850" i="2"/>
  <c r="I6851" i="2"/>
  <c r="J6851" i="2"/>
  <c r="I6852" i="2"/>
  <c r="J6852" i="2"/>
  <c r="I6853" i="2"/>
  <c r="J6853" i="2"/>
  <c r="I6854" i="2"/>
  <c r="J6854" i="2"/>
  <c r="I6855" i="2"/>
  <c r="J6855" i="2"/>
  <c r="I6856" i="2"/>
  <c r="J6856" i="2"/>
  <c r="I6857" i="2"/>
  <c r="J6857" i="2"/>
  <c r="I6858" i="2"/>
  <c r="J6858" i="2"/>
  <c r="I6859" i="2"/>
  <c r="J6859" i="2"/>
  <c r="I6860" i="2"/>
  <c r="J6860" i="2"/>
  <c r="I6861" i="2"/>
  <c r="J6861" i="2"/>
  <c r="I6862" i="2"/>
  <c r="J6862" i="2"/>
  <c r="I6863" i="2"/>
  <c r="J6863" i="2"/>
  <c r="I6864" i="2"/>
  <c r="J6864" i="2"/>
  <c r="I6865" i="2"/>
  <c r="J6865" i="2"/>
  <c r="I6866" i="2"/>
  <c r="J6866" i="2"/>
  <c r="I6867" i="2"/>
  <c r="J6867" i="2"/>
  <c r="I6868" i="2"/>
  <c r="J6868" i="2"/>
  <c r="I6869" i="2"/>
  <c r="J6869" i="2"/>
  <c r="I6870" i="2"/>
  <c r="J6870" i="2"/>
  <c r="I6871" i="2"/>
  <c r="J6871" i="2"/>
  <c r="I6872" i="2"/>
  <c r="J6872" i="2"/>
  <c r="I6873" i="2"/>
  <c r="J6873" i="2"/>
  <c r="I6874" i="2"/>
  <c r="J6874" i="2"/>
  <c r="I6875" i="2"/>
  <c r="J6875" i="2"/>
  <c r="I6876" i="2"/>
  <c r="J6876" i="2"/>
  <c r="I6877" i="2"/>
  <c r="J6877" i="2"/>
  <c r="I6878" i="2"/>
  <c r="J6878" i="2"/>
  <c r="I6879" i="2"/>
  <c r="J6879" i="2"/>
  <c r="I6880" i="2"/>
  <c r="J6880" i="2"/>
  <c r="I6881" i="2"/>
  <c r="J6881" i="2"/>
  <c r="I6882" i="2"/>
  <c r="J6882" i="2"/>
  <c r="I6883" i="2"/>
  <c r="J6883" i="2"/>
  <c r="I6884" i="2"/>
  <c r="J6884" i="2"/>
  <c r="I6885" i="2"/>
  <c r="J6885" i="2"/>
  <c r="I6886" i="2"/>
  <c r="J6886" i="2"/>
  <c r="I6887" i="2"/>
  <c r="J6887" i="2"/>
  <c r="I6888" i="2"/>
  <c r="J6888" i="2"/>
  <c r="I6889" i="2"/>
  <c r="J6889" i="2"/>
  <c r="I6890" i="2"/>
  <c r="J6890" i="2"/>
  <c r="I6891" i="2"/>
  <c r="J6891" i="2"/>
  <c r="I6892" i="2"/>
  <c r="J6892" i="2"/>
  <c r="I6893" i="2"/>
  <c r="J6893" i="2"/>
  <c r="I6894" i="2"/>
  <c r="J6894" i="2"/>
  <c r="I6895" i="2"/>
  <c r="J6895" i="2"/>
  <c r="I6896" i="2"/>
  <c r="J6896" i="2"/>
  <c r="I6897" i="2"/>
  <c r="J6897" i="2"/>
  <c r="I6898" i="2"/>
  <c r="J6898" i="2"/>
  <c r="I6899" i="2"/>
  <c r="J6899" i="2"/>
  <c r="I6900" i="2"/>
  <c r="J6900" i="2"/>
  <c r="I6901" i="2"/>
  <c r="J6901" i="2"/>
  <c r="I6902" i="2"/>
  <c r="J6902" i="2"/>
  <c r="I6903" i="2"/>
  <c r="J6903" i="2"/>
  <c r="I6904" i="2"/>
  <c r="J6904" i="2"/>
  <c r="I6905" i="2"/>
  <c r="J6905" i="2"/>
  <c r="I6906" i="2"/>
  <c r="J6906" i="2"/>
  <c r="I6907" i="2"/>
  <c r="J6907" i="2"/>
  <c r="I6908" i="2"/>
  <c r="J6908" i="2"/>
  <c r="I6909" i="2"/>
  <c r="J6909" i="2"/>
  <c r="I6910" i="2"/>
  <c r="J6910" i="2"/>
  <c r="I6911" i="2"/>
  <c r="J6911" i="2"/>
  <c r="I6912" i="2"/>
  <c r="J6912" i="2"/>
  <c r="I6913" i="2"/>
  <c r="J6913" i="2"/>
  <c r="I6914" i="2"/>
  <c r="J6914" i="2"/>
  <c r="I6915" i="2"/>
  <c r="J6915" i="2"/>
  <c r="I6916" i="2"/>
  <c r="J6916" i="2"/>
  <c r="I6917" i="2"/>
  <c r="J6917" i="2"/>
  <c r="I6918" i="2"/>
  <c r="J6918" i="2"/>
  <c r="I6919" i="2"/>
  <c r="J6919" i="2"/>
  <c r="I6920" i="2"/>
  <c r="J6920" i="2"/>
  <c r="I6921" i="2"/>
  <c r="J6921" i="2"/>
  <c r="I6922" i="2"/>
  <c r="J6922" i="2"/>
  <c r="I6923" i="2"/>
  <c r="J6923" i="2"/>
  <c r="I6924" i="2"/>
  <c r="J6924" i="2"/>
  <c r="I6925" i="2"/>
  <c r="J6925" i="2"/>
  <c r="I6926" i="2"/>
  <c r="J6926" i="2"/>
  <c r="I6927" i="2"/>
  <c r="J6927" i="2"/>
  <c r="I6928" i="2"/>
  <c r="J6928" i="2"/>
  <c r="I6929" i="2"/>
  <c r="J6929" i="2"/>
  <c r="I6930" i="2"/>
  <c r="J6930" i="2"/>
  <c r="I6931" i="2"/>
  <c r="J6931" i="2"/>
  <c r="I6932" i="2"/>
  <c r="J6932" i="2"/>
  <c r="I6933" i="2"/>
  <c r="J6933" i="2"/>
  <c r="I6934" i="2"/>
  <c r="J6934" i="2"/>
  <c r="I6935" i="2"/>
  <c r="J6935" i="2"/>
  <c r="I6936" i="2"/>
  <c r="J6936" i="2"/>
  <c r="I6937" i="2"/>
  <c r="J6937" i="2"/>
  <c r="I6938" i="2"/>
  <c r="J6938" i="2"/>
  <c r="I6939" i="2"/>
  <c r="J6939" i="2"/>
  <c r="I6940" i="2"/>
  <c r="J6940" i="2"/>
  <c r="I6941" i="2"/>
  <c r="J6941" i="2"/>
  <c r="I6942" i="2"/>
  <c r="J6942" i="2"/>
  <c r="I6943" i="2"/>
  <c r="J6943" i="2"/>
  <c r="I6944" i="2"/>
  <c r="J6944" i="2"/>
  <c r="I6945" i="2"/>
  <c r="J6945" i="2"/>
  <c r="I6946" i="2"/>
  <c r="J6946" i="2"/>
  <c r="I6947" i="2"/>
  <c r="J6947" i="2"/>
  <c r="I6948" i="2"/>
  <c r="J6948" i="2"/>
  <c r="I6949" i="2"/>
  <c r="J6949" i="2"/>
  <c r="I6950" i="2"/>
  <c r="J6950" i="2"/>
  <c r="I6951" i="2"/>
  <c r="J6951" i="2"/>
  <c r="I6952" i="2"/>
  <c r="J6952" i="2"/>
  <c r="I6953" i="2"/>
  <c r="J6953" i="2"/>
  <c r="I6954" i="2"/>
  <c r="J6954" i="2"/>
  <c r="I6955" i="2"/>
  <c r="J6955" i="2"/>
  <c r="I6956" i="2"/>
  <c r="J6956" i="2"/>
  <c r="I6957" i="2"/>
  <c r="J6957" i="2"/>
  <c r="I6958" i="2"/>
  <c r="J6958" i="2"/>
  <c r="I6959" i="2"/>
  <c r="J6959" i="2"/>
  <c r="I6960" i="2"/>
  <c r="J6960" i="2"/>
  <c r="I6961" i="2"/>
  <c r="J6961" i="2"/>
  <c r="I6962" i="2"/>
  <c r="J6962" i="2"/>
  <c r="I6963" i="2"/>
  <c r="J6963" i="2"/>
  <c r="I6964" i="2"/>
  <c r="J6964" i="2"/>
  <c r="I6965" i="2"/>
  <c r="J6965" i="2"/>
  <c r="I6966" i="2"/>
  <c r="J6966" i="2"/>
  <c r="I6967" i="2"/>
  <c r="J6967" i="2"/>
  <c r="I6968" i="2"/>
  <c r="J6968" i="2"/>
  <c r="I6969" i="2"/>
  <c r="J6969" i="2"/>
  <c r="I6970" i="2"/>
  <c r="J6970" i="2"/>
  <c r="I6971" i="2"/>
  <c r="J6971" i="2"/>
  <c r="I6972" i="2"/>
  <c r="J6972" i="2"/>
  <c r="I6973" i="2"/>
  <c r="J6973" i="2"/>
  <c r="I6974" i="2"/>
  <c r="J6974" i="2"/>
  <c r="I6975" i="2"/>
  <c r="J6975" i="2"/>
  <c r="I6976" i="2"/>
  <c r="J6976" i="2"/>
  <c r="I6977" i="2"/>
  <c r="J6977" i="2"/>
  <c r="I6978" i="2"/>
  <c r="J6978" i="2"/>
  <c r="I6979" i="2"/>
  <c r="J6979" i="2"/>
  <c r="I6980" i="2"/>
  <c r="J6980" i="2"/>
  <c r="I6981" i="2"/>
  <c r="J6981" i="2"/>
  <c r="I6982" i="2"/>
  <c r="J6982" i="2"/>
  <c r="I6983" i="2"/>
  <c r="J6983" i="2"/>
  <c r="I6984" i="2"/>
  <c r="J6984" i="2"/>
  <c r="I6985" i="2"/>
  <c r="J6985" i="2"/>
  <c r="I6986" i="2"/>
  <c r="J6986" i="2"/>
  <c r="I6987" i="2"/>
  <c r="J6987" i="2"/>
  <c r="I6988" i="2"/>
  <c r="J6988" i="2"/>
  <c r="I6989" i="2"/>
  <c r="J6989" i="2"/>
  <c r="I6990" i="2"/>
  <c r="J6990" i="2"/>
  <c r="I6991" i="2"/>
  <c r="J6991" i="2"/>
  <c r="I6992" i="2"/>
  <c r="J6992" i="2"/>
  <c r="I6993" i="2"/>
  <c r="J6993" i="2"/>
  <c r="I6994" i="2"/>
  <c r="J6994" i="2"/>
  <c r="I6995" i="2"/>
  <c r="J6995" i="2"/>
  <c r="I6996" i="2"/>
  <c r="J6996" i="2"/>
  <c r="I6997" i="2"/>
  <c r="J6997" i="2"/>
  <c r="I6998" i="2"/>
  <c r="J6998" i="2"/>
  <c r="I6999" i="2"/>
  <c r="J6999" i="2"/>
  <c r="I7000" i="2"/>
  <c r="J7000" i="2"/>
  <c r="I7001" i="2"/>
  <c r="J7001" i="2"/>
  <c r="I7002" i="2"/>
  <c r="J7002" i="2"/>
  <c r="I7003" i="2"/>
  <c r="J7003" i="2"/>
  <c r="I7004" i="2"/>
  <c r="J7004" i="2"/>
  <c r="I7005" i="2"/>
  <c r="J7005" i="2"/>
  <c r="I7006" i="2"/>
  <c r="J7006" i="2"/>
  <c r="I7007" i="2"/>
  <c r="J7007" i="2"/>
  <c r="I7008" i="2"/>
  <c r="J7008" i="2"/>
  <c r="I7009" i="2"/>
  <c r="J7009" i="2"/>
  <c r="I7010" i="2"/>
  <c r="J7010" i="2"/>
  <c r="I7011" i="2"/>
  <c r="J7011" i="2"/>
  <c r="I7012" i="2"/>
  <c r="J7012" i="2"/>
  <c r="I7013" i="2"/>
  <c r="J7013" i="2"/>
  <c r="I7014" i="2"/>
  <c r="J7014" i="2"/>
  <c r="I7015" i="2"/>
  <c r="J7015" i="2"/>
  <c r="I7016" i="2"/>
  <c r="J7016" i="2"/>
  <c r="I7017" i="2"/>
  <c r="J7017" i="2"/>
  <c r="I7018" i="2"/>
  <c r="J7018" i="2"/>
  <c r="I7019" i="2"/>
  <c r="J7019" i="2"/>
  <c r="I7020" i="2"/>
  <c r="J7020" i="2"/>
  <c r="I7021" i="2"/>
  <c r="J7021" i="2"/>
  <c r="I7022" i="2"/>
  <c r="J7022" i="2"/>
  <c r="I7023" i="2"/>
  <c r="J7023" i="2"/>
  <c r="I7024" i="2"/>
  <c r="J7024" i="2"/>
  <c r="I7025" i="2"/>
  <c r="J7025" i="2"/>
  <c r="I7026" i="2"/>
  <c r="J7026" i="2"/>
  <c r="I7027" i="2"/>
  <c r="J7027" i="2"/>
  <c r="I7028" i="2"/>
  <c r="J7028" i="2"/>
  <c r="I7029" i="2"/>
  <c r="J7029" i="2"/>
  <c r="I7030" i="2"/>
  <c r="J7030" i="2"/>
  <c r="I7031" i="2"/>
  <c r="J7031" i="2"/>
  <c r="I7032" i="2"/>
  <c r="J7032" i="2"/>
  <c r="I7033" i="2"/>
  <c r="J7033" i="2"/>
  <c r="I7034" i="2"/>
  <c r="J7034" i="2"/>
  <c r="I7035" i="2"/>
  <c r="J7035" i="2"/>
  <c r="I7036" i="2"/>
  <c r="J7036" i="2"/>
  <c r="I7037" i="2"/>
  <c r="J7037" i="2"/>
  <c r="I7038" i="2"/>
  <c r="J7038" i="2"/>
  <c r="I7039" i="2"/>
  <c r="J7039" i="2"/>
  <c r="I7040" i="2"/>
  <c r="J7040" i="2"/>
  <c r="I7041" i="2"/>
  <c r="J7041" i="2"/>
  <c r="I7042" i="2"/>
  <c r="J7042" i="2"/>
  <c r="I7043" i="2"/>
  <c r="J7043" i="2"/>
  <c r="I7044" i="2"/>
  <c r="J7044" i="2"/>
  <c r="I7045" i="2"/>
  <c r="J7045" i="2"/>
  <c r="I7046" i="2"/>
  <c r="J7046" i="2"/>
  <c r="I7047" i="2"/>
  <c r="J7047" i="2"/>
  <c r="I7048" i="2"/>
  <c r="J7048" i="2"/>
  <c r="I7049" i="2"/>
  <c r="J7049" i="2"/>
  <c r="I7050" i="2"/>
  <c r="J7050" i="2"/>
  <c r="I7051" i="2"/>
  <c r="J7051" i="2"/>
  <c r="I7052" i="2"/>
  <c r="J7052" i="2"/>
  <c r="I7053" i="2"/>
  <c r="J7053" i="2"/>
  <c r="I7054" i="2"/>
  <c r="J7054" i="2"/>
  <c r="I7055" i="2"/>
  <c r="J7055" i="2"/>
  <c r="I7056" i="2"/>
  <c r="J7056" i="2"/>
  <c r="I7057" i="2"/>
  <c r="J7057" i="2"/>
  <c r="I7058" i="2"/>
  <c r="J7058" i="2"/>
  <c r="I7059" i="2"/>
  <c r="J7059" i="2"/>
  <c r="I7060" i="2"/>
  <c r="J7060" i="2"/>
  <c r="I7061" i="2"/>
  <c r="J7061" i="2"/>
  <c r="I7062" i="2"/>
  <c r="J7062" i="2"/>
  <c r="I7063" i="2"/>
  <c r="J7063" i="2"/>
  <c r="I7064" i="2"/>
  <c r="J7064" i="2"/>
  <c r="I7065" i="2"/>
  <c r="J7065" i="2"/>
  <c r="I7066" i="2"/>
  <c r="J7066" i="2"/>
  <c r="I7067" i="2"/>
  <c r="J7067" i="2"/>
  <c r="I7068" i="2"/>
  <c r="J7068" i="2"/>
  <c r="I7069" i="2"/>
  <c r="J7069" i="2"/>
  <c r="I7070" i="2"/>
  <c r="J7070" i="2"/>
  <c r="I7071" i="2"/>
  <c r="J7071" i="2"/>
  <c r="I7072" i="2"/>
  <c r="J7072" i="2"/>
  <c r="I7073" i="2"/>
  <c r="J7073" i="2"/>
  <c r="I7074" i="2"/>
  <c r="J7074" i="2"/>
  <c r="I7075" i="2"/>
  <c r="J7075" i="2"/>
  <c r="I7076" i="2"/>
  <c r="J7076" i="2"/>
  <c r="I7077" i="2"/>
  <c r="J7077" i="2"/>
  <c r="I7078" i="2"/>
  <c r="J7078" i="2"/>
  <c r="I7079" i="2"/>
  <c r="J7079" i="2"/>
  <c r="I7080" i="2"/>
  <c r="J7080" i="2"/>
  <c r="I7081" i="2"/>
  <c r="J7081" i="2"/>
  <c r="I7082" i="2"/>
  <c r="J7082" i="2"/>
  <c r="I7083" i="2"/>
  <c r="J7083" i="2"/>
  <c r="I7084" i="2"/>
  <c r="J7084" i="2"/>
  <c r="I7085" i="2"/>
  <c r="J7085" i="2"/>
  <c r="I7086" i="2"/>
  <c r="J7086" i="2"/>
  <c r="I7087" i="2"/>
  <c r="J7087" i="2"/>
  <c r="I7088" i="2"/>
  <c r="J7088" i="2"/>
  <c r="I7089" i="2"/>
  <c r="J7089" i="2"/>
  <c r="I7090" i="2"/>
  <c r="J7090" i="2"/>
  <c r="I7091" i="2"/>
  <c r="J7091" i="2"/>
  <c r="I7092" i="2"/>
  <c r="J7092" i="2"/>
  <c r="I7093" i="2"/>
  <c r="J7093" i="2"/>
  <c r="I7094" i="2"/>
  <c r="J7094" i="2"/>
  <c r="I7095" i="2"/>
  <c r="J7095" i="2"/>
  <c r="I7096" i="2"/>
  <c r="J7096" i="2"/>
  <c r="I7097" i="2"/>
  <c r="J7097" i="2"/>
  <c r="I7098" i="2"/>
  <c r="J7098" i="2"/>
  <c r="I7099" i="2"/>
  <c r="J7099" i="2"/>
  <c r="I7100" i="2"/>
  <c r="J7100" i="2"/>
  <c r="I7101" i="2"/>
  <c r="J7101" i="2"/>
  <c r="I7102" i="2"/>
  <c r="J7102" i="2"/>
  <c r="I7103" i="2"/>
  <c r="J7103" i="2"/>
  <c r="I7104" i="2"/>
  <c r="J7104" i="2"/>
  <c r="I7105" i="2"/>
  <c r="J7105" i="2"/>
  <c r="I7106" i="2"/>
  <c r="J7106" i="2"/>
  <c r="I7107" i="2"/>
  <c r="J7107" i="2"/>
  <c r="I7108" i="2"/>
  <c r="J7108" i="2"/>
  <c r="I7109" i="2"/>
  <c r="J7109" i="2"/>
  <c r="I7110" i="2"/>
  <c r="J7110" i="2"/>
  <c r="I7111" i="2"/>
  <c r="J7111" i="2"/>
  <c r="I7112" i="2"/>
  <c r="J7112" i="2"/>
  <c r="I7113" i="2"/>
  <c r="J7113" i="2"/>
  <c r="I7114" i="2"/>
  <c r="J7114" i="2"/>
  <c r="I7115" i="2"/>
  <c r="J7115" i="2"/>
  <c r="I7116" i="2"/>
  <c r="J7116" i="2"/>
  <c r="I7117" i="2"/>
  <c r="J7117" i="2"/>
  <c r="I7118" i="2"/>
  <c r="J7118" i="2"/>
  <c r="I7119" i="2"/>
  <c r="J7119" i="2"/>
  <c r="I7120" i="2"/>
  <c r="J7120" i="2"/>
  <c r="I7121" i="2"/>
  <c r="J7121" i="2"/>
  <c r="I7122" i="2"/>
  <c r="J7122" i="2"/>
  <c r="I7123" i="2"/>
  <c r="J7123" i="2"/>
  <c r="I7124" i="2"/>
  <c r="J7124" i="2"/>
  <c r="I7125" i="2"/>
  <c r="J7125" i="2"/>
  <c r="I7126" i="2"/>
  <c r="J7126" i="2"/>
  <c r="I7127" i="2"/>
  <c r="J7127" i="2"/>
  <c r="I7128" i="2"/>
  <c r="J7128" i="2"/>
  <c r="I7129" i="2"/>
  <c r="J7129" i="2"/>
  <c r="I7130" i="2"/>
  <c r="J7130" i="2"/>
  <c r="I7131" i="2"/>
  <c r="J7131" i="2"/>
  <c r="I7132" i="2"/>
  <c r="J7132" i="2"/>
  <c r="I7133" i="2"/>
  <c r="J7133" i="2"/>
  <c r="I7134" i="2"/>
  <c r="J7134" i="2"/>
  <c r="I7135" i="2"/>
  <c r="J7135" i="2"/>
  <c r="I7136" i="2"/>
  <c r="J7136" i="2"/>
  <c r="I7137" i="2"/>
  <c r="J7137" i="2"/>
  <c r="I7138" i="2"/>
  <c r="J7138" i="2"/>
  <c r="I7139" i="2"/>
  <c r="J7139" i="2"/>
  <c r="I7140" i="2"/>
  <c r="J7140" i="2"/>
  <c r="I7141" i="2"/>
  <c r="J7141" i="2"/>
  <c r="I7142" i="2"/>
  <c r="J7142" i="2"/>
  <c r="I7143" i="2"/>
  <c r="J7143" i="2"/>
  <c r="I7144" i="2"/>
  <c r="J7144" i="2"/>
  <c r="I7145" i="2"/>
  <c r="J7145" i="2"/>
  <c r="I7146" i="2"/>
  <c r="J7146" i="2"/>
  <c r="I7147" i="2"/>
  <c r="J7147" i="2"/>
  <c r="I7148" i="2"/>
  <c r="J7148" i="2"/>
  <c r="I7149" i="2"/>
  <c r="J7149" i="2"/>
  <c r="I7150" i="2"/>
  <c r="J7150" i="2"/>
  <c r="I7151" i="2"/>
  <c r="J7151" i="2"/>
  <c r="I7152" i="2"/>
  <c r="J7152" i="2"/>
  <c r="I7153" i="2"/>
  <c r="J7153" i="2"/>
  <c r="I7154" i="2"/>
  <c r="J7154" i="2"/>
  <c r="I7155" i="2"/>
  <c r="J7155" i="2"/>
  <c r="I7156" i="2"/>
  <c r="J7156" i="2"/>
  <c r="I7157" i="2"/>
  <c r="J7157" i="2"/>
  <c r="I7158" i="2"/>
  <c r="J7158" i="2"/>
  <c r="I7159" i="2"/>
  <c r="J7159" i="2"/>
  <c r="I7160" i="2"/>
  <c r="J7160" i="2"/>
  <c r="I7161" i="2"/>
  <c r="J7161" i="2"/>
  <c r="I7162" i="2"/>
  <c r="J7162" i="2"/>
  <c r="I7163" i="2"/>
  <c r="J7163" i="2"/>
  <c r="I7164" i="2"/>
  <c r="J7164" i="2"/>
  <c r="I7165" i="2"/>
  <c r="J7165" i="2"/>
  <c r="I7166" i="2"/>
  <c r="J7166" i="2"/>
  <c r="I7167" i="2"/>
  <c r="J7167" i="2"/>
  <c r="I7168" i="2"/>
  <c r="J7168" i="2"/>
  <c r="I7169" i="2"/>
  <c r="J7169" i="2"/>
  <c r="I7170" i="2"/>
  <c r="J7170" i="2"/>
  <c r="I7171" i="2"/>
  <c r="J7171" i="2"/>
  <c r="I7172" i="2"/>
  <c r="J7172" i="2"/>
  <c r="I7173" i="2"/>
  <c r="J7173" i="2"/>
  <c r="I7174" i="2"/>
  <c r="J7174" i="2"/>
  <c r="I7175" i="2"/>
  <c r="J7175" i="2"/>
  <c r="I7176" i="2"/>
  <c r="J7176" i="2"/>
  <c r="I7177" i="2"/>
  <c r="J7177" i="2"/>
  <c r="I7178" i="2"/>
  <c r="J7178" i="2"/>
  <c r="I7179" i="2"/>
  <c r="J7179" i="2"/>
  <c r="I7180" i="2"/>
  <c r="J7180" i="2"/>
  <c r="I7181" i="2"/>
  <c r="J7181" i="2"/>
  <c r="I7182" i="2"/>
  <c r="J7182" i="2"/>
  <c r="I7183" i="2"/>
  <c r="J7183" i="2"/>
  <c r="I7184" i="2"/>
  <c r="J7184" i="2"/>
  <c r="I7185" i="2"/>
  <c r="J7185" i="2"/>
  <c r="I7186" i="2"/>
  <c r="J7186" i="2"/>
  <c r="I7187" i="2"/>
  <c r="J7187" i="2"/>
  <c r="I7188" i="2"/>
  <c r="J7188" i="2"/>
  <c r="I7189" i="2"/>
  <c r="J7189" i="2"/>
  <c r="I7190" i="2"/>
  <c r="J7190" i="2"/>
  <c r="I7191" i="2"/>
  <c r="J7191" i="2"/>
  <c r="I7192" i="2"/>
  <c r="J7192" i="2"/>
  <c r="I7193" i="2"/>
  <c r="J7193" i="2"/>
  <c r="I7194" i="2"/>
  <c r="J7194" i="2"/>
  <c r="I7195" i="2"/>
  <c r="J7195" i="2"/>
  <c r="I7196" i="2"/>
  <c r="J7196" i="2"/>
  <c r="I7197" i="2"/>
  <c r="J7197" i="2"/>
  <c r="I7198" i="2"/>
  <c r="J7198" i="2"/>
  <c r="I7199" i="2"/>
  <c r="J7199" i="2"/>
  <c r="I7200" i="2"/>
  <c r="J7200" i="2"/>
  <c r="I7201" i="2"/>
  <c r="J7201" i="2"/>
  <c r="I7202" i="2"/>
  <c r="J7202" i="2"/>
  <c r="I7203" i="2"/>
  <c r="J7203" i="2"/>
  <c r="I7204" i="2"/>
  <c r="J7204" i="2"/>
  <c r="I7205" i="2"/>
  <c r="J7205" i="2"/>
  <c r="I7206" i="2"/>
  <c r="J7206" i="2"/>
  <c r="I7207" i="2"/>
  <c r="J7207" i="2"/>
  <c r="I7208" i="2"/>
  <c r="J7208" i="2"/>
  <c r="I7209" i="2"/>
  <c r="J7209" i="2"/>
  <c r="I7210" i="2"/>
  <c r="J7210" i="2"/>
  <c r="I7211" i="2"/>
  <c r="J7211" i="2"/>
  <c r="I7212" i="2"/>
  <c r="J7212" i="2"/>
  <c r="I7213" i="2"/>
  <c r="J7213" i="2"/>
  <c r="I7214" i="2"/>
  <c r="J7214" i="2"/>
  <c r="I7215" i="2"/>
  <c r="J7215" i="2"/>
  <c r="I7216" i="2"/>
  <c r="J7216" i="2"/>
  <c r="I7217" i="2"/>
  <c r="J7217" i="2"/>
  <c r="I7218" i="2"/>
  <c r="J7218" i="2"/>
  <c r="I7219" i="2"/>
  <c r="J7219" i="2"/>
  <c r="I7220" i="2"/>
  <c r="J7220" i="2"/>
  <c r="I7221" i="2"/>
  <c r="J7221" i="2"/>
  <c r="I7222" i="2"/>
  <c r="J7222" i="2"/>
  <c r="I7223" i="2"/>
  <c r="J7223" i="2"/>
  <c r="I7224" i="2"/>
  <c r="J7224" i="2"/>
  <c r="J2" i="2"/>
  <c r="I2" i="2"/>
  <c r="X3" i="2"/>
  <c r="Y3" i="2"/>
  <c r="Z3" i="2"/>
  <c r="X4" i="2"/>
  <c r="Y4" i="2"/>
  <c r="Z4" i="2"/>
  <c r="X5" i="2"/>
  <c r="Y5" i="2"/>
  <c r="Z5" i="2"/>
  <c r="X6" i="2"/>
  <c r="Y6" i="2"/>
  <c r="Z6" i="2"/>
  <c r="X7" i="2"/>
  <c r="Y7" i="2"/>
  <c r="Z7" i="2"/>
  <c r="X8" i="2"/>
  <c r="Y8" i="2"/>
  <c r="Z8" i="2"/>
  <c r="X9" i="2"/>
  <c r="Y9" i="2"/>
  <c r="Z9" i="2"/>
  <c r="X10" i="2"/>
  <c r="Y10" i="2"/>
  <c r="Z10" i="2"/>
  <c r="X11" i="2"/>
  <c r="Y11" i="2"/>
  <c r="Z11" i="2"/>
  <c r="X12" i="2"/>
  <c r="Y12" i="2"/>
  <c r="Z12" i="2"/>
  <c r="X13" i="2"/>
  <c r="Y13" i="2"/>
  <c r="Z13" i="2"/>
  <c r="X14" i="2"/>
  <c r="Y14" i="2"/>
  <c r="Z14" i="2"/>
  <c r="X15" i="2"/>
  <c r="Y15" i="2"/>
  <c r="Z15" i="2"/>
  <c r="X16" i="2"/>
  <c r="Y16" i="2"/>
  <c r="Z16" i="2"/>
  <c r="X17" i="2"/>
  <c r="Y17" i="2"/>
  <c r="Z17" i="2"/>
  <c r="X18" i="2"/>
  <c r="Y18" i="2"/>
  <c r="Z18" i="2"/>
  <c r="X19" i="2"/>
  <c r="Y19" i="2"/>
  <c r="Z19" i="2"/>
  <c r="X20" i="2"/>
  <c r="Y20" i="2"/>
  <c r="Z20" i="2"/>
  <c r="X21" i="2"/>
  <c r="Y21" i="2"/>
  <c r="Z21" i="2"/>
  <c r="X22" i="2"/>
  <c r="Y22" i="2"/>
  <c r="Z22" i="2"/>
  <c r="X23" i="2"/>
  <c r="Y23" i="2"/>
  <c r="Z23" i="2"/>
  <c r="X24" i="2"/>
  <c r="Y24" i="2"/>
  <c r="Z24" i="2"/>
  <c r="X25" i="2"/>
  <c r="Y25" i="2"/>
  <c r="Z25" i="2"/>
  <c r="X26" i="2"/>
  <c r="Y26" i="2"/>
  <c r="Z26" i="2"/>
  <c r="X27" i="2"/>
  <c r="Y27" i="2"/>
  <c r="Z27" i="2"/>
  <c r="X28" i="2"/>
  <c r="Y28" i="2"/>
  <c r="Z28" i="2"/>
  <c r="X29" i="2"/>
  <c r="Y29" i="2"/>
  <c r="Z29" i="2"/>
  <c r="X30" i="2"/>
  <c r="Y30" i="2"/>
  <c r="Z30" i="2"/>
  <c r="X31" i="2"/>
  <c r="Y31" i="2"/>
  <c r="Z31" i="2"/>
  <c r="X32" i="2"/>
  <c r="Y32" i="2"/>
  <c r="Z32" i="2"/>
  <c r="X33" i="2"/>
  <c r="Y33" i="2"/>
  <c r="Z33" i="2"/>
  <c r="X34" i="2"/>
  <c r="Y34" i="2"/>
  <c r="Z34" i="2"/>
  <c r="X35" i="2"/>
  <c r="Y35" i="2"/>
  <c r="Z35" i="2"/>
  <c r="X36" i="2"/>
  <c r="Y36" i="2"/>
  <c r="Z36" i="2"/>
  <c r="X37" i="2"/>
  <c r="Y37" i="2"/>
  <c r="Z37" i="2"/>
  <c r="X38" i="2"/>
  <c r="Y38" i="2"/>
  <c r="Z38" i="2"/>
  <c r="X39" i="2"/>
  <c r="Y39" i="2"/>
  <c r="Z39" i="2"/>
  <c r="X40" i="2"/>
  <c r="Y40" i="2"/>
  <c r="Z40" i="2"/>
  <c r="X41" i="2"/>
  <c r="Y41" i="2"/>
  <c r="Z41" i="2"/>
  <c r="X42" i="2"/>
  <c r="Y42" i="2"/>
  <c r="Z42" i="2"/>
  <c r="X43" i="2"/>
  <c r="Y43" i="2"/>
  <c r="Z43" i="2"/>
  <c r="X44" i="2"/>
  <c r="Y44" i="2"/>
  <c r="Z44" i="2"/>
  <c r="X45" i="2"/>
  <c r="Y45" i="2"/>
  <c r="Z45" i="2"/>
  <c r="X46" i="2"/>
  <c r="Y46" i="2"/>
  <c r="Z46" i="2"/>
  <c r="X47" i="2"/>
  <c r="Y47" i="2"/>
  <c r="Z47" i="2"/>
  <c r="X48" i="2"/>
  <c r="Y48" i="2"/>
  <c r="Z48" i="2"/>
  <c r="X49" i="2"/>
  <c r="Y49" i="2"/>
  <c r="Z49" i="2"/>
  <c r="X50" i="2"/>
  <c r="Y50" i="2"/>
  <c r="Z50" i="2"/>
  <c r="X51" i="2"/>
  <c r="Y51" i="2"/>
  <c r="Z51" i="2"/>
  <c r="X52" i="2"/>
  <c r="Y52" i="2"/>
  <c r="Z52" i="2"/>
  <c r="X53" i="2"/>
  <c r="Y53" i="2"/>
  <c r="Z53" i="2"/>
  <c r="X54" i="2"/>
  <c r="Y54" i="2"/>
  <c r="Z54" i="2"/>
  <c r="X55" i="2"/>
  <c r="Y55" i="2"/>
  <c r="Z55" i="2"/>
  <c r="X56" i="2"/>
  <c r="Y56" i="2"/>
  <c r="Z56" i="2"/>
  <c r="X57" i="2"/>
  <c r="Y57" i="2"/>
  <c r="Z57" i="2"/>
  <c r="X58" i="2"/>
  <c r="Y58" i="2"/>
  <c r="Z58" i="2"/>
  <c r="X59" i="2"/>
  <c r="Y59" i="2"/>
  <c r="Z59" i="2"/>
  <c r="X60" i="2"/>
  <c r="Y60" i="2"/>
  <c r="Z60" i="2"/>
  <c r="X61" i="2"/>
  <c r="Y61" i="2"/>
  <c r="Z61" i="2"/>
  <c r="X62" i="2"/>
  <c r="Y62" i="2"/>
  <c r="Z62" i="2"/>
  <c r="X63" i="2"/>
  <c r="Y63" i="2"/>
  <c r="Z63" i="2"/>
  <c r="X64" i="2"/>
  <c r="Y64" i="2"/>
  <c r="Z64" i="2"/>
  <c r="X65" i="2"/>
  <c r="Y65" i="2"/>
  <c r="Z65" i="2"/>
  <c r="X66" i="2"/>
  <c r="Y66" i="2"/>
  <c r="Z66" i="2"/>
  <c r="X67" i="2"/>
  <c r="Y67" i="2"/>
  <c r="Z67" i="2"/>
  <c r="X68" i="2"/>
  <c r="Y68" i="2"/>
  <c r="Z68" i="2"/>
  <c r="X69" i="2"/>
  <c r="Y69" i="2"/>
  <c r="Z69" i="2"/>
  <c r="X70" i="2"/>
  <c r="Y70" i="2"/>
  <c r="Z70" i="2"/>
  <c r="X71" i="2"/>
  <c r="Y71" i="2"/>
  <c r="Z71" i="2"/>
  <c r="X72" i="2"/>
  <c r="Y72" i="2"/>
  <c r="Z72" i="2"/>
  <c r="X73" i="2"/>
  <c r="Y73" i="2"/>
  <c r="Z73" i="2"/>
  <c r="X74" i="2"/>
  <c r="Y74" i="2"/>
  <c r="Z74" i="2"/>
  <c r="X75" i="2"/>
  <c r="Y75" i="2"/>
  <c r="Z75" i="2"/>
  <c r="X76" i="2"/>
  <c r="Y76" i="2"/>
  <c r="Z76" i="2"/>
  <c r="X77" i="2"/>
  <c r="Y77" i="2"/>
  <c r="Z77" i="2"/>
  <c r="X78" i="2"/>
  <c r="Y78" i="2"/>
  <c r="Z78" i="2"/>
  <c r="X79" i="2"/>
  <c r="Y79" i="2"/>
  <c r="Z79" i="2"/>
  <c r="X80" i="2"/>
  <c r="Y80" i="2"/>
  <c r="Z80" i="2"/>
  <c r="X81" i="2"/>
  <c r="Y81" i="2"/>
  <c r="Z81" i="2"/>
  <c r="X82" i="2"/>
  <c r="Y82" i="2"/>
  <c r="Z82" i="2"/>
  <c r="X83" i="2"/>
  <c r="Y83" i="2"/>
  <c r="Z83" i="2"/>
  <c r="X84" i="2"/>
  <c r="Y84" i="2"/>
  <c r="Z84" i="2"/>
  <c r="X85" i="2"/>
  <c r="Y85" i="2"/>
  <c r="Z85" i="2"/>
  <c r="X86" i="2"/>
  <c r="Y86" i="2"/>
  <c r="Z86" i="2"/>
  <c r="X87" i="2"/>
  <c r="Y87" i="2"/>
  <c r="Z87" i="2"/>
  <c r="X88" i="2"/>
  <c r="Y88" i="2"/>
  <c r="Z88" i="2"/>
  <c r="X89" i="2"/>
  <c r="Y89" i="2"/>
  <c r="Z89" i="2"/>
  <c r="X90" i="2"/>
  <c r="Y90" i="2"/>
  <c r="Z90" i="2"/>
  <c r="X91" i="2"/>
  <c r="Y91" i="2"/>
  <c r="Z91" i="2"/>
  <c r="X92" i="2"/>
  <c r="Y92" i="2"/>
  <c r="Z92" i="2"/>
  <c r="X93" i="2"/>
  <c r="Y93" i="2"/>
  <c r="Z93" i="2"/>
  <c r="X94" i="2"/>
  <c r="Y94" i="2"/>
  <c r="Z94" i="2"/>
  <c r="X95" i="2"/>
  <c r="Y95" i="2"/>
  <c r="Z95" i="2"/>
  <c r="X96" i="2"/>
  <c r="Y96" i="2"/>
  <c r="Z96" i="2"/>
  <c r="X97" i="2"/>
  <c r="Y97" i="2"/>
  <c r="Z97" i="2"/>
  <c r="X98" i="2"/>
  <c r="Y98" i="2"/>
  <c r="Z98" i="2"/>
  <c r="X99" i="2"/>
  <c r="Y99" i="2"/>
  <c r="Z99" i="2"/>
  <c r="X100" i="2"/>
  <c r="Y100" i="2"/>
  <c r="Z100" i="2"/>
  <c r="X101" i="2"/>
  <c r="Y101" i="2"/>
  <c r="Z101" i="2"/>
  <c r="X102" i="2"/>
  <c r="Y102" i="2"/>
  <c r="Z102" i="2"/>
  <c r="X103" i="2"/>
  <c r="Y103" i="2"/>
  <c r="Z103" i="2"/>
  <c r="X104" i="2"/>
  <c r="Y104" i="2"/>
  <c r="Z104" i="2"/>
  <c r="X105" i="2"/>
  <c r="Y105" i="2"/>
  <c r="Z105" i="2"/>
  <c r="X106" i="2"/>
  <c r="Y106" i="2"/>
  <c r="Z106" i="2"/>
  <c r="X107" i="2"/>
  <c r="Y107" i="2"/>
  <c r="Z107" i="2"/>
  <c r="X108" i="2"/>
  <c r="Y108" i="2"/>
  <c r="Z108" i="2"/>
  <c r="X109" i="2"/>
  <c r="Y109" i="2"/>
  <c r="Z109" i="2"/>
  <c r="X110" i="2"/>
  <c r="Y110" i="2"/>
  <c r="Z110" i="2"/>
  <c r="X111" i="2"/>
  <c r="Y111" i="2"/>
  <c r="Z111" i="2"/>
  <c r="X112" i="2"/>
  <c r="Y112" i="2"/>
  <c r="Z112" i="2"/>
  <c r="X113" i="2"/>
  <c r="Y113" i="2"/>
  <c r="Z113" i="2"/>
  <c r="X114" i="2"/>
  <c r="Y114" i="2"/>
  <c r="Z114" i="2"/>
  <c r="X115" i="2"/>
  <c r="Y115" i="2"/>
  <c r="Z115" i="2"/>
  <c r="X116" i="2"/>
  <c r="Y116" i="2"/>
  <c r="Z116" i="2"/>
  <c r="X117" i="2"/>
  <c r="Y117" i="2"/>
  <c r="Z117" i="2"/>
  <c r="X118" i="2"/>
  <c r="Y118" i="2"/>
  <c r="Z118" i="2"/>
  <c r="X119" i="2"/>
  <c r="Y119" i="2"/>
  <c r="Z119" i="2"/>
  <c r="X120" i="2"/>
  <c r="Y120" i="2"/>
  <c r="Z120" i="2"/>
  <c r="X121" i="2"/>
  <c r="Y121" i="2"/>
  <c r="Z121" i="2"/>
  <c r="X122" i="2"/>
  <c r="Y122" i="2"/>
  <c r="Z122" i="2"/>
  <c r="X123" i="2"/>
  <c r="Y123" i="2"/>
  <c r="Z123" i="2"/>
  <c r="X124" i="2"/>
  <c r="Y124" i="2"/>
  <c r="Z124" i="2"/>
  <c r="X125" i="2"/>
  <c r="Y125" i="2"/>
  <c r="Z125" i="2"/>
  <c r="X126" i="2"/>
  <c r="Y126" i="2"/>
  <c r="Z126" i="2"/>
  <c r="X127" i="2"/>
  <c r="Y127" i="2"/>
  <c r="Z127" i="2"/>
  <c r="X128" i="2"/>
  <c r="Y128" i="2"/>
  <c r="Z128" i="2"/>
  <c r="X129" i="2"/>
  <c r="Y129" i="2"/>
  <c r="Z129" i="2"/>
  <c r="X130" i="2"/>
  <c r="Y130" i="2"/>
  <c r="Z130" i="2"/>
  <c r="X131" i="2"/>
  <c r="Y131" i="2"/>
  <c r="Z131" i="2"/>
  <c r="X132" i="2"/>
  <c r="Y132" i="2"/>
  <c r="Z132" i="2"/>
  <c r="X133" i="2"/>
  <c r="Y133" i="2"/>
  <c r="Z133" i="2"/>
  <c r="X134" i="2"/>
  <c r="Y134" i="2"/>
  <c r="Z134" i="2"/>
  <c r="X135" i="2"/>
  <c r="Y135" i="2"/>
  <c r="Z135" i="2"/>
  <c r="X136" i="2"/>
  <c r="Y136" i="2"/>
  <c r="Z136" i="2"/>
  <c r="X137" i="2"/>
  <c r="Y137" i="2"/>
  <c r="Z137" i="2"/>
  <c r="X138" i="2"/>
  <c r="Y138" i="2"/>
  <c r="Z138" i="2"/>
  <c r="X139" i="2"/>
  <c r="Y139" i="2"/>
  <c r="Z139" i="2"/>
  <c r="X140" i="2"/>
  <c r="Y140" i="2"/>
  <c r="Z140" i="2"/>
  <c r="X141" i="2"/>
  <c r="Y141" i="2"/>
  <c r="Z141" i="2"/>
  <c r="X142" i="2"/>
  <c r="Y142" i="2"/>
  <c r="Z142" i="2"/>
  <c r="X143" i="2"/>
  <c r="Y143" i="2"/>
  <c r="Z143" i="2"/>
  <c r="X144" i="2"/>
  <c r="Y144" i="2"/>
  <c r="Z144" i="2"/>
  <c r="X145" i="2"/>
  <c r="Y145" i="2"/>
  <c r="Z145" i="2"/>
  <c r="X146" i="2"/>
  <c r="Y146" i="2"/>
  <c r="Z146" i="2"/>
  <c r="X147" i="2"/>
  <c r="Y147" i="2"/>
  <c r="Z147" i="2"/>
  <c r="X148" i="2"/>
  <c r="Y148" i="2"/>
  <c r="Z148" i="2"/>
  <c r="X149" i="2"/>
  <c r="Y149" i="2"/>
  <c r="Z149" i="2"/>
  <c r="X150" i="2"/>
  <c r="Y150" i="2"/>
  <c r="Z150" i="2"/>
  <c r="X151" i="2"/>
  <c r="Y151" i="2"/>
  <c r="Z151" i="2"/>
  <c r="X152" i="2"/>
  <c r="Y152" i="2"/>
  <c r="Z152" i="2"/>
  <c r="X153" i="2"/>
  <c r="Y153" i="2"/>
  <c r="Z153" i="2"/>
  <c r="X154" i="2"/>
  <c r="Y154" i="2"/>
  <c r="Z154" i="2"/>
  <c r="X155" i="2"/>
  <c r="Y155" i="2"/>
  <c r="Z155" i="2"/>
  <c r="X156" i="2"/>
  <c r="Y156" i="2"/>
  <c r="Z156" i="2"/>
  <c r="X157" i="2"/>
  <c r="Y157" i="2"/>
  <c r="Z157" i="2"/>
  <c r="X158" i="2"/>
  <c r="Y158" i="2"/>
  <c r="Z158" i="2"/>
  <c r="X159" i="2"/>
  <c r="Y159" i="2"/>
  <c r="Z159" i="2"/>
  <c r="X160" i="2"/>
  <c r="Y160" i="2"/>
  <c r="Z160" i="2"/>
  <c r="X161" i="2"/>
  <c r="Y161" i="2"/>
  <c r="Z161" i="2"/>
  <c r="X162" i="2"/>
  <c r="Y162" i="2"/>
  <c r="Z162" i="2"/>
  <c r="X163" i="2"/>
  <c r="Y163" i="2"/>
  <c r="Z163" i="2"/>
  <c r="X164" i="2"/>
  <c r="Y164" i="2"/>
  <c r="Z164" i="2"/>
  <c r="X165" i="2"/>
  <c r="Y165" i="2"/>
  <c r="Z165" i="2"/>
  <c r="X166" i="2"/>
  <c r="Y166" i="2"/>
  <c r="Z166" i="2"/>
  <c r="X167" i="2"/>
  <c r="Y167" i="2"/>
  <c r="Z167" i="2"/>
  <c r="X168" i="2"/>
  <c r="Y168" i="2"/>
  <c r="Z168" i="2"/>
  <c r="X169" i="2"/>
  <c r="Y169" i="2"/>
  <c r="Z169" i="2"/>
  <c r="X170" i="2"/>
  <c r="Y170" i="2"/>
  <c r="Z170" i="2"/>
  <c r="X171" i="2"/>
  <c r="Y171" i="2"/>
  <c r="Z171" i="2"/>
  <c r="X172" i="2"/>
  <c r="Y172" i="2"/>
  <c r="Z172" i="2"/>
  <c r="X173" i="2"/>
  <c r="Y173" i="2"/>
  <c r="Z173" i="2"/>
  <c r="X174" i="2"/>
  <c r="Y174" i="2"/>
  <c r="Z174" i="2"/>
  <c r="X175" i="2"/>
  <c r="Y175" i="2"/>
  <c r="Z175" i="2"/>
  <c r="X176" i="2"/>
  <c r="Y176" i="2"/>
  <c r="Z176" i="2"/>
  <c r="X177" i="2"/>
  <c r="Y177" i="2"/>
  <c r="Z177" i="2"/>
  <c r="X178" i="2"/>
  <c r="Y178" i="2"/>
  <c r="Z178" i="2"/>
  <c r="X179" i="2"/>
  <c r="Y179" i="2"/>
  <c r="Z179" i="2"/>
  <c r="X180" i="2"/>
  <c r="Y180" i="2"/>
  <c r="Z180" i="2"/>
  <c r="X181" i="2"/>
  <c r="Y181" i="2"/>
  <c r="Z181" i="2"/>
  <c r="X182" i="2"/>
  <c r="Y182" i="2"/>
  <c r="Z182" i="2"/>
  <c r="X183" i="2"/>
  <c r="Y183" i="2"/>
  <c r="Z183" i="2"/>
  <c r="X184" i="2"/>
  <c r="Y184" i="2"/>
  <c r="Z184" i="2"/>
  <c r="X185" i="2"/>
  <c r="Y185" i="2"/>
  <c r="Z185" i="2"/>
  <c r="X186" i="2"/>
  <c r="Y186" i="2"/>
  <c r="Z186" i="2"/>
  <c r="X187" i="2"/>
  <c r="Y187" i="2"/>
  <c r="Z187" i="2"/>
  <c r="X188" i="2"/>
  <c r="Y188" i="2"/>
  <c r="Z188" i="2"/>
  <c r="X189" i="2"/>
  <c r="Y189" i="2"/>
  <c r="Z189" i="2"/>
  <c r="X190" i="2"/>
  <c r="Y190" i="2"/>
  <c r="Z190" i="2"/>
  <c r="X191" i="2"/>
  <c r="Y191" i="2"/>
  <c r="Z191" i="2"/>
  <c r="X192" i="2"/>
  <c r="Y192" i="2"/>
  <c r="Z192" i="2"/>
  <c r="X193" i="2"/>
  <c r="Y193" i="2"/>
  <c r="Z193" i="2"/>
  <c r="X194" i="2"/>
  <c r="Y194" i="2"/>
  <c r="Z194" i="2"/>
  <c r="X195" i="2"/>
  <c r="Y195" i="2"/>
  <c r="Z195" i="2"/>
  <c r="X196" i="2"/>
  <c r="Y196" i="2"/>
  <c r="Z196" i="2"/>
  <c r="X197" i="2"/>
  <c r="Y197" i="2"/>
  <c r="Z197" i="2"/>
  <c r="X198" i="2"/>
  <c r="Y198" i="2"/>
  <c r="Z198" i="2"/>
  <c r="X199" i="2"/>
  <c r="Y199" i="2"/>
  <c r="Z199" i="2"/>
  <c r="X200" i="2"/>
  <c r="Y200" i="2"/>
  <c r="Z200" i="2"/>
  <c r="X201" i="2"/>
  <c r="Y201" i="2"/>
  <c r="Z201" i="2"/>
  <c r="X202" i="2"/>
  <c r="Y202" i="2"/>
  <c r="Z202" i="2"/>
  <c r="X203" i="2"/>
  <c r="Y203" i="2"/>
  <c r="Z203" i="2"/>
  <c r="X204" i="2"/>
  <c r="Y204" i="2"/>
  <c r="Z204" i="2"/>
  <c r="X205" i="2"/>
  <c r="Y205" i="2"/>
  <c r="Z205" i="2"/>
  <c r="X206" i="2"/>
  <c r="Y206" i="2"/>
  <c r="Z206" i="2"/>
  <c r="X207" i="2"/>
  <c r="Y207" i="2"/>
  <c r="Z207" i="2"/>
  <c r="X208" i="2"/>
  <c r="Y208" i="2"/>
  <c r="Z208" i="2"/>
  <c r="X209" i="2"/>
  <c r="Y209" i="2"/>
  <c r="Z209" i="2"/>
  <c r="X210" i="2"/>
  <c r="Y210" i="2"/>
  <c r="Z210" i="2"/>
  <c r="X211" i="2"/>
  <c r="Y211" i="2"/>
  <c r="Z211" i="2"/>
  <c r="X212" i="2"/>
  <c r="Y212" i="2"/>
  <c r="Z212" i="2"/>
  <c r="X213" i="2"/>
  <c r="Y213" i="2"/>
  <c r="Z213" i="2"/>
  <c r="X214" i="2"/>
  <c r="Y214" i="2"/>
  <c r="Z214" i="2"/>
  <c r="X215" i="2"/>
  <c r="Y215" i="2"/>
  <c r="Z215" i="2"/>
  <c r="X216" i="2"/>
  <c r="Y216" i="2"/>
  <c r="Z216" i="2"/>
  <c r="X217" i="2"/>
  <c r="Y217" i="2"/>
  <c r="Z217" i="2"/>
  <c r="X218" i="2"/>
  <c r="Y218" i="2"/>
  <c r="Z218" i="2"/>
  <c r="X219" i="2"/>
  <c r="Y219" i="2"/>
  <c r="Z219" i="2"/>
  <c r="X220" i="2"/>
  <c r="Y220" i="2"/>
  <c r="Z220" i="2"/>
  <c r="X221" i="2"/>
  <c r="Y221" i="2"/>
  <c r="Z221" i="2"/>
  <c r="X222" i="2"/>
  <c r="Y222" i="2"/>
  <c r="Z222" i="2"/>
  <c r="X223" i="2"/>
  <c r="Y223" i="2"/>
  <c r="Z223" i="2"/>
  <c r="X224" i="2"/>
  <c r="Y224" i="2"/>
  <c r="Z224" i="2"/>
  <c r="X225" i="2"/>
  <c r="Y225" i="2"/>
  <c r="Z225" i="2"/>
  <c r="X226" i="2"/>
  <c r="Y226" i="2"/>
  <c r="Z226" i="2"/>
  <c r="X227" i="2"/>
  <c r="Y227" i="2"/>
  <c r="Z227" i="2"/>
  <c r="X228" i="2"/>
  <c r="Y228" i="2"/>
  <c r="Z228" i="2"/>
  <c r="X229" i="2"/>
  <c r="Y229" i="2"/>
  <c r="Z229" i="2"/>
  <c r="X230" i="2"/>
  <c r="Y230" i="2"/>
  <c r="Z230" i="2"/>
  <c r="X231" i="2"/>
  <c r="Y231" i="2"/>
  <c r="Z231" i="2"/>
  <c r="X232" i="2"/>
  <c r="Y232" i="2"/>
  <c r="Z232" i="2"/>
  <c r="X233" i="2"/>
  <c r="Y233" i="2"/>
  <c r="Z233" i="2"/>
  <c r="X234" i="2"/>
  <c r="Y234" i="2"/>
  <c r="Z234" i="2"/>
  <c r="X235" i="2"/>
  <c r="Y235" i="2"/>
  <c r="Z235" i="2"/>
  <c r="X236" i="2"/>
  <c r="Y236" i="2"/>
  <c r="Z236" i="2"/>
  <c r="X237" i="2"/>
  <c r="Y237" i="2"/>
  <c r="Z237" i="2"/>
  <c r="X238" i="2"/>
  <c r="Y238" i="2"/>
  <c r="Z238" i="2"/>
  <c r="X239" i="2"/>
  <c r="Y239" i="2"/>
  <c r="Z239" i="2"/>
  <c r="X240" i="2"/>
  <c r="Y240" i="2"/>
  <c r="Z240" i="2"/>
  <c r="X241" i="2"/>
  <c r="Y241" i="2"/>
  <c r="Z241" i="2"/>
  <c r="X242" i="2"/>
  <c r="Y242" i="2"/>
  <c r="Z242" i="2"/>
  <c r="X243" i="2"/>
  <c r="Y243" i="2"/>
  <c r="Z243" i="2"/>
  <c r="X244" i="2"/>
  <c r="Y244" i="2"/>
  <c r="Z244" i="2"/>
  <c r="X245" i="2"/>
  <c r="Y245" i="2"/>
  <c r="Z245" i="2"/>
  <c r="X246" i="2"/>
  <c r="Y246" i="2"/>
  <c r="Z246" i="2"/>
  <c r="X247" i="2"/>
  <c r="Y247" i="2"/>
  <c r="Z247" i="2"/>
  <c r="X248" i="2"/>
  <c r="Y248" i="2"/>
  <c r="Z248" i="2"/>
  <c r="X249" i="2"/>
  <c r="Y249" i="2"/>
  <c r="Z249" i="2"/>
  <c r="X250" i="2"/>
  <c r="Y250" i="2"/>
  <c r="Z250" i="2"/>
  <c r="X251" i="2"/>
  <c r="Y251" i="2"/>
  <c r="Z251" i="2"/>
  <c r="X252" i="2"/>
  <c r="Y252" i="2"/>
  <c r="Z252" i="2"/>
  <c r="X253" i="2"/>
  <c r="Y253" i="2"/>
  <c r="Z253" i="2"/>
  <c r="X254" i="2"/>
  <c r="Y254" i="2"/>
  <c r="Z254" i="2"/>
  <c r="X255" i="2"/>
  <c r="Y255" i="2"/>
  <c r="Z255" i="2"/>
  <c r="X256" i="2"/>
  <c r="Y256" i="2"/>
  <c r="Z256" i="2"/>
  <c r="X257" i="2"/>
  <c r="Y257" i="2"/>
  <c r="Z257" i="2"/>
  <c r="X258" i="2"/>
  <c r="Y258" i="2"/>
  <c r="Z258" i="2"/>
  <c r="X259" i="2"/>
  <c r="Y259" i="2"/>
  <c r="Z259" i="2"/>
  <c r="X260" i="2"/>
  <c r="Y260" i="2"/>
  <c r="Z260" i="2"/>
  <c r="X261" i="2"/>
  <c r="Y261" i="2"/>
  <c r="Z261" i="2"/>
  <c r="X262" i="2"/>
  <c r="Y262" i="2"/>
  <c r="Z262" i="2"/>
  <c r="X263" i="2"/>
  <c r="Y263" i="2"/>
  <c r="Z263" i="2"/>
  <c r="X264" i="2"/>
  <c r="Y264" i="2"/>
  <c r="Z264" i="2"/>
  <c r="X265" i="2"/>
  <c r="Y265" i="2"/>
  <c r="Z265" i="2"/>
  <c r="X266" i="2"/>
  <c r="Y266" i="2"/>
  <c r="Z266" i="2"/>
  <c r="X267" i="2"/>
  <c r="Y267" i="2"/>
  <c r="Z267" i="2"/>
  <c r="X268" i="2"/>
  <c r="Y268" i="2"/>
  <c r="Z268" i="2"/>
  <c r="X269" i="2"/>
  <c r="Y269" i="2"/>
  <c r="Z269" i="2"/>
  <c r="X270" i="2"/>
  <c r="Y270" i="2"/>
  <c r="Z270" i="2"/>
  <c r="X271" i="2"/>
  <c r="Y271" i="2"/>
  <c r="Z271" i="2"/>
  <c r="X272" i="2"/>
  <c r="Y272" i="2"/>
  <c r="Z272" i="2"/>
  <c r="X273" i="2"/>
  <c r="Y273" i="2"/>
  <c r="Z273" i="2"/>
  <c r="X274" i="2"/>
  <c r="Y274" i="2"/>
  <c r="Z274" i="2"/>
  <c r="X275" i="2"/>
  <c r="Y275" i="2"/>
  <c r="Z275" i="2"/>
  <c r="X276" i="2"/>
  <c r="Y276" i="2"/>
  <c r="Z276" i="2"/>
  <c r="X277" i="2"/>
  <c r="Y277" i="2"/>
  <c r="Z277" i="2"/>
  <c r="X278" i="2"/>
  <c r="Y278" i="2"/>
  <c r="Z278" i="2"/>
  <c r="X279" i="2"/>
  <c r="Y279" i="2"/>
  <c r="Z279" i="2"/>
  <c r="X280" i="2"/>
  <c r="Y280" i="2"/>
  <c r="Z280" i="2"/>
  <c r="X281" i="2"/>
  <c r="Y281" i="2"/>
  <c r="Z281" i="2"/>
  <c r="X282" i="2"/>
  <c r="Y282" i="2"/>
  <c r="Z282" i="2"/>
  <c r="X283" i="2"/>
  <c r="Y283" i="2"/>
  <c r="Z283" i="2"/>
  <c r="X284" i="2"/>
  <c r="Y284" i="2"/>
  <c r="Z284" i="2"/>
  <c r="X285" i="2"/>
  <c r="Y285" i="2"/>
  <c r="Z285" i="2"/>
  <c r="X286" i="2"/>
  <c r="Y286" i="2"/>
  <c r="Z286" i="2"/>
  <c r="X287" i="2"/>
  <c r="Y287" i="2"/>
  <c r="Z287" i="2"/>
  <c r="X288" i="2"/>
  <c r="Y288" i="2"/>
  <c r="Z288" i="2"/>
  <c r="X289" i="2"/>
  <c r="Y289" i="2"/>
  <c r="Z289" i="2"/>
  <c r="X290" i="2"/>
  <c r="Y290" i="2"/>
  <c r="Z290" i="2"/>
  <c r="X291" i="2"/>
  <c r="Y291" i="2"/>
  <c r="Z291" i="2"/>
  <c r="X292" i="2"/>
  <c r="Y292" i="2"/>
  <c r="Z292" i="2"/>
  <c r="X293" i="2"/>
  <c r="Y293" i="2"/>
  <c r="Z293" i="2"/>
  <c r="X294" i="2"/>
  <c r="Y294" i="2"/>
  <c r="Z294" i="2"/>
  <c r="X295" i="2"/>
  <c r="Y295" i="2"/>
  <c r="Z295" i="2"/>
  <c r="X296" i="2"/>
  <c r="Y296" i="2"/>
  <c r="Z296" i="2"/>
  <c r="X297" i="2"/>
  <c r="Y297" i="2"/>
  <c r="Z297" i="2"/>
  <c r="X298" i="2"/>
  <c r="Y298" i="2"/>
  <c r="Z298" i="2"/>
  <c r="X299" i="2"/>
  <c r="Y299" i="2"/>
  <c r="Z299" i="2"/>
  <c r="X300" i="2"/>
  <c r="Y300" i="2"/>
  <c r="Z300" i="2"/>
  <c r="X301" i="2"/>
  <c r="Y301" i="2"/>
  <c r="Z301" i="2"/>
  <c r="X302" i="2"/>
  <c r="Y302" i="2"/>
  <c r="Z302" i="2"/>
  <c r="X303" i="2"/>
  <c r="Y303" i="2"/>
  <c r="Z303" i="2"/>
  <c r="X304" i="2"/>
  <c r="Y304" i="2"/>
  <c r="Z304" i="2"/>
  <c r="X305" i="2"/>
  <c r="Y305" i="2"/>
  <c r="Z305" i="2"/>
  <c r="X306" i="2"/>
  <c r="Y306" i="2"/>
  <c r="Z306" i="2"/>
  <c r="X307" i="2"/>
  <c r="Y307" i="2"/>
  <c r="Z307" i="2"/>
  <c r="X308" i="2"/>
  <c r="Y308" i="2"/>
  <c r="Z308" i="2"/>
  <c r="X309" i="2"/>
  <c r="Y309" i="2"/>
  <c r="Z309" i="2"/>
  <c r="X310" i="2"/>
  <c r="Y310" i="2"/>
  <c r="Z310" i="2"/>
  <c r="X311" i="2"/>
  <c r="Y311" i="2"/>
  <c r="Z311" i="2"/>
  <c r="X312" i="2"/>
  <c r="Y312" i="2"/>
  <c r="Z312" i="2"/>
  <c r="X313" i="2"/>
  <c r="Y313" i="2"/>
  <c r="Z313" i="2"/>
  <c r="X314" i="2"/>
  <c r="Y314" i="2"/>
  <c r="Z314" i="2"/>
  <c r="X315" i="2"/>
  <c r="Y315" i="2"/>
  <c r="Z315" i="2"/>
  <c r="X316" i="2"/>
  <c r="Y316" i="2"/>
  <c r="Z316" i="2"/>
  <c r="X317" i="2"/>
  <c r="Y317" i="2"/>
  <c r="Z317" i="2"/>
  <c r="X318" i="2"/>
  <c r="Y318" i="2"/>
  <c r="Z318" i="2"/>
  <c r="X319" i="2"/>
  <c r="Y319" i="2"/>
  <c r="Z319" i="2"/>
  <c r="X320" i="2"/>
  <c r="Y320" i="2"/>
  <c r="Z320" i="2"/>
  <c r="X321" i="2"/>
  <c r="Y321" i="2"/>
  <c r="Z321" i="2"/>
  <c r="X322" i="2"/>
  <c r="Y322" i="2"/>
  <c r="Z322" i="2"/>
  <c r="X323" i="2"/>
  <c r="Y323" i="2"/>
  <c r="Z323" i="2"/>
  <c r="X324" i="2"/>
  <c r="Y324" i="2"/>
  <c r="Z324" i="2"/>
  <c r="X325" i="2"/>
  <c r="Y325" i="2"/>
  <c r="Z325" i="2"/>
  <c r="X326" i="2"/>
  <c r="Y326" i="2"/>
  <c r="Z326" i="2"/>
  <c r="X327" i="2"/>
  <c r="Y327" i="2"/>
  <c r="Z327" i="2"/>
  <c r="X328" i="2"/>
  <c r="Y328" i="2"/>
  <c r="Z328" i="2"/>
  <c r="X329" i="2"/>
  <c r="Y329" i="2"/>
  <c r="Z329" i="2"/>
  <c r="X330" i="2"/>
  <c r="Y330" i="2"/>
  <c r="Z330" i="2"/>
  <c r="X331" i="2"/>
  <c r="Y331" i="2"/>
  <c r="Z331" i="2"/>
  <c r="X332" i="2"/>
  <c r="Y332" i="2"/>
  <c r="Z332" i="2"/>
  <c r="X333" i="2"/>
  <c r="Y333" i="2"/>
  <c r="Z333" i="2"/>
  <c r="X334" i="2"/>
  <c r="Y334" i="2"/>
  <c r="Z334" i="2"/>
  <c r="X335" i="2"/>
  <c r="Y335" i="2"/>
  <c r="Z335" i="2"/>
  <c r="X336" i="2"/>
  <c r="Y336" i="2"/>
  <c r="Z336" i="2"/>
  <c r="X337" i="2"/>
  <c r="Y337" i="2"/>
  <c r="Z337" i="2"/>
  <c r="X338" i="2"/>
  <c r="Y338" i="2"/>
  <c r="Z338" i="2"/>
  <c r="X339" i="2"/>
  <c r="Y339" i="2"/>
  <c r="Z339" i="2"/>
  <c r="X340" i="2"/>
  <c r="Y340" i="2"/>
  <c r="Z340" i="2"/>
  <c r="X341" i="2"/>
  <c r="Y341" i="2"/>
  <c r="Z341" i="2"/>
  <c r="X342" i="2"/>
  <c r="Y342" i="2"/>
  <c r="Z342" i="2"/>
  <c r="X343" i="2"/>
  <c r="Y343" i="2"/>
  <c r="Z343" i="2"/>
  <c r="X344" i="2"/>
  <c r="Y344" i="2"/>
  <c r="Z344" i="2"/>
  <c r="X345" i="2"/>
  <c r="Y345" i="2"/>
  <c r="Z345" i="2"/>
  <c r="X346" i="2"/>
  <c r="Y346" i="2"/>
  <c r="Z346" i="2"/>
  <c r="X347" i="2"/>
  <c r="Y347" i="2"/>
  <c r="Z347" i="2"/>
  <c r="X348" i="2"/>
  <c r="Y348" i="2"/>
  <c r="Z348" i="2"/>
  <c r="X349" i="2"/>
  <c r="Y349" i="2"/>
  <c r="Z349" i="2"/>
  <c r="X350" i="2"/>
  <c r="Y350" i="2"/>
  <c r="Z350" i="2"/>
  <c r="X351" i="2"/>
  <c r="Y351" i="2"/>
  <c r="Z351" i="2"/>
  <c r="X352" i="2"/>
  <c r="Y352" i="2"/>
  <c r="Z352" i="2"/>
  <c r="X353" i="2"/>
  <c r="Y353" i="2"/>
  <c r="Z353" i="2"/>
  <c r="X354" i="2"/>
  <c r="Y354" i="2"/>
  <c r="Z354" i="2"/>
  <c r="X355" i="2"/>
  <c r="Y355" i="2"/>
  <c r="Z355" i="2"/>
  <c r="X356" i="2"/>
  <c r="Y356" i="2"/>
  <c r="Z356" i="2"/>
  <c r="X357" i="2"/>
  <c r="Y357" i="2"/>
  <c r="Z357" i="2"/>
  <c r="X358" i="2"/>
  <c r="Y358" i="2"/>
  <c r="Z358" i="2"/>
  <c r="X359" i="2"/>
  <c r="Y359" i="2"/>
  <c r="Z359" i="2"/>
  <c r="X360" i="2"/>
  <c r="Y360" i="2"/>
  <c r="Z360" i="2"/>
  <c r="X361" i="2"/>
  <c r="Y361" i="2"/>
  <c r="Z361" i="2"/>
  <c r="X362" i="2"/>
  <c r="Y362" i="2"/>
  <c r="Z362" i="2"/>
  <c r="X363" i="2"/>
  <c r="Y363" i="2"/>
  <c r="Z363" i="2"/>
  <c r="X364" i="2"/>
  <c r="Y364" i="2"/>
  <c r="Z364" i="2"/>
  <c r="X365" i="2"/>
  <c r="Y365" i="2"/>
  <c r="Z365" i="2"/>
  <c r="X366" i="2"/>
  <c r="Y366" i="2"/>
  <c r="Z366" i="2"/>
  <c r="X367" i="2"/>
  <c r="Y367" i="2"/>
  <c r="Z367" i="2"/>
  <c r="X368" i="2"/>
  <c r="Y368" i="2"/>
  <c r="Z368" i="2"/>
  <c r="X369" i="2"/>
  <c r="Y369" i="2"/>
  <c r="Z369" i="2"/>
  <c r="X370" i="2"/>
  <c r="Y370" i="2"/>
  <c r="Z370" i="2"/>
  <c r="X371" i="2"/>
  <c r="Y371" i="2"/>
  <c r="Z371" i="2"/>
  <c r="X372" i="2"/>
  <c r="Y372" i="2"/>
  <c r="Z372" i="2"/>
  <c r="X373" i="2"/>
  <c r="Y373" i="2"/>
  <c r="Z373" i="2"/>
  <c r="X374" i="2"/>
  <c r="Y374" i="2"/>
  <c r="Z374" i="2"/>
  <c r="X375" i="2"/>
  <c r="Y375" i="2"/>
  <c r="Z375" i="2"/>
  <c r="X376" i="2"/>
  <c r="Y376" i="2"/>
  <c r="Z376" i="2"/>
  <c r="X377" i="2"/>
  <c r="Y377" i="2"/>
  <c r="Z377" i="2"/>
  <c r="X378" i="2"/>
  <c r="Y378" i="2"/>
  <c r="Z378" i="2"/>
  <c r="X379" i="2"/>
  <c r="Y379" i="2"/>
  <c r="Z379" i="2"/>
  <c r="X380" i="2"/>
  <c r="Y380" i="2"/>
  <c r="Z380" i="2"/>
  <c r="X381" i="2"/>
  <c r="Y381" i="2"/>
  <c r="Z381" i="2"/>
  <c r="X382" i="2"/>
  <c r="Y382" i="2"/>
  <c r="Z382" i="2"/>
  <c r="X383" i="2"/>
  <c r="Y383" i="2"/>
  <c r="Z383" i="2"/>
  <c r="X384" i="2"/>
  <c r="Y384" i="2"/>
  <c r="Z384" i="2"/>
  <c r="X385" i="2"/>
  <c r="Y385" i="2"/>
  <c r="Z385" i="2"/>
  <c r="X386" i="2"/>
  <c r="Y386" i="2"/>
  <c r="Z386" i="2"/>
  <c r="X387" i="2"/>
  <c r="Y387" i="2"/>
  <c r="Z387" i="2"/>
  <c r="X388" i="2"/>
  <c r="Y388" i="2"/>
  <c r="Z388" i="2"/>
  <c r="X389" i="2"/>
  <c r="Y389" i="2"/>
  <c r="Z389" i="2"/>
  <c r="X390" i="2"/>
  <c r="Y390" i="2"/>
  <c r="Z390" i="2"/>
  <c r="X391" i="2"/>
  <c r="Y391" i="2"/>
  <c r="Z391" i="2"/>
  <c r="X392" i="2"/>
  <c r="Y392" i="2"/>
  <c r="Z392" i="2"/>
  <c r="X393" i="2"/>
  <c r="Y393" i="2"/>
  <c r="Z393" i="2"/>
  <c r="X394" i="2"/>
  <c r="Y394" i="2"/>
  <c r="Z394" i="2"/>
  <c r="X395" i="2"/>
  <c r="Y395" i="2"/>
  <c r="Z395" i="2"/>
  <c r="X396" i="2"/>
  <c r="Y396" i="2"/>
  <c r="Z396" i="2"/>
  <c r="X397" i="2"/>
  <c r="Y397" i="2"/>
  <c r="Z397" i="2"/>
  <c r="X398" i="2"/>
  <c r="Y398" i="2"/>
  <c r="Z398" i="2"/>
  <c r="X399" i="2"/>
  <c r="Y399" i="2"/>
  <c r="Z399" i="2"/>
  <c r="X400" i="2"/>
  <c r="Y400" i="2"/>
  <c r="Z400" i="2"/>
  <c r="X401" i="2"/>
  <c r="Y401" i="2"/>
  <c r="Z401" i="2"/>
  <c r="X402" i="2"/>
  <c r="Y402" i="2"/>
  <c r="Z402" i="2"/>
  <c r="X403" i="2"/>
  <c r="Y403" i="2"/>
  <c r="Z403" i="2"/>
  <c r="X404" i="2"/>
  <c r="Y404" i="2"/>
  <c r="Z404" i="2"/>
  <c r="X405" i="2"/>
  <c r="Y405" i="2"/>
  <c r="Z405" i="2"/>
  <c r="X406" i="2"/>
  <c r="Y406" i="2"/>
  <c r="Z406" i="2"/>
  <c r="X407" i="2"/>
  <c r="Y407" i="2"/>
  <c r="Z407" i="2"/>
  <c r="X408" i="2"/>
  <c r="Y408" i="2"/>
  <c r="Z408" i="2"/>
  <c r="X409" i="2"/>
  <c r="Y409" i="2"/>
  <c r="Z409" i="2"/>
  <c r="X410" i="2"/>
  <c r="Y410" i="2"/>
  <c r="Z410" i="2"/>
  <c r="X411" i="2"/>
  <c r="Y411" i="2"/>
  <c r="Z411" i="2"/>
  <c r="X412" i="2"/>
  <c r="Y412" i="2"/>
  <c r="Z412" i="2"/>
  <c r="X413" i="2"/>
  <c r="Y413" i="2"/>
  <c r="Z413" i="2"/>
  <c r="X414" i="2"/>
  <c r="Y414" i="2"/>
  <c r="Z414" i="2"/>
  <c r="X415" i="2"/>
  <c r="Y415" i="2"/>
  <c r="Z415" i="2"/>
  <c r="X416" i="2"/>
  <c r="Y416" i="2"/>
  <c r="Z416" i="2"/>
  <c r="X417" i="2"/>
  <c r="Y417" i="2"/>
  <c r="Z417" i="2"/>
  <c r="X418" i="2"/>
  <c r="Y418" i="2"/>
  <c r="Z418" i="2"/>
  <c r="X419" i="2"/>
  <c r="Y419" i="2"/>
  <c r="Z419" i="2"/>
  <c r="X420" i="2"/>
  <c r="Y420" i="2"/>
  <c r="Z420" i="2"/>
  <c r="X421" i="2"/>
  <c r="Y421" i="2"/>
  <c r="Z421" i="2"/>
  <c r="X422" i="2"/>
  <c r="Y422" i="2"/>
  <c r="Z422" i="2"/>
  <c r="X423" i="2"/>
  <c r="Y423" i="2"/>
  <c r="Z423" i="2"/>
  <c r="X424" i="2"/>
  <c r="Y424" i="2"/>
  <c r="Z424" i="2"/>
  <c r="X425" i="2"/>
  <c r="Y425" i="2"/>
  <c r="Z425" i="2"/>
  <c r="X426" i="2"/>
  <c r="Y426" i="2"/>
  <c r="Z426" i="2"/>
  <c r="X427" i="2"/>
  <c r="Y427" i="2"/>
  <c r="Z427" i="2"/>
  <c r="X428" i="2"/>
  <c r="Y428" i="2"/>
  <c r="Z428" i="2"/>
  <c r="X429" i="2"/>
  <c r="Y429" i="2"/>
  <c r="Z429" i="2"/>
  <c r="X430" i="2"/>
  <c r="Y430" i="2"/>
  <c r="Z430" i="2"/>
  <c r="X431" i="2"/>
  <c r="Y431" i="2"/>
  <c r="Z431" i="2"/>
  <c r="X432" i="2"/>
  <c r="Y432" i="2"/>
  <c r="Z432" i="2"/>
  <c r="X433" i="2"/>
  <c r="Y433" i="2"/>
  <c r="Z433" i="2"/>
  <c r="X434" i="2"/>
  <c r="Y434" i="2"/>
  <c r="Z434" i="2"/>
  <c r="X435" i="2"/>
  <c r="Y435" i="2"/>
  <c r="Z435" i="2"/>
  <c r="X436" i="2"/>
  <c r="Y436" i="2"/>
  <c r="Z436" i="2"/>
  <c r="X437" i="2"/>
  <c r="Y437" i="2"/>
  <c r="Z437" i="2"/>
  <c r="X438" i="2"/>
  <c r="Y438" i="2"/>
  <c r="Z438" i="2"/>
  <c r="X439" i="2"/>
  <c r="Y439" i="2"/>
  <c r="Z439" i="2"/>
  <c r="X440" i="2"/>
  <c r="Y440" i="2"/>
  <c r="Z440" i="2"/>
  <c r="X441" i="2"/>
  <c r="Y441" i="2"/>
  <c r="Z441" i="2"/>
  <c r="X442" i="2"/>
  <c r="Y442" i="2"/>
  <c r="Z442" i="2"/>
  <c r="X443" i="2"/>
  <c r="Y443" i="2"/>
  <c r="Z443" i="2"/>
  <c r="X444" i="2"/>
  <c r="Y444" i="2"/>
  <c r="Z444" i="2"/>
  <c r="X445" i="2"/>
  <c r="Y445" i="2"/>
  <c r="Z445" i="2"/>
  <c r="X446" i="2"/>
  <c r="Y446" i="2"/>
  <c r="Z446" i="2"/>
  <c r="X447" i="2"/>
  <c r="Y447" i="2"/>
  <c r="Z447" i="2"/>
  <c r="X448" i="2"/>
  <c r="Y448" i="2"/>
  <c r="Z448" i="2"/>
  <c r="X449" i="2"/>
  <c r="Y449" i="2"/>
  <c r="Z449" i="2"/>
  <c r="X450" i="2"/>
  <c r="Y450" i="2"/>
  <c r="Z450" i="2"/>
  <c r="X451" i="2"/>
  <c r="Y451" i="2"/>
  <c r="Z451" i="2"/>
  <c r="X452" i="2"/>
  <c r="Y452" i="2"/>
  <c r="Z452" i="2"/>
  <c r="X453" i="2"/>
  <c r="Y453" i="2"/>
  <c r="Z453" i="2"/>
  <c r="X454" i="2"/>
  <c r="Y454" i="2"/>
  <c r="Z454" i="2"/>
  <c r="X455" i="2"/>
  <c r="Y455" i="2"/>
  <c r="Z455" i="2"/>
  <c r="X456" i="2"/>
  <c r="Y456" i="2"/>
  <c r="Z456" i="2"/>
  <c r="X457" i="2"/>
  <c r="Y457" i="2"/>
  <c r="Z457" i="2"/>
  <c r="X458" i="2"/>
  <c r="Y458" i="2"/>
  <c r="Z458" i="2"/>
  <c r="X459" i="2"/>
  <c r="Y459" i="2"/>
  <c r="Z459" i="2"/>
  <c r="X460" i="2"/>
  <c r="Y460" i="2"/>
  <c r="Z460" i="2"/>
  <c r="X461" i="2"/>
  <c r="Y461" i="2"/>
  <c r="Z461" i="2"/>
  <c r="X462" i="2"/>
  <c r="Y462" i="2"/>
  <c r="Z462" i="2"/>
  <c r="X463" i="2"/>
  <c r="Y463" i="2"/>
  <c r="Z463" i="2"/>
  <c r="X464" i="2"/>
  <c r="Y464" i="2"/>
  <c r="Z464" i="2"/>
  <c r="X465" i="2"/>
  <c r="Y465" i="2"/>
  <c r="Z465" i="2"/>
  <c r="X466" i="2"/>
  <c r="Y466" i="2"/>
  <c r="Z466" i="2"/>
  <c r="X467" i="2"/>
  <c r="Y467" i="2"/>
  <c r="Z467" i="2"/>
  <c r="X468" i="2"/>
  <c r="Y468" i="2"/>
  <c r="Z468" i="2"/>
  <c r="X469" i="2"/>
  <c r="Y469" i="2"/>
  <c r="Z469" i="2"/>
  <c r="X470" i="2"/>
  <c r="Y470" i="2"/>
  <c r="Z470" i="2"/>
  <c r="X471" i="2"/>
  <c r="Y471" i="2"/>
  <c r="Z471" i="2"/>
  <c r="X472" i="2"/>
  <c r="Y472" i="2"/>
  <c r="Z472" i="2"/>
  <c r="X473" i="2"/>
  <c r="Y473" i="2"/>
  <c r="Z473" i="2"/>
  <c r="X474" i="2"/>
  <c r="Y474" i="2"/>
  <c r="Z474" i="2"/>
  <c r="X475" i="2"/>
  <c r="Y475" i="2"/>
  <c r="Z475" i="2"/>
  <c r="X476" i="2"/>
  <c r="Y476" i="2"/>
  <c r="Z476" i="2"/>
  <c r="X477" i="2"/>
  <c r="Y477" i="2"/>
  <c r="Z477" i="2"/>
  <c r="X478" i="2"/>
  <c r="Y478" i="2"/>
  <c r="Z478" i="2"/>
  <c r="X479" i="2"/>
  <c r="Y479" i="2"/>
  <c r="Z479" i="2"/>
  <c r="X480" i="2"/>
  <c r="Y480" i="2"/>
  <c r="Z480" i="2"/>
  <c r="X481" i="2"/>
  <c r="Y481" i="2"/>
  <c r="Z481" i="2"/>
  <c r="X482" i="2"/>
  <c r="Y482" i="2"/>
  <c r="Z482" i="2"/>
  <c r="X483" i="2"/>
  <c r="Y483" i="2"/>
  <c r="Z483" i="2"/>
  <c r="X484" i="2"/>
  <c r="Y484" i="2"/>
  <c r="Z484" i="2"/>
  <c r="X485" i="2"/>
  <c r="Y485" i="2"/>
  <c r="Z485" i="2"/>
  <c r="X486" i="2"/>
  <c r="Y486" i="2"/>
  <c r="Z486" i="2"/>
  <c r="X487" i="2"/>
  <c r="Y487" i="2"/>
  <c r="Z487" i="2"/>
  <c r="X488" i="2"/>
  <c r="Y488" i="2"/>
  <c r="Z488" i="2"/>
  <c r="X489" i="2"/>
  <c r="Y489" i="2"/>
  <c r="Z489" i="2"/>
  <c r="X490" i="2"/>
  <c r="Y490" i="2"/>
  <c r="Z490" i="2"/>
  <c r="X491" i="2"/>
  <c r="Y491" i="2"/>
  <c r="Z491" i="2"/>
  <c r="X492" i="2"/>
  <c r="Y492" i="2"/>
  <c r="Z492" i="2"/>
  <c r="X493" i="2"/>
  <c r="Y493" i="2"/>
  <c r="Z493" i="2"/>
  <c r="X494" i="2"/>
  <c r="Y494" i="2"/>
  <c r="Z494" i="2"/>
  <c r="X495" i="2"/>
  <c r="Y495" i="2"/>
  <c r="Z495" i="2"/>
  <c r="X496" i="2"/>
  <c r="Y496" i="2"/>
  <c r="Z496" i="2"/>
  <c r="X497" i="2"/>
  <c r="Y497" i="2"/>
  <c r="Z497" i="2"/>
  <c r="X498" i="2"/>
  <c r="Y498" i="2"/>
  <c r="Z498" i="2"/>
  <c r="X499" i="2"/>
  <c r="Y499" i="2"/>
  <c r="Z499" i="2"/>
  <c r="X500" i="2"/>
  <c r="Y500" i="2"/>
  <c r="Z500" i="2"/>
  <c r="X501" i="2"/>
  <c r="Y501" i="2"/>
  <c r="Z501" i="2"/>
  <c r="X502" i="2"/>
  <c r="Y502" i="2"/>
  <c r="Z502" i="2"/>
  <c r="X503" i="2"/>
  <c r="Y503" i="2"/>
  <c r="Z503" i="2"/>
  <c r="X504" i="2"/>
  <c r="Y504" i="2"/>
  <c r="Z504" i="2"/>
  <c r="X505" i="2"/>
  <c r="Y505" i="2"/>
  <c r="Z505" i="2"/>
  <c r="X506" i="2"/>
  <c r="Y506" i="2"/>
  <c r="Z506" i="2"/>
  <c r="X507" i="2"/>
  <c r="Y507" i="2"/>
  <c r="Z507" i="2"/>
  <c r="X508" i="2"/>
  <c r="Y508" i="2"/>
  <c r="Z508" i="2"/>
  <c r="X509" i="2"/>
  <c r="Y509" i="2"/>
  <c r="Z509" i="2"/>
  <c r="X510" i="2"/>
  <c r="Y510" i="2"/>
  <c r="Z510" i="2"/>
  <c r="X511" i="2"/>
  <c r="Y511" i="2"/>
  <c r="Z511" i="2"/>
  <c r="X512" i="2"/>
  <c r="Y512" i="2"/>
  <c r="Z512" i="2"/>
  <c r="X513" i="2"/>
  <c r="Y513" i="2"/>
  <c r="Z513" i="2"/>
  <c r="X514" i="2"/>
  <c r="Y514" i="2"/>
  <c r="Z514" i="2"/>
  <c r="X515" i="2"/>
  <c r="Y515" i="2"/>
  <c r="Z515" i="2"/>
  <c r="X516" i="2"/>
  <c r="Y516" i="2"/>
  <c r="Z516" i="2"/>
  <c r="X517" i="2"/>
  <c r="Y517" i="2"/>
  <c r="Z517" i="2"/>
  <c r="X518" i="2"/>
  <c r="Y518" i="2"/>
  <c r="Z518" i="2"/>
  <c r="X519" i="2"/>
  <c r="Y519" i="2"/>
  <c r="Z519" i="2"/>
  <c r="X520" i="2"/>
  <c r="Y520" i="2"/>
  <c r="Z520" i="2"/>
  <c r="X521" i="2"/>
  <c r="Y521" i="2"/>
  <c r="Z521" i="2"/>
  <c r="X522" i="2"/>
  <c r="Y522" i="2"/>
  <c r="Z522" i="2"/>
  <c r="X523" i="2"/>
  <c r="Y523" i="2"/>
  <c r="Z523" i="2"/>
  <c r="X524" i="2"/>
  <c r="Y524" i="2"/>
  <c r="Z524" i="2"/>
  <c r="X525" i="2"/>
  <c r="Y525" i="2"/>
  <c r="Z525" i="2"/>
  <c r="X526" i="2"/>
  <c r="Y526" i="2"/>
  <c r="Z526" i="2"/>
  <c r="X527" i="2"/>
  <c r="Y527" i="2"/>
  <c r="Z527" i="2"/>
  <c r="X528" i="2"/>
  <c r="Y528" i="2"/>
  <c r="Z528" i="2"/>
  <c r="X529" i="2"/>
  <c r="Y529" i="2"/>
  <c r="Z529" i="2"/>
  <c r="X530" i="2"/>
  <c r="Y530" i="2"/>
  <c r="Z530" i="2"/>
  <c r="X531" i="2"/>
  <c r="Y531" i="2"/>
  <c r="Z531" i="2"/>
  <c r="X532" i="2"/>
  <c r="Y532" i="2"/>
  <c r="Z532" i="2"/>
  <c r="X533" i="2"/>
  <c r="Y533" i="2"/>
  <c r="Z533" i="2"/>
  <c r="X534" i="2"/>
  <c r="Y534" i="2"/>
  <c r="Z534" i="2"/>
  <c r="X535" i="2"/>
  <c r="Y535" i="2"/>
  <c r="Z535" i="2"/>
  <c r="X536" i="2"/>
  <c r="Y536" i="2"/>
  <c r="Z536" i="2"/>
  <c r="X537" i="2"/>
  <c r="Y537" i="2"/>
  <c r="Z537" i="2"/>
  <c r="X538" i="2"/>
  <c r="Y538" i="2"/>
  <c r="Z538" i="2"/>
  <c r="X539" i="2"/>
  <c r="Y539" i="2"/>
  <c r="Z539" i="2"/>
  <c r="X540" i="2"/>
  <c r="Y540" i="2"/>
  <c r="Z540" i="2"/>
  <c r="X541" i="2"/>
  <c r="Y541" i="2"/>
  <c r="Z541" i="2"/>
  <c r="X542" i="2"/>
  <c r="Y542" i="2"/>
  <c r="Z542" i="2"/>
  <c r="X543" i="2"/>
  <c r="Y543" i="2"/>
  <c r="Z543" i="2"/>
  <c r="X544" i="2"/>
  <c r="Y544" i="2"/>
  <c r="Z544" i="2"/>
  <c r="X545" i="2"/>
  <c r="Y545" i="2"/>
  <c r="Z545" i="2"/>
  <c r="X546" i="2"/>
  <c r="Y546" i="2"/>
  <c r="Z546" i="2"/>
  <c r="X547" i="2"/>
  <c r="Y547" i="2"/>
  <c r="Z547" i="2"/>
  <c r="X548" i="2"/>
  <c r="Y548" i="2"/>
  <c r="Z548" i="2"/>
  <c r="X549" i="2"/>
  <c r="Y549" i="2"/>
  <c r="Z549" i="2"/>
  <c r="X550" i="2"/>
  <c r="Y550" i="2"/>
  <c r="Z550" i="2"/>
  <c r="X551" i="2"/>
  <c r="Y551" i="2"/>
  <c r="Z551" i="2"/>
  <c r="X552" i="2"/>
  <c r="Y552" i="2"/>
  <c r="Z552" i="2"/>
  <c r="X553" i="2"/>
  <c r="Y553" i="2"/>
  <c r="Z553" i="2"/>
  <c r="X554" i="2"/>
  <c r="Y554" i="2"/>
  <c r="Z554" i="2"/>
  <c r="X555" i="2"/>
  <c r="Y555" i="2"/>
  <c r="Z555" i="2"/>
  <c r="X556" i="2"/>
  <c r="Y556" i="2"/>
  <c r="Z556" i="2"/>
  <c r="X557" i="2"/>
  <c r="Y557" i="2"/>
  <c r="Z557" i="2"/>
  <c r="X558" i="2"/>
  <c r="Y558" i="2"/>
  <c r="Z558" i="2"/>
  <c r="X559" i="2"/>
  <c r="Y559" i="2"/>
  <c r="Z559" i="2"/>
  <c r="X560" i="2"/>
  <c r="Y560" i="2"/>
  <c r="Z560" i="2"/>
  <c r="X561" i="2"/>
  <c r="Y561" i="2"/>
  <c r="Z561" i="2"/>
  <c r="X562" i="2"/>
  <c r="Y562" i="2"/>
  <c r="Z562" i="2"/>
  <c r="X563" i="2"/>
  <c r="Y563" i="2"/>
  <c r="Z563" i="2"/>
  <c r="X564" i="2"/>
  <c r="Y564" i="2"/>
  <c r="Z564" i="2"/>
  <c r="X565" i="2"/>
  <c r="Y565" i="2"/>
  <c r="Z565" i="2"/>
  <c r="X566" i="2"/>
  <c r="Y566" i="2"/>
  <c r="Z566" i="2"/>
  <c r="X567" i="2"/>
  <c r="Y567" i="2"/>
  <c r="Z567" i="2"/>
  <c r="X568" i="2"/>
  <c r="Y568" i="2"/>
  <c r="Z568" i="2"/>
  <c r="X569" i="2"/>
  <c r="Y569" i="2"/>
  <c r="Z569" i="2"/>
  <c r="X570" i="2"/>
  <c r="Y570" i="2"/>
  <c r="Z570" i="2"/>
  <c r="X571" i="2"/>
  <c r="Y571" i="2"/>
  <c r="Z571" i="2"/>
  <c r="X572" i="2"/>
  <c r="Y572" i="2"/>
  <c r="Z572" i="2"/>
  <c r="X573" i="2"/>
  <c r="Y573" i="2"/>
  <c r="Z573" i="2"/>
  <c r="X574" i="2"/>
  <c r="Y574" i="2"/>
  <c r="Z574" i="2"/>
  <c r="X575" i="2"/>
  <c r="Y575" i="2"/>
  <c r="Z575" i="2"/>
  <c r="X576" i="2"/>
  <c r="Y576" i="2"/>
  <c r="Z576" i="2"/>
  <c r="X577" i="2"/>
  <c r="Y577" i="2"/>
  <c r="Z577" i="2"/>
  <c r="X578" i="2"/>
  <c r="Y578" i="2"/>
  <c r="Z578" i="2"/>
  <c r="X579" i="2"/>
  <c r="Y579" i="2"/>
  <c r="Z579" i="2"/>
  <c r="X580" i="2"/>
  <c r="Y580" i="2"/>
  <c r="Z580" i="2"/>
  <c r="X581" i="2"/>
  <c r="Y581" i="2"/>
  <c r="Z581" i="2"/>
  <c r="X582" i="2"/>
  <c r="Y582" i="2"/>
  <c r="Z582" i="2"/>
  <c r="X583" i="2"/>
  <c r="Y583" i="2"/>
  <c r="Z583" i="2"/>
  <c r="X584" i="2"/>
  <c r="Y584" i="2"/>
  <c r="Z584" i="2"/>
  <c r="X585" i="2"/>
  <c r="Y585" i="2"/>
  <c r="Z585" i="2"/>
  <c r="X586" i="2"/>
  <c r="Y586" i="2"/>
  <c r="Z586" i="2"/>
  <c r="X587" i="2"/>
  <c r="Y587" i="2"/>
  <c r="Z587" i="2"/>
  <c r="X588" i="2"/>
  <c r="Y588" i="2"/>
  <c r="Z588" i="2"/>
  <c r="X589" i="2"/>
  <c r="Y589" i="2"/>
  <c r="Z589" i="2"/>
  <c r="X590" i="2"/>
  <c r="Y590" i="2"/>
  <c r="Z590" i="2"/>
  <c r="X591" i="2"/>
  <c r="Y591" i="2"/>
  <c r="Z591" i="2"/>
  <c r="X592" i="2"/>
  <c r="Y592" i="2"/>
  <c r="Z592" i="2"/>
  <c r="X593" i="2"/>
  <c r="Y593" i="2"/>
  <c r="Z593" i="2"/>
  <c r="X594" i="2"/>
  <c r="Y594" i="2"/>
  <c r="Z594" i="2"/>
  <c r="X595" i="2"/>
  <c r="Y595" i="2"/>
  <c r="Z595" i="2"/>
  <c r="X596" i="2"/>
  <c r="Y596" i="2"/>
  <c r="Z596" i="2"/>
  <c r="X597" i="2"/>
  <c r="Y597" i="2"/>
  <c r="Z597" i="2"/>
  <c r="X598" i="2"/>
  <c r="Y598" i="2"/>
  <c r="Z598" i="2"/>
  <c r="X599" i="2"/>
  <c r="Y599" i="2"/>
  <c r="Z599" i="2"/>
  <c r="X600" i="2"/>
  <c r="Y600" i="2"/>
  <c r="Z600" i="2"/>
  <c r="X601" i="2"/>
  <c r="Y601" i="2"/>
  <c r="Z601" i="2"/>
  <c r="X602" i="2"/>
  <c r="Y602" i="2"/>
  <c r="Z602" i="2"/>
  <c r="X603" i="2"/>
  <c r="Y603" i="2"/>
  <c r="Z603" i="2"/>
  <c r="X604" i="2"/>
  <c r="Y604" i="2"/>
  <c r="Z604" i="2"/>
  <c r="X605" i="2"/>
  <c r="Y605" i="2"/>
  <c r="Z605" i="2"/>
  <c r="X606" i="2"/>
  <c r="Y606" i="2"/>
  <c r="Z606" i="2"/>
  <c r="X607" i="2"/>
  <c r="Y607" i="2"/>
  <c r="Z607" i="2"/>
  <c r="X608" i="2"/>
  <c r="Y608" i="2"/>
  <c r="Z608" i="2"/>
  <c r="X609" i="2"/>
  <c r="Y609" i="2"/>
  <c r="Z609" i="2"/>
  <c r="X610" i="2"/>
  <c r="Y610" i="2"/>
  <c r="Z610" i="2"/>
  <c r="X611" i="2"/>
  <c r="Y611" i="2"/>
  <c r="Z611" i="2"/>
  <c r="X612" i="2"/>
  <c r="Y612" i="2"/>
  <c r="Z612" i="2"/>
  <c r="X613" i="2"/>
  <c r="Y613" i="2"/>
  <c r="Z613" i="2"/>
  <c r="X614" i="2"/>
  <c r="Y614" i="2"/>
  <c r="Z614" i="2"/>
  <c r="X615" i="2"/>
  <c r="Y615" i="2"/>
  <c r="Z615" i="2"/>
  <c r="X616" i="2"/>
  <c r="Y616" i="2"/>
  <c r="Z616" i="2"/>
  <c r="X617" i="2"/>
  <c r="Y617" i="2"/>
  <c r="Z617" i="2"/>
  <c r="X618" i="2"/>
  <c r="Y618" i="2"/>
  <c r="Z618" i="2"/>
  <c r="X619" i="2"/>
  <c r="Y619" i="2"/>
  <c r="Z619" i="2"/>
  <c r="X620" i="2"/>
  <c r="Y620" i="2"/>
  <c r="Z620" i="2"/>
  <c r="X621" i="2"/>
  <c r="Y621" i="2"/>
  <c r="Z621" i="2"/>
  <c r="X622" i="2"/>
  <c r="Y622" i="2"/>
  <c r="Z622" i="2"/>
  <c r="X623" i="2"/>
  <c r="Y623" i="2"/>
  <c r="Z623" i="2"/>
  <c r="X624" i="2"/>
  <c r="Y624" i="2"/>
  <c r="Z624" i="2"/>
  <c r="X625" i="2"/>
  <c r="Y625" i="2"/>
  <c r="Z625" i="2"/>
  <c r="X626" i="2"/>
  <c r="Y626" i="2"/>
  <c r="Z626" i="2"/>
  <c r="X627" i="2"/>
  <c r="Y627" i="2"/>
  <c r="Z627" i="2"/>
  <c r="X628" i="2"/>
  <c r="Y628" i="2"/>
  <c r="Z628" i="2"/>
  <c r="X629" i="2"/>
  <c r="Y629" i="2"/>
  <c r="Z629" i="2"/>
  <c r="X630" i="2"/>
  <c r="Y630" i="2"/>
  <c r="Z630" i="2"/>
  <c r="X631" i="2"/>
  <c r="Y631" i="2"/>
  <c r="Z631" i="2"/>
  <c r="X632" i="2"/>
  <c r="Y632" i="2"/>
  <c r="Z632" i="2"/>
  <c r="X633" i="2"/>
  <c r="Y633" i="2"/>
  <c r="Z633" i="2"/>
  <c r="X634" i="2"/>
  <c r="Y634" i="2"/>
  <c r="Z634" i="2"/>
  <c r="X635" i="2"/>
  <c r="Y635" i="2"/>
  <c r="Z635" i="2"/>
  <c r="X636" i="2"/>
  <c r="Y636" i="2"/>
  <c r="Z636" i="2"/>
  <c r="X637" i="2"/>
  <c r="Y637" i="2"/>
  <c r="Z637" i="2"/>
  <c r="X638" i="2"/>
  <c r="Y638" i="2"/>
  <c r="Z638" i="2"/>
  <c r="X639" i="2"/>
  <c r="Y639" i="2"/>
  <c r="Z639" i="2"/>
  <c r="X640" i="2"/>
  <c r="Y640" i="2"/>
  <c r="Z640" i="2"/>
  <c r="X641" i="2"/>
  <c r="Y641" i="2"/>
  <c r="Z641" i="2"/>
  <c r="X642" i="2"/>
  <c r="Y642" i="2"/>
  <c r="Z642" i="2"/>
  <c r="X643" i="2"/>
  <c r="Y643" i="2"/>
  <c r="Z643" i="2"/>
  <c r="X644" i="2"/>
  <c r="Y644" i="2"/>
  <c r="Z644" i="2"/>
  <c r="X645" i="2"/>
  <c r="Y645" i="2"/>
  <c r="Z645" i="2"/>
  <c r="X646" i="2"/>
  <c r="Y646" i="2"/>
  <c r="Z646" i="2"/>
  <c r="X647" i="2"/>
  <c r="Y647" i="2"/>
  <c r="Z647" i="2"/>
  <c r="X648" i="2"/>
  <c r="Y648" i="2"/>
  <c r="Z648" i="2"/>
  <c r="X649" i="2"/>
  <c r="Y649" i="2"/>
  <c r="Z649" i="2"/>
  <c r="X650" i="2"/>
  <c r="Y650" i="2"/>
  <c r="Z650" i="2"/>
  <c r="X651" i="2"/>
  <c r="Y651" i="2"/>
  <c r="Z651" i="2"/>
  <c r="X652" i="2"/>
  <c r="Y652" i="2"/>
  <c r="Z652" i="2"/>
  <c r="X653" i="2"/>
  <c r="Y653" i="2"/>
  <c r="Z653" i="2"/>
  <c r="X654" i="2"/>
  <c r="Y654" i="2"/>
  <c r="Z654" i="2"/>
  <c r="X655" i="2"/>
  <c r="Y655" i="2"/>
  <c r="Z655" i="2"/>
  <c r="X656" i="2"/>
  <c r="Y656" i="2"/>
  <c r="Z656" i="2"/>
  <c r="X657" i="2"/>
  <c r="Y657" i="2"/>
  <c r="Z657" i="2"/>
  <c r="X658" i="2"/>
  <c r="Y658" i="2"/>
  <c r="Z658" i="2"/>
  <c r="X659" i="2"/>
  <c r="Y659" i="2"/>
  <c r="Z659" i="2"/>
  <c r="X660" i="2"/>
  <c r="Y660" i="2"/>
  <c r="Z660" i="2"/>
  <c r="X661" i="2"/>
  <c r="Y661" i="2"/>
  <c r="Z661" i="2"/>
  <c r="X662" i="2"/>
  <c r="Y662" i="2"/>
  <c r="Z662" i="2"/>
  <c r="X663" i="2"/>
  <c r="Y663" i="2"/>
  <c r="Z663" i="2"/>
  <c r="X664" i="2"/>
  <c r="Y664" i="2"/>
  <c r="Z664" i="2"/>
  <c r="X665" i="2"/>
  <c r="Y665" i="2"/>
  <c r="Z665" i="2"/>
  <c r="X666" i="2"/>
  <c r="Y666" i="2"/>
  <c r="Z666" i="2"/>
  <c r="X667" i="2"/>
  <c r="Y667" i="2"/>
  <c r="Z667" i="2"/>
  <c r="X668" i="2"/>
  <c r="Y668" i="2"/>
  <c r="Z668" i="2"/>
  <c r="X669" i="2"/>
  <c r="Y669" i="2"/>
  <c r="Z669" i="2"/>
  <c r="X670" i="2"/>
  <c r="Y670" i="2"/>
  <c r="Z670" i="2"/>
  <c r="X671" i="2"/>
  <c r="Y671" i="2"/>
  <c r="Z671" i="2"/>
  <c r="X672" i="2"/>
  <c r="Y672" i="2"/>
  <c r="Z672" i="2"/>
  <c r="X673" i="2"/>
  <c r="Y673" i="2"/>
  <c r="Z673" i="2"/>
  <c r="X674" i="2"/>
  <c r="Y674" i="2"/>
  <c r="Z674" i="2"/>
  <c r="X675" i="2"/>
  <c r="Y675" i="2"/>
  <c r="Z675" i="2"/>
  <c r="X676" i="2"/>
  <c r="Y676" i="2"/>
  <c r="Z676" i="2"/>
  <c r="X677" i="2"/>
  <c r="Y677" i="2"/>
  <c r="Z677" i="2"/>
  <c r="X678" i="2"/>
  <c r="Y678" i="2"/>
  <c r="Z678" i="2"/>
  <c r="X679" i="2"/>
  <c r="Y679" i="2"/>
  <c r="Z679" i="2"/>
  <c r="X680" i="2"/>
  <c r="Y680" i="2"/>
  <c r="Z680" i="2"/>
  <c r="X681" i="2"/>
  <c r="Y681" i="2"/>
  <c r="Z681" i="2"/>
  <c r="X682" i="2"/>
  <c r="Y682" i="2"/>
  <c r="Z682" i="2"/>
  <c r="X683" i="2"/>
  <c r="Y683" i="2"/>
  <c r="Z683" i="2"/>
  <c r="X684" i="2"/>
  <c r="Y684" i="2"/>
  <c r="Z684" i="2"/>
  <c r="X685" i="2"/>
  <c r="Y685" i="2"/>
  <c r="Z685" i="2"/>
  <c r="X686" i="2"/>
  <c r="Y686" i="2"/>
  <c r="Z686" i="2"/>
  <c r="X687" i="2"/>
  <c r="Y687" i="2"/>
  <c r="Z687" i="2"/>
  <c r="X688" i="2"/>
  <c r="Y688" i="2"/>
  <c r="Z688" i="2"/>
  <c r="X689" i="2"/>
  <c r="Y689" i="2"/>
  <c r="Z689" i="2"/>
  <c r="X690" i="2"/>
  <c r="Y690" i="2"/>
  <c r="Z690" i="2"/>
  <c r="X691" i="2"/>
  <c r="Y691" i="2"/>
  <c r="Z691" i="2"/>
  <c r="X692" i="2"/>
  <c r="Y692" i="2"/>
  <c r="Z692" i="2"/>
  <c r="X693" i="2"/>
  <c r="Y693" i="2"/>
  <c r="Z693" i="2"/>
  <c r="X694" i="2"/>
  <c r="Y694" i="2"/>
  <c r="Z694" i="2"/>
  <c r="X695" i="2"/>
  <c r="Y695" i="2"/>
  <c r="Z695" i="2"/>
  <c r="X696" i="2"/>
  <c r="Y696" i="2"/>
  <c r="Z696" i="2"/>
  <c r="X697" i="2"/>
  <c r="Y697" i="2"/>
  <c r="Z697" i="2"/>
  <c r="X698" i="2"/>
  <c r="Y698" i="2"/>
  <c r="Z698" i="2"/>
  <c r="X699" i="2"/>
  <c r="Y699" i="2"/>
  <c r="Z699" i="2"/>
  <c r="X700" i="2"/>
  <c r="Y700" i="2"/>
  <c r="Z700" i="2"/>
  <c r="X701" i="2"/>
  <c r="Y701" i="2"/>
  <c r="Z701" i="2"/>
  <c r="X702" i="2"/>
  <c r="Y702" i="2"/>
  <c r="Z702" i="2"/>
  <c r="X703" i="2"/>
  <c r="Y703" i="2"/>
  <c r="Z703" i="2"/>
  <c r="X704" i="2"/>
  <c r="Y704" i="2"/>
  <c r="Z704" i="2"/>
  <c r="X705" i="2"/>
  <c r="Y705" i="2"/>
  <c r="Z705" i="2"/>
  <c r="X706" i="2"/>
  <c r="Y706" i="2"/>
  <c r="Z706" i="2"/>
  <c r="X707" i="2"/>
  <c r="Y707" i="2"/>
  <c r="Z707" i="2"/>
  <c r="X708" i="2"/>
  <c r="Y708" i="2"/>
  <c r="Z708" i="2"/>
  <c r="X709" i="2"/>
  <c r="Y709" i="2"/>
  <c r="Z709" i="2"/>
  <c r="X710" i="2"/>
  <c r="Y710" i="2"/>
  <c r="Z710" i="2"/>
  <c r="X711" i="2"/>
  <c r="Y711" i="2"/>
  <c r="Z711" i="2"/>
  <c r="X712" i="2"/>
  <c r="Y712" i="2"/>
  <c r="Z712" i="2"/>
  <c r="X713" i="2"/>
  <c r="Y713" i="2"/>
  <c r="Z713" i="2"/>
  <c r="X714" i="2"/>
  <c r="Y714" i="2"/>
  <c r="Z714" i="2"/>
  <c r="X715" i="2"/>
  <c r="Y715" i="2"/>
  <c r="Z715" i="2"/>
  <c r="X716" i="2"/>
  <c r="Y716" i="2"/>
  <c r="Z716" i="2"/>
  <c r="X717" i="2"/>
  <c r="Y717" i="2"/>
  <c r="Z717" i="2"/>
  <c r="X718" i="2"/>
  <c r="Y718" i="2"/>
  <c r="Z718" i="2"/>
  <c r="X719" i="2"/>
  <c r="Y719" i="2"/>
  <c r="Z719" i="2"/>
  <c r="X720" i="2"/>
  <c r="Y720" i="2"/>
  <c r="Z720" i="2"/>
  <c r="X721" i="2"/>
  <c r="Y721" i="2"/>
  <c r="Z721" i="2"/>
  <c r="X722" i="2"/>
  <c r="Y722" i="2"/>
  <c r="Z722" i="2"/>
  <c r="X723" i="2"/>
  <c r="Y723" i="2"/>
  <c r="Z723" i="2"/>
  <c r="X724" i="2"/>
  <c r="Y724" i="2"/>
  <c r="Z724" i="2"/>
  <c r="X725" i="2"/>
  <c r="Y725" i="2"/>
  <c r="Z725" i="2"/>
  <c r="X726" i="2"/>
  <c r="Y726" i="2"/>
  <c r="Z726" i="2"/>
  <c r="X727" i="2"/>
  <c r="Y727" i="2"/>
  <c r="Z727" i="2"/>
  <c r="X728" i="2"/>
  <c r="Y728" i="2"/>
  <c r="Z728" i="2"/>
  <c r="X729" i="2"/>
  <c r="Y729" i="2"/>
  <c r="Z729" i="2"/>
  <c r="X730" i="2"/>
  <c r="Y730" i="2"/>
  <c r="Z730" i="2"/>
  <c r="X731" i="2"/>
  <c r="Y731" i="2"/>
  <c r="Z731" i="2"/>
  <c r="X732" i="2"/>
  <c r="Y732" i="2"/>
  <c r="Z732" i="2"/>
  <c r="X733" i="2"/>
  <c r="Y733" i="2"/>
  <c r="Z733" i="2"/>
  <c r="X734" i="2"/>
  <c r="Y734" i="2"/>
  <c r="Z734" i="2"/>
  <c r="X735" i="2"/>
  <c r="Y735" i="2"/>
  <c r="Z735" i="2"/>
  <c r="X736" i="2"/>
  <c r="Y736" i="2"/>
  <c r="Z736" i="2"/>
  <c r="X737" i="2"/>
  <c r="Y737" i="2"/>
  <c r="Z737" i="2"/>
  <c r="X738" i="2"/>
  <c r="Y738" i="2"/>
  <c r="Z738" i="2"/>
  <c r="X739" i="2"/>
  <c r="Y739" i="2"/>
  <c r="Z739" i="2"/>
  <c r="X740" i="2"/>
  <c r="Y740" i="2"/>
  <c r="Z740" i="2"/>
  <c r="X741" i="2"/>
  <c r="Y741" i="2"/>
  <c r="Z741" i="2"/>
  <c r="X742" i="2"/>
  <c r="Y742" i="2"/>
  <c r="Z742" i="2"/>
  <c r="X743" i="2"/>
  <c r="Y743" i="2"/>
  <c r="Z743" i="2"/>
  <c r="X744" i="2"/>
  <c r="Y744" i="2"/>
  <c r="Z744" i="2"/>
  <c r="X745" i="2"/>
  <c r="Y745" i="2"/>
  <c r="Z745" i="2"/>
  <c r="X746" i="2"/>
  <c r="Y746" i="2"/>
  <c r="Z746" i="2"/>
  <c r="X747" i="2"/>
  <c r="Y747" i="2"/>
  <c r="Z747" i="2"/>
  <c r="X748" i="2"/>
  <c r="Y748" i="2"/>
  <c r="Z748" i="2"/>
  <c r="X749" i="2"/>
  <c r="Y749" i="2"/>
  <c r="Z749" i="2"/>
  <c r="X750" i="2"/>
  <c r="Y750" i="2"/>
  <c r="Z750" i="2"/>
  <c r="X751" i="2"/>
  <c r="Y751" i="2"/>
  <c r="Z751" i="2"/>
  <c r="X752" i="2"/>
  <c r="Y752" i="2"/>
  <c r="Z752" i="2"/>
  <c r="X753" i="2"/>
  <c r="Y753" i="2"/>
  <c r="Z753" i="2"/>
  <c r="X754" i="2"/>
  <c r="Y754" i="2"/>
  <c r="Z754" i="2"/>
  <c r="X755" i="2"/>
  <c r="Y755" i="2"/>
  <c r="Z755" i="2"/>
  <c r="X756" i="2"/>
  <c r="Y756" i="2"/>
  <c r="Z756" i="2"/>
  <c r="X757" i="2"/>
  <c r="Y757" i="2"/>
  <c r="Z757" i="2"/>
  <c r="X758" i="2"/>
  <c r="Y758" i="2"/>
  <c r="Z758" i="2"/>
  <c r="X759" i="2"/>
  <c r="Y759" i="2"/>
  <c r="Z759" i="2"/>
  <c r="X760" i="2"/>
  <c r="Y760" i="2"/>
  <c r="Z760" i="2"/>
  <c r="X761" i="2"/>
  <c r="Y761" i="2"/>
  <c r="Z761" i="2"/>
  <c r="X762" i="2"/>
  <c r="Y762" i="2"/>
  <c r="Z762" i="2"/>
  <c r="X763" i="2"/>
  <c r="Y763" i="2"/>
  <c r="Z763" i="2"/>
  <c r="X764" i="2"/>
  <c r="Y764" i="2"/>
  <c r="Z764" i="2"/>
  <c r="X765" i="2"/>
  <c r="Y765" i="2"/>
  <c r="Z765" i="2"/>
  <c r="X766" i="2"/>
  <c r="Y766" i="2"/>
  <c r="Z766" i="2"/>
  <c r="X767" i="2"/>
  <c r="Y767" i="2"/>
  <c r="Z767" i="2"/>
  <c r="X768" i="2"/>
  <c r="Y768" i="2"/>
  <c r="Z768" i="2"/>
  <c r="X769" i="2"/>
  <c r="Y769" i="2"/>
  <c r="Z769" i="2"/>
  <c r="X770" i="2"/>
  <c r="Y770" i="2"/>
  <c r="Z770" i="2"/>
  <c r="X771" i="2"/>
  <c r="Y771" i="2"/>
  <c r="Z771" i="2"/>
  <c r="X772" i="2"/>
  <c r="Y772" i="2"/>
  <c r="Z772" i="2"/>
  <c r="X773" i="2"/>
  <c r="Y773" i="2"/>
  <c r="Z773" i="2"/>
  <c r="X774" i="2"/>
  <c r="Y774" i="2"/>
  <c r="Z774" i="2"/>
  <c r="X775" i="2"/>
  <c r="Y775" i="2"/>
  <c r="Z775" i="2"/>
  <c r="X776" i="2"/>
  <c r="Y776" i="2"/>
  <c r="Z776" i="2"/>
  <c r="X777" i="2"/>
  <c r="Y777" i="2"/>
  <c r="Z777" i="2"/>
  <c r="X778" i="2"/>
  <c r="Y778" i="2"/>
  <c r="Z778" i="2"/>
  <c r="X779" i="2"/>
  <c r="Y779" i="2"/>
  <c r="Z779" i="2"/>
  <c r="X780" i="2"/>
  <c r="Y780" i="2"/>
  <c r="Z780" i="2"/>
  <c r="X781" i="2"/>
  <c r="Y781" i="2"/>
  <c r="Z781" i="2"/>
  <c r="X782" i="2"/>
  <c r="Y782" i="2"/>
  <c r="Z782" i="2"/>
  <c r="X783" i="2"/>
  <c r="Y783" i="2"/>
  <c r="Z783" i="2"/>
  <c r="X784" i="2"/>
  <c r="Y784" i="2"/>
  <c r="Z784" i="2"/>
  <c r="X785" i="2"/>
  <c r="Y785" i="2"/>
  <c r="Z785" i="2"/>
  <c r="X786" i="2"/>
  <c r="Y786" i="2"/>
  <c r="Z786" i="2"/>
  <c r="X787" i="2"/>
  <c r="Y787" i="2"/>
  <c r="Z787" i="2"/>
  <c r="X788" i="2"/>
  <c r="Y788" i="2"/>
  <c r="Z788" i="2"/>
  <c r="X789" i="2"/>
  <c r="Y789" i="2"/>
  <c r="Z789" i="2"/>
  <c r="X790" i="2"/>
  <c r="Y790" i="2"/>
  <c r="Z790" i="2"/>
  <c r="X791" i="2"/>
  <c r="Y791" i="2"/>
  <c r="Z791" i="2"/>
  <c r="X792" i="2"/>
  <c r="Y792" i="2"/>
  <c r="Z792" i="2"/>
  <c r="X793" i="2"/>
  <c r="Y793" i="2"/>
  <c r="Z793" i="2"/>
  <c r="X794" i="2"/>
  <c r="Y794" i="2"/>
  <c r="Z794" i="2"/>
  <c r="X795" i="2"/>
  <c r="Y795" i="2"/>
  <c r="Z795" i="2"/>
  <c r="X796" i="2"/>
  <c r="Y796" i="2"/>
  <c r="Z796" i="2"/>
  <c r="X797" i="2"/>
  <c r="Y797" i="2"/>
  <c r="Z797" i="2"/>
  <c r="X798" i="2"/>
  <c r="Y798" i="2"/>
  <c r="Z798" i="2"/>
  <c r="X799" i="2"/>
  <c r="Y799" i="2"/>
  <c r="Z799" i="2"/>
  <c r="X800" i="2"/>
  <c r="Y800" i="2"/>
  <c r="Z800" i="2"/>
  <c r="X801" i="2"/>
  <c r="Y801" i="2"/>
  <c r="Z801" i="2"/>
  <c r="X802" i="2"/>
  <c r="Y802" i="2"/>
  <c r="Z802" i="2"/>
  <c r="X803" i="2"/>
  <c r="Y803" i="2"/>
  <c r="Z803" i="2"/>
  <c r="X804" i="2"/>
  <c r="Y804" i="2"/>
  <c r="Z804" i="2"/>
  <c r="X805" i="2"/>
  <c r="Y805" i="2"/>
  <c r="Z805" i="2"/>
  <c r="X806" i="2"/>
  <c r="Y806" i="2"/>
  <c r="Z806" i="2"/>
  <c r="X807" i="2"/>
  <c r="Y807" i="2"/>
  <c r="Z807" i="2"/>
  <c r="X808" i="2"/>
  <c r="Y808" i="2"/>
  <c r="Z808" i="2"/>
  <c r="X809" i="2"/>
  <c r="Y809" i="2"/>
  <c r="Z809" i="2"/>
  <c r="X810" i="2"/>
  <c r="Y810" i="2"/>
  <c r="Z810" i="2"/>
  <c r="X811" i="2"/>
  <c r="Y811" i="2"/>
  <c r="Z811" i="2"/>
  <c r="X812" i="2"/>
  <c r="Y812" i="2"/>
  <c r="Z812" i="2"/>
  <c r="X813" i="2"/>
  <c r="Y813" i="2"/>
  <c r="Z813" i="2"/>
  <c r="X814" i="2"/>
  <c r="Y814" i="2"/>
  <c r="Z814" i="2"/>
  <c r="X815" i="2"/>
  <c r="Y815" i="2"/>
  <c r="Z815" i="2"/>
  <c r="X816" i="2"/>
  <c r="Y816" i="2"/>
  <c r="Z816" i="2"/>
  <c r="X817" i="2"/>
  <c r="Y817" i="2"/>
  <c r="Z817" i="2"/>
  <c r="X818" i="2"/>
  <c r="Y818" i="2"/>
  <c r="Z818" i="2"/>
  <c r="X819" i="2"/>
  <c r="Y819" i="2"/>
  <c r="Z819" i="2"/>
  <c r="X820" i="2"/>
  <c r="Y820" i="2"/>
  <c r="Z820" i="2"/>
  <c r="X821" i="2"/>
  <c r="Y821" i="2"/>
  <c r="Z821" i="2"/>
  <c r="X822" i="2"/>
  <c r="Y822" i="2"/>
  <c r="Z822" i="2"/>
  <c r="X823" i="2"/>
  <c r="Y823" i="2"/>
  <c r="Z823" i="2"/>
  <c r="X824" i="2"/>
  <c r="Y824" i="2"/>
  <c r="Z824" i="2"/>
  <c r="X825" i="2"/>
  <c r="Y825" i="2"/>
  <c r="Z825" i="2"/>
  <c r="X826" i="2"/>
  <c r="Y826" i="2"/>
  <c r="Z826" i="2"/>
  <c r="X827" i="2"/>
  <c r="Y827" i="2"/>
  <c r="Z827" i="2"/>
  <c r="X828" i="2"/>
  <c r="Y828" i="2"/>
  <c r="Z828" i="2"/>
  <c r="X829" i="2"/>
  <c r="Y829" i="2"/>
  <c r="Z829" i="2"/>
  <c r="X830" i="2"/>
  <c r="Y830" i="2"/>
  <c r="Z830" i="2"/>
  <c r="X831" i="2"/>
  <c r="Y831" i="2"/>
  <c r="Z831" i="2"/>
  <c r="X832" i="2"/>
  <c r="Y832" i="2"/>
  <c r="Z832" i="2"/>
  <c r="X833" i="2"/>
  <c r="Y833" i="2"/>
  <c r="Z833" i="2"/>
  <c r="X834" i="2"/>
  <c r="Y834" i="2"/>
  <c r="Z834" i="2"/>
  <c r="X835" i="2"/>
  <c r="Y835" i="2"/>
  <c r="Z835" i="2"/>
  <c r="X836" i="2"/>
  <c r="Y836" i="2"/>
  <c r="Z836" i="2"/>
  <c r="X837" i="2"/>
  <c r="Y837" i="2"/>
  <c r="Z837" i="2"/>
  <c r="X838" i="2"/>
  <c r="Y838" i="2"/>
  <c r="Z838" i="2"/>
  <c r="X839" i="2"/>
  <c r="Y839" i="2"/>
  <c r="Z839" i="2"/>
  <c r="X840" i="2"/>
  <c r="Y840" i="2"/>
  <c r="Z840" i="2"/>
  <c r="X841" i="2"/>
  <c r="Y841" i="2"/>
  <c r="Z841" i="2"/>
  <c r="X842" i="2"/>
  <c r="Y842" i="2"/>
  <c r="Z842" i="2"/>
  <c r="X843" i="2"/>
  <c r="Y843" i="2"/>
  <c r="Z843" i="2"/>
  <c r="X844" i="2"/>
  <c r="Y844" i="2"/>
  <c r="Z844" i="2"/>
  <c r="X845" i="2"/>
  <c r="Y845" i="2"/>
  <c r="Z845" i="2"/>
  <c r="X846" i="2"/>
  <c r="Y846" i="2"/>
  <c r="Z846" i="2"/>
  <c r="X847" i="2"/>
  <c r="Y847" i="2"/>
  <c r="Z847" i="2"/>
  <c r="X848" i="2"/>
  <c r="Y848" i="2"/>
  <c r="Z848" i="2"/>
  <c r="X849" i="2"/>
  <c r="Y849" i="2"/>
  <c r="Z849" i="2"/>
  <c r="X850" i="2"/>
  <c r="Y850" i="2"/>
  <c r="Z850" i="2"/>
  <c r="X851" i="2"/>
  <c r="Y851" i="2"/>
  <c r="Z851" i="2"/>
  <c r="X852" i="2"/>
  <c r="Y852" i="2"/>
  <c r="Z852" i="2"/>
  <c r="X853" i="2"/>
  <c r="Y853" i="2"/>
  <c r="Z853" i="2"/>
  <c r="X854" i="2"/>
  <c r="Y854" i="2"/>
  <c r="Z854" i="2"/>
  <c r="X855" i="2"/>
  <c r="Y855" i="2"/>
  <c r="Z855" i="2"/>
  <c r="X856" i="2"/>
  <c r="Y856" i="2"/>
  <c r="Z856" i="2"/>
  <c r="X857" i="2"/>
  <c r="Y857" i="2"/>
  <c r="Z857" i="2"/>
  <c r="X858" i="2"/>
  <c r="Y858" i="2"/>
  <c r="Z858" i="2"/>
  <c r="X859" i="2"/>
  <c r="Y859" i="2"/>
  <c r="Z859" i="2"/>
  <c r="X860" i="2"/>
  <c r="Y860" i="2"/>
  <c r="Z860" i="2"/>
  <c r="X861" i="2"/>
  <c r="Y861" i="2"/>
  <c r="Z861" i="2"/>
  <c r="X862" i="2"/>
  <c r="Y862" i="2"/>
  <c r="Z862" i="2"/>
  <c r="X863" i="2"/>
  <c r="Y863" i="2"/>
  <c r="Z863" i="2"/>
  <c r="X864" i="2"/>
  <c r="Y864" i="2"/>
  <c r="Z864" i="2"/>
  <c r="X865" i="2"/>
  <c r="Y865" i="2"/>
  <c r="Z865" i="2"/>
  <c r="X866" i="2"/>
  <c r="Y866" i="2"/>
  <c r="Z866" i="2"/>
  <c r="X867" i="2"/>
  <c r="Y867" i="2"/>
  <c r="Z867" i="2"/>
  <c r="X868" i="2"/>
  <c r="Y868" i="2"/>
  <c r="Z868" i="2"/>
  <c r="X869" i="2"/>
  <c r="Y869" i="2"/>
  <c r="Z869" i="2"/>
  <c r="X870" i="2"/>
  <c r="Y870" i="2"/>
  <c r="Z870" i="2"/>
  <c r="X871" i="2"/>
  <c r="Y871" i="2"/>
  <c r="Z871" i="2"/>
  <c r="X872" i="2"/>
  <c r="Y872" i="2"/>
  <c r="Z872" i="2"/>
  <c r="X873" i="2"/>
  <c r="Y873" i="2"/>
  <c r="Z873" i="2"/>
  <c r="X874" i="2"/>
  <c r="Y874" i="2"/>
  <c r="Z874" i="2"/>
  <c r="X875" i="2"/>
  <c r="Y875" i="2"/>
  <c r="Z875" i="2"/>
  <c r="X876" i="2"/>
  <c r="Y876" i="2"/>
  <c r="Z876" i="2"/>
  <c r="X877" i="2"/>
  <c r="Y877" i="2"/>
  <c r="Z877" i="2"/>
  <c r="X878" i="2"/>
  <c r="Y878" i="2"/>
  <c r="Z878" i="2"/>
  <c r="X879" i="2"/>
  <c r="Y879" i="2"/>
  <c r="Z879" i="2"/>
  <c r="X880" i="2"/>
  <c r="Y880" i="2"/>
  <c r="Z880" i="2"/>
  <c r="X881" i="2"/>
  <c r="Y881" i="2"/>
  <c r="Z881" i="2"/>
  <c r="X882" i="2"/>
  <c r="Y882" i="2"/>
  <c r="Z882" i="2"/>
  <c r="X883" i="2"/>
  <c r="Y883" i="2"/>
  <c r="Z883" i="2"/>
  <c r="X884" i="2"/>
  <c r="Y884" i="2"/>
  <c r="Z884" i="2"/>
  <c r="X885" i="2"/>
  <c r="Y885" i="2"/>
  <c r="Z885" i="2"/>
  <c r="X886" i="2"/>
  <c r="Y886" i="2"/>
  <c r="Z886" i="2"/>
  <c r="X887" i="2"/>
  <c r="Y887" i="2"/>
  <c r="Z887" i="2"/>
  <c r="X888" i="2"/>
  <c r="Y888" i="2"/>
  <c r="Z888" i="2"/>
  <c r="X889" i="2"/>
  <c r="Y889" i="2"/>
  <c r="Z889" i="2"/>
  <c r="X890" i="2"/>
  <c r="Y890" i="2"/>
  <c r="Z890" i="2"/>
  <c r="X891" i="2"/>
  <c r="Y891" i="2"/>
  <c r="Z891" i="2"/>
  <c r="X892" i="2"/>
  <c r="Y892" i="2"/>
  <c r="Z892" i="2"/>
  <c r="X893" i="2"/>
  <c r="Y893" i="2"/>
  <c r="Z893" i="2"/>
  <c r="X894" i="2"/>
  <c r="Y894" i="2"/>
  <c r="Z894" i="2"/>
  <c r="X895" i="2"/>
  <c r="Y895" i="2"/>
  <c r="Z895" i="2"/>
  <c r="X896" i="2"/>
  <c r="Y896" i="2"/>
  <c r="Z896" i="2"/>
  <c r="X897" i="2"/>
  <c r="Y897" i="2"/>
  <c r="Z897" i="2"/>
  <c r="X898" i="2"/>
  <c r="Y898" i="2"/>
  <c r="Z898" i="2"/>
  <c r="X899" i="2"/>
  <c r="Y899" i="2"/>
  <c r="Z899" i="2"/>
  <c r="X900" i="2"/>
  <c r="Y900" i="2"/>
  <c r="Z900" i="2"/>
  <c r="X901" i="2"/>
  <c r="Y901" i="2"/>
  <c r="Z901" i="2"/>
  <c r="X902" i="2"/>
  <c r="Y902" i="2"/>
  <c r="Z902" i="2"/>
  <c r="X903" i="2"/>
  <c r="Y903" i="2"/>
  <c r="Z903" i="2"/>
  <c r="X904" i="2"/>
  <c r="Y904" i="2"/>
  <c r="Z904" i="2"/>
  <c r="X905" i="2"/>
  <c r="Y905" i="2"/>
  <c r="Z905" i="2"/>
  <c r="X906" i="2"/>
  <c r="Y906" i="2"/>
  <c r="Z906" i="2"/>
  <c r="X907" i="2"/>
  <c r="Y907" i="2"/>
  <c r="Z907" i="2"/>
  <c r="X908" i="2"/>
  <c r="Y908" i="2"/>
  <c r="Z908" i="2"/>
  <c r="X909" i="2"/>
  <c r="Y909" i="2"/>
  <c r="Z909" i="2"/>
  <c r="X910" i="2"/>
  <c r="Y910" i="2"/>
  <c r="Z910" i="2"/>
  <c r="X911" i="2"/>
  <c r="Y911" i="2"/>
  <c r="Z911" i="2"/>
  <c r="X912" i="2"/>
  <c r="Y912" i="2"/>
  <c r="Z912" i="2"/>
  <c r="X913" i="2"/>
  <c r="Y913" i="2"/>
  <c r="Z913" i="2"/>
  <c r="X914" i="2"/>
  <c r="Y914" i="2"/>
  <c r="Z914" i="2"/>
  <c r="X915" i="2"/>
  <c r="Y915" i="2"/>
  <c r="Z915" i="2"/>
  <c r="X916" i="2"/>
  <c r="Y916" i="2"/>
  <c r="Z916" i="2"/>
  <c r="X917" i="2"/>
  <c r="Y917" i="2"/>
  <c r="Z917" i="2"/>
  <c r="X918" i="2"/>
  <c r="Y918" i="2"/>
  <c r="Z918" i="2"/>
  <c r="X919" i="2"/>
  <c r="Y919" i="2"/>
  <c r="Z919" i="2"/>
  <c r="X920" i="2"/>
  <c r="Y920" i="2"/>
  <c r="Z920" i="2"/>
  <c r="X921" i="2"/>
  <c r="Y921" i="2"/>
  <c r="Z921" i="2"/>
  <c r="X922" i="2"/>
  <c r="Y922" i="2"/>
  <c r="Z922" i="2"/>
  <c r="X923" i="2"/>
  <c r="Y923" i="2"/>
  <c r="Z923" i="2"/>
  <c r="X924" i="2"/>
  <c r="Y924" i="2"/>
  <c r="Z924" i="2"/>
  <c r="X925" i="2"/>
  <c r="Y925" i="2"/>
  <c r="Z925" i="2"/>
  <c r="X926" i="2"/>
  <c r="Y926" i="2"/>
  <c r="Z926" i="2"/>
  <c r="X927" i="2"/>
  <c r="Y927" i="2"/>
  <c r="Z927" i="2"/>
  <c r="X928" i="2"/>
  <c r="Y928" i="2"/>
  <c r="Z928" i="2"/>
  <c r="X929" i="2"/>
  <c r="Y929" i="2"/>
  <c r="Z929" i="2"/>
  <c r="X930" i="2"/>
  <c r="Y930" i="2"/>
  <c r="Z930" i="2"/>
  <c r="X931" i="2"/>
  <c r="Y931" i="2"/>
  <c r="Z931" i="2"/>
  <c r="X932" i="2"/>
  <c r="Y932" i="2"/>
  <c r="Z932" i="2"/>
  <c r="X933" i="2"/>
  <c r="Y933" i="2"/>
  <c r="Z933" i="2"/>
  <c r="X934" i="2"/>
  <c r="Y934" i="2"/>
  <c r="Z934" i="2"/>
  <c r="X935" i="2"/>
  <c r="Y935" i="2"/>
  <c r="Z935" i="2"/>
  <c r="X936" i="2"/>
  <c r="Y936" i="2"/>
  <c r="Z936" i="2"/>
  <c r="X937" i="2"/>
  <c r="Y937" i="2"/>
  <c r="Z937" i="2"/>
  <c r="X938" i="2"/>
  <c r="Y938" i="2"/>
  <c r="Z938" i="2"/>
  <c r="X939" i="2"/>
  <c r="Y939" i="2"/>
  <c r="Z939" i="2"/>
  <c r="X940" i="2"/>
  <c r="Y940" i="2"/>
  <c r="Z940" i="2"/>
  <c r="X941" i="2"/>
  <c r="Y941" i="2"/>
  <c r="Z941" i="2"/>
  <c r="X942" i="2"/>
  <c r="Y942" i="2"/>
  <c r="Z942" i="2"/>
  <c r="X943" i="2"/>
  <c r="Y943" i="2"/>
  <c r="Z943" i="2"/>
  <c r="X944" i="2"/>
  <c r="Y944" i="2"/>
  <c r="Z944" i="2"/>
  <c r="X945" i="2"/>
  <c r="Y945" i="2"/>
  <c r="Z945" i="2"/>
  <c r="X946" i="2"/>
  <c r="Y946" i="2"/>
  <c r="Z946" i="2"/>
  <c r="X947" i="2"/>
  <c r="Y947" i="2"/>
  <c r="Z947" i="2"/>
  <c r="X948" i="2"/>
  <c r="Y948" i="2"/>
  <c r="Z948" i="2"/>
  <c r="X949" i="2"/>
  <c r="Y949" i="2"/>
  <c r="Z949" i="2"/>
  <c r="X950" i="2"/>
  <c r="Y950" i="2"/>
  <c r="Z950" i="2"/>
  <c r="X951" i="2"/>
  <c r="Y951" i="2"/>
  <c r="Z951" i="2"/>
  <c r="X952" i="2"/>
  <c r="Y952" i="2"/>
  <c r="Z952" i="2"/>
  <c r="X953" i="2"/>
  <c r="Y953" i="2"/>
  <c r="Z953" i="2"/>
  <c r="X954" i="2"/>
  <c r="Y954" i="2"/>
  <c r="Z954" i="2"/>
  <c r="X955" i="2"/>
  <c r="Y955" i="2"/>
  <c r="Z955" i="2"/>
  <c r="X956" i="2"/>
  <c r="Y956" i="2"/>
  <c r="Z956" i="2"/>
  <c r="X957" i="2"/>
  <c r="Y957" i="2"/>
  <c r="Z957" i="2"/>
  <c r="X958" i="2"/>
  <c r="Y958" i="2"/>
  <c r="Z958" i="2"/>
  <c r="X959" i="2"/>
  <c r="Y959" i="2"/>
  <c r="Z959" i="2"/>
  <c r="X960" i="2"/>
  <c r="Y960" i="2"/>
  <c r="Z960" i="2"/>
  <c r="X961" i="2"/>
  <c r="Y961" i="2"/>
  <c r="Z961" i="2"/>
  <c r="X962" i="2"/>
  <c r="Y962" i="2"/>
  <c r="Z962" i="2"/>
  <c r="X963" i="2"/>
  <c r="Y963" i="2"/>
  <c r="Z963" i="2"/>
  <c r="X964" i="2"/>
  <c r="Y964" i="2"/>
  <c r="Z964" i="2"/>
  <c r="X965" i="2"/>
  <c r="Y965" i="2"/>
  <c r="Z965" i="2"/>
  <c r="X966" i="2"/>
  <c r="Y966" i="2"/>
  <c r="Z966" i="2"/>
  <c r="X967" i="2"/>
  <c r="Y967" i="2"/>
  <c r="Z967" i="2"/>
  <c r="X968" i="2"/>
  <c r="Y968" i="2"/>
  <c r="Z968" i="2"/>
  <c r="X969" i="2"/>
  <c r="Y969" i="2"/>
  <c r="Z969" i="2"/>
  <c r="X970" i="2"/>
  <c r="Y970" i="2"/>
  <c r="Z970" i="2"/>
  <c r="X971" i="2"/>
  <c r="Y971" i="2"/>
  <c r="Z971" i="2"/>
  <c r="X972" i="2"/>
  <c r="Y972" i="2"/>
  <c r="Z972" i="2"/>
  <c r="X973" i="2"/>
  <c r="Y973" i="2"/>
  <c r="Z973" i="2"/>
  <c r="X974" i="2"/>
  <c r="Y974" i="2"/>
  <c r="Z974" i="2"/>
  <c r="X975" i="2"/>
  <c r="Y975" i="2"/>
  <c r="Z975" i="2"/>
  <c r="X976" i="2"/>
  <c r="Y976" i="2"/>
  <c r="Z976" i="2"/>
  <c r="X977" i="2"/>
  <c r="Y977" i="2"/>
  <c r="Z977" i="2"/>
  <c r="X978" i="2"/>
  <c r="Y978" i="2"/>
  <c r="Z978" i="2"/>
  <c r="X979" i="2"/>
  <c r="Y979" i="2"/>
  <c r="Z979" i="2"/>
  <c r="X980" i="2"/>
  <c r="Y980" i="2"/>
  <c r="Z980" i="2"/>
  <c r="X981" i="2"/>
  <c r="Y981" i="2"/>
  <c r="Z981" i="2"/>
  <c r="X982" i="2"/>
  <c r="Y982" i="2"/>
  <c r="Z982" i="2"/>
  <c r="X983" i="2"/>
  <c r="Y983" i="2"/>
  <c r="Z983" i="2"/>
  <c r="X984" i="2"/>
  <c r="Y984" i="2"/>
  <c r="Z984" i="2"/>
  <c r="X985" i="2"/>
  <c r="Y985" i="2"/>
  <c r="Z985" i="2"/>
  <c r="X986" i="2"/>
  <c r="Y986" i="2"/>
  <c r="Z986" i="2"/>
  <c r="X987" i="2"/>
  <c r="Y987" i="2"/>
  <c r="Z987" i="2"/>
  <c r="X988" i="2"/>
  <c r="Y988" i="2"/>
  <c r="Z988" i="2"/>
  <c r="X989" i="2"/>
  <c r="Y989" i="2"/>
  <c r="Z989" i="2"/>
  <c r="X990" i="2"/>
  <c r="Y990" i="2"/>
  <c r="Z990" i="2"/>
  <c r="X991" i="2"/>
  <c r="Y991" i="2"/>
  <c r="Z991" i="2"/>
  <c r="X992" i="2"/>
  <c r="Y992" i="2"/>
  <c r="Z992" i="2"/>
  <c r="X993" i="2"/>
  <c r="Y993" i="2"/>
  <c r="Z993" i="2"/>
  <c r="X994" i="2"/>
  <c r="Y994" i="2"/>
  <c r="Z994" i="2"/>
  <c r="X995" i="2"/>
  <c r="Y995" i="2"/>
  <c r="Z995" i="2"/>
  <c r="X996" i="2"/>
  <c r="Y996" i="2"/>
  <c r="Z996" i="2"/>
  <c r="X997" i="2"/>
  <c r="Y997" i="2"/>
  <c r="Z997" i="2"/>
  <c r="X998" i="2"/>
  <c r="Y998" i="2"/>
  <c r="Z998" i="2"/>
  <c r="X999" i="2"/>
  <c r="Y999" i="2"/>
  <c r="Z999" i="2"/>
  <c r="X1000" i="2"/>
  <c r="Y1000" i="2"/>
  <c r="Z1000" i="2"/>
  <c r="X1001" i="2"/>
  <c r="Y1001" i="2"/>
  <c r="Z1001" i="2"/>
  <c r="X1002" i="2"/>
  <c r="Y1002" i="2"/>
  <c r="Z1002" i="2"/>
  <c r="X1003" i="2"/>
  <c r="Y1003" i="2"/>
  <c r="Z1003" i="2"/>
  <c r="X1004" i="2"/>
  <c r="Y1004" i="2"/>
  <c r="Z1004" i="2"/>
  <c r="X1005" i="2"/>
  <c r="Y1005" i="2"/>
  <c r="Z1005" i="2"/>
  <c r="X1006" i="2"/>
  <c r="Y1006" i="2"/>
  <c r="Z1006" i="2"/>
  <c r="X1007" i="2"/>
  <c r="Y1007" i="2"/>
  <c r="Z1007" i="2"/>
  <c r="X1008" i="2"/>
  <c r="Y1008" i="2"/>
  <c r="Z1008" i="2"/>
  <c r="X1009" i="2"/>
  <c r="Y1009" i="2"/>
  <c r="Z1009" i="2"/>
  <c r="X1010" i="2"/>
  <c r="Y1010" i="2"/>
  <c r="Z1010" i="2"/>
  <c r="X1011" i="2"/>
  <c r="Y1011" i="2"/>
  <c r="Z1011" i="2"/>
  <c r="X1012" i="2"/>
  <c r="Y1012" i="2"/>
  <c r="Z1012" i="2"/>
  <c r="X1013" i="2"/>
  <c r="Y1013" i="2"/>
  <c r="Z1013" i="2"/>
  <c r="X1014" i="2"/>
  <c r="Y1014" i="2"/>
  <c r="Z1014" i="2"/>
  <c r="X1015" i="2"/>
  <c r="Y1015" i="2"/>
  <c r="Z1015" i="2"/>
  <c r="X1016" i="2"/>
  <c r="Y1016" i="2"/>
  <c r="Z1016" i="2"/>
  <c r="X1017" i="2"/>
  <c r="Y1017" i="2"/>
  <c r="Z1017" i="2"/>
  <c r="X1018" i="2"/>
  <c r="Y1018" i="2"/>
  <c r="Z1018" i="2"/>
  <c r="X1019" i="2"/>
  <c r="Y1019" i="2"/>
  <c r="Z1019" i="2"/>
  <c r="X1020" i="2"/>
  <c r="Y1020" i="2"/>
  <c r="Z1020" i="2"/>
  <c r="X1021" i="2"/>
  <c r="Y1021" i="2"/>
  <c r="Z1021" i="2"/>
  <c r="X1022" i="2"/>
  <c r="Y1022" i="2"/>
  <c r="Z1022" i="2"/>
  <c r="X1023" i="2"/>
  <c r="Y1023" i="2"/>
  <c r="Z1023" i="2"/>
  <c r="X1024" i="2"/>
  <c r="Y1024" i="2"/>
  <c r="Z1024" i="2"/>
  <c r="X1025" i="2"/>
  <c r="Y1025" i="2"/>
  <c r="Z1025" i="2"/>
  <c r="X1026" i="2"/>
  <c r="Y1026" i="2"/>
  <c r="Z1026" i="2"/>
  <c r="X1027" i="2"/>
  <c r="Y1027" i="2"/>
  <c r="Z1027" i="2"/>
  <c r="X1028" i="2"/>
  <c r="Y1028" i="2"/>
  <c r="Z1028" i="2"/>
  <c r="X1029" i="2"/>
  <c r="Y1029" i="2"/>
  <c r="Z1029" i="2"/>
  <c r="X1030" i="2"/>
  <c r="Y1030" i="2"/>
  <c r="Z1030" i="2"/>
  <c r="X1031" i="2"/>
  <c r="Y1031" i="2"/>
  <c r="Z1031" i="2"/>
  <c r="X1032" i="2"/>
  <c r="Y1032" i="2"/>
  <c r="Z1032" i="2"/>
  <c r="X1033" i="2"/>
  <c r="Y1033" i="2"/>
  <c r="Z1033" i="2"/>
  <c r="X1034" i="2"/>
  <c r="Y1034" i="2"/>
  <c r="Z1034" i="2"/>
  <c r="X1035" i="2"/>
  <c r="Y1035" i="2"/>
  <c r="Z1035" i="2"/>
  <c r="X1036" i="2"/>
  <c r="Y1036" i="2"/>
  <c r="Z1036" i="2"/>
  <c r="X1037" i="2"/>
  <c r="Y1037" i="2"/>
  <c r="Z1037" i="2"/>
  <c r="X1038" i="2"/>
  <c r="Y1038" i="2"/>
  <c r="Z1038" i="2"/>
  <c r="X1039" i="2"/>
  <c r="Y1039" i="2"/>
  <c r="Z1039" i="2"/>
  <c r="X1040" i="2"/>
  <c r="Y1040" i="2"/>
  <c r="Z1040" i="2"/>
  <c r="X1041" i="2"/>
  <c r="Y1041" i="2"/>
  <c r="Z1041" i="2"/>
  <c r="X1042" i="2"/>
  <c r="Y1042" i="2"/>
  <c r="Z1042" i="2"/>
  <c r="X1043" i="2"/>
  <c r="Y1043" i="2"/>
  <c r="Z1043" i="2"/>
  <c r="X1044" i="2"/>
  <c r="Y1044" i="2"/>
  <c r="Z1044" i="2"/>
  <c r="X1045" i="2"/>
  <c r="Y1045" i="2"/>
  <c r="Z1045" i="2"/>
  <c r="X1046" i="2"/>
  <c r="Y1046" i="2"/>
  <c r="Z1046" i="2"/>
  <c r="X1047" i="2"/>
  <c r="Y1047" i="2"/>
  <c r="Z1047" i="2"/>
  <c r="X1048" i="2"/>
  <c r="Y1048" i="2"/>
  <c r="Z1048" i="2"/>
  <c r="X1049" i="2"/>
  <c r="Y1049" i="2"/>
  <c r="Z1049" i="2"/>
  <c r="X1050" i="2"/>
  <c r="Y1050" i="2"/>
  <c r="Z1050" i="2"/>
  <c r="X1051" i="2"/>
  <c r="Y1051" i="2"/>
  <c r="Z1051" i="2"/>
  <c r="X1052" i="2"/>
  <c r="Y1052" i="2"/>
  <c r="Z1052" i="2"/>
  <c r="X1053" i="2"/>
  <c r="Y1053" i="2"/>
  <c r="Z1053" i="2"/>
  <c r="X1054" i="2"/>
  <c r="Y1054" i="2"/>
  <c r="Z1054" i="2"/>
  <c r="X1055" i="2"/>
  <c r="Y1055" i="2"/>
  <c r="Z1055" i="2"/>
  <c r="X1056" i="2"/>
  <c r="Y1056" i="2"/>
  <c r="Z1056" i="2"/>
  <c r="X1057" i="2"/>
  <c r="Y1057" i="2"/>
  <c r="Z1057" i="2"/>
  <c r="X1058" i="2"/>
  <c r="Y1058" i="2"/>
  <c r="Z1058" i="2"/>
  <c r="X1059" i="2"/>
  <c r="Y1059" i="2"/>
  <c r="Z1059" i="2"/>
  <c r="X1060" i="2"/>
  <c r="Y1060" i="2"/>
  <c r="Z1060" i="2"/>
  <c r="X1061" i="2"/>
  <c r="Y1061" i="2"/>
  <c r="Z1061" i="2"/>
  <c r="X1062" i="2"/>
  <c r="Y1062" i="2"/>
  <c r="Z1062" i="2"/>
  <c r="X1063" i="2"/>
  <c r="Y1063" i="2"/>
  <c r="Z1063" i="2"/>
  <c r="X1064" i="2"/>
  <c r="Y1064" i="2"/>
  <c r="Z1064" i="2"/>
  <c r="X1065" i="2"/>
  <c r="Y1065" i="2"/>
  <c r="Z1065" i="2"/>
  <c r="X1066" i="2"/>
  <c r="Y1066" i="2"/>
  <c r="Z1066" i="2"/>
  <c r="X1067" i="2"/>
  <c r="Y1067" i="2"/>
  <c r="Z1067" i="2"/>
  <c r="X1068" i="2"/>
  <c r="Y1068" i="2"/>
  <c r="Z1068" i="2"/>
  <c r="X1069" i="2"/>
  <c r="Y1069" i="2"/>
  <c r="Z1069" i="2"/>
  <c r="X1070" i="2"/>
  <c r="Y1070" i="2"/>
  <c r="Z1070" i="2"/>
  <c r="X1071" i="2"/>
  <c r="Y1071" i="2"/>
  <c r="Z1071" i="2"/>
  <c r="X1072" i="2"/>
  <c r="Y1072" i="2"/>
  <c r="Z1072" i="2"/>
  <c r="X1073" i="2"/>
  <c r="Y1073" i="2"/>
  <c r="Z1073" i="2"/>
  <c r="X1074" i="2"/>
  <c r="Y1074" i="2"/>
  <c r="Z1074" i="2"/>
  <c r="X1075" i="2"/>
  <c r="Y1075" i="2"/>
  <c r="Z1075" i="2"/>
  <c r="X1076" i="2"/>
  <c r="Y1076" i="2"/>
  <c r="Z1076" i="2"/>
  <c r="X1077" i="2"/>
  <c r="Y1077" i="2"/>
  <c r="Z1077" i="2"/>
  <c r="X1078" i="2"/>
  <c r="Y1078" i="2"/>
  <c r="Z1078" i="2"/>
  <c r="X1079" i="2"/>
  <c r="Y1079" i="2"/>
  <c r="Z1079" i="2"/>
  <c r="X1080" i="2"/>
  <c r="Y1080" i="2"/>
  <c r="Z1080" i="2"/>
  <c r="X1081" i="2"/>
  <c r="Y1081" i="2"/>
  <c r="Z1081" i="2"/>
  <c r="X1082" i="2"/>
  <c r="Y1082" i="2"/>
  <c r="Z1082" i="2"/>
  <c r="X1083" i="2"/>
  <c r="Y1083" i="2"/>
  <c r="Z1083" i="2"/>
  <c r="X1084" i="2"/>
  <c r="Y1084" i="2"/>
  <c r="Z1084" i="2"/>
  <c r="X1085" i="2"/>
  <c r="Y1085" i="2"/>
  <c r="Z1085" i="2"/>
  <c r="X1086" i="2"/>
  <c r="Y1086" i="2"/>
  <c r="Z1086" i="2"/>
  <c r="X1087" i="2"/>
  <c r="Y1087" i="2"/>
  <c r="Z1087" i="2"/>
  <c r="X1088" i="2"/>
  <c r="Y1088" i="2"/>
  <c r="Z1088" i="2"/>
  <c r="X1089" i="2"/>
  <c r="Y1089" i="2"/>
  <c r="Z1089" i="2"/>
  <c r="X1090" i="2"/>
  <c r="Y1090" i="2"/>
  <c r="Z1090" i="2"/>
  <c r="X1091" i="2"/>
  <c r="Y1091" i="2"/>
  <c r="Z1091" i="2"/>
  <c r="X1092" i="2"/>
  <c r="Y1092" i="2"/>
  <c r="Z1092" i="2"/>
  <c r="X1093" i="2"/>
  <c r="Y1093" i="2"/>
  <c r="Z1093" i="2"/>
  <c r="X1094" i="2"/>
  <c r="Y1094" i="2"/>
  <c r="Z1094" i="2"/>
  <c r="X1095" i="2"/>
  <c r="Y1095" i="2"/>
  <c r="Z1095" i="2"/>
  <c r="X1096" i="2"/>
  <c r="Y1096" i="2"/>
  <c r="Z1096" i="2"/>
  <c r="X1097" i="2"/>
  <c r="Y1097" i="2"/>
  <c r="Z1097" i="2"/>
  <c r="X1098" i="2"/>
  <c r="Y1098" i="2"/>
  <c r="Z1098" i="2"/>
  <c r="X1099" i="2"/>
  <c r="Y1099" i="2"/>
  <c r="Z1099" i="2"/>
  <c r="X1100" i="2"/>
  <c r="Y1100" i="2"/>
  <c r="Z1100" i="2"/>
  <c r="X1101" i="2"/>
  <c r="Y1101" i="2"/>
  <c r="Z1101" i="2"/>
  <c r="X1102" i="2"/>
  <c r="Y1102" i="2"/>
  <c r="Z1102" i="2"/>
  <c r="X1103" i="2"/>
  <c r="Y1103" i="2"/>
  <c r="Z1103" i="2"/>
  <c r="X1104" i="2"/>
  <c r="Y1104" i="2"/>
  <c r="Z1104" i="2"/>
  <c r="X1105" i="2"/>
  <c r="Y1105" i="2"/>
  <c r="Z1105" i="2"/>
  <c r="X1106" i="2"/>
  <c r="Y1106" i="2"/>
  <c r="Z1106" i="2"/>
  <c r="X1107" i="2"/>
  <c r="Y1107" i="2"/>
  <c r="Z1107" i="2"/>
  <c r="X1108" i="2"/>
  <c r="Y1108" i="2"/>
  <c r="Z1108" i="2"/>
  <c r="X1109" i="2"/>
  <c r="Y1109" i="2"/>
  <c r="Z1109" i="2"/>
  <c r="X1110" i="2"/>
  <c r="Y1110" i="2"/>
  <c r="Z1110" i="2"/>
  <c r="X1111" i="2"/>
  <c r="Y1111" i="2"/>
  <c r="Z1111" i="2"/>
  <c r="X1112" i="2"/>
  <c r="Y1112" i="2"/>
  <c r="Z1112" i="2"/>
  <c r="X1113" i="2"/>
  <c r="Y1113" i="2"/>
  <c r="Z1113" i="2"/>
  <c r="X1114" i="2"/>
  <c r="Y1114" i="2"/>
  <c r="Z1114" i="2"/>
  <c r="X1115" i="2"/>
  <c r="Y1115" i="2"/>
  <c r="Z1115" i="2"/>
  <c r="X1116" i="2"/>
  <c r="Y1116" i="2"/>
  <c r="Z1116" i="2"/>
  <c r="X1117" i="2"/>
  <c r="Y1117" i="2"/>
  <c r="Z1117" i="2"/>
  <c r="X1118" i="2"/>
  <c r="Y1118" i="2"/>
  <c r="Z1118" i="2"/>
  <c r="X1119" i="2"/>
  <c r="Y1119" i="2"/>
  <c r="Z1119" i="2"/>
  <c r="X1120" i="2"/>
  <c r="Y1120" i="2"/>
  <c r="Z1120" i="2"/>
  <c r="X1121" i="2"/>
  <c r="Y1121" i="2"/>
  <c r="Z1121" i="2"/>
  <c r="X1122" i="2"/>
  <c r="Y1122" i="2"/>
  <c r="Z1122" i="2"/>
  <c r="X1123" i="2"/>
  <c r="Y1123" i="2"/>
  <c r="Z1123" i="2"/>
  <c r="X1124" i="2"/>
  <c r="Y1124" i="2"/>
  <c r="Z1124" i="2"/>
  <c r="X1125" i="2"/>
  <c r="Y1125" i="2"/>
  <c r="Z1125" i="2"/>
  <c r="X1126" i="2"/>
  <c r="Y1126" i="2"/>
  <c r="Z1126" i="2"/>
  <c r="X1127" i="2"/>
  <c r="Y1127" i="2"/>
  <c r="Z1127" i="2"/>
  <c r="X1128" i="2"/>
  <c r="Y1128" i="2"/>
  <c r="Z1128" i="2"/>
  <c r="X1129" i="2"/>
  <c r="Y1129" i="2"/>
  <c r="Z1129" i="2"/>
  <c r="X1130" i="2"/>
  <c r="Y1130" i="2"/>
  <c r="Z1130" i="2"/>
  <c r="X1131" i="2"/>
  <c r="Y1131" i="2"/>
  <c r="Z1131" i="2"/>
  <c r="X1132" i="2"/>
  <c r="Y1132" i="2"/>
  <c r="Z1132" i="2"/>
  <c r="X1133" i="2"/>
  <c r="Y1133" i="2"/>
  <c r="Z1133" i="2"/>
  <c r="X1134" i="2"/>
  <c r="Y1134" i="2"/>
  <c r="Z1134" i="2"/>
  <c r="X1135" i="2"/>
  <c r="Y1135" i="2"/>
  <c r="Z1135" i="2"/>
  <c r="X1136" i="2"/>
  <c r="Y1136" i="2"/>
  <c r="Z1136" i="2"/>
  <c r="X1137" i="2"/>
  <c r="Y1137" i="2"/>
  <c r="Z1137" i="2"/>
  <c r="X1138" i="2"/>
  <c r="Y1138" i="2"/>
  <c r="Z1138" i="2"/>
  <c r="X1139" i="2"/>
  <c r="Y1139" i="2"/>
  <c r="Z1139" i="2"/>
  <c r="X1140" i="2"/>
  <c r="Y1140" i="2"/>
  <c r="Z1140" i="2"/>
  <c r="X1141" i="2"/>
  <c r="Y1141" i="2"/>
  <c r="Z1141" i="2"/>
  <c r="X1142" i="2"/>
  <c r="Y1142" i="2"/>
  <c r="Z1142" i="2"/>
  <c r="X1143" i="2"/>
  <c r="Y1143" i="2"/>
  <c r="Z1143" i="2"/>
  <c r="X1144" i="2"/>
  <c r="Y1144" i="2"/>
  <c r="Z1144" i="2"/>
  <c r="X1145" i="2"/>
  <c r="Y1145" i="2"/>
  <c r="Z1145" i="2"/>
  <c r="X1146" i="2"/>
  <c r="Y1146" i="2"/>
  <c r="Z1146" i="2"/>
  <c r="X1147" i="2"/>
  <c r="Y1147" i="2"/>
  <c r="Z1147" i="2"/>
  <c r="X1148" i="2"/>
  <c r="Y1148" i="2"/>
  <c r="Z1148" i="2"/>
  <c r="X1149" i="2"/>
  <c r="Y1149" i="2"/>
  <c r="Z1149" i="2"/>
  <c r="X1150" i="2"/>
  <c r="Y1150" i="2"/>
  <c r="Z1150" i="2"/>
  <c r="X1151" i="2"/>
  <c r="Y1151" i="2"/>
  <c r="Z1151" i="2"/>
  <c r="X1152" i="2"/>
  <c r="Y1152" i="2"/>
  <c r="Z1152" i="2"/>
  <c r="X1153" i="2"/>
  <c r="Y1153" i="2"/>
  <c r="Z1153" i="2"/>
  <c r="X1154" i="2"/>
  <c r="Y1154" i="2"/>
  <c r="Z1154" i="2"/>
  <c r="X1155" i="2"/>
  <c r="Y1155" i="2"/>
  <c r="Z1155" i="2"/>
  <c r="X1156" i="2"/>
  <c r="Y1156" i="2"/>
  <c r="Z1156" i="2"/>
  <c r="X1157" i="2"/>
  <c r="Y1157" i="2"/>
  <c r="Z1157" i="2"/>
  <c r="X1158" i="2"/>
  <c r="Y1158" i="2"/>
  <c r="Z1158" i="2"/>
  <c r="X1159" i="2"/>
  <c r="Y1159" i="2"/>
  <c r="Z1159" i="2"/>
  <c r="X1160" i="2"/>
  <c r="Y1160" i="2"/>
  <c r="Z1160" i="2"/>
  <c r="X1161" i="2"/>
  <c r="Y1161" i="2"/>
  <c r="Z1161" i="2"/>
  <c r="X1162" i="2"/>
  <c r="Y1162" i="2"/>
  <c r="Z1162" i="2"/>
  <c r="X1163" i="2"/>
  <c r="Y1163" i="2"/>
  <c r="Z1163" i="2"/>
  <c r="X1164" i="2"/>
  <c r="Y1164" i="2"/>
  <c r="Z1164" i="2"/>
  <c r="X1165" i="2"/>
  <c r="Y1165" i="2"/>
  <c r="Z1165" i="2"/>
  <c r="X1166" i="2"/>
  <c r="Y1166" i="2"/>
  <c r="Z1166" i="2"/>
  <c r="X1167" i="2"/>
  <c r="Y1167" i="2"/>
  <c r="Z1167" i="2"/>
  <c r="X1168" i="2"/>
  <c r="Y1168" i="2"/>
  <c r="Z1168" i="2"/>
  <c r="X1169" i="2"/>
  <c r="Y1169" i="2"/>
  <c r="Z1169" i="2"/>
  <c r="X1170" i="2"/>
  <c r="Y1170" i="2"/>
  <c r="Z1170" i="2"/>
  <c r="X1171" i="2"/>
  <c r="Y1171" i="2"/>
  <c r="Z1171" i="2"/>
  <c r="X1172" i="2"/>
  <c r="Y1172" i="2"/>
  <c r="Z1172" i="2"/>
  <c r="X1173" i="2"/>
  <c r="Y1173" i="2"/>
  <c r="Z1173" i="2"/>
  <c r="X1174" i="2"/>
  <c r="Y1174" i="2"/>
  <c r="Z1174" i="2"/>
  <c r="X1175" i="2"/>
  <c r="Y1175" i="2"/>
  <c r="Z1175" i="2"/>
  <c r="X1176" i="2"/>
  <c r="Y1176" i="2"/>
  <c r="Z1176" i="2"/>
  <c r="X1177" i="2"/>
  <c r="Y1177" i="2"/>
  <c r="Z1177" i="2"/>
  <c r="X1178" i="2"/>
  <c r="Y1178" i="2"/>
  <c r="Z1178" i="2"/>
  <c r="X1179" i="2"/>
  <c r="Y1179" i="2"/>
  <c r="Z1179" i="2"/>
  <c r="X1180" i="2"/>
  <c r="Y1180" i="2"/>
  <c r="Z1180" i="2"/>
  <c r="X1181" i="2"/>
  <c r="Y1181" i="2"/>
  <c r="Z1181" i="2"/>
  <c r="X1182" i="2"/>
  <c r="Y1182" i="2"/>
  <c r="Z1182" i="2"/>
  <c r="X1183" i="2"/>
  <c r="Y1183" i="2"/>
  <c r="Z1183" i="2"/>
  <c r="X1184" i="2"/>
  <c r="Y1184" i="2"/>
  <c r="Z1184" i="2"/>
  <c r="X1185" i="2"/>
  <c r="Y1185" i="2"/>
  <c r="Z1185" i="2"/>
  <c r="X1186" i="2"/>
  <c r="Y1186" i="2"/>
  <c r="Z1186" i="2"/>
  <c r="X1187" i="2"/>
  <c r="Y1187" i="2"/>
  <c r="Z1187" i="2"/>
  <c r="X1188" i="2"/>
  <c r="Y1188" i="2"/>
  <c r="Z1188" i="2"/>
  <c r="X1189" i="2"/>
  <c r="Y1189" i="2"/>
  <c r="Z1189" i="2"/>
  <c r="X1190" i="2"/>
  <c r="Y1190" i="2"/>
  <c r="Z1190" i="2"/>
  <c r="X1191" i="2"/>
  <c r="Y1191" i="2"/>
  <c r="Z1191" i="2"/>
  <c r="X1192" i="2"/>
  <c r="Y1192" i="2"/>
  <c r="Z1192" i="2"/>
  <c r="X1193" i="2"/>
  <c r="Y1193" i="2"/>
  <c r="Z1193" i="2"/>
  <c r="X1194" i="2"/>
  <c r="Y1194" i="2"/>
  <c r="Z1194" i="2"/>
  <c r="X1195" i="2"/>
  <c r="Y1195" i="2"/>
  <c r="Z1195" i="2"/>
  <c r="X1196" i="2"/>
  <c r="Y1196" i="2"/>
  <c r="Z1196" i="2"/>
  <c r="X1197" i="2"/>
  <c r="Y1197" i="2"/>
  <c r="Z1197" i="2"/>
  <c r="X1198" i="2"/>
  <c r="Y1198" i="2"/>
  <c r="Z1198" i="2"/>
  <c r="X1199" i="2"/>
  <c r="Y1199" i="2"/>
  <c r="Z1199" i="2"/>
  <c r="X1200" i="2"/>
  <c r="Y1200" i="2"/>
  <c r="Z1200" i="2"/>
  <c r="X1201" i="2"/>
  <c r="Y1201" i="2"/>
  <c r="Z1201" i="2"/>
  <c r="X1202" i="2"/>
  <c r="Y1202" i="2"/>
  <c r="Z1202" i="2"/>
  <c r="X1203" i="2"/>
  <c r="Y1203" i="2"/>
  <c r="Z1203" i="2"/>
  <c r="X1204" i="2"/>
  <c r="Y1204" i="2"/>
  <c r="Z1204" i="2"/>
  <c r="X1205" i="2"/>
  <c r="Y1205" i="2"/>
  <c r="Z1205" i="2"/>
  <c r="X1206" i="2"/>
  <c r="Y1206" i="2"/>
  <c r="Z1206" i="2"/>
  <c r="X1207" i="2"/>
  <c r="Y1207" i="2"/>
  <c r="Z1207" i="2"/>
  <c r="X1208" i="2"/>
  <c r="Y1208" i="2"/>
  <c r="Z1208" i="2"/>
  <c r="X1209" i="2"/>
  <c r="Y1209" i="2"/>
  <c r="Z1209" i="2"/>
  <c r="X1210" i="2"/>
  <c r="Y1210" i="2"/>
  <c r="Z1210" i="2"/>
  <c r="X1211" i="2"/>
  <c r="Y1211" i="2"/>
  <c r="Z1211" i="2"/>
  <c r="X1212" i="2"/>
  <c r="Y1212" i="2"/>
  <c r="Z1212" i="2"/>
  <c r="X1213" i="2"/>
  <c r="Y1213" i="2"/>
  <c r="Z1213" i="2"/>
  <c r="X1214" i="2"/>
  <c r="Y1214" i="2"/>
  <c r="Z1214" i="2"/>
  <c r="X1215" i="2"/>
  <c r="Y1215" i="2"/>
  <c r="Z1215" i="2"/>
  <c r="X1216" i="2"/>
  <c r="Y1216" i="2"/>
  <c r="Z1216" i="2"/>
  <c r="X1217" i="2"/>
  <c r="Y1217" i="2"/>
  <c r="Z1217" i="2"/>
  <c r="X1218" i="2"/>
  <c r="Y1218" i="2"/>
  <c r="Z1218" i="2"/>
  <c r="X1219" i="2"/>
  <c r="Y1219" i="2"/>
  <c r="Z1219" i="2"/>
  <c r="X1220" i="2"/>
  <c r="Y1220" i="2"/>
  <c r="Z1220" i="2"/>
  <c r="X1221" i="2"/>
  <c r="Y1221" i="2"/>
  <c r="Z1221" i="2"/>
  <c r="X1222" i="2"/>
  <c r="Y1222" i="2"/>
  <c r="Z1222" i="2"/>
  <c r="X1223" i="2"/>
  <c r="Y1223" i="2"/>
  <c r="Z1223" i="2"/>
  <c r="X1224" i="2"/>
  <c r="Y1224" i="2"/>
  <c r="Z1224" i="2"/>
  <c r="X1225" i="2"/>
  <c r="Y1225" i="2"/>
  <c r="Z1225" i="2"/>
  <c r="X1226" i="2"/>
  <c r="Y1226" i="2"/>
  <c r="Z1226" i="2"/>
  <c r="X1227" i="2"/>
  <c r="Y1227" i="2"/>
  <c r="Z1227" i="2"/>
  <c r="X1228" i="2"/>
  <c r="Y1228" i="2"/>
  <c r="Z1228" i="2"/>
  <c r="X1229" i="2"/>
  <c r="Y1229" i="2"/>
  <c r="Z1229" i="2"/>
  <c r="X1230" i="2"/>
  <c r="Y1230" i="2"/>
  <c r="Z1230" i="2"/>
  <c r="X1231" i="2"/>
  <c r="Y1231" i="2"/>
  <c r="Z1231" i="2"/>
  <c r="X1232" i="2"/>
  <c r="Y1232" i="2"/>
  <c r="Z1232" i="2"/>
  <c r="X1233" i="2"/>
  <c r="Y1233" i="2"/>
  <c r="Z1233" i="2"/>
  <c r="X1234" i="2"/>
  <c r="Y1234" i="2"/>
  <c r="Z1234" i="2"/>
  <c r="X1235" i="2"/>
  <c r="Y1235" i="2"/>
  <c r="Z1235" i="2"/>
  <c r="X1236" i="2"/>
  <c r="Y1236" i="2"/>
  <c r="Z1236" i="2"/>
  <c r="X1237" i="2"/>
  <c r="Y1237" i="2"/>
  <c r="Z1237" i="2"/>
  <c r="X1238" i="2"/>
  <c r="Y1238" i="2"/>
  <c r="Z1238" i="2"/>
  <c r="X1239" i="2"/>
  <c r="Y1239" i="2"/>
  <c r="Z1239" i="2"/>
  <c r="X1240" i="2"/>
  <c r="Y1240" i="2"/>
  <c r="Z1240" i="2"/>
  <c r="X1241" i="2"/>
  <c r="Y1241" i="2"/>
  <c r="Z1241" i="2"/>
  <c r="X1242" i="2"/>
  <c r="Y1242" i="2"/>
  <c r="Z1242" i="2"/>
  <c r="X1243" i="2"/>
  <c r="Y1243" i="2"/>
  <c r="Z1243" i="2"/>
  <c r="X1244" i="2"/>
  <c r="Y1244" i="2"/>
  <c r="Z1244" i="2"/>
  <c r="X1245" i="2"/>
  <c r="Y1245" i="2"/>
  <c r="Z1245" i="2"/>
  <c r="X1246" i="2"/>
  <c r="Y1246" i="2"/>
  <c r="Z1246" i="2"/>
  <c r="X1247" i="2"/>
  <c r="Y1247" i="2"/>
  <c r="Z1247" i="2"/>
  <c r="X1248" i="2"/>
  <c r="Y1248" i="2"/>
  <c r="Z1248" i="2"/>
  <c r="X1249" i="2"/>
  <c r="Y1249" i="2"/>
  <c r="Z1249" i="2"/>
  <c r="X1250" i="2"/>
  <c r="Y1250" i="2"/>
  <c r="Z1250" i="2"/>
  <c r="X1251" i="2"/>
  <c r="Y1251" i="2"/>
  <c r="Z1251" i="2"/>
  <c r="X1252" i="2"/>
  <c r="Y1252" i="2"/>
  <c r="Z1252" i="2"/>
  <c r="X1253" i="2"/>
  <c r="Y1253" i="2"/>
  <c r="Z1253" i="2"/>
  <c r="X1254" i="2"/>
  <c r="Y1254" i="2"/>
  <c r="Z1254" i="2"/>
  <c r="X1255" i="2"/>
  <c r="Y1255" i="2"/>
  <c r="Z1255" i="2"/>
  <c r="X1256" i="2"/>
  <c r="Y1256" i="2"/>
  <c r="Z1256" i="2"/>
  <c r="X1257" i="2"/>
  <c r="Y1257" i="2"/>
  <c r="Z1257" i="2"/>
  <c r="X1258" i="2"/>
  <c r="Y1258" i="2"/>
  <c r="Z1258" i="2"/>
  <c r="X1259" i="2"/>
  <c r="Y1259" i="2"/>
  <c r="Z1259" i="2"/>
  <c r="X1260" i="2"/>
  <c r="Y1260" i="2"/>
  <c r="Z1260" i="2"/>
  <c r="X1261" i="2"/>
  <c r="Y1261" i="2"/>
  <c r="Z1261" i="2"/>
  <c r="X1262" i="2"/>
  <c r="Y1262" i="2"/>
  <c r="Z1262" i="2"/>
  <c r="X1263" i="2"/>
  <c r="Y1263" i="2"/>
  <c r="Z1263" i="2"/>
  <c r="X1264" i="2"/>
  <c r="Y1264" i="2"/>
  <c r="Z1264" i="2"/>
  <c r="X1265" i="2"/>
  <c r="Y1265" i="2"/>
  <c r="Z1265" i="2"/>
  <c r="X1266" i="2"/>
  <c r="Y1266" i="2"/>
  <c r="Z1266" i="2"/>
  <c r="X1267" i="2"/>
  <c r="Y1267" i="2"/>
  <c r="Z1267" i="2"/>
  <c r="X1268" i="2"/>
  <c r="Y1268" i="2"/>
  <c r="Z1268" i="2"/>
  <c r="X1269" i="2"/>
  <c r="Y1269" i="2"/>
  <c r="Z1269" i="2"/>
  <c r="X1270" i="2"/>
  <c r="Y1270" i="2"/>
  <c r="Z1270" i="2"/>
  <c r="X1271" i="2"/>
  <c r="Y1271" i="2"/>
  <c r="Z1271" i="2"/>
  <c r="X1272" i="2"/>
  <c r="Y1272" i="2"/>
  <c r="Z1272" i="2"/>
  <c r="X1273" i="2"/>
  <c r="Y1273" i="2"/>
  <c r="Z1273" i="2"/>
  <c r="X1274" i="2"/>
  <c r="Y1274" i="2"/>
  <c r="Z1274" i="2"/>
  <c r="X1275" i="2"/>
  <c r="Y1275" i="2"/>
  <c r="Z1275" i="2"/>
  <c r="X1276" i="2"/>
  <c r="Y1276" i="2"/>
  <c r="Z1276" i="2"/>
  <c r="X1277" i="2"/>
  <c r="Y1277" i="2"/>
  <c r="Z1277" i="2"/>
  <c r="X1278" i="2"/>
  <c r="Y1278" i="2"/>
  <c r="Z1278" i="2"/>
  <c r="X1279" i="2"/>
  <c r="Y1279" i="2"/>
  <c r="Z1279" i="2"/>
  <c r="X1280" i="2"/>
  <c r="Y1280" i="2"/>
  <c r="Z1280" i="2"/>
  <c r="X1281" i="2"/>
  <c r="Y1281" i="2"/>
  <c r="Z1281" i="2"/>
  <c r="X1282" i="2"/>
  <c r="Y1282" i="2"/>
  <c r="Z1282" i="2"/>
  <c r="X1283" i="2"/>
  <c r="Y1283" i="2"/>
  <c r="Z1283" i="2"/>
  <c r="X1284" i="2"/>
  <c r="Y1284" i="2"/>
  <c r="Z1284" i="2"/>
  <c r="X1285" i="2"/>
  <c r="Y1285" i="2"/>
  <c r="Z1285" i="2"/>
  <c r="X1286" i="2"/>
  <c r="Y1286" i="2"/>
  <c r="Z1286" i="2"/>
  <c r="X1287" i="2"/>
  <c r="Y1287" i="2"/>
  <c r="Z1287" i="2"/>
  <c r="X1288" i="2"/>
  <c r="Y1288" i="2"/>
  <c r="Z1288" i="2"/>
  <c r="X1289" i="2"/>
  <c r="Y1289" i="2"/>
  <c r="Z1289" i="2"/>
  <c r="X1290" i="2"/>
  <c r="Y1290" i="2"/>
  <c r="Z1290" i="2"/>
  <c r="X1291" i="2"/>
  <c r="Y1291" i="2"/>
  <c r="Z1291" i="2"/>
  <c r="X1292" i="2"/>
  <c r="Y1292" i="2"/>
  <c r="Z1292" i="2"/>
  <c r="X1293" i="2"/>
  <c r="Y1293" i="2"/>
  <c r="Z1293" i="2"/>
  <c r="X1294" i="2"/>
  <c r="Y1294" i="2"/>
  <c r="Z1294" i="2"/>
  <c r="X1295" i="2"/>
  <c r="Y1295" i="2"/>
  <c r="Z1295" i="2"/>
  <c r="X1296" i="2"/>
  <c r="Y1296" i="2"/>
  <c r="Z1296" i="2"/>
  <c r="X1297" i="2"/>
  <c r="Y1297" i="2"/>
  <c r="Z1297" i="2"/>
  <c r="X1298" i="2"/>
  <c r="Y1298" i="2"/>
  <c r="Z1298" i="2"/>
  <c r="X1299" i="2"/>
  <c r="Y1299" i="2"/>
  <c r="Z1299" i="2"/>
  <c r="X1300" i="2"/>
  <c r="Y1300" i="2"/>
  <c r="Z1300" i="2"/>
  <c r="X1301" i="2"/>
  <c r="Y1301" i="2"/>
  <c r="Z1301" i="2"/>
  <c r="X1302" i="2"/>
  <c r="Y1302" i="2"/>
  <c r="Z1302" i="2"/>
  <c r="X1303" i="2"/>
  <c r="Y1303" i="2"/>
  <c r="Z1303" i="2"/>
  <c r="X1304" i="2"/>
  <c r="Y1304" i="2"/>
  <c r="Z1304" i="2"/>
  <c r="X1305" i="2"/>
  <c r="Y1305" i="2"/>
  <c r="Z1305" i="2"/>
  <c r="X1306" i="2"/>
  <c r="Y1306" i="2"/>
  <c r="Z1306" i="2"/>
  <c r="X1307" i="2"/>
  <c r="Y1307" i="2"/>
  <c r="Z1307" i="2"/>
  <c r="X1308" i="2"/>
  <c r="Y1308" i="2"/>
  <c r="Z1308" i="2"/>
  <c r="X1309" i="2"/>
  <c r="Y1309" i="2"/>
  <c r="Z1309" i="2"/>
  <c r="X1310" i="2"/>
  <c r="Y1310" i="2"/>
  <c r="Z1310" i="2"/>
  <c r="X1311" i="2"/>
  <c r="Y1311" i="2"/>
  <c r="Z1311" i="2"/>
  <c r="X1312" i="2"/>
  <c r="Y1312" i="2"/>
  <c r="Z1312" i="2"/>
  <c r="X1313" i="2"/>
  <c r="Y1313" i="2"/>
  <c r="Z1313" i="2"/>
  <c r="X1314" i="2"/>
  <c r="Y1314" i="2"/>
  <c r="Z1314" i="2"/>
  <c r="X1315" i="2"/>
  <c r="Y1315" i="2"/>
  <c r="Z1315" i="2"/>
  <c r="X1316" i="2"/>
  <c r="Y1316" i="2"/>
  <c r="Z1316" i="2"/>
  <c r="X1317" i="2"/>
  <c r="Y1317" i="2"/>
  <c r="Z1317" i="2"/>
  <c r="X1318" i="2"/>
  <c r="Y1318" i="2"/>
  <c r="Z1318" i="2"/>
  <c r="X1319" i="2"/>
  <c r="Y1319" i="2"/>
  <c r="Z1319" i="2"/>
  <c r="X1320" i="2"/>
  <c r="Y1320" i="2"/>
  <c r="Z1320" i="2"/>
  <c r="X1321" i="2"/>
  <c r="Y1321" i="2"/>
  <c r="Z1321" i="2"/>
  <c r="X1322" i="2"/>
  <c r="Y1322" i="2"/>
  <c r="Z1322" i="2"/>
  <c r="X1323" i="2"/>
  <c r="Y1323" i="2"/>
  <c r="Z1323" i="2"/>
  <c r="X1324" i="2"/>
  <c r="Y1324" i="2"/>
  <c r="Z1324" i="2"/>
  <c r="X1325" i="2"/>
  <c r="Y1325" i="2"/>
  <c r="Z1325" i="2"/>
  <c r="X1326" i="2"/>
  <c r="Y1326" i="2"/>
  <c r="Z1326" i="2"/>
  <c r="X1327" i="2"/>
  <c r="Y1327" i="2"/>
  <c r="Z1327" i="2"/>
  <c r="X1328" i="2"/>
  <c r="Y1328" i="2"/>
  <c r="Z1328" i="2"/>
  <c r="X1329" i="2"/>
  <c r="Y1329" i="2"/>
  <c r="Z1329" i="2"/>
  <c r="X1330" i="2"/>
  <c r="Y1330" i="2"/>
  <c r="Z1330" i="2"/>
  <c r="X1331" i="2"/>
  <c r="Y1331" i="2"/>
  <c r="Z1331" i="2"/>
  <c r="X1332" i="2"/>
  <c r="Y1332" i="2"/>
  <c r="Z1332" i="2"/>
  <c r="X1333" i="2"/>
  <c r="Y1333" i="2"/>
  <c r="Z1333" i="2"/>
  <c r="X1334" i="2"/>
  <c r="Y1334" i="2"/>
  <c r="Z1334" i="2"/>
  <c r="X1335" i="2"/>
  <c r="Y1335" i="2"/>
  <c r="Z1335" i="2"/>
  <c r="X1336" i="2"/>
  <c r="Y1336" i="2"/>
  <c r="Z1336" i="2"/>
  <c r="X1337" i="2"/>
  <c r="Y1337" i="2"/>
  <c r="Z1337" i="2"/>
  <c r="X1338" i="2"/>
  <c r="Y1338" i="2"/>
  <c r="Z1338" i="2"/>
  <c r="X1339" i="2"/>
  <c r="Y1339" i="2"/>
  <c r="Z1339" i="2"/>
  <c r="X1340" i="2"/>
  <c r="Y1340" i="2"/>
  <c r="Z1340" i="2"/>
  <c r="X1341" i="2"/>
  <c r="Y1341" i="2"/>
  <c r="Z1341" i="2"/>
  <c r="X1342" i="2"/>
  <c r="Y1342" i="2"/>
  <c r="Z1342" i="2"/>
  <c r="X1343" i="2"/>
  <c r="Y1343" i="2"/>
  <c r="Z1343" i="2"/>
  <c r="X1344" i="2"/>
  <c r="Y1344" i="2"/>
  <c r="Z1344" i="2"/>
  <c r="X1345" i="2"/>
  <c r="Y1345" i="2"/>
  <c r="Z1345" i="2"/>
  <c r="X1346" i="2"/>
  <c r="Y1346" i="2"/>
  <c r="Z1346" i="2"/>
  <c r="X1347" i="2"/>
  <c r="Y1347" i="2"/>
  <c r="Z1347" i="2"/>
  <c r="X1348" i="2"/>
  <c r="Y1348" i="2"/>
  <c r="Z1348" i="2"/>
  <c r="X1349" i="2"/>
  <c r="Y1349" i="2"/>
  <c r="Z1349" i="2"/>
  <c r="X1350" i="2"/>
  <c r="Y1350" i="2"/>
  <c r="Z1350" i="2"/>
  <c r="X1351" i="2"/>
  <c r="Y1351" i="2"/>
  <c r="Z1351" i="2"/>
  <c r="X1352" i="2"/>
  <c r="Y1352" i="2"/>
  <c r="Z1352" i="2"/>
  <c r="X1353" i="2"/>
  <c r="Y1353" i="2"/>
  <c r="Z1353" i="2"/>
  <c r="X1354" i="2"/>
  <c r="Y1354" i="2"/>
  <c r="Z1354" i="2"/>
  <c r="X1355" i="2"/>
  <c r="Y1355" i="2"/>
  <c r="Z1355" i="2"/>
  <c r="X1356" i="2"/>
  <c r="Y1356" i="2"/>
  <c r="Z1356" i="2"/>
  <c r="X1357" i="2"/>
  <c r="Y1357" i="2"/>
  <c r="Z1357" i="2"/>
  <c r="X1358" i="2"/>
  <c r="Y1358" i="2"/>
  <c r="Z1358" i="2"/>
  <c r="X1359" i="2"/>
  <c r="Y1359" i="2"/>
  <c r="Z1359" i="2"/>
  <c r="X1360" i="2"/>
  <c r="Y1360" i="2"/>
  <c r="Z1360" i="2"/>
  <c r="X1361" i="2"/>
  <c r="Y1361" i="2"/>
  <c r="Z1361" i="2"/>
  <c r="X1362" i="2"/>
  <c r="Y1362" i="2"/>
  <c r="Z1362" i="2"/>
  <c r="X1363" i="2"/>
  <c r="Y1363" i="2"/>
  <c r="Z1363" i="2"/>
  <c r="X1364" i="2"/>
  <c r="Y1364" i="2"/>
  <c r="Z1364" i="2"/>
  <c r="X1365" i="2"/>
  <c r="Y1365" i="2"/>
  <c r="Z1365" i="2"/>
  <c r="X1366" i="2"/>
  <c r="Y1366" i="2"/>
  <c r="Z1366" i="2"/>
  <c r="X1367" i="2"/>
  <c r="Y1367" i="2"/>
  <c r="Z1367" i="2"/>
  <c r="X1368" i="2"/>
  <c r="Y1368" i="2"/>
  <c r="Z1368" i="2"/>
  <c r="X1369" i="2"/>
  <c r="Y1369" i="2"/>
  <c r="Z1369" i="2"/>
  <c r="X1370" i="2"/>
  <c r="Y1370" i="2"/>
  <c r="Z1370" i="2"/>
  <c r="X1371" i="2"/>
  <c r="Y1371" i="2"/>
  <c r="Z1371" i="2"/>
  <c r="X1372" i="2"/>
  <c r="Y1372" i="2"/>
  <c r="Z1372" i="2"/>
  <c r="X1373" i="2"/>
  <c r="Y1373" i="2"/>
  <c r="Z1373" i="2"/>
  <c r="X1374" i="2"/>
  <c r="Y1374" i="2"/>
  <c r="Z1374" i="2"/>
  <c r="X1375" i="2"/>
  <c r="Y1375" i="2"/>
  <c r="Z1375" i="2"/>
  <c r="X1376" i="2"/>
  <c r="Y1376" i="2"/>
  <c r="Z1376" i="2"/>
  <c r="X1377" i="2"/>
  <c r="Y1377" i="2"/>
  <c r="Z1377" i="2"/>
  <c r="X1378" i="2"/>
  <c r="Y1378" i="2"/>
  <c r="Z1378" i="2"/>
  <c r="X1379" i="2"/>
  <c r="Y1379" i="2"/>
  <c r="Z1379" i="2"/>
  <c r="X1380" i="2"/>
  <c r="Y1380" i="2"/>
  <c r="Z1380" i="2"/>
  <c r="X1381" i="2"/>
  <c r="Y1381" i="2"/>
  <c r="Z1381" i="2"/>
  <c r="X1382" i="2"/>
  <c r="Y1382" i="2"/>
  <c r="Z1382" i="2"/>
  <c r="X1383" i="2"/>
  <c r="Y1383" i="2"/>
  <c r="Z1383" i="2"/>
  <c r="X1384" i="2"/>
  <c r="Y1384" i="2"/>
  <c r="Z1384" i="2"/>
  <c r="X1385" i="2"/>
  <c r="Y1385" i="2"/>
  <c r="Z1385" i="2"/>
  <c r="X1386" i="2"/>
  <c r="Y1386" i="2"/>
  <c r="Z1386" i="2"/>
  <c r="X1387" i="2"/>
  <c r="Y1387" i="2"/>
  <c r="Z1387" i="2"/>
  <c r="X1388" i="2"/>
  <c r="Y1388" i="2"/>
  <c r="Z1388" i="2"/>
  <c r="X1389" i="2"/>
  <c r="Y1389" i="2"/>
  <c r="Z1389" i="2"/>
  <c r="X1390" i="2"/>
  <c r="Y1390" i="2"/>
  <c r="Z1390" i="2"/>
  <c r="X1391" i="2"/>
  <c r="Y1391" i="2"/>
  <c r="Z1391" i="2"/>
  <c r="X1392" i="2"/>
  <c r="Y1392" i="2"/>
  <c r="Z1392" i="2"/>
  <c r="X1393" i="2"/>
  <c r="Y1393" i="2"/>
  <c r="Z1393" i="2"/>
  <c r="X1394" i="2"/>
  <c r="Y1394" i="2"/>
  <c r="Z1394" i="2"/>
  <c r="X1395" i="2"/>
  <c r="Y1395" i="2"/>
  <c r="Z1395" i="2"/>
  <c r="X1396" i="2"/>
  <c r="Y1396" i="2"/>
  <c r="Z1396" i="2"/>
  <c r="X1397" i="2"/>
  <c r="Y1397" i="2"/>
  <c r="Z1397" i="2"/>
  <c r="X1398" i="2"/>
  <c r="Y1398" i="2"/>
  <c r="Z1398" i="2"/>
  <c r="X1399" i="2"/>
  <c r="Y1399" i="2"/>
  <c r="Z1399" i="2"/>
  <c r="X1400" i="2"/>
  <c r="Y1400" i="2"/>
  <c r="Z1400" i="2"/>
  <c r="X1401" i="2"/>
  <c r="Y1401" i="2"/>
  <c r="Z1401" i="2"/>
  <c r="X1402" i="2"/>
  <c r="Y1402" i="2"/>
  <c r="Z1402" i="2"/>
  <c r="X1403" i="2"/>
  <c r="Y1403" i="2"/>
  <c r="Z1403" i="2"/>
  <c r="X1404" i="2"/>
  <c r="Y1404" i="2"/>
  <c r="Z1404" i="2"/>
  <c r="X1405" i="2"/>
  <c r="Y1405" i="2"/>
  <c r="Z1405" i="2"/>
  <c r="X1406" i="2"/>
  <c r="Y1406" i="2"/>
  <c r="Z1406" i="2"/>
  <c r="X1407" i="2"/>
  <c r="Y1407" i="2"/>
  <c r="Z1407" i="2"/>
  <c r="X1408" i="2"/>
  <c r="Y1408" i="2"/>
  <c r="Z1408" i="2"/>
  <c r="X1409" i="2"/>
  <c r="Y1409" i="2"/>
  <c r="Z1409" i="2"/>
  <c r="X1410" i="2"/>
  <c r="Y1410" i="2"/>
  <c r="Z1410" i="2"/>
  <c r="X1411" i="2"/>
  <c r="Y1411" i="2"/>
  <c r="Z1411" i="2"/>
  <c r="X1412" i="2"/>
  <c r="Y1412" i="2"/>
  <c r="Z1412" i="2"/>
  <c r="X1413" i="2"/>
  <c r="Y1413" i="2"/>
  <c r="Z1413" i="2"/>
  <c r="X1414" i="2"/>
  <c r="Y1414" i="2"/>
  <c r="Z1414" i="2"/>
  <c r="X1415" i="2"/>
  <c r="Y1415" i="2"/>
  <c r="Z1415" i="2"/>
  <c r="X1416" i="2"/>
  <c r="Y1416" i="2"/>
  <c r="Z1416" i="2"/>
  <c r="X1417" i="2"/>
  <c r="Y1417" i="2"/>
  <c r="Z1417" i="2"/>
  <c r="X1418" i="2"/>
  <c r="Y1418" i="2"/>
  <c r="Z1418" i="2"/>
  <c r="X1419" i="2"/>
  <c r="Y1419" i="2"/>
  <c r="Z1419" i="2"/>
  <c r="X1420" i="2"/>
  <c r="Y1420" i="2"/>
  <c r="Z1420" i="2"/>
  <c r="X1421" i="2"/>
  <c r="Y1421" i="2"/>
  <c r="Z1421" i="2"/>
  <c r="X1422" i="2"/>
  <c r="Y1422" i="2"/>
  <c r="Z1422" i="2"/>
  <c r="X1423" i="2"/>
  <c r="Y1423" i="2"/>
  <c r="Z1423" i="2"/>
  <c r="X1424" i="2"/>
  <c r="Y1424" i="2"/>
  <c r="Z1424" i="2"/>
  <c r="X1425" i="2"/>
  <c r="Y1425" i="2"/>
  <c r="Z1425" i="2"/>
  <c r="X1426" i="2"/>
  <c r="Y1426" i="2"/>
  <c r="Z1426" i="2"/>
  <c r="X1427" i="2"/>
  <c r="Y1427" i="2"/>
  <c r="Z1427" i="2"/>
  <c r="X1428" i="2"/>
  <c r="Y1428" i="2"/>
  <c r="Z1428" i="2"/>
  <c r="X1429" i="2"/>
  <c r="Y1429" i="2"/>
  <c r="Z1429" i="2"/>
  <c r="X1430" i="2"/>
  <c r="Y1430" i="2"/>
  <c r="Z1430" i="2"/>
  <c r="X1431" i="2"/>
  <c r="Y1431" i="2"/>
  <c r="Z1431" i="2"/>
  <c r="X1432" i="2"/>
  <c r="Y1432" i="2"/>
  <c r="Z1432" i="2"/>
  <c r="X1433" i="2"/>
  <c r="Y1433" i="2"/>
  <c r="Z1433" i="2"/>
  <c r="X1434" i="2"/>
  <c r="Y1434" i="2"/>
  <c r="Z1434" i="2"/>
  <c r="X1435" i="2"/>
  <c r="Y1435" i="2"/>
  <c r="Z1435" i="2"/>
  <c r="X1436" i="2"/>
  <c r="Y1436" i="2"/>
  <c r="Z1436" i="2"/>
  <c r="X1437" i="2"/>
  <c r="Y1437" i="2"/>
  <c r="Z1437" i="2"/>
  <c r="X1438" i="2"/>
  <c r="Y1438" i="2"/>
  <c r="Z1438" i="2"/>
  <c r="X1439" i="2"/>
  <c r="Y1439" i="2"/>
  <c r="Z1439" i="2"/>
  <c r="X1440" i="2"/>
  <c r="Y1440" i="2"/>
  <c r="Z1440" i="2"/>
  <c r="X1441" i="2"/>
  <c r="Y1441" i="2"/>
  <c r="Z1441" i="2"/>
  <c r="X1442" i="2"/>
  <c r="Y1442" i="2"/>
  <c r="Z1442" i="2"/>
  <c r="X1443" i="2"/>
  <c r="Y1443" i="2"/>
  <c r="Z1443" i="2"/>
  <c r="X1444" i="2"/>
  <c r="Y1444" i="2"/>
  <c r="Z1444" i="2"/>
  <c r="X1445" i="2"/>
  <c r="Y1445" i="2"/>
  <c r="Z1445" i="2"/>
  <c r="X1446" i="2"/>
  <c r="Y1446" i="2"/>
  <c r="Z1446" i="2"/>
  <c r="X1447" i="2"/>
  <c r="Y1447" i="2"/>
  <c r="Z1447" i="2"/>
  <c r="X1448" i="2"/>
  <c r="Y1448" i="2"/>
  <c r="Z1448" i="2"/>
  <c r="X1449" i="2"/>
  <c r="Y1449" i="2"/>
  <c r="Z1449" i="2"/>
  <c r="X1450" i="2"/>
  <c r="Y1450" i="2"/>
  <c r="Z1450" i="2"/>
  <c r="X1451" i="2"/>
  <c r="Y1451" i="2"/>
  <c r="Z1451" i="2"/>
  <c r="X1452" i="2"/>
  <c r="Y1452" i="2"/>
  <c r="Z1452" i="2"/>
  <c r="X1453" i="2"/>
  <c r="Y1453" i="2"/>
  <c r="Z1453" i="2"/>
  <c r="X1454" i="2"/>
  <c r="Y1454" i="2"/>
  <c r="Z1454" i="2"/>
  <c r="X1455" i="2"/>
  <c r="Y1455" i="2"/>
  <c r="Z1455" i="2"/>
  <c r="X1456" i="2"/>
  <c r="Y1456" i="2"/>
  <c r="Z1456" i="2"/>
  <c r="X1457" i="2"/>
  <c r="Y1457" i="2"/>
  <c r="Z1457" i="2"/>
  <c r="X1458" i="2"/>
  <c r="Y1458" i="2"/>
  <c r="Z1458" i="2"/>
  <c r="X1459" i="2"/>
  <c r="Y1459" i="2"/>
  <c r="Z1459" i="2"/>
  <c r="X1460" i="2"/>
  <c r="Y1460" i="2"/>
  <c r="Z1460" i="2"/>
  <c r="X1461" i="2"/>
  <c r="Y1461" i="2"/>
  <c r="Z1461" i="2"/>
  <c r="X1462" i="2"/>
  <c r="Y1462" i="2"/>
  <c r="Z1462" i="2"/>
  <c r="X1463" i="2"/>
  <c r="Y1463" i="2"/>
  <c r="Z1463" i="2"/>
  <c r="X1464" i="2"/>
  <c r="Y1464" i="2"/>
  <c r="Z1464" i="2"/>
  <c r="X1465" i="2"/>
  <c r="Y1465" i="2"/>
  <c r="Z1465" i="2"/>
  <c r="X1466" i="2"/>
  <c r="Y1466" i="2"/>
  <c r="Z1466" i="2"/>
  <c r="X1467" i="2"/>
  <c r="Y1467" i="2"/>
  <c r="Z1467" i="2"/>
  <c r="X1468" i="2"/>
  <c r="Y1468" i="2"/>
  <c r="Z1468" i="2"/>
  <c r="X1469" i="2"/>
  <c r="Y1469" i="2"/>
  <c r="Z1469" i="2"/>
  <c r="X1470" i="2"/>
  <c r="Y1470" i="2"/>
  <c r="Z1470" i="2"/>
  <c r="X1471" i="2"/>
  <c r="Y1471" i="2"/>
  <c r="Z1471" i="2"/>
  <c r="X1472" i="2"/>
  <c r="Y1472" i="2"/>
  <c r="Z1472" i="2"/>
  <c r="X1473" i="2"/>
  <c r="Y1473" i="2"/>
  <c r="Z1473" i="2"/>
  <c r="X1474" i="2"/>
  <c r="Y1474" i="2"/>
  <c r="Z1474" i="2"/>
  <c r="X1475" i="2"/>
  <c r="Y1475" i="2"/>
  <c r="Z1475" i="2"/>
  <c r="X1476" i="2"/>
  <c r="Y1476" i="2"/>
  <c r="Z1476" i="2"/>
  <c r="X1477" i="2"/>
  <c r="Y1477" i="2"/>
  <c r="Z1477" i="2"/>
  <c r="X1478" i="2"/>
  <c r="Y1478" i="2"/>
  <c r="Z1478" i="2"/>
  <c r="X1479" i="2"/>
  <c r="Y1479" i="2"/>
  <c r="Z1479" i="2"/>
  <c r="X1480" i="2"/>
  <c r="Y1480" i="2"/>
  <c r="Z1480" i="2"/>
  <c r="X1481" i="2"/>
  <c r="Y1481" i="2"/>
  <c r="Z1481" i="2"/>
  <c r="X1482" i="2"/>
  <c r="Y1482" i="2"/>
  <c r="Z1482" i="2"/>
  <c r="X1483" i="2"/>
  <c r="Y1483" i="2"/>
  <c r="Z1483" i="2"/>
  <c r="X1484" i="2"/>
  <c r="Y1484" i="2"/>
  <c r="Z1484" i="2"/>
  <c r="X1485" i="2"/>
  <c r="Y1485" i="2"/>
  <c r="Z1485" i="2"/>
  <c r="X1486" i="2"/>
  <c r="Y1486" i="2"/>
  <c r="Z1486" i="2"/>
  <c r="X1487" i="2"/>
  <c r="Y1487" i="2"/>
  <c r="Z1487" i="2"/>
  <c r="X1488" i="2"/>
  <c r="Y1488" i="2"/>
  <c r="Z1488" i="2"/>
  <c r="X1489" i="2"/>
  <c r="Y1489" i="2"/>
  <c r="Z1489" i="2"/>
  <c r="X1490" i="2"/>
  <c r="Y1490" i="2"/>
  <c r="Z1490" i="2"/>
  <c r="X1491" i="2"/>
  <c r="Y1491" i="2"/>
  <c r="Z1491" i="2"/>
  <c r="X1492" i="2"/>
  <c r="Y1492" i="2"/>
  <c r="Z1492" i="2"/>
  <c r="X1493" i="2"/>
  <c r="Y1493" i="2"/>
  <c r="Z1493" i="2"/>
  <c r="X1494" i="2"/>
  <c r="Y1494" i="2"/>
  <c r="Z1494" i="2"/>
  <c r="X1495" i="2"/>
  <c r="Y1495" i="2"/>
  <c r="Z1495" i="2"/>
  <c r="X1496" i="2"/>
  <c r="Y1496" i="2"/>
  <c r="Z1496" i="2"/>
  <c r="X1497" i="2"/>
  <c r="Y1497" i="2"/>
  <c r="Z1497" i="2"/>
  <c r="X1498" i="2"/>
  <c r="Y1498" i="2"/>
  <c r="Z1498" i="2"/>
  <c r="X1499" i="2"/>
  <c r="Y1499" i="2"/>
  <c r="Z1499" i="2"/>
  <c r="X1500" i="2"/>
  <c r="Y1500" i="2"/>
  <c r="Z1500" i="2"/>
  <c r="X1501" i="2"/>
  <c r="Y1501" i="2"/>
  <c r="Z1501" i="2"/>
  <c r="X1502" i="2"/>
  <c r="Y1502" i="2"/>
  <c r="Z1502" i="2"/>
  <c r="X1503" i="2"/>
  <c r="Y1503" i="2"/>
  <c r="Z1503" i="2"/>
  <c r="X1504" i="2"/>
  <c r="Y1504" i="2"/>
  <c r="Z1504" i="2"/>
  <c r="X1505" i="2"/>
  <c r="Y1505" i="2"/>
  <c r="Z1505" i="2"/>
  <c r="X1506" i="2"/>
  <c r="Y1506" i="2"/>
  <c r="Z1506" i="2"/>
  <c r="X1507" i="2"/>
  <c r="Y1507" i="2"/>
  <c r="Z1507" i="2"/>
  <c r="X1508" i="2"/>
  <c r="Y1508" i="2"/>
  <c r="Z1508" i="2"/>
  <c r="X1509" i="2"/>
  <c r="Y1509" i="2"/>
  <c r="Z1509" i="2"/>
  <c r="X1510" i="2"/>
  <c r="Y1510" i="2"/>
  <c r="Z1510" i="2"/>
  <c r="X1511" i="2"/>
  <c r="Y1511" i="2"/>
  <c r="Z1511" i="2"/>
  <c r="X1512" i="2"/>
  <c r="Y1512" i="2"/>
  <c r="Z1512" i="2"/>
  <c r="X1513" i="2"/>
  <c r="Y1513" i="2"/>
  <c r="Z1513" i="2"/>
  <c r="X1514" i="2"/>
  <c r="Y1514" i="2"/>
  <c r="Z1514" i="2"/>
  <c r="X1515" i="2"/>
  <c r="Y1515" i="2"/>
  <c r="Z1515" i="2"/>
  <c r="X1516" i="2"/>
  <c r="Y1516" i="2"/>
  <c r="Z1516" i="2"/>
  <c r="X1517" i="2"/>
  <c r="Y1517" i="2"/>
  <c r="Z1517" i="2"/>
  <c r="X1518" i="2"/>
  <c r="Y1518" i="2"/>
  <c r="Z1518" i="2"/>
  <c r="X1519" i="2"/>
  <c r="Y1519" i="2"/>
  <c r="Z1519" i="2"/>
  <c r="X1520" i="2"/>
  <c r="Y1520" i="2"/>
  <c r="Z1520" i="2"/>
  <c r="X1521" i="2"/>
  <c r="Y1521" i="2"/>
  <c r="Z1521" i="2"/>
  <c r="X1522" i="2"/>
  <c r="Y1522" i="2"/>
  <c r="Z1522" i="2"/>
  <c r="X1523" i="2"/>
  <c r="Y1523" i="2"/>
  <c r="Z1523" i="2"/>
  <c r="X1524" i="2"/>
  <c r="Y1524" i="2"/>
  <c r="Z1524" i="2"/>
  <c r="X1525" i="2"/>
  <c r="Y1525" i="2"/>
  <c r="Z1525" i="2"/>
  <c r="X1526" i="2"/>
  <c r="Y1526" i="2"/>
  <c r="Z1526" i="2"/>
  <c r="X1527" i="2"/>
  <c r="Y1527" i="2"/>
  <c r="Z1527" i="2"/>
  <c r="X1528" i="2"/>
  <c r="Y1528" i="2"/>
  <c r="Z1528" i="2"/>
  <c r="X1529" i="2"/>
  <c r="Y1529" i="2"/>
  <c r="Z1529" i="2"/>
  <c r="X1530" i="2"/>
  <c r="Y1530" i="2"/>
  <c r="Z1530" i="2"/>
  <c r="X1531" i="2"/>
  <c r="Y1531" i="2"/>
  <c r="Z1531" i="2"/>
  <c r="X1532" i="2"/>
  <c r="Y1532" i="2"/>
  <c r="Z1532" i="2"/>
  <c r="X1533" i="2"/>
  <c r="Y1533" i="2"/>
  <c r="Z1533" i="2"/>
  <c r="X1534" i="2"/>
  <c r="Y1534" i="2"/>
  <c r="Z1534" i="2"/>
  <c r="X1535" i="2"/>
  <c r="Y1535" i="2"/>
  <c r="Z1535" i="2"/>
  <c r="X1536" i="2"/>
  <c r="Y1536" i="2"/>
  <c r="Z1536" i="2"/>
  <c r="X1537" i="2"/>
  <c r="Y1537" i="2"/>
  <c r="Z1537" i="2"/>
  <c r="X1538" i="2"/>
  <c r="Y1538" i="2"/>
  <c r="Z1538" i="2"/>
  <c r="X1539" i="2"/>
  <c r="Y1539" i="2"/>
  <c r="Z1539" i="2"/>
  <c r="X1540" i="2"/>
  <c r="Y1540" i="2"/>
  <c r="Z1540" i="2"/>
  <c r="X1541" i="2"/>
  <c r="Y1541" i="2"/>
  <c r="Z1541" i="2"/>
  <c r="X1542" i="2"/>
  <c r="Y1542" i="2"/>
  <c r="Z1542" i="2"/>
  <c r="X1543" i="2"/>
  <c r="Y1543" i="2"/>
  <c r="Z1543" i="2"/>
  <c r="X1544" i="2"/>
  <c r="Y1544" i="2"/>
  <c r="Z1544" i="2"/>
  <c r="X1545" i="2"/>
  <c r="Y1545" i="2"/>
  <c r="Z1545" i="2"/>
  <c r="X1546" i="2"/>
  <c r="Y1546" i="2"/>
  <c r="Z1546" i="2"/>
  <c r="X1547" i="2"/>
  <c r="Y1547" i="2"/>
  <c r="Z1547" i="2"/>
  <c r="X1548" i="2"/>
  <c r="Y1548" i="2"/>
  <c r="Z1548" i="2"/>
  <c r="X1549" i="2"/>
  <c r="Y1549" i="2"/>
  <c r="Z1549" i="2"/>
  <c r="X1550" i="2"/>
  <c r="Y1550" i="2"/>
  <c r="Z1550" i="2"/>
  <c r="X1551" i="2"/>
  <c r="Y1551" i="2"/>
  <c r="Z1551" i="2"/>
  <c r="X1552" i="2"/>
  <c r="Y1552" i="2"/>
  <c r="Z1552" i="2"/>
  <c r="X1553" i="2"/>
  <c r="Y1553" i="2"/>
  <c r="Z1553" i="2"/>
  <c r="X1554" i="2"/>
  <c r="Y1554" i="2"/>
  <c r="Z1554" i="2"/>
  <c r="X1555" i="2"/>
  <c r="Y1555" i="2"/>
  <c r="Z1555" i="2"/>
  <c r="X1556" i="2"/>
  <c r="Y1556" i="2"/>
  <c r="Z1556" i="2"/>
  <c r="X1557" i="2"/>
  <c r="Y1557" i="2"/>
  <c r="Z1557" i="2"/>
  <c r="X1558" i="2"/>
  <c r="Y1558" i="2"/>
  <c r="Z1558" i="2"/>
  <c r="X1559" i="2"/>
  <c r="Y1559" i="2"/>
  <c r="Z1559" i="2"/>
  <c r="X1560" i="2"/>
  <c r="Y1560" i="2"/>
  <c r="Z1560" i="2"/>
  <c r="X1561" i="2"/>
  <c r="Y1561" i="2"/>
  <c r="Z1561" i="2"/>
  <c r="X1562" i="2"/>
  <c r="Y1562" i="2"/>
  <c r="Z1562" i="2"/>
  <c r="X1563" i="2"/>
  <c r="Y1563" i="2"/>
  <c r="Z1563" i="2"/>
  <c r="X1564" i="2"/>
  <c r="Y1564" i="2"/>
  <c r="Z1564" i="2"/>
  <c r="X1565" i="2"/>
  <c r="Y1565" i="2"/>
  <c r="Z1565" i="2"/>
  <c r="X1566" i="2"/>
  <c r="Y1566" i="2"/>
  <c r="Z1566" i="2"/>
  <c r="X1567" i="2"/>
  <c r="Y1567" i="2"/>
  <c r="Z1567" i="2"/>
  <c r="X1568" i="2"/>
  <c r="Y1568" i="2"/>
  <c r="Z1568" i="2"/>
  <c r="X1569" i="2"/>
  <c r="Y1569" i="2"/>
  <c r="Z1569" i="2"/>
  <c r="X1570" i="2"/>
  <c r="Y1570" i="2"/>
  <c r="Z1570" i="2"/>
  <c r="X1571" i="2"/>
  <c r="Y1571" i="2"/>
  <c r="Z1571" i="2"/>
  <c r="X1572" i="2"/>
  <c r="Y1572" i="2"/>
  <c r="Z1572" i="2"/>
  <c r="X1573" i="2"/>
  <c r="Y1573" i="2"/>
  <c r="Z1573" i="2"/>
  <c r="X1574" i="2"/>
  <c r="Y1574" i="2"/>
  <c r="Z1574" i="2"/>
  <c r="X1575" i="2"/>
  <c r="Y1575" i="2"/>
  <c r="Z1575" i="2"/>
  <c r="X1576" i="2"/>
  <c r="Y1576" i="2"/>
  <c r="Z1576" i="2"/>
  <c r="X1577" i="2"/>
  <c r="Y1577" i="2"/>
  <c r="Z1577" i="2"/>
  <c r="X1578" i="2"/>
  <c r="Y1578" i="2"/>
  <c r="Z1578" i="2"/>
  <c r="X1579" i="2"/>
  <c r="Y1579" i="2"/>
  <c r="Z1579" i="2"/>
  <c r="X1580" i="2"/>
  <c r="Y1580" i="2"/>
  <c r="Z1580" i="2"/>
  <c r="X1581" i="2"/>
  <c r="Y1581" i="2"/>
  <c r="Z1581" i="2"/>
  <c r="X1582" i="2"/>
  <c r="Y1582" i="2"/>
  <c r="Z1582" i="2"/>
  <c r="X1583" i="2"/>
  <c r="Y1583" i="2"/>
  <c r="Z1583" i="2"/>
  <c r="X1584" i="2"/>
  <c r="Y1584" i="2"/>
  <c r="Z1584" i="2"/>
  <c r="X1585" i="2"/>
  <c r="Y1585" i="2"/>
  <c r="Z1585" i="2"/>
  <c r="X1586" i="2"/>
  <c r="Y1586" i="2"/>
  <c r="Z1586" i="2"/>
  <c r="X1587" i="2"/>
  <c r="Y1587" i="2"/>
  <c r="Z1587" i="2"/>
  <c r="X1588" i="2"/>
  <c r="Y1588" i="2"/>
  <c r="Z1588" i="2"/>
  <c r="X1589" i="2"/>
  <c r="Y1589" i="2"/>
  <c r="Z1589" i="2"/>
  <c r="X1590" i="2"/>
  <c r="Y1590" i="2"/>
  <c r="Z1590" i="2"/>
  <c r="X1591" i="2"/>
  <c r="Y1591" i="2"/>
  <c r="Z1591" i="2"/>
  <c r="X1592" i="2"/>
  <c r="Y1592" i="2"/>
  <c r="Z1592" i="2"/>
  <c r="X1593" i="2"/>
  <c r="Y1593" i="2"/>
  <c r="Z1593" i="2"/>
  <c r="X1594" i="2"/>
  <c r="Y1594" i="2"/>
  <c r="Z1594" i="2"/>
  <c r="X1595" i="2"/>
  <c r="Y1595" i="2"/>
  <c r="Z1595" i="2"/>
  <c r="X1596" i="2"/>
  <c r="Y1596" i="2"/>
  <c r="Z1596" i="2"/>
  <c r="X1597" i="2"/>
  <c r="Y1597" i="2"/>
  <c r="Z1597" i="2"/>
  <c r="X1598" i="2"/>
  <c r="Y1598" i="2"/>
  <c r="Z1598" i="2"/>
  <c r="X1599" i="2"/>
  <c r="Y1599" i="2"/>
  <c r="Z1599" i="2"/>
  <c r="X1600" i="2"/>
  <c r="Y1600" i="2"/>
  <c r="Z1600" i="2"/>
  <c r="X1601" i="2"/>
  <c r="Y1601" i="2"/>
  <c r="Z1601" i="2"/>
  <c r="X1602" i="2"/>
  <c r="Y1602" i="2"/>
  <c r="Z1602" i="2"/>
  <c r="X1603" i="2"/>
  <c r="Y1603" i="2"/>
  <c r="Z1603" i="2"/>
  <c r="X1604" i="2"/>
  <c r="Y1604" i="2"/>
  <c r="Z1604" i="2"/>
  <c r="X1605" i="2"/>
  <c r="Y1605" i="2"/>
  <c r="Z1605" i="2"/>
  <c r="X1606" i="2"/>
  <c r="Y1606" i="2"/>
  <c r="Z1606" i="2"/>
  <c r="X1607" i="2"/>
  <c r="Y1607" i="2"/>
  <c r="Z1607" i="2"/>
  <c r="X1608" i="2"/>
  <c r="Y1608" i="2"/>
  <c r="Z1608" i="2"/>
  <c r="X1609" i="2"/>
  <c r="Y1609" i="2"/>
  <c r="Z1609" i="2"/>
  <c r="X1610" i="2"/>
  <c r="Y1610" i="2"/>
  <c r="Z1610" i="2"/>
  <c r="X1611" i="2"/>
  <c r="Y1611" i="2"/>
  <c r="Z1611" i="2"/>
  <c r="X1612" i="2"/>
  <c r="Y1612" i="2"/>
  <c r="Z1612" i="2"/>
  <c r="X1613" i="2"/>
  <c r="Y1613" i="2"/>
  <c r="Z1613" i="2"/>
  <c r="X1614" i="2"/>
  <c r="Y1614" i="2"/>
  <c r="Z1614" i="2"/>
  <c r="X1615" i="2"/>
  <c r="Y1615" i="2"/>
  <c r="Z1615" i="2"/>
  <c r="X1616" i="2"/>
  <c r="Y1616" i="2"/>
  <c r="Z1616" i="2"/>
  <c r="X1617" i="2"/>
  <c r="Y1617" i="2"/>
  <c r="Z1617" i="2"/>
  <c r="X1618" i="2"/>
  <c r="Y1618" i="2"/>
  <c r="Z1618" i="2"/>
  <c r="X1619" i="2"/>
  <c r="Y1619" i="2"/>
  <c r="Z1619" i="2"/>
  <c r="X1620" i="2"/>
  <c r="Y1620" i="2"/>
  <c r="Z1620" i="2"/>
  <c r="X1621" i="2"/>
  <c r="Y1621" i="2"/>
  <c r="Z1621" i="2"/>
  <c r="X1622" i="2"/>
  <c r="Y1622" i="2"/>
  <c r="Z1622" i="2"/>
  <c r="X1623" i="2"/>
  <c r="Y1623" i="2"/>
  <c r="Z1623" i="2"/>
  <c r="X1624" i="2"/>
  <c r="Y1624" i="2"/>
  <c r="Z1624" i="2"/>
  <c r="X1625" i="2"/>
  <c r="Y1625" i="2"/>
  <c r="Z1625" i="2"/>
  <c r="X1626" i="2"/>
  <c r="Y1626" i="2"/>
  <c r="Z1626" i="2"/>
  <c r="X1627" i="2"/>
  <c r="Y1627" i="2"/>
  <c r="Z1627" i="2"/>
  <c r="X1628" i="2"/>
  <c r="Y1628" i="2"/>
  <c r="Z1628" i="2"/>
  <c r="X1629" i="2"/>
  <c r="Y1629" i="2"/>
  <c r="Z1629" i="2"/>
  <c r="X1630" i="2"/>
  <c r="Y1630" i="2"/>
  <c r="Z1630" i="2"/>
  <c r="X1631" i="2"/>
  <c r="Y1631" i="2"/>
  <c r="Z1631" i="2"/>
  <c r="X1632" i="2"/>
  <c r="Y1632" i="2"/>
  <c r="Z1632" i="2"/>
  <c r="X1633" i="2"/>
  <c r="Y1633" i="2"/>
  <c r="Z1633" i="2"/>
  <c r="X1634" i="2"/>
  <c r="Y1634" i="2"/>
  <c r="Z1634" i="2"/>
  <c r="X1635" i="2"/>
  <c r="Y1635" i="2"/>
  <c r="Z1635" i="2"/>
  <c r="X1636" i="2"/>
  <c r="Y1636" i="2"/>
  <c r="Z1636" i="2"/>
  <c r="X1637" i="2"/>
  <c r="Y1637" i="2"/>
  <c r="Z1637" i="2"/>
  <c r="X1638" i="2"/>
  <c r="Y1638" i="2"/>
  <c r="Z1638" i="2"/>
  <c r="X1639" i="2"/>
  <c r="Y1639" i="2"/>
  <c r="Z1639" i="2"/>
  <c r="X1640" i="2"/>
  <c r="Y1640" i="2"/>
  <c r="Z1640" i="2"/>
  <c r="X1641" i="2"/>
  <c r="Y1641" i="2"/>
  <c r="Z1641" i="2"/>
  <c r="X1642" i="2"/>
  <c r="Y1642" i="2"/>
  <c r="Z1642" i="2"/>
  <c r="X1643" i="2"/>
  <c r="Y1643" i="2"/>
  <c r="Z1643" i="2"/>
  <c r="X1644" i="2"/>
  <c r="Y1644" i="2"/>
  <c r="Z1644" i="2"/>
  <c r="X1645" i="2"/>
  <c r="Y1645" i="2"/>
  <c r="Z1645" i="2"/>
  <c r="X1646" i="2"/>
  <c r="Y1646" i="2"/>
  <c r="Z1646" i="2"/>
  <c r="X1647" i="2"/>
  <c r="Y1647" i="2"/>
  <c r="Z1647" i="2"/>
  <c r="X1648" i="2"/>
  <c r="Y1648" i="2"/>
  <c r="Z1648" i="2"/>
  <c r="X1649" i="2"/>
  <c r="Y1649" i="2"/>
  <c r="Z1649" i="2"/>
  <c r="X1650" i="2"/>
  <c r="Y1650" i="2"/>
  <c r="Z1650" i="2"/>
  <c r="X1651" i="2"/>
  <c r="Y1651" i="2"/>
  <c r="Z1651" i="2"/>
  <c r="X1652" i="2"/>
  <c r="Y1652" i="2"/>
  <c r="Z1652" i="2"/>
  <c r="X1653" i="2"/>
  <c r="Y1653" i="2"/>
  <c r="Z1653" i="2"/>
  <c r="X1654" i="2"/>
  <c r="Y1654" i="2"/>
  <c r="Z1654" i="2"/>
  <c r="X1655" i="2"/>
  <c r="Y1655" i="2"/>
  <c r="Z1655" i="2"/>
  <c r="X1656" i="2"/>
  <c r="Y1656" i="2"/>
  <c r="Z1656" i="2"/>
  <c r="X1657" i="2"/>
  <c r="Y1657" i="2"/>
  <c r="Z1657" i="2"/>
  <c r="X1658" i="2"/>
  <c r="Y1658" i="2"/>
  <c r="Z1658" i="2"/>
  <c r="X1659" i="2"/>
  <c r="Y1659" i="2"/>
  <c r="Z1659" i="2"/>
  <c r="X1660" i="2"/>
  <c r="Y1660" i="2"/>
  <c r="Z1660" i="2"/>
  <c r="X1661" i="2"/>
  <c r="Y1661" i="2"/>
  <c r="Z1661" i="2"/>
  <c r="X1662" i="2"/>
  <c r="Y1662" i="2"/>
  <c r="Z1662" i="2"/>
  <c r="X1663" i="2"/>
  <c r="Y1663" i="2"/>
  <c r="Z1663" i="2"/>
  <c r="X1664" i="2"/>
  <c r="Y1664" i="2"/>
  <c r="Z1664" i="2"/>
  <c r="X1665" i="2"/>
  <c r="Y1665" i="2"/>
  <c r="Z1665" i="2"/>
  <c r="X1666" i="2"/>
  <c r="Y1666" i="2"/>
  <c r="Z1666" i="2"/>
  <c r="X1667" i="2"/>
  <c r="Y1667" i="2"/>
  <c r="Z1667" i="2"/>
  <c r="X1668" i="2"/>
  <c r="Y1668" i="2"/>
  <c r="Z1668" i="2"/>
  <c r="X1669" i="2"/>
  <c r="Y1669" i="2"/>
  <c r="Z1669" i="2"/>
  <c r="X1670" i="2"/>
  <c r="Y1670" i="2"/>
  <c r="Z1670" i="2"/>
  <c r="X1671" i="2"/>
  <c r="Y1671" i="2"/>
  <c r="Z1671" i="2"/>
  <c r="X1672" i="2"/>
  <c r="Y1672" i="2"/>
  <c r="Z1672" i="2"/>
  <c r="X1673" i="2"/>
  <c r="Y1673" i="2"/>
  <c r="Z1673" i="2"/>
  <c r="X1674" i="2"/>
  <c r="Y1674" i="2"/>
  <c r="Z1674" i="2"/>
  <c r="X1675" i="2"/>
  <c r="Y1675" i="2"/>
  <c r="Z1675" i="2"/>
  <c r="X1676" i="2"/>
  <c r="Y1676" i="2"/>
  <c r="Z1676" i="2"/>
  <c r="X1677" i="2"/>
  <c r="Y1677" i="2"/>
  <c r="Z1677" i="2"/>
  <c r="X1678" i="2"/>
  <c r="Y1678" i="2"/>
  <c r="Z1678" i="2"/>
  <c r="X1679" i="2"/>
  <c r="Y1679" i="2"/>
  <c r="Z1679" i="2"/>
  <c r="X1680" i="2"/>
  <c r="Y1680" i="2"/>
  <c r="Z1680" i="2"/>
  <c r="X1681" i="2"/>
  <c r="Y1681" i="2"/>
  <c r="Z1681" i="2"/>
  <c r="X1682" i="2"/>
  <c r="Y1682" i="2"/>
  <c r="Z1682" i="2"/>
  <c r="X1683" i="2"/>
  <c r="Y1683" i="2"/>
  <c r="Z1683" i="2"/>
  <c r="X1684" i="2"/>
  <c r="Y1684" i="2"/>
  <c r="Z1684" i="2"/>
  <c r="X1685" i="2"/>
  <c r="Y1685" i="2"/>
  <c r="Z1685" i="2"/>
  <c r="X1686" i="2"/>
  <c r="Y1686" i="2"/>
  <c r="Z1686" i="2"/>
  <c r="X1687" i="2"/>
  <c r="Y1687" i="2"/>
  <c r="Z1687" i="2"/>
  <c r="X1688" i="2"/>
  <c r="Y1688" i="2"/>
  <c r="Z1688" i="2"/>
  <c r="X1689" i="2"/>
  <c r="Y1689" i="2"/>
  <c r="Z1689" i="2"/>
  <c r="X1690" i="2"/>
  <c r="Y1690" i="2"/>
  <c r="Z1690" i="2"/>
  <c r="X1691" i="2"/>
  <c r="Y1691" i="2"/>
  <c r="Z1691" i="2"/>
  <c r="X1692" i="2"/>
  <c r="Y1692" i="2"/>
  <c r="Z1692" i="2"/>
  <c r="X1693" i="2"/>
  <c r="Y1693" i="2"/>
  <c r="Z1693" i="2"/>
  <c r="X1694" i="2"/>
  <c r="Y1694" i="2"/>
  <c r="Z1694" i="2"/>
  <c r="X1695" i="2"/>
  <c r="Y1695" i="2"/>
  <c r="Z1695" i="2"/>
  <c r="X1696" i="2"/>
  <c r="Y1696" i="2"/>
  <c r="Z1696" i="2"/>
  <c r="X1697" i="2"/>
  <c r="Y1697" i="2"/>
  <c r="Z1697" i="2"/>
  <c r="X1698" i="2"/>
  <c r="Y1698" i="2"/>
  <c r="Z1698" i="2"/>
  <c r="X1699" i="2"/>
  <c r="Y1699" i="2"/>
  <c r="Z1699" i="2"/>
  <c r="X1700" i="2"/>
  <c r="Y1700" i="2"/>
  <c r="Z1700" i="2"/>
  <c r="X1701" i="2"/>
  <c r="Y1701" i="2"/>
  <c r="Z1701" i="2"/>
  <c r="X1702" i="2"/>
  <c r="Y1702" i="2"/>
  <c r="Z1702" i="2"/>
  <c r="X1703" i="2"/>
  <c r="Y1703" i="2"/>
  <c r="Z1703" i="2"/>
  <c r="X1704" i="2"/>
  <c r="Y1704" i="2"/>
  <c r="Z1704" i="2"/>
  <c r="X1705" i="2"/>
  <c r="Y1705" i="2"/>
  <c r="Z1705" i="2"/>
  <c r="X1706" i="2"/>
  <c r="Y1706" i="2"/>
  <c r="Z1706" i="2"/>
  <c r="X1707" i="2"/>
  <c r="Y1707" i="2"/>
  <c r="Z1707" i="2"/>
  <c r="X1708" i="2"/>
  <c r="Y1708" i="2"/>
  <c r="Z1708" i="2"/>
  <c r="X1709" i="2"/>
  <c r="Y1709" i="2"/>
  <c r="Z1709" i="2"/>
  <c r="X1710" i="2"/>
  <c r="Y1710" i="2"/>
  <c r="Z1710" i="2"/>
  <c r="X1711" i="2"/>
  <c r="Y1711" i="2"/>
  <c r="Z1711" i="2"/>
  <c r="X1712" i="2"/>
  <c r="Y1712" i="2"/>
  <c r="Z1712" i="2"/>
  <c r="X1713" i="2"/>
  <c r="Y1713" i="2"/>
  <c r="Z1713" i="2"/>
  <c r="X1714" i="2"/>
  <c r="Y1714" i="2"/>
  <c r="Z1714" i="2"/>
  <c r="X1715" i="2"/>
  <c r="Y1715" i="2"/>
  <c r="Z1715" i="2"/>
  <c r="X1716" i="2"/>
  <c r="Y1716" i="2"/>
  <c r="Z1716" i="2"/>
  <c r="X1717" i="2"/>
  <c r="Y1717" i="2"/>
  <c r="Z1717" i="2"/>
  <c r="X1718" i="2"/>
  <c r="Y1718" i="2"/>
  <c r="Z1718" i="2"/>
  <c r="X1719" i="2"/>
  <c r="Y1719" i="2"/>
  <c r="Z1719" i="2"/>
  <c r="X1720" i="2"/>
  <c r="Y1720" i="2"/>
  <c r="Z1720" i="2"/>
  <c r="X1721" i="2"/>
  <c r="Y1721" i="2"/>
  <c r="Z1721" i="2"/>
  <c r="X1722" i="2"/>
  <c r="Y1722" i="2"/>
  <c r="Z1722" i="2"/>
  <c r="X1723" i="2"/>
  <c r="Y1723" i="2"/>
  <c r="Z1723" i="2"/>
  <c r="X1724" i="2"/>
  <c r="Y1724" i="2"/>
  <c r="Z1724" i="2"/>
  <c r="X1725" i="2"/>
  <c r="Y1725" i="2"/>
  <c r="Z1725" i="2"/>
  <c r="X1726" i="2"/>
  <c r="Y1726" i="2"/>
  <c r="Z1726" i="2"/>
  <c r="X1727" i="2"/>
  <c r="Y1727" i="2"/>
  <c r="Z1727" i="2"/>
  <c r="X1728" i="2"/>
  <c r="Y1728" i="2"/>
  <c r="Z1728" i="2"/>
  <c r="X1729" i="2"/>
  <c r="Y1729" i="2"/>
  <c r="Z1729" i="2"/>
  <c r="X1730" i="2"/>
  <c r="Y1730" i="2"/>
  <c r="Z1730" i="2"/>
  <c r="X1731" i="2"/>
  <c r="Y1731" i="2"/>
  <c r="Z1731" i="2"/>
  <c r="X1732" i="2"/>
  <c r="Y1732" i="2"/>
  <c r="Z1732" i="2"/>
  <c r="X1733" i="2"/>
  <c r="Y1733" i="2"/>
  <c r="Z1733" i="2"/>
  <c r="X1734" i="2"/>
  <c r="Y1734" i="2"/>
  <c r="Z1734" i="2"/>
  <c r="X1735" i="2"/>
  <c r="Y1735" i="2"/>
  <c r="Z1735" i="2"/>
  <c r="X1736" i="2"/>
  <c r="Y1736" i="2"/>
  <c r="Z1736" i="2"/>
  <c r="X1737" i="2"/>
  <c r="Y1737" i="2"/>
  <c r="Z1737" i="2"/>
  <c r="X1738" i="2"/>
  <c r="Y1738" i="2"/>
  <c r="Z1738" i="2"/>
  <c r="X1739" i="2"/>
  <c r="Y1739" i="2"/>
  <c r="Z1739" i="2"/>
  <c r="X1740" i="2"/>
  <c r="Y1740" i="2"/>
  <c r="Z1740" i="2"/>
  <c r="X1741" i="2"/>
  <c r="Y1741" i="2"/>
  <c r="Z1741" i="2"/>
  <c r="X1742" i="2"/>
  <c r="Y1742" i="2"/>
  <c r="Z1742" i="2"/>
  <c r="X1743" i="2"/>
  <c r="Y1743" i="2"/>
  <c r="Z1743" i="2"/>
  <c r="X1744" i="2"/>
  <c r="Y1744" i="2"/>
  <c r="Z1744" i="2"/>
  <c r="X1745" i="2"/>
  <c r="Y1745" i="2"/>
  <c r="Z1745" i="2"/>
  <c r="X1746" i="2"/>
  <c r="Y1746" i="2"/>
  <c r="Z1746" i="2"/>
  <c r="X1747" i="2"/>
  <c r="Y1747" i="2"/>
  <c r="Z1747" i="2"/>
  <c r="X1748" i="2"/>
  <c r="Y1748" i="2"/>
  <c r="Z1748" i="2"/>
  <c r="X1749" i="2"/>
  <c r="Y1749" i="2"/>
  <c r="Z1749" i="2"/>
  <c r="X1750" i="2"/>
  <c r="Y1750" i="2"/>
  <c r="Z1750" i="2"/>
  <c r="X1751" i="2"/>
  <c r="Y1751" i="2"/>
  <c r="Z1751" i="2"/>
  <c r="X1752" i="2"/>
  <c r="Y1752" i="2"/>
  <c r="Z1752" i="2"/>
  <c r="X1753" i="2"/>
  <c r="Y1753" i="2"/>
  <c r="Z1753" i="2"/>
  <c r="X1754" i="2"/>
  <c r="Y1754" i="2"/>
  <c r="Z1754" i="2"/>
  <c r="X1755" i="2"/>
  <c r="Y1755" i="2"/>
  <c r="Z1755" i="2"/>
  <c r="X1756" i="2"/>
  <c r="Y1756" i="2"/>
  <c r="Z1756" i="2"/>
  <c r="X1757" i="2"/>
  <c r="Y1757" i="2"/>
  <c r="Z1757" i="2"/>
  <c r="X1758" i="2"/>
  <c r="Y1758" i="2"/>
  <c r="Z1758" i="2"/>
  <c r="X1759" i="2"/>
  <c r="Y1759" i="2"/>
  <c r="Z1759" i="2"/>
  <c r="X1760" i="2"/>
  <c r="Y1760" i="2"/>
  <c r="Z1760" i="2"/>
  <c r="X1761" i="2"/>
  <c r="Y1761" i="2"/>
  <c r="Z1761" i="2"/>
  <c r="X1762" i="2"/>
  <c r="Y1762" i="2"/>
  <c r="Z1762" i="2"/>
  <c r="X1763" i="2"/>
  <c r="Y1763" i="2"/>
  <c r="Z1763" i="2"/>
  <c r="X1764" i="2"/>
  <c r="Y1764" i="2"/>
  <c r="Z1764" i="2"/>
  <c r="X1765" i="2"/>
  <c r="Y1765" i="2"/>
  <c r="Z1765" i="2"/>
  <c r="X1766" i="2"/>
  <c r="Y1766" i="2"/>
  <c r="Z1766" i="2"/>
  <c r="X1767" i="2"/>
  <c r="Y1767" i="2"/>
  <c r="Z1767" i="2"/>
  <c r="X1768" i="2"/>
  <c r="Y1768" i="2"/>
  <c r="Z1768" i="2"/>
  <c r="X1769" i="2"/>
  <c r="Y1769" i="2"/>
  <c r="Z1769" i="2"/>
  <c r="X1770" i="2"/>
  <c r="Y1770" i="2"/>
  <c r="Z1770" i="2"/>
  <c r="X1771" i="2"/>
  <c r="Y1771" i="2"/>
  <c r="Z1771" i="2"/>
  <c r="X1772" i="2"/>
  <c r="Y1772" i="2"/>
  <c r="Z1772" i="2"/>
  <c r="X1773" i="2"/>
  <c r="Y1773" i="2"/>
  <c r="Z1773" i="2"/>
  <c r="X1774" i="2"/>
  <c r="Y1774" i="2"/>
  <c r="Z1774" i="2"/>
  <c r="X1775" i="2"/>
  <c r="Y1775" i="2"/>
  <c r="Z1775" i="2"/>
  <c r="X1776" i="2"/>
  <c r="Y1776" i="2"/>
  <c r="Z1776" i="2"/>
  <c r="X1777" i="2"/>
  <c r="Y1777" i="2"/>
  <c r="Z1777" i="2"/>
  <c r="X1778" i="2"/>
  <c r="Y1778" i="2"/>
  <c r="Z1778" i="2"/>
  <c r="X1779" i="2"/>
  <c r="Y1779" i="2"/>
  <c r="Z1779" i="2"/>
  <c r="X1780" i="2"/>
  <c r="Y1780" i="2"/>
  <c r="Z1780" i="2"/>
  <c r="X1781" i="2"/>
  <c r="Y1781" i="2"/>
  <c r="Z1781" i="2"/>
  <c r="X1782" i="2"/>
  <c r="Y1782" i="2"/>
  <c r="Z1782" i="2"/>
  <c r="X1783" i="2"/>
  <c r="Y1783" i="2"/>
  <c r="Z1783" i="2"/>
  <c r="X1784" i="2"/>
  <c r="Y1784" i="2"/>
  <c r="Z1784" i="2"/>
  <c r="X1785" i="2"/>
  <c r="Y1785" i="2"/>
  <c r="Z1785" i="2"/>
  <c r="X1786" i="2"/>
  <c r="Y1786" i="2"/>
  <c r="Z1786" i="2"/>
  <c r="X1787" i="2"/>
  <c r="Y1787" i="2"/>
  <c r="Z1787" i="2"/>
  <c r="X1788" i="2"/>
  <c r="Y1788" i="2"/>
  <c r="Z1788" i="2"/>
  <c r="X1789" i="2"/>
  <c r="Y1789" i="2"/>
  <c r="Z1789" i="2"/>
  <c r="X1790" i="2"/>
  <c r="Y1790" i="2"/>
  <c r="Z1790" i="2"/>
  <c r="X1791" i="2"/>
  <c r="Y1791" i="2"/>
  <c r="Z1791" i="2"/>
  <c r="X1792" i="2"/>
  <c r="Y1792" i="2"/>
  <c r="Z1792" i="2"/>
  <c r="X1793" i="2"/>
  <c r="Y1793" i="2"/>
  <c r="Z1793" i="2"/>
  <c r="X1794" i="2"/>
  <c r="Y1794" i="2"/>
  <c r="Z1794" i="2"/>
  <c r="X1795" i="2"/>
  <c r="Y1795" i="2"/>
  <c r="Z1795" i="2"/>
  <c r="X1796" i="2"/>
  <c r="Y1796" i="2"/>
  <c r="Z1796" i="2"/>
  <c r="X1797" i="2"/>
  <c r="Y1797" i="2"/>
  <c r="Z1797" i="2"/>
  <c r="X1798" i="2"/>
  <c r="Y1798" i="2"/>
  <c r="Z1798" i="2"/>
  <c r="X1799" i="2"/>
  <c r="Y1799" i="2"/>
  <c r="Z1799" i="2"/>
  <c r="X1800" i="2"/>
  <c r="Y1800" i="2"/>
  <c r="Z1800" i="2"/>
  <c r="X1801" i="2"/>
  <c r="Y1801" i="2"/>
  <c r="Z1801" i="2"/>
  <c r="X1802" i="2"/>
  <c r="Y1802" i="2"/>
  <c r="Z1802" i="2"/>
  <c r="X1803" i="2"/>
  <c r="Y1803" i="2"/>
  <c r="Z1803" i="2"/>
  <c r="X1804" i="2"/>
  <c r="Y1804" i="2"/>
  <c r="Z1804" i="2"/>
  <c r="X1805" i="2"/>
  <c r="Y1805" i="2"/>
  <c r="Z1805" i="2"/>
  <c r="X1806" i="2"/>
  <c r="Y1806" i="2"/>
  <c r="Z1806" i="2"/>
  <c r="X1807" i="2"/>
  <c r="Y1807" i="2"/>
  <c r="Z1807" i="2"/>
  <c r="X1808" i="2"/>
  <c r="Y1808" i="2"/>
  <c r="Z1808" i="2"/>
  <c r="X1809" i="2"/>
  <c r="Y1809" i="2"/>
  <c r="Z1809" i="2"/>
  <c r="X1810" i="2"/>
  <c r="Y1810" i="2"/>
  <c r="Z1810" i="2"/>
  <c r="X1811" i="2"/>
  <c r="Y1811" i="2"/>
  <c r="Z1811" i="2"/>
  <c r="X1812" i="2"/>
  <c r="Y1812" i="2"/>
  <c r="Z1812" i="2"/>
  <c r="X1813" i="2"/>
  <c r="Y1813" i="2"/>
  <c r="Z1813" i="2"/>
  <c r="X1814" i="2"/>
  <c r="Y1814" i="2"/>
  <c r="Z1814" i="2"/>
  <c r="X1815" i="2"/>
  <c r="Y1815" i="2"/>
  <c r="Z1815" i="2"/>
  <c r="X1816" i="2"/>
  <c r="Y1816" i="2"/>
  <c r="Z1816" i="2"/>
  <c r="X1817" i="2"/>
  <c r="Y1817" i="2"/>
  <c r="Z1817" i="2"/>
  <c r="X1818" i="2"/>
  <c r="Y1818" i="2"/>
  <c r="Z1818" i="2"/>
  <c r="X1819" i="2"/>
  <c r="Y1819" i="2"/>
  <c r="Z1819" i="2"/>
  <c r="X1820" i="2"/>
  <c r="Y1820" i="2"/>
  <c r="Z1820" i="2"/>
  <c r="X1821" i="2"/>
  <c r="Y1821" i="2"/>
  <c r="Z1821" i="2"/>
  <c r="X1822" i="2"/>
  <c r="Y1822" i="2"/>
  <c r="Z1822" i="2"/>
  <c r="X1823" i="2"/>
  <c r="Y1823" i="2"/>
  <c r="Z1823" i="2"/>
  <c r="X1824" i="2"/>
  <c r="Y1824" i="2"/>
  <c r="Z1824" i="2"/>
  <c r="X1825" i="2"/>
  <c r="Y1825" i="2"/>
  <c r="Z1825" i="2"/>
  <c r="X1826" i="2"/>
  <c r="Y1826" i="2"/>
  <c r="Z1826" i="2"/>
  <c r="X1827" i="2"/>
  <c r="Y1827" i="2"/>
  <c r="Z1827" i="2"/>
  <c r="X1828" i="2"/>
  <c r="Y1828" i="2"/>
  <c r="Z1828" i="2"/>
  <c r="X1829" i="2"/>
  <c r="Y1829" i="2"/>
  <c r="Z1829" i="2"/>
  <c r="X1830" i="2"/>
  <c r="Y1830" i="2"/>
  <c r="Z1830" i="2"/>
  <c r="X1831" i="2"/>
  <c r="Y1831" i="2"/>
  <c r="Z1831" i="2"/>
  <c r="X1832" i="2"/>
  <c r="Y1832" i="2"/>
  <c r="Z1832" i="2"/>
  <c r="X1833" i="2"/>
  <c r="Y1833" i="2"/>
  <c r="Z1833" i="2"/>
  <c r="X1834" i="2"/>
  <c r="Y1834" i="2"/>
  <c r="Z1834" i="2"/>
  <c r="X1835" i="2"/>
  <c r="Y1835" i="2"/>
  <c r="Z1835" i="2"/>
  <c r="X1836" i="2"/>
  <c r="Y1836" i="2"/>
  <c r="Z1836" i="2"/>
  <c r="X1837" i="2"/>
  <c r="Y1837" i="2"/>
  <c r="Z1837" i="2"/>
  <c r="X1838" i="2"/>
  <c r="Y1838" i="2"/>
  <c r="Z1838" i="2"/>
  <c r="X1839" i="2"/>
  <c r="Y1839" i="2"/>
  <c r="Z1839" i="2"/>
  <c r="X1840" i="2"/>
  <c r="Y1840" i="2"/>
  <c r="Z1840" i="2"/>
  <c r="X1841" i="2"/>
  <c r="Y1841" i="2"/>
  <c r="Z1841" i="2"/>
  <c r="X1842" i="2"/>
  <c r="Y1842" i="2"/>
  <c r="Z1842" i="2"/>
  <c r="X1843" i="2"/>
  <c r="Y1843" i="2"/>
  <c r="Z1843" i="2"/>
  <c r="X1844" i="2"/>
  <c r="Y1844" i="2"/>
  <c r="Z1844" i="2"/>
  <c r="X1845" i="2"/>
  <c r="Y1845" i="2"/>
  <c r="Z1845" i="2"/>
  <c r="X1846" i="2"/>
  <c r="Y1846" i="2"/>
  <c r="Z1846" i="2"/>
  <c r="X1847" i="2"/>
  <c r="Y1847" i="2"/>
  <c r="Z1847" i="2"/>
  <c r="X1848" i="2"/>
  <c r="Y1848" i="2"/>
  <c r="Z1848" i="2"/>
  <c r="X1849" i="2"/>
  <c r="Y1849" i="2"/>
  <c r="Z1849" i="2"/>
  <c r="X1850" i="2"/>
  <c r="Y1850" i="2"/>
  <c r="Z1850" i="2"/>
  <c r="X1851" i="2"/>
  <c r="Y1851" i="2"/>
  <c r="Z1851" i="2"/>
  <c r="X1852" i="2"/>
  <c r="Y1852" i="2"/>
  <c r="Z1852" i="2"/>
  <c r="X1853" i="2"/>
  <c r="Y1853" i="2"/>
  <c r="Z1853" i="2"/>
  <c r="X1854" i="2"/>
  <c r="Y1854" i="2"/>
  <c r="Z1854" i="2"/>
  <c r="X1855" i="2"/>
  <c r="Y1855" i="2"/>
  <c r="Z1855" i="2"/>
  <c r="X1856" i="2"/>
  <c r="Y1856" i="2"/>
  <c r="Z1856" i="2"/>
  <c r="X1857" i="2"/>
  <c r="Y1857" i="2"/>
  <c r="Z1857" i="2"/>
  <c r="X1858" i="2"/>
  <c r="Y1858" i="2"/>
  <c r="Z1858" i="2"/>
  <c r="X1859" i="2"/>
  <c r="Y1859" i="2"/>
  <c r="Z1859" i="2"/>
  <c r="X1860" i="2"/>
  <c r="Y1860" i="2"/>
  <c r="Z1860" i="2"/>
  <c r="X1861" i="2"/>
  <c r="Y1861" i="2"/>
  <c r="Z1861" i="2"/>
  <c r="X1862" i="2"/>
  <c r="Y1862" i="2"/>
  <c r="Z1862" i="2"/>
  <c r="X1863" i="2"/>
  <c r="Y1863" i="2"/>
  <c r="Z1863" i="2"/>
  <c r="X1864" i="2"/>
  <c r="Y1864" i="2"/>
  <c r="Z1864" i="2"/>
  <c r="X1865" i="2"/>
  <c r="Y1865" i="2"/>
  <c r="Z1865" i="2"/>
  <c r="X1866" i="2"/>
  <c r="Y1866" i="2"/>
  <c r="Z1866" i="2"/>
  <c r="X1867" i="2"/>
  <c r="Y1867" i="2"/>
  <c r="Z1867" i="2"/>
  <c r="X1868" i="2"/>
  <c r="Y1868" i="2"/>
  <c r="Z1868" i="2"/>
  <c r="X1869" i="2"/>
  <c r="Y1869" i="2"/>
  <c r="Z1869" i="2"/>
  <c r="X1870" i="2"/>
  <c r="Y1870" i="2"/>
  <c r="Z1870" i="2"/>
  <c r="X1871" i="2"/>
  <c r="Y1871" i="2"/>
  <c r="Z1871" i="2"/>
  <c r="X1872" i="2"/>
  <c r="Y1872" i="2"/>
  <c r="Z1872" i="2"/>
  <c r="X1873" i="2"/>
  <c r="Y1873" i="2"/>
  <c r="Z1873" i="2"/>
  <c r="X1874" i="2"/>
  <c r="Y1874" i="2"/>
  <c r="Z1874" i="2"/>
  <c r="X1875" i="2"/>
  <c r="Y1875" i="2"/>
  <c r="Z1875" i="2"/>
  <c r="X1876" i="2"/>
  <c r="Y1876" i="2"/>
  <c r="Z1876" i="2"/>
  <c r="X1877" i="2"/>
  <c r="Y1877" i="2"/>
  <c r="Z1877" i="2"/>
  <c r="X1878" i="2"/>
  <c r="Y1878" i="2"/>
  <c r="Z1878" i="2"/>
  <c r="X1879" i="2"/>
  <c r="Y1879" i="2"/>
  <c r="Z1879" i="2"/>
  <c r="X1880" i="2"/>
  <c r="Y1880" i="2"/>
  <c r="Z1880" i="2"/>
  <c r="X1881" i="2"/>
  <c r="Y1881" i="2"/>
  <c r="Z1881" i="2"/>
  <c r="X1882" i="2"/>
  <c r="Y1882" i="2"/>
  <c r="Z1882" i="2"/>
  <c r="X1883" i="2"/>
  <c r="Y1883" i="2"/>
  <c r="Z1883" i="2"/>
  <c r="X1884" i="2"/>
  <c r="Y1884" i="2"/>
  <c r="Z1884" i="2"/>
  <c r="X1885" i="2"/>
  <c r="Y1885" i="2"/>
  <c r="Z1885" i="2"/>
  <c r="X1886" i="2"/>
  <c r="Y1886" i="2"/>
  <c r="Z1886" i="2"/>
  <c r="X1887" i="2"/>
  <c r="Y1887" i="2"/>
  <c r="Z1887" i="2"/>
  <c r="X1888" i="2"/>
  <c r="Y1888" i="2"/>
  <c r="Z1888" i="2"/>
  <c r="X1889" i="2"/>
  <c r="Y1889" i="2"/>
  <c r="Z1889" i="2"/>
  <c r="X1890" i="2"/>
  <c r="Y1890" i="2"/>
  <c r="Z1890" i="2"/>
  <c r="X1891" i="2"/>
  <c r="Y1891" i="2"/>
  <c r="Z1891" i="2"/>
  <c r="X1892" i="2"/>
  <c r="Y1892" i="2"/>
  <c r="Z1892" i="2"/>
  <c r="X1893" i="2"/>
  <c r="Y1893" i="2"/>
  <c r="Z1893" i="2"/>
  <c r="X1894" i="2"/>
  <c r="Y1894" i="2"/>
  <c r="Z1894" i="2"/>
  <c r="X1895" i="2"/>
  <c r="Y1895" i="2"/>
  <c r="Z1895" i="2"/>
  <c r="X1896" i="2"/>
  <c r="Y1896" i="2"/>
  <c r="Z1896" i="2"/>
  <c r="X1897" i="2"/>
  <c r="Y1897" i="2"/>
  <c r="Z1897" i="2"/>
  <c r="X1898" i="2"/>
  <c r="Y1898" i="2"/>
  <c r="Z1898" i="2"/>
  <c r="X1899" i="2"/>
  <c r="Y1899" i="2"/>
  <c r="Z1899" i="2"/>
  <c r="X1900" i="2"/>
  <c r="Y1900" i="2"/>
  <c r="Z1900" i="2"/>
  <c r="X1901" i="2"/>
  <c r="Y1901" i="2"/>
  <c r="Z1901" i="2"/>
  <c r="X1902" i="2"/>
  <c r="Y1902" i="2"/>
  <c r="Z1902" i="2"/>
  <c r="X1903" i="2"/>
  <c r="Y1903" i="2"/>
  <c r="Z1903" i="2"/>
  <c r="X1904" i="2"/>
  <c r="Y1904" i="2"/>
  <c r="Z1904" i="2"/>
  <c r="X1905" i="2"/>
  <c r="Y1905" i="2"/>
  <c r="Z1905" i="2"/>
  <c r="X1906" i="2"/>
  <c r="Y1906" i="2"/>
  <c r="Z1906" i="2"/>
  <c r="X1907" i="2"/>
  <c r="Y1907" i="2"/>
  <c r="Z1907" i="2"/>
  <c r="X1908" i="2"/>
  <c r="Y1908" i="2"/>
  <c r="Z1908" i="2"/>
  <c r="X1909" i="2"/>
  <c r="Y1909" i="2"/>
  <c r="Z1909" i="2"/>
  <c r="X1910" i="2"/>
  <c r="Y1910" i="2"/>
  <c r="Z1910" i="2"/>
  <c r="X1911" i="2"/>
  <c r="Y1911" i="2"/>
  <c r="Z1911" i="2"/>
  <c r="X1912" i="2"/>
  <c r="Y1912" i="2"/>
  <c r="Z1912" i="2"/>
  <c r="X1913" i="2"/>
  <c r="Y1913" i="2"/>
  <c r="Z1913" i="2"/>
  <c r="X1914" i="2"/>
  <c r="Y1914" i="2"/>
  <c r="Z1914" i="2"/>
  <c r="X1915" i="2"/>
  <c r="Y1915" i="2"/>
  <c r="Z1915" i="2"/>
  <c r="X1916" i="2"/>
  <c r="Y1916" i="2"/>
  <c r="Z1916" i="2"/>
  <c r="X1917" i="2"/>
  <c r="Y1917" i="2"/>
  <c r="Z1917" i="2"/>
  <c r="X1918" i="2"/>
  <c r="Y1918" i="2"/>
  <c r="Z1918" i="2"/>
  <c r="X1919" i="2"/>
  <c r="Y1919" i="2"/>
  <c r="Z1919" i="2"/>
  <c r="X1920" i="2"/>
  <c r="Y1920" i="2"/>
  <c r="Z1920" i="2"/>
  <c r="X1921" i="2"/>
  <c r="Y1921" i="2"/>
  <c r="Z1921" i="2"/>
  <c r="X1922" i="2"/>
  <c r="Y1922" i="2"/>
  <c r="Z1922" i="2"/>
  <c r="X1923" i="2"/>
  <c r="Y1923" i="2"/>
  <c r="Z1923" i="2"/>
  <c r="X1924" i="2"/>
  <c r="Y1924" i="2"/>
  <c r="Z1924" i="2"/>
  <c r="X1925" i="2"/>
  <c r="Y1925" i="2"/>
  <c r="Z1925" i="2"/>
  <c r="X1926" i="2"/>
  <c r="Y1926" i="2"/>
  <c r="Z1926" i="2"/>
  <c r="X1927" i="2"/>
  <c r="Y1927" i="2"/>
  <c r="Z1927" i="2"/>
  <c r="X1928" i="2"/>
  <c r="Y1928" i="2"/>
  <c r="Z1928" i="2"/>
  <c r="X1929" i="2"/>
  <c r="Y1929" i="2"/>
  <c r="Z1929" i="2"/>
  <c r="X1930" i="2"/>
  <c r="Y1930" i="2"/>
  <c r="Z1930" i="2"/>
  <c r="X1931" i="2"/>
  <c r="Y1931" i="2"/>
  <c r="Z1931" i="2"/>
  <c r="X1932" i="2"/>
  <c r="Y1932" i="2"/>
  <c r="Z1932" i="2"/>
  <c r="X1933" i="2"/>
  <c r="Y1933" i="2"/>
  <c r="Z1933" i="2"/>
  <c r="X1934" i="2"/>
  <c r="Y1934" i="2"/>
  <c r="Z1934" i="2"/>
  <c r="X1935" i="2"/>
  <c r="Y1935" i="2"/>
  <c r="Z1935" i="2"/>
  <c r="X1936" i="2"/>
  <c r="Y1936" i="2"/>
  <c r="Z1936" i="2"/>
  <c r="X1937" i="2"/>
  <c r="Y1937" i="2"/>
  <c r="Z1937" i="2"/>
  <c r="X1938" i="2"/>
  <c r="Y1938" i="2"/>
  <c r="Z1938" i="2"/>
  <c r="X1939" i="2"/>
  <c r="Y1939" i="2"/>
  <c r="Z1939" i="2"/>
  <c r="X1940" i="2"/>
  <c r="Y1940" i="2"/>
  <c r="Z1940" i="2"/>
  <c r="X1941" i="2"/>
  <c r="Y1941" i="2"/>
  <c r="Z1941" i="2"/>
  <c r="X1942" i="2"/>
  <c r="Y1942" i="2"/>
  <c r="Z1942" i="2"/>
  <c r="X1943" i="2"/>
  <c r="Y1943" i="2"/>
  <c r="Z1943" i="2"/>
  <c r="X1944" i="2"/>
  <c r="Y1944" i="2"/>
  <c r="Z1944" i="2"/>
  <c r="X1945" i="2"/>
  <c r="Y1945" i="2"/>
  <c r="Z1945" i="2"/>
  <c r="X1946" i="2"/>
  <c r="Y1946" i="2"/>
  <c r="Z1946" i="2"/>
  <c r="X1947" i="2"/>
  <c r="Y1947" i="2"/>
  <c r="Z1947" i="2"/>
  <c r="X1948" i="2"/>
  <c r="Y1948" i="2"/>
  <c r="Z1948" i="2"/>
  <c r="X1949" i="2"/>
  <c r="Y1949" i="2"/>
  <c r="Z1949" i="2"/>
  <c r="X1950" i="2"/>
  <c r="Y1950" i="2"/>
  <c r="Z1950" i="2"/>
  <c r="X1951" i="2"/>
  <c r="Y1951" i="2"/>
  <c r="Z1951" i="2"/>
  <c r="X1952" i="2"/>
  <c r="Y1952" i="2"/>
  <c r="Z1952" i="2"/>
  <c r="X1953" i="2"/>
  <c r="Y1953" i="2"/>
  <c r="Z1953" i="2"/>
  <c r="X1954" i="2"/>
  <c r="Y1954" i="2"/>
  <c r="Z1954" i="2"/>
  <c r="X1955" i="2"/>
  <c r="Y1955" i="2"/>
  <c r="Z1955" i="2"/>
  <c r="X1956" i="2"/>
  <c r="Y1956" i="2"/>
  <c r="Z1956" i="2"/>
  <c r="X1957" i="2"/>
  <c r="Y1957" i="2"/>
  <c r="Z1957" i="2"/>
  <c r="X1958" i="2"/>
  <c r="Y1958" i="2"/>
  <c r="Z1958" i="2"/>
  <c r="X1959" i="2"/>
  <c r="Y1959" i="2"/>
  <c r="Z1959" i="2"/>
  <c r="X1960" i="2"/>
  <c r="Y1960" i="2"/>
  <c r="Z1960" i="2"/>
  <c r="X1961" i="2"/>
  <c r="Y1961" i="2"/>
  <c r="Z1961" i="2"/>
  <c r="X1962" i="2"/>
  <c r="Y1962" i="2"/>
  <c r="Z1962" i="2"/>
  <c r="X1963" i="2"/>
  <c r="Y1963" i="2"/>
  <c r="Z1963" i="2"/>
  <c r="X1964" i="2"/>
  <c r="Y1964" i="2"/>
  <c r="Z1964" i="2"/>
  <c r="X1965" i="2"/>
  <c r="Y1965" i="2"/>
  <c r="Z1965" i="2"/>
  <c r="X1966" i="2"/>
  <c r="Y1966" i="2"/>
  <c r="Z1966" i="2"/>
  <c r="X1967" i="2"/>
  <c r="Y1967" i="2"/>
  <c r="Z1967" i="2"/>
  <c r="X1968" i="2"/>
  <c r="Y1968" i="2"/>
  <c r="Z1968" i="2"/>
  <c r="X1969" i="2"/>
  <c r="Y1969" i="2"/>
  <c r="Z1969" i="2"/>
  <c r="X1970" i="2"/>
  <c r="Y1970" i="2"/>
  <c r="Z1970" i="2"/>
  <c r="X1971" i="2"/>
  <c r="Y1971" i="2"/>
  <c r="Z1971" i="2"/>
  <c r="X1972" i="2"/>
  <c r="Y1972" i="2"/>
  <c r="Z1972" i="2"/>
  <c r="X1973" i="2"/>
  <c r="Y1973" i="2"/>
  <c r="Z1973" i="2"/>
  <c r="X1974" i="2"/>
  <c r="Y1974" i="2"/>
  <c r="Z1974" i="2"/>
  <c r="X1975" i="2"/>
  <c r="Y1975" i="2"/>
  <c r="Z1975" i="2"/>
  <c r="X1976" i="2"/>
  <c r="Y1976" i="2"/>
  <c r="Z1976" i="2"/>
  <c r="X1977" i="2"/>
  <c r="Y1977" i="2"/>
  <c r="Z1977" i="2"/>
  <c r="X1978" i="2"/>
  <c r="Y1978" i="2"/>
  <c r="Z1978" i="2"/>
  <c r="X1979" i="2"/>
  <c r="Y1979" i="2"/>
  <c r="Z1979" i="2"/>
  <c r="X1980" i="2"/>
  <c r="Y1980" i="2"/>
  <c r="Z1980" i="2"/>
  <c r="X1981" i="2"/>
  <c r="Y1981" i="2"/>
  <c r="Z1981" i="2"/>
  <c r="X1982" i="2"/>
  <c r="Y1982" i="2"/>
  <c r="Z1982" i="2"/>
  <c r="X1983" i="2"/>
  <c r="Y1983" i="2"/>
  <c r="Z1983" i="2"/>
  <c r="X1984" i="2"/>
  <c r="Y1984" i="2"/>
  <c r="Z1984" i="2"/>
  <c r="X1985" i="2"/>
  <c r="Y1985" i="2"/>
  <c r="Z1985" i="2"/>
  <c r="X1986" i="2"/>
  <c r="Y1986" i="2"/>
  <c r="Z1986" i="2"/>
  <c r="X1987" i="2"/>
  <c r="Y1987" i="2"/>
  <c r="Z1987" i="2"/>
  <c r="X1988" i="2"/>
  <c r="Y1988" i="2"/>
  <c r="Z1988" i="2"/>
  <c r="X1989" i="2"/>
  <c r="Y1989" i="2"/>
  <c r="Z1989" i="2"/>
  <c r="X1990" i="2"/>
  <c r="Y1990" i="2"/>
  <c r="Z1990" i="2"/>
  <c r="X1991" i="2"/>
  <c r="Y1991" i="2"/>
  <c r="Z1991" i="2"/>
  <c r="X1992" i="2"/>
  <c r="Y1992" i="2"/>
  <c r="Z1992" i="2"/>
  <c r="X1993" i="2"/>
  <c r="Y1993" i="2"/>
  <c r="Z1993" i="2"/>
  <c r="X1994" i="2"/>
  <c r="Y1994" i="2"/>
  <c r="Z1994" i="2"/>
  <c r="X1995" i="2"/>
  <c r="Y1995" i="2"/>
  <c r="Z1995" i="2"/>
  <c r="X1996" i="2"/>
  <c r="Y1996" i="2"/>
  <c r="Z1996" i="2"/>
  <c r="X1997" i="2"/>
  <c r="Y1997" i="2"/>
  <c r="Z1997" i="2"/>
  <c r="X1998" i="2"/>
  <c r="Y1998" i="2"/>
  <c r="Z1998" i="2"/>
  <c r="X1999" i="2"/>
  <c r="Y1999" i="2"/>
  <c r="Z1999" i="2"/>
  <c r="X2000" i="2"/>
  <c r="Y2000" i="2"/>
  <c r="Z2000" i="2"/>
  <c r="X2001" i="2"/>
  <c r="Y2001" i="2"/>
  <c r="Z2001" i="2"/>
  <c r="X2002" i="2"/>
  <c r="Y2002" i="2"/>
  <c r="Z2002" i="2"/>
  <c r="X2003" i="2"/>
  <c r="Y2003" i="2"/>
  <c r="Z2003" i="2"/>
  <c r="X2004" i="2"/>
  <c r="Y2004" i="2"/>
  <c r="Z2004" i="2"/>
  <c r="X2005" i="2"/>
  <c r="Y2005" i="2"/>
  <c r="Z2005" i="2"/>
  <c r="X2006" i="2"/>
  <c r="Y2006" i="2"/>
  <c r="Z2006" i="2"/>
  <c r="X2007" i="2"/>
  <c r="Y2007" i="2"/>
  <c r="Z2007" i="2"/>
  <c r="X2008" i="2"/>
  <c r="Y2008" i="2"/>
  <c r="Z2008" i="2"/>
  <c r="X2009" i="2"/>
  <c r="Y2009" i="2"/>
  <c r="Z2009" i="2"/>
  <c r="X2010" i="2"/>
  <c r="Y2010" i="2"/>
  <c r="Z2010" i="2"/>
  <c r="X2011" i="2"/>
  <c r="Y2011" i="2"/>
  <c r="Z2011" i="2"/>
  <c r="X2012" i="2"/>
  <c r="Y2012" i="2"/>
  <c r="Z2012" i="2"/>
  <c r="X2013" i="2"/>
  <c r="Y2013" i="2"/>
  <c r="Z2013" i="2"/>
  <c r="X2014" i="2"/>
  <c r="Y2014" i="2"/>
  <c r="Z2014" i="2"/>
  <c r="X2015" i="2"/>
  <c r="Y2015" i="2"/>
  <c r="Z2015" i="2"/>
  <c r="X2016" i="2"/>
  <c r="Y2016" i="2"/>
  <c r="Z2016" i="2"/>
  <c r="X2017" i="2"/>
  <c r="Y2017" i="2"/>
  <c r="Z2017" i="2"/>
  <c r="X2018" i="2"/>
  <c r="Y2018" i="2"/>
  <c r="Z2018" i="2"/>
  <c r="X2019" i="2"/>
  <c r="Y2019" i="2"/>
  <c r="Z2019" i="2"/>
  <c r="X2020" i="2"/>
  <c r="Y2020" i="2"/>
  <c r="Z2020" i="2"/>
  <c r="X2021" i="2"/>
  <c r="Y2021" i="2"/>
  <c r="Z2021" i="2"/>
  <c r="X2022" i="2"/>
  <c r="Y2022" i="2"/>
  <c r="Z2022" i="2"/>
  <c r="X2023" i="2"/>
  <c r="Y2023" i="2"/>
  <c r="Z2023" i="2"/>
  <c r="X2024" i="2"/>
  <c r="Y2024" i="2"/>
  <c r="Z2024" i="2"/>
  <c r="X2025" i="2"/>
  <c r="Y2025" i="2"/>
  <c r="Z2025" i="2"/>
  <c r="X2026" i="2"/>
  <c r="Y2026" i="2"/>
  <c r="Z2026" i="2"/>
  <c r="X2027" i="2"/>
  <c r="Y2027" i="2"/>
  <c r="Z2027" i="2"/>
  <c r="X2028" i="2"/>
  <c r="Y2028" i="2"/>
  <c r="Z2028" i="2"/>
  <c r="X2029" i="2"/>
  <c r="Y2029" i="2"/>
  <c r="Z2029" i="2"/>
  <c r="X2030" i="2"/>
  <c r="Y2030" i="2"/>
  <c r="Z2030" i="2"/>
  <c r="X2031" i="2"/>
  <c r="Y2031" i="2"/>
  <c r="Z2031" i="2"/>
  <c r="X2032" i="2"/>
  <c r="Y2032" i="2"/>
  <c r="Z2032" i="2"/>
  <c r="X2033" i="2"/>
  <c r="Y2033" i="2"/>
  <c r="Z2033" i="2"/>
  <c r="X2034" i="2"/>
  <c r="Y2034" i="2"/>
  <c r="Z2034" i="2"/>
  <c r="X2035" i="2"/>
  <c r="Y2035" i="2"/>
  <c r="Z2035" i="2"/>
  <c r="X2036" i="2"/>
  <c r="Y2036" i="2"/>
  <c r="Z2036" i="2"/>
  <c r="X2037" i="2"/>
  <c r="Y2037" i="2"/>
  <c r="Z2037" i="2"/>
  <c r="X2038" i="2"/>
  <c r="Y2038" i="2"/>
  <c r="Z2038" i="2"/>
  <c r="X2039" i="2"/>
  <c r="Y2039" i="2"/>
  <c r="Z2039" i="2"/>
  <c r="X2040" i="2"/>
  <c r="Y2040" i="2"/>
  <c r="Z2040" i="2"/>
  <c r="X2041" i="2"/>
  <c r="Y2041" i="2"/>
  <c r="Z2041" i="2"/>
  <c r="X2042" i="2"/>
  <c r="Y2042" i="2"/>
  <c r="Z2042" i="2"/>
  <c r="X2043" i="2"/>
  <c r="Y2043" i="2"/>
  <c r="Z2043" i="2"/>
  <c r="X2044" i="2"/>
  <c r="Y2044" i="2"/>
  <c r="Z2044" i="2"/>
  <c r="X2045" i="2"/>
  <c r="Y2045" i="2"/>
  <c r="Z2045" i="2"/>
  <c r="X2046" i="2"/>
  <c r="Y2046" i="2"/>
  <c r="Z2046" i="2"/>
  <c r="X2047" i="2"/>
  <c r="Y2047" i="2"/>
  <c r="Z2047" i="2"/>
  <c r="X2048" i="2"/>
  <c r="Y2048" i="2"/>
  <c r="Z2048" i="2"/>
  <c r="X2049" i="2"/>
  <c r="Y2049" i="2"/>
  <c r="Z2049" i="2"/>
  <c r="X2050" i="2"/>
  <c r="Y2050" i="2"/>
  <c r="Z2050" i="2"/>
  <c r="X2051" i="2"/>
  <c r="Y2051" i="2"/>
  <c r="Z2051" i="2"/>
  <c r="X2052" i="2"/>
  <c r="Y2052" i="2"/>
  <c r="Z2052" i="2"/>
  <c r="X2053" i="2"/>
  <c r="Y2053" i="2"/>
  <c r="Z2053" i="2"/>
  <c r="X2054" i="2"/>
  <c r="Y2054" i="2"/>
  <c r="Z2054" i="2"/>
  <c r="X2055" i="2"/>
  <c r="Y2055" i="2"/>
  <c r="Z2055" i="2"/>
  <c r="X2056" i="2"/>
  <c r="Y2056" i="2"/>
  <c r="Z2056" i="2"/>
  <c r="X2057" i="2"/>
  <c r="Y2057" i="2"/>
  <c r="Z2057" i="2"/>
  <c r="X2058" i="2"/>
  <c r="Y2058" i="2"/>
  <c r="Z2058" i="2"/>
  <c r="X2059" i="2"/>
  <c r="Y2059" i="2"/>
  <c r="Z2059" i="2"/>
  <c r="X2060" i="2"/>
  <c r="Y2060" i="2"/>
  <c r="Z2060" i="2"/>
  <c r="X2061" i="2"/>
  <c r="Y2061" i="2"/>
  <c r="Z2061" i="2"/>
  <c r="X2062" i="2"/>
  <c r="Y2062" i="2"/>
  <c r="Z2062" i="2"/>
  <c r="X2063" i="2"/>
  <c r="Y2063" i="2"/>
  <c r="Z2063" i="2"/>
  <c r="X2064" i="2"/>
  <c r="Y2064" i="2"/>
  <c r="Z2064" i="2"/>
  <c r="X2065" i="2"/>
  <c r="Y2065" i="2"/>
  <c r="Z2065" i="2"/>
  <c r="X2066" i="2"/>
  <c r="Y2066" i="2"/>
  <c r="Z2066" i="2"/>
  <c r="X2067" i="2"/>
  <c r="Y2067" i="2"/>
  <c r="Z2067" i="2"/>
  <c r="X2068" i="2"/>
  <c r="Y2068" i="2"/>
  <c r="Z2068" i="2"/>
  <c r="X2069" i="2"/>
  <c r="Y2069" i="2"/>
  <c r="Z2069" i="2"/>
  <c r="X2070" i="2"/>
  <c r="Y2070" i="2"/>
  <c r="Z2070" i="2"/>
  <c r="X2071" i="2"/>
  <c r="Y2071" i="2"/>
  <c r="Z2071" i="2"/>
  <c r="X2072" i="2"/>
  <c r="Y2072" i="2"/>
  <c r="Z2072" i="2"/>
  <c r="X2073" i="2"/>
  <c r="Y2073" i="2"/>
  <c r="Z2073" i="2"/>
  <c r="X2074" i="2"/>
  <c r="Y2074" i="2"/>
  <c r="Z2074" i="2"/>
  <c r="X2075" i="2"/>
  <c r="Y2075" i="2"/>
  <c r="Z2075" i="2"/>
  <c r="X2076" i="2"/>
  <c r="Y2076" i="2"/>
  <c r="Z2076" i="2"/>
  <c r="X2077" i="2"/>
  <c r="Y2077" i="2"/>
  <c r="Z2077" i="2"/>
  <c r="X2078" i="2"/>
  <c r="Y2078" i="2"/>
  <c r="Z2078" i="2"/>
  <c r="X2079" i="2"/>
  <c r="Y2079" i="2"/>
  <c r="Z2079" i="2"/>
  <c r="X2080" i="2"/>
  <c r="Y2080" i="2"/>
  <c r="Z2080" i="2"/>
  <c r="X2081" i="2"/>
  <c r="Y2081" i="2"/>
  <c r="Z2081" i="2"/>
  <c r="X2082" i="2"/>
  <c r="Y2082" i="2"/>
  <c r="Z2082" i="2"/>
  <c r="X2083" i="2"/>
  <c r="Y2083" i="2"/>
  <c r="Z2083" i="2"/>
  <c r="X2084" i="2"/>
  <c r="Y2084" i="2"/>
  <c r="Z2084" i="2"/>
  <c r="X2085" i="2"/>
  <c r="Y2085" i="2"/>
  <c r="Z2085" i="2"/>
  <c r="X2086" i="2"/>
  <c r="Y2086" i="2"/>
  <c r="Z2086" i="2"/>
  <c r="X2087" i="2"/>
  <c r="Y2087" i="2"/>
  <c r="Z2087" i="2"/>
  <c r="X2088" i="2"/>
  <c r="Y2088" i="2"/>
  <c r="Z2088" i="2"/>
  <c r="X2089" i="2"/>
  <c r="Y2089" i="2"/>
  <c r="Z2089" i="2"/>
  <c r="X2090" i="2"/>
  <c r="Y2090" i="2"/>
  <c r="Z2090" i="2"/>
  <c r="X2091" i="2"/>
  <c r="Y2091" i="2"/>
  <c r="Z2091" i="2"/>
  <c r="X2092" i="2"/>
  <c r="Y2092" i="2"/>
  <c r="Z2092" i="2"/>
  <c r="X2093" i="2"/>
  <c r="Y2093" i="2"/>
  <c r="Z2093" i="2"/>
  <c r="X2094" i="2"/>
  <c r="Y2094" i="2"/>
  <c r="Z2094" i="2"/>
  <c r="X2095" i="2"/>
  <c r="Y2095" i="2"/>
  <c r="Z2095" i="2"/>
  <c r="X2096" i="2"/>
  <c r="Y2096" i="2"/>
  <c r="Z2096" i="2"/>
  <c r="X2097" i="2"/>
  <c r="Y2097" i="2"/>
  <c r="Z2097" i="2"/>
  <c r="X2098" i="2"/>
  <c r="Y2098" i="2"/>
  <c r="Z2098" i="2"/>
  <c r="X2099" i="2"/>
  <c r="Y2099" i="2"/>
  <c r="Z2099" i="2"/>
  <c r="X2100" i="2"/>
  <c r="Y2100" i="2"/>
  <c r="Z2100" i="2"/>
  <c r="X2101" i="2"/>
  <c r="Y2101" i="2"/>
  <c r="Z2101" i="2"/>
  <c r="X2102" i="2"/>
  <c r="Y2102" i="2"/>
  <c r="Z2102" i="2"/>
  <c r="X2103" i="2"/>
  <c r="Y2103" i="2"/>
  <c r="Z2103" i="2"/>
  <c r="X2104" i="2"/>
  <c r="Y2104" i="2"/>
  <c r="Z2104" i="2"/>
  <c r="X2105" i="2"/>
  <c r="Y2105" i="2"/>
  <c r="Z2105" i="2"/>
  <c r="X2106" i="2"/>
  <c r="Y2106" i="2"/>
  <c r="Z2106" i="2"/>
  <c r="X2107" i="2"/>
  <c r="Y2107" i="2"/>
  <c r="Z2107" i="2"/>
  <c r="X2108" i="2"/>
  <c r="Y2108" i="2"/>
  <c r="Z2108" i="2"/>
  <c r="X2109" i="2"/>
  <c r="Y2109" i="2"/>
  <c r="Z2109" i="2"/>
  <c r="X2110" i="2"/>
  <c r="Y2110" i="2"/>
  <c r="Z2110" i="2"/>
  <c r="X2111" i="2"/>
  <c r="Y2111" i="2"/>
  <c r="Z2111" i="2"/>
  <c r="X2112" i="2"/>
  <c r="Y2112" i="2"/>
  <c r="Z2112" i="2"/>
  <c r="X2113" i="2"/>
  <c r="Y2113" i="2"/>
  <c r="Z2113" i="2"/>
  <c r="X2114" i="2"/>
  <c r="Y2114" i="2"/>
  <c r="Z2114" i="2"/>
  <c r="X2115" i="2"/>
  <c r="Y2115" i="2"/>
  <c r="Z2115" i="2"/>
  <c r="X2116" i="2"/>
  <c r="Y2116" i="2"/>
  <c r="Z2116" i="2"/>
  <c r="X2117" i="2"/>
  <c r="Y2117" i="2"/>
  <c r="Z2117" i="2"/>
  <c r="X2118" i="2"/>
  <c r="Y2118" i="2"/>
  <c r="Z2118" i="2"/>
  <c r="X2119" i="2"/>
  <c r="Y2119" i="2"/>
  <c r="Z2119" i="2"/>
  <c r="X2120" i="2"/>
  <c r="Y2120" i="2"/>
  <c r="Z2120" i="2"/>
  <c r="X2121" i="2"/>
  <c r="Y2121" i="2"/>
  <c r="Z2121" i="2"/>
  <c r="X2122" i="2"/>
  <c r="Y2122" i="2"/>
  <c r="Z2122" i="2"/>
  <c r="X2123" i="2"/>
  <c r="Y2123" i="2"/>
  <c r="Z2123" i="2"/>
  <c r="X2124" i="2"/>
  <c r="Y2124" i="2"/>
  <c r="Z2124" i="2"/>
  <c r="X2125" i="2"/>
  <c r="Y2125" i="2"/>
  <c r="Z2125" i="2"/>
  <c r="X2126" i="2"/>
  <c r="Y2126" i="2"/>
  <c r="Z2126" i="2"/>
  <c r="X2127" i="2"/>
  <c r="Y2127" i="2"/>
  <c r="Z2127" i="2"/>
  <c r="X2128" i="2"/>
  <c r="Y2128" i="2"/>
  <c r="Z2128" i="2"/>
  <c r="X2129" i="2"/>
  <c r="Y2129" i="2"/>
  <c r="Z2129" i="2"/>
  <c r="X2130" i="2"/>
  <c r="Y2130" i="2"/>
  <c r="Z2130" i="2"/>
  <c r="X2131" i="2"/>
  <c r="Y2131" i="2"/>
  <c r="Z2131" i="2"/>
  <c r="X2132" i="2"/>
  <c r="Y2132" i="2"/>
  <c r="Z2132" i="2"/>
  <c r="X2133" i="2"/>
  <c r="Y2133" i="2"/>
  <c r="Z2133" i="2"/>
  <c r="X2134" i="2"/>
  <c r="Y2134" i="2"/>
  <c r="Z2134" i="2"/>
  <c r="X2135" i="2"/>
  <c r="Y2135" i="2"/>
  <c r="Z2135" i="2"/>
  <c r="X2136" i="2"/>
  <c r="Y2136" i="2"/>
  <c r="Z2136" i="2"/>
  <c r="X2137" i="2"/>
  <c r="Y2137" i="2"/>
  <c r="Z2137" i="2"/>
  <c r="X2138" i="2"/>
  <c r="Y2138" i="2"/>
  <c r="Z2138" i="2"/>
  <c r="X2139" i="2"/>
  <c r="Y2139" i="2"/>
  <c r="Z2139" i="2"/>
  <c r="X2140" i="2"/>
  <c r="Y2140" i="2"/>
  <c r="Z2140" i="2"/>
  <c r="X2141" i="2"/>
  <c r="Y2141" i="2"/>
  <c r="Z2141" i="2"/>
  <c r="X2142" i="2"/>
  <c r="Y2142" i="2"/>
  <c r="Z2142" i="2"/>
  <c r="X2143" i="2"/>
  <c r="Y2143" i="2"/>
  <c r="Z2143" i="2"/>
  <c r="X2144" i="2"/>
  <c r="Y2144" i="2"/>
  <c r="Z2144" i="2"/>
  <c r="X2145" i="2"/>
  <c r="Y2145" i="2"/>
  <c r="Z2145" i="2"/>
  <c r="X2146" i="2"/>
  <c r="Y2146" i="2"/>
  <c r="Z2146" i="2"/>
  <c r="X2147" i="2"/>
  <c r="Y2147" i="2"/>
  <c r="Z2147" i="2"/>
  <c r="X2148" i="2"/>
  <c r="Y2148" i="2"/>
  <c r="Z2148" i="2"/>
  <c r="X2149" i="2"/>
  <c r="Y2149" i="2"/>
  <c r="Z2149" i="2"/>
  <c r="X2150" i="2"/>
  <c r="Y2150" i="2"/>
  <c r="Z2150" i="2"/>
  <c r="X2151" i="2"/>
  <c r="Y2151" i="2"/>
  <c r="Z2151" i="2"/>
  <c r="X2152" i="2"/>
  <c r="Y2152" i="2"/>
  <c r="Z2152" i="2"/>
  <c r="X2153" i="2"/>
  <c r="Y2153" i="2"/>
  <c r="Z2153" i="2"/>
  <c r="X2154" i="2"/>
  <c r="Y2154" i="2"/>
  <c r="Z2154" i="2"/>
  <c r="X2155" i="2"/>
  <c r="Y2155" i="2"/>
  <c r="Z2155" i="2"/>
  <c r="X2156" i="2"/>
  <c r="Y2156" i="2"/>
  <c r="Z2156" i="2"/>
  <c r="X2157" i="2"/>
  <c r="Y2157" i="2"/>
  <c r="Z2157" i="2"/>
  <c r="X2158" i="2"/>
  <c r="Y2158" i="2"/>
  <c r="Z2158" i="2"/>
  <c r="X2159" i="2"/>
  <c r="Y2159" i="2"/>
  <c r="Z2159" i="2"/>
  <c r="X2160" i="2"/>
  <c r="Y2160" i="2"/>
  <c r="Z2160" i="2"/>
  <c r="X2161" i="2"/>
  <c r="Y2161" i="2"/>
  <c r="Z2161" i="2"/>
  <c r="X2162" i="2"/>
  <c r="Y2162" i="2"/>
  <c r="Z2162" i="2"/>
  <c r="X2163" i="2"/>
  <c r="Y2163" i="2"/>
  <c r="Z2163" i="2"/>
  <c r="X2164" i="2"/>
  <c r="Y2164" i="2"/>
  <c r="Z2164" i="2"/>
  <c r="X2165" i="2"/>
  <c r="Y2165" i="2"/>
  <c r="Z2165" i="2"/>
  <c r="X2166" i="2"/>
  <c r="Y2166" i="2"/>
  <c r="Z2166" i="2"/>
  <c r="X2167" i="2"/>
  <c r="Y2167" i="2"/>
  <c r="Z2167" i="2"/>
  <c r="X2168" i="2"/>
  <c r="Y2168" i="2"/>
  <c r="Z2168" i="2"/>
  <c r="X2169" i="2"/>
  <c r="Y2169" i="2"/>
  <c r="Z2169" i="2"/>
  <c r="X2170" i="2"/>
  <c r="Y2170" i="2"/>
  <c r="Z2170" i="2"/>
  <c r="X2171" i="2"/>
  <c r="Y2171" i="2"/>
  <c r="Z2171" i="2"/>
  <c r="X2172" i="2"/>
  <c r="Y2172" i="2"/>
  <c r="Z2172" i="2"/>
  <c r="X2173" i="2"/>
  <c r="Y2173" i="2"/>
  <c r="Z2173" i="2"/>
  <c r="X2174" i="2"/>
  <c r="Y2174" i="2"/>
  <c r="Z2174" i="2"/>
  <c r="X2175" i="2"/>
  <c r="Y2175" i="2"/>
  <c r="Z2175" i="2"/>
  <c r="X2176" i="2"/>
  <c r="Y2176" i="2"/>
  <c r="Z2176" i="2"/>
  <c r="X2177" i="2"/>
  <c r="Y2177" i="2"/>
  <c r="Z2177" i="2"/>
  <c r="X2178" i="2"/>
  <c r="Y2178" i="2"/>
  <c r="Z2178" i="2"/>
  <c r="X2179" i="2"/>
  <c r="Y2179" i="2"/>
  <c r="Z2179" i="2"/>
  <c r="X2180" i="2"/>
  <c r="Y2180" i="2"/>
  <c r="Z2180" i="2"/>
  <c r="X2181" i="2"/>
  <c r="Y2181" i="2"/>
  <c r="Z2181" i="2"/>
  <c r="X2182" i="2"/>
  <c r="Y2182" i="2"/>
  <c r="Z2182" i="2"/>
  <c r="X2183" i="2"/>
  <c r="Y2183" i="2"/>
  <c r="Z2183" i="2"/>
  <c r="X2184" i="2"/>
  <c r="Y2184" i="2"/>
  <c r="Z2184" i="2"/>
  <c r="X2185" i="2"/>
  <c r="Y2185" i="2"/>
  <c r="Z2185" i="2"/>
  <c r="X2186" i="2"/>
  <c r="Y2186" i="2"/>
  <c r="Z2186" i="2"/>
  <c r="X2187" i="2"/>
  <c r="Y2187" i="2"/>
  <c r="Z2187" i="2"/>
  <c r="X2188" i="2"/>
  <c r="Y2188" i="2"/>
  <c r="Z2188" i="2"/>
  <c r="X2189" i="2"/>
  <c r="Y2189" i="2"/>
  <c r="Z2189" i="2"/>
  <c r="X2190" i="2"/>
  <c r="Y2190" i="2"/>
  <c r="Z2190" i="2"/>
  <c r="X2191" i="2"/>
  <c r="Y2191" i="2"/>
  <c r="Z2191" i="2"/>
  <c r="X2192" i="2"/>
  <c r="Y2192" i="2"/>
  <c r="Z2192" i="2"/>
  <c r="X2193" i="2"/>
  <c r="Y2193" i="2"/>
  <c r="Z2193" i="2"/>
  <c r="X2194" i="2"/>
  <c r="Y2194" i="2"/>
  <c r="Z2194" i="2"/>
  <c r="X2195" i="2"/>
  <c r="Y2195" i="2"/>
  <c r="Z2195" i="2"/>
  <c r="X2196" i="2"/>
  <c r="Y2196" i="2"/>
  <c r="Z2196" i="2"/>
  <c r="X2197" i="2"/>
  <c r="Y2197" i="2"/>
  <c r="Z2197" i="2"/>
  <c r="X2198" i="2"/>
  <c r="Y2198" i="2"/>
  <c r="Z2198" i="2"/>
  <c r="X2199" i="2"/>
  <c r="Y2199" i="2"/>
  <c r="Z2199" i="2"/>
  <c r="X2200" i="2"/>
  <c r="Y2200" i="2"/>
  <c r="Z2200" i="2"/>
  <c r="X2201" i="2"/>
  <c r="Y2201" i="2"/>
  <c r="Z2201" i="2"/>
  <c r="X2202" i="2"/>
  <c r="Y2202" i="2"/>
  <c r="Z2202" i="2"/>
  <c r="X2203" i="2"/>
  <c r="Y2203" i="2"/>
  <c r="Z2203" i="2"/>
  <c r="X2204" i="2"/>
  <c r="Y2204" i="2"/>
  <c r="Z2204" i="2"/>
  <c r="X2205" i="2"/>
  <c r="Y2205" i="2"/>
  <c r="Z2205" i="2"/>
  <c r="X2206" i="2"/>
  <c r="Y2206" i="2"/>
  <c r="Z2206" i="2"/>
  <c r="X2207" i="2"/>
  <c r="Y2207" i="2"/>
  <c r="Z2207" i="2"/>
  <c r="X2208" i="2"/>
  <c r="Y2208" i="2"/>
  <c r="Z2208" i="2"/>
  <c r="X2209" i="2"/>
  <c r="Y2209" i="2"/>
  <c r="Z2209" i="2"/>
  <c r="X2210" i="2"/>
  <c r="Y2210" i="2"/>
  <c r="Z2210" i="2"/>
  <c r="X2211" i="2"/>
  <c r="Y2211" i="2"/>
  <c r="Z2211" i="2"/>
  <c r="X2212" i="2"/>
  <c r="Y2212" i="2"/>
  <c r="Z2212" i="2"/>
  <c r="X2213" i="2"/>
  <c r="Y2213" i="2"/>
  <c r="Z2213" i="2"/>
  <c r="X2214" i="2"/>
  <c r="Y2214" i="2"/>
  <c r="Z2214" i="2"/>
  <c r="X2215" i="2"/>
  <c r="Y2215" i="2"/>
  <c r="Z2215" i="2"/>
  <c r="X2216" i="2"/>
  <c r="Y2216" i="2"/>
  <c r="Z2216" i="2"/>
  <c r="X2217" i="2"/>
  <c r="Y2217" i="2"/>
  <c r="Z2217" i="2"/>
  <c r="X2218" i="2"/>
  <c r="Y2218" i="2"/>
  <c r="Z2218" i="2"/>
  <c r="X2219" i="2"/>
  <c r="Y2219" i="2"/>
  <c r="Z2219" i="2"/>
  <c r="X2220" i="2"/>
  <c r="Y2220" i="2"/>
  <c r="Z2220" i="2"/>
  <c r="X2221" i="2"/>
  <c r="Y2221" i="2"/>
  <c r="Z2221" i="2"/>
  <c r="X2222" i="2"/>
  <c r="Y2222" i="2"/>
  <c r="Z2222" i="2"/>
  <c r="X2223" i="2"/>
  <c r="Y2223" i="2"/>
  <c r="Z2223" i="2"/>
  <c r="X2224" i="2"/>
  <c r="Y2224" i="2"/>
  <c r="Z2224" i="2"/>
  <c r="X2225" i="2"/>
  <c r="Y2225" i="2"/>
  <c r="Z2225" i="2"/>
  <c r="X2226" i="2"/>
  <c r="Y2226" i="2"/>
  <c r="Z2226" i="2"/>
  <c r="X2227" i="2"/>
  <c r="Y2227" i="2"/>
  <c r="Z2227" i="2"/>
  <c r="X2228" i="2"/>
  <c r="Y2228" i="2"/>
  <c r="Z2228" i="2"/>
  <c r="X2229" i="2"/>
  <c r="Y2229" i="2"/>
  <c r="Z2229" i="2"/>
  <c r="X2230" i="2"/>
  <c r="Y2230" i="2"/>
  <c r="Z2230" i="2"/>
  <c r="X2231" i="2"/>
  <c r="Y2231" i="2"/>
  <c r="Z2231" i="2"/>
  <c r="X2232" i="2"/>
  <c r="Y2232" i="2"/>
  <c r="Z2232" i="2"/>
  <c r="X2233" i="2"/>
  <c r="Y2233" i="2"/>
  <c r="Z2233" i="2"/>
  <c r="X2234" i="2"/>
  <c r="Y2234" i="2"/>
  <c r="Z2234" i="2"/>
  <c r="X2235" i="2"/>
  <c r="Y2235" i="2"/>
  <c r="Z2235" i="2"/>
  <c r="X2236" i="2"/>
  <c r="Y2236" i="2"/>
  <c r="Z2236" i="2"/>
  <c r="X2237" i="2"/>
  <c r="Y2237" i="2"/>
  <c r="Z2237" i="2"/>
  <c r="X2238" i="2"/>
  <c r="Y2238" i="2"/>
  <c r="Z2238" i="2"/>
  <c r="X2239" i="2"/>
  <c r="Y2239" i="2"/>
  <c r="Z2239" i="2"/>
  <c r="X2240" i="2"/>
  <c r="Y2240" i="2"/>
  <c r="Z2240" i="2"/>
  <c r="X2241" i="2"/>
  <c r="Y2241" i="2"/>
  <c r="Z2241" i="2"/>
  <c r="X2242" i="2"/>
  <c r="Y2242" i="2"/>
  <c r="Z2242" i="2"/>
  <c r="X2243" i="2"/>
  <c r="Y2243" i="2"/>
  <c r="Z2243" i="2"/>
  <c r="X2244" i="2"/>
  <c r="Y2244" i="2"/>
  <c r="Z2244" i="2"/>
  <c r="X2245" i="2"/>
  <c r="Y2245" i="2"/>
  <c r="Z2245" i="2"/>
  <c r="X2246" i="2"/>
  <c r="Y2246" i="2"/>
  <c r="Z2246" i="2"/>
  <c r="X2247" i="2"/>
  <c r="Y2247" i="2"/>
  <c r="Z2247" i="2"/>
  <c r="X2248" i="2"/>
  <c r="Y2248" i="2"/>
  <c r="Z2248" i="2"/>
  <c r="X2249" i="2"/>
  <c r="Y2249" i="2"/>
  <c r="Z2249" i="2"/>
  <c r="X2250" i="2"/>
  <c r="Y2250" i="2"/>
  <c r="Z2250" i="2"/>
  <c r="X2251" i="2"/>
  <c r="Y2251" i="2"/>
  <c r="Z2251" i="2"/>
  <c r="X2252" i="2"/>
  <c r="Y2252" i="2"/>
  <c r="Z2252" i="2"/>
  <c r="X2253" i="2"/>
  <c r="Y2253" i="2"/>
  <c r="Z2253" i="2"/>
  <c r="X2254" i="2"/>
  <c r="Y2254" i="2"/>
  <c r="Z2254" i="2"/>
  <c r="X2255" i="2"/>
  <c r="Y2255" i="2"/>
  <c r="Z2255" i="2"/>
  <c r="X2256" i="2"/>
  <c r="Y2256" i="2"/>
  <c r="Z2256" i="2"/>
  <c r="X2257" i="2"/>
  <c r="Y2257" i="2"/>
  <c r="Z2257" i="2"/>
  <c r="X2258" i="2"/>
  <c r="Y2258" i="2"/>
  <c r="Z2258" i="2"/>
  <c r="X2259" i="2"/>
  <c r="Y2259" i="2"/>
  <c r="Z2259" i="2"/>
  <c r="X2260" i="2"/>
  <c r="Y2260" i="2"/>
  <c r="Z2260" i="2"/>
  <c r="X2261" i="2"/>
  <c r="Y2261" i="2"/>
  <c r="Z2261" i="2"/>
  <c r="X2262" i="2"/>
  <c r="Y2262" i="2"/>
  <c r="Z2262" i="2"/>
  <c r="X2263" i="2"/>
  <c r="Y2263" i="2"/>
  <c r="Z2263" i="2"/>
  <c r="X2264" i="2"/>
  <c r="Y2264" i="2"/>
  <c r="Z2264" i="2"/>
  <c r="X2265" i="2"/>
  <c r="Y2265" i="2"/>
  <c r="Z2265" i="2"/>
  <c r="X2266" i="2"/>
  <c r="Y2266" i="2"/>
  <c r="Z2266" i="2"/>
  <c r="X2267" i="2"/>
  <c r="Y2267" i="2"/>
  <c r="Z2267" i="2"/>
  <c r="X2268" i="2"/>
  <c r="Y2268" i="2"/>
  <c r="Z2268" i="2"/>
  <c r="X2269" i="2"/>
  <c r="Y2269" i="2"/>
  <c r="Z2269" i="2"/>
  <c r="X2270" i="2"/>
  <c r="Y2270" i="2"/>
  <c r="Z2270" i="2"/>
  <c r="X2271" i="2"/>
  <c r="Y2271" i="2"/>
  <c r="Z2271" i="2"/>
  <c r="X2272" i="2"/>
  <c r="Y2272" i="2"/>
  <c r="Z2272" i="2"/>
  <c r="X2273" i="2"/>
  <c r="Y2273" i="2"/>
  <c r="Z2273" i="2"/>
  <c r="X2274" i="2"/>
  <c r="Y2274" i="2"/>
  <c r="Z2274" i="2"/>
  <c r="X2275" i="2"/>
  <c r="Y2275" i="2"/>
  <c r="Z2275" i="2"/>
  <c r="X2276" i="2"/>
  <c r="Y2276" i="2"/>
  <c r="Z2276" i="2"/>
  <c r="X2277" i="2"/>
  <c r="Y2277" i="2"/>
  <c r="Z2277" i="2"/>
  <c r="X2278" i="2"/>
  <c r="Y2278" i="2"/>
  <c r="Z2278" i="2"/>
  <c r="X2279" i="2"/>
  <c r="Y2279" i="2"/>
  <c r="Z2279" i="2"/>
  <c r="X2280" i="2"/>
  <c r="Y2280" i="2"/>
  <c r="Z2280" i="2"/>
  <c r="X2281" i="2"/>
  <c r="Y2281" i="2"/>
  <c r="Z2281" i="2"/>
  <c r="X2282" i="2"/>
  <c r="Y2282" i="2"/>
  <c r="Z2282" i="2"/>
  <c r="X2283" i="2"/>
  <c r="Y2283" i="2"/>
  <c r="Z2283" i="2"/>
  <c r="X2284" i="2"/>
  <c r="Y2284" i="2"/>
  <c r="Z2284" i="2"/>
  <c r="X2285" i="2"/>
  <c r="Y2285" i="2"/>
  <c r="Z2285" i="2"/>
  <c r="X2286" i="2"/>
  <c r="Y2286" i="2"/>
  <c r="Z2286" i="2"/>
  <c r="X2287" i="2"/>
  <c r="Y2287" i="2"/>
  <c r="Z2287" i="2"/>
  <c r="X2288" i="2"/>
  <c r="Y2288" i="2"/>
  <c r="Z2288" i="2"/>
  <c r="X2289" i="2"/>
  <c r="Y2289" i="2"/>
  <c r="Z2289" i="2"/>
  <c r="X2290" i="2"/>
  <c r="Y2290" i="2"/>
  <c r="Z2290" i="2"/>
  <c r="X2291" i="2"/>
  <c r="Y2291" i="2"/>
  <c r="Z2291" i="2"/>
  <c r="X2292" i="2"/>
  <c r="Y2292" i="2"/>
  <c r="Z2292" i="2"/>
  <c r="X2293" i="2"/>
  <c r="Y2293" i="2"/>
  <c r="Z2293" i="2"/>
  <c r="X2294" i="2"/>
  <c r="Y2294" i="2"/>
  <c r="Z2294" i="2"/>
  <c r="X2295" i="2"/>
  <c r="Y2295" i="2"/>
  <c r="Z2295" i="2"/>
  <c r="X2296" i="2"/>
  <c r="Y2296" i="2"/>
  <c r="Z2296" i="2"/>
  <c r="X2297" i="2"/>
  <c r="Y2297" i="2"/>
  <c r="Z2297" i="2"/>
  <c r="X2298" i="2"/>
  <c r="Y2298" i="2"/>
  <c r="Z2298" i="2"/>
  <c r="X2299" i="2"/>
  <c r="Y2299" i="2"/>
  <c r="Z2299" i="2"/>
  <c r="X2300" i="2"/>
  <c r="Y2300" i="2"/>
  <c r="Z2300" i="2"/>
  <c r="X2301" i="2"/>
  <c r="Y2301" i="2"/>
  <c r="Z2301" i="2"/>
  <c r="X2302" i="2"/>
  <c r="Y2302" i="2"/>
  <c r="Z2302" i="2"/>
  <c r="X2303" i="2"/>
  <c r="Y2303" i="2"/>
  <c r="Z2303" i="2"/>
  <c r="X2304" i="2"/>
  <c r="Y2304" i="2"/>
  <c r="Z2304" i="2"/>
  <c r="X2305" i="2"/>
  <c r="Y2305" i="2"/>
  <c r="Z2305" i="2"/>
  <c r="X2306" i="2"/>
  <c r="Y2306" i="2"/>
  <c r="Z2306" i="2"/>
  <c r="X2307" i="2"/>
  <c r="Y2307" i="2"/>
  <c r="Z2307" i="2"/>
  <c r="X2308" i="2"/>
  <c r="Y2308" i="2"/>
  <c r="Z2308" i="2"/>
  <c r="X2309" i="2"/>
  <c r="Y2309" i="2"/>
  <c r="Z2309" i="2"/>
  <c r="X2310" i="2"/>
  <c r="Y2310" i="2"/>
  <c r="Z2310" i="2"/>
  <c r="X2311" i="2"/>
  <c r="Y2311" i="2"/>
  <c r="Z2311" i="2"/>
  <c r="X2312" i="2"/>
  <c r="Y2312" i="2"/>
  <c r="Z2312" i="2"/>
  <c r="X2313" i="2"/>
  <c r="Y2313" i="2"/>
  <c r="Z2313" i="2"/>
  <c r="X2314" i="2"/>
  <c r="Y2314" i="2"/>
  <c r="Z2314" i="2"/>
  <c r="X2315" i="2"/>
  <c r="Y2315" i="2"/>
  <c r="Z2315" i="2"/>
  <c r="X2316" i="2"/>
  <c r="Y2316" i="2"/>
  <c r="Z2316" i="2"/>
  <c r="X2317" i="2"/>
  <c r="Y2317" i="2"/>
  <c r="Z2317" i="2"/>
  <c r="X2318" i="2"/>
  <c r="Y2318" i="2"/>
  <c r="Z2318" i="2"/>
  <c r="X2319" i="2"/>
  <c r="Y2319" i="2"/>
  <c r="Z2319" i="2"/>
  <c r="X2320" i="2"/>
  <c r="Y2320" i="2"/>
  <c r="Z2320" i="2"/>
  <c r="X2321" i="2"/>
  <c r="Y2321" i="2"/>
  <c r="Z2321" i="2"/>
  <c r="X2322" i="2"/>
  <c r="Y2322" i="2"/>
  <c r="Z2322" i="2"/>
  <c r="X2323" i="2"/>
  <c r="Y2323" i="2"/>
  <c r="Z2323" i="2"/>
  <c r="X2324" i="2"/>
  <c r="Y2324" i="2"/>
  <c r="Z2324" i="2"/>
  <c r="X2325" i="2"/>
  <c r="Y2325" i="2"/>
  <c r="Z2325" i="2"/>
  <c r="X2326" i="2"/>
  <c r="Y2326" i="2"/>
  <c r="Z2326" i="2"/>
  <c r="X2327" i="2"/>
  <c r="Y2327" i="2"/>
  <c r="Z2327" i="2"/>
  <c r="X2328" i="2"/>
  <c r="Y2328" i="2"/>
  <c r="Z2328" i="2"/>
  <c r="X2329" i="2"/>
  <c r="Y2329" i="2"/>
  <c r="Z2329" i="2"/>
  <c r="X2330" i="2"/>
  <c r="Y2330" i="2"/>
  <c r="Z2330" i="2"/>
  <c r="X2331" i="2"/>
  <c r="Y2331" i="2"/>
  <c r="Z2331" i="2"/>
  <c r="X2332" i="2"/>
  <c r="Y2332" i="2"/>
  <c r="Z2332" i="2"/>
  <c r="X2333" i="2"/>
  <c r="Y2333" i="2"/>
  <c r="Z2333" i="2"/>
  <c r="X2334" i="2"/>
  <c r="Y2334" i="2"/>
  <c r="Z2334" i="2"/>
  <c r="X2335" i="2"/>
  <c r="Y2335" i="2"/>
  <c r="Z2335" i="2"/>
  <c r="X2336" i="2"/>
  <c r="Y2336" i="2"/>
  <c r="Z2336" i="2"/>
  <c r="X2337" i="2"/>
  <c r="Y2337" i="2"/>
  <c r="Z2337" i="2"/>
  <c r="X2338" i="2"/>
  <c r="Y2338" i="2"/>
  <c r="Z2338" i="2"/>
  <c r="X2339" i="2"/>
  <c r="Y2339" i="2"/>
  <c r="Z2339" i="2"/>
  <c r="X2340" i="2"/>
  <c r="Y2340" i="2"/>
  <c r="Z2340" i="2"/>
  <c r="X2341" i="2"/>
  <c r="Y2341" i="2"/>
  <c r="Z2341" i="2"/>
  <c r="X2342" i="2"/>
  <c r="Y2342" i="2"/>
  <c r="Z2342" i="2"/>
  <c r="X2343" i="2"/>
  <c r="Y2343" i="2"/>
  <c r="Z2343" i="2"/>
  <c r="X2344" i="2"/>
  <c r="Y2344" i="2"/>
  <c r="Z2344" i="2"/>
  <c r="X2345" i="2"/>
  <c r="Y2345" i="2"/>
  <c r="Z2345" i="2"/>
  <c r="X2346" i="2"/>
  <c r="Y2346" i="2"/>
  <c r="Z2346" i="2"/>
  <c r="X2347" i="2"/>
  <c r="Y2347" i="2"/>
  <c r="Z2347" i="2"/>
  <c r="X2348" i="2"/>
  <c r="Y2348" i="2"/>
  <c r="Z2348" i="2"/>
  <c r="X2349" i="2"/>
  <c r="Y2349" i="2"/>
  <c r="Z2349" i="2"/>
  <c r="X2350" i="2"/>
  <c r="Y2350" i="2"/>
  <c r="Z2350" i="2"/>
  <c r="X2351" i="2"/>
  <c r="Y2351" i="2"/>
  <c r="Z2351" i="2"/>
  <c r="X2352" i="2"/>
  <c r="Y2352" i="2"/>
  <c r="Z2352" i="2"/>
  <c r="X2353" i="2"/>
  <c r="Y2353" i="2"/>
  <c r="Z2353" i="2"/>
  <c r="X2354" i="2"/>
  <c r="Y2354" i="2"/>
  <c r="Z2354" i="2"/>
  <c r="X2355" i="2"/>
  <c r="Y2355" i="2"/>
  <c r="Z2355" i="2"/>
  <c r="X2356" i="2"/>
  <c r="Y2356" i="2"/>
  <c r="Z2356" i="2"/>
  <c r="X2357" i="2"/>
  <c r="Y2357" i="2"/>
  <c r="Z2357" i="2"/>
  <c r="X2358" i="2"/>
  <c r="Y2358" i="2"/>
  <c r="Z2358" i="2"/>
  <c r="X2359" i="2"/>
  <c r="Y2359" i="2"/>
  <c r="Z2359" i="2"/>
  <c r="X2360" i="2"/>
  <c r="Y2360" i="2"/>
  <c r="Z2360" i="2"/>
  <c r="X2361" i="2"/>
  <c r="Y2361" i="2"/>
  <c r="Z2361" i="2"/>
  <c r="X2362" i="2"/>
  <c r="Y2362" i="2"/>
  <c r="Z2362" i="2"/>
  <c r="X2363" i="2"/>
  <c r="Y2363" i="2"/>
  <c r="Z2363" i="2"/>
  <c r="X2364" i="2"/>
  <c r="Y2364" i="2"/>
  <c r="Z2364" i="2"/>
  <c r="X2365" i="2"/>
  <c r="Y2365" i="2"/>
  <c r="Z2365" i="2"/>
  <c r="X2366" i="2"/>
  <c r="Y2366" i="2"/>
  <c r="Z2366" i="2"/>
  <c r="X2367" i="2"/>
  <c r="Y2367" i="2"/>
  <c r="Z2367" i="2"/>
  <c r="X2368" i="2"/>
  <c r="Y2368" i="2"/>
  <c r="Z2368" i="2"/>
  <c r="X2369" i="2"/>
  <c r="Y2369" i="2"/>
  <c r="Z2369" i="2"/>
  <c r="X2370" i="2"/>
  <c r="Y2370" i="2"/>
  <c r="Z2370" i="2"/>
  <c r="X2371" i="2"/>
  <c r="Y2371" i="2"/>
  <c r="Z2371" i="2"/>
  <c r="X2372" i="2"/>
  <c r="Y2372" i="2"/>
  <c r="Z2372" i="2"/>
  <c r="X2373" i="2"/>
  <c r="Y2373" i="2"/>
  <c r="Z2373" i="2"/>
  <c r="X2374" i="2"/>
  <c r="Y2374" i="2"/>
  <c r="Z2374" i="2"/>
  <c r="X2375" i="2"/>
  <c r="Y2375" i="2"/>
  <c r="Z2375" i="2"/>
  <c r="X2376" i="2"/>
  <c r="Y2376" i="2"/>
  <c r="Z2376" i="2"/>
  <c r="X2377" i="2"/>
  <c r="Y2377" i="2"/>
  <c r="Z2377" i="2"/>
  <c r="X2378" i="2"/>
  <c r="Y2378" i="2"/>
  <c r="Z2378" i="2"/>
  <c r="X2379" i="2"/>
  <c r="Y2379" i="2"/>
  <c r="Z2379" i="2"/>
  <c r="X2380" i="2"/>
  <c r="Y2380" i="2"/>
  <c r="Z2380" i="2"/>
  <c r="X2381" i="2"/>
  <c r="Y2381" i="2"/>
  <c r="Z2381" i="2"/>
  <c r="X2382" i="2"/>
  <c r="Y2382" i="2"/>
  <c r="Z2382" i="2"/>
  <c r="X2383" i="2"/>
  <c r="Y2383" i="2"/>
  <c r="Z2383" i="2"/>
  <c r="X2384" i="2"/>
  <c r="Y2384" i="2"/>
  <c r="Z2384" i="2"/>
  <c r="X2385" i="2"/>
  <c r="Y2385" i="2"/>
  <c r="Z2385" i="2"/>
  <c r="X2386" i="2"/>
  <c r="Y2386" i="2"/>
  <c r="Z2386" i="2"/>
  <c r="X2387" i="2"/>
  <c r="Y2387" i="2"/>
  <c r="Z2387" i="2"/>
  <c r="X2388" i="2"/>
  <c r="Y2388" i="2"/>
  <c r="Z2388" i="2"/>
  <c r="X2389" i="2"/>
  <c r="Y2389" i="2"/>
  <c r="Z2389" i="2"/>
  <c r="X2390" i="2"/>
  <c r="Y2390" i="2"/>
  <c r="Z2390" i="2"/>
  <c r="X2391" i="2"/>
  <c r="Y2391" i="2"/>
  <c r="Z2391" i="2"/>
  <c r="X2392" i="2"/>
  <c r="Y2392" i="2"/>
  <c r="Z2392" i="2"/>
  <c r="X2393" i="2"/>
  <c r="Y2393" i="2"/>
  <c r="Z2393" i="2"/>
  <c r="X2394" i="2"/>
  <c r="Y2394" i="2"/>
  <c r="Z2394" i="2"/>
  <c r="X2395" i="2"/>
  <c r="Y2395" i="2"/>
  <c r="Z2395" i="2"/>
  <c r="X2396" i="2"/>
  <c r="Y2396" i="2"/>
  <c r="Z2396" i="2"/>
  <c r="X2397" i="2"/>
  <c r="Y2397" i="2"/>
  <c r="Z2397" i="2"/>
  <c r="X2398" i="2"/>
  <c r="Y2398" i="2"/>
  <c r="Z2398" i="2"/>
  <c r="X2399" i="2"/>
  <c r="Y2399" i="2"/>
  <c r="Z2399" i="2"/>
  <c r="X2400" i="2"/>
  <c r="Y2400" i="2"/>
  <c r="Z2400" i="2"/>
  <c r="X2401" i="2"/>
  <c r="Y2401" i="2"/>
  <c r="Z2401" i="2"/>
  <c r="X2402" i="2"/>
  <c r="Y2402" i="2"/>
  <c r="Z2402" i="2"/>
  <c r="X2403" i="2"/>
  <c r="Y2403" i="2"/>
  <c r="Z2403" i="2"/>
  <c r="X2404" i="2"/>
  <c r="Y2404" i="2"/>
  <c r="Z2404" i="2"/>
  <c r="X2405" i="2"/>
  <c r="Y2405" i="2"/>
  <c r="Z2405" i="2"/>
  <c r="X2406" i="2"/>
  <c r="Y2406" i="2"/>
  <c r="Z2406" i="2"/>
  <c r="X2407" i="2"/>
  <c r="Y2407" i="2"/>
  <c r="Z2407" i="2"/>
  <c r="X2408" i="2"/>
  <c r="Y2408" i="2"/>
  <c r="Z2408" i="2"/>
  <c r="X2409" i="2"/>
  <c r="Y2409" i="2"/>
  <c r="Z2409" i="2"/>
  <c r="X2410" i="2"/>
  <c r="Y2410" i="2"/>
  <c r="Z2410" i="2"/>
  <c r="X2411" i="2"/>
  <c r="Y2411" i="2"/>
  <c r="Z2411" i="2"/>
  <c r="X2412" i="2"/>
  <c r="Y2412" i="2"/>
  <c r="Z2412" i="2"/>
  <c r="X2413" i="2"/>
  <c r="Y2413" i="2"/>
  <c r="Z2413" i="2"/>
  <c r="X2414" i="2"/>
  <c r="Y2414" i="2"/>
  <c r="Z2414" i="2"/>
  <c r="X2415" i="2"/>
  <c r="Y2415" i="2"/>
  <c r="Z2415" i="2"/>
  <c r="X2416" i="2"/>
  <c r="Y2416" i="2"/>
  <c r="Z2416" i="2"/>
  <c r="X2417" i="2"/>
  <c r="Y2417" i="2"/>
  <c r="Z2417" i="2"/>
  <c r="X2418" i="2"/>
  <c r="Y2418" i="2"/>
  <c r="Z2418" i="2"/>
  <c r="X2419" i="2"/>
  <c r="Y2419" i="2"/>
  <c r="Z2419" i="2"/>
  <c r="X2420" i="2"/>
  <c r="Y2420" i="2"/>
  <c r="Z2420" i="2"/>
  <c r="X2421" i="2"/>
  <c r="Y2421" i="2"/>
  <c r="Z2421" i="2"/>
  <c r="X2422" i="2"/>
  <c r="Y2422" i="2"/>
  <c r="Z2422" i="2"/>
  <c r="X2423" i="2"/>
  <c r="Y2423" i="2"/>
  <c r="Z2423" i="2"/>
  <c r="X2424" i="2"/>
  <c r="Y2424" i="2"/>
  <c r="Z2424" i="2"/>
  <c r="X2425" i="2"/>
  <c r="Y2425" i="2"/>
  <c r="Z2425" i="2"/>
  <c r="X2426" i="2"/>
  <c r="Y2426" i="2"/>
  <c r="Z2426" i="2"/>
  <c r="X2427" i="2"/>
  <c r="Y2427" i="2"/>
  <c r="Z2427" i="2"/>
  <c r="X2428" i="2"/>
  <c r="Y2428" i="2"/>
  <c r="Z2428" i="2"/>
  <c r="X2429" i="2"/>
  <c r="Y2429" i="2"/>
  <c r="Z2429" i="2"/>
  <c r="X2430" i="2"/>
  <c r="Y2430" i="2"/>
  <c r="Z2430" i="2"/>
  <c r="X2431" i="2"/>
  <c r="Y2431" i="2"/>
  <c r="Z2431" i="2"/>
  <c r="X2432" i="2"/>
  <c r="Y2432" i="2"/>
  <c r="Z2432" i="2"/>
  <c r="X2433" i="2"/>
  <c r="Y2433" i="2"/>
  <c r="Z2433" i="2"/>
  <c r="X2434" i="2"/>
  <c r="Y2434" i="2"/>
  <c r="Z2434" i="2"/>
  <c r="X2435" i="2"/>
  <c r="Y2435" i="2"/>
  <c r="Z2435" i="2"/>
  <c r="X2436" i="2"/>
  <c r="Y2436" i="2"/>
  <c r="Z2436" i="2"/>
  <c r="X2437" i="2"/>
  <c r="Y2437" i="2"/>
  <c r="Z2437" i="2"/>
  <c r="X2438" i="2"/>
  <c r="Y2438" i="2"/>
  <c r="Z2438" i="2"/>
  <c r="X2439" i="2"/>
  <c r="Y2439" i="2"/>
  <c r="Z2439" i="2"/>
  <c r="X2440" i="2"/>
  <c r="Y2440" i="2"/>
  <c r="Z2440" i="2"/>
  <c r="X2441" i="2"/>
  <c r="Y2441" i="2"/>
  <c r="Z2441" i="2"/>
  <c r="X2442" i="2"/>
  <c r="Y2442" i="2"/>
  <c r="Z2442" i="2"/>
  <c r="X2443" i="2"/>
  <c r="Y2443" i="2"/>
  <c r="Z2443" i="2"/>
  <c r="X2444" i="2"/>
  <c r="Y2444" i="2"/>
  <c r="Z2444" i="2"/>
  <c r="X2445" i="2"/>
  <c r="Y2445" i="2"/>
  <c r="Z2445" i="2"/>
  <c r="X2446" i="2"/>
  <c r="Y2446" i="2"/>
  <c r="Z2446" i="2"/>
  <c r="X2447" i="2"/>
  <c r="Y2447" i="2"/>
  <c r="Z2447" i="2"/>
  <c r="X2448" i="2"/>
  <c r="Y2448" i="2"/>
  <c r="Z2448" i="2"/>
  <c r="X2449" i="2"/>
  <c r="Y2449" i="2"/>
  <c r="Z2449" i="2"/>
  <c r="X2450" i="2"/>
  <c r="Y2450" i="2"/>
  <c r="Z2450" i="2"/>
  <c r="X2451" i="2"/>
  <c r="Y2451" i="2"/>
  <c r="Z2451" i="2"/>
  <c r="X2452" i="2"/>
  <c r="Y2452" i="2"/>
  <c r="Z2452" i="2"/>
  <c r="X2453" i="2"/>
  <c r="Y2453" i="2"/>
  <c r="Z2453" i="2"/>
  <c r="X2454" i="2"/>
  <c r="Y2454" i="2"/>
  <c r="Z2454" i="2"/>
  <c r="X2455" i="2"/>
  <c r="Y2455" i="2"/>
  <c r="Z2455" i="2"/>
  <c r="X2456" i="2"/>
  <c r="Y2456" i="2"/>
  <c r="Z2456" i="2"/>
  <c r="X2457" i="2"/>
  <c r="Y2457" i="2"/>
  <c r="Z2457" i="2"/>
  <c r="X2458" i="2"/>
  <c r="Y2458" i="2"/>
  <c r="Z2458" i="2"/>
  <c r="X2459" i="2"/>
  <c r="Y2459" i="2"/>
  <c r="Z2459" i="2"/>
  <c r="X2460" i="2"/>
  <c r="Y2460" i="2"/>
  <c r="Z2460" i="2"/>
  <c r="X2461" i="2"/>
  <c r="Y2461" i="2"/>
  <c r="Z2461" i="2"/>
  <c r="X2462" i="2"/>
  <c r="Y2462" i="2"/>
  <c r="Z2462" i="2"/>
  <c r="X2463" i="2"/>
  <c r="Y2463" i="2"/>
  <c r="Z2463" i="2"/>
  <c r="X2464" i="2"/>
  <c r="Y2464" i="2"/>
  <c r="Z2464" i="2"/>
  <c r="X2465" i="2"/>
  <c r="Y2465" i="2"/>
  <c r="Z2465" i="2"/>
  <c r="X2466" i="2"/>
  <c r="Y2466" i="2"/>
  <c r="Z2466" i="2"/>
  <c r="X2467" i="2"/>
  <c r="Y2467" i="2"/>
  <c r="Z2467" i="2"/>
  <c r="X2468" i="2"/>
  <c r="Y2468" i="2"/>
  <c r="Z2468" i="2"/>
  <c r="X2469" i="2"/>
  <c r="Y2469" i="2"/>
  <c r="Z2469" i="2"/>
  <c r="X2470" i="2"/>
  <c r="Y2470" i="2"/>
  <c r="Z2470" i="2"/>
  <c r="X2471" i="2"/>
  <c r="Y2471" i="2"/>
  <c r="Z2471" i="2"/>
  <c r="X2472" i="2"/>
  <c r="Y2472" i="2"/>
  <c r="Z2472" i="2"/>
  <c r="X2473" i="2"/>
  <c r="Y2473" i="2"/>
  <c r="Z2473" i="2"/>
  <c r="X2474" i="2"/>
  <c r="Y2474" i="2"/>
  <c r="Z2474" i="2"/>
  <c r="X2475" i="2"/>
  <c r="Y2475" i="2"/>
  <c r="Z2475" i="2"/>
  <c r="X2476" i="2"/>
  <c r="Y2476" i="2"/>
  <c r="Z2476" i="2"/>
  <c r="X2477" i="2"/>
  <c r="Y2477" i="2"/>
  <c r="Z2477" i="2"/>
  <c r="X2478" i="2"/>
  <c r="Y2478" i="2"/>
  <c r="Z2478" i="2"/>
  <c r="X2479" i="2"/>
  <c r="Y2479" i="2"/>
  <c r="Z2479" i="2"/>
  <c r="X2480" i="2"/>
  <c r="Y2480" i="2"/>
  <c r="Z2480" i="2"/>
  <c r="X2481" i="2"/>
  <c r="Y2481" i="2"/>
  <c r="Z2481" i="2"/>
  <c r="X2482" i="2"/>
  <c r="Y2482" i="2"/>
  <c r="Z2482" i="2"/>
  <c r="X2483" i="2"/>
  <c r="Y2483" i="2"/>
  <c r="Z2483" i="2"/>
  <c r="X2484" i="2"/>
  <c r="Y2484" i="2"/>
  <c r="Z2484" i="2"/>
  <c r="X2485" i="2"/>
  <c r="Y2485" i="2"/>
  <c r="Z2485" i="2"/>
  <c r="X2486" i="2"/>
  <c r="Y2486" i="2"/>
  <c r="Z2486" i="2"/>
  <c r="X2487" i="2"/>
  <c r="Y2487" i="2"/>
  <c r="Z2487" i="2"/>
  <c r="X2488" i="2"/>
  <c r="Y2488" i="2"/>
  <c r="Z2488" i="2"/>
  <c r="X2489" i="2"/>
  <c r="Y2489" i="2"/>
  <c r="Z2489" i="2"/>
  <c r="X2490" i="2"/>
  <c r="Y2490" i="2"/>
  <c r="Z2490" i="2"/>
  <c r="X2491" i="2"/>
  <c r="Y2491" i="2"/>
  <c r="Z2491" i="2"/>
  <c r="X2492" i="2"/>
  <c r="Y2492" i="2"/>
  <c r="Z2492" i="2"/>
  <c r="X2493" i="2"/>
  <c r="Y2493" i="2"/>
  <c r="Z2493" i="2"/>
  <c r="X2494" i="2"/>
  <c r="Y2494" i="2"/>
  <c r="Z2494" i="2"/>
  <c r="X2495" i="2"/>
  <c r="Y2495" i="2"/>
  <c r="Z2495" i="2"/>
  <c r="X2496" i="2"/>
  <c r="Y2496" i="2"/>
  <c r="Z2496" i="2"/>
  <c r="X2497" i="2"/>
  <c r="Y2497" i="2"/>
  <c r="Z2497" i="2"/>
  <c r="X2498" i="2"/>
  <c r="Y2498" i="2"/>
  <c r="Z2498" i="2"/>
  <c r="X2499" i="2"/>
  <c r="Y2499" i="2"/>
  <c r="Z2499" i="2"/>
  <c r="X2500" i="2"/>
  <c r="Y2500" i="2"/>
  <c r="Z2500" i="2"/>
  <c r="X2501" i="2"/>
  <c r="Y2501" i="2"/>
  <c r="Z2501" i="2"/>
  <c r="X2502" i="2"/>
  <c r="Y2502" i="2"/>
  <c r="Z2502" i="2"/>
  <c r="X2503" i="2"/>
  <c r="Y2503" i="2"/>
  <c r="Z2503" i="2"/>
  <c r="X2504" i="2"/>
  <c r="Y2504" i="2"/>
  <c r="Z2504" i="2"/>
  <c r="X2505" i="2"/>
  <c r="Y2505" i="2"/>
  <c r="Z2505" i="2"/>
  <c r="X2506" i="2"/>
  <c r="Y2506" i="2"/>
  <c r="Z2506" i="2"/>
  <c r="X2507" i="2"/>
  <c r="Y2507" i="2"/>
  <c r="Z2507" i="2"/>
  <c r="X2508" i="2"/>
  <c r="Y2508" i="2"/>
  <c r="Z2508" i="2"/>
  <c r="X2509" i="2"/>
  <c r="Y2509" i="2"/>
  <c r="Z2509" i="2"/>
  <c r="X2510" i="2"/>
  <c r="Y2510" i="2"/>
  <c r="Z2510" i="2"/>
  <c r="X2511" i="2"/>
  <c r="Y2511" i="2"/>
  <c r="Z2511" i="2"/>
  <c r="X2512" i="2"/>
  <c r="Y2512" i="2"/>
  <c r="Z2512" i="2"/>
  <c r="X2513" i="2"/>
  <c r="Y2513" i="2"/>
  <c r="Z2513" i="2"/>
  <c r="X2514" i="2"/>
  <c r="Y2514" i="2"/>
  <c r="Z2514" i="2"/>
  <c r="X2515" i="2"/>
  <c r="Y2515" i="2"/>
  <c r="Z2515" i="2"/>
  <c r="X2516" i="2"/>
  <c r="Y2516" i="2"/>
  <c r="Z2516" i="2"/>
  <c r="X2517" i="2"/>
  <c r="Y2517" i="2"/>
  <c r="Z2517" i="2"/>
  <c r="X2518" i="2"/>
  <c r="Y2518" i="2"/>
  <c r="Z2518" i="2"/>
  <c r="X2519" i="2"/>
  <c r="Y2519" i="2"/>
  <c r="Z2519" i="2"/>
  <c r="X2520" i="2"/>
  <c r="Y2520" i="2"/>
  <c r="Z2520" i="2"/>
  <c r="X2521" i="2"/>
  <c r="Y2521" i="2"/>
  <c r="Z2521" i="2"/>
  <c r="X2522" i="2"/>
  <c r="Y2522" i="2"/>
  <c r="Z2522" i="2"/>
  <c r="X2523" i="2"/>
  <c r="Y2523" i="2"/>
  <c r="Z2523" i="2"/>
  <c r="X2524" i="2"/>
  <c r="Y2524" i="2"/>
  <c r="Z2524" i="2"/>
  <c r="X2525" i="2"/>
  <c r="Y2525" i="2"/>
  <c r="Z2525" i="2"/>
  <c r="X2526" i="2"/>
  <c r="Y2526" i="2"/>
  <c r="Z2526" i="2"/>
  <c r="X2527" i="2"/>
  <c r="Y2527" i="2"/>
  <c r="Z2527" i="2"/>
  <c r="X2528" i="2"/>
  <c r="Y2528" i="2"/>
  <c r="Z2528" i="2"/>
  <c r="X2529" i="2"/>
  <c r="Y2529" i="2"/>
  <c r="Z2529" i="2"/>
  <c r="X2530" i="2"/>
  <c r="Y2530" i="2"/>
  <c r="Z2530" i="2"/>
  <c r="X2531" i="2"/>
  <c r="Y2531" i="2"/>
  <c r="Z2531" i="2"/>
  <c r="X2532" i="2"/>
  <c r="Y2532" i="2"/>
  <c r="Z2532" i="2"/>
  <c r="X2533" i="2"/>
  <c r="Y2533" i="2"/>
  <c r="Z2533" i="2"/>
  <c r="X2534" i="2"/>
  <c r="Y2534" i="2"/>
  <c r="Z2534" i="2"/>
  <c r="X2535" i="2"/>
  <c r="Y2535" i="2"/>
  <c r="Z2535" i="2"/>
  <c r="X2536" i="2"/>
  <c r="Y2536" i="2"/>
  <c r="Z2536" i="2"/>
  <c r="X2537" i="2"/>
  <c r="Y2537" i="2"/>
  <c r="Z2537" i="2"/>
  <c r="X2538" i="2"/>
  <c r="Y2538" i="2"/>
  <c r="Z2538" i="2"/>
  <c r="X2539" i="2"/>
  <c r="Y2539" i="2"/>
  <c r="Z2539" i="2"/>
  <c r="X2540" i="2"/>
  <c r="Y2540" i="2"/>
  <c r="Z2540" i="2"/>
  <c r="X2541" i="2"/>
  <c r="Y2541" i="2"/>
  <c r="Z2541" i="2"/>
  <c r="X2542" i="2"/>
  <c r="Y2542" i="2"/>
  <c r="Z2542" i="2"/>
  <c r="X2543" i="2"/>
  <c r="Y2543" i="2"/>
  <c r="Z2543" i="2"/>
  <c r="X2544" i="2"/>
  <c r="Y2544" i="2"/>
  <c r="Z2544" i="2"/>
  <c r="X2545" i="2"/>
  <c r="Y2545" i="2"/>
  <c r="Z2545" i="2"/>
  <c r="X2546" i="2"/>
  <c r="Y2546" i="2"/>
  <c r="Z2546" i="2"/>
  <c r="X2547" i="2"/>
  <c r="Y2547" i="2"/>
  <c r="Z2547" i="2"/>
  <c r="X2548" i="2"/>
  <c r="Y2548" i="2"/>
  <c r="Z2548" i="2"/>
  <c r="X2549" i="2"/>
  <c r="Y2549" i="2"/>
  <c r="Z2549" i="2"/>
  <c r="X2550" i="2"/>
  <c r="Y2550" i="2"/>
  <c r="Z2550" i="2"/>
  <c r="X2551" i="2"/>
  <c r="Y2551" i="2"/>
  <c r="Z2551" i="2"/>
  <c r="X2552" i="2"/>
  <c r="Y2552" i="2"/>
  <c r="Z2552" i="2"/>
  <c r="X2553" i="2"/>
  <c r="Y2553" i="2"/>
  <c r="Z2553" i="2"/>
  <c r="X2554" i="2"/>
  <c r="Y2554" i="2"/>
  <c r="Z2554" i="2"/>
  <c r="X2555" i="2"/>
  <c r="Y2555" i="2"/>
  <c r="Z2555" i="2"/>
  <c r="X2556" i="2"/>
  <c r="Y2556" i="2"/>
  <c r="Z2556" i="2"/>
  <c r="X2557" i="2"/>
  <c r="Y2557" i="2"/>
  <c r="Z2557" i="2"/>
  <c r="X2558" i="2"/>
  <c r="Y2558" i="2"/>
  <c r="Z2558" i="2"/>
  <c r="X2559" i="2"/>
  <c r="Y2559" i="2"/>
  <c r="Z2559" i="2"/>
  <c r="X2560" i="2"/>
  <c r="Y2560" i="2"/>
  <c r="Z2560" i="2"/>
  <c r="X2561" i="2"/>
  <c r="Y2561" i="2"/>
  <c r="Z2561" i="2"/>
  <c r="X2562" i="2"/>
  <c r="Y2562" i="2"/>
  <c r="Z2562" i="2"/>
  <c r="X2563" i="2"/>
  <c r="Y2563" i="2"/>
  <c r="Z2563" i="2"/>
  <c r="X2564" i="2"/>
  <c r="Y2564" i="2"/>
  <c r="Z2564" i="2"/>
  <c r="X2565" i="2"/>
  <c r="Y2565" i="2"/>
  <c r="Z2565" i="2"/>
  <c r="X2566" i="2"/>
  <c r="Y2566" i="2"/>
  <c r="Z2566" i="2"/>
  <c r="X2567" i="2"/>
  <c r="Y2567" i="2"/>
  <c r="Z2567" i="2"/>
  <c r="X2568" i="2"/>
  <c r="Y2568" i="2"/>
  <c r="Z2568" i="2"/>
  <c r="X2569" i="2"/>
  <c r="Y2569" i="2"/>
  <c r="Z2569" i="2"/>
  <c r="X2570" i="2"/>
  <c r="Y2570" i="2"/>
  <c r="Z2570" i="2"/>
  <c r="X2571" i="2"/>
  <c r="Y2571" i="2"/>
  <c r="Z2571" i="2"/>
  <c r="X2572" i="2"/>
  <c r="Y2572" i="2"/>
  <c r="Z2572" i="2"/>
  <c r="X2573" i="2"/>
  <c r="Y2573" i="2"/>
  <c r="Z2573" i="2"/>
  <c r="X2574" i="2"/>
  <c r="Y2574" i="2"/>
  <c r="Z2574" i="2"/>
  <c r="X2575" i="2"/>
  <c r="Y2575" i="2"/>
  <c r="Z2575" i="2"/>
  <c r="X2576" i="2"/>
  <c r="Y2576" i="2"/>
  <c r="Z2576" i="2"/>
  <c r="X2577" i="2"/>
  <c r="Y2577" i="2"/>
  <c r="Z2577" i="2"/>
  <c r="X2578" i="2"/>
  <c r="Y2578" i="2"/>
  <c r="Z2578" i="2"/>
  <c r="X2579" i="2"/>
  <c r="Y2579" i="2"/>
  <c r="Z2579" i="2"/>
  <c r="X2580" i="2"/>
  <c r="Y2580" i="2"/>
  <c r="Z2580" i="2"/>
  <c r="X2581" i="2"/>
  <c r="Y2581" i="2"/>
  <c r="Z2581" i="2"/>
  <c r="X2582" i="2"/>
  <c r="Y2582" i="2"/>
  <c r="Z2582" i="2"/>
  <c r="X2583" i="2"/>
  <c r="Y2583" i="2"/>
  <c r="Z2583" i="2"/>
  <c r="X2584" i="2"/>
  <c r="Y2584" i="2"/>
  <c r="Z2584" i="2"/>
  <c r="X2585" i="2"/>
  <c r="Y2585" i="2"/>
  <c r="Z2585" i="2"/>
  <c r="X2586" i="2"/>
  <c r="Y2586" i="2"/>
  <c r="Z2586" i="2"/>
  <c r="X2587" i="2"/>
  <c r="Y2587" i="2"/>
  <c r="Z2587" i="2"/>
  <c r="X2588" i="2"/>
  <c r="Y2588" i="2"/>
  <c r="Z2588" i="2"/>
  <c r="X2589" i="2"/>
  <c r="Y2589" i="2"/>
  <c r="Z2589" i="2"/>
  <c r="X2590" i="2"/>
  <c r="Y2590" i="2"/>
  <c r="Z2590" i="2"/>
  <c r="X2591" i="2"/>
  <c r="Y2591" i="2"/>
  <c r="Z2591" i="2"/>
  <c r="X2592" i="2"/>
  <c r="Y2592" i="2"/>
  <c r="Z2592" i="2"/>
  <c r="X2593" i="2"/>
  <c r="Y2593" i="2"/>
  <c r="Z2593" i="2"/>
  <c r="X2594" i="2"/>
  <c r="Y2594" i="2"/>
  <c r="Z2594" i="2"/>
  <c r="X2595" i="2"/>
  <c r="Y2595" i="2"/>
  <c r="Z2595" i="2"/>
  <c r="X2596" i="2"/>
  <c r="Y2596" i="2"/>
  <c r="Z2596" i="2"/>
  <c r="X2597" i="2"/>
  <c r="Y2597" i="2"/>
  <c r="Z2597" i="2"/>
  <c r="X2598" i="2"/>
  <c r="Y2598" i="2"/>
  <c r="Z2598" i="2"/>
  <c r="X2599" i="2"/>
  <c r="Y2599" i="2"/>
  <c r="Z2599" i="2"/>
  <c r="X2600" i="2"/>
  <c r="Y2600" i="2"/>
  <c r="Z2600" i="2"/>
  <c r="X2601" i="2"/>
  <c r="Y2601" i="2"/>
  <c r="Z2601" i="2"/>
  <c r="X2602" i="2"/>
  <c r="Y2602" i="2"/>
  <c r="Z2602" i="2"/>
  <c r="X2603" i="2"/>
  <c r="Y2603" i="2"/>
  <c r="Z2603" i="2"/>
  <c r="X2604" i="2"/>
  <c r="Y2604" i="2"/>
  <c r="Z2604" i="2"/>
  <c r="X2605" i="2"/>
  <c r="Y2605" i="2"/>
  <c r="Z2605" i="2"/>
  <c r="X2606" i="2"/>
  <c r="Y2606" i="2"/>
  <c r="Z2606" i="2"/>
  <c r="X2607" i="2"/>
  <c r="Y2607" i="2"/>
  <c r="Z2607" i="2"/>
  <c r="X2608" i="2"/>
  <c r="Y2608" i="2"/>
  <c r="Z2608" i="2"/>
  <c r="X2609" i="2"/>
  <c r="Y2609" i="2"/>
  <c r="Z2609" i="2"/>
  <c r="X2610" i="2"/>
  <c r="Y2610" i="2"/>
  <c r="Z2610" i="2"/>
  <c r="X2611" i="2"/>
  <c r="Y2611" i="2"/>
  <c r="Z2611" i="2"/>
  <c r="X2612" i="2"/>
  <c r="Y2612" i="2"/>
  <c r="Z2612" i="2"/>
  <c r="X2613" i="2"/>
  <c r="Y2613" i="2"/>
  <c r="Z2613" i="2"/>
  <c r="X2614" i="2"/>
  <c r="Y2614" i="2"/>
  <c r="Z2614" i="2"/>
  <c r="X2615" i="2"/>
  <c r="Y2615" i="2"/>
  <c r="Z2615" i="2"/>
  <c r="X2616" i="2"/>
  <c r="Y2616" i="2"/>
  <c r="Z2616" i="2"/>
  <c r="X2617" i="2"/>
  <c r="Y2617" i="2"/>
  <c r="Z2617" i="2"/>
  <c r="X2618" i="2"/>
  <c r="Y2618" i="2"/>
  <c r="Z2618" i="2"/>
  <c r="X2619" i="2"/>
  <c r="Y2619" i="2"/>
  <c r="Z2619" i="2"/>
  <c r="X2620" i="2"/>
  <c r="Y2620" i="2"/>
  <c r="Z2620" i="2"/>
  <c r="X2621" i="2"/>
  <c r="Y2621" i="2"/>
  <c r="Z2621" i="2"/>
  <c r="X2622" i="2"/>
  <c r="Y2622" i="2"/>
  <c r="Z2622" i="2"/>
  <c r="X2623" i="2"/>
  <c r="Y2623" i="2"/>
  <c r="Z2623" i="2"/>
  <c r="X2624" i="2"/>
  <c r="Y2624" i="2"/>
  <c r="Z2624" i="2"/>
  <c r="X2625" i="2"/>
  <c r="Y2625" i="2"/>
  <c r="Z2625" i="2"/>
  <c r="X2626" i="2"/>
  <c r="Y2626" i="2"/>
  <c r="Z2626" i="2"/>
  <c r="X2627" i="2"/>
  <c r="Y2627" i="2"/>
  <c r="Z2627" i="2"/>
  <c r="X2628" i="2"/>
  <c r="Y2628" i="2"/>
  <c r="Z2628" i="2"/>
  <c r="X2629" i="2"/>
  <c r="Y2629" i="2"/>
  <c r="Z2629" i="2"/>
  <c r="X2630" i="2"/>
  <c r="Y2630" i="2"/>
  <c r="Z2630" i="2"/>
  <c r="X2631" i="2"/>
  <c r="Y2631" i="2"/>
  <c r="Z2631" i="2"/>
  <c r="X2632" i="2"/>
  <c r="Y2632" i="2"/>
  <c r="Z2632" i="2"/>
  <c r="X2633" i="2"/>
  <c r="Y2633" i="2"/>
  <c r="Z2633" i="2"/>
  <c r="X2634" i="2"/>
  <c r="Y2634" i="2"/>
  <c r="Z2634" i="2"/>
  <c r="X2635" i="2"/>
  <c r="Y2635" i="2"/>
  <c r="Z2635" i="2"/>
  <c r="X2636" i="2"/>
  <c r="Y2636" i="2"/>
  <c r="Z2636" i="2"/>
  <c r="X2637" i="2"/>
  <c r="Y2637" i="2"/>
  <c r="Z2637" i="2"/>
  <c r="X2638" i="2"/>
  <c r="Y2638" i="2"/>
  <c r="Z2638" i="2"/>
  <c r="X2639" i="2"/>
  <c r="Y2639" i="2"/>
  <c r="Z2639" i="2"/>
  <c r="X2640" i="2"/>
  <c r="Y2640" i="2"/>
  <c r="Z2640" i="2"/>
  <c r="X2641" i="2"/>
  <c r="Y2641" i="2"/>
  <c r="Z2641" i="2"/>
  <c r="X2642" i="2"/>
  <c r="Y2642" i="2"/>
  <c r="Z2642" i="2"/>
  <c r="X2643" i="2"/>
  <c r="Y2643" i="2"/>
  <c r="Z2643" i="2"/>
  <c r="X2644" i="2"/>
  <c r="Y2644" i="2"/>
  <c r="Z2644" i="2"/>
  <c r="X2645" i="2"/>
  <c r="Y2645" i="2"/>
  <c r="Z2645" i="2"/>
  <c r="X2646" i="2"/>
  <c r="Y2646" i="2"/>
  <c r="Z2646" i="2"/>
  <c r="X2647" i="2"/>
  <c r="Y2647" i="2"/>
  <c r="Z2647" i="2"/>
  <c r="X2648" i="2"/>
  <c r="Y2648" i="2"/>
  <c r="Z2648" i="2"/>
  <c r="X2649" i="2"/>
  <c r="Y2649" i="2"/>
  <c r="Z2649" i="2"/>
  <c r="X2650" i="2"/>
  <c r="Y2650" i="2"/>
  <c r="Z2650" i="2"/>
  <c r="X2651" i="2"/>
  <c r="Y2651" i="2"/>
  <c r="Z2651" i="2"/>
  <c r="X2652" i="2"/>
  <c r="Y2652" i="2"/>
  <c r="Z2652" i="2"/>
  <c r="X2653" i="2"/>
  <c r="Y2653" i="2"/>
  <c r="Z2653" i="2"/>
  <c r="X2654" i="2"/>
  <c r="Y2654" i="2"/>
  <c r="Z2654" i="2"/>
  <c r="X2655" i="2"/>
  <c r="Y2655" i="2"/>
  <c r="Z2655" i="2"/>
  <c r="X2656" i="2"/>
  <c r="Y2656" i="2"/>
  <c r="Z2656" i="2"/>
  <c r="X2657" i="2"/>
  <c r="Y2657" i="2"/>
  <c r="Z2657" i="2"/>
  <c r="X2658" i="2"/>
  <c r="Y2658" i="2"/>
  <c r="Z2658" i="2"/>
  <c r="X2659" i="2"/>
  <c r="Y2659" i="2"/>
  <c r="Z2659" i="2"/>
  <c r="X2660" i="2"/>
  <c r="Y2660" i="2"/>
  <c r="Z2660" i="2"/>
  <c r="X2661" i="2"/>
  <c r="Y2661" i="2"/>
  <c r="Z2661" i="2"/>
  <c r="X2662" i="2"/>
  <c r="Y2662" i="2"/>
  <c r="Z2662" i="2"/>
  <c r="X2663" i="2"/>
  <c r="Y2663" i="2"/>
  <c r="Z2663" i="2"/>
  <c r="X2664" i="2"/>
  <c r="Y2664" i="2"/>
  <c r="Z2664" i="2"/>
  <c r="X2665" i="2"/>
  <c r="Y2665" i="2"/>
  <c r="Z2665" i="2"/>
  <c r="X2666" i="2"/>
  <c r="Y2666" i="2"/>
  <c r="Z2666" i="2"/>
  <c r="X2667" i="2"/>
  <c r="Y2667" i="2"/>
  <c r="Z2667" i="2"/>
  <c r="X2668" i="2"/>
  <c r="Y2668" i="2"/>
  <c r="Z2668" i="2"/>
  <c r="X2669" i="2"/>
  <c r="Y2669" i="2"/>
  <c r="Z2669" i="2"/>
  <c r="X2670" i="2"/>
  <c r="Y2670" i="2"/>
  <c r="Z2670" i="2"/>
  <c r="X2671" i="2"/>
  <c r="Y2671" i="2"/>
  <c r="Z2671" i="2"/>
  <c r="X2672" i="2"/>
  <c r="Y2672" i="2"/>
  <c r="Z2672" i="2"/>
  <c r="X2673" i="2"/>
  <c r="Y2673" i="2"/>
  <c r="Z2673" i="2"/>
  <c r="X2674" i="2"/>
  <c r="Y2674" i="2"/>
  <c r="Z2674" i="2"/>
  <c r="X2675" i="2"/>
  <c r="Y2675" i="2"/>
  <c r="Z2675" i="2"/>
  <c r="X2676" i="2"/>
  <c r="Y2676" i="2"/>
  <c r="Z2676" i="2"/>
  <c r="X2677" i="2"/>
  <c r="Y2677" i="2"/>
  <c r="Z2677" i="2"/>
  <c r="X2678" i="2"/>
  <c r="Y2678" i="2"/>
  <c r="Z2678" i="2"/>
  <c r="X2679" i="2"/>
  <c r="Y2679" i="2"/>
  <c r="Z2679" i="2"/>
  <c r="X2680" i="2"/>
  <c r="Y2680" i="2"/>
  <c r="Z2680" i="2"/>
  <c r="X2681" i="2"/>
  <c r="Y2681" i="2"/>
  <c r="Z2681" i="2"/>
  <c r="X2682" i="2"/>
  <c r="Y2682" i="2"/>
  <c r="Z2682" i="2"/>
  <c r="X2683" i="2"/>
  <c r="Y2683" i="2"/>
  <c r="Z2683" i="2"/>
  <c r="X2684" i="2"/>
  <c r="Y2684" i="2"/>
  <c r="Z2684" i="2"/>
  <c r="X2685" i="2"/>
  <c r="Y2685" i="2"/>
  <c r="Z2685" i="2"/>
  <c r="X2686" i="2"/>
  <c r="Y2686" i="2"/>
  <c r="Z2686" i="2"/>
  <c r="X2687" i="2"/>
  <c r="Y2687" i="2"/>
  <c r="Z2687" i="2"/>
  <c r="X2688" i="2"/>
  <c r="Y2688" i="2"/>
  <c r="Z2688" i="2"/>
  <c r="X2689" i="2"/>
  <c r="Y2689" i="2"/>
  <c r="Z2689" i="2"/>
  <c r="X2690" i="2"/>
  <c r="Y2690" i="2"/>
  <c r="Z2690" i="2"/>
  <c r="X2691" i="2"/>
  <c r="Y2691" i="2"/>
  <c r="Z2691" i="2"/>
  <c r="X2692" i="2"/>
  <c r="Y2692" i="2"/>
  <c r="Z2692" i="2"/>
  <c r="X2693" i="2"/>
  <c r="Y2693" i="2"/>
  <c r="Z2693" i="2"/>
  <c r="X2694" i="2"/>
  <c r="Y2694" i="2"/>
  <c r="Z2694" i="2"/>
  <c r="X2695" i="2"/>
  <c r="Y2695" i="2"/>
  <c r="Z2695" i="2"/>
  <c r="X2696" i="2"/>
  <c r="Y2696" i="2"/>
  <c r="Z2696" i="2"/>
  <c r="X2697" i="2"/>
  <c r="Y2697" i="2"/>
  <c r="Z2697" i="2"/>
  <c r="X2698" i="2"/>
  <c r="Y2698" i="2"/>
  <c r="Z2698" i="2"/>
  <c r="X2699" i="2"/>
  <c r="Y2699" i="2"/>
  <c r="Z2699" i="2"/>
  <c r="X2700" i="2"/>
  <c r="Y2700" i="2"/>
  <c r="Z2700" i="2"/>
  <c r="X2701" i="2"/>
  <c r="Y2701" i="2"/>
  <c r="Z2701" i="2"/>
  <c r="X2702" i="2"/>
  <c r="Y2702" i="2"/>
  <c r="Z2702" i="2"/>
  <c r="X2703" i="2"/>
  <c r="Y2703" i="2"/>
  <c r="Z2703" i="2"/>
  <c r="X2704" i="2"/>
  <c r="Y2704" i="2"/>
  <c r="Z2704" i="2"/>
  <c r="X2705" i="2"/>
  <c r="Y2705" i="2"/>
  <c r="Z2705" i="2"/>
  <c r="X2706" i="2"/>
  <c r="Y2706" i="2"/>
  <c r="Z2706" i="2"/>
  <c r="X2707" i="2"/>
  <c r="Y2707" i="2"/>
  <c r="Z2707" i="2"/>
  <c r="X2708" i="2"/>
  <c r="Y2708" i="2"/>
  <c r="Z2708" i="2"/>
  <c r="X2709" i="2"/>
  <c r="Y2709" i="2"/>
  <c r="Z2709" i="2"/>
  <c r="X2710" i="2"/>
  <c r="Y2710" i="2"/>
  <c r="Z2710" i="2"/>
  <c r="X2711" i="2"/>
  <c r="Y2711" i="2"/>
  <c r="Z2711" i="2"/>
  <c r="X2712" i="2"/>
  <c r="Y2712" i="2"/>
  <c r="Z2712" i="2"/>
  <c r="X2713" i="2"/>
  <c r="Y2713" i="2"/>
  <c r="Z2713" i="2"/>
  <c r="X2714" i="2"/>
  <c r="Y2714" i="2"/>
  <c r="Z2714" i="2"/>
  <c r="X2715" i="2"/>
  <c r="Y2715" i="2"/>
  <c r="Z2715" i="2"/>
  <c r="X2716" i="2"/>
  <c r="Y2716" i="2"/>
  <c r="Z2716" i="2"/>
  <c r="X2717" i="2"/>
  <c r="Y2717" i="2"/>
  <c r="Z2717" i="2"/>
  <c r="X2718" i="2"/>
  <c r="Y2718" i="2"/>
  <c r="Z2718" i="2"/>
  <c r="X2719" i="2"/>
  <c r="Y2719" i="2"/>
  <c r="Z2719" i="2"/>
  <c r="X2720" i="2"/>
  <c r="Y2720" i="2"/>
  <c r="Z2720" i="2"/>
  <c r="X2721" i="2"/>
  <c r="Y2721" i="2"/>
  <c r="Z2721" i="2"/>
  <c r="X2722" i="2"/>
  <c r="Y2722" i="2"/>
  <c r="Z2722" i="2"/>
  <c r="X2723" i="2"/>
  <c r="Y2723" i="2"/>
  <c r="Z2723" i="2"/>
  <c r="X2724" i="2"/>
  <c r="Y2724" i="2"/>
  <c r="Z2724" i="2"/>
  <c r="X2725" i="2"/>
  <c r="Y2725" i="2"/>
  <c r="Z2725" i="2"/>
  <c r="X2726" i="2"/>
  <c r="Y2726" i="2"/>
  <c r="Z2726" i="2"/>
  <c r="X2727" i="2"/>
  <c r="Y2727" i="2"/>
  <c r="Z2727" i="2"/>
  <c r="X2728" i="2"/>
  <c r="Y2728" i="2"/>
  <c r="Z2728" i="2"/>
  <c r="X2729" i="2"/>
  <c r="Y2729" i="2"/>
  <c r="Z2729" i="2"/>
  <c r="X2730" i="2"/>
  <c r="Y2730" i="2"/>
  <c r="Z2730" i="2"/>
  <c r="X2731" i="2"/>
  <c r="Y2731" i="2"/>
  <c r="Z2731" i="2"/>
  <c r="X2732" i="2"/>
  <c r="Y2732" i="2"/>
  <c r="Z2732" i="2"/>
  <c r="X2733" i="2"/>
  <c r="Y2733" i="2"/>
  <c r="Z2733" i="2"/>
  <c r="X2734" i="2"/>
  <c r="Y2734" i="2"/>
  <c r="Z2734" i="2"/>
  <c r="X2735" i="2"/>
  <c r="Y2735" i="2"/>
  <c r="Z2735" i="2"/>
  <c r="X2736" i="2"/>
  <c r="Y2736" i="2"/>
  <c r="Z2736" i="2"/>
  <c r="X2737" i="2"/>
  <c r="Y2737" i="2"/>
  <c r="Z2737" i="2"/>
  <c r="X2738" i="2"/>
  <c r="Y2738" i="2"/>
  <c r="Z2738" i="2"/>
  <c r="X2739" i="2"/>
  <c r="Y2739" i="2"/>
  <c r="Z2739" i="2"/>
  <c r="X2740" i="2"/>
  <c r="Y2740" i="2"/>
  <c r="Z2740" i="2"/>
  <c r="X2741" i="2"/>
  <c r="Y2741" i="2"/>
  <c r="Z2741" i="2"/>
  <c r="X2742" i="2"/>
  <c r="Y2742" i="2"/>
  <c r="Z2742" i="2"/>
  <c r="X2743" i="2"/>
  <c r="Y2743" i="2"/>
  <c r="Z2743" i="2"/>
  <c r="X2744" i="2"/>
  <c r="Y2744" i="2"/>
  <c r="Z2744" i="2"/>
  <c r="X2745" i="2"/>
  <c r="Y2745" i="2"/>
  <c r="Z2745" i="2"/>
  <c r="X2746" i="2"/>
  <c r="Y2746" i="2"/>
  <c r="Z2746" i="2"/>
  <c r="X2747" i="2"/>
  <c r="Y2747" i="2"/>
  <c r="Z2747" i="2"/>
  <c r="X2748" i="2"/>
  <c r="Y2748" i="2"/>
  <c r="Z2748" i="2"/>
  <c r="X2749" i="2"/>
  <c r="Y2749" i="2"/>
  <c r="Z2749" i="2"/>
  <c r="X2750" i="2"/>
  <c r="Y2750" i="2"/>
  <c r="Z2750" i="2"/>
  <c r="X2751" i="2"/>
  <c r="Y2751" i="2"/>
  <c r="Z2751" i="2"/>
  <c r="X2752" i="2"/>
  <c r="Y2752" i="2"/>
  <c r="Z2752" i="2"/>
  <c r="X2753" i="2"/>
  <c r="Y2753" i="2"/>
  <c r="Z2753" i="2"/>
  <c r="X2754" i="2"/>
  <c r="Y2754" i="2"/>
  <c r="Z2754" i="2"/>
  <c r="X2755" i="2"/>
  <c r="Y2755" i="2"/>
  <c r="Z2755" i="2"/>
  <c r="X2756" i="2"/>
  <c r="Y2756" i="2"/>
  <c r="Z2756" i="2"/>
  <c r="X2757" i="2"/>
  <c r="Y2757" i="2"/>
  <c r="Z2757" i="2"/>
  <c r="X2758" i="2"/>
  <c r="Y2758" i="2"/>
  <c r="Z2758" i="2"/>
  <c r="X2759" i="2"/>
  <c r="Y2759" i="2"/>
  <c r="Z2759" i="2"/>
  <c r="X2760" i="2"/>
  <c r="Y2760" i="2"/>
  <c r="Z2760" i="2"/>
  <c r="X2761" i="2"/>
  <c r="Y2761" i="2"/>
  <c r="Z2761" i="2"/>
  <c r="X2762" i="2"/>
  <c r="Y2762" i="2"/>
  <c r="Z2762" i="2"/>
  <c r="X2763" i="2"/>
  <c r="Y2763" i="2"/>
  <c r="Z2763" i="2"/>
  <c r="X2764" i="2"/>
  <c r="Y2764" i="2"/>
  <c r="Z2764" i="2"/>
  <c r="X2765" i="2"/>
  <c r="Y2765" i="2"/>
  <c r="Z2765" i="2"/>
  <c r="X2766" i="2"/>
  <c r="Y2766" i="2"/>
  <c r="Z2766" i="2"/>
  <c r="X2767" i="2"/>
  <c r="Y2767" i="2"/>
  <c r="Z2767" i="2"/>
  <c r="X2768" i="2"/>
  <c r="Y2768" i="2"/>
  <c r="Z2768" i="2"/>
  <c r="X2769" i="2"/>
  <c r="Y2769" i="2"/>
  <c r="Z2769" i="2"/>
  <c r="X2770" i="2"/>
  <c r="Y2770" i="2"/>
  <c r="Z2770" i="2"/>
  <c r="X2771" i="2"/>
  <c r="Y2771" i="2"/>
  <c r="Z2771" i="2"/>
  <c r="X2772" i="2"/>
  <c r="Y2772" i="2"/>
  <c r="Z2772" i="2"/>
  <c r="X2773" i="2"/>
  <c r="Y2773" i="2"/>
  <c r="Z2773" i="2"/>
  <c r="X2774" i="2"/>
  <c r="Y2774" i="2"/>
  <c r="Z2774" i="2"/>
  <c r="X2775" i="2"/>
  <c r="Y2775" i="2"/>
  <c r="Z2775" i="2"/>
  <c r="X2776" i="2"/>
  <c r="Y2776" i="2"/>
  <c r="Z2776" i="2"/>
  <c r="X2777" i="2"/>
  <c r="Y2777" i="2"/>
  <c r="Z2777" i="2"/>
  <c r="X2778" i="2"/>
  <c r="Y2778" i="2"/>
  <c r="Z2778" i="2"/>
  <c r="X2779" i="2"/>
  <c r="Y2779" i="2"/>
  <c r="Z2779" i="2"/>
  <c r="X2780" i="2"/>
  <c r="Y2780" i="2"/>
  <c r="Z2780" i="2"/>
  <c r="X2781" i="2"/>
  <c r="Y2781" i="2"/>
  <c r="Z2781" i="2"/>
  <c r="X2782" i="2"/>
  <c r="Y2782" i="2"/>
  <c r="Z2782" i="2"/>
  <c r="X2783" i="2"/>
  <c r="Y2783" i="2"/>
  <c r="Z2783" i="2"/>
  <c r="X2784" i="2"/>
  <c r="Y2784" i="2"/>
  <c r="Z2784" i="2"/>
  <c r="X2785" i="2"/>
  <c r="Y2785" i="2"/>
  <c r="Z2785" i="2"/>
  <c r="X2786" i="2"/>
  <c r="Y2786" i="2"/>
  <c r="Z2786" i="2"/>
  <c r="X2787" i="2"/>
  <c r="Y2787" i="2"/>
  <c r="Z2787" i="2"/>
  <c r="X2788" i="2"/>
  <c r="Y2788" i="2"/>
  <c r="Z2788" i="2"/>
  <c r="X2789" i="2"/>
  <c r="Y2789" i="2"/>
  <c r="Z2789" i="2"/>
  <c r="X2790" i="2"/>
  <c r="Y2790" i="2"/>
  <c r="Z2790" i="2"/>
  <c r="X2791" i="2"/>
  <c r="Y2791" i="2"/>
  <c r="Z2791" i="2"/>
  <c r="X2792" i="2"/>
  <c r="Y2792" i="2"/>
  <c r="Z2792" i="2"/>
  <c r="X2793" i="2"/>
  <c r="Y2793" i="2"/>
  <c r="Z2793" i="2"/>
  <c r="X2794" i="2"/>
  <c r="Y2794" i="2"/>
  <c r="Z2794" i="2"/>
  <c r="X2795" i="2"/>
  <c r="Y2795" i="2"/>
  <c r="Z2795" i="2"/>
  <c r="X2796" i="2"/>
  <c r="Y2796" i="2"/>
  <c r="Z2796" i="2"/>
  <c r="X2797" i="2"/>
  <c r="Y2797" i="2"/>
  <c r="Z2797" i="2"/>
  <c r="X2798" i="2"/>
  <c r="Y2798" i="2"/>
  <c r="Z2798" i="2"/>
  <c r="X2799" i="2"/>
  <c r="Y2799" i="2"/>
  <c r="Z2799" i="2"/>
  <c r="X2800" i="2"/>
  <c r="Y2800" i="2"/>
  <c r="Z2800" i="2"/>
  <c r="X2801" i="2"/>
  <c r="Y2801" i="2"/>
  <c r="Z2801" i="2"/>
  <c r="X2802" i="2"/>
  <c r="Y2802" i="2"/>
  <c r="Z2802" i="2"/>
  <c r="X2803" i="2"/>
  <c r="Y2803" i="2"/>
  <c r="Z2803" i="2"/>
  <c r="X2804" i="2"/>
  <c r="Y2804" i="2"/>
  <c r="Z2804" i="2"/>
  <c r="X2805" i="2"/>
  <c r="Y2805" i="2"/>
  <c r="Z2805" i="2"/>
  <c r="X2806" i="2"/>
  <c r="Y2806" i="2"/>
  <c r="Z2806" i="2"/>
  <c r="X2807" i="2"/>
  <c r="Y2807" i="2"/>
  <c r="Z2807" i="2"/>
  <c r="X2808" i="2"/>
  <c r="Y2808" i="2"/>
  <c r="Z2808" i="2"/>
  <c r="X2809" i="2"/>
  <c r="Y2809" i="2"/>
  <c r="Z2809" i="2"/>
  <c r="X2810" i="2"/>
  <c r="Y2810" i="2"/>
  <c r="Z2810" i="2"/>
  <c r="X2811" i="2"/>
  <c r="Y2811" i="2"/>
  <c r="Z2811" i="2"/>
  <c r="X2812" i="2"/>
  <c r="Y2812" i="2"/>
  <c r="Z2812" i="2"/>
  <c r="X2813" i="2"/>
  <c r="Y2813" i="2"/>
  <c r="Z2813" i="2"/>
  <c r="X2814" i="2"/>
  <c r="Y2814" i="2"/>
  <c r="Z2814" i="2"/>
  <c r="X2815" i="2"/>
  <c r="Y2815" i="2"/>
  <c r="Z2815" i="2"/>
  <c r="X2816" i="2"/>
  <c r="Y2816" i="2"/>
  <c r="Z2816" i="2"/>
  <c r="X2817" i="2"/>
  <c r="Y2817" i="2"/>
  <c r="Z2817" i="2"/>
  <c r="X2818" i="2"/>
  <c r="Y2818" i="2"/>
  <c r="Z2818" i="2"/>
  <c r="X2819" i="2"/>
  <c r="Y2819" i="2"/>
  <c r="Z2819" i="2"/>
  <c r="X2820" i="2"/>
  <c r="Y2820" i="2"/>
  <c r="Z2820" i="2"/>
  <c r="X2821" i="2"/>
  <c r="Y2821" i="2"/>
  <c r="Z2821" i="2"/>
  <c r="X2822" i="2"/>
  <c r="Y2822" i="2"/>
  <c r="Z2822" i="2"/>
  <c r="X2823" i="2"/>
  <c r="Y2823" i="2"/>
  <c r="Z2823" i="2"/>
  <c r="X2824" i="2"/>
  <c r="Y2824" i="2"/>
  <c r="Z2824" i="2"/>
  <c r="X2825" i="2"/>
  <c r="Y2825" i="2"/>
  <c r="Z2825" i="2"/>
  <c r="X2826" i="2"/>
  <c r="Y2826" i="2"/>
  <c r="Z2826" i="2"/>
  <c r="X2827" i="2"/>
  <c r="Y2827" i="2"/>
  <c r="Z2827" i="2"/>
  <c r="X2828" i="2"/>
  <c r="Y2828" i="2"/>
  <c r="Z2828" i="2"/>
  <c r="X2829" i="2"/>
  <c r="Y2829" i="2"/>
  <c r="Z2829" i="2"/>
  <c r="X2830" i="2"/>
  <c r="Y2830" i="2"/>
  <c r="Z2830" i="2"/>
  <c r="X2831" i="2"/>
  <c r="Y2831" i="2"/>
  <c r="Z2831" i="2"/>
  <c r="X2832" i="2"/>
  <c r="Y2832" i="2"/>
  <c r="Z2832" i="2"/>
  <c r="X2833" i="2"/>
  <c r="Y2833" i="2"/>
  <c r="Z2833" i="2"/>
  <c r="X2834" i="2"/>
  <c r="Y2834" i="2"/>
  <c r="Z2834" i="2"/>
  <c r="X2835" i="2"/>
  <c r="Y2835" i="2"/>
  <c r="Z2835" i="2"/>
  <c r="X2836" i="2"/>
  <c r="Y2836" i="2"/>
  <c r="Z2836" i="2"/>
  <c r="X2837" i="2"/>
  <c r="Y2837" i="2"/>
  <c r="Z2837" i="2"/>
  <c r="X2838" i="2"/>
  <c r="Y2838" i="2"/>
  <c r="Z2838" i="2"/>
  <c r="X2839" i="2"/>
  <c r="Y2839" i="2"/>
  <c r="Z2839" i="2"/>
  <c r="X2840" i="2"/>
  <c r="Y2840" i="2"/>
  <c r="Z2840" i="2"/>
  <c r="X2841" i="2"/>
  <c r="Y2841" i="2"/>
  <c r="Z2841" i="2"/>
  <c r="X2842" i="2"/>
  <c r="Y2842" i="2"/>
  <c r="Z2842" i="2"/>
  <c r="X2843" i="2"/>
  <c r="Y2843" i="2"/>
  <c r="Z2843" i="2"/>
  <c r="X2844" i="2"/>
  <c r="Y2844" i="2"/>
  <c r="Z2844" i="2"/>
  <c r="X2845" i="2"/>
  <c r="Y2845" i="2"/>
  <c r="Z2845" i="2"/>
  <c r="X2846" i="2"/>
  <c r="Y2846" i="2"/>
  <c r="Z2846" i="2"/>
  <c r="X2847" i="2"/>
  <c r="Y2847" i="2"/>
  <c r="Z2847" i="2"/>
  <c r="X2848" i="2"/>
  <c r="Y2848" i="2"/>
  <c r="Z2848" i="2"/>
  <c r="X2849" i="2"/>
  <c r="Y2849" i="2"/>
  <c r="Z2849" i="2"/>
  <c r="X2850" i="2"/>
  <c r="Y2850" i="2"/>
  <c r="Z2850" i="2"/>
  <c r="X2851" i="2"/>
  <c r="Y2851" i="2"/>
  <c r="Z2851" i="2"/>
  <c r="X2852" i="2"/>
  <c r="Y2852" i="2"/>
  <c r="Z2852" i="2"/>
  <c r="X2853" i="2"/>
  <c r="Y2853" i="2"/>
  <c r="Z2853" i="2"/>
  <c r="X2854" i="2"/>
  <c r="Y2854" i="2"/>
  <c r="Z2854" i="2"/>
  <c r="X2855" i="2"/>
  <c r="Y2855" i="2"/>
  <c r="Z2855" i="2"/>
  <c r="X2856" i="2"/>
  <c r="Y2856" i="2"/>
  <c r="Z2856" i="2"/>
  <c r="X2857" i="2"/>
  <c r="Y2857" i="2"/>
  <c r="Z2857" i="2"/>
  <c r="X2858" i="2"/>
  <c r="Y2858" i="2"/>
  <c r="Z2858" i="2"/>
  <c r="X2859" i="2"/>
  <c r="Y2859" i="2"/>
  <c r="Z2859" i="2"/>
  <c r="X2860" i="2"/>
  <c r="Y2860" i="2"/>
  <c r="Z2860" i="2"/>
  <c r="X2861" i="2"/>
  <c r="Y2861" i="2"/>
  <c r="Z2861" i="2"/>
  <c r="X2862" i="2"/>
  <c r="Y2862" i="2"/>
  <c r="Z2862" i="2"/>
  <c r="X2863" i="2"/>
  <c r="Y2863" i="2"/>
  <c r="Z2863" i="2"/>
  <c r="X2864" i="2"/>
  <c r="Y2864" i="2"/>
  <c r="Z2864" i="2"/>
  <c r="X2865" i="2"/>
  <c r="Y2865" i="2"/>
  <c r="Z2865" i="2"/>
  <c r="X2866" i="2"/>
  <c r="Y2866" i="2"/>
  <c r="Z2866" i="2"/>
  <c r="X2867" i="2"/>
  <c r="Y2867" i="2"/>
  <c r="Z2867" i="2"/>
  <c r="X2868" i="2"/>
  <c r="Y2868" i="2"/>
  <c r="Z2868" i="2"/>
  <c r="X2869" i="2"/>
  <c r="Y2869" i="2"/>
  <c r="Z2869" i="2"/>
  <c r="X2870" i="2"/>
  <c r="Y2870" i="2"/>
  <c r="Z2870" i="2"/>
  <c r="X2871" i="2"/>
  <c r="Y2871" i="2"/>
  <c r="Z2871" i="2"/>
  <c r="X2872" i="2"/>
  <c r="Y2872" i="2"/>
  <c r="Z2872" i="2"/>
  <c r="X2873" i="2"/>
  <c r="Y2873" i="2"/>
  <c r="Z2873" i="2"/>
  <c r="X2874" i="2"/>
  <c r="Y2874" i="2"/>
  <c r="Z2874" i="2"/>
  <c r="X2875" i="2"/>
  <c r="Y2875" i="2"/>
  <c r="Z2875" i="2"/>
  <c r="X2876" i="2"/>
  <c r="Y2876" i="2"/>
  <c r="Z2876" i="2"/>
  <c r="X2877" i="2"/>
  <c r="Y2877" i="2"/>
  <c r="Z2877" i="2"/>
  <c r="X2878" i="2"/>
  <c r="Y2878" i="2"/>
  <c r="Z2878" i="2"/>
  <c r="X2879" i="2"/>
  <c r="Y2879" i="2"/>
  <c r="Z2879" i="2"/>
  <c r="X2880" i="2"/>
  <c r="Y2880" i="2"/>
  <c r="Z2880" i="2"/>
  <c r="X2881" i="2"/>
  <c r="Y2881" i="2"/>
  <c r="Z2881" i="2"/>
  <c r="X2882" i="2"/>
  <c r="Y2882" i="2"/>
  <c r="Z2882" i="2"/>
  <c r="X2883" i="2"/>
  <c r="Y2883" i="2"/>
  <c r="Z2883" i="2"/>
  <c r="X2884" i="2"/>
  <c r="Y2884" i="2"/>
  <c r="Z2884" i="2"/>
  <c r="X2885" i="2"/>
  <c r="Y2885" i="2"/>
  <c r="Z2885" i="2"/>
  <c r="X2886" i="2"/>
  <c r="Y2886" i="2"/>
  <c r="Z2886" i="2"/>
  <c r="X2887" i="2"/>
  <c r="Y2887" i="2"/>
  <c r="Z2887" i="2"/>
  <c r="X2888" i="2"/>
  <c r="Y2888" i="2"/>
  <c r="Z2888" i="2"/>
  <c r="X2889" i="2"/>
  <c r="Y2889" i="2"/>
  <c r="Z2889" i="2"/>
  <c r="X2890" i="2"/>
  <c r="Y2890" i="2"/>
  <c r="Z2890" i="2"/>
  <c r="X2891" i="2"/>
  <c r="Y2891" i="2"/>
  <c r="Z2891" i="2"/>
  <c r="X2892" i="2"/>
  <c r="Y2892" i="2"/>
  <c r="Z2892" i="2"/>
  <c r="X2893" i="2"/>
  <c r="Y2893" i="2"/>
  <c r="Z2893" i="2"/>
  <c r="X2894" i="2"/>
  <c r="Y2894" i="2"/>
  <c r="Z2894" i="2"/>
  <c r="X2895" i="2"/>
  <c r="Y2895" i="2"/>
  <c r="Z2895" i="2"/>
  <c r="X2896" i="2"/>
  <c r="Y2896" i="2"/>
  <c r="Z2896" i="2"/>
  <c r="X2897" i="2"/>
  <c r="Y2897" i="2"/>
  <c r="Z2897" i="2"/>
  <c r="X2898" i="2"/>
  <c r="Y2898" i="2"/>
  <c r="Z2898" i="2"/>
  <c r="X2899" i="2"/>
  <c r="Y2899" i="2"/>
  <c r="Z2899" i="2"/>
  <c r="X2900" i="2"/>
  <c r="Y2900" i="2"/>
  <c r="Z2900" i="2"/>
  <c r="X2901" i="2"/>
  <c r="Y2901" i="2"/>
  <c r="Z2901" i="2"/>
  <c r="X2902" i="2"/>
  <c r="Y2902" i="2"/>
  <c r="Z2902" i="2"/>
  <c r="X2903" i="2"/>
  <c r="Y2903" i="2"/>
  <c r="Z2903" i="2"/>
  <c r="X2904" i="2"/>
  <c r="Y2904" i="2"/>
  <c r="Z2904" i="2"/>
  <c r="X2905" i="2"/>
  <c r="Y2905" i="2"/>
  <c r="Z2905" i="2"/>
  <c r="X2906" i="2"/>
  <c r="Y2906" i="2"/>
  <c r="Z2906" i="2"/>
  <c r="X2907" i="2"/>
  <c r="Y2907" i="2"/>
  <c r="Z2907" i="2"/>
  <c r="X2908" i="2"/>
  <c r="Y2908" i="2"/>
  <c r="Z2908" i="2"/>
  <c r="X2909" i="2"/>
  <c r="Y2909" i="2"/>
  <c r="Z2909" i="2"/>
  <c r="X2910" i="2"/>
  <c r="Y2910" i="2"/>
  <c r="Z2910" i="2"/>
  <c r="X2911" i="2"/>
  <c r="Y2911" i="2"/>
  <c r="Z2911" i="2"/>
  <c r="X2912" i="2"/>
  <c r="Y2912" i="2"/>
  <c r="Z2912" i="2"/>
  <c r="X2913" i="2"/>
  <c r="Y2913" i="2"/>
  <c r="Z2913" i="2"/>
  <c r="X2914" i="2"/>
  <c r="Y2914" i="2"/>
  <c r="Z2914" i="2"/>
  <c r="X2915" i="2"/>
  <c r="Y2915" i="2"/>
  <c r="Z2915" i="2"/>
  <c r="X2916" i="2"/>
  <c r="Y2916" i="2"/>
  <c r="Z2916" i="2"/>
  <c r="X2917" i="2"/>
  <c r="Y2917" i="2"/>
  <c r="Z2917" i="2"/>
  <c r="X2918" i="2"/>
  <c r="Y2918" i="2"/>
  <c r="Z2918" i="2"/>
  <c r="X2919" i="2"/>
  <c r="Y2919" i="2"/>
  <c r="Z2919" i="2"/>
  <c r="X2920" i="2"/>
  <c r="Y2920" i="2"/>
  <c r="Z2920" i="2"/>
  <c r="X2921" i="2"/>
  <c r="Y2921" i="2"/>
  <c r="Z2921" i="2"/>
  <c r="X2922" i="2"/>
  <c r="Y2922" i="2"/>
  <c r="Z2922" i="2"/>
  <c r="X2923" i="2"/>
  <c r="Y2923" i="2"/>
  <c r="Z2923" i="2"/>
  <c r="X2924" i="2"/>
  <c r="Y2924" i="2"/>
  <c r="Z2924" i="2"/>
  <c r="X2925" i="2"/>
  <c r="Y2925" i="2"/>
  <c r="Z2925" i="2"/>
  <c r="X2926" i="2"/>
  <c r="Y2926" i="2"/>
  <c r="Z2926" i="2"/>
  <c r="X2927" i="2"/>
  <c r="Y2927" i="2"/>
  <c r="Z2927" i="2"/>
  <c r="X2928" i="2"/>
  <c r="Y2928" i="2"/>
  <c r="Z2928" i="2"/>
  <c r="X2929" i="2"/>
  <c r="Y2929" i="2"/>
  <c r="Z2929" i="2"/>
  <c r="X2930" i="2"/>
  <c r="Y2930" i="2"/>
  <c r="Z2930" i="2"/>
  <c r="X2931" i="2"/>
  <c r="Y2931" i="2"/>
  <c r="Z2931" i="2"/>
  <c r="X2932" i="2"/>
  <c r="Y2932" i="2"/>
  <c r="Z2932" i="2"/>
  <c r="X2933" i="2"/>
  <c r="Y2933" i="2"/>
  <c r="Z2933" i="2"/>
  <c r="X2934" i="2"/>
  <c r="Y2934" i="2"/>
  <c r="Z2934" i="2"/>
  <c r="X2935" i="2"/>
  <c r="Y2935" i="2"/>
  <c r="Z2935" i="2"/>
  <c r="X2936" i="2"/>
  <c r="Y2936" i="2"/>
  <c r="Z2936" i="2"/>
  <c r="X2937" i="2"/>
  <c r="Y2937" i="2"/>
  <c r="Z2937" i="2"/>
  <c r="X2938" i="2"/>
  <c r="Y2938" i="2"/>
  <c r="Z2938" i="2"/>
  <c r="X2939" i="2"/>
  <c r="Y2939" i="2"/>
  <c r="Z2939" i="2"/>
  <c r="X2940" i="2"/>
  <c r="Y2940" i="2"/>
  <c r="Z2940" i="2"/>
  <c r="X2941" i="2"/>
  <c r="Y2941" i="2"/>
  <c r="Z2941" i="2"/>
  <c r="X2942" i="2"/>
  <c r="Y2942" i="2"/>
  <c r="Z2942" i="2"/>
  <c r="X2943" i="2"/>
  <c r="Y2943" i="2"/>
  <c r="Z2943" i="2"/>
  <c r="X2944" i="2"/>
  <c r="Y2944" i="2"/>
  <c r="Z2944" i="2"/>
  <c r="X2945" i="2"/>
  <c r="Y2945" i="2"/>
  <c r="Z2945" i="2"/>
  <c r="X2946" i="2"/>
  <c r="Y2946" i="2"/>
  <c r="Z2946" i="2"/>
  <c r="X2947" i="2"/>
  <c r="Y2947" i="2"/>
  <c r="Z2947" i="2"/>
  <c r="X2948" i="2"/>
  <c r="Y2948" i="2"/>
  <c r="Z2948" i="2"/>
  <c r="X2949" i="2"/>
  <c r="Y2949" i="2"/>
  <c r="Z2949" i="2"/>
  <c r="X2950" i="2"/>
  <c r="Y2950" i="2"/>
  <c r="Z2950" i="2"/>
  <c r="X2951" i="2"/>
  <c r="Y2951" i="2"/>
  <c r="Z2951" i="2"/>
  <c r="X2952" i="2"/>
  <c r="Y2952" i="2"/>
  <c r="Z2952" i="2"/>
  <c r="X2953" i="2"/>
  <c r="Y2953" i="2"/>
  <c r="Z2953" i="2"/>
  <c r="X2954" i="2"/>
  <c r="Y2954" i="2"/>
  <c r="Z2954" i="2"/>
  <c r="X2955" i="2"/>
  <c r="Y2955" i="2"/>
  <c r="Z2955" i="2"/>
  <c r="X2956" i="2"/>
  <c r="Y2956" i="2"/>
  <c r="Z2956" i="2"/>
  <c r="X2957" i="2"/>
  <c r="Y2957" i="2"/>
  <c r="Z2957" i="2"/>
  <c r="X2958" i="2"/>
  <c r="Y2958" i="2"/>
  <c r="Z2958" i="2"/>
  <c r="X2959" i="2"/>
  <c r="Y2959" i="2"/>
  <c r="Z2959" i="2"/>
  <c r="X2960" i="2"/>
  <c r="Y2960" i="2"/>
  <c r="Z2960" i="2"/>
  <c r="X2961" i="2"/>
  <c r="Y2961" i="2"/>
  <c r="Z2961" i="2"/>
  <c r="X2962" i="2"/>
  <c r="Y2962" i="2"/>
  <c r="Z2962" i="2"/>
  <c r="X2963" i="2"/>
  <c r="Y2963" i="2"/>
  <c r="Z2963" i="2"/>
  <c r="X2964" i="2"/>
  <c r="Y2964" i="2"/>
  <c r="Z2964" i="2"/>
  <c r="X2965" i="2"/>
  <c r="Y2965" i="2"/>
  <c r="Z2965" i="2"/>
  <c r="X2966" i="2"/>
  <c r="Y2966" i="2"/>
  <c r="Z2966" i="2"/>
  <c r="X2967" i="2"/>
  <c r="Y2967" i="2"/>
  <c r="Z2967" i="2"/>
  <c r="X2968" i="2"/>
  <c r="Y2968" i="2"/>
  <c r="Z2968" i="2"/>
  <c r="X2969" i="2"/>
  <c r="Y2969" i="2"/>
  <c r="Z2969" i="2"/>
  <c r="X2970" i="2"/>
  <c r="Y2970" i="2"/>
  <c r="Z2970" i="2"/>
  <c r="X2971" i="2"/>
  <c r="Y2971" i="2"/>
  <c r="Z2971" i="2"/>
  <c r="X2972" i="2"/>
  <c r="Y2972" i="2"/>
  <c r="Z2972" i="2"/>
  <c r="X2973" i="2"/>
  <c r="Y2973" i="2"/>
  <c r="Z2973" i="2"/>
  <c r="X2974" i="2"/>
  <c r="Y2974" i="2"/>
  <c r="Z2974" i="2"/>
  <c r="X2975" i="2"/>
  <c r="Y2975" i="2"/>
  <c r="Z2975" i="2"/>
  <c r="X2976" i="2"/>
  <c r="Y2976" i="2"/>
  <c r="Z2976" i="2"/>
  <c r="X2977" i="2"/>
  <c r="Y2977" i="2"/>
  <c r="Z2977" i="2"/>
  <c r="X2978" i="2"/>
  <c r="Y2978" i="2"/>
  <c r="Z2978" i="2"/>
  <c r="X2979" i="2"/>
  <c r="Y2979" i="2"/>
  <c r="Z2979" i="2"/>
  <c r="X2980" i="2"/>
  <c r="Y2980" i="2"/>
  <c r="Z2980" i="2"/>
  <c r="X2981" i="2"/>
  <c r="Y2981" i="2"/>
  <c r="Z2981" i="2"/>
  <c r="X2982" i="2"/>
  <c r="Y2982" i="2"/>
  <c r="Z2982" i="2"/>
  <c r="X2983" i="2"/>
  <c r="Y2983" i="2"/>
  <c r="Z2983" i="2"/>
  <c r="X2984" i="2"/>
  <c r="Y2984" i="2"/>
  <c r="Z2984" i="2"/>
  <c r="X2985" i="2"/>
  <c r="Y2985" i="2"/>
  <c r="Z2985" i="2"/>
  <c r="X2986" i="2"/>
  <c r="Y2986" i="2"/>
  <c r="Z2986" i="2"/>
  <c r="X2987" i="2"/>
  <c r="Y2987" i="2"/>
  <c r="Z2987" i="2"/>
  <c r="X2988" i="2"/>
  <c r="Y2988" i="2"/>
  <c r="Z2988" i="2"/>
  <c r="X2989" i="2"/>
  <c r="Y2989" i="2"/>
  <c r="Z2989" i="2"/>
  <c r="X2990" i="2"/>
  <c r="Y2990" i="2"/>
  <c r="Z2990" i="2"/>
  <c r="X2991" i="2"/>
  <c r="Y2991" i="2"/>
  <c r="Z2991" i="2"/>
  <c r="X2992" i="2"/>
  <c r="Y2992" i="2"/>
  <c r="Z2992" i="2"/>
  <c r="X2993" i="2"/>
  <c r="Y2993" i="2"/>
  <c r="Z2993" i="2"/>
  <c r="X2994" i="2"/>
  <c r="Y2994" i="2"/>
  <c r="Z2994" i="2"/>
  <c r="X2995" i="2"/>
  <c r="Y2995" i="2"/>
  <c r="Z2995" i="2"/>
  <c r="X2996" i="2"/>
  <c r="Y2996" i="2"/>
  <c r="Z2996" i="2"/>
  <c r="X2997" i="2"/>
  <c r="Y2997" i="2"/>
  <c r="Z2997" i="2"/>
  <c r="X2998" i="2"/>
  <c r="Y2998" i="2"/>
  <c r="Z2998" i="2"/>
  <c r="X2999" i="2"/>
  <c r="Y2999" i="2"/>
  <c r="Z2999" i="2"/>
  <c r="X3000" i="2"/>
  <c r="Y3000" i="2"/>
  <c r="Z3000" i="2"/>
  <c r="X3001" i="2"/>
  <c r="Y3001" i="2"/>
  <c r="Z3001" i="2"/>
  <c r="X3002" i="2"/>
  <c r="Y3002" i="2"/>
  <c r="Z3002" i="2"/>
  <c r="X3003" i="2"/>
  <c r="Y3003" i="2"/>
  <c r="Z3003" i="2"/>
  <c r="X3004" i="2"/>
  <c r="Y3004" i="2"/>
  <c r="Z3004" i="2"/>
  <c r="X3005" i="2"/>
  <c r="Y3005" i="2"/>
  <c r="Z3005" i="2"/>
  <c r="X3006" i="2"/>
  <c r="Y3006" i="2"/>
  <c r="Z3006" i="2"/>
  <c r="X3007" i="2"/>
  <c r="Y3007" i="2"/>
  <c r="Z3007" i="2"/>
  <c r="X3008" i="2"/>
  <c r="Y3008" i="2"/>
  <c r="Z3008" i="2"/>
  <c r="X3009" i="2"/>
  <c r="Y3009" i="2"/>
  <c r="Z3009" i="2"/>
  <c r="X3010" i="2"/>
  <c r="Y3010" i="2"/>
  <c r="Z3010" i="2"/>
  <c r="X3011" i="2"/>
  <c r="Y3011" i="2"/>
  <c r="Z3011" i="2"/>
  <c r="X3012" i="2"/>
  <c r="Y3012" i="2"/>
  <c r="Z3012" i="2"/>
  <c r="X3013" i="2"/>
  <c r="Y3013" i="2"/>
  <c r="Z3013" i="2"/>
  <c r="X3014" i="2"/>
  <c r="Y3014" i="2"/>
  <c r="Z3014" i="2"/>
  <c r="X3015" i="2"/>
  <c r="Y3015" i="2"/>
  <c r="Z3015" i="2"/>
  <c r="X3016" i="2"/>
  <c r="Y3016" i="2"/>
  <c r="Z3016" i="2"/>
  <c r="X3017" i="2"/>
  <c r="Y3017" i="2"/>
  <c r="Z3017" i="2"/>
  <c r="X3018" i="2"/>
  <c r="Y3018" i="2"/>
  <c r="Z3018" i="2"/>
  <c r="X3019" i="2"/>
  <c r="Y3019" i="2"/>
  <c r="Z3019" i="2"/>
  <c r="X3020" i="2"/>
  <c r="Y3020" i="2"/>
  <c r="Z3020" i="2"/>
  <c r="X3021" i="2"/>
  <c r="Y3021" i="2"/>
  <c r="Z3021" i="2"/>
  <c r="X3022" i="2"/>
  <c r="Y3022" i="2"/>
  <c r="Z3022" i="2"/>
  <c r="X3023" i="2"/>
  <c r="Y3023" i="2"/>
  <c r="Z3023" i="2"/>
  <c r="X3024" i="2"/>
  <c r="Y3024" i="2"/>
  <c r="Z3024" i="2"/>
  <c r="X3025" i="2"/>
  <c r="Y3025" i="2"/>
  <c r="Z3025" i="2"/>
  <c r="X3026" i="2"/>
  <c r="Y3026" i="2"/>
  <c r="Z3026" i="2"/>
  <c r="X3027" i="2"/>
  <c r="Y3027" i="2"/>
  <c r="Z3027" i="2"/>
  <c r="X3028" i="2"/>
  <c r="Y3028" i="2"/>
  <c r="Z3028" i="2"/>
  <c r="X3029" i="2"/>
  <c r="Y3029" i="2"/>
  <c r="Z3029" i="2"/>
  <c r="X3030" i="2"/>
  <c r="Y3030" i="2"/>
  <c r="Z3030" i="2"/>
  <c r="X3031" i="2"/>
  <c r="Y3031" i="2"/>
  <c r="Z3031" i="2"/>
  <c r="X3032" i="2"/>
  <c r="Y3032" i="2"/>
  <c r="Z3032" i="2"/>
  <c r="X3033" i="2"/>
  <c r="Y3033" i="2"/>
  <c r="Z3033" i="2"/>
  <c r="X3034" i="2"/>
  <c r="Y3034" i="2"/>
  <c r="Z3034" i="2"/>
  <c r="X3035" i="2"/>
  <c r="Y3035" i="2"/>
  <c r="Z3035" i="2"/>
  <c r="X3036" i="2"/>
  <c r="Y3036" i="2"/>
  <c r="Z3036" i="2"/>
  <c r="X3037" i="2"/>
  <c r="Y3037" i="2"/>
  <c r="Z3037" i="2"/>
  <c r="X3038" i="2"/>
  <c r="Y3038" i="2"/>
  <c r="Z3038" i="2"/>
  <c r="X3039" i="2"/>
  <c r="Y3039" i="2"/>
  <c r="Z3039" i="2"/>
  <c r="X3040" i="2"/>
  <c r="Y3040" i="2"/>
  <c r="Z3040" i="2"/>
  <c r="X3041" i="2"/>
  <c r="Y3041" i="2"/>
  <c r="Z3041" i="2"/>
  <c r="X3042" i="2"/>
  <c r="Y3042" i="2"/>
  <c r="Z3042" i="2"/>
  <c r="X3043" i="2"/>
  <c r="Y3043" i="2"/>
  <c r="Z3043" i="2"/>
  <c r="X3044" i="2"/>
  <c r="Y3044" i="2"/>
  <c r="Z3044" i="2"/>
  <c r="X3045" i="2"/>
  <c r="Y3045" i="2"/>
  <c r="Z3045" i="2"/>
  <c r="X3046" i="2"/>
  <c r="Y3046" i="2"/>
  <c r="Z3046" i="2"/>
  <c r="X3047" i="2"/>
  <c r="Y3047" i="2"/>
  <c r="Z3047" i="2"/>
  <c r="X3048" i="2"/>
  <c r="Y3048" i="2"/>
  <c r="Z3048" i="2"/>
  <c r="X3049" i="2"/>
  <c r="Y3049" i="2"/>
  <c r="Z3049" i="2"/>
  <c r="X3050" i="2"/>
  <c r="Y3050" i="2"/>
  <c r="Z3050" i="2"/>
  <c r="X3051" i="2"/>
  <c r="Y3051" i="2"/>
  <c r="Z3051" i="2"/>
  <c r="X3052" i="2"/>
  <c r="Y3052" i="2"/>
  <c r="Z3052" i="2"/>
  <c r="X3053" i="2"/>
  <c r="Y3053" i="2"/>
  <c r="Z3053" i="2"/>
  <c r="X3054" i="2"/>
  <c r="Y3054" i="2"/>
  <c r="Z3054" i="2"/>
  <c r="X3055" i="2"/>
  <c r="Y3055" i="2"/>
  <c r="Z3055" i="2"/>
  <c r="X3056" i="2"/>
  <c r="Y3056" i="2"/>
  <c r="Z3056" i="2"/>
  <c r="X3057" i="2"/>
  <c r="Y3057" i="2"/>
  <c r="Z3057" i="2"/>
  <c r="X3058" i="2"/>
  <c r="Y3058" i="2"/>
  <c r="Z3058" i="2"/>
  <c r="X3059" i="2"/>
  <c r="Y3059" i="2"/>
  <c r="Z3059" i="2"/>
  <c r="X3060" i="2"/>
  <c r="Y3060" i="2"/>
  <c r="Z3060" i="2"/>
  <c r="X3061" i="2"/>
  <c r="Y3061" i="2"/>
  <c r="Z3061" i="2"/>
  <c r="X3062" i="2"/>
  <c r="Y3062" i="2"/>
  <c r="Z3062" i="2"/>
  <c r="X3063" i="2"/>
  <c r="Y3063" i="2"/>
  <c r="Z3063" i="2"/>
  <c r="X3064" i="2"/>
  <c r="Y3064" i="2"/>
  <c r="Z3064" i="2"/>
  <c r="X3065" i="2"/>
  <c r="Y3065" i="2"/>
  <c r="Z3065" i="2"/>
  <c r="X3066" i="2"/>
  <c r="Y3066" i="2"/>
  <c r="Z3066" i="2"/>
  <c r="X3067" i="2"/>
  <c r="Y3067" i="2"/>
  <c r="Z3067" i="2"/>
  <c r="X3068" i="2"/>
  <c r="Y3068" i="2"/>
  <c r="Z3068" i="2"/>
  <c r="X3069" i="2"/>
  <c r="Y3069" i="2"/>
  <c r="Z3069" i="2"/>
  <c r="X3070" i="2"/>
  <c r="Y3070" i="2"/>
  <c r="Z3070" i="2"/>
  <c r="X3071" i="2"/>
  <c r="Y3071" i="2"/>
  <c r="Z3071" i="2"/>
  <c r="X3072" i="2"/>
  <c r="Y3072" i="2"/>
  <c r="Z3072" i="2"/>
  <c r="X3073" i="2"/>
  <c r="Y3073" i="2"/>
  <c r="Z3073" i="2"/>
  <c r="X3074" i="2"/>
  <c r="Y3074" i="2"/>
  <c r="Z3074" i="2"/>
  <c r="X3075" i="2"/>
  <c r="Y3075" i="2"/>
  <c r="Z3075" i="2"/>
  <c r="X3076" i="2"/>
  <c r="Y3076" i="2"/>
  <c r="Z3076" i="2"/>
  <c r="X3077" i="2"/>
  <c r="Y3077" i="2"/>
  <c r="Z3077" i="2"/>
  <c r="X3078" i="2"/>
  <c r="Y3078" i="2"/>
  <c r="Z3078" i="2"/>
  <c r="X3079" i="2"/>
  <c r="Y3079" i="2"/>
  <c r="Z3079" i="2"/>
  <c r="X3080" i="2"/>
  <c r="Y3080" i="2"/>
  <c r="Z3080" i="2"/>
  <c r="X3081" i="2"/>
  <c r="Y3081" i="2"/>
  <c r="Z3081" i="2"/>
  <c r="X3082" i="2"/>
  <c r="Y3082" i="2"/>
  <c r="Z3082" i="2"/>
  <c r="X3083" i="2"/>
  <c r="Y3083" i="2"/>
  <c r="Z3083" i="2"/>
  <c r="X3084" i="2"/>
  <c r="Y3084" i="2"/>
  <c r="Z3084" i="2"/>
  <c r="X3085" i="2"/>
  <c r="Y3085" i="2"/>
  <c r="Z3085" i="2"/>
  <c r="X3086" i="2"/>
  <c r="Y3086" i="2"/>
  <c r="Z3086" i="2"/>
  <c r="X3087" i="2"/>
  <c r="Y3087" i="2"/>
  <c r="Z3087" i="2"/>
  <c r="X3088" i="2"/>
  <c r="Y3088" i="2"/>
  <c r="Z3088" i="2"/>
  <c r="X3089" i="2"/>
  <c r="Y3089" i="2"/>
  <c r="Z3089" i="2"/>
  <c r="X3090" i="2"/>
  <c r="Y3090" i="2"/>
  <c r="Z3090" i="2"/>
  <c r="X3091" i="2"/>
  <c r="Y3091" i="2"/>
  <c r="Z3091" i="2"/>
  <c r="X3092" i="2"/>
  <c r="Y3092" i="2"/>
  <c r="Z3092" i="2"/>
  <c r="X3093" i="2"/>
  <c r="Y3093" i="2"/>
  <c r="Z3093" i="2"/>
  <c r="X3094" i="2"/>
  <c r="Y3094" i="2"/>
  <c r="Z3094" i="2"/>
  <c r="X3095" i="2"/>
  <c r="Y3095" i="2"/>
  <c r="Z3095" i="2"/>
  <c r="X3096" i="2"/>
  <c r="Y3096" i="2"/>
  <c r="Z3096" i="2"/>
  <c r="X3097" i="2"/>
  <c r="Y3097" i="2"/>
  <c r="Z3097" i="2"/>
  <c r="X3098" i="2"/>
  <c r="Y3098" i="2"/>
  <c r="Z3098" i="2"/>
  <c r="X3099" i="2"/>
  <c r="Y3099" i="2"/>
  <c r="Z3099" i="2"/>
  <c r="X3100" i="2"/>
  <c r="Y3100" i="2"/>
  <c r="Z3100" i="2"/>
  <c r="X3101" i="2"/>
  <c r="Y3101" i="2"/>
  <c r="Z3101" i="2"/>
  <c r="X3102" i="2"/>
  <c r="Y3102" i="2"/>
  <c r="Z3102" i="2"/>
  <c r="X3103" i="2"/>
  <c r="Y3103" i="2"/>
  <c r="Z3103" i="2"/>
  <c r="X3104" i="2"/>
  <c r="Y3104" i="2"/>
  <c r="Z3104" i="2"/>
  <c r="X3105" i="2"/>
  <c r="Y3105" i="2"/>
  <c r="Z3105" i="2"/>
  <c r="X3106" i="2"/>
  <c r="Y3106" i="2"/>
  <c r="Z3106" i="2"/>
  <c r="X3107" i="2"/>
  <c r="Y3107" i="2"/>
  <c r="Z3107" i="2"/>
  <c r="X3108" i="2"/>
  <c r="Y3108" i="2"/>
  <c r="Z3108" i="2"/>
  <c r="X3109" i="2"/>
  <c r="Y3109" i="2"/>
  <c r="Z3109" i="2"/>
  <c r="X3110" i="2"/>
  <c r="Y3110" i="2"/>
  <c r="Z3110" i="2"/>
  <c r="X3111" i="2"/>
  <c r="Y3111" i="2"/>
  <c r="Z3111" i="2"/>
  <c r="X3112" i="2"/>
  <c r="Y3112" i="2"/>
  <c r="Z3112" i="2"/>
  <c r="X3113" i="2"/>
  <c r="Y3113" i="2"/>
  <c r="Z3113" i="2"/>
  <c r="X3114" i="2"/>
  <c r="Y3114" i="2"/>
  <c r="Z3114" i="2"/>
  <c r="X3115" i="2"/>
  <c r="Y3115" i="2"/>
  <c r="Z3115" i="2"/>
  <c r="X3116" i="2"/>
  <c r="Y3116" i="2"/>
  <c r="Z3116" i="2"/>
  <c r="X3117" i="2"/>
  <c r="Y3117" i="2"/>
  <c r="Z3117" i="2"/>
  <c r="X3118" i="2"/>
  <c r="Y3118" i="2"/>
  <c r="Z3118" i="2"/>
  <c r="X3119" i="2"/>
  <c r="Y3119" i="2"/>
  <c r="Z3119" i="2"/>
  <c r="X3120" i="2"/>
  <c r="Y3120" i="2"/>
  <c r="Z3120" i="2"/>
  <c r="X3121" i="2"/>
  <c r="Y3121" i="2"/>
  <c r="Z3121" i="2"/>
  <c r="X3122" i="2"/>
  <c r="Y3122" i="2"/>
  <c r="Z3122" i="2"/>
  <c r="X3123" i="2"/>
  <c r="Y3123" i="2"/>
  <c r="Z3123" i="2"/>
  <c r="X3124" i="2"/>
  <c r="Y3124" i="2"/>
  <c r="Z3124" i="2"/>
  <c r="X3125" i="2"/>
  <c r="Y3125" i="2"/>
  <c r="Z3125" i="2"/>
  <c r="X3126" i="2"/>
  <c r="Y3126" i="2"/>
  <c r="Z3126" i="2"/>
  <c r="X3127" i="2"/>
  <c r="Y3127" i="2"/>
  <c r="Z3127" i="2"/>
  <c r="X3128" i="2"/>
  <c r="Y3128" i="2"/>
  <c r="Z3128" i="2"/>
  <c r="X3129" i="2"/>
  <c r="Y3129" i="2"/>
  <c r="Z3129" i="2"/>
  <c r="X3130" i="2"/>
  <c r="Y3130" i="2"/>
  <c r="Z3130" i="2"/>
  <c r="X3131" i="2"/>
  <c r="Y3131" i="2"/>
  <c r="Z3131" i="2"/>
  <c r="X3132" i="2"/>
  <c r="Y3132" i="2"/>
  <c r="Z3132" i="2"/>
  <c r="X3133" i="2"/>
  <c r="Y3133" i="2"/>
  <c r="Z3133" i="2"/>
  <c r="X3134" i="2"/>
  <c r="Y3134" i="2"/>
  <c r="Z3134" i="2"/>
  <c r="X3135" i="2"/>
  <c r="Y3135" i="2"/>
  <c r="Z3135" i="2"/>
  <c r="X3136" i="2"/>
  <c r="Y3136" i="2"/>
  <c r="Z3136" i="2"/>
  <c r="X3137" i="2"/>
  <c r="Y3137" i="2"/>
  <c r="Z3137" i="2"/>
  <c r="X3138" i="2"/>
  <c r="Y3138" i="2"/>
  <c r="Z3138" i="2"/>
  <c r="X3139" i="2"/>
  <c r="Y3139" i="2"/>
  <c r="Z3139" i="2"/>
  <c r="X3140" i="2"/>
  <c r="Y3140" i="2"/>
  <c r="Z3140" i="2"/>
  <c r="X3141" i="2"/>
  <c r="Y3141" i="2"/>
  <c r="Z3141" i="2"/>
  <c r="X3142" i="2"/>
  <c r="Y3142" i="2"/>
  <c r="Z3142" i="2"/>
  <c r="X3143" i="2"/>
  <c r="Y3143" i="2"/>
  <c r="Z3143" i="2"/>
  <c r="X3144" i="2"/>
  <c r="Y3144" i="2"/>
  <c r="Z3144" i="2"/>
  <c r="X3145" i="2"/>
  <c r="Y3145" i="2"/>
  <c r="Z3145" i="2"/>
  <c r="X3146" i="2"/>
  <c r="Y3146" i="2"/>
  <c r="Z3146" i="2"/>
  <c r="X3147" i="2"/>
  <c r="Y3147" i="2"/>
  <c r="Z3147" i="2"/>
  <c r="X3148" i="2"/>
  <c r="Y3148" i="2"/>
  <c r="Z3148" i="2"/>
  <c r="X3149" i="2"/>
  <c r="Y3149" i="2"/>
  <c r="Z3149" i="2"/>
  <c r="X3150" i="2"/>
  <c r="Y3150" i="2"/>
  <c r="Z3150" i="2"/>
  <c r="X3151" i="2"/>
  <c r="Y3151" i="2"/>
  <c r="Z3151" i="2"/>
  <c r="X3152" i="2"/>
  <c r="Y3152" i="2"/>
  <c r="Z3152" i="2"/>
  <c r="X3153" i="2"/>
  <c r="Y3153" i="2"/>
  <c r="Z3153" i="2"/>
  <c r="X3154" i="2"/>
  <c r="Y3154" i="2"/>
  <c r="Z3154" i="2"/>
  <c r="X3155" i="2"/>
  <c r="Y3155" i="2"/>
  <c r="Z3155" i="2"/>
  <c r="X3156" i="2"/>
  <c r="Y3156" i="2"/>
  <c r="Z3156" i="2"/>
  <c r="X3157" i="2"/>
  <c r="Y3157" i="2"/>
  <c r="Z3157" i="2"/>
  <c r="X3158" i="2"/>
  <c r="Y3158" i="2"/>
  <c r="Z3158" i="2"/>
  <c r="X3159" i="2"/>
  <c r="Y3159" i="2"/>
  <c r="Z3159" i="2"/>
  <c r="X3160" i="2"/>
  <c r="Y3160" i="2"/>
  <c r="Z3160" i="2"/>
  <c r="X3161" i="2"/>
  <c r="Y3161" i="2"/>
  <c r="Z3161" i="2"/>
  <c r="X3162" i="2"/>
  <c r="Y3162" i="2"/>
  <c r="Z3162" i="2"/>
  <c r="X3163" i="2"/>
  <c r="Y3163" i="2"/>
  <c r="Z3163" i="2"/>
  <c r="X3164" i="2"/>
  <c r="Y3164" i="2"/>
  <c r="Z3164" i="2"/>
  <c r="X3165" i="2"/>
  <c r="Y3165" i="2"/>
  <c r="Z3165" i="2"/>
  <c r="X3166" i="2"/>
  <c r="Y3166" i="2"/>
  <c r="Z3166" i="2"/>
  <c r="X3167" i="2"/>
  <c r="Y3167" i="2"/>
  <c r="Z3167" i="2"/>
  <c r="X3168" i="2"/>
  <c r="Y3168" i="2"/>
  <c r="Z3168" i="2"/>
  <c r="X3169" i="2"/>
  <c r="Y3169" i="2"/>
  <c r="Z3169" i="2"/>
  <c r="X3170" i="2"/>
  <c r="Y3170" i="2"/>
  <c r="Z3170" i="2"/>
  <c r="X3171" i="2"/>
  <c r="Y3171" i="2"/>
  <c r="Z3171" i="2"/>
  <c r="X3172" i="2"/>
  <c r="Y3172" i="2"/>
  <c r="Z3172" i="2"/>
  <c r="X3173" i="2"/>
  <c r="Y3173" i="2"/>
  <c r="Z3173" i="2"/>
  <c r="X3174" i="2"/>
  <c r="Y3174" i="2"/>
  <c r="Z3174" i="2"/>
  <c r="X3175" i="2"/>
  <c r="Y3175" i="2"/>
  <c r="Z3175" i="2"/>
  <c r="X3176" i="2"/>
  <c r="Y3176" i="2"/>
  <c r="Z3176" i="2"/>
  <c r="X3177" i="2"/>
  <c r="Y3177" i="2"/>
  <c r="Z3177" i="2"/>
  <c r="X3178" i="2"/>
  <c r="Y3178" i="2"/>
  <c r="Z3178" i="2"/>
  <c r="X3179" i="2"/>
  <c r="Y3179" i="2"/>
  <c r="Z3179" i="2"/>
  <c r="X3180" i="2"/>
  <c r="Y3180" i="2"/>
  <c r="Z3180" i="2"/>
  <c r="X3181" i="2"/>
  <c r="Y3181" i="2"/>
  <c r="Z3181" i="2"/>
  <c r="X3182" i="2"/>
  <c r="Y3182" i="2"/>
  <c r="Z3182" i="2"/>
  <c r="X3183" i="2"/>
  <c r="Y3183" i="2"/>
  <c r="Z3183" i="2"/>
  <c r="X3184" i="2"/>
  <c r="Y3184" i="2"/>
  <c r="Z3184" i="2"/>
  <c r="X3185" i="2"/>
  <c r="Y3185" i="2"/>
  <c r="Z3185" i="2"/>
  <c r="X3186" i="2"/>
  <c r="Y3186" i="2"/>
  <c r="Z3186" i="2"/>
  <c r="X3187" i="2"/>
  <c r="Y3187" i="2"/>
  <c r="Z3187" i="2"/>
  <c r="X3188" i="2"/>
  <c r="Y3188" i="2"/>
  <c r="Z3188" i="2"/>
  <c r="X3189" i="2"/>
  <c r="Y3189" i="2"/>
  <c r="Z3189" i="2"/>
  <c r="X3190" i="2"/>
  <c r="Y3190" i="2"/>
  <c r="Z3190" i="2"/>
  <c r="X3191" i="2"/>
  <c r="Y3191" i="2"/>
  <c r="Z3191" i="2"/>
  <c r="X3192" i="2"/>
  <c r="Y3192" i="2"/>
  <c r="Z3192" i="2"/>
  <c r="X3193" i="2"/>
  <c r="Y3193" i="2"/>
  <c r="Z3193" i="2"/>
  <c r="X3194" i="2"/>
  <c r="Y3194" i="2"/>
  <c r="Z3194" i="2"/>
  <c r="X3195" i="2"/>
  <c r="Y3195" i="2"/>
  <c r="Z3195" i="2"/>
  <c r="X3196" i="2"/>
  <c r="Y3196" i="2"/>
  <c r="Z3196" i="2"/>
  <c r="X3197" i="2"/>
  <c r="Y3197" i="2"/>
  <c r="Z3197" i="2"/>
  <c r="X3198" i="2"/>
  <c r="Y3198" i="2"/>
  <c r="Z3198" i="2"/>
  <c r="X3199" i="2"/>
  <c r="Y3199" i="2"/>
  <c r="Z3199" i="2"/>
  <c r="X3200" i="2"/>
  <c r="Y3200" i="2"/>
  <c r="Z3200" i="2"/>
  <c r="X3201" i="2"/>
  <c r="Y3201" i="2"/>
  <c r="Z3201" i="2"/>
  <c r="X3202" i="2"/>
  <c r="Y3202" i="2"/>
  <c r="Z3202" i="2"/>
  <c r="X3203" i="2"/>
  <c r="Y3203" i="2"/>
  <c r="Z3203" i="2"/>
  <c r="X3204" i="2"/>
  <c r="Y3204" i="2"/>
  <c r="Z3204" i="2"/>
  <c r="X3205" i="2"/>
  <c r="Y3205" i="2"/>
  <c r="Z3205" i="2"/>
  <c r="X3206" i="2"/>
  <c r="Y3206" i="2"/>
  <c r="Z3206" i="2"/>
  <c r="X3207" i="2"/>
  <c r="Y3207" i="2"/>
  <c r="Z3207" i="2"/>
  <c r="X3208" i="2"/>
  <c r="Y3208" i="2"/>
  <c r="Z3208" i="2"/>
  <c r="X3209" i="2"/>
  <c r="Y3209" i="2"/>
  <c r="Z3209" i="2"/>
  <c r="X3210" i="2"/>
  <c r="Y3210" i="2"/>
  <c r="Z3210" i="2"/>
  <c r="X3211" i="2"/>
  <c r="Y3211" i="2"/>
  <c r="Z3211" i="2"/>
  <c r="X3212" i="2"/>
  <c r="Y3212" i="2"/>
  <c r="Z3212" i="2"/>
  <c r="X3213" i="2"/>
  <c r="Y3213" i="2"/>
  <c r="Z3213" i="2"/>
  <c r="X3214" i="2"/>
  <c r="Y3214" i="2"/>
  <c r="Z3214" i="2"/>
  <c r="X3215" i="2"/>
  <c r="Y3215" i="2"/>
  <c r="Z3215" i="2"/>
  <c r="X3216" i="2"/>
  <c r="Y3216" i="2"/>
  <c r="Z3216" i="2"/>
  <c r="X3217" i="2"/>
  <c r="Y3217" i="2"/>
  <c r="Z3217" i="2"/>
  <c r="X3218" i="2"/>
  <c r="Y3218" i="2"/>
  <c r="Z3218" i="2"/>
  <c r="X3219" i="2"/>
  <c r="Y3219" i="2"/>
  <c r="Z3219" i="2"/>
  <c r="X3220" i="2"/>
  <c r="Y3220" i="2"/>
  <c r="Z3220" i="2"/>
  <c r="X3221" i="2"/>
  <c r="Y3221" i="2"/>
  <c r="Z3221" i="2"/>
  <c r="X3222" i="2"/>
  <c r="Y3222" i="2"/>
  <c r="Z3222" i="2"/>
  <c r="X3223" i="2"/>
  <c r="Y3223" i="2"/>
  <c r="Z3223" i="2"/>
  <c r="X3224" i="2"/>
  <c r="Y3224" i="2"/>
  <c r="Z3224" i="2"/>
  <c r="X3225" i="2"/>
  <c r="Y3225" i="2"/>
  <c r="Z3225" i="2"/>
  <c r="X3226" i="2"/>
  <c r="Y3226" i="2"/>
  <c r="Z3226" i="2"/>
  <c r="X3227" i="2"/>
  <c r="Y3227" i="2"/>
  <c r="Z3227" i="2"/>
  <c r="X3228" i="2"/>
  <c r="Y3228" i="2"/>
  <c r="Z3228" i="2"/>
  <c r="X3229" i="2"/>
  <c r="Y3229" i="2"/>
  <c r="Z3229" i="2"/>
  <c r="X3230" i="2"/>
  <c r="Y3230" i="2"/>
  <c r="Z3230" i="2"/>
  <c r="X3231" i="2"/>
  <c r="Y3231" i="2"/>
  <c r="Z3231" i="2"/>
  <c r="X3232" i="2"/>
  <c r="Y3232" i="2"/>
  <c r="Z3232" i="2"/>
  <c r="X3233" i="2"/>
  <c r="Y3233" i="2"/>
  <c r="Z3233" i="2"/>
  <c r="X3234" i="2"/>
  <c r="Y3234" i="2"/>
  <c r="Z3234" i="2"/>
  <c r="X3235" i="2"/>
  <c r="Y3235" i="2"/>
  <c r="Z3235" i="2"/>
  <c r="X3236" i="2"/>
  <c r="Y3236" i="2"/>
  <c r="Z3236" i="2"/>
  <c r="X3237" i="2"/>
  <c r="Y3237" i="2"/>
  <c r="Z3237" i="2"/>
  <c r="X3238" i="2"/>
  <c r="Y3238" i="2"/>
  <c r="Z3238" i="2"/>
  <c r="X3239" i="2"/>
  <c r="Y3239" i="2"/>
  <c r="Z3239" i="2"/>
  <c r="X3240" i="2"/>
  <c r="Y3240" i="2"/>
  <c r="Z3240" i="2"/>
  <c r="X3241" i="2"/>
  <c r="Y3241" i="2"/>
  <c r="Z3241" i="2"/>
  <c r="X3242" i="2"/>
  <c r="Y3242" i="2"/>
  <c r="Z3242" i="2"/>
  <c r="X3243" i="2"/>
  <c r="Y3243" i="2"/>
  <c r="Z3243" i="2"/>
  <c r="X3244" i="2"/>
  <c r="Y3244" i="2"/>
  <c r="Z3244" i="2"/>
  <c r="X3245" i="2"/>
  <c r="Y3245" i="2"/>
  <c r="Z3245" i="2"/>
  <c r="X3246" i="2"/>
  <c r="Y3246" i="2"/>
  <c r="Z3246" i="2"/>
  <c r="X3247" i="2"/>
  <c r="Y3247" i="2"/>
  <c r="Z3247" i="2"/>
  <c r="X3248" i="2"/>
  <c r="Y3248" i="2"/>
  <c r="Z3248" i="2"/>
  <c r="X3249" i="2"/>
  <c r="Y3249" i="2"/>
  <c r="Z3249" i="2"/>
  <c r="X3250" i="2"/>
  <c r="Y3250" i="2"/>
  <c r="Z3250" i="2"/>
  <c r="X3251" i="2"/>
  <c r="Y3251" i="2"/>
  <c r="Z3251" i="2"/>
  <c r="X3252" i="2"/>
  <c r="Y3252" i="2"/>
  <c r="Z3252" i="2"/>
  <c r="X3253" i="2"/>
  <c r="Y3253" i="2"/>
  <c r="Z3253" i="2"/>
  <c r="X3254" i="2"/>
  <c r="Y3254" i="2"/>
  <c r="Z3254" i="2"/>
  <c r="X3255" i="2"/>
  <c r="Y3255" i="2"/>
  <c r="Z3255" i="2"/>
  <c r="X3256" i="2"/>
  <c r="Y3256" i="2"/>
  <c r="Z3256" i="2"/>
  <c r="X3257" i="2"/>
  <c r="Y3257" i="2"/>
  <c r="Z3257" i="2"/>
  <c r="X3258" i="2"/>
  <c r="Y3258" i="2"/>
  <c r="Z3258" i="2"/>
  <c r="X3259" i="2"/>
  <c r="Y3259" i="2"/>
  <c r="Z3259" i="2"/>
  <c r="X3260" i="2"/>
  <c r="Y3260" i="2"/>
  <c r="Z3260" i="2"/>
  <c r="X3261" i="2"/>
  <c r="Y3261" i="2"/>
  <c r="Z3261" i="2"/>
  <c r="X3262" i="2"/>
  <c r="Y3262" i="2"/>
  <c r="Z3262" i="2"/>
  <c r="X3263" i="2"/>
  <c r="Y3263" i="2"/>
  <c r="Z3263" i="2"/>
  <c r="X3264" i="2"/>
  <c r="Y3264" i="2"/>
  <c r="Z3264" i="2"/>
  <c r="X3265" i="2"/>
  <c r="Y3265" i="2"/>
  <c r="Z3265" i="2"/>
  <c r="X3266" i="2"/>
  <c r="Y3266" i="2"/>
  <c r="Z3266" i="2"/>
  <c r="X3267" i="2"/>
  <c r="Y3267" i="2"/>
  <c r="Z3267" i="2"/>
  <c r="X3268" i="2"/>
  <c r="Y3268" i="2"/>
  <c r="Z3268" i="2"/>
  <c r="X3269" i="2"/>
  <c r="Y3269" i="2"/>
  <c r="Z3269" i="2"/>
  <c r="X3270" i="2"/>
  <c r="Y3270" i="2"/>
  <c r="Z3270" i="2"/>
  <c r="X3271" i="2"/>
  <c r="Y3271" i="2"/>
  <c r="Z3271" i="2"/>
  <c r="X3272" i="2"/>
  <c r="Y3272" i="2"/>
  <c r="Z3272" i="2"/>
  <c r="X3273" i="2"/>
  <c r="Y3273" i="2"/>
  <c r="Z3273" i="2"/>
  <c r="X3274" i="2"/>
  <c r="Y3274" i="2"/>
  <c r="Z3274" i="2"/>
  <c r="X3275" i="2"/>
  <c r="Y3275" i="2"/>
  <c r="Z3275" i="2"/>
  <c r="X3276" i="2"/>
  <c r="Y3276" i="2"/>
  <c r="Z3276" i="2"/>
  <c r="X3277" i="2"/>
  <c r="Y3277" i="2"/>
  <c r="Z3277" i="2"/>
  <c r="X3278" i="2"/>
  <c r="Y3278" i="2"/>
  <c r="Z3278" i="2"/>
  <c r="X3279" i="2"/>
  <c r="Y3279" i="2"/>
  <c r="Z3279" i="2"/>
  <c r="X3280" i="2"/>
  <c r="Y3280" i="2"/>
  <c r="Z3280" i="2"/>
  <c r="X3281" i="2"/>
  <c r="Y3281" i="2"/>
  <c r="Z3281" i="2"/>
  <c r="X3282" i="2"/>
  <c r="Y3282" i="2"/>
  <c r="Z3282" i="2"/>
  <c r="X3283" i="2"/>
  <c r="Y3283" i="2"/>
  <c r="Z3283" i="2"/>
  <c r="X3284" i="2"/>
  <c r="Y3284" i="2"/>
  <c r="Z3284" i="2"/>
  <c r="X3285" i="2"/>
  <c r="Y3285" i="2"/>
  <c r="Z3285" i="2"/>
  <c r="X3286" i="2"/>
  <c r="Y3286" i="2"/>
  <c r="Z3286" i="2"/>
  <c r="X3287" i="2"/>
  <c r="Y3287" i="2"/>
  <c r="Z3287" i="2"/>
  <c r="X3288" i="2"/>
  <c r="Y3288" i="2"/>
  <c r="Z3288" i="2"/>
  <c r="X3289" i="2"/>
  <c r="Y3289" i="2"/>
  <c r="Z3289" i="2"/>
  <c r="X3290" i="2"/>
  <c r="Y3290" i="2"/>
  <c r="Z3290" i="2"/>
  <c r="X3291" i="2"/>
  <c r="Y3291" i="2"/>
  <c r="Z3291" i="2"/>
  <c r="X3292" i="2"/>
  <c r="Y3292" i="2"/>
  <c r="Z3292" i="2"/>
  <c r="X3293" i="2"/>
  <c r="Y3293" i="2"/>
  <c r="Z3293" i="2"/>
  <c r="X3294" i="2"/>
  <c r="Y3294" i="2"/>
  <c r="Z3294" i="2"/>
  <c r="X3295" i="2"/>
  <c r="Y3295" i="2"/>
  <c r="Z3295" i="2"/>
  <c r="X3296" i="2"/>
  <c r="Y3296" i="2"/>
  <c r="Z3296" i="2"/>
  <c r="X3297" i="2"/>
  <c r="Y3297" i="2"/>
  <c r="Z3297" i="2"/>
  <c r="X3298" i="2"/>
  <c r="Y3298" i="2"/>
  <c r="Z3298" i="2"/>
  <c r="X3299" i="2"/>
  <c r="Y3299" i="2"/>
  <c r="Z3299" i="2"/>
  <c r="X3300" i="2"/>
  <c r="Y3300" i="2"/>
  <c r="Z3300" i="2"/>
  <c r="X3301" i="2"/>
  <c r="Y3301" i="2"/>
  <c r="Z3301" i="2"/>
  <c r="X3302" i="2"/>
  <c r="Y3302" i="2"/>
  <c r="Z3302" i="2"/>
  <c r="X3303" i="2"/>
  <c r="Y3303" i="2"/>
  <c r="Z3303" i="2"/>
  <c r="X3304" i="2"/>
  <c r="Y3304" i="2"/>
  <c r="Z3304" i="2"/>
  <c r="X3305" i="2"/>
  <c r="Y3305" i="2"/>
  <c r="Z3305" i="2"/>
  <c r="X3306" i="2"/>
  <c r="Y3306" i="2"/>
  <c r="Z3306" i="2"/>
  <c r="X3307" i="2"/>
  <c r="Y3307" i="2"/>
  <c r="Z3307" i="2"/>
  <c r="X3308" i="2"/>
  <c r="Y3308" i="2"/>
  <c r="Z3308" i="2"/>
  <c r="X3309" i="2"/>
  <c r="Y3309" i="2"/>
  <c r="Z3309" i="2"/>
  <c r="X3310" i="2"/>
  <c r="Y3310" i="2"/>
  <c r="Z3310" i="2"/>
  <c r="X3311" i="2"/>
  <c r="Y3311" i="2"/>
  <c r="Z3311" i="2"/>
  <c r="X3312" i="2"/>
  <c r="Y3312" i="2"/>
  <c r="Z3312" i="2"/>
  <c r="X3313" i="2"/>
  <c r="Y3313" i="2"/>
  <c r="Z3313" i="2"/>
  <c r="X3314" i="2"/>
  <c r="Y3314" i="2"/>
  <c r="Z3314" i="2"/>
  <c r="X3315" i="2"/>
  <c r="Y3315" i="2"/>
  <c r="Z3315" i="2"/>
  <c r="X3316" i="2"/>
  <c r="Y3316" i="2"/>
  <c r="Z3316" i="2"/>
  <c r="X3317" i="2"/>
  <c r="Y3317" i="2"/>
  <c r="Z3317" i="2"/>
  <c r="X3318" i="2"/>
  <c r="Y3318" i="2"/>
  <c r="Z3318" i="2"/>
  <c r="X3319" i="2"/>
  <c r="Y3319" i="2"/>
  <c r="Z3319" i="2"/>
  <c r="X3320" i="2"/>
  <c r="Y3320" i="2"/>
  <c r="Z3320" i="2"/>
  <c r="X3321" i="2"/>
  <c r="Y3321" i="2"/>
  <c r="Z3321" i="2"/>
  <c r="X3322" i="2"/>
  <c r="Y3322" i="2"/>
  <c r="Z3322" i="2"/>
  <c r="X3323" i="2"/>
  <c r="Y3323" i="2"/>
  <c r="Z3323" i="2"/>
  <c r="X3324" i="2"/>
  <c r="Y3324" i="2"/>
  <c r="Z3324" i="2"/>
  <c r="X3325" i="2"/>
  <c r="Y3325" i="2"/>
  <c r="Z3325" i="2"/>
  <c r="X3326" i="2"/>
  <c r="Y3326" i="2"/>
  <c r="Z3326" i="2"/>
  <c r="X3327" i="2"/>
  <c r="Y3327" i="2"/>
  <c r="Z3327" i="2"/>
  <c r="X3328" i="2"/>
  <c r="Y3328" i="2"/>
  <c r="Z3328" i="2"/>
  <c r="X3329" i="2"/>
  <c r="Y3329" i="2"/>
  <c r="Z3329" i="2"/>
  <c r="X3330" i="2"/>
  <c r="Y3330" i="2"/>
  <c r="Z3330" i="2"/>
  <c r="X3331" i="2"/>
  <c r="Y3331" i="2"/>
  <c r="Z3331" i="2"/>
  <c r="X3332" i="2"/>
  <c r="Y3332" i="2"/>
  <c r="Z3332" i="2"/>
  <c r="X3333" i="2"/>
  <c r="Y3333" i="2"/>
  <c r="Z3333" i="2"/>
  <c r="X3334" i="2"/>
  <c r="Y3334" i="2"/>
  <c r="Z3334" i="2"/>
  <c r="X3335" i="2"/>
  <c r="Y3335" i="2"/>
  <c r="Z3335" i="2"/>
  <c r="X3336" i="2"/>
  <c r="Y3336" i="2"/>
  <c r="Z3336" i="2"/>
  <c r="X3337" i="2"/>
  <c r="Y3337" i="2"/>
  <c r="Z3337" i="2"/>
  <c r="X3338" i="2"/>
  <c r="Y3338" i="2"/>
  <c r="Z3338" i="2"/>
  <c r="X3339" i="2"/>
  <c r="Y3339" i="2"/>
  <c r="Z3339" i="2"/>
  <c r="X3340" i="2"/>
  <c r="Y3340" i="2"/>
  <c r="Z3340" i="2"/>
  <c r="X3341" i="2"/>
  <c r="Y3341" i="2"/>
  <c r="Z3341" i="2"/>
  <c r="X3342" i="2"/>
  <c r="Y3342" i="2"/>
  <c r="Z3342" i="2"/>
  <c r="X3343" i="2"/>
  <c r="Y3343" i="2"/>
  <c r="Z3343" i="2"/>
  <c r="X3344" i="2"/>
  <c r="Y3344" i="2"/>
  <c r="Z3344" i="2"/>
  <c r="X3345" i="2"/>
  <c r="Y3345" i="2"/>
  <c r="Z3345" i="2"/>
  <c r="X3346" i="2"/>
  <c r="Y3346" i="2"/>
  <c r="Z3346" i="2"/>
  <c r="X3347" i="2"/>
  <c r="Y3347" i="2"/>
  <c r="Z3347" i="2"/>
  <c r="X3348" i="2"/>
  <c r="Y3348" i="2"/>
  <c r="Z3348" i="2"/>
  <c r="X3349" i="2"/>
  <c r="Y3349" i="2"/>
  <c r="Z3349" i="2"/>
  <c r="X3350" i="2"/>
  <c r="Y3350" i="2"/>
  <c r="Z3350" i="2"/>
  <c r="X3351" i="2"/>
  <c r="Y3351" i="2"/>
  <c r="Z3351" i="2"/>
  <c r="X3352" i="2"/>
  <c r="Y3352" i="2"/>
  <c r="Z3352" i="2"/>
  <c r="X3353" i="2"/>
  <c r="Y3353" i="2"/>
  <c r="Z3353" i="2"/>
  <c r="X3354" i="2"/>
  <c r="Y3354" i="2"/>
  <c r="Z3354" i="2"/>
  <c r="X3355" i="2"/>
  <c r="Y3355" i="2"/>
  <c r="Z3355" i="2"/>
  <c r="X3356" i="2"/>
  <c r="Y3356" i="2"/>
  <c r="Z3356" i="2"/>
  <c r="X3357" i="2"/>
  <c r="Y3357" i="2"/>
  <c r="Z3357" i="2"/>
  <c r="X3358" i="2"/>
  <c r="Y3358" i="2"/>
  <c r="Z3358" i="2"/>
  <c r="X3359" i="2"/>
  <c r="Y3359" i="2"/>
  <c r="Z3359" i="2"/>
  <c r="X3360" i="2"/>
  <c r="Y3360" i="2"/>
  <c r="Z3360" i="2"/>
  <c r="X3361" i="2"/>
  <c r="Y3361" i="2"/>
  <c r="Z3361" i="2"/>
  <c r="X3362" i="2"/>
  <c r="Y3362" i="2"/>
  <c r="Z3362" i="2"/>
  <c r="X3363" i="2"/>
  <c r="Y3363" i="2"/>
  <c r="Z3363" i="2"/>
  <c r="X3364" i="2"/>
  <c r="Y3364" i="2"/>
  <c r="Z3364" i="2"/>
  <c r="X3365" i="2"/>
  <c r="Y3365" i="2"/>
  <c r="Z3365" i="2"/>
  <c r="X3366" i="2"/>
  <c r="Y3366" i="2"/>
  <c r="Z3366" i="2"/>
  <c r="X3367" i="2"/>
  <c r="Y3367" i="2"/>
  <c r="Z3367" i="2"/>
  <c r="X3368" i="2"/>
  <c r="Y3368" i="2"/>
  <c r="Z3368" i="2"/>
  <c r="X3369" i="2"/>
  <c r="Y3369" i="2"/>
  <c r="Z3369" i="2"/>
  <c r="X3370" i="2"/>
  <c r="Y3370" i="2"/>
  <c r="Z3370" i="2"/>
  <c r="X3371" i="2"/>
  <c r="Y3371" i="2"/>
  <c r="Z3371" i="2"/>
  <c r="X3372" i="2"/>
  <c r="Y3372" i="2"/>
  <c r="Z3372" i="2"/>
  <c r="X3373" i="2"/>
  <c r="Y3373" i="2"/>
  <c r="Z3373" i="2"/>
  <c r="X3374" i="2"/>
  <c r="Y3374" i="2"/>
  <c r="Z3374" i="2"/>
  <c r="X3375" i="2"/>
  <c r="Y3375" i="2"/>
  <c r="Z3375" i="2"/>
  <c r="X3376" i="2"/>
  <c r="Y3376" i="2"/>
  <c r="Z3376" i="2"/>
  <c r="X3377" i="2"/>
  <c r="Y3377" i="2"/>
  <c r="Z3377" i="2"/>
  <c r="X3378" i="2"/>
  <c r="Y3378" i="2"/>
  <c r="Z3378" i="2"/>
  <c r="X3379" i="2"/>
  <c r="Y3379" i="2"/>
  <c r="Z3379" i="2"/>
  <c r="X3380" i="2"/>
  <c r="Y3380" i="2"/>
  <c r="Z3380" i="2"/>
  <c r="X3381" i="2"/>
  <c r="Y3381" i="2"/>
  <c r="Z3381" i="2"/>
  <c r="X3382" i="2"/>
  <c r="Y3382" i="2"/>
  <c r="Z3382" i="2"/>
  <c r="X3383" i="2"/>
  <c r="Y3383" i="2"/>
  <c r="Z3383" i="2"/>
  <c r="X3384" i="2"/>
  <c r="Y3384" i="2"/>
  <c r="Z3384" i="2"/>
  <c r="X3385" i="2"/>
  <c r="Y3385" i="2"/>
  <c r="Z3385" i="2"/>
  <c r="X3386" i="2"/>
  <c r="Y3386" i="2"/>
  <c r="Z3386" i="2"/>
  <c r="X3387" i="2"/>
  <c r="Y3387" i="2"/>
  <c r="Z3387" i="2"/>
  <c r="X3388" i="2"/>
  <c r="Y3388" i="2"/>
  <c r="Z3388" i="2"/>
  <c r="X3389" i="2"/>
  <c r="Y3389" i="2"/>
  <c r="Z3389" i="2"/>
  <c r="X3390" i="2"/>
  <c r="Y3390" i="2"/>
  <c r="Z3390" i="2"/>
  <c r="X3391" i="2"/>
  <c r="Y3391" i="2"/>
  <c r="Z3391" i="2"/>
  <c r="X3392" i="2"/>
  <c r="Y3392" i="2"/>
  <c r="Z3392" i="2"/>
  <c r="X3393" i="2"/>
  <c r="Y3393" i="2"/>
  <c r="Z3393" i="2"/>
  <c r="X3394" i="2"/>
  <c r="Y3394" i="2"/>
  <c r="Z3394" i="2"/>
  <c r="X3395" i="2"/>
  <c r="Y3395" i="2"/>
  <c r="Z3395" i="2"/>
  <c r="X3396" i="2"/>
  <c r="Y3396" i="2"/>
  <c r="Z3396" i="2"/>
  <c r="X3397" i="2"/>
  <c r="Y3397" i="2"/>
  <c r="Z3397" i="2"/>
  <c r="X3398" i="2"/>
  <c r="Y3398" i="2"/>
  <c r="Z3398" i="2"/>
  <c r="X3399" i="2"/>
  <c r="Y3399" i="2"/>
  <c r="Z3399" i="2"/>
  <c r="X3400" i="2"/>
  <c r="Y3400" i="2"/>
  <c r="Z3400" i="2"/>
  <c r="X3401" i="2"/>
  <c r="Y3401" i="2"/>
  <c r="Z3401" i="2"/>
  <c r="X3402" i="2"/>
  <c r="Y3402" i="2"/>
  <c r="Z3402" i="2"/>
  <c r="X3403" i="2"/>
  <c r="Y3403" i="2"/>
  <c r="Z3403" i="2"/>
  <c r="X3404" i="2"/>
  <c r="Y3404" i="2"/>
  <c r="Z3404" i="2"/>
  <c r="X3405" i="2"/>
  <c r="Y3405" i="2"/>
  <c r="Z3405" i="2"/>
  <c r="X3406" i="2"/>
  <c r="Y3406" i="2"/>
  <c r="Z3406" i="2"/>
  <c r="X3407" i="2"/>
  <c r="Y3407" i="2"/>
  <c r="Z3407" i="2"/>
  <c r="X3408" i="2"/>
  <c r="Y3408" i="2"/>
  <c r="Z3408" i="2"/>
  <c r="X3409" i="2"/>
  <c r="Y3409" i="2"/>
  <c r="Z3409" i="2"/>
  <c r="X3410" i="2"/>
  <c r="Y3410" i="2"/>
  <c r="Z3410" i="2"/>
  <c r="X3411" i="2"/>
  <c r="Y3411" i="2"/>
  <c r="Z3411" i="2"/>
  <c r="X3412" i="2"/>
  <c r="Y3412" i="2"/>
  <c r="Z3412" i="2"/>
  <c r="X3413" i="2"/>
  <c r="Y3413" i="2"/>
  <c r="Z3413" i="2"/>
  <c r="X3414" i="2"/>
  <c r="Y3414" i="2"/>
  <c r="Z3414" i="2"/>
  <c r="X3415" i="2"/>
  <c r="Y3415" i="2"/>
  <c r="Z3415" i="2"/>
  <c r="X3416" i="2"/>
  <c r="Y3416" i="2"/>
  <c r="Z3416" i="2"/>
  <c r="X3417" i="2"/>
  <c r="Y3417" i="2"/>
  <c r="Z3417" i="2"/>
  <c r="X3418" i="2"/>
  <c r="Y3418" i="2"/>
  <c r="Z3418" i="2"/>
  <c r="X3419" i="2"/>
  <c r="Y3419" i="2"/>
  <c r="Z3419" i="2"/>
  <c r="X3420" i="2"/>
  <c r="Y3420" i="2"/>
  <c r="Z3420" i="2"/>
  <c r="X3421" i="2"/>
  <c r="Y3421" i="2"/>
  <c r="Z3421" i="2"/>
  <c r="X3422" i="2"/>
  <c r="Y3422" i="2"/>
  <c r="Z3422" i="2"/>
  <c r="X3423" i="2"/>
  <c r="Y3423" i="2"/>
  <c r="Z3423" i="2"/>
  <c r="X3424" i="2"/>
  <c r="Y3424" i="2"/>
  <c r="Z3424" i="2"/>
  <c r="X3425" i="2"/>
  <c r="Y3425" i="2"/>
  <c r="Z3425" i="2"/>
  <c r="X3426" i="2"/>
  <c r="Y3426" i="2"/>
  <c r="Z3426" i="2"/>
  <c r="X3427" i="2"/>
  <c r="Y3427" i="2"/>
  <c r="Z3427" i="2"/>
  <c r="X3428" i="2"/>
  <c r="Y3428" i="2"/>
  <c r="Z3428" i="2"/>
  <c r="X3429" i="2"/>
  <c r="Y3429" i="2"/>
  <c r="Z3429" i="2"/>
  <c r="X3430" i="2"/>
  <c r="Y3430" i="2"/>
  <c r="Z3430" i="2"/>
  <c r="X3431" i="2"/>
  <c r="Y3431" i="2"/>
  <c r="Z3431" i="2"/>
  <c r="X3432" i="2"/>
  <c r="Y3432" i="2"/>
  <c r="Z3432" i="2"/>
  <c r="X3433" i="2"/>
  <c r="Y3433" i="2"/>
  <c r="Z3433" i="2"/>
  <c r="X3434" i="2"/>
  <c r="Y3434" i="2"/>
  <c r="Z3434" i="2"/>
  <c r="X3435" i="2"/>
  <c r="Y3435" i="2"/>
  <c r="Z3435" i="2"/>
  <c r="X3436" i="2"/>
  <c r="Y3436" i="2"/>
  <c r="Z3436" i="2"/>
  <c r="X3437" i="2"/>
  <c r="Y3437" i="2"/>
  <c r="Z3437" i="2"/>
  <c r="X3438" i="2"/>
  <c r="Y3438" i="2"/>
  <c r="Z3438" i="2"/>
  <c r="X3439" i="2"/>
  <c r="Y3439" i="2"/>
  <c r="Z3439" i="2"/>
  <c r="X3440" i="2"/>
  <c r="Y3440" i="2"/>
  <c r="Z3440" i="2"/>
  <c r="X3441" i="2"/>
  <c r="Y3441" i="2"/>
  <c r="Z3441" i="2"/>
  <c r="X3442" i="2"/>
  <c r="Y3442" i="2"/>
  <c r="Z3442" i="2"/>
  <c r="X3443" i="2"/>
  <c r="Y3443" i="2"/>
  <c r="Z3443" i="2"/>
  <c r="X3444" i="2"/>
  <c r="Y3444" i="2"/>
  <c r="Z3444" i="2"/>
  <c r="X3445" i="2"/>
  <c r="Y3445" i="2"/>
  <c r="Z3445" i="2"/>
  <c r="X3446" i="2"/>
  <c r="Y3446" i="2"/>
  <c r="Z3446" i="2"/>
  <c r="X3447" i="2"/>
  <c r="Y3447" i="2"/>
  <c r="Z3447" i="2"/>
  <c r="X3448" i="2"/>
  <c r="Y3448" i="2"/>
  <c r="Z3448" i="2"/>
  <c r="X3449" i="2"/>
  <c r="Y3449" i="2"/>
  <c r="Z3449" i="2"/>
  <c r="X3450" i="2"/>
  <c r="Y3450" i="2"/>
  <c r="Z3450" i="2"/>
  <c r="X3451" i="2"/>
  <c r="Y3451" i="2"/>
  <c r="Z3451" i="2"/>
  <c r="X3452" i="2"/>
  <c r="Y3452" i="2"/>
  <c r="Z3452" i="2"/>
  <c r="X3453" i="2"/>
  <c r="Y3453" i="2"/>
  <c r="Z3453" i="2"/>
  <c r="X3454" i="2"/>
  <c r="Y3454" i="2"/>
  <c r="Z3454" i="2"/>
  <c r="X3455" i="2"/>
  <c r="Y3455" i="2"/>
  <c r="Z3455" i="2"/>
  <c r="X3456" i="2"/>
  <c r="Y3456" i="2"/>
  <c r="Z3456" i="2"/>
  <c r="X3457" i="2"/>
  <c r="Y3457" i="2"/>
  <c r="Z3457" i="2"/>
  <c r="X3458" i="2"/>
  <c r="Y3458" i="2"/>
  <c r="Z3458" i="2"/>
  <c r="X3459" i="2"/>
  <c r="Y3459" i="2"/>
  <c r="Z3459" i="2"/>
  <c r="X3460" i="2"/>
  <c r="Y3460" i="2"/>
  <c r="Z3460" i="2"/>
  <c r="X3461" i="2"/>
  <c r="Y3461" i="2"/>
  <c r="Z3461" i="2"/>
  <c r="X3462" i="2"/>
  <c r="Y3462" i="2"/>
  <c r="Z3462" i="2"/>
  <c r="X3463" i="2"/>
  <c r="Y3463" i="2"/>
  <c r="Z3463" i="2"/>
  <c r="X3464" i="2"/>
  <c r="Y3464" i="2"/>
  <c r="Z3464" i="2"/>
  <c r="X3465" i="2"/>
  <c r="Y3465" i="2"/>
  <c r="Z3465" i="2"/>
  <c r="X3466" i="2"/>
  <c r="Y3466" i="2"/>
  <c r="Z3466" i="2"/>
  <c r="X3467" i="2"/>
  <c r="Y3467" i="2"/>
  <c r="Z3467" i="2"/>
  <c r="X3468" i="2"/>
  <c r="Y3468" i="2"/>
  <c r="Z3468" i="2"/>
  <c r="X3469" i="2"/>
  <c r="Y3469" i="2"/>
  <c r="Z3469" i="2"/>
  <c r="X3470" i="2"/>
  <c r="Y3470" i="2"/>
  <c r="Z3470" i="2"/>
  <c r="X3471" i="2"/>
  <c r="Y3471" i="2"/>
  <c r="Z3471" i="2"/>
  <c r="X3472" i="2"/>
  <c r="Y3472" i="2"/>
  <c r="Z3472" i="2"/>
  <c r="X3473" i="2"/>
  <c r="Y3473" i="2"/>
  <c r="Z3473" i="2"/>
  <c r="X3474" i="2"/>
  <c r="Y3474" i="2"/>
  <c r="Z3474" i="2"/>
  <c r="X3475" i="2"/>
  <c r="Y3475" i="2"/>
  <c r="Z3475" i="2"/>
  <c r="X3476" i="2"/>
  <c r="Y3476" i="2"/>
  <c r="Z3476" i="2"/>
  <c r="X3477" i="2"/>
  <c r="Y3477" i="2"/>
  <c r="Z3477" i="2"/>
  <c r="X3478" i="2"/>
  <c r="Y3478" i="2"/>
  <c r="Z3478" i="2"/>
  <c r="X3479" i="2"/>
  <c r="Y3479" i="2"/>
  <c r="Z3479" i="2"/>
  <c r="X3480" i="2"/>
  <c r="Y3480" i="2"/>
  <c r="Z3480" i="2"/>
  <c r="X3481" i="2"/>
  <c r="Y3481" i="2"/>
  <c r="Z3481" i="2"/>
  <c r="X3482" i="2"/>
  <c r="Y3482" i="2"/>
  <c r="Z3482" i="2"/>
  <c r="X3483" i="2"/>
  <c r="Y3483" i="2"/>
  <c r="Z3483" i="2"/>
  <c r="X3484" i="2"/>
  <c r="Y3484" i="2"/>
  <c r="Z3484" i="2"/>
  <c r="X3485" i="2"/>
  <c r="Y3485" i="2"/>
  <c r="Z3485" i="2"/>
  <c r="X3486" i="2"/>
  <c r="Y3486" i="2"/>
  <c r="Z3486" i="2"/>
  <c r="X3487" i="2"/>
  <c r="Y3487" i="2"/>
  <c r="Z3487" i="2"/>
  <c r="X3488" i="2"/>
  <c r="Y3488" i="2"/>
  <c r="Z3488" i="2"/>
  <c r="X3489" i="2"/>
  <c r="Y3489" i="2"/>
  <c r="Z3489" i="2"/>
  <c r="X3490" i="2"/>
  <c r="Y3490" i="2"/>
  <c r="Z3490" i="2"/>
  <c r="X3491" i="2"/>
  <c r="Y3491" i="2"/>
  <c r="Z3491" i="2"/>
  <c r="X3492" i="2"/>
  <c r="Y3492" i="2"/>
  <c r="Z3492" i="2"/>
  <c r="X3493" i="2"/>
  <c r="Y3493" i="2"/>
  <c r="Z3493" i="2"/>
  <c r="X3494" i="2"/>
  <c r="Y3494" i="2"/>
  <c r="Z3494" i="2"/>
  <c r="X3495" i="2"/>
  <c r="Y3495" i="2"/>
  <c r="Z3495" i="2"/>
  <c r="X3496" i="2"/>
  <c r="Y3496" i="2"/>
  <c r="Z3496" i="2"/>
  <c r="X3497" i="2"/>
  <c r="Y3497" i="2"/>
  <c r="Z3497" i="2"/>
  <c r="X3498" i="2"/>
  <c r="Y3498" i="2"/>
  <c r="Z3498" i="2"/>
  <c r="X3499" i="2"/>
  <c r="Y3499" i="2"/>
  <c r="Z3499" i="2"/>
  <c r="X3500" i="2"/>
  <c r="Y3500" i="2"/>
  <c r="Z3500" i="2"/>
  <c r="X3501" i="2"/>
  <c r="Y3501" i="2"/>
  <c r="Z3501" i="2"/>
  <c r="X3502" i="2"/>
  <c r="Y3502" i="2"/>
  <c r="Z3502" i="2"/>
  <c r="X3503" i="2"/>
  <c r="Y3503" i="2"/>
  <c r="Z3503" i="2"/>
  <c r="X3504" i="2"/>
  <c r="Y3504" i="2"/>
  <c r="Z3504" i="2"/>
  <c r="X3505" i="2"/>
  <c r="Y3505" i="2"/>
  <c r="Z3505" i="2"/>
  <c r="X3506" i="2"/>
  <c r="Y3506" i="2"/>
  <c r="Z3506" i="2"/>
  <c r="X3507" i="2"/>
  <c r="Y3507" i="2"/>
  <c r="Z3507" i="2"/>
  <c r="X3508" i="2"/>
  <c r="Y3508" i="2"/>
  <c r="Z3508" i="2"/>
  <c r="X3509" i="2"/>
  <c r="Y3509" i="2"/>
  <c r="Z3509" i="2"/>
  <c r="X3510" i="2"/>
  <c r="Y3510" i="2"/>
  <c r="Z3510" i="2"/>
  <c r="X3511" i="2"/>
  <c r="Y3511" i="2"/>
  <c r="Z3511" i="2"/>
  <c r="X3512" i="2"/>
  <c r="Y3512" i="2"/>
  <c r="Z3512" i="2"/>
  <c r="X3513" i="2"/>
  <c r="Y3513" i="2"/>
  <c r="Z3513" i="2"/>
  <c r="X3514" i="2"/>
  <c r="Y3514" i="2"/>
  <c r="Z3514" i="2"/>
  <c r="X3515" i="2"/>
  <c r="Y3515" i="2"/>
  <c r="Z3515" i="2"/>
  <c r="X3516" i="2"/>
  <c r="Y3516" i="2"/>
  <c r="Z3516" i="2"/>
  <c r="X3517" i="2"/>
  <c r="Y3517" i="2"/>
  <c r="Z3517" i="2"/>
  <c r="X3518" i="2"/>
  <c r="Y3518" i="2"/>
  <c r="Z3518" i="2"/>
  <c r="X3519" i="2"/>
  <c r="Y3519" i="2"/>
  <c r="Z3519" i="2"/>
  <c r="X3520" i="2"/>
  <c r="Y3520" i="2"/>
  <c r="Z3520" i="2"/>
  <c r="X3521" i="2"/>
  <c r="Y3521" i="2"/>
  <c r="Z3521" i="2"/>
  <c r="X3522" i="2"/>
  <c r="Y3522" i="2"/>
  <c r="Z3522" i="2"/>
  <c r="X3523" i="2"/>
  <c r="Y3523" i="2"/>
  <c r="Z3523" i="2"/>
  <c r="X3524" i="2"/>
  <c r="Y3524" i="2"/>
  <c r="Z3524" i="2"/>
  <c r="X3525" i="2"/>
  <c r="Y3525" i="2"/>
  <c r="Z3525" i="2"/>
  <c r="X3526" i="2"/>
  <c r="Y3526" i="2"/>
  <c r="Z3526" i="2"/>
  <c r="X3527" i="2"/>
  <c r="Y3527" i="2"/>
  <c r="Z3527" i="2"/>
  <c r="X3528" i="2"/>
  <c r="Y3528" i="2"/>
  <c r="Z3528" i="2"/>
  <c r="X3529" i="2"/>
  <c r="Y3529" i="2"/>
  <c r="Z3529" i="2"/>
  <c r="X3530" i="2"/>
  <c r="Y3530" i="2"/>
  <c r="Z3530" i="2"/>
  <c r="X3531" i="2"/>
  <c r="Y3531" i="2"/>
  <c r="Z3531" i="2"/>
  <c r="X3532" i="2"/>
  <c r="Y3532" i="2"/>
  <c r="Z3532" i="2"/>
  <c r="X3533" i="2"/>
  <c r="Y3533" i="2"/>
  <c r="Z3533" i="2"/>
  <c r="X3534" i="2"/>
  <c r="Y3534" i="2"/>
  <c r="Z3534" i="2"/>
  <c r="X3535" i="2"/>
  <c r="Y3535" i="2"/>
  <c r="Z3535" i="2"/>
  <c r="X3536" i="2"/>
  <c r="Y3536" i="2"/>
  <c r="Z3536" i="2"/>
  <c r="X3537" i="2"/>
  <c r="Y3537" i="2"/>
  <c r="Z3537" i="2"/>
  <c r="X3538" i="2"/>
  <c r="Y3538" i="2"/>
  <c r="Z3538" i="2"/>
  <c r="X3539" i="2"/>
  <c r="Y3539" i="2"/>
  <c r="Z3539" i="2"/>
  <c r="X3540" i="2"/>
  <c r="Y3540" i="2"/>
  <c r="Z3540" i="2"/>
  <c r="X3541" i="2"/>
  <c r="Y3541" i="2"/>
  <c r="Z3541" i="2"/>
  <c r="X3542" i="2"/>
  <c r="Y3542" i="2"/>
  <c r="Z3542" i="2"/>
  <c r="X3543" i="2"/>
  <c r="Y3543" i="2"/>
  <c r="Z3543" i="2"/>
  <c r="X3544" i="2"/>
  <c r="Y3544" i="2"/>
  <c r="Z3544" i="2"/>
  <c r="X3545" i="2"/>
  <c r="Y3545" i="2"/>
  <c r="Z3545" i="2"/>
  <c r="X3546" i="2"/>
  <c r="Y3546" i="2"/>
  <c r="Z3546" i="2"/>
  <c r="X3547" i="2"/>
  <c r="Y3547" i="2"/>
  <c r="Z3547" i="2"/>
  <c r="X3548" i="2"/>
  <c r="Y3548" i="2"/>
  <c r="Z3548" i="2"/>
  <c r="X3549" i="2"/>
  <c r="Y3549" i="2"/>
  <c r="Z3549" i="2"/>
  <c r="X3550" i="2"/>
  <c r="Y3550" i="2"/>
  <c r="Z3550" i="2"/>
  <c r="X3551" i="2"/>
  <c r="Y3551" i="2"/>
  <c r="Z3551" i="2"/>
  <c r="X3552" i="2"/>
  <c r="Y3552" i="2"/>
  <c r="Z3552" i="2"/>
  <c r="X3553" i="2"/>
  <c r="Y3553" i="2"/>
  <c r="Z3553" i="2"/>
  <c r="X3554" i="2"/>
  <c r="Y3554" i="2"/>
  <c r="Z3554" i="2"/>
  <c r="X3555" i="2"/>
  <c r="Y3555" i="2"/>
  <c r="Z3555" i="2"/>
  <c r="X3556" i="2"/>
  <c r="Y3556" i="2"/>
  <c r="Z3556" i="2"/>
  <c r="X3557" i="2"/>
  <c r="Y3557" i="2"/>
  <c r="Z3557" i="2"/>
  <c r="X3558" i="2"/>
  <c r="Y3558" i="2"/>
  <c r="Z3558" i="2"/>
  <c r="X3559" i="2"/>
  <c r="Y3559" i="2"/>
  <c r="Z3559" i="2"/>
  <c r="X3560" i="2"/>
  <c r="Y3560" i="2"/>
  <c r="Z3560" i="2"/>
  <c r="X3561" i="2"/>
  <c r="Y3561" i="2"/>
  <c r="Z3561" i="2"/>
  <c r="X3562" i="2"/>
  <c r="Y3562" i="2"/>
  <c r="Z3562" i="2"/>
  <c r="X3563" i="2"/>
  <c r="Y3563" i="2"/>
  <c r="Z3563" i="2"/>
  <c r="X3564" i="2"/>
  <c r="Y3564" i="2"/>
  <c r="Z3564" i="2"/>
  <c r="X3565" i="2"/>
  <c r="Y3565" i="2"/>
  <c r="Z3565" i="2"/>
  <c r="X3566" i="2"/>
  <c r="Y3566" i="2"/>
  <c r="Z3566" i="2"/>
  <c r="X3567" i="2"/>
  <c r="Y3567" i="2"/>
  <c r="Z3567" i="2"/>
  <c r="X3568" i="2"/>
  <c r="Y3568" i="2"/>
  <c r="Z3568" i="2"/>
  <c r="X3569" i="2"/>
  <c r="Y3569" i="2"/>
  <c r="Z3569" i="2"/>
  <c r="X3570" i="2"/>
  <c r="Y3570" i="2"/>
  <c r="Z3570" i="2"/>
  <c r="X3571" i="2"/>
  <c r="Y3571" i="2"/>
  <c r="Z3571" i="2"/>
  <c r="X3572" i="2"/>
  <c r="Y3572" i="2"/>
  <c r="Z3572" i="2"/>
  <c r="X3573" i="2"/>
  <c r="Y3573" i="2"/>
  <c r="Z3573" i="2"/>
  <c r="X3574" i="2"/>
  <c r="Y3574" i="2"/>
  <c r="Z3574" i="2"/>
  <c r="X3575" i="2"/>
  <c r="Y3575" i="2"/>
  <c r="Z3575" i="2"/>
  <c r="X3576" i="2"/>
  <c r="Y3576" i="2"/>
  <c r="Z3576" i="2"/>
  <c r="X3577" i="2"/>
  <c r="Y3577" i="2"/>
  <c r="Z3577" i="2"/>
  <c r="X3578" i="2"/>
  <c r="Y3578" i="2"/>
  <c r="Z3578" i="2"/>
  <c r="X3579" i="2"/>
  <c r="Y3579" i="2"/>
  <c r="Z3579" i="2"/>
  <c r="X3580" i="2"/>
  <c r="Y3580" i="2"/>
  <c r="Z3580" i="2"/>
  <c r="X3581" i="2"/>
  <c r="Y3581" i="2"/>
  <c r="Z3581" i="2"/>
  <c r="X3582" i="2"/>
  <c r="Y3582" i="2"/>
  <c r="Z3582" i="2"/>
  <c r="X3583" i="2"/>
  <c r="Y3583" i="2"/>
  <c r="Z3583" i="2"/>
  <c r="X3584" i="2"/>
  <c r="Y3584" i="2"/>
  <c r="Z3584" i="2"/>
  <c r="X3585" i="2"/>
  <c r="Y3585" i="2"/>
  <c r="Z3585" i="2"/>
  <c r="X3586" i="2"/>
  <c r="Y3586" i="2"/>
  <c r="Z3586" i="2"/>
  <c r="X3587" i="2"/>
  <c r="Y3587" i="2"/>
  <c r="Z3587" i="2"/>
  <c r="X3588" i="2"/>
  <c r="Y3588" i="2"/>
  <c r="Z3588" i="2"/>
  <c r="X3589" i="2"/>
  <c r="Y3589" i="2"/>
  <c r="Z3589" i="2"/>
  <c r="X3590" i="2"/>
  <c r="Y3590" i="2"/>
  <c r="Z3590" i="2"/>
  <c r="X3591" i="2"/>
  <c r="Y3591" i="2"/>
  <c r="Z3591" i="2"/>
  <c r="X3592" i="2"/>
  <c r="Y3592" i="2"/>
  <c r="Z3592" i="2"/>
  <c r="X3593" i="2"/>
  <c r="Y3593" i="2"/>
  <c r="Z3593" i="2"/>
  <c r="X3594" i="2"/>
  <c r="Y3594" i="2"/>
  <c r="Z3594" i="2"/>
  <c r="X3595" i="2"/>
  <c r="Y3595" i="2"/>
  <c r="Z3595" i="2"/>
  <c r="X3596" i="2"/>
  <c r="Y3596" i="2"/>
  <c r="Z3596" i="2"/>
  <c r="X3597" i="2"/>
  <c r="Y3597" i="2"/>
  <c r="Z3597" i="2"/>
  <c r="X3598" i="2"/>
  <c r="Y3598" i="2"/>
  <c r="Z3598" i="2"/>
  <c r="X3599" i="2"/>
  <c r="Y3599" i="2"/>
  <c r="Z3599" i="2"/>
  <c r="X3600" i="2"/>
  <c r="Y3600" i="2"/>
  <c r="Z3600" i="2"/>
  <c r="X3601" i="2"/>
  <c r="Y3601" i="2"/>
  <c r="Z3601" i="2"/>
  <c r="X3602" i="2"/>
  <c r="Y3602" i="2"/>
  <c r="Z3602" i="2"/>
  <c r="X3603" i="2"/>
  <c r="Y3603" i="2"/>
  <c r="Z3603" i="2"/>
  <c r="X3604" i="2"/>
  <c r="Y3604" i="2"/>
  <c r="Z3604" i="2"/>
  <c r="X3605" i="2"/>
  <c r="Y3605" i="2"/>
  <c r="Z3605" i="2"/>
  <c r="X3606" i="2"/>
  <c r="Y3606" i="2"/>
  <c r="Z3606" i="2"/>
  <c r="X3607" i="2"/>
  <c r="Y3607" i="2"/>
  <c r="Z3607" i="2"/>
  <c r="X3608" i="2"/>
  <c r="Y3608" i="2"/>
  <c r="Z3608" i="2"/>
  <c r="X3609" i="2"/>
  <c r="Y3609" i="2"/>
  <c r="Z3609" i="2"/>
  <c r="X3610" i="2"/>
  <c r="Y3610" i="2"/>
  <c r="Z3610" i="2"/>
  <c r="X3611" i="2"/>
  <c r="Y3611" i="2"/>
  <c r="Z3611" i="2"/>
  <c r="X3612" i="2"/>
  <c r="Y3612" i="2"/>
  <c r="Z3612" i="2"/>
  <c r="X3613" i="2"/>
  <c r="Y3613" i="2"/>
  <c r="Z3613" i="2"/>
  <c r="X3614" i="2"/>
  <c r="Y3614" i="2"/>
  <c r="Z3614" i="2"/>
  <c r="X3615" i="2"/>
  <c r="Y3615" i="2"/>
  <c r="Z3615" i="2"/>
  <c r="X3616" i="2"/>
  <c r="Y3616" i="2"/>
  <c r="Z3616" i="2"/>
  <c r="X3617" i="2"/>
  <c r="Y3617" i="2"/>
  <c r="Z3617" i="2"/>
  <c r="X3618" i="2"/>
  <c r="Y3618" i="2"/>
  <c r="Z3618" i="2"/>
  <c r="X3619" i="2"/>
  <c r="Y3619" i="2"/>
  <c r="Z3619" i="2"/>
  <c r="X3620" i="2"/>
  <c r="Y3620" i="2"/>
  <c r="Z3620" i="2"/>
  <c r="X3621" i="2"/>
  <c r="Y3621" i="2"/>
  <c r="Z3621" i="2"/>
  <c r="X3622" i="2"/>
  <c r="Y3622" i="2"/>
  <c r="Z3622" i="2"/>
  <c r="X3623" i="2"/>
  <c r="Y3623" i="2"/>
  <c r="Z3623" i="2"/>
  <c r="X3624" i="2"/>
  <c r="Y3624" i="2"/>
  <c r="Z3624" i="2"/>
  <c r="X3625" i="2"/>
  <c r="Y3625" i="2"/>
  <c r="Z3625" i="2"/>
  <c r="X3626" i="2"/>
  <c r="Y3626" i="2"/>
  <c r="Z3626" i="2"/>
  <c r="X3627" i="2"/>
  <c r="Y3627" i="2"/>
  <c r="Z3627" i="2"/>
  <c r="X3628" i="2"/>
  <c r="Y3628" i="2"/>
  <c r="Z3628" i="2"/>
  <c r="X3629" i="2"/>
  <c r="Y3629" i="2"/>
  <c r="Z3629" i="2"/>
  <c r="X3630" i="2"/>
  <c r="Y3630" i="2"/>
  <c r="Z3630" i="2"/>
  <c r="X3631" i="2"/>
  <c r="Y3631" i="2"/>
  <c r="Z3631" i="2"/>
  <c r="X3632" i="2"/>
  <c r="Y3632" i="2"/>
  <c r="Z3632" i="2"/>
  <c r="X3633" i="2"/>
  <c r="Y3633" i="2"/>
  <c r="Z3633" i="2"/>
  <c r="X3634" i="2"/>
  <c r="Y3634" i="2"/>
  <c r="Z3634" i="2"/>
  <c r="X3635" i="2"/>
  <c r="Y3635" i="2"/>
  <c r="Z3635" i="2"/>
  <c r="X3636" i="2"/>
  <c r="Y3636" i="2"/>
  <c r="Z3636" i="2"/>
  <c r="X3637" i="2"/>
  <c r="Y3637" i="2"/>
  <c r="Z3637" i="2"/>
  <c r="X3638" i="2"/>
  <c r="Y3638" i="2"/>
  <c r="Z3638" i="2"/>
  <c r="X3639" i="2"/>
  <c r="Y3639" i="2"/>
  <c r="Z3639" i="2"/>
  <c r="X3640" i="2"/>
  <c r="Y3640" i="2"/>
  <c r="Z3640" i="2"/>
  <c r="X3641" i="2"/>
  <c r="Y3641" i="2"/>
  <c r="Z3641" i="2"/>
  <c r="X3642" i="2"/>
  <c r="Y3642" i="2"/>
  <c r="Z3642" i="2"/>
  <c r="X3643" i="2"/>
  <c r="Y3643" i="2"/>
  <c r="Z3643" i="2"/>
  <c r="X3644" i="2"/>
  <c r="Y3644" i="2"/>
  <c r="Z3644" i="2"/>
  <c r="X3645" i="2"/>
  <c r="Y3645" i="2"/>
  <c r="Z3645" i="2"/>
  <c r="X3646" i="2"/>
  <c r="Y3646" i="2"/>
  <c r="Z3646" i="2"/>
  <c r="X3647" i="2"/>
  <c r="Y3647" i="2"/>
  <c r="Z3647" i="2"/>
  <c r="X3648" i="2"/>
  <c r="Y3648" i="2"/>
  <c r="Z3648" i="2"/>
  <c r="X3649" i="2"/>
  <c r="Y3649" i="2"/>
  <c r="Z3649" i="2"/>
  <c r="X3650" i="2"/>
  <c r="Y3650" i="2"/>
  <c r="Z3650" i="2"/>
  <c r="X3651" i="2"/>
  <c r="Y3651" i="2"/>
  <c r="Z3651" i="2"/>
  <c r="X3652" i="2"/>
  <c r="Y3652" i="2"/>
  <c r="Z3652" i="2"/>
  <c r="X3653" i="2"/>
  <c r="Y3653" i="2"/>
  <c r="Z3653" i="2"/>
  <c r="X3654" i="2"/>
  <c r="Y3654" i="2"/>
  <c r="Z3654" i="2"/>
  <c r="X3655" i="2"/>
  <c r="Y3655" i="2"/>
  <c r="Z3655" i="2"/>
  <c r="X3656" i="2"/>
  <c r="Y3656" i="2"/>
  <c r="Z3656" i="2"/>
  <c r="X3657" i="2"/>
  <c r="Y3657" i="2"/>
  <c r="Z3657" i="2"/>
  <c r="X3658" i="2"/>
  <c r="Y3658" i="2"/>
  <c r="Z3658" i="2"/>
  <c r="X3659" i="2"/>
  <c r="Y3659" i="2"/>
  <c r="Z3659" i="2"/>
  <c r="X3660" i="2"/>
  <c r="Y3660" i="2"/>
  <c r="Z3660" i="2"/>
  <c r="X3661" i="2"/>
  <c r="Y3661" i="2"/>
  <c r="Z3661" i="2"/>
  <c r="X3662" i="2"/>
  <c r="Y3662" i="2"/>
  <c r="Z3662" i="2"/>
  <c r="X3663" i="2"/>
  <c r="Y3663" i="2"/>
  <c r="Z3663" i="2"/>
  <c r="X3664" i="2"/>
  <c r="Y3664" i="2"/>
  <c r="Z3664" i="2"/>
  <c r="X3665" i="2"/>
  <c r="Y3665" i="2"/>
  <c r="Z3665" i="2"/>
  <c r="X3666" i="2"/>
  <c r="Y3666" i="2"/>
  <c r="Z3666" i="2"/>
  <c r="X3667" i="2"/>
  <c r="Y3667" i="2"/>
  <c r="Z3667" i="2"/>
  <c r="X3668" i="2"/>
  <c r="Y3668" i="2"/>
  <c r="Z3668" i="2"/>
  <c r="X3669" i="2"/>
  <c r="Y3669" i="2"/>
  <c r="Z3669" i="2"/>
  <c r="X3670" i="2"/>
  <c r="Y3670" i="2"/>
  <c r="Z3670" i="2"/>
  <c r="X3671" i="2"/>
  <c r="Y3671" i="2"/>
  <c r="Z3671" i="2"/>
  <c r="X3672" i="2"/>
  <c r="Y3672" i="2"/>
  <c r="Z3672" i="2"/>
  <c r="X3673" i="2"/>
  <c r="Y3673" i="2"/>
  <c r="Z3673" i="2"/>
  <c r="X3674" i="2"/>
  <c r="Y3674" i="2"/>
  <c r="Z3674" i="2"/>
  <c r="X3675" i="2"/>
  <c r="Y3675" i="2"/>
  <c r="Z3675" i="2"/>
  <c r="X3676" i="2"/>
  <c r="Y3676" i="2"/>
  <c r="Z3676" i="2"/>
  <c r="X3677" i="2"/>
  <c r="Y3677" i="2"/>
  <c r="Z3677" i="2"/>
  <c r="X3678" i="2"/>
  <c r="Y3678" i="2"/>
  <c r="Z3678" i="2"/>
  <c r="X3679" i="2"/>
  <c r="Y3679" i="2"/>
  <c r="Z3679" i="2"/>
  <c r="X3680" i="2"/>
  <c r="Y3680" i="2"/>
  <c r="Z3680" i="2"/>
  <c r="X3681" i="2"/>
  <c r="Y3681" i="2"/>
  <c r="Z3681" i="2"/>
  <c r="X3682" i="2"/>
  <c r="Y3682" i="2"/>
  <c r="Z3682" i="2"/>
  <c r="X3683" i="2"/>
  <c r="Y3683" i="2"/>
  <c r="Z3683" i="2"/>
  <c r="X3684" i="2"/>
  <c r="Y3684" i="2"/>
  <c r="Z3684" i="2"/>
  <c r="X3685" i="2"/>
  <c r="Y3685" i="2"/>
  <c r="Z3685" i="2"/>
  <c r="X3686" i="2"/>
  <c r="Y3686" i="2"/>
  <c r="Z3686" i="2"/>
  <c r="X3687" i="2"/>
  <c r="Y3687" i="2"/>
  <c r="Z3687" i="2"/>
  <c r="X3688" i="2"/>
  <c r="Y3688" i="2"/>
  <c r="Z3688" i="2"/>
  <c r="X3689" i="2"/>
  <c r="Y3689" i="2"/>
  <c r="Z3689" i="2"/>
  <c r="X3690" i="2"/>
  <c r="Y3690" i="2"/>
  <c r="Z3690" i="2"/>
  <c r="X3691" i="2"/>
  <c r="Y3691" i="2"/>
  <c r="Z3691" i="2"/>
  <c r="X3692" i="2"/>
  <c r="Y3692" i="2"/>
  <c r="Z3692" i="2"/>
  <c r="X3693" i="2"/>
  <c r="Y3693" i="2"/>
  <c r="Z3693" i="2"/>
  <c r="X3694" i="2"/>
  <c r="Y3694" i="2"/>
  <c r="Z3694" i="2"/>
  <c r="X3695" i="2"/>
  <c r="Y3695" i="2"/>
  <c r="Z3695" i="2"/>
  <c r="X3696" i="2"/>
  <c r="Y3696" i="2"/>
  <c r="Z3696" i="2"/>
  <c r="X3697" i="2"/>
  <c r="Y3697" i="2"/>
  <c r="Z3697" i="2"/>
  <c r="X3698" i="2"/>
  <c r="Y3698" i="2"/>
  <c r="Z3698" i="2"/>
  <c r="X3699" i="2"/>
  <c r="Y3699" i="2"/>
  <c r="Z3699" i="2"/>
  <c r="X3700" i="2"/>
  <c r="Y3700" i="2"/>
  <c r="Z3700" i="2"/>
  <c r="X3701" i="2"/>
  <c r="Y3701" i="2"/>
  <c r="Z3701" i="2"/>
  <c r="X3702" i="2"/>
  <c r="Y3702" i="2"/>
  <c r="Z3702" i="2"/>
  <c r="X3703" i="2"/>
  <c r="Y3703" i="2"/>
  <c r="Z3703" i="2"/>
  <c r="X3704" i="2"/>
  <c r="Y3704" i="2"/>
  <c r="Z3704" i="2"/>
  <c r="X3705" i="2"/>
  <c r="Y3705" i="2"/>
  <c r="Z3705" i="2"/>
  <c r="X3706" i="2"/>
  <c r="Y3706" i="2"/>
  <c r="Z3706" i="2"/>
  <c r="X3707" i="2"/>
  <c r="Y3707" i="2"/>
  <c r="Z3707" i="2"/>
  <c r="X3708" i="2"/>
  <c r="Y3708" i="2"/>
  <c r="Z3708" i="2"/>
  <c r="X3709" i="2"/>
  <c r="Y3709" i="2"/>
  <c r="Z3709" i="2"/>
  <c r="X3710" i="2"/>
  <c r="Y3710" i="2"/>
  <c r="Z3710" i="2"/>
  <c r="X3711" i="2"/>
  <c r="Y3711" i="2"/>
  <c r="Z3711" i="2"/>
  <c r="X3712" i="2"/>
  <c r="Y3712" i="2"/>
  <c r="Z3712" i="2"/>
  <c r="X3713" i="2"/>
  <c r="Y3713" i="2"/>
  <c r="Z3713" i="2"/>
  <c r="X3714" i="2"/>
  <c r="Y3714" i="2"/>
  <c r="Z3714" i="2"/>
  <c r="X3715" i="2"/>
  <c r="Y3715" i="2"/>
  <c r="Z3715" i="2"/>
  <c r="X3716" i="2"/>
  <c r="Y3716" i="2"/>
  <c r="Z3716" i="2"/>
  <c r="X3717" i="2"/>
  <c r="Y3717" i="2"/>
  <c r="Z3717" i="2"/>
  <c r="X3718" i="2"/>
  <c r="Y3718" i="2"/>
  <c r="Z3718" i="2"/>
  <c r="X3719" i="2"/>
  <c r="Y3719" i="2"/>
  <c r="Z3719" i="2"/>
  <c r="X3720" i="2"/>
  <c r="Y3720" i="2"/>
  <c r="Z3720" i="2"/>
  <c r="X3721" i="2"/>
  <c r="Y3721" i="2"/>
  <c r="Z3721" i="2"/>
  <c r="X3722" i="2"/>
  <c r="Y3722" i="2"/>
  <c r="Z3722" i="2"/>
  <c r="X3723" i="2"/>
  <c r="Y3723" i="2"/>
  <c r="Z3723" i="2"/>
  <c r="X3724" i="2"/>
  <c r="Y3724" i="2"/>
  <c r="Z3724" i="2"/>
  <c r="X3725" i="2"/>
  <c r="Y3725" i="2"/>
  <c r="Z3725" i="2"/>
  <c r="X3726" i="2"/>
  <c r="Y3726" i="2"/>
  <c r="Z3726" i="2"/>
  <c r="X3727" i="2"/>
  <c r="Y3727" i="2"/>
  <c r="Z3727" i="2"/>
  <c r="X3728" i="2"/>
  <c r="Y3728" i="2"/>
  <c r="Z3728" i="2"/>
  <c r="X3729" i="2"/>
  <c r="Y3729" i="2"/>
  <c r="Z3729" i="2"/>
  <c r="X3730" i="2"/>
  <c r="Y3730" i="2"/>
  <c r="Z3730" i="2"/>
  <c r="X3731" i="2"/>
  <c r="Y3731" i="2"/>
  <c r="Z3731" i="2"/>
  <c r="X3732" i="2"/>
  <c r="Y3732" i="2"/>
  <c r="Z3732" i="2"/>
  <c r="X3733" i="2"/>
  <c r="Y3733" i="2"/>
  <c r="Z3733" i="2"/>
  <c r="X3734" i="2"/>
  <c r="Y3734" i="2"/>
  <c r="Z3734" i="2"/>
  <c r="X3735" i="2"/>
  <c r="Y3735" i="2"/>
  <c r="Z3735" i="2"/>
  <c r="X3736" i="2"/>
  <c r="Y3736" i="2"/>
  <c r="Z3736" i="2"/>
  <c r="X3737" i="2"/>
  <c r="Y3737" i="2"/>
  <c r="Z3737" i="2"/>
  <c r="X3738" i="2"/>
  <c r="Y3738" i="2"/>
  <c r="Z3738" i="2"/>
  <c r="X3739" i="2"/>
  <c r="Y3739" i="2"/>
  <c r="Z3739" i="2"/>
  <c r="X3740" i="2"/>
  <c r="Y3740" i="2"/>
  <c r="Z3740" i="2"/>
  <c r="X3741" i="2"/>
  <c r="Y3741" i="2"/>
  <c r="Z3741" i="2"/>
  <c r="X3742" i="2"/>
  <c r="Y3742" i="2"/>
  <c r="Z3742" i="2"/>
  <c r="X3743" i="2"/>
  <c r="Y3743" i="2"/>
  <c r="Z3743" i="2"/>
  <c r="X3744" i="2"/>
  <c r="Y3744" i="2"/>
  <c r="Z3744" i="2"/>
  <c r="X3745" i="2"/>
  <c r="Y3745" i="2"/>
  <c r="Z3745" i="2"/>
  <c r="X3746" i="2"/>
  <c r="Y3746" i="2"/>
  <c r="Z3746" i="2"/>
  <c r="X3747" i="2"/>
  <c r="Y3747" i="2"/>
  <c r="Z3747" i="2"/>
  <c r="X3748" i="2"/>
  <c r="Y3748" i="2"/>
  <c r="Z3748" i="2"/>
  <c r="X3749" i="2"/>
  <c r="Y3749" i="2"/>
  <c r="Z3749" i="2"/>
  <c r="X3750" i="2"/>
  <c r="Y3750" i="2"/>
  <c r="Z3750" i="2"/>
  <c r="X3751" i="2"/>
  <c r="Y3751" i="2"/>
  <c r="Z3751" i="2"/>
  <c r="X3752" i="2"/>
  <c r="Y3752" i="2"/>
  <c r="Z3752" i="2"/>
  <c r="X3753" i="2"/>
  <c r="Y3753" i="2"/>
  <c r="Z3753" i="2"/>
  <c r="X3754" i="2"/>
  <c r="Y3754" i="2"/>
  <c r="Z3754" i="2"/>
  <c r="X3755" i="2"/>
  <c r="Y3755" i="2"/>
  <c r="Z3755" i="2"/>
  <c r="X3756" i="2"/>
  <c r="Y3756" i="2"/>
  <c r="Z3756" i="2"/>
  <c r="X3757" i="2"/>
  <c r="Y3757" i="2"/>
  <c r="Z3757" i="2"/>
  <c r="X3758" i="2"/>
  <c r="Y3758" i="2"/>
  <c r="Z3758" i="2"/>
  <c r="X3759" i="2"/>
  <c r="Y3759" i="2"/>
  <c r="Z3759" i="2"/>
  <c r="X3760" i="2"/>
  <c r="Y3760" i="2"/>
  <c r="Z3760" i="2"/>
  <c r="X3761" i="2"/>
  <c r="Y3761" i="2"/>
  <c r="Z3761" i="2"/>
  <c r="X3762" i="2"/>
  <c r="Y3762" i="2"/>
  <c r="Z3762" i="2"/>
  <c r="X3763" i="2"/>
  <c r="Y3763" i="2"/>
  <c r="Z3763" i="2"/>
  <c r="X3764" i="2"/>
  <c r="Y3764" i="2"/>
  <c r="Z3764" i="2"/>
  <c r="X3765" i="2"/>
  <c r="Y3765" i="2"/>
  <c r="Z3765" i="2"/>
  <c r="X3766" i="2"/>
  <c r="Y3766" i="2"/>
  <c r="Z3766" i="2"/>
  <c r="X3767" i="2"/>
  <c r="Y3767" i="2"/>
  <c r="Z3767" i="2"/>
  <c r="X3768" i="2"/>
  <c r="Y3768" i="2"/>
  <c r="Z3768" i="2"/>
  <c r="X3769" i="2"/>
  <c r="Y3769" i="2"/>
  <c r="Z3769" i="2"/>
  <c r="X3770" i="2"/>
  <c r="Y3770" i="2"/>
  <c r="Z3770" i="2"/>
  <c r="X3771" i="2"/>
  <c r="Y3771" i="2"/>
  <c r="Z3771" i="2"/>
  <c r="X3772" i="2"/>
  <c r="Y3772" i="2"/>
  <c r="Z3772" i="2"/>
  <c r="X3773" i="2"/>
  <c r="Y3773" i="2"/>
  <c r="Z3773" i="2"/>
  <c r="X3774" i="2"/>
  <c r="Y3774" i="2"/>
  <c r="Z3774" i="2"/>
  <c r="X3775" i="2"/>
  <c r="Y3775" i="2"/>
  <c r="Z3775" i="2"/>
  <c r="X3776" i="2"/>
  <c r="Y3776" i="2"/>
  <c r="Z3776" i="2"/>
  <c r="X3777" i="2"/>
  <c r="Y3777" i="2"/>
  <c r="Z3777" i="2"/>
  <c r="X3778" i="2"/>
  <c r="Y3778" i="2"/>
  <c r="Z3778" i="2"/>
  <c r="X3779" i="2"/>
  <c r="Y3779" i="2"/>
  <c r="Z3779" i="2"/>
  <c r="X3780" i="2"/>
  <c r="Y3780" i="2"/>
  <c r="Z3780" i="2"/>
  <c r="X3781" i="2"/>
  <c r="Y3781" i="2"/>
  <c r="Z3781" i="2"/>
  <c r="X3782" i="2"/>
  <c r="Y3782" i="2"/>
  <c r="Z3782" i="2"/>
  <c r="X3783" i="2"/>
  <c r="Y3783" i="2"/>
  <c r="Z3783" i="2"/>
  <c r="X3784" i="2"/>
  <c r="Y3784" i="2"/>
  <c r="Z3784" i="2"/>
  <c r="X3785" i="2"/>
  <c r="Y3785" i="2"/>
  <c r="Z3785" i="2"/>
  <c r="X3786" i="2"/>
  <c r="Y3786" i="2"/>
  <c r="Z3786" i="2"/>
  <c r="X3787" i="2"/>
  <c r="Y3787" i="2"/>
  <c r="Z3787" i="2"/>
  <c r="X3788" i="2"/>
  <c r="Y3788" i="2"/>
  <c r="Z3788" i="2"/>
  <c r="X3789" i="2"/>
  <c r="Y3789" i="2"/>
  <c r="Z3789" i="2"/>
  <c r="X3790" i="2"/>
  <c r="Y3790" i="2"/>
  <c r="Z3790" i="2"/>
  <c r="X3791" i="2"/>
  <c r="Y3791" i="2"/>
  <c r="Z3791" i="2"/>
  <c r="X3792" i="2"/>
  <c r="Y3792" i="2"/>
  <c r="Z3792" i="2"/>
  <c r="X3793" i="2"/>
  <c r="Y3793" i="2"/>
  <c r="Z3793" i="2"/>
  <c r="X3794" i="2"/>
  <c r="Y3794" i="2"/>
  <c r="Z3794" i="2"/>
  <c r="X3795" i="2"/>
  <c r="Y3795" i="2"/>
  <c r="Z3795" i="2"/>
  <c r="X3796" i="2"/>
  <c r="Y3796" i="2"/>
  <c r="Z3796" i="2"/>
  <c r="X3797" i="2"/>
  <c r="Y3797" i="2"/>
  <c r="Z3797" i="2"/>
  <c r="X3798" i="2"/>
  <c r="Y3798" i="2"/>
  <c r="Z3798" i="2"/>
  <c r="X3799" i="2"/>
  <c r="Y3799" i="2"/>
  <c r="Z3799" i="2"/>
  <c r="X3800" i="2"/>
  <c r="Y3800" i="2"/>
  <c r="Z3800" i="2"/>
  <c r="X3801" i="2"/>
  <c r="Y3801" i="2"/>
  <c r="Z3801" i="2"/>
  <c r="X3802" i="2"/>
  <c r="Y3802" i="2"/>
  <c r="Z3802" i="2"/>
  <c r="X3803" i="2"/>
  <c r="Y3803" i="2"/>
  <c r="Z3803" i="2"/>
  <c r="X3804" i="2"/>
  <c r="Y3804" i="2"/>
  <c r="Z3804" i="2"/>
  <c r="X3805" i="2"/>
  <c r="Y3805" i="2"/>
  <c r="Z3805" i="2"/>
  <c r="X3806" i="2"/>
  <c r="Y3806" i="2"/>
  <c r="Z3806" i="2"/>
  <c r="X3807" i="2"/>
  <c r="Y3807" i="2"/>
  <c r="Z3807" i="2"/>
  <c r="X3808" i="2"/>
  <c r="Y3808" i="2"/>
  <c r="Z3808" i="2"/>
  <c r="X3809" i="2"/>
  <c r="Y3809" i="2"/>
  <c r="Z3809" i="2"/>
  <c r="X3810" i="2"/>
  <c r="Y3810" i="2"/>
  <c r="Z3810" i="2"/>
  <c r="X3811" i="2"/>
  <c r="Y3811" i="2"/>
  <c r="Z3811" i="2"/>
  <c r="X3812" i="2"/>
  <c r="Y3812" i="2"/>
  <c r="Z3812" i="2"/>
  <c r="X3813" i="2"/>
  <c r="Y3813" i="2"/>
  <c r="Z3813" i="2"/>
  <c r="X3814" i="2"/>
  <c r="Y3814" i="2"/>
  <c r="Z3814" i="2"/>
  <c r="X3815" i="2"/>
  <c r="Y3815" i="2"/>
  <c r="Z3815" i="2"/>
  <c r="X3816" i="2"/>
  <c r="Y3816" i="2"/>
  <c r="Z3816" i="2"/>
  <c r="X3817" i="2"/>
  <c r="Y3817" i="2"/>
  <c r="Z3817" i="2"/>
  <c r="X3818" i="2"/>
  <c r="Y3818" i="2"/>
  <c r="Z3818" i="2"/>
  <c r="X3819" i="2"/>
  <c r="Y3819" i="2"/>
  <c r="Z3819" i="2"/>
  <c r="X3820" i="2"/>
  <c r="Y3820" i="2"/>
  <c r="Z3820" i="2"/>
  <c r="X3821" i="2"/>
  <c r="Y3821" i="2"/>
  <c r="Z3821" i="2"/>
  <c r="X3822" i="2"/>
  <c r="Y3822" i="2"/>
  <c r="Z3822" i="2"/>
  <c r="X3823" i="2"/>
  <c r="Y3823" i="2"/>
  <c r="Z3823" i="2"/>
  <c r="X3824" i="2"/>
  <c r="Y3824" i="2"/>
  <c r="Z3824" i="2"/>
  <c r="X3825" i="2"/>
  <c r="Y3825" i="2"/>
  <c r="Z3825" i="2"/>
  <c r="X3826" i="2"/>
  <c r="Y3826" i="2"/>
  <c r="Z3826" i="2"/>
  <c r="X3827" i="2"/>
  <c r="Y3827" i="2"/>
  <c r="Z3827" i="2"/>
  <c r="X3828" i="2"/>
  <c r="Y3828" i="2"/>
  <c r="Z3828" i="2"/>
  <c r="X3829" i="2"/>
  <c r="Y3829" i="2"/>
  <c r="Z3829" i="2"/>
  <c r="X3830" i="2"/>
  <c r="Y3830" i="2"/>
  <c r="Z3830" i="2"/>
  <c r="X3831" i="2"/>
  <c r="Y3831" i="2"/>
  <c r="Z3831" i="2"/>
  <c r="X3832" i="2"/>
  <c r="Y3832" i="2"/>
  <c r="Z3832" i="2"/>
  <c r="X3833" i="2"/>
  <c r="Y3833" i="2"/>
  <c r="Z3833" i="2"/>
  <c r="X3834" i="2"/>
  <c r="Y3834" i="2"/>
  <c r="Z3834" i="2"/>
  <c r="X3835" i="2"/>
  <c r="Y3835" i="2"/>
  <c r="Z3835" i="2"/>
  <c r="X3836" i="2"/>
  <c r="Y3836" i="2"/>
  <c r="Z3836" i="2"/>
  <c r="X3837" i="2"/>
  <c r="Y3837" i="2"/>
  <c r="Z3837" i="2"/>
  <c r="X3838" i="2"/>
  <c r="Y3838" i="2"/>
  <c r="Z3838" i="2"/>
  <c r="X3839" i="2"/>
  <c r="Y3839" i="2"/>
  <c r="Z3839" i="2"/>
  <c r="X3840" i="2"/>
  <c r="Y3840" i="2"/>
  <c r="Z3840" i="2"/>
  <c r="X3841" i="2"/>
  <c r="Y3841" i="2"/>
  <c r="Z3841" i="2"/>
  <c r="X3842" i="2"/>
  <c r="Y3842" i="2"/>
  <c r="Z3842" i="2"/>
  <c r="X3843" i="2"/>
  <c r="Y3843" i="2"/>
  <c r="Z3843" i="2"/>
  <c r="X3844" i="2"/>
  <c r="Y3844" i="2"/>
  <c r="Z3844" i="2"/>
  <c r="X3845" i="2"/>
  <c r="Y3845" i="2"/>
  <c r="Z3845" i="2"/>
  <c r="X3846" i="2"/>
  <c r="Y3846" i="2"/>
  <c r="Z3846" i="2"/>
  <c r="X3847" i="2"/>
  <c r="Y3847" i="2"/>
  <c r="Z3847" i="2"/>
  <c r="X3848" i="2"/>
  <c r="Y3848" i="2"/>
  <c r="Z3848" i="2"/>
  <c r="X3849" i="2"/>
  <c r="Y3849" i="2"/>
  <c r="Z3849" i="2"/>
  <c r="X3850" i="2"/>
  <c r="Y3850" i="2"/>
  <c r="Z3850" i="2"/>
  <c r="X3851" i="2"/>
  <c r="Y3851" i="2"/>
  <c r="Z3851" i="2"/>
  <c r="X3852" i="2"/>
  <c r="Y3852" i="2"/>
  <c r="Z3852" i="2"/>
  <c r="X3853" i="2"/>
  <c r="Y3853" i="2"/>
  <c r="Z3853" i="2"/>
  <c r="X3854" i="2"/>
  <c r="Y3854" i="2"/>
  <c r="Z3854" i="2"/>
  <c r="X3855" i="2"/>
  <c r="Y3855" i="2"/>
  <c r="Z3855" i="2"/>
  <c r="X3856" i="2"/>
  <c r="Y3856" i="2"/>
  <c r="Z3856" i="2"/>
  <c r="X3857" i="2"/>
  <c r="Y3857" i="2"/>
  <c r="Z3857" i="2"/>
  <c r="X3858" i="2"/>
  <c r="Y3858" i="2"/>
  <c r="Z3858" i="2"/>
  <c r="X3859" i="2"/>
  <c r="Y3859" i="2"/>
  <c r="Z3859" i="2"/>
  <c r="X3860" i="2"/>
  <c r="Y3860" i="2"/>
  <c r="Z3860" i="2"/>
  <c r="X3861" i="2"/>
  <c r="Y3861" i="2"/>
  <c r="Z3861" i="2"/>
  <c r="X3862" i="2"/>
  <c r="Y3862" i="2"/>
  <c r="Z3862" i="2"/>
  <c r="X3863" i="2"/>
  <c r="Y3863" i="2"/>
  <c r="Z3863" i="2"/>
  <c r="X3864" i="2"/>
  <c r="Y3864" i="2"/>
  <c r="Z3864" i="2"/>
  <c r="X3865" i="2"/>
  <c r="Y3865" i="2"/>
  <c r="Z3865" i="2"/>
  <c r="X3866" i="2"/>
  <c r="Y3866" i="2"/>
  <c r="Z3866" i="2"/>
  <c r="X3867" i="2"/>
  <c r="Y3867" i="2"/>
  <c r="Z3867" i="2"/>
  <c r="X3868" i="2"/>
  <c r="Y3868" i="2"/>
  <c r="Z3868" i="2"/>
  <c r="X3869" i="2"/>
  <c r="Y3869" i="2"/>
  <c r="Z3869" i="2"/>
  <c r="X3870" i="2"/>
  <c r="Y3870" i="2"/>
  <c r="Z3870" i="2"/>
  <c r="X3871" i="2"/>
  <c r="Y3871" i="2"/>
  <c r="Z3871" i="2"/>
  <c r="X3872" i="2"/>
  <c r="Y3872" i="2"/>
  <c r="Z3872" i="2"/>
  <c r="X3873" i="2"/>
  <c r="Y3873" i="2"/>
  <c r="Z3873" i="2"/>
  <c r="X3874" i="2"/>
  <c r="Y3874" i="2"/>
  <c r="Z3874" i="2"/>
  <c r="X3875" i="2"/>
  <c r="Y3875" i="2"/>
  <c r="Z3875" i="2"/>
  <c r="X3876" i="2"/>
  <c r="Y3876" i="2"/>
  <c r="Z3876" i="2"/>
  <c r="X3877" i="2"/>
  <c r="Y3877" i="2"/>
  <c r="Z3877" i="2"/>
  <c r="X3878" i="2"/>
  <c r="Y3878" i="2"/>
  <c r="Z3878" i="2"/>
  <c r="X3879" i="2"/>
  <c r="Y3879" i="2"/>
  <c r="Z3879" i="2"/>
  <c r="X3880" i="2"/>
  <c r="Y3880" i="2"/>
  <c r="Z3880" i="2"/>
  <c r="X3881" i="2"/>
  <c r="Y3881" i="2"/>
  <c r="Z3881" i="2"/>
  <c r="X3882" i="2"/>
  <c r="Y3882" i="2"/>
  <c r="Z3882" i="2"/>
  <c r="X3883" i="2"/>
  <c r="Y3883" i="2"/>
  <c r="Z3883" i="2"/>
  <c r="X3884" i="2"/>
  <c r="Y3884" i="2"/>
  <c r="Z3884" i="2"/>
  <c r="X3885" i="2"/>
  <c r="Y3885" i="2"/>
  <c r="Z3885" i="2"/>
  <c r="X3886" i="2"/>
  <c r="Y3886" i="2"/>
  <c r="Z3886" i="2"/>
  <c r="X3887" i="2"/>
  <c r="Y3887" i="2"/>
  <c r="Z3887" i="2"/>
  <c r="X3888" i="2"/>
  <c r="Y3888" i="2"/>
  <c r="Z3888" i="2"/>
  <c r="X3889" i="2"/>
  <c r="Y3889" i="2"/>
  <c r="Z3889" i="2"/>
  <c r="X3890" i="2"/>
  <c r="Y3890" i="2"/>
  <c r="Z3890" i="2"/>
  <c r="X3891" i="2"/>
  <c r="Y3891" i="2"/>
  <c r="Z3891" i="2"/>
  <c r="X3892" i="2"/>
  <c r="Y3892" i="2"/>
  <c r="Z3892" i="2"/>
  <c r="X3893" i="2"/>
  <c r="Y3893" i="2"/>
  <c r="Z3893" i="2"/>
  <c r="X3894" i="2"/>
  <c r="Y3894" i="2"/>
  <c r="Z3894" i="2"/>
  <c r="X3895" i="2"/>
  <c r="Y3895" i="2"/>
  <c r="Z3895" i="2"/>
  <c r="X3896" i="2"/>
  <c r="Y3896" i="2"/>
  <c r="Z3896" i="2"/>
  <c r="X3897" i="2"/>
  <c r="Y3897" i="2"/>
  <c r="Z3897" i="2"/>
  <c r="X3898" i="2"/>
  <c r="Y3898" i="2"/>
  <c r="Z3898" i="2"/>
  <c r="X3899" i="2"/>
  <c r="Y3899" i="2"/>
  <c r="Z3899" i="2"/>
  <c r="X3900" i="2"/>
  <c r="Y3900" i="2"/>
  <c r="Z3900" i="2"/>
  <c r="X3901" i="2"/>
  <c r="Y3901" i="2"/>
  <c r="Z3901" i="2"/>
  <c r="X3902" i="2"/>
  <c r="Y3902" i="2"/>
  <c r="Z3902" i="2"/>
  <c r="X3903" i="2"/>
  <c r="Y3903" i="2"/>
  <c r="Z3903" i="2"/>
  <c r="X3904" i="2"/>
  <c r="Y3904" i="2"/>
  <c r="Z3904" i="2"/>
  <c r="X3905" i="2"/>
  <c r="Y3905" i="2"/>
  <c r="Z3905" i="2"/>
  <c r="X3906" i="2"/>
  <c r="Y3906" i="2"/>
  <c r="Z3906" i="2"/>
  <c r="X3907" i="2"/>
  <c r="Y3907" i="2"/>
  <c r="Z3907" i="2"/>
  <c r="X3908" i="2"/>
  <c r="Y3908" i="2"/>
  <c r="Z3908" i="2"/>
  <c r="X3909" i="2"/>
  <c r="Y3909" i="2"/>
  <c r="Z3909" i="2"/>
  <c r="X3910" i="2"/>
  <c r="Y3910" i="2"/>
  <c r="Z3910" i="2"/>
  <c r="X3911" i="2"/>
  <c r="Y3911" i="2"/>
  <c r="Z3911" i="2"/>
  <c r="X3912" i="2"/>
  <c r="Y3912" i="2"/>
  <c r="Z3912" i="2"/>
  <c r="X3913" i="2"/>
  <c r="Y3913" i="2"/>
  <c r="Z3913" i="2"/>
  <c r="X3914" i="2"/>
  <c r="Y3914" i="2"/>
  <c r="Z3914" i="2"/>
  <c r="X3915" i="2"/>
  <c r="Y3915" i="2"/>
  <c r="Z3915" i="2"/>
  <c r="X3916" i="2"/>
  <c r="Y3916" i="2"/>
  <c r="Z3916" i="2"/>
  <c r="X3917" i="2"/>
  <c r="Y3917" i="2"/>
  <c r="Z3917" i="2"/>
  <c r="X3918" i="2"/>
  <c r="Y3918" i="2"/>
  <c r="Z3918" i="2"/>
  <c r="X3919" i="2"/>
  <c r="Y3919" i="2"/>
  <c r="Z3919" i="2"/>
  <c r="X3920" i="2"/>
  <c r="Y3920" i="2"/>
  <c r="Z3920" i="2"/>
  <c r="X3921" i="2"/>
  <c r="Y3921" i="2"/>
  <c r="Z3921" i="2"/>
  <c r="X3922" i="2"/>
  <c r="Y3922" i="2"/>
  <c r="Z3922" i="2"/>
  <c r="X3923" i="2"/>
  <c r="Y3923" i="2"/>
  <c r="Z3923" i="2"/>
  <c r="X3924" i="2"/>
  <c r="Y3924" i="2"/>
  <c r="Z3924" i="2"/>
  <c r="X3925" i="2"/>
  <c r="Y3925" i="2"/>
  <c r="Z3925" i="2"/>
  <c r="X3926" i="2"/>
  <c r="Y3926" i="2"/>
  <c r="Z3926" i="2"/>
  <c r="X3927" i="2"/>
  <c r="Y3927" i="2"/>
  <c r="Z3927" i="2"/>
  <c r="X3928" i="2"/>
  <c r="Y3928" i="2"/>
  <c r="Z3928" i="2"/>
  <c r="X3929" i="2"/>
  <c r="Y3929" i="2"/>
  <c r="Z3929" i="2"/>
  <c r="X3930" i="2"/>
  <c r="Y3930" i="2"/>
  <c r="Z3930" i="2"/>
  <c r="X3931" i="2"/>
  <c r="Y3931" i="2"/>
  <c r="Z3931" i="2"/>
  <c r="X3932" i="2"/>
  <c r="Y3932" i="2"/>
  <c r="Z3932" i="2"/>
  <c r="X3933" i="2"/>
  <c r="Y3933" i="2"/>
  <c r="Z3933" i="2"/>
  <c r="X3934" i="2"/>
  <c r="Y3934" i="2"/>
  <c r="Z3934" i="2"/>
  <c r="X3935" i="2"/>
  <c r="Y3935" i="2"/>
  <c r="Z3935" i="2"/>
  <c r="X3936" i="2"/>
  <c r="Y3936" i="2"/>
  <c r="Z3936" i="2"/>
  <c r="X3937" i="2"/>
  <c r="Y3937" i="2"/>
  <c r="Z3937" i="2"/>
  <c r="X3938" i="2"/>
  <c r="Y3938" i="2"/>
  <c r="Z3938" i="2"/>
  <c r="X3939" i="2"/>
  <c r="Y3939" i="2"/>
  <c r="Z3939" i="2"/>
  <c r="X3940" i="2"/>
  <c r="Y3940" i="2"/>
  <c r="Z3940" i="2"/>
  <c r="X3941" i="2"/>
  <c r="Y3941" i="2"/>
  <c r="Z3941" i="2"/>
  <c r="X3942" i="2"/>
  <c r="Y3942" i="2"/>
  <c r="Z3942" i="2"/>
  <c r="X3943" i="2"/>
  <c r="Y3943" i="2"/>
  <c r="Z3943" i="2"/>
  <c r="X3944" i="2"/>
  <c r="Y3944" i="2"/>
  <c r="Z3944" i="2"/>
  <c r="X3945" i="2"/>
  <c r="Y3945" i="2"/>
  <c r="Z3945" i="2"/>
  <c r="X3946" i="2"/>
  <c r="Y3946" i="2"/>
  <c r="Z3946" i="2"/>
  <c r="X3947" i="2"/>
  <c r="Y3947" i="2"/>
  <c r="Z3947" i="2"/>
  <c r="X3948" i="2"/>
  <c r="Y3948" i="2"/>
  <c r="Z3948" i="2"/>
  <c r="X3949" i="2"/>
  <c r="Y3949" i="2"/>
  <c r="Z3949" i="2"/>
  <c r="X3950" i="2"/>
  <c r="Y3950" i="2"/>
  <c r="Z3950" i="2"/>
  <c r="X3951" i="2"/>
  <c r="Y3951" i="2"/>
  <c r="Z3951" i="2"/>
  <c r="X3952" i="2"/>
  <c r="Y3952" i="2"/>
  <c r="Z3952" i="2"/>
  <c r="X3953" i="2"/>
  <c r="Y3953" i="2"/>
  <c r="Z3953" i="2"/>
  <c r="X3954" i="2"/>
  <c r="Y3954" i="2"/>
  <c r="Z3954" i="2"/>
  <c r="X3955" i="2"/>
  <c r="Y3955" i="2"/>
  <c r="Z3955" i="2"/>
  <c r="X3956" i="2"/>
  <c r="Y3956" i="2"/>
  <c r="Z3956" i="2"/>
  <c r="X3957" i="2"/>
  <c r="Y3957" i="2"/>
  <c r="Z3957" i="2"/>
  <c r="X3958" i="2"/>
  <c r="Y3958" i="2"/>
  <c r="Z3958" i="2"/>
  <c r="X3959" i="2"/>
  <c r="Y3959" i="2"/>
  <c r="Z3959" i="2"/>
  <c r="X3960" i="2"/>
  <c r="Y3960" i="2"/>
  <c r="Z3960" i="2"/>
  <c r="X3961" i="2"/>
  <c r="Y3961" i="2"/>
  <c r="Z3961" i="2"/>
  <c r="X3962" i="2"/>
  <c r="Y3962" i="2"/>
  <c r="Z3962" i="2"/>
  <c r="X3963" i="2"/>
  <c r="Y3963" i="2"/>
  <c r="Z3963" i="2"/>
  <c r="X3964" i="2"/>
  <c r="Y3964" i="2"/>
  <c r="Z3964" i="2"/>
  <c r="X3965" i="2"/>
  <c r="Y3965" i="2"/>
  <c r="Z3965" i="2"/>
  <c r="X3966" i="2"/>
  <c r="Y3966" i="2"/>
  <c r="Z3966" i="2"/>
  <c r="X3967" i="2"/>
  <c r="Y3967" i="2"/>
  <c r="Z3967" i="2"/>
  <c r="X3968" i="2"/>
  <c r="Y3968" i="2"/>
  <c r="Z3968" i="2"/>
  <c r="X3969" i="2"/>
  <c r="Y3969" i="2"/>
  <c r="Z3969" i="2"/>
  <c r="X3970" i="2"/>
  <c r="Y3970" i="2"/>
  <c r="Z3970" i="2"/>
  <c r="X3971" i="2"/>
  <c r="Y3971" i="2"/>
  <c r="Z3971" i="2"/>
  <c r="X3972" i="2"/>
  <c r="Y3972" i="2"/>
  <c r="Z3972" i="2"/>
  <c r="X3973" i="2"/>
  <c r="Y3973" i="2"/>
  <c r="Z3973" i="2"/>
  <c r="X3974" i="2"/>
  <c r="Y3974" i="2"/>
  <c r="Z3974" i="2"/>
  <c r="X3975" i="2"/>
  <c r="Y3975" i="2"/>
  <c r="Z3975" i="2"/>
  <c r="X3976" i="2"/>
  <c r="Y3976" i="2"/>
  <c r="Z3976" i="2"/>
  <c r="X3977" i="2"/>
  <c r="Y3977" i="2"/>
  <c r="Z3977" i="2"/>
  <c r="X3978" i="2"/>
  <c r="Y3978" i="2"/>
  <c r="Z3978" i="2"/>
  <c r="X3979" i="2"/>
  <c r="Y3979" i="2"/>
  <c r="Z3979" i="2"/>
  <c r="X3980" i="2"/>
  <c r="Y3980" i="2"/>
  <c r="Z3980" i="2"/>
  <c r="X3981" i="2"/>
  <c r="Y3981" i="2"/>
  <c r="Z3981" i="2"/>
  <c r="X3982" i="2"/>
  <c r="Y3982" i="2"/>
  <c r="Z3982" i="2"/>
  <c r="X3983" i="2"/>
  <c r="Y3983" i="2"/>
  <c r="Z3983" i="2"/>
  <c r="X3984" i="2"/>
  <c r="Y3984" i="2"/>
  <c r="Z3984" i="2"/>
  <c r="X3985" i="2"/>
  <c r="Y3985" i="2"/>
  <c r="Z3985" i="2"/>
  <c r="X3986" i="2"/>
  <c r="Y3986" i="2"/>
  <c r="Z3986" i="2"/>
  <c r="X3987" i="2"/>
  <c r="Y3987" i="2"/>
  <c r="Z3987" i="2"/>
  <c r="X3988" i="2"/>
  <c r="Y3988" i="2"/>
  <c r="Z3988" i="2"/>
  <c r="X3989" i="2"/>
  <c r="Y3989" i="2"/>
  <c r="Z3989" i="2"/>
  <c r="X3990" i="2"/>
  <c r="Y3990" i="2"/>
  <c r="Z3990" i="2"/>
  <c r="X3991" i="2"/>
  <c r="Y3991" i="2"/>
  <c r="Z3991" i="2"/>
  <c r="X3992" i="2"/>
  <c r="Y3992" i="2"/>
  <c r="Z3992" i="2"/>
  <c r="X3993" i="2"/>
  <c r="Y3993" i="2"/>
  <c r="Z3993" i="2"/>
  <c r="X3994" i="2"/>
  <c r="Y3994" i="2"/>
  <c r="Z3994" i="2"/>
  <c r="X3995" i="2"/>
  <c r="Y3995" i="2"/>
  <c r="Z3995" i="2"/>
  <c r="X3996" i="2"/>
  <c r="Y3996" i="2"/>
  <c r="Z3996" i="2"/>
  <c r="X3997" i="2"/>
  <c r="Y3997" i="2"/>
  <c r="Z3997" i="2"/>
  <c r="X3998" i="2"/>
  <c r="Y3998" i="2"/>
  <c r="Z3998" i="2"/>
  <c r="X3999" i="2"/>
  <c r="Y3999" i="2"/>
  <c r="Z3999" i="2"/>
  <c r="X4000" i="2"/>
  <c r="Y4000" i="2"/>
  <c r="Z4000" i="2"/>
  <c r="X4001" i="2"/>
  <c r="Y4001" i="2"/>
  <c r="Z4001" i="2"/>
  <c r="X4002" i="2"/>
  <c r="Y4002" i="2"/>
  <c r="Z4002" i="2"/>
  <c r="X4003" i="2"/>
  <c r="Y4003" i="2"/>
  <c r="Z4003" i="2"/>
  <c r="X4004" i="2"/>
  <c r="Y4004" i="2"/>
  <c r="Z4004" i="2"/>
  <c r="X4005" i="2"/>
  <c r="Y4005" i="2"/>
  <c r="Z4005" i="2"/>
  <c r="X4006" i="2"/>
  <c r="Y4006" i="2"/>
  <c r="Z4006" i="2"/>
  <c r="X4007" i="2"/>
  <c r="Y4007" i="2"/>
  <c r="Z4007" i="2"/>
  <c r="X4008" i="2"/>
  <c r="Y4008" i="2"/>
  <c r="Z4008" i="2"/>
  <c r="X4009" i="2"/>
  <c r="Y4009" i="2"/>
  <c r="Z4009" i="2"/>
  <c r="X4010" i="2"/>
  <c r="Y4010" i="2"/>
  <c r="Z4010" i="2"/>
  <c r="X4011" i="2"/>
  <c r="Y4011" i="2"/>
  <c r="Z4011" i="2"/>
  <c r="X4012" i="2"/>
  <c r="Y4012" i="2"/>
  <c r="Z4012" i="2"/>
  <c r="X4013" i="2"/>
  <c r="Y4013" i="2"/>
  <c r="Z4013" i="2"/>
  <c r="X4014" i="2"/>
  <c r="Y4014" i="2"/>
  <c r="Z4014" i="2"/>
  <c r="X4015" i="2"/>
  <c r="Y4015" i="2"/>
  <c r="Z4015" i="2"/>
  <c r="X4016" i="2"/>
  <c r="Y4016" i="2"/>
  <c r="Z4016" i="2"/>
  <c r="X4017" i="2"/>
  <c r="Y4017" i="2"/>
  <c r="Z4017" i="2"/>
  <c r="X4018" i="2"/>
  <c r="Y4018" i="2"/>
  <c r="Z4018" i="2"/>
  <c r="X4019" i="2"/>
  <c r="Y4019" i="2"/>
  <c r="Z4019" i="2"/>
  <c r="X4020" i="2"/>
  <c r="Y4020" i="2"/>
  <c r="Z4020" i="2"/>
  <c r="X4021" i="2"/>
  <c r="Y4021" i="2"/>
  <c r="Z4021" i="2"/>
  <c r="X4022" i="2"/>
  <c r="Y4022" i="2"/>
  <c r="Z4022" i="2"/>
  <c r="X4023" i="2"/>
  <c r="Y4023" i="2"/>
  <c r="Z4023" i="2"/>
  <c r="X4024" i="2"/>
  <c r="Y4024" i="2"/>
  <c r="Z4024" i="2"/>
  <c r="X4025" i="2"/>
  <c r="Y4025" i="2"/>
  <c r="Z4025" i="2"/>
  <c r="X4026" i="2"/>
  <c r="Y4026" i="2"/>
  <c r="Z4026" i="2"/>
  <c r="X4027" i="2"/>
  <c r="Y4027" i="2"/>
  <c r="Z4027" i="2"/>
  <c r="X4028" i="2"/>
  <c r="Y4028" i="2"/>
  <c r="Z4028" i="2"/>
  <c r="X4029" i="2"/>
  <c r="Y4029" i="2"/>
  <c r="Z4029" i="2"/>
  <c r="X4030" i="2"/>
  <c r="Y4030" i="2"/>
  <c r="Z4030" i="2"/>
  <c r="X4031" i="2"/>
  <c r="Y4031" i="2"/>
  <c r="Z4031" i="2"/>
  <c r="X4032" i="2"/>
  <c r="Y4032" i="2"/>
  <c r="Z4032" i="2"/>
  <c r="X4033" i="2"/>
  <c r="Y4033" i="2"/>
  <c r="Z4033" i="2"/>
  <c r="X4034" i="2"/>
  <c r="Y4034" i="2"/>
  <c r="Z4034" i="2"/>
  <c r="X4035" i="2"/>
  <c r="Y4035" i="2"/>
  <c r="Z4035" i="2"/>
  <c r="X4036" i="2"/>
  <c r="Y4036" i="2"/>
  <c r="Z4036" i="2"/>
  <c r="X4037" i="2"/>
  <c r="Y4037" i="2"/>
  <c r="Z4037" i="2"/>
  <c r="X4038" i="2"/>
  <c r="Y4038" i="2"/>
  <c r="Z4038" i="2"/>
  <c r="X4039" i="2"/>
  <c r="Y4039" i="2"/>
  <c r="Z4039" i="2"/>
  <c r="X4040" i="2"/>
  <c r="Y4040" i="2"/>
  <c r="Z4040" i="2"/>
  <c r="X4041" i="2"/>
  <c r="Y4041" i="2"/>
  <c r="Z4041" i="2"/>
  <c r="X4042" i="2"/>
  <c r="Y4042" i="2"/>
  <c r="Z4042" i="2"/>
  <c r="X4043" i="2"/>
  <c r="Y4043" i="2"/>
  <c r="Z4043" i="2"/>
  <c r="X4044" i="2"/>
  <c r="Y4044" i="2"/>
  <c r="Z4044" i="2"/>
  <c r="X4045" i="2"/>
  <c r="Y4045" i="2"/>
  <c r="Z4045" i="2"/>
  <c r="X4046" i="2"/>
  <c r="Y4046" i="2"/>
  <c r="Z4046" i="2"/>
  <c r="X4047" i="2"/>
  <c r="Y4047" i="2"/>
  <c r="Z4047" i="2"/>
  <c r="X4048" i="2"/>
  <c r="Y4048" i="2"/>
  <c r="Z4048" i="2"/>
  <c r="X4049" i="2"/>
  <c r="Y4049" i="2"/>
  <c r="Z4049" i="2"/>
  <c r="X4050" i="2"/>
  <c r="Y4050" i="2"/>
  <c r="Z4050" i="2"/>
  <c r="X4051" i="2"/>
  <c r="Y4051" i="2"/>
  <c r="Z4051" i="2"/>
  <c r="X4052" i="2"/>
  <c r="Y4052" i="2"/>
  <c r="Z4052" i="2"/>
  <c r="X4053" i="2"/>
  <c r="Y4053" i="2"/>
  <c r="Z4053" i="2"/>
  <c r="X4054" i="2"/>
  <c r="Y4054" i="2"/>
  <c r="Z4054" i="2"/>
  <c r="X4055" i="2"/>
  <c r="Y4055" i="2"/>
  <c r="Z4055" i="2"/>
  <c r="X4056" i="2"/>
  <c r="Y4056" i="2"/>
  <c r="Z4056" i="2"/>
  <c r="X4057" i="2"/>
  <c r="Y4057" i="2"/>
  <c r="Z4057" i="2"/>
  <c r="X4058" i="2"/>
  <c r="Y4058" i="2"/>
  <c r="Z4058" i="2"/>
  <c r="X4059" i="2"/>
  <c r="Y4059" i="2"/>
  <c r="Z4059" i="2"/>
  <c r="X4060" i="2"/>
  <c r="Y4060" i="2"/>
  <c r="Z4060" i="2"/>
  <c r="X4061" i="2"/>
  <c r="Y4061" i="2"/>
  <c r="Z4061" i="2"/>
  <c r="X4062" i="2"/>
  <c r="Y4062" i="2"/>
  <c r="Z4062" i="2"/>
  <c r="X4063" i="2"/>
  <c r="Y4063" i="2"/>
  <c r="Z4063" i="2"/>
  <c r="X4064" i="2"/>
  <c r="Y4064" i="2"/>
  <c r="Z4064" i="2"/>
  <c r="X4065" i="2"/>
  <c r="Y4065" i="2"/>
  <c r="Z4065" i="2"/>
  <c r="X4066" i="2"/>
  <c r="Y4066" i="2"/>
  <c r="Z4066" i="2"/>
  <c r="X4067" i="2"/>
  <c r="Y4067" i="2"/>
  <c r="Z4067" i="2"/>
  <c r="X4068" i="2"/>
  <c r="Y4068" i="2"/>
  <c r="Z4068" i="2"/>
  <c r="X4069" i="2"/>
  <c r="Y4069" i="2"/>
  <c r="Z4069" i="2"/>
  <c r="X4070" i="2"/>
  <c r="Y4070" i="2"/>
  <c r="Z4070" i="2"/>
  <c r="X4071" i="2"/>
  <c r="Y4071" i="2"/>
  <c r="Z4071" i="2"/>
  <c r="X4072" i="2"/>
  <c r="Y4072" i="2"/>
  <c r="Z4072" i="2"/>
  <c r="X4073" i="2"/>
  <c r="Y4073" i="2"/>
  <c r="Z4073" i="2"/>
  <c r="X4074" i="2"/>
  <c r="Y4074" i="2"/>
  <c r="Z4074" i="2"/>
  <c r="X4075" i="2"/>
  <c r="Y4075" i="2"/>
  <c r="Z4075" i="2"/>
  <c r="X4076" i="2"/>
  <c r="Y4076" i="2"/>
  <c r="Z4076" i="2"/>
  <c r="X4077" i="2"/>
  <c r="Y4077" i="2"/>
  <c r="Z4077" i="2"/>
  <c r="X4078" i="2"/>
  <c r="Y4078" i="2"/>
  <c r="Z4078" i="2"/>
  <c r="X4079" i="2"/>
  <c r="Y4079" i="2"/>
  <c r="Z4079" i="2"/>
  <c r="X4080" i="2"/>
  <c r="Y4080" i="2"/>
  <c r="Z4080" i="2"/>
  <c r="X4081" i="2"/>
  <c r="Y4081" i="2"/>
  <c r="Z4081" i="2"/>
  <c r="X4082" i="2"/>
  <c r="Y4082" i="2"/>
  <c r="Z4082" i="2"/>
  <c r="X4083" i="2"/>
  <c r="Y4083" i="2"/>
  <c r="Z4083" i="2"/>
  <c r="X4084" i="2"/>
  <c r="Y4084" i="2"/>
  <c r="Z4084" i="2"/>
  <c r="X4085" i="2"/>
  <c r="Y4085" i="2"/>
  <c r="Z4085" i="2"/>
  <c r="X4086" i="2"/>
  <c r="Y4086" i="2"/>
  <c r="Z4086" i="2"/>
  <c r="X4087" i="2"/>
  <c r="Y4087" i="2"/>
  <c r="Z4087" i="2"/>
  <c r="X4088" i="2"/>
  <c r="Y4088" i="2"/>
  <c r="Z4088" i="2"/>
  <c r="X4089" i="2"/>
  <c r="Y4089" i="2"/>
  <c r="Z4089" i="2"/>
  <c r="X4090" i="2"/>
  <c r="Y4090" i="2"/>
  <c r="Z4090" i="2"/>
  <c r="X4091" i="2"/>
  <c r="Y4091" i="2"/>
  <c r="Z4091" i="2"/>
  <c r="X4092" i="2"/>
  <c r="Y4092" i="2"/>
  <c r="Z4092" i="2"/>
  <c r="X4093" i="2"/>
  <c r="Y4093" i="2"/>
  <c r="Z4093" i="2"/>
  <c r="X4094" i="2"/>
  <c r="Y4094" i="2"/>
  <c r="Z4094" i="2"/>
  <c r="X4095" i="2"/>
  <c r="Y4095" i="2"/>
  <c r="Z4095" i="2"/>
  <c r="X4096" i="2"/>
  <c r="Y4096" i="2"/>
  <c r="Z4096" i="2"/>
  <c r="X4097" i="2"/>
  <c r="Y4097" i="2"/>
  <c r="Z4097" i="2"/>
  <c r="X4098" i="2"/>
  <c r="Y4098" i="2"/>
  <c r="Z4098" i="2"/>
  <c r="X4099" i="2"/>
  <c r="Y4099" i="2"/>
  <c r="Z4099" i="2"/>
  <c r="X4100" i="2"/>
  <c r="Y4100" i="2"/>
  <c r="Z4100" i="2"/>
  <c r="X4101" i="2"/>
  <c r="Y4101" i="2"/>
  <c r="Z4101" i="2"/>
  <c r="X4102" i="2"/>
  <c r="Y4102" i="2"/>
  <c r="Z4102" i="2"/>
  <c r="X4103" i="2"/>
  <c r="Y4103" i="2"/>
  <c r="Z4103" i="2"/>
  <c r="X4104" i="2"/>
  <c r="Y4104" i="2"/>
  <c r="Z4104" i="2"/>
  <c r="X4105" i="2"/>
  <c r="Y4105" i="2"/>
  <c r="Z4105" i="2"/>
  <c r="X4106" i="2"/>
  <c r="Y4106" i="2"/>
  <c r="Z4106" i="2"/>
  <c r="X4107" i="2"/>
  <c r="Y4107" i="2"/>
  <c r="Z4107" i="2"/>
  <c r="X4108" i="2"/>
  <c r="Y4108" i="2"/>
  <c r="Z4108" i="2"/>
  <c r="X4109" i="2"/>
  <c r="Y4109" i="2"/>
  <c r="Z4109" i="2"/>
  <c r="X4110" i="2"/>
  <c r="Y4110" i="2"/>
  <c r="Z4110" i="2"/>
  <c r="X4111" i="2"/>
  <c r="Y4111" i="2"/>
  <c r="Z4111" i="2"/>
  <c r="X4112" i="2"/>
  <c r="Y4112" i="2"/>
  <c r="Z4112" i="2"/>
  <c r="X4113" i="2"/>
  <c r="Y4113" i="2"/>
  <c r="Z4113" i="2"/>
  <c r="X4114" i="2"/>
  <c r="Y4114" i="2"/>
  <c r="Z4114" i="2"/>
  <c r="X4115" i="2"/>
  <c r="Y4115" i="2"/>
  <c r="Z4115" i="2"/>
  <c r="X4116" i="2"/>
  <c r="Y4116" i="2"/>
  <c r="Z4116" i="2"/>
  <c r="X4117" i="2"/>
  <c r="Y4117" i="2"/>
  <c r="Z4117" i="2"/>
  <c r="X4118" i="2"/>
  <c r="Y4118" i="2"/>
  <c r="Z4118" i="2"/>
  <c r="X4119" i="2"/>
  <c r="Y4119" i="2"/>
  <c r="Z4119" i="2"/>
  <c r="X4120" i="2"/>
  <c r="Y4120" i="2"/>
  <c r="Z4120" i="2"/>
  <c r="X4121" i="2"/>
  <c r="Y4121" i="2"/>
  <c r="Z4121" i="2"/>
  <c r="X4122" i="2"/>
  <c r="Y4122" i="2"/>
  <c r="Z4122" i="2"/>
  <c r="X4123" i="2"/>
  <c r="Y4123" i="2"/>
  <c r="Z4123" i="2"/>
  <c r="X4124" i="2"/>
  <c r="Y4124" i="2"/>
  <c r="Z4124" i="2"/>
  <c r="X4125" i="2"/>
  <c r="Y4125" i="2"/>
  <c r="Z4125" i="2"/>
  <c r="X4126" i="2"/>
  <c r="Y4126" i="2"/>
  <c r="Z4126" i="2"/>
  <c r="X4127" i="2"/>
  <c r="Y4127" i="2"/>
  <c r="Z4127" i="2"/>
  <c r="X4128" i="2"/>
  <c r="Y4128" i="2"/>
  <c r="Z4128" i="2"/>
  <c r="X4129" i="2"/>
  <c r="Y4129" i="2"/>
  <c r="Z4129" i="2"/>
  <c r="X4130" i="2"/>
  <c r="Y4130" i="2"/>
  <c r="Z4130" i="2"/>
  <c r="X4131" i="2"/>
  <c r="Y4131" i="2"/>
  <c r="Z4131" i="2"/>
  <c r="X4132" i="2"/>
  <c r="Y4132" i="2"/>
  <c r="Z4132" i="2"/>
  <c r="X4133" i="2"/>
  <c r="Y4133" i="2"/>
  <c r="Z4133" i="2"/>
  <c r="X4134" i="2"/>
  <c r="Y4134" i="2"/>
  <c r="Z4134" i="2"/>
  <c r="X4135" i="2"/>
  <c r="Y4135" i="2"/>
  <c r="Z4135" i="2"/>
  <c r="X4136" i="2"/>
  <c r="Y4136" i="2"/>
  <c r="Z4136" i="2"/>
  <c r="X4137" i="2"/>
  <c r="Y4137" i="2"/>
  <c r="Z4137" i="2"/>
  <c r="X4138" i="2"/>
  <c r="Y4138" i="2"/>
  <c r="Z4138" i="2"/>
  <c r="X4139" i="2"/>
  <c r="Y4139" i="2"/>
  <c r="Z4139" i="2"/>
  <c r="X4140" i="2"/>
  <c r="Y4140" i="2"/>
  <c r="Z4140" i="2"/>
  <c r="X4141" i="2"/>
  <c r="Y4141" i="2"/>
  <c r="Z4141" i="2"/>
  <c r="X4142" i="2"/>
  <c r="Y4142" i="2"/>
  <c r="Z4142" i="2"/>
  <c r="X4143" i="2"/>
  <c r="Y4143" i="2"/>
  <c r="Z4143" i="2"/>
  <c r="X4144" i="2"/>
  <c r="Y4144" i="2"/>
  <c r="Z4144" i="2"/>
  <c r="X4145" i="2"/>
  <c r="Y4145" i="2"/>
  <c r="Z4145" i="2"/>
  <c r="X4146" i="2"/>
  <c r="Y4146" i="2"/>
  <c r="Z4146" i="2"/>
  <c r="X4147" i="2"/>
  <c r="Y4147" i="2"/>
  <c r="Z4147" i="2"/>
  <c r="X4148" i="2"/>
  <c r="Y4148" i="2"/>
  <c r="Z4148" i="2"/>
  <c r="X4149" i="2"/>
  <c r="Y4149" i="2"/>
  <c r="Z4149" i="2"/>
  <c r="X4150" i="2"/>
  <c r="Y4150" i="2"/>
  <c r="Z4150" i="2"/>
  <c r="X4151" i="2"/>
  <c r="Y4151" i="2"/>
  <c r="Z4151" i="2"/>
  <c r="X4152" i="2"/>
  <c r="Y4152" i="2"/>
  <c r="Z4152" i="2"/>
  <c r="X4153" i="2"/>
  <c r="Y4153" i="2"/>
  <c r="Z4153" i="2"/>
  <c r="X4154" i="2"/>
  <c r="Y4154" i="2"/>
  <c r="Z4154" i="2"/>
  <c r="X4155" i="2"/>
  <c r="Y4155" i="2"/>
  <c r="Z4155" i="2"/>
  <c r="X4156" i="2"/>
  <c r="Y4156" i="2"/>
  <c r="Z4156" i="2"/>
  <c r="X4157" i="2"/>
  <c r="Y4157" i="2"/>
  <c r="Z4157" i="2"/>
  <c r="X4158" i="2"/>
  <c r="Y4158" i="2"/>
  <c r="Z4158" i="2"/>
  <c r="X4159" i="2"/>
  <c r="Y4159" i="2"/>
  <c r="Z4159" i="2"/>
  <c r="X4160" i="2"/>
  <c r="Y4160" i="2"/>
  <c r="Z4160" i="2"/>
  <c r="X4161" i="2"/>
  <c r="Y4161" i="2"/>
  <c r="Z4161" i="2"/>
  <c r="X4162" i="2"/>
  <c r="Y4162" i="2"/>
  <c r="Z4162" i="2"/>
  <c r="X4163" i="2"/>
  <c r="Y4163" i="2"/>
  <c r="Z4163" i="2"/>
  <c r="X4164" i="2"/>
  <c r="Y4164" i="2"/>
  <c r="Z4164" i="2"/>
  <c r="X4165" i="2"/>
  <c r="Y4165" i="2"/>
  <c r="Z4165" i="2"/>
  <c r="X4166" i="2"/>
  <c r="Y4166" i="2"/>
  <c r="Z4166" i="2"/>
  <c r="X4167" i="2"/>
  <c r="Y4167" i="2"/>
  <c r="Z4167" i="2"/>
  <c r="X4168" i="2"/>
  <c r="Y4168" i="2"/>
  <c r="Z4168" i="2"/>
  <c r="X4169" i="2"/>
  <c r="Y4169" i="2"/>
  <c r="Z4169" i="2"/>
  <c r="X4170" i="2"/>
  <c r="Y4170" i="2"/>
  <c r="Z4170" i="2"/>
  <c r="X4171" i="2"/>
  <c r="Y4171" i="2"/>
  <c r="Z4171" i="2"/>
  <c r="X4172" i="2"/>
  <c r="Y4172" i="2"/>
  <c r="Z4172" i="2"/>
  <c r="X4173" i="2"/>
  <c r="Y4173" i="2"/>
  <c r="Z4173" i="2"/>
  <c r="X4174" i="2"/>
  <c r="Y4174" i="2"/>
  <c r="Z4174" i="2"/>
  <c r="X4175" i="2"/>
  <c r="Y4175" i="2"/>
  <c r="Z4175" i="2"/>
  <c r="X4176" i="2"/>
  <c r="Y4176" i="2"/>
  <c r="Z4176" i="2"/>
  <c r="X4177" i="2"/>
  <c r="Y4177" i="2"/>
  <c r="Z4177" i="2"/>
  <c r="X4178" i="2"/>
  <c r="Y4178" i="2"/>
  <c r="Z4178" i="2"/>
  <c r="X4179" i="2"/>
  <c r="Y4179" i="2"/>
  <c r="Z4179" i="2"/>
  <c r="X4180" i="2"/>
  <c r="Y4180" i="2"/>
  <c r="Z4180" i="2"/>
  <c r="X4181" i="2"/>
  <c r="Y4181" i="2"/>
  <c r="Z4181" i="2"/>
  <c r="X4182" i="2"/>
  <c r="Y4182" i="2"/>
  <c r="Z4182" i="2"/>
  <c r="X4183" i="2"/>
  <c r="Y4183" i="2"/>
  <c r="Z4183" i="2"/>
  <c r="X4184" i="2"/>
  <c r="Y4184" i="2"/>
  <c r="Z4184" i="2"/>
  <c r="X4185" i="2"/>
  <c r="Y4185" i="2"/>
  <c r="Z4185" i="2"/>
  <c r="X4186" i="2"/>
  <c r="Y4186" i="2"/>
  <c r="Z4186" i="2"/>
  <c r="X4187" i="2"/>
  <c r="Y4187" i="2"/>
  <c r="Z4187" i="2"/>
  <c r="X4188" i="2"/>
  <c r="Y4188" i="2"/>
  <c r="Z4188" i="2"/>
  <c r="X4189" i="2"/>
  <c r="Y4189" i="2"/>
  <c r="Z4189" i="2"/>
  <c r="X4190" i="2"/>
  <c r="Y4190" i="2"/>
  <c r="Z4190" i="2"/>
  <c r="X4191" i="2"/>
  <c r="Y4191" i="2"/>
  <c r="Z4191" i="2"/>
  <c r="X4192" i="2"/>
  <c r="Y4192" i="2"/>
  <c r="Z4192" i="2"/>
  <c r="X4193" i="2"/>
  <c r="Y4193" i="2"/>
  <c r="Z4193" i="2"/>
  <c r="X4194" i="2"/>
  <c r="Y4194" i="2"/>
  <c r="Z4194" i="2"/>
  <c r="X4195" i="2"/>
  <c r="Y4195" i="2"/>
  <c r="Z4195" i="2"/>
  <c r="X4196" i="2"/>
  <c r="Y4196" i="2"/>
  <c r="Z4196" i="2"/>
  <c r="X4197" i="2"/>
  <c r="Y4197" i="2"/>
  <c r="Z4197" i="2"/>
  <c r="X4198" i="2"/>
  <c r="Y4198" i="2"/>
  <c r="Z4198" i="2"/>
  <c r="X4199" i="2"/>
  <c r="Y4199" i="2"/>
  <c r="Z4199" i="2"/>
  <c r="X4200" i="2"/>
  <c r="Y4200" i="2"/>
  <c r="Z4200" i="2"/>
  <c r="X4201" i="2"/>
  <c r="Y4201" i="2"/>
  <c r="Z4201" i="2"/>
  <c r="X4202" i="2"/>
  <c r="Y4202" i="2"/>
  <c r="Z4202" i="2"/>
  <c r="X4203" i="2"/>
  <c r="Y4203" i="2"/>
  <c r="Z4203" i="2"/>
  <c r="X4204" i="2"/>
  <c r="Y4204" i="2"/>
  <c r="Z4204" i="2"/>
  <c r="X4205" i="2"/>
  <c r="Y4205" i="2"/>
  <c r="Z4205" i="2"/>
  <c r="X4206" i="2"/>
  <c r="Y4206" i="2"/>
  <c r="Z4206" i="2"/>
  <c r="X4207" i="2"/>
  <c r="Y4207" i="2"/>
  <c r="Z4207" i="2"/>
  <c r="X4208" i="2"/>
  <c r="Y4208" i="2"/>
  <c r="Z4208" i="2"/>
  <c r="X4209" i="2"/>
  <c r="Y4209" i="2"/>
  <c r="Z4209" i="2"/>
  <c r="X4210" i="2"/>
  <c r="Y4210" i="2"/>
  <c r="Z4210" i="2"/>
  <c r="X4211" i="2"/>
  <c r="Y4211" i="2"/>
  <c r="Z4211" i="2"/>
  <c r="X4212" i="2"/>
  <c r="Y4212" i="2"/>
  <c r="Z4212" i="2"/>
  <c r="X4213" i="2"/>
  <c r="Y4213" i="2"/>
  <c r="Z4213" i="2"/>
  <c r="X4214" i="2"/>
  <c r="Y4214" i="2"/>
  <c r="Z4214" i="2"/>
  <c r="X4215" i="2"/>
  <c r="Y4215" i="2"/>
  <c r="Z4215" i="2"/>
  <c r="X4216" i="2"/>
  <c r="Y4216" i="2"/>
  <c r="Z4216" i="2"/>
  <c r="X4217" i="2"/>
  <c r="Y4217" i="2"/>
  <c r="Z4217" i="2"/>
  <c r="X4218" i="2"/>
  <c r="Y4218" i="2"/>
  <c r="Z4218" i="2"/>
  <c r="X4219" i="2"/>
  <c r="Y4219" i="2"/>
  <c r="Z4219" i="2"/>
  <c r="X4220" i="2"/>
  <c r="Y4220" i="2"/>
  <c r="Z4220" i="2"/>
  <c r="X4221" i="2"/>
  <c r="Y4221" i="2"/>
  <c r="Z4221" i="2"/>
  <c r="X4222" i="2"/>
  <c r="Y4222" i="2"/>
  <c r="Z4222" i="2"/>
  <c r="X4223" i="2"/>
  <c r="Y4223" i="2"/>
  <c r="Z4223" i="2"/>
  <c r="X4224" i="2"/>
  <c r="Y4224" i="2"/>
  <c r="Z4224" i="2"/>
  <c r="X4225" i="2"/>
  <c r="Y4225" i="2"/>
  <c r="Z4225" i="2"/>
  <c r="X4226" i="2"/>
  <c r="Y4226" i="2"/>
  <c r="Z4226" i="2"/>
  <c r="X4227" i="2"/>
  <c r="Y4227" i="2"/>
  <c r="Z4227" i="2"/>
  <c r="X4228" i="2"/>
  <c r="Y4228" i="2"/>
  <c r="Z4228" i="2"/>
  <c r="X4229" i="2"/>
  <c r="Y4229" i="2"/>
  <c r="Z4229" i="2"/>
  <c r="X4230" i="2"/>
  <c r="Y4230" i="2"/>
  <c r="Z4230" i="2"/>
  <c r="X4231" i="2"/>
  <c r="Y4231" i="2"/>
  <c r="Z4231" i="2"/>
  <c r="X4232" i="2"/>
  <c r="Y4232" i="2"/>
  <c r="Z4232" i="2"/>
  <c r="X4233" i="2"/>
  <c r="Y4233" i="2"/>
  <c r="Z4233" i="2"/>
  <c r="X4234" i="2"/>
  <c r="Y4234" i="2"/>
  <c r="Z4234" i="2"/>
  <c r="X4235" i="2"/>
  <c r="Y4235" i="2"/>
  <c r="Z4235" i="2"/>
  <c r="X4236" i="2"/>
  <c r="Y4236" i="2"/>
  <c r="Z4236" i="2"/>
  <c r="X4237" i="2"/>
  <c r="Y4237" i="2"/>
  <c r="Z4237" i="2"/>
  <c r="X4238" i="2"/>
  <c r="Y4238" i="2"/>
  <c r="Z4238" i="2"/>
  <c r="X4239" i="2"/>
  <c r="Y4239" i="2"/>
  <c r="Z4239" i="2"/>
  <c r="X4240" i="2"/>
  <c r="Y4240" i="2"/>
  <c r="Z4240" i="2"/>
  <c r="X4241" i="2"/>
  <c r="Y4241" i="2"/>
  <c r="Z4241" i="2"/>
  <c r="X4242" i="2"/>
  <c r="Y4242" i="2"/>
  <c r="Z4242" i="2"/>
  <c r="X4243" i="2"/>
  <c r="Y4243" i="2"/>
  <c r="Z4243" i="2"/>
  <c r="X4244" i="2"/>
  <c r="Y4244" i="2"/>
  <c r="Z4244" i="2"/>
  <c r="X4245" i="2"/>
  <c r="Y4245" i="2"/>
  <c r="Z4245" i="2"/>
  <c r="X4246" i="2"/>
  <c r="Y4246" i="2"/>
  <c r="Z4246" i="2"/>
  <c r="X4247" i="2"/>
  <c r="Y4247" i="2"/>
  <c r="Z4247" i="2"/>
  <c r="X4248" i="2"/>
  <c r="Y4248" i="2"/>
  <c r="Z4248" i="2"/>
  <c r="X4249" i="2"/>
  <c r="Y4249" i="2"/>
  <c r="Z4249" i="2"/>
  <c r="X4250" i="2"/>
  <c r="Y4250" i="2"/>
  <c r="Z4250" i="2"/>
  <c r="X4251" i="2"/>
  <c r="Y4251" i="2"/>
  <c r="Z4251" i="2"/>
  <c r="X4252" i="2"/>
  <c r="Y4252" i="2"/>
  <c r="Z4252" i="2"/>
  <c r="X4253" i="2"/>
  <c r="Y4253" i="2"/>
  <c r="Z4253" i="2"/>
  <c r="X4254" i="2"/>
  <c r="Y4254" i="2"/>
  <c r="Z4254" i="2"/>
  <c r="X4255" i="2"/>
  <c r="Y4255" i="2"/>
  <c r="Z4255" i="2"/>
  <c r="X4256" i="2"/>
  <c r="Y4256" i="2"/>
  <c r="Z4256" i="2"/>
  <c r="X4257" i="2"/>
  <c r="Y4257" i="2"/>
  <c r="Z4257" i="2"/>
  <c r="X4258" i="2"/>
  <c r="Y4258" i="2"/>
  <c r="Z4258" i="2"/>
  <c r="X4259" i="2"/>
  <c r="Y4259" i="2"/>
  <c r="Z4259" i="2"/>
  <c r="X4260" i="2"/>
  <c r="Y4260" i="2"/>
  <c r="Z4260" i="2"/>
  <c r="X4261" i="2"/>
  <c r="Y4261" i="2"/>
  <c r="Z4261" i="2"/>
  <c r="X4262" i="2"/>
  <c r="Y4262" i="2"/>
  <c r="Z4262" i="2"/>
  <c r="X4263" i="2"/>
  <c r="Y4263" i="2"/>
  <c r="Z4263" i="2"/>
  <c r="X4264" i="2"/>
  <c r="Y4264" i="2"/>
  <c r="Z4264" i="2"/>
  <c r="X4265" i="2"/>
  <c r="Y4265" i="2"/>
  <c r="Z4265" i="2"/>
  <c r="X4266" i="2"/>
  <c r="Y4266" i="2"/>
  <c r="Z4266" i="2"/>
  <c r="X4267" i="2"/>
  <c r="Y4267" i="2"/>
  <c r="Z4267" i="2"/>
  <c r="X4268" i="2"/>
  <c r="Y4268" i="2"/>
  <c r="Z4268" i="2"/>
  <c r="X4269" i="2"/>
  <c r="Y4269" i="2"/>
  <c r="Z4269" i="2"/>
  <c r="X4270" i="2"/>
  <c r="Y4270" i="2"/>
  <c r="Z4270" i="2"/>
  <c r="X4271" i="2"/>
  <c r="Y4271" i="2"/>
  <c r="Z4271" i="2"/>
  <c r="X4272" i="2"/>
  <c r="Y4272" i="2"/>
  <c r="Z4272" i="2"/>
  <c r="X4273" i="2"/>
  <c r="Y4273" i="2"/>
  <c r="Z4273" i="2"/>
  <c r="X4274" i="2"/>
  <c r="Y4274" i="2"/>
  <c r="Z4274" i="2"/>
  <c r="X4275" i="2"/>
  <c r="Y4275" i="2"/>
  <c r="Z4275" i="2"/>
  <c r="X4276" i="2"/>
  <c r="Y4276" i="2"/>
  <c r="Z4276" i="2"/>
  <c r="X4277" i="2"/>
  <c r="Y4277" i="2"/>
  <c r="Z4277" i="2"/>
  <c r="X4278" i="2"/>
  <c r="Y4278" i="2"/>
  <c r="Z4278" i="2"/>
  <c r="X4279" i="2"/>
  <c r="Y4279" i="2"/>
  <c r="Z4279" i="2"/>
  <c r="X4280" i="2"/>
  <c r="Y4280" i="2"/>
  <c r="Z4280" i="2"/>
  <c r="X4281" i="2"/>
  <c r="Y4281" i="2"/>
  <c r="Z4281" i="2"/>
  <c r="X4282" i="2"/>
  <c r="Y4282" i="2"/>
  <c r="Z4282" i="2"/>
  <c r="X4283" i="2"/>
  <c r="Y4283" i="2"/>
  <c r="Z4283" i="2"/>
  <c r="X4284" i="2"/>
  <c r="Y4284" i="2"/>
  <c r="Z4284" i="2"/>
  <c r="X4285" i="2"/>
  <c r="Y4285" i="2"/>
  <c r="Z4285" i="2"/>
  <c r="X4286" i="2"/>
  <c r="Y4286" i="2"/>
  <c r="Z4286" i="2"/>
  <c r="X4287" i="2"/>
  <c r="Y4287" i="2"/>
  <c r="Z4287" i="2"/>
  <c r="X4288" i="2"/>
  <c r="Y4288" i="2"/>
  <c r="Z4288" i="2"/>
  <c r="X4289" i="2"/>
  <c r="Y4289" i="2"/>
  <c r="Z4289" i="2"/>
  <c r="X4290" i="2"/>
  <c r="Y4290" i="2"/>
  <c r="Z4290" i="2"/>
  <c r="X4291" i="2"/>
  <c r="Y4291" i="2"/>
  <c r="Z4291" i="2"/>
  <c r="X4292" i="2"/>
  <c r="Y4292" i="2"/>
  <c r="Z4292" i="2"/>
  <c r="X4293" i="2"/>
  <c r="Y4293" i="2"/>
  <c r="Z4293" i="2"/>
  <c r="X4294" i="2"/>
  <c r="Y4294" i="2"/>
  <c r="Z4294" i="2"/>
  <c r="X4295" i="2"/>
  <c r="Y4295" i="2"/>
  <c r="Z4295" i="2"/>
  <c r="X4296" i="2"/>
  <c r="Y4296" i="2"/>
  <c r="Z4296" i="2"/>
  <c r="X4297" i="2"/>
  <c r="Y4297" i="2"/>
  <c r="Z4297" i="2"/>
  <c r="X4298" i="2"/>
  <c r="Y4298" i="2"/>
  <c r="Z4298" i="2"/>
  <c r="X4299" i="2"/>
  <c r="Y4299" i="2"/>
  <c r="Z4299" i="2"/>
  <c r="X4300" i="2"/>
  <c r="Y4300" i="2"/>
  <c r="Z4300" i="2"/>
  <c r="X4301" i="2"/>
  <c r="Y4301" i="2"/>
  <c r="Z4301" i="2"/>
  <c r="X4302" i="2"/>
  <c r="Y4302" i="2"/>
  <c r="Z4302" i="2"/>
  <c r="X4303" i="2"/>
  <c r="Y4303" i="2"/>
  <c r="Z4303" i="2"/>
  <c r="X4304" i="2"/>
  <c r="Y4304" i="2"/>
  <c r="Z4304" i="2"/>
  <c r="X4305" i="2"/>
  <c r="Y4305" i="2"/>
  <c r="Z4305" i="2"/>
  <c r="X4306" i="2"/>
  <c r="Y4306" i="2"/>
  <c r="Z4306" i="2"/>
  <c r="X4307" i="2"/>
  <c r="Y4307" i="2"/>
  <c r="Z4307" i="2"/>
  <c r="X4308" i="2"/>
  <c r="Y4308" i="2"/>
  <c r="Z4308" i="2"/>
  <c r="X4309" i="2"/>
  <c r="Y4309" i="2"/>
  <c r="Z4309" i="2"/>
  <c r="X4310" i="2"/>
  <c r="Y4310" i="2"/>
  <c r="Z4310" i="2"/>
  <c r="X4311" i="2"/>
  <c r="Y4311" i="2"/>
  <c r="Z4311" i="2"/>
  <c r="X4312" i="2"/>
  <c r="Y4312" i="2"/>
  <c r="Z4312" i="2"/>
  <c r="X4313" i="2"/>
  <c r="Y4313" i="2"/>
  <c r="Z4313" i="2"/>
  <c r="X4314" i="2"/>
  <c r="Y4314" i="2"/>
  <c r="Z4314" i="2"/>
  <c r="X4315" i="2"/>
  <c r="Y4315" i="2"/>
  <c r="Z4315" i="2"/>
  <c r="X4316" i="2"/>
  <c r="Y4316" i="2"/>
  <c r="Z4316" i="2"/>
  <c r="X4317" i="2"/>
  <c r="Y4317" i="2"/>
  <c r="Z4317" i="2"/>
  <c r="X4318" i="2"/>
  <c r="Y4318" i="2"/>
  <c r="Z4318" i="2"/>
  <c r="X4319" i="2"/>
  <c r="Y4319" i="2"/>
  <c r="Z4319" i="2"/>
  <c r="X4320" i="2"/>
  <c r="Y4320" i="2"/>
  <c r="Z4320" i="2"/>
  <c r="X4321" i="2"/>
  <c r="Y4321" i="2"/>
  <c r="Z4321" i="2"/>
  <c r="X4322" i="2"/>
  <c r="Y4322" i="2"/>
  <c r="Z4322" i="2"/>
  <c r="X4323" i="2"/>
  <c r="Y4323" i="2"/>
  <c r="Z4323" i="2"/>
  <c r="X4324" i="2"/>
  <c r="Y4324" i="2"/>
  <c r="Z4324" i="2"/>
  <c r="X4325" i="2"/>
  <c r="Y4325" i="2"/>
  <c r="Z4325" i="2"/>
  <c r="X4326" i="2"/>
  <c r="Y4326" i="2"/>
  <c r="Z4326" i="2"/>
  <c r="X4327" i="2"/>
  <c r="Y4327" i="2"/>
  <c r="Z4327" i="2"/>
  <c r="X4328" i="2"/>
  <c r="Y4328" i="2"/>
  <c r="Z4328" i="2"/>
  <c r="X4329" i="2"/>
  <c r="Y4329" i="2"/>
  <c r="Z4329" i="2"/>
  <c r="X4330" i="2"/>
  <c r="Y4330" i="2"/>
  <c r="Z4330" i="2"/>
  <c r="X4331" i="2"/>
  <c r="Y4331" i="2"/>
  <c r="Z4331" i="2"/>
  <c r="X4332" i="2"/>
  <c r="Y4332" i="2"/>
  <c r="Z4332" i="2"/>
  <c r="X4333" i="2"/>
  <c r="Y4333" i="2"/>
  <c r="Z4333" i="2"/>
  <c r="X4334" i="2"/>
  <c r="Y4334" i="2"/>
  <c r="Z4334" i="2"/>
  <c r="X4335" i="2"/>
  <c r="Y4335" i="2"/>
  <c r="Z4335" i="2"/>
  <c r="X4336" i="2"/>
  <c r="Y4336" i="2"/>
  <c r="Z4336" i="2"/>
  <c r="X4337" i="2"/>
  <c r="Y4337" i="2"/>
  <c r="Z4337" i="2"/>
  <c r="X4338" i="2"/>
  <c r="Y4338" i="2"/>
  <c r="Z4338" i="2"/>
  <c r="X4339" i="2"/>
  <c r="Y4339" i="2"/>
  <c r="Z4339" i="2"/>
  <c r="X4340" i="2"/>
  <c r="Y4340" i="2"/>
  <c r="Z4340" i="2"/>
  <c r="X4341" i="2"/>
  <c r="Y4341" i="2"/>
  <c r="Z4341" i="2"/>
  <c r="X4342" i="2"/>
  <c r="Y4342" i="2"/>
  <c r="Z4342" i="2"/>
  <c r="X4343" i="2"/>
  <c r="Y4343" i="2"/>
  <c r="Z4343" i="2"/>
  <c r="X4344" i="2"/>
  <c r="Y4344" i="2"/>
  <c r="Z4344" i="2"/>
  <c r="X4345" i="2"/>
  <c r="Y4345" i="2"/>
  <c r="Z4345" i="2"/>
  <c r="X4346" i="2"/>
  <c r="Y4346" i="2"/>
  <c r="Z4346" i="2"/>
  <c r="X4347" i="2"/>
  <c r="Y4347" i="2"/>
  <c r="Z4347" i="2"/>
  <c r="X4348" i="2"/>
  <c r="Y4348" i="2"/>
  <c r="Z4348" i="2"/>
  <c r="X4349" i="2"/>
  <c r="Y4349" i="2"/>
  <c r="Z4349" i="2"/>
  <c r="X4350" i="2"/>
  <c r="Y4350" i="2"/>
  <c r="Z4350" i="2"/>
  <c r="X4351" i="2"/>
  <c r="Y4351" i="2"/>
  <c r="Z4351" i="2"/>
  <c r="X4352" i="2"/>
  <c r="Y4352" i="2"/>
  <c r="Z4352" i="2"/>
  <c r="X4353" i="2"/>
  <c r="Y4353" i="2"/>
  <c r="Z4353" i="2"/>
  <c r="X4354" i="2"/>
  <c r="Y4354" i="2"/>
  <c r="Z4354" i="2"/>
  <c r="X4355" i="2"/>
  <c r="Y4355" i="2"/>
  <c r="Z4355" i="2"/>
  <c r="X4356" i="2"/>
  <c r="Y4356" i="2"/>
  <c r="Z4356" i="2"/>
  <c r="X4357" i="2"/>
  <c r="Y4357" i="2"/>
  <c r="Z4357" i="2"/>
  <c r="X4358" i="2"/>
  <c r="Y4358" i="2"/>
  <c r="Z4358" i="2"/>
  <c r="X4359" i="2"/>
  <c r="Y4359" i="2"/>
  <c r="Z4359" i="2"/>
  <c r="X4360" i="2"/>
  <c r="Y4360" i="2"/>
  <c r="Z4360" i="2"/>
  <c r="X4361" i="2"/>
  <c r="Y4361" i="2"/>
  <c r="Z4361" i="2"/>
  <c r="X4362" i="2"/>
  <c r="Y4362" i="2"/>
  <c r="Z4362" i="2"/>
  <c r="X4363" i="2"/>
  <c r="Y4363" i="2"/>
  <c r="Z4363" i="2"/>
  <c r="X4364" i="2"/>
  <c r="Y4364" i="2"/>
  <c r="Z4364" i="2"/>
  <c r="X4365" i="2"/>
  <c r="Y4365" i="2"/>
  <c r="Z4365" i="2"/>
  <c r="X4366" i="2"/>
  <c r="Y4366" i="2"/>
  <c r="Z4366" i="2"/>
  <c r="X4367" i="2"/>
  <c r="Y4367" i="2"/>
  <c r="Z4367" i="2"/>
  <c r="X4368" i="2"/>
  <c r="Y4368" i="2"/>
  <c r="Z4368" i="2"/>
  <c r="X4369" i="2"/>
  <c r="Y4369" i="2"/>
  <c r="Z4369" i="2"/>
  <c r="X4370" i="2"/>
  <c r="Y4370" i="2"/>
  <c r="Z4370" i="2"/>
  <c r="X4371" i="2"/>
  <c r="Y4371" i="2"/>
  <c r="Z4371" i="2"/>
  <c r="X4372" i="2"/>
  <c r="Y4372" i="2"/>
  <c r="Z4372" i="2"/>
  <c r="X4373" i="2"/>
  <c r="Y4373" i="2"/>
  <c r="Z4373" i="2"/>
  <c r="X4374" i="2"/>
  <c r="Y4374" i="2"/>
  <c r="Z4374" i="2"/>
  <c r="X4375" i="2"/>
  <c r="Y4375" i="2"/>
  <c r="Z4375" i="2"/>
  <c r="X4376" i="2"/>
  <c r="Y4376" i="2"/>
  <c r="Z4376" i="2"/>
  <c r="X4377" i="2"/>
  <c r="Y4377" i="2"/>
  <c r="Z4377" i="2"/>
  <c r="X4378" i="2"/>
  <c r="Y4378" i="2"/>
  <c r="Z4378" i="2"/>
  <c r="X4379" i="2"/>
  <c r="Y4379" i="2"/>
  <c r="Z4379" i="2"/>
  <c r="X4380" i="2"/>
  <c r="Y4380" i="2"/>
  <c r="Z4380" i="2"/>
  <c r="X4381" i="2"/>
  <c r="Y4381" i="2"/>
  <c r="Z4381" i="2"/>
  <c r="X4382" i="2"/>
  <c r="Y4382" i="2"/>
  <c r="Z4382" i="2"/>
  <c r="X4383" i="2"/>
  <c r="Y4383" i="2"/>
  <c r="Z4383" i="2"/>
  <c r="X4384" i="2"/>
  <c r="Y4384" i="2"/>
  <c r="Z4384" i="2"/>
  <c r="X4385" i="2"/>
  <c r="Y4385" i="2"/>
  <c r="Z4385" i="2"/>
  <c r="X4386" i="2"/>
  <c r="Y4386" i="2"/>
  <c r="Z4386" i="2"/>
  <c r="X4387" i="2"/>
  <c r="Y4387" i="2"/>
  <c r="Z4387" i="2"/>
  <c r="X4388" i="2"/>
  <c r="Y4388" i="2"/>
  <c r="Z4388" i="2"/>
  <c r="X4389" i="2"/>
  <c r="Y4389" i="2"/>
  <c r="Z4389" i="2"/>
  <c r="X4390" i="2"/>
  <c r="Y4390" i="2"/>
  <c r="Z4390" i="2"/>
  <c r="X4391" i="2"/>
  <c r="Y4391" i="2"/>
  <c r="Z4391" i="2"/>
  <c r="X4392" i="2"/>
  <c r="Y4392" i="2"/>
  <c r="Z4392" i="2"/>
  <c r="X4393" i="2"/>
  <c r="Y4393" i="2"/>
  <c r="Z4393" i="2"/>
  <c r="X4394" i="2"/>
  <c r="Y4394" i="2"/>
  <c r="Z4394" i="2"/>
  <c r="X4395" i="2"/>
  <c r="Y4395" i="2"/>
  <c r="Z4395" i="2"/>
  <c r="X4396" i="2"/>
  <c r="Y4396" i="2"/>
  <c r="Z4396" i="2"/>
  <c r="X4397" i="2"/>
  <c r="Y4397" i="2"/>
  <c r="Z4397" i="2"/>
  <c r="X4398" i="2"/>
  <c r="Y4398" i="2"/>
  <c r="Z4398" i="2"/>
  <c r="X4399" i="2"/>
  <c r="Y4399" i="2"/>
  <c r="Z4399" i="2"/>
  <c r="X4400" i="2"/>
  <c r="Y4400" i="2"/>
  <c r="Z4400" i="2"/>
  <c r="X4401" i="2"/>
  <c r="Y4401" i="2"/>
  <c r="Z4401" i="2"/>
  <c r="X4402" i="2"/>
  <c r="Y4402" i="2"/>
  <c r="Z4402" i="2"/>
  <c r="X4403" i="2"/>
  <c r="Y4403" i="2"/>
  <c r="Z4403" i="2"/>
  <c r="X4404" i="2"/>
  <c r="Y4404" i="2"/>
  <c r="Z4404" i="2"/>
  <c r="X4405" i="2"/>
  <c r="Y4405" i="2"/>
  <c r="Z4405" i="2"/>
  <c r="X4406" i="2"/>
  <c r="Y4406" i="2"/>
  <c r="Z4406" i="2"/>
  <c r="X4407" i="2"/>
  <c r="Y4407" i="2"/>
  <c r="Z4407" i="2"/>
  <c r="X4408" i="2"/>
  <c r="Y4408" i="2"/>
  <c r="Z4408" i="2"/>
  <c r="X4409" i="2"/>
  <c r="Y4409" i="2"/>
  <c r="Z4409" i="2"/>
  <c r="X4410" i="2"/>
  <c r="Y4410" i="2"/>
  <c r="Z4410" i="2"/>
  <c r="X4411" i="2"/>
  <c r="Y4411" i="2"/>
  <c r="Z4411" i="2"/>
  <c r="X4412" i="2"/>
  <c r="Y4412" i="2"/>
  <c r="Z4412" i="2"/>
  <c r="X4413" i="2"/>
  <c r="Y4413" i="2"/>
  <c r="Z4413" i="2"/>
  <c r="X4414" i="2"/>
  <c r="Y4414" i="2"/>
  <c r="Z4414" i="2"/>
  <c r="X4415" i="2"/>
  <c r="Y4415" i="2"/>
  <c r="Z4415" i="2"/>
  <c r="X4416" i="2"/>
  <c r="Y4416" i="2"/>
  <c r="Z4416" i="2"/>
  <c r="X4417" i="2"/>
  <c r="Y4417" i="2"/>
  <c r="Z4417" i="2"/>
  <c r="X4418" i="2"/>
  <c r="Y4418" i="2"/>
  <c r="Z4418" i="2"/>
  <c r="X4419" i="2"/>
  <c r="Y4419" i="2"/>
  <c r="Z4419" i="2"/>
  <c r="X4420" i="2"/>
  <c r="Y4420" i="2"/>
  <c r="Z4420" i="2"/>
  <c r="X4421" i="2"/>
  <c r="Y4421" i="2"/>
  <c r="Z4421" i="2"/>
  <c r="X4422" i="2"/>
  <c r="Y4422" i="2"/>
  <c r="Z4422" i="2"/>
  <c r="X4423" i="2"/>
  <c r="Y4423" i="2"/>
  <c r="Z4423" i="2"/>
  <c r="X4424" i="2"/>
  <c r="Y4424" i="2"/>
  <c r="Z4424" i="2"/>
  <c r="X4425" i="2"/>
  <c r="Y4425" i="2"/>
  <c r="Z4425" i="2"/>
  <c r="X4426" i="2"/>
  <c r="Y4426" i="2"/>
  <c r="Z4426" i="2"/>
  <c r="X4427" i="2"/>
  <c r="Y4427" i="2"/>
  <c r="Z4427" i="2"/>
  <c r="X4428" i="2"/>
  <c r="Y4428" i="2"/>
  <c r="Z4428" i="2"/>
  <c r="X4429" i="2"/>
  <c r="Y4429" i="2"/>
  <c r="Z4429" i="2"/>
  <c r="X4430" i="2"/>
  <c r="Y4430" i="2"/>
  <c r="Z4430" i="2"/>
  <c r="X4431" i="2"/>
  <c r="Y4431" i="2"/>
  <c r="Z4431" i="2"/>
  <c r="X4432" i="2"/>
  <c r="Y4432" i="2"/>
  <c r="Z4432" i="2"/>
  <c r="X4433" i="2"/>
  <c r="Y4433" i="2"/>
  <c r="Z4433" i="2"/>
  <c r="X4434" i="2"/>
  <c r="Y4434" i="2"/>
  <c r="Z4434" i="2"/>
  <c r="X4435" i="2"/>
  <c r="Y4435" i="2"/>
  <c r="Z4435" i="2"/>
  <c r="X4436" i="2"/>
  <c r="Y4436" i="2"/>
  <c r="Z4436" i="2"/>
  <c r="X4437" i="2"/>
  <c r="Y4437" i="2"/>
  <c r="Z4437" i="2"/>
  <c r="X4438" i="2"/>
  <c r="Y4438" i="2"/>
  <c r="Z4438" i="2"/>
  <c r="X4439" i="2"/>
  <c r="Y4439" i="2"/>
  <c r="Z4439" i="2"/>
  <c r="X4440" i="2"/>
  <c r="Y4440" i="2"/>
  <c r="Z4440" i="2"/>
  <c r="X4441" i="2"/>
  <c r="Y4441" i="2"/>
  <c r="Z4441" i="2"/>
  <c r="X4442" i="2"/>
  <c r="Y4442" i="2"/>
  <c r="Z4442" i="2"/>
  <c r="X4443" i="2"/>
  <c r="Y4443" i="2"/>
  <c r="Z4443" i="2"/>
  <c r="X4444" i="2"/>
  <c r="Y4444" i="2"/>
  <c r="Z4444" i="2"/>
  <c r="X4445" i="2"/>
  <c r="Y4445" i="2"/>
  <c r="Z4445" i="2"/>
  <c r="X4446" i="2"/>
  <c r="Y4446" i="2"/>
  <c r="Z4446" i="2"/>
  <c r="X4447" i="2"/>
  <c r="Y4447" i="2"/>
  <c r="Z4447" i="2"/>
  <c r="X4448" i="2"/>
  <c r="Y4448" i="2"/>
  <c r="Z4448" i="2"/>
  <c r="X4449" i="2"/>
  <c r="Y4449" i="2"/>
  <c r="Z4449" i="2"/>
  <c r="X4450" i="2"/>
  <c r="Y4450" i="2"/>
  <c r="Z4450" i="2"/>
  <c r="X4451" i="2"/>
  <c r="Y4451" i="2"/>
  <c r="Z4451" i="2"/>
  <c r="X4452" i="2"/>
  <c r="Y4452" i="2"/>
  <c r="Z4452" i="2"/>
  <c r="X4453" i="2"/>
  <c r="Y4453" i="2"/>
  <c r="Z4453" i="2"/>
  <c r="X4454" i="2"/>
  <c r="Y4454" i="2"/>
  <c r="Z4454" i="2"/>
  <c r="X4455" i="2"/>
  <c r="Y4455" i="2"/>
  <c r="Z4455" i="2"/>
  <c r="X4456" i="2"/>
  <c r="Y4456" i="2"/>
  <c r="Z4456" i="2"/>
  <c r="X4457" i="2"/>
  <c r="Y4457" i="2"/>
  <c r="Z4457" i="2"/>
  <c r="X4458" i="2"/>
  <c r="Y4458" i="2"/>
  <c r="Z4458" i="2"/>
  <c r="X4459" i="2"/>
  <c r="Y4459" i="2"/>
  <c r="Z4459" i="2"/>
  <c r="X4460" i="2"/>
  <c r="Y4460" i="2"/>
  <c r="Z4460" i="2"/>
  <c r="X4461" i="2"/>
  <c r="Y4461" i="2"/>
  <c r="Z4461" i="2"/>
  <c r="X4462" i="2"/>
  <c r="Y4462" i="2"/>
  <c r="Z4462" i="2"/>
  <c r="X4463" i="2"/>
  <c r="Y4463" i="2"/>
  <c r="Z4463" i="2"/>
  <c r="X4464" i="2"/>
  <c r="Y4464" i="2"/>
  <c r="Z4464" i="2"/>
  <c r="X4465" i="2"/>
  <c r="Y4465" i="2"/>
  <c r="Z4465" i="2"/>
  <c r="X4466" i="2"/>
  <c r="Y4466" i="2"/>
  <c r="Z4466" i="2"/>
  <c r="X4467" i="2"/>
  <c r="Y4467" i="2"/>
  <c r="Z4467" i="2"/>
  <c r="X4468" i="2"/>
  <c r="Y4468" i="2"/>
  <c r="Z4468" i="2"/>
  <c r="X4469" i="2"/>
  <c r="Y4469" i="2"/>
  <c r="Z4469" i="2"/>
  <c r="X4470" i="2"/>
  <c r="Y4470" i="2"/>
  <c r="Z4470" i="2"/>
  <c r="X4471" i="2"/>
  <c r="Y4471" i="2"/>
  <c r="Z4471" i="2"/>
  <c r="X4472" i="2"/>
  <c r="Y4472" i="2"/>
  <c r="Z4472" i="2"/>
  <c r="X4473" i="2"/>
  <c r="Y4473" i="2"/>
  <c r="Z4473" i="2"/>
  <c r="X4474" i="2"/>
  <c r="Y4474" i="2"/>
  <c r="Z4474" i="2"/>
  <c r="X4475" i="2"/>
  <c r="Y4475" i="2"/>
  <c r="Z4475" i="2"/>
  <c r="X4476" i="2"/>
  <c r="Y4476" i="2"/>
  <c r="Z4476" i="2"/>
  <c r="X4477" i="2"/>
  <c r="Y4477" i="2"/>
  <c r="Z4477" i="2"/>
  <c r="X4478" i="2"/>
  <c r="Y4478" i="2"/>
  <c r="Z4478" i="2"/>
  <c r="X4479" i="2"/>
  <c r="Y4479" i="2"/>
  <c r="Z4479" i="2"/>
  <c r="X4480" i="2"/>
  <c r="Y4480" i="2"/>
  <c r="Z4480" i="2"/>
  <c r="X4481" i="2"/>
  <c r="Y4481" i="2"/>
  <c r="Z4481" i="2"/>
  <c r="X4482" i="2"/>
  <c r="Y4482" i="2"/>
  <c r="Z4482" i="2"/>
  <c r="X4483" i="2"/>
  <c r="Y4483" i="2"/>
  <c r="Z4483" i="2"/>
  <c r="X4484" i="2"/>
  <c r="Y4484" i="2"/>
  <c r="Z4484" i="2"/>
  <c r="X4485" i="2"/>
  <c r="Y4485" i="2"/>
  <c r="Z4485" i="2"/>
  <c r="X4486" i="2"/>
  <c r="Y4486" i="2"/>
  <c r="Z4486" i="2"/>
  <c r="X4487" i="2"/>
  <c r="Y4487" i="2"/>
  <c r="Z4487" i="2"/>
  <c r="X4488" i="2"/>
  <c r="Y4488" i="2"/>
  <c r="Z4488" i="2"/>
  <c r="X4489" i="2"/>
  <c r="Y4489" i="2"/>
  <c r="Z4489" i="2"/>
  <c r="X4490" i="2"/>
  <c r="Y4490" i="2"/>
  <c r="Z4490" i="2"/>
  <c r="X4491" i="2"/>
  <c r="Y4491" i="2"/>
  <c r="Z4491" i="2"/>
  <c r="X4492" i="2"/>
  <c r="Y4492" i="2"/>
  <c r="Z4492" i="2"/>
  <c r="X4493" i="2"/>
  <c r="Y4493" i="2"/>
  <c r="Z4493" i="2"/>
  <c r="X4494" i="2"/>
  <c r="Y4494" i="2"/>
  <c r="Z4494" i="2"/>
  <c r="X4495" i="2"/>
  <c r="Y4495" i="2"/>
  <c r="Z4495" i="2"/>
  <c r="X4496" i="2"/>
  <c r="Y4496" i="2"/>
  <c r="Z4496" i="2"/>
  <c r="X4497" i="2"/>
  <c r="Y4497" i="2"/>
  <c r="Z4497" i="2"/>
  <c r="X4498" i="2"/>
  <c r="Y4498" i="2"/>
  <c r="Z4498" i="2"/>
  <c r="X4499" i="2"/>
  <c r="Y4499" i="2"/>
  <c r="Z4499" i="2"/>
  <c r="X4500" i="2"/>
  <c r="Y4500" i="2"/>
  <c r="Z4500" i="2"/>
  <c r="X4501" i="2"/>
  <c r="Y4501" i="2"/>
  <c r="Z4501" i="2"/>
  <c r="X4502" i="2"/>
  <c r="Y4502" i="2"/>
  <c r="Z4502" i="2"/>
  <c r="X4503" i="2"/>
  <c r="Y4503" i="2"/>
  <c r="Z4503" i="2"/>
  <c r="X4504" i="2"/>
  <c r="Y4504" i="2"/>
  <c r="Z4504" i="2"/>
  <c r="X4505" i="2"/>
  <c r="Y4505" i="2"/>
  <c r="Z4505" i="2"/>
  <c r="X4506" i="2"/>
  <c r="Y4506" i="2"/>
  <c r="Z4506" i="2"/>
  <c r="X4507" i="2"/>
  <c r="Y4507" i="2"/>
  <c r="Z4507" i="2"/>
  <c r="X4508" i="2"/>
  <c r="Y4508" i="2"/>
  <c r="Z4508" i="2"/>
  <c r="X4509" i="2"/>
  <c r="Y4509" i="2"/>
  <c r="Z4509" i="2"/>
  <c r="X4510" i="2"/>
  <c r="Y4510" i="2"/>
  <c r="Z4510" i="2"/>
  <c r="X4511" i="2"/>
  <c r="Y4511" i="2"/>
  <c r="Z4511" i="2"/>
  <c r="X4512" i="2"/>
  <c r="Y4512" i="2"/>
  <c r="Z4512" i="2"/>
  <c r="X4513" i="2"/>
  <c r="Y4513" i="2"/>
  <c r="Z4513" i="2"/>
  <c r="X4514" i="2"/>
  <c r="Y4514" i="2"/>
  <c r="Z4514" i="2"/>
  <c r="X4515" i="2"/>
  <c r="Y4515" i="2"/>
  <c r="Z4515" i="2"/>
  <c r="X4516" i="2"/>
  <c r="Y4516" i="2"/>
  <c r="Z4516" i="2"/>
  <c r="X4517" i="2"/>
  <c r="Y4517" i="2"/>
  <c r="Z4517" i="2"/>
  <c r="X4518" i="2"/>
  <c r="Y4518" i="2"/>
  <c r="Z4518" i="2"/>
  <c r="X4519" i="2"/>
  <c r="Y4519" i="2"/>
  <c r="Z4519" i="2"/>
  <c r="X4520" i="2"/>
  <c r="Y4520" i="2"/>
  <c r="Z4520" i="2"/>
  <c r="X4521" i="2"/>
  <c r="Y4521" i="2"/>
  <c r="Z4521" i="2"/>
  <c r="X4522" i="2"/>
  <c r="Y4522" i="2"/>
  <c r="Z4522" i="2"/>
  <c r="X4523" i="2"/>
  <c r="Y4523" i="2"/>
  <c r="Z4523" i="2"/>
  <c r="X4524" i="2"/>
  <c r="Y4524" i="2"/>
  <c r="Z4524" i="2"/>
  <c r="X4525" i="2"/>
  <c r="Y4525" i="2"/>
  <c r="Z4525" i="2"/>
  <c r="X4526" i="2"/>
  <c r="Y4526" i="2"/>
  <c r="Z4526" i="2"/>
  <c r="X4527" i="2"/>
  <c r="Y4527" i="2"/>
  <c r="Z4527" i="2"/>
  <c r="X4528" i="2"/>
  <c r="Y4528" i="2"/>
  <c r="Z4528" i="2"/>
  <c r="X4529" i="2"/>
  <c r="Y4529" i="2"/>
  <c r="Z4529" i="2"/>
  <c r="X4530" i="2"/>
  <c r="Y4530" i="2"/>
  <c r="Z4530" i="2"/>
  <c r="X4531" i="2"/>
  <c r="Y4531" i="2"/>
  <c r="Z4531" i="2"/>
  <c r="X4532" i="2"/>
  <c r="Y4532" i="2"/>
  <c r="Z4532" i="2"/>
  <c r="X4533" i="2"/>
  <c r="Y4533" i="2"/>
  <c r="Z4533" i="2"/>
  <c r="X4534" i="2"/>
  <c r="Y4534" i="2"/>
  <c r="Z4534" i="2"/>
  <c r="X4535" i="2"/>
  <c r="Y4535" i="2"/>
  <c r="Z4535" i="2"/>
  <c r="X4536" i="2"/>
  <c r="Y4536" i="2"/>
  <c r="Z4536" i="2"/>
  <c r="X4537" i="2"/>
  <c r="Y4537" i="2"/>
  <c r="Z4537" i="2"/>
  <c r="X4538" i="2"/>
  <c r="Y4538" i="2"/>
  <c r="Z4538" i="2"/>
  <c r="X4539" i="2"/>
  <c r="Y4539" i="2"/>
  <c r="Z4539" i="2"/>
  <c r="X4540" i="2"/>
  <c r="Y4540" i="2"/>
  <c r="Z4540" i="2"/>
  <c r="X4541" i="2"/>
  <c r="Y4541" i="2"/>
  <c r="Z4541" i="2"/>
  <c r="X4542" i="2"/>
  <c r="Y4542" i="2"/>
  <c r="Z4542" i="2"/>
  <c r="X4543" i="2"/>
  <c r="Y4543" i="2"/>
  <c r="Z4543" i="2"/>
  <c r="X4544" i="2"/>
  <c r="Y4544" i="2"/>
  <c r="Z4544" i="2"/>
  <c r="X4545" i="2"/>
  <c r="Y4545" i="2"/>
  <c r="Z4545" i="2"/>
  <c r="X4546" i="2"/>
  <c r="Y4546" i="2"/>
  <c r="Z4546" i="2"/>
  <c r="X4547" i="2"/>
  <c r="Y4547" i="2"/>
  <c r="Z4547" i="2"/>
  <c r="X4548" i="2"/>
  <c r="Y4548" i="2"/>
  <c r="Z4548" i="2"/>
  <c r="X4549" i="2"/>
  <c r="Y4549" i="2"/>
  <c r="Z4549" i="2"/>
  <c r="X4550" i="2"/>
  <c r="Y4550" i="2"/>
  <c r="Z4550" i="2"/>
  <c r="X4551" i="2"/>
  <c r="Y4551" i="2"/>
  <c r="Z4551" i="2"/>
  <c r="X4552" i="2"/>
  <c r="Y4552" i="2"/>
  <c r="Z4552" i="2"/>
  <c r="X4553" i="2"/>
  <c r="Y4553" i="2"/>
  <c r="Z4553" i="2"/>
  <c r="X4554" i="2"/>
  <c r="Y4554" i="2"/>
  <c r="Z4554" i="2"/>
  <c r="X4555" i="2"/>
  <c r="Y4555" i="2"/>
  <c r="Z4555" i="2"/>
  <c r="X4556" i="2"/>
  <c r="Y4556" i="2"/>
  <c r="Z4556" i="2"/>
  <c r="X4557" i="2"/>
  <c r="Y4557" i="2"/>
  <c r="Z4557" i="2"/>
  <c r="X4558" i="2"/>
  <c r="Y4558" i="2"/>
  <c r="Z4558" i="2"/>
  <c r="X4559" i="2"/>
  <c r="Y4559" i="2"/>
  <c r="Z4559" i="2"/>
  <c r="X4560" i="2"/>
  <c r="Y4560" i="2"/>
  <c r="Z4560" i="2"/>
  <c r="X4561" i="2"/>
  <c r="Y4561" i="2"/>
  <c r="Z4561" i="2"/>
  <c r="X4562" i="2"/>
  <c r="Y4562" i="2"/>
  <c r="Z4562" i="2"/>
  <c r="X4563" i="2"/>
  <c r="Y4563" i="2"/>
  <c r="Z4563" i="2"/>
  <c r="X4564" i="2"/>
  <c r="Y4564" i="2"/>
  <c r="Z4564" i="2"/>
  <c r="X4565" i="2"/>
  <c r="Y4565" i="2"/>
  <c r="Z4565" i="2"/>
  <c r="X4566" i="2"/>
  <c r="Y4566" i="2"/>
  <c r="Z4566" i="2"/>
  <c r="X4567" i="2"/>
  <c r="Y4567" i="2"/>
  <c r="Z4567" i="2"/>
  <c r="X4568" i="2"/>
  <c r="Y4568" i="2"/>
  <c r="Z4568" i="2"/>
  <c r="X4569" i="2"/>
  <c r="Y4569" i="2"/>
  <c r="Z4569" i="2"/>
  <c r="X4570" i="2"/>
  <c r="Y4570" i="2"/>
  <c r="Z4570" i="2"/>
  <c r="X4571" i="2"/>
  <c r="Y4571" i="2"/>
  <c r="Z4571" i="2"/>
  <c r="X4572" i="2"/>
  <c r="Y4572" i="2"/>
  <c r="Z4572" i="2"/>
  <c r="X4573" i="2"/>
  <c r="Y4573" i="2"/>
  <c r="Z4573" i="2"/>
  <c r="X4574" i="2"/>
  <c r="Y4574" i="2"/>
  <c r="Z4574" i="2"/>
  <c r="X4575" i="2"/>
  <c r="Y4575" i="2"/>
  <c r="Z4575" i="2"/>
  <c r="X4576" i="2"/>
  <c r="Y4576" i="2"/>
  <c r="Z4576" i="2"/>
  <c r="X4577" i="2"/>
  <c r="Y4577" i="2"/>
  <c r="Z4577" i="2"/>
  <c r="X4578" i="2"/>
  <c r="Y4578" i="2"/>
  <c r="Z4578" i="2"/>
  <c r="X4579" i="2"/>
  <c r="Y4579" i="2"/>
  <c r="Z4579" i="2"/>
  <c r="X4580" i="2"/>
  <c r="Y4580" i="2"/>
  <c r="Z4580" i="2"/>
  <c r="X4581" i="2"/>
  <c r="Y4581" i="2"/>
  <c r="Z4581" i="2"/>
  <c r="X4582" i="2"/>
  <c r="Y4582" i="2"/>
  <c r="Z4582" i="2"/>
  <c r="X4583" i="2"/>
  <c r="Y4583" i="2"/>
  <c r="Z4583" i="2"/>
  <c r="X4584" i="2"/>
  <c r="Y4584" i="2"/>
  <c r="Z4584" i="2"/>
  <c r="X4585" i="2"/>
  <c r="Y4585" i="2"/>
  <c r="Z4585" i="2"/>
  <c r="X4586" i="2"/>
  <c r="Y4586" i="2"/>
  <c r="Z4586" i="2"/>
  <c r="X4587" i="2"/>
  <c r="Y4587" i="2"/>
  <c r="Z4587" i="2"/>
  <c r="X4588" i="2"/>
  <c r="Y4588" i="2"/>
  <c r="Z4588" i="2"/>
  <c r="X4589" i="2"/>
  <c r="Y4589" i="2"/>
  <c r="Z4589" i="2"/>
  <c r="X4590" i="2"/>
  <c r="Y4590" i="2"/>
  <c r="Z4590" i="2"/>
  <c r="X4591" i="2"/>
  <c r="Y4591" i="2"/>
  <c r="Z4591" i="2"/>
  <c r="X4592" i="2"/>
  <c r="Y4592" i="2"/>
  <c r="Z4592" i="2"/>
  <c r="X4593" i="2"/>
  <c r="Y4593" i="2"/>
  <c r="Z4593" i="2"/>
  <c r="X4594" i="2"/>
  <c r="Y4594" i="2"/>
  <c r="Z4594" i="2"/>
  <c r="X4595" i="2"/>
  <c r="Y4595" i="2"/>
  <c r="Z4595" i="2"/>
  <c r="X4596" i="2"/>
  <c r="Y4596" i="2"/>
  <c r="Z4596" i="2"/>
  <c r="X4597" i="2"/>
  <c r="Y4597" i="2"/>
  <c r="Z4597" i="2"/>
  <c r="X4598" i="2"/>
  <c r="Y4598" i="2"/>
  <c r="Z4598" i="2"/>
  <c r="X4599" i="2"/>
  <c r="Y4599" i="2"/>
  <c r="Z4599" i="2"/>
  <c r="X4600" i="2"/>
  <c r="Y4600" i="2"/>
  <c r="Z4600" i="2"/>
  <c r="X4601" i="2"/>
  <c r="Y4601" i="2"/>
  <c r="Z4601" i="2"/>
  <c r="X4602" i="2"/>
  <c r="Y4602" i="2"/>
  <c r="Z4602" i="2"/>
  <c r="X4603" i="2"/>
  <c r="Y4603" i="2"/>
  <c r="Z4603" i="2"/>
  <c r="X4604" i="2"/>
  <c r="Y4604" i="2"/>
  <c r="Z4604" i="2"/>
  <c r="X4605" i="2"/>
  <c r="Y4605" i="2"/>
  <c r="Z4605" i="2"/>
  <c r="X4606" i="2"/>
  <c r="Y4606" i="2"/>
  <c r="Z4606" i="2"/>
  <c r="X4607" i="2"/>
  <c r="Y4607" i="2"/>
  <c r="Z4607" i="2"/>
  <c r="X4608" i="2"/>
  <c r="Y4608" i="2"/>
  <c r="Z4608" i="2"/>
  <c r="X4609" i="2"/>
  <c r="Y4609" i="2"/>
  <c r="Z4609" i="2"/>
  <c r="X4610" i="2"/>
  <c r="Y4610" i="2"/>
  <c r="Z4610" i="2"/>
  <c r="X4611" i="2"/>
  <c r="Y4611" i="2"/>
  <c r="Z4611" i="2"/>
  <c r="X4612" i="2"/>
  <c r="Y4612" i="2"/>
  <c r="Z4612" i="2"/>
  <c r="X4613" i="2"/>
  <c r="Y4613" i="2"/>
  <c r="Z4613" i="2"/>
  <c r="X4614" i="2"/>
  <c r="Y4614" i="2"/>
  <c r="Z4614" i="2"/>
  <c r="X4615" i="2"/>
  <c r="Y4615" i="2"/>
  <c r="Z4615" i="2"/>
  <c r="X4616" i="2"/>
  <c r="Y4616" i="2"/>
  <c r="Z4616" i="2"/>
  <c r="X4617" i="2"/>
  <c r="Y4617" i="2"/>
  <c r="Z4617" i="2"/>
  <c r="X4618" i="2"/>
  <c r="Y4618" i="2"/>
  <c r="Z4618" i="2"/>
  <c r="X4619" i="2"/>
  <c r="Y4619" i="2"/>
  <c r="Z4619" i="2"/>
  <c r="X4620" i="2"/>
  <c r="Y4620" i="2"/>
  <c r="Z4620" i="2"/>
  <c r="X4621" i="2"/>
  <c r="Y4621" i="2"/>
  <c r="Z4621" i="2"/>
  <c r="X4622" i="2"/>
  <c r="Y4622" i="2"/>
  <c r="Z4622" i="2"/>
  <c r="X4623" i="2"/>
  <c r="Y4623" i="2"/>
  <c r="Z4623" i="2"/>
  <c r="X4624" i="2"/>
  <c r="Y4624" i="2"/>
  <c r="Z4624" i="2"/>
  <c r="X4625" i="2"/>
  <c r="Y4625" i="2"/>
  <c r="Z4625" i="2"/>
  <c r="X4626" i="2"/>
  <c r="Y4626" i="2"/>
  <c r="Z4626" i="2"/>
  <c r="X4627" i="2"/>
  <c r="Y4627" i="2"/>
  <c r="Z4627" i="2"/>
  <c r="X4628" i="2"/>
  <c r="Y4628" i="2"/>
  <c r="Z4628" i="2"/>
  <c r="X4629" i="2"/>
  <c r="Y4629" i="2"/>
  <c r="Z4629" i="2"/>
  <c r="X4630" i="2"/>
  <c r="Y4630" i="2"/>
  <c r="Z4630" i="2"/>
  <c r="X4631" i="2"/>
  <c r="Y4631" i="2"/>
  <c r="Z4631" i="2"/>
  <c r="X4632" i="2"/>
  <c r="Y4632" i="2"/>
  <c r="Z4632" i="2"/>
  <c r="X4633" i="2"/>
  <c r="Y4633" i="2"/>
  <c r="Z4633" i="2"/>
  <c r="X4634" i="2"/>
  <c r="Y4634" i="2"/>
  <c r="Z4634" i="2"/>
  <c r="X4635" i="2"/>
  <c r="Y4635" i="2"/>
  <c r="Z4635" i="2"/>
  <c r="X4636" i="2"/>
  <c r="Y4636" i="2"/>
  <c r="Z4636" i="2"/>
  <c r="X4637" i="2"/>
  <c r="Y4637" i="2"/>
  <c r="Z4637" i="2"/>
  <c r="X4638" i="2"/>
  <c r="Y4638" i="2"/>
  <c r="Z4638" i="2"/>
  <c r="X4639" i="2"/>
  <c r="Y4639" i="2"/>
  <c r="Z4639" i="2"/>
  <c r="X4640" i="2"/>
  <c r="Y4640" i="2"/>
  <c r="Z4640" i="2"/>
  <c r="X4641" i="2"/>
  <c r="Y4641" i="2"/>
  <c r="Z4641" i="2"/>
  <c r="X4642" i="2"/>
  <c r="Y4642" i="2"/>
  <c r="Z4642" i="2"/>
  <c r="X4643" i="2"/>
  <c r="Y4643" i="2"/>
  <c r="Z4643" i="2"/>
  <c r="X4644" i="2"/>
  <c r="Y4644" i="2"/>
  <c r="Z4644" i="2"/>
  <c r="X4645" i="2"/>
  <c r="Y4645" i="2"/>
  <c r="Z4645" i="2"/>
  <c r="X4646" i="2"/>
  <c r="Y4646" i="2"/>
  <c r="Z4646" i="2"/>
  <c r="X4647" i="2"/>
  <c r="Y4647" i="2"/>
  <c r="Z4647" i="2"/>
  <c r="X4648" i="2"/>
  <c r="Y4648" i="2"/>
  <c r="Z4648" i="2"/>
  <c r="X4649" i="2"/>
  <c r="Y4649" i="2"/>
  <c r="Z4649" i="2"/>
  <c r="X4650" i="2"/>
  <c r="Y4650" i="2"/>
  <c r="Z4650" i="2"/>
  <c r="X4651" i="2"/>
  <c r="Y4651" i="2"/>
  <c r="Z4651" i="2"/>
  <c r="X4652" i="2"/>
  <c r="Y4652" i="2"/>
  <c r="Z4652" i="2"/>
  <c r="X4653" i="2"/>
  <c r="Y4653" i="2"/>
  <c r="Z4653" i="2"/>
  <c r="X4654" i="2"/>
  <c r="Y4654" i="2"/>
  <c r="Z4654" i="2"/>
  <c r="X4655" i="2"/>
  <c r="Y4655" i="2"/>
  <c r="Z4655" i="2"/>
  <c r="X4656" i="2"/>
  <c r="Y4656" i="2"/>
  <c r="Z4656" i="2"/>
  <c r="X4657" i="2"/>
  <c r="Y4657" i="2"/>
  <c r="Z4657" i="2"/>
  <c r="X4658" i="2"/>
  <c r="Y4658" i="2"/>
  <c r="Z4658" i="2"/>
  <c r="X4659" i="2"/>
  <c r="Y4659" i="2"/>
  <c r="Z4659" i="2"/>
  <c r="X4660" i="2"/>
  <c r="Y4660" i="2"/>
  <c r="Z4660" i="2"/>
  <c r="X4661" i="2"/>
  <c r="Y4661" i="2"/>
  <c r="Z4661" i="2"/>
  <c r="X4662" i="2"/>
  <c r="Y4662" i="2"/>
  <c r="Z4662" i="2"/>
  <c r="X4663" i="2"/>
  <c r="Y4663" i="2"/>
  <c r="Z4663" i="2"/>
  <c r="X4664" i="2"/>
  <c r="Y4664" i="2"/>
  <c r="Z4664" i="2"/>
  <c r="X4665" i="2"/>
  <c r="Y4665" i="2"/>
  <c r="Z4665" i="2"/>
  <c r="X4666" i="2"/>
  <c r="Y4666" i="2"/>
  <c r="Z4666" i="2"/>
  <c r="X4667" i="2"/>
  <c r="Y4667" i="2"/>
  <c r="Z4667" i="2"/>
  <c r="X4668" i="2"/>
  <c r="Y4668" i="2"/>
  <c r="Z4668" i="2"/>
  <c r="X4669" i="2"/>
  <c r="Y4669" i="2"/>
  <c r="Z4669" i="2"/>
  <c r="X4670" i="2"/>
  <c r="Y4670" i="2"/>
  <c r="Z4670" i="2"/>
  <c r="X4671" i="2"/>
  <c r="Y4671" i="2"/>
  <c r="Z4671" i="2"/>
  <c r="X4672" i="2"/>
  <c r="Y4672" i="2"/>
  <c r="Z4672" i="2"/>
  <c r="X4673" i="2"/>
  <c r="Y4673" i="2"/>
  <c r="Z4673" i="2"/>
  <c r="X4674" i="2"/>
  <c r="Y4674" i="2"/>
  <c r="Z4674" i="2"/>
  <c r="X4675" i="2"/>
  <c r="Y4675" i="2"/>
  <c r="Z4675" i="2"/>
  <c r="X4676" i="2"/>
  <c r="Y4676" i="2"/>
  <c r="Z4676" i="2"/>
  <c r="X4677" i="2"/>
  <c r="Y4677" i="2"/>
  <c r="Z4677" i="2"/>
  <c r="X4678" i="2"/>
  <c r="Y4678" i="2"/>
  <c r="Z4678" i="2"/>
  <c r="X4679" i="2"/>
  <c r="Y4679" i="2"/>
  <c r="Z4679" i="2"/>
  <c r="X4680" i="2"/>
  <c r="Y4680" i="2"/>
  <c r="Z4680" i="2"/>
  <c r="X4681" i="2"/>
  <c r="Y4681" i="2"/>
  <c r="Z4681" i="2"/>
  <c r="X4682" i="2"/>
  <c r="Y4682" i="2"/>
  <c r="Z4682" i="2"/>
  <c r="X4683" i="2"/>
  <c r="Y4683" i="2"/>
  <c r="Z4683" i="2"/>
  <c r="X4684" i="2"/>
  <c r="Y4684" i="2"/>
  <c r="Z4684" i="2"/>
  <c r="X4685" i="2"/>
  <c r="Y4685" i="2"/>
  <c r="Z4685" i="2"/>
  <c r="X4686" i="2"/>
  <c r="Y4686" i="2"/>
  <c r="Z4686" i="2"/>
  <c r="X4687" i="2"/>
  <c r="Y4687" i="2"/>
  <c r="Z4687" i="2"/>
  <c r="X4688" i="2"/>
  <c r="Y4688" i="2"/>
  <c r="Z4688" i="2"/>
  <c r="X4689" i="2"/>
  <c r="Y4689" i="2"/>
  <c r="Z4689" i="2"/>
  <c r="X4690" i="2"/>
  <c r="Y4690" i="2"/>
  <c r="Z4690" i="2"/>
  <c r="X4691" i="2"/>
  <c r="Y4691" i="2"/>
  <c r="Z4691" i="2"/>
  <c r="X4692" i="2"/>
  <c r="Y4692" i="2"/>
  <c r="Z4692" i="2"/>
  <c r="X4693" i="2"/>
  <c r="Y4693" i="2"/>
  <c r="Z4693" i="2"/>
  <c r="X4694" i="2"/>
  <c r="Y4694" i="2"/>
  <c r="Z4694" i="2"/>
  <c r="X4695" i="2"/>
  <c r="Y4695" i="2"/>
  <c r="Z4695" i="2"/>
  <c r="X4696" i="2"/>
  <c r="Y4696" i="2"/>
  <c r="Z4696" i="2"/>
  <c r="X4697" i="2"/>
  <c r="Y4697" i="2"/>
  <c r="Z4697" i="2"/>
  <c r="X4698" i="2"/>
  <c r="Y4698" i="2"/>
  <c r="Z4698" i="2"/>
  <c r="X4699" i="2"/>
  <c r="Y4699" i="2"/>
  <c r="Z4699" i="2"/>
  <c r="X4700" i="2"/>
  <c r="Y4700" i="2"/>
  <c r="Z4700" i="2"/>
  <c r="X4701" i="2"/>
  <c r="Y4701" i="2"/>
  <c r="Z4701" i="2"/>
  <c r="X4702" i="2"/>
  <c r="Y4702" i="2"/>
  <c r="Z4702" i="2"/>
  <c r="X4703" i="2"/>
  <c r="Y4703" i="2"/>
  <c r="Z4703" i="2"/>
  <c r="X4704" i="2"/>
  <c r="Y4704" i="2"/>
  <c r="Z4704" i="2"/>
  <c r="X4705" i="2"/>
  <c r="Y4705" i="2"/>
  <c r="Z4705" i="2"/>
  <c r="X4706" i="2"/>
  <c r="Y4706" i="2"/>
  <c r="Z4706" i="2"/>
  <c r="X4707" i="2"/>
  <c r="Y4707" i="2"/>
  <c r="Z4707" i="2"/>
  <c r="X4708" i="2"/>
  <c r="Y4708" i="2"/>
  <c r="Z4708" i="2"/>
  <c r="X4709" i="2"/>
  <c r="Y4709" i="2"/>
  <c r="Z4709" i="2"/>
  <c r="X4710" i="2"/>
  <c r="Y4710" i="2"/>
  <c r="Z4710" i="2"/>
  <c r="X4711" i="2"/>
  <c r="Y4711" i="2"/>
  <c r="Z4711" i="2"/>
  <c r="X4712" i="2"/>
  <c r="Y4712" i="2"/>
  <c r="Z4712" i="2"/>
  <c r="X4713" i="2"/>
  <c r="Y4713" i="2"/>
  <c r="Z4713" i="2"/>
  <c r="X4714" i="2"/>
  <c r="Y4714" i="2"/>
  <c r="Z4714" i="2"/>
  <c r="X4715" i="2"/>
  <c r="Y4715" i="2"/>
  <c r="Z4715" i="2"/>
  <c r="X4716" i="2"/>
  <c r="Y4716" i="2"/>
  <c r="Z4716" i="2"/>
  <c r="X4717" i="2"/>
  <c r="Y4717" i="2"/>
  <c r="Z4717" i="2"/>
  <c r="X4718" i="2"/>
  <c r="Y4718" i="2"/>
  <c r="Z4718" i="2"/>
  <c r="X4719" i="2"/>
  <c r="Y4719" i="2"/>
  <c r="Z4719" i="2"/>
  <c r="X4720" i="2"/>
  <c r="Y4720" i="2"/>
  <c r="Z4720" i="2"/>
  <c r="X4721" i="2"/>
  <c r="Y4721" i="2"/>
  <c r="Z4721" i="2"/>
  <c r="X4722" i="2"/>
  <c r="Y4722" i="2"/>
  <c r="Z4722" i="2"/>
  <c r="X4723" i="2"/>
  <c r="Y4723" i="2"/>
  <c r="Z4723" i="2"/>
  <c r="X4724" i="2"/>
  <c r="Y4724" i="2"/>
  <c r="Z4724" i="2"/>
  <c r="X4725" i="2"/>
  <c r="Y4725" i="2"/>
  <c r="Z4725" i="2"/>
  <c r="X4726" i="2"/>
  <c r="Y4726" i="2"/>
  <c r="Z4726" i="2"/>
  <c r="X4727" i="2"/>
  <c r="Y4727" i="2"/>
  <c r="Z4727" i="2"/>
  <c r="X4728" i="2"/>
  <c r="Y4728" i="2"/>
  <c r="Z4728" i="2"/>
  <c r="X4729" i="2"/>
  <c r="Y4729" i="2"/>
  <c r="Z4729" i="2"/>
  <c r="X4730" i="2"/>
  <c r="Y4730" i="2"/>
  <c r="Z4730" i="2"/>
  <c r="X4731" i="2"/>
  <c r="Y4731" i="2"/>
  <c r="Z4731" i="2"/>
  <c r="X4732" i="2"/>
  <c r="Y4732" i="2"/>
  <c r="Z4732" i="2"/>
  <c r="X4733" i="2"/>
  <c r="Y4733" i="2"/>
  <c r="Z4733" i="2"/>
  <c r="X4734" i="2"/>
  <c r="Y4734" i="2"/>
  <c r="Z4734" i="2"/>
  <c r="X4735" i="2"/>
  <c r="Y4735" i="2"/>
  <c r="Z4735" i="2"/>
  <c r="X4736" i="2"/>
  <c r="Y4736" i="2"/>
  <c r="Z4736" i="2"/>
  <c r="X4737" i="2"/>
  <c r="Y4737" i="2"/>
  <c r="Z4737" i="2"/>
  <c r="X4738" i="2"/>
  <c r="Y4738" i="2"/>
  <c r="Z4738" i="2"/>
  <c r="X4739" i="2"/>
  <c r="Y4739" i="2"/>
  <c r="Z4739" i="2"/>
  <c r="X4740" i="2"/>
  <c r="Y4740" i="2"/>
  <c r="Z4740" i="2"/>
  <c r="X4741" i="2"/>
  <c r="Y4741" i="2"/>
  <c r="Z4741" i="2"/>
  <c r="X4742" i="2"/>
  <c r="Y4742" i="2"/>
  <c r="Z4742" i="2"/>
  <c r="X4743" i="2"/>
  <c r="Y4743" i="2"/>
  <c r="Z4743" i="2"/>
  <c r="X4744" i="2"/>
  <c r="Y4744" i="2"/>
  <c r="Z4744" i="2"/>
  <c r="X4745" i="2"/>
  <c r="Y4745" i="2"/>
  <c r="Z4745" i="2"/>
  <c r="X4746" i="2"/>
  <c r="Y4746" i="2"/>
  <c r="Z4746" i="2"/>
  <c r="X4747" i="2"/>
  <c r="Y4747" i="2"/>
  <c r="Z4747" i="2"/>
  <c r="X4748" i="2"/>
  <c r="Y4748" i="2"/>
  <c r="Z4748" i="2"/>
  <c r="X4749" i="2"/>
  <c r="Y4749" i="2"/>
  <c r="Z4749" i="2"/>
  <c r="X4750" i="2"/>
  <c r="Y4750" i="2"/>
  <c r="Z4750" i="2"/>
  <c r="X4751" i="2"/>
  <c r="Y4751" i="2"/>
  <c r="Z4751" i="2"/>
  <c r="X4752" i="2"/>
  <c r="Y4752" i="2"/>
  <c r="Z4752" i="2"/>
  <c r="X4753" i="2"/>
  <c r="Y4753" i="2"/>
  <c r="Z4753" i="2"/>
  <c r="X4754" i="2"/>
  <c r="Y4754" i="2"/>
  <c r="Z4754" i="2"/>
  <c r="X4755" i="2"/>
  <c r="Y4755" i="2"/>
  <c r="Z4755" i="2"/>
  <c r="X4756" i="2"/>
  <c r="Y4756" i="2"/>
  <c r="Z4756" i="2"/>
  <c r="X4757" i="2"/>
  <c r="Y4757" i="2"/>
  <c r="Z4757" i="2"/>
  <c r="X4758" i="2"/>
  <c r="Y4758" i="2"/>
  <c r="Z4758" i="2"/>
  <c r="X4759" i="2"/>
  <c r="Y4759" i="2"/>
  <c r="Z4759" i="2"/>
  <c r="X4760" i="2"/>
  <c r="Y4760" i="2"/>
  <c r="Z4760" i="2"/>
  <c r="X4761" i="2"/>
  <c r="Y4761" i="2"/>
  <c r="Z4761" i="2"/>
  <c r="X4762" i="2"/>
  <c r="Y4762" i="2"/>
  <c r="Z4762" i="2"/>
  <c r="X4763" i="2"/>
  <c r="Y4763" i="2"/>
  <c r="Z4763" i="2"/>
  <c r="X4764" i="2"/>
  <c r="Y4764" i="2"/>
  <c r="Z4764" i="2"/>
  <c r="X4765" i="2"/>
  <c r="Y4765" i="2"/>
  <c r="Z4765" i="2"/>
  <c r="X4766" i="2"/>
  <c r="Y4766" i="2"/>
  <c r="Z4766" i="2"/>
  <c r="X4767" i="2"/>
  <c r="Y4767" i="2"/>
  <c r="Z4767" i="2"/>
  <c r="X4768" i="2"/>
  <c r="Y4768" i="2"/>
  <c r="Z4768" i="2"/>
  <c r="X4769" i="2"/>
  <c r="Y4769" i="2"/>
  <c r="Z4769" i="2"/>
  <c r="X4770" i="2"/>
  <c r="Y4770" i="2"/>
  <c r="Z4770" i="2"/>
  <c r="X4771" i="2"/>
  <c r="Y4771" i="2"/>
  <c r="Z4771" i="2"/>
  <c r="X4772" i="2"/>
  <c r="Y4772" i="2"/>
  <c r="Z4772" i="2"/>
  <c r="X4773" i="2"/>
  <c r="Y4773" i="2"/>
  <c r="Z4773" i="2"/>
  <c r="X4774" i="2"/>
  <c r="Y4774" i="2"/>
  <c r="Z4774" i="2"/>
  <c r="X4775" i="2"/>
  <c r="Y4775" i="2"/>
  <c r="Z4775" i="2"/>
  <c r="X4776" i="2"/>
  <c r="Y4776" i="2"/>
  <c r="Z4776" i="2"/>
  <c r="X4777" i="2"/>
  <c r="Y4777" i="2"/>
  <c r="Z4777" i="2"/>
  <c r="X4778" i="2"/>
  <c r="Y4778" i="2"/>
  <c r="Z4778" i="2"/>
  <c r="X4779" i="2"/>
  <c r="Y4779" i="2"/>
  <c r="Z4779" i="2"/>
  <c r="X4780" i="2"/>
  <c r="Y4780" i="2"/>
  <c r="Z4780" i="2"/>
  <c r="X4781" i="2"/>
  <c r="Y4781" i="2"/>
  <c r="Z4781" i="2"/>
  <c r="X4782" i="2"/>
  <c r="Y4782" i="2"/>
  <c r="Z4782" i="2"/>
  <c r="X4783" i="2"/>
  <c r="Y4783" i="2"/>
  <c r="Z4783" i="2"/>
  <c r="X4784" i="2"/>
  <c r="Y4784" i="2"/>
  <c r="Z4784" i="2"/>
  <c r="X4785" i="2"/>
  <c r="Y4785" i="2"/>
  <c r="Z4785" i="2"/>
  <c r="X4786" i="2"/>
  <c r="Y4786" i="2"/>
  <c r="Z4786" i="2"/>
  <c r="X4787" i="2"/>
  <c r="Y4787" i="2"/>
  <c r="Z4787" i="2"/>
  <c r="X4788" i="2"/>
  <c r="Y4788" i="2"/>
  <c r="Z4788" i="2"/>
  <c r="X4789" i="2"/>
  <c r="Y4789" i="2"/>
  <c r="Z4789" i="2"/>
  <c r="X4790" i="2"/>
  <c r="Y4790" i="2"/>
  <c r="Z4790" i="2"/>
  <c r="X4791" i="2"/>
  <c r="Y4791" i="2"/>
  <c r="Z4791" i="2"/>
  <c r="X4792" i="2"/>
  <c r="Y4792" i="2"/>
  <c r="Z4792" i="2"/>
  <c r="X4793" i="2"/>
  <c r="Y4793" i="2"/>
  <c r="Z4793" i="2"/>
  <c r="X4794" i="2"/>
  <c r="Y4794" i="2"/>
  <c r="Z4794" i="2"/>
  <c r="X4795" i="2"/>
  <c r="Y4795" i="2"/>
  <c r="Z4795" i="2"/>
  <c r="X4796" i="2"/>
  <c r="Y4796" i="2"/>
  <c r="Z4796" i="2"/>
  <c r="X4797" i="2"/>
  <c r="Y4797" i="2"/>
  <c r="Z4797" i="2"/>
  <c r="X4798" i="2"/>
  <c r="Y4798" i="2"/>
  <c r="Z4798" i="2"/>
  <c r="X4799" i="2"/>
  <c r="Y4799" i="2"/>
  <c r="Z4799" i="2"/>
  <c r="X4800" i="2"/>
  <c r="Y4800" i="2"/>
  <c r="Z4800" i="2"/>
  <c r="X4801" i="2"/>
  <c r="Y4801" i="2"/>
  <c r="Z4801" i="2"/>
  <c r="X4802" i="2"/>
  <c r="Y4802" i="2"/>
  <c r="Z4802" i="2"/>
  <c r="X4803" i="2"/>
  <c r="Y4803" i="2"/>
  <c r="Z4803" i="2"/>
  <c r="X4804" i="2"/>
  <c r="Y4804" i="2"/>
  <c r="Z4804" i="2"/>
  <c r="X4805" i="2"/>
  <c r="Y4805" i="2"/>
  <c r="Z4805" i="2"/>
  <c r="X4806" i="2"/>
  <c r="Y4806" i="2"/>
  <c r="Z4806" i="2"/>
  <c r="X4807" i="2"/>
  <c r="Y4807" i="2"/>
  <c r="Z4807" i="2"/>
  <c r="X4808" i="2"/>
  <c r="Y4808" i="2"/>
  <c r="Z4808" i="2"/>
  <c r="X4809" i="2"/>
  <c r="Y4809" i="2"/>
  <c r="Z4809" i="2"/>
  <c r="X4810" i="2"/>
  <c r="Y4810" i="2"/>
  <c r="Z4810" i="2"/>
  <c r="X4811" i="2"/>
  <c r="Y4811" i="2"/>
  <c r="Z4811" i="2"/>
  <c r="X4812" i="2"/>
  <c r="Y4812" i="2"/>
  <c r="Z4812" i="2"/>
  <c r="X4813" i="2"/>
  <c r="Y4813" i="2"/>
  <c r="Z4813" i="2"/>
  <c r="X4814" i="2"/>
  <c r="Y4814" i="2"/>
  <c r="Z4814" i="2"/>
  <c r="X4815" i="2"/>
  <c r="Y4815" i="2"/>
  <c r="Z4815" i="2"/>
  <c r="X4816" i="2"/>
  <c r="Y4816" i="2"/>
  <c r="Z4816" i="2"/>
  <c r="X4817" i="2"/>
  <c r="Y4817" i="2"/>
  <c r="Z4817" i="2"/>
  <c r="X4818" i="2"/>
  <c r="Y4818" i="2"/>
  <c r="Z4818" i="2"/>
  <c r="X4819" i="2"/>
  <c r="Y4819" i="2"/>
  <c r="Z4819" i="2"/>
  <c r="X4820" i="2"/>
  <c r="Y4820" i="2"/>
  <c r="Z4820" i="2"/>
  <c r="X4821" i="2"/>
  <c r="Y4821" i="2"/>
  <c r="Z4821" i="2"/>
  <c r="X4822" i="2"/>
  <c r="Y4822" i="2"/>
  <c r="Z4822" i="2"/>
  <c r="X4823" i="2"/>
  <c r="Y4823" i="2"/>
  <c r="Z4823" i="2"/>
  <c r="X4824" i="2"/>
  <c r="Y4824" i="2"/>
  <c r="Z4824" i="2"/>
  <c r="X4825" i="2"/>
  <c r="Y4825" i="2"/>
  <c r="Z4825" i="2"/>
  <c r="X4826" i="2"/>
  <c r="Y4826" i="2"/>
  <c r="Z4826" i="2"/>
  <c r="X4827" i="2"/>
  <c r="Y4827" i="2"/>
  <c r="Z4827" i="2"/>
  <c r="X4828" i="2"/>
  <c r="Y4828" i="2"/>
  <c r="Z4828" i="2"/>
  <c r="X4829" i="2"/>
  <c r="Y4829" i="2"/>
  <c r="Z4829" i="2"/>
  <c r="X4830" i="2"/>
  <c r="Y4830" i="2"/>
  <c r="Z4830" i="2"/>
  <c r="X4831" i="2"/>
  <c r="Y4831" i="2"/>
  <c r="Z4831" i="2"/>
  <c r="X4832" i="2"/>
  <c r="Y4832" i="2"/>
  <c r="Z4832" i="2"/>
  <c r="X4833" i="2"/>
  <c r="Y4833" i="2"/>
  <c r="Z4833" i="2"/>
  <c r="X4834" i="2"/>
  <c r="Y4834" i="2"/>
  <c r="Z4834" i="2"/>
  <c r="X4835" i="2"/>
  <c r="Y4835" i="2"/>
  <c r="Z4835" i="2"/>
  <c r="X4836" i="2"/>
  <c r="Y4836" i="2"/>
  <c r="Z4836" i="2"/>
  <c r="X4837" i="2"/>
  <c r="Y4837" i="2"/>
  <c r="Z4837" i="2"/>
  <c r="X4838" i="2"/>
  <c r="Y4838" i="2"/>
  <c r="Z4838" i="2"/>
  <c r="X4839" i="2"/>
  <c r="Y4839" i="2"/>
  <c r="Z4839" i="2"/>
  <c r="X4840" i="2"/>
  <c r="Y4840" i="2"/>
  <c r="Z4840" i="2"/>
  <c r="X4841" i="2"/>
  <c r="Y4841" i="2"/>
  <c r="Z4841" i="2"/>
  <c r="X4842" i="2"/>
  <c r="Y4842" i="2"/>
  <c r="Z4842" i="2"/>
  <c r="X4843" i="2"/>
  <c r="Y4843" i="2"/>
  <c r="Z4843" i="2"/>
  <c r="X4844" i="2"/>
  <c r="Y4844" i="2"/>
  <c r="Z4844" i="2"/>
  <c r="X4845" i="2"/>
  <c r="Y4845" i="2"/>
  <c r="Z4845" i="2"/>
  <c r="X4846" i="2"/>
  <c r="Y4846" i="2"/>
  <c r="Z4846" i="2"/>
  <c r="X4847" i="2"/>
  <c r="Y4847" i="2"/>
  <c r="Z4847" i="2"/>
  <c r="X4848" i="2"/>
  <c r="Y4848" i="2"/>
  <c r="Z4848" i="2"/>
  <c r="X4849" i="2"/>
  <c r="Y4849" i="2"/>
  <c r="Z4849" i="2"/>
  <c r="X4850" i="2"/>
  <c r="Y4850" i="2"/>
  <c r="Z4850" i="2"/>
  <c r="X4851" i="2"/>
  <c r="Y4851" i="2"/>
  <c r="Z4851" i="2"/>
  <c r="X4852" i="2"/>
  <c r="Y4852" i="2"/>
  <c r="Z4852" i="2"/>
  <c r="X4853" i="2"/>
  <c r="Y4853" i="2"/>
  <c r="Z4853" i="2"/>
  <c r="X4854" i="2"/>
  <c r="Y4854" i="2"/>
  <c r="Z4854" i="2"/>
  <c r="X4855" i="2"/>
  <c r="Y4855" i="2"/>
  <c r="Z4855" i="2"/>
  <c r="X4856" i="2"/>
  <c r="Y4856" i="2"/>
  <c r="Z4856" i="2"/>
  <c r="X4857" i="2"/>
  <c r="Y4857" i="2"/>
  <c r="Z4857" i="2"/>
  <c r="X4858" i="2"/>
  <c r="Y4858" i="2"/>
  <c r="Z4858" i="2"/>
  <c r="X4859" i="2"/>
  <c r="Y4859" i="2"/>
  <c r="Z4859" i="2"/>
  <c r="X4860" i="2"/>
  <c r="Y4860" i="2"/>
  <c r="Z4860" i="2"/>
  <c r="X4861" i="2"/>
  <c r="Y4861" i="2"/>
  <c r="Z4861" i="2"/>
  <c r="X4862" i="2"/>
  <c r="Y4862" i="2"/>
  <c r="Z4862" i="2"/>
  <c r="X4863" i="2"/>
  <c r="Y4863" i="2"/>
  <c r="Z4863" i="2"/>
  <c r="X4864" i="2"/>
  <c r="Y4864" i="2"/>
  <c r="Z4864" i="2"/>
  <c r="X4865" i="2"/>
  <c r="Y4865" i="2"/>
  <c r="Z4865" i="2"/>
  <c r="X4866" i="2"/>
  <c r="Y4866" i="2"/>
  <c r="Z4866" i="2"/>
  <c r="X4867" i="2"/>
  <c r="Y4867" i="2"/>
  <c r="Z4867" i="2"/>
  <c r="X4868" i="2"/>
  <c r="Y4868" i="2"/>
  <c r="Z4868" i="2"/>
  <c r="X4869" i="2"/>
  <c r="Y4869" i="2"/>
  <c r="Z4869" i="2"/>
  <c r="X4870" i="2"/>
  <c r="Y4870" i="2"/>
  <c r="Z4870" i="2"/>
  <c r="X4871" i="2"/>
  <c r="Y4871" i="2"/>
  <c r="Z4871" i="2"/>
  <c r="X4872" i="2"/>
  <c r="Y4872" i="2"/>
  <c r="Z4872" i="2"/>
  <c r="X4873" i="2"/>
  <c r="Y4873" i="2"/>
  <c r="Z4873" i="2"/>
  <c r="X4874" i="2"/>
  <c r="Y4874" i="2"/>
  <c r="Z4874" i="2"/>
  <c r="X4875" i="2"/>
  <c r="Y4875" i="2"/>
  <c r="Z4875" i="2"/>
  <c r="X4876" i="2"/>
  <c r="Y4876" i="2"/>
  <c r="Z4876" i="2"/>
  <c r="X4877" i="2"/>
  <c r="Y4877" i="2"/>
  <c r="Z4877" i="2"/>
  <c r="X4878" i="2"/>
  <c r="Y4878" i="2"/>
  <c r="Z4878" i="2"/>
  <c r="X4879" i="2"/>
  <c r="Y4879" i="2"/>
  <c r="Z4879" i="2"/>
  <c r="X4880" i="2"/>
  <c r="Y4880" i="2"/>
  <c r="Z4880" i="2"/>
  <c r="X4881" i="2"/>
  <c r="Y4881" i="2"/>
  <c r="Z4881" i="2"/>
  <c r="X4882" i="2"/>
  <c r="Y4882" i="2"/>
  <c r="Z4882" i="2"/>
  <c r="X4883" i="2"/>
  <c r="Y4883" i="2"/>
  <c r="Z4883" i="2"/>
  <c r="X4884" i="2"/>
  <c r="Y4884" i="2"/>
  <c r="Z4884" i="2"/>
  <c r="X4885" i="2"/>
  <c r="Y4885" i="2"/>
  <c r="Z4885" i="2"/>
  <c r="X4886" i="2"/>
  <c r="Y4886" i="2"/>
  <c r="Z4886" i="2"/>
  <c r="X4887" i="2"/>
  <c r="Y4887" i="2"/>
  <c r="Z4887" i="2"/>
  <c r="X4888" i="2"/>
  <c r="Y4888" i="2"/>
  <c r="Z4888" i="2"/>
  <c r="X4889" i="2"/>
  <c r="Y4889" i="2"/>
  <c r="Z4889" i="2"/>
  <c r="X4890" i="2"/>
  <c r="Y4890" i="2"/>
  <c r="Z4890" i="2"/>
  <c r="X4891" i="2"/>
  <c r="Y4891" i="2"/>
  <c r="Z4891" i="2"/>
  <c r="X4892" i="2"/>
  <c r="Y4892" i="2"/>
  <c r="Z4892" i="2"/>
  <c r="X4893" i="2"/>
  <c r="Y4893" i="2"/>
  <c r="Z4893" i="2"/>
  <c r="X4894" i="2"/>
  <c r="Y4894" i="2"/>
  <c r="Z4894" i="2"/>
  <c r="X4895" i="2"/>
  <c r="Y4895" i="2"/>
  <c r="Z4895" i="2"/>
  <c r="X4896" i="2"/>
  <c r="Y4896" i="2"/>
  <c r="Z4896" i="2"/>
  <c r="X4897" i="2"/>
  <c r="Y4897" i="2"/>
  <c r="Z4897" i="2"/>
  <c r="X4898" i="2"/>
  <c r="Y4898" i="2"/>
  <c r="Z4898" i="2"/>
  <c r="X4899" i="2"/>
  <c r="Y4899" i="2"/>
  <c r="Z4899" i="2"/>
  <c r="X4900" i="2"/>
  <c r="Y4900" i="2"/>
  <c r="Z4900" i="2"/>
  <c r="X4901" i="2"/>
  <c r="Y4901" i="2"/>
  <c r="Z4901" i="2"/>
  <c r="X4902" i="2"/>
  <c r="Y4902" i="2"/>
  <c r="Z4902" i="2"/>
  <c r="X4903" i="2"/>
  <c r="Y4903" i="2"/>
  <c r="Z4903" i="2"/>
  <c r="X4904" i="2"/>
  <c r="Y4904" i="2"/>
  <c r="Z4904" i="2"/>
  <c r="X4905" i="2"/>
  <c r="Y4905" i="2"/>
  <c r="Z4905" i="2"/>
  <c r="X4906" i="2"/>
  <c r="Y4906" i="2"/>
  <c r="Z4906" i="2"/>
  <c r="X4907" i="2"/>
  <c r="Y4907" i="2"/>
  <c r="Z4907" i="2"/>
  <c r="X4908" i="2"/>
  <c r="Y4908" i="2"/>
  <c r="Z4908" i="2"/>
  <c r="X4909" i="2"/>
  <c r="Y4909" i="2"/>
  <c r="Z4909" i="2"/>
  <c r="X4910" i="2"/>
  <c r="Y4910" i="2"/>
  <c r="Z4910" i="2"/>
  <c r="X4911" i="2"/>
  <c r="Y4911" i="2"/>
  <c r="Z4911" i="2"/>
  <c r="X4912" i="2"/>
  <c r="Y4912" i="2"/>
  <c r="Z4912" i="2"/>
  <c r="X4913" i="2"/>
  <c r="Y4913" i="2"/>
  <c r="Z4913" i="2"/>
  <c r="X4914" i="2"/>
  <c r="Y4914" i="2"/>
  <c r="Z4914" i="2"/>
  <c r="X4915" i="2"/>
  <c r="Y4915" i="2"/>
  <c r="Z4915" i="2"/>
  <c r="X4916" i="2"/>
  <c r="Y4916" i="2"/>
  <c r="Z4916" i="2"/>
  <c r="X4917" i="2"/>
  <c r="Y4917" i="2"/>
  <c r="Z4917" i="2"/>
  <c r="X4918" i="2"/>
  <c r="Y4918" i="2"/>
  <c r="Z4918" i="2"/>
  <c r="X4919" i="2"/>
  <c r="Y4919" i="2"/>
  <c r="Z4919" i="2"/>
  <c r="X4920" i="2"/>
  <c r="Y4920" i="2"/>
  <c r="Z4920" i="2"/>
  <c r="X4921" i="2"/>
  <c r="Y4921" i="2"/>
  <c r="Z4921" i="2"/>
  <c r="X4922" i="2"/>
  <c r="Y4922" i="2"/>
  <c r="Z4922" i="2"/>
  <c r="X4923" i="2"/>
  <c r="Y4923" i="2"/>
  <c r="Z4923" i="2"/>
  <c r="X4924" i="2"/>
  <c r="Y4924" i="2"/>
  <c r="Z4924" i="2"/>
  <c r="X4925" i="2"/>
  <c r="Y4925" i="2"/>
  <c r="Z4925" i="2"/>
  <c r="X4926" i="2"/>
  <c r="Y4926" i="2"/>
  <c r="Z4926" i="2"/>
  <c r="X4927" i="2"/>
  <c r="Y4927" i="2"/>
  <c r="Z4927" i="2"/>
  <c r="X4928" i="2"/>
  <c r="Y4928" i="2"/>
  <c r="Z4928" i="2"/>
  <c r="X4929" i="2"/>
  <c r="Y4929" i="2"/>
  <c r="Z4929" i="2"/>
  <c r="X4930" i="2"/>
  <c r="Y4930" i="2"/>
  <c r="Z4930" i="2"/>
  <c r="X4931" i="2"/>
  <c r="Y4931" i="2"/>
  <c r="Z4931" i="2"/>
  <c r="X4932" i="2"/>
  <c r="Y4932" i="2"/>
  <c r="Z4932" i="2"/>
  <c r="X4933" i="2"/>
  <c r="Y4933" i="2"/>
  <c r="Z4933" i="2"/>
  <c r="X4934" i="2"/>
  <c r="Y4934" i="2"/>
  <c r="Z4934" i="2"/>
  <c r="X4935" i="2"/>
  <c r="Y4935" i="2"/>
  <c r="Z4935" i="2"/>
  <c r="X4936" i="2"/>
  <c r="Y4936" i="2"/>
  <c r="Z4936" i="2"/>
  <c r="X4937" i="2"/>
  <c r="Y4937" i="2"/>
  <c r="Z4937" i="2"/>
  <c r="X4938" i="2"/>
  <c r="Y4938" i="2"/>
  <c r="Z4938" i="2"/>
  <c r="X4939" i="2"/>
  <c r="Y4939" i="2"/>
  <c r="Z4939" i="2"/>
  <c r="X4940" i="2"/>
  <c r="Y4940" i="2"/>
  <c r="Z4940" i="2"/>
  <c r="X4941" i="2"/>
  <c r="Y4941" i="2"/>
  <c r="Z4941" i="2"/>
  <c r="X4942" i="2"/>
  <c r="Y4942" i="2"/>
  <c r="Z4942" i="2"/>
  <c r="X4943" i="2"/>
  <c r="Y4943" i="2"/>
  <c r="Z4943" i="2"/>
  <c r="X4944" i="2"/>
  <c r="Y4944" i="2"/>
  <c r="Z4944" i="2"/>
  <c r="X4945" i="2"/>
  <c r="Y4945" i="2"/>
  <c r="Z4945" i="2"/>
  <c r="X4946" i="2"/>
  <c r="Y4946" i="2"/>
  <c r="Z4946" i="2"/>
  <c r="X4947" i="2"/>
  <c r="Y4947" i="2"/>
  <c r="Z4947" i="2"/>
  <c r="X4948" i="2"/>
  <c r="Y4948" i="2"/>
  <c r="Z4948" i="2"/>
  <c r="X4949" i="2"/>
  <c r="Y4949" i="2"/>
  <c r="Z4949" i="2"/>
  <c r="X4950" i="2"/>
  <c r="Y4950" i="2"/>
  <c r="Z4950" i="2"/>
  <c r="X4951" i="2"/>
  <c r="Y4951" i="2"/>
  <c r="Z4951" i="2"/>
  <c r="X4952" i="2"/>
  <c r="Y4952" i="2"/>
  <c r="Z4952" i="2"/>
  <c r="X4953" i="2"/>
  <c r="Y4953" i="2"/>
  <c r="Z4953" i="2"/>
  <c r="X4954" i="2"/>
  <c r="Y4954" i="2"/>
  <c r="Z4954" i="2"/>
  <c r="X4955" i="2"/>
  <c r="Y4955" i="2"/>
  <c r="Z4955" i="2"/>
  <c r="X4956" i="2"/>
  <c r="Y4956" i="2"/>
  <c r="Z4956" i="2"/>
  <c r="X4957" i="2"/>
  <c r="Y4957" i="2"/>
  <c r="Z4957" i="2"/>
  <c r="X4958" i="2"/>
  <c r="Y4958" i="2"/>
  <c r="Z4958" i="2"/>
  <c r="X4959" i="2"/>
  <c r="Y4959" i="2"/>
  <c r="Z4959" i="2"/>
  <c r="X4960" i="2"/>
  <c r="Y4960" i="2"/>
  <c r="Z4960" i="2"/>
  <c r="X4961" i="2"/>
  <c r="Y4961" i="2"/>
  <c r="Z4961" i="2"/>
  <c r="X4962" i="2"/>
  <c r="Y4962" i="2"/>
  <c r="Z4962" i="2"/>
  <c r="X4963" i="2"/>
  <c r="Y4963" i="2"/>
  <c r="Z4963" i="2"/>
  <c r="X4964" i="2"/>
  <c r="Y4964" i="2"/>
  <c r="Z4964" i="2"/>
  <c r="X4965" i="2"/>
  <c r="Y4965" i="2"/>
  <c r="Z4965" i="2"/>
  <c r="X4966" i="2"/>
  <c r="Y4966" i="2"/>
  <c r="Z4966" i="2"/>
  <c r="X4967" i="2"/>
  <c r="Y4967" i="2"/>
  <c r="Z4967" i="2"/>
  <c r="X4968" i="2"/>
  <c r="Y4968" i="2"/>
  <c r="Z4968" i="2"/>
  <c r="X4969" i="2"/>
  <c r="Y4969" i="2"/>
  <c r="Z4969" i="2"/>
  <c r="X4970" i="2"/>
  <c r="Y4970" i="2"/>
  <c r="Z4970" i="2"/>
  <c r="X4971" i="2"/>
  <c r="Y4971" i="2"/>
  <c r="Z4971" i="2"/>
  <c r="X4972" i="2"/>
  <c r="Y4972" i="2"/>
  <c r="Z4972" i="2"/>
  <c r="X4973" i="2"/>
  <c r="Y4973" i="2"/>
  <c r="Z4973" i="2"/>
  <c r="X4974" i="2"/>
  <c r="Y4974" i="2"/>
  <c r="Z4974" i="2"/>
  <c r="X4975" i="2"/>
  <c r="Y4975" i="2"/>
  <c r="Z4975" i="2"/>
  <c r="X4976" i="2"/>
  <c r="Y4976" i="2"/>
  <c r="Z4976" i="2"/>
  <c r="X4977" i="2"/>
  <c r="Y4977" i="2"/>
  <c r="Z4977" i="2"/>
  <c r="X4978" i="2"/>
  <c r="Y4978" i="2"/>
  <c r="Z4978" i="2"/>
  <c r="X4979" i="2"/>
  <c r="Y4979" i="2"/>
  <c r="Z4979" i="2"/>
  <c r="X4980" i="2"/>
  <c r="Y4980" i="2"/>
  <c r="Z4980" i="2"/>
  <c r="X4981" i="2"/>
  <c r="Y4981" i="2"/>
  <c r="Z4981" i="2"/>
  <c r="X4982" i="2"/>
  <c r="Y4982" i="2"/>
  <c r="Z4982" i="2"/>
  <c r="X4983" i="2"/>
  <c r="Y4983" i="2"/>
  <c r="Z4983" i="2"/>
  <c r="X4984" i="2"/>
  <c r="Y4984" i="2"/>
  <c r="Z4984" i="2"/>
  <c r="X4985" i="2"/>
  <c r="Y4985" i="2"/>
  <c r="Z4985" i="2"/>
  <c r="X4986" i="2"/>
  <c r="Y4986" i="2"/>
  <c r="Z4986" i="2"/>
  <c r="X4987" i="2"/>
  <c r="Y4987" i="2"/>
  <c r="Z4987" i="2"/>
  <c r="X4988" i="2"/>
  <c r="Y4988" i="2"/>
  <c r="Z4988" i="2"/>
  <c r="X4989" i="2"/>
  <c r="Y4989" i="2"/>
  <c r="Z4989" i="2"/>
  <c r="X4990" i="2"/>
  <c r="Y4990" i="2"/>
  <c r="Z4990" i="2"/>
  <c r="X4991" i="2"/>
  <c r="Y4991" i="2"/>
  <c r="Z4991" i="2"/>
  <c r="X4992" i="2"/>
  <c r="Y4992" i="2"/>
  <c r="Z4992" i="2"/>
  <c r="X4993" i="2"/>
  <c r="Y4993" i="2"/>
  <c r="Z4993" i="2"/>
  <c r="X4994" i="2"/>
  <c r="Y4994" i="2"/>
  <c r="Z4994" i="2"/>
  <c r="X4995" i="2"/>
  <c r="Y4995" i="2"/>
  <c r="Z4995" i="2"/>
  <c r="X4996" i="2"/>
  <c r="Y4996" i="2"/>
  <c r="Z4996" i="2"/>
  <c r="X4997" i="2"/>
  <c r="Y4997" i="2"/>
  <c r="Z4997" i="2"/>
  <c r="X4998" i="2"/>
  <c r="Y4998" i="2"/>
  <c r="Z4998" i="2"/>
  <c r="X4999" i="2"/>
  <c r="Y4999" i="2"/>
  <c r="Z4999" i="2"/>
  <c r="X5000" i="2"/>
  <c r="Y5000" i="2"/>
  <c r="Z5000" i="2"/>
  <c r="X5001" i="2"/>
  <c r="Y5001" i="2"/>
  <c r="Z5001" i="2"/>
  <c r="X5002" i="2"/>
  <c r="Y5002" i="2"/>
  <c r="Z5002" i="2"/>
  <c r="X5003" i="2"/>
  <c r="Y5003" i="2"/>
  <c r="Z5003" i="2"/>
  <c r="X5004" i="2"/>
  <c r="Y5004" i="2"/>
  <c r="Z5004" i="2"/>
  <c r="X5005" i="2"/>
  <c r="Y5005" i="2"/>
  <c r="Z5005" i="2"/>
  <c r="X5006" i="2"/>
  <c r="Y5006" i="2"/>
  <c r="Z5006" i="2"/>
  <c r="X5007" i="2"/>
  <c r="Y5007" i="2"/>
  <c r="Z5007" i="2"/>
  <c r="X5008" i="2"/>
  <c r="Y5008" i="2"/>
  <c r="Z5008" i="2"/>
  <c r="X5009" i="2"/>
  <c r="Y5009" i="2"/>
  <c r="Z5009" i="2"/>
  <c r="X5010" i="2"/>
  <c r="Y5010" i="2"/>
  <c r="Z5010" i="2"/>
  <c r="X5011" i="2"/>
  <c r="Y5011" i="2"/>
  <c r="Z5011" i="2"/>
  <c r="X5012" i="2"/>
  <c r="Y5012" i="2"/>
  <c r="Z5012" i="2"/>
  <c r="X5013" i="2"/>
  <c r="Y5013" i="2"/>
  <c r="Z5013" i="2"/>
  <c r="X5014" i="2"/>
  <c r="Y5014" i="2"/>
  <c r="Z5014" i="2"/>
  <c r="X5015" i="2"/>
  <c r="Y5015" i="2"/>
  <c r="Z5015" i="2"/>
  <c r="X5016" i="2"/>
  <c r="Y5016" i="2"/>
  <c r="Z5016" i="2"/>
  <c r="X5017" i="2"/>
  <c r="Y5017" i="2"/>
  <c r="Z5017" i="2"/>
  <c r="X5018" i="2"/>
  <c r="Y5018" i="2"/>
  <c r="Z5018" i="2"/>
  <c r="X5019" i="2"/>
  <c r="Y5019" i="2"/>
  <c r="Z5019" i="2"/>
  <c r="X5020" i="2"/>
  <c r="Y5020" i="2"/>
  <c r="Z5020" i="2"/>
  <c r="X5021" i="2"/>
  <c r="Y5021" i="2"/>
  <c r="Z5021" i="2"/>
  <c r="X5022" i="2"/>
  <c r="Y5022" i="2"/>
  <c r="Z5022" i="2"/>
  <c r="X5023" i="2"/>
  <c r="Y5023" i="2"/>
  <c r="Z5023" i="2"/>
  <c r="X5024" i="2"/>
  <c r="Y5024" i="2"/>
  <c r="Z5024" i="2"/>
  <c r="X5025" i="2"/>
  <c r="Y5025" i="2"/>
  <c r="Z5025" i="2"/>
  <c r="X5026" i="2"/>
  <c r="Y5026" i="2"/>
  <c r="Z5026" i="2"/>
  <c r="X5027" i="2"/>
  <c r="Y5027" i="2"/>
  <c r="Z5027" i="2"/>
  <c r="X5028" i="2"/>
  <c r="Y5028" i="2"/>
  <c r="Z5028" i="2"/>
  <c r="X5029" i="2"/>
  <c r="Y5029" i="2"/>
  <c r="Z5029" i="2"/>
  <c r="X5030" i="2"/>
  <c r="Y5030" i="2"/>
  <c r="Z5030" i="2"/>
  <c r="X5031" i="2"/>
  <c r="Y5031" i="2"/>
  <c r="Z5031" i="2"/>
  <c r="X5032" i="2"/>
  <c r="Y5032" i="2"/>
  <c r="Z5032" i="2"/>
  <c r="X5033" i="2"/>
  <c r="Y5033" i="2"/>
  <c r="Z5033" i="2"/>
  <c r="X5034" i="2"/>
  <c r="Y5034" i="2"/>
  <c r="Z5034" i="2"/>
  <c r="X5035" i="2"/>
  <c r="Y5035" i="2"/>
  <c r="Z5035" i="2"/>
  <c r="X5036" i="2"/>
  <c r="Y5036" i="2"/>
  <c r="Z5036" i="2"/>
  <c r="X5037" i="2"/>
  <c r="Y5037" i="2"/>
  <c r="Z5037" i="2"/>
  <c r="X5038" i="2"/>
  <c r="Y5038" i="2"/>
  <c r="Z5038" i="2"/>
  <c r="X5039" i="2"/>
  <c r="Y5039" i="2"/>
  <c r="Z5039" i="2"/>
  <c r="X5040" i="2"/>
  <c r="Y5040" i="2"/>
  <c r="Z5040" i="2"/>
  <c r="X5041" i="2"/>
  <c r="Y5041" i="2"/>
  <c r="Z5041" i="2"/>
  <c r="X5042" i="2"/>
  <c r="Y5042" i="2"/>
  <c r="Z5042" i="2"/>
  <c r="X5043" i="2"/>
  <c r="Y5043" i="2"/>
  <c r="Z5043" i="2"/>
  <c r="X5044" i="2"/>
  <c r="Y5044" i="2"/>
  <c r="Z5044" i="2"/>
  <c r="X5045" i="2"/>
  <c r="Y5045" i="2"/>
  <c r="Z5045" i="2"/>
  <c r="X5046" i="2"/>
  <c r="Y5046" i="2"/>
  <c r="Z5046" i="2"/>
  <c r="X5047" i="2"/>
  <c r="Y5047" i="2"/>
  <c r="Z5047" i="2"/>
  <c r="X5048" i="2"/>
  <c r="Y5048" i="2"/>
  <c r="Z5048" i="2"/>
  <c r="X5049" i="2"/>
  <c r="Y5049" i="2"/>
  <c r="Z5049" i="2"/>
  <c r="X5050" i="2"/>
  <c r="Y5050" i="2"/>
  <c r="Z5050" i="2"/>
  <c r="X5051" i="2"/>
  <c r="Y5051" i="2"/>
  <c r="Z5051" i="2"/>
  <c r="X5052" i="2"/>
  <c r="Y5052" i="2"/>
  <c r="Z5052" i="2"/>
  <c r="X5053" i="2"/>
  <c r="Y5053" i="2"/>
  <c r="Z5053" i="2"/>
  <c r="X5054" i="2"/>
  <c r="Y5054" i="2"/>
  <c r="Z5054" i="2"/>
  <c r="X5055" i="2"/>
  <c r="Y5055" i="2"/>
  <c r="Z5055" i="2"/>
  <c r="X5056" i="2"/>
  <c r="Y5056" i="2"/>
  <c r="Z5056" i="2"/>
  <c r="X5057" i="2"/>
  <c r="Y5057" i="2"/>
  <c r="Z5057" i="2"/>
  <c r="X5058" i="2"/>
  <c r="Y5058" i="2"/>
  <c r="Z5058" i="2"/>
  <c r="X5059" i="2"/>
  <c r="Y5059" i="2"/>
  <c r="Z5059" i="2"/>
  <c r="X5060" i="2"/>
  <c r="Y5060" i="2"/>
  <c r="Z5060" i="2"/>
  <c r="X5061" i="2"/>
  <c r="Y5061" i="2"/>
  <c r="Z5061" i="2"/>
  <c r="X5062" i="2"/>
  <c r="Y5062" i="2"/>
  <c r="Z5062" i="2"/>
  <c r="X5063" i="2"/>
  <c r="Y5063" i="2"/>
  <c r="Z5063" i="2"/>
  <c r="X5064" i="2"/>
  <c r="Y5064" i="2"/>
  <c r="Z5064" i="2"/>
  <c r="X5065" i="2"/>
  <c r="Y5065" i="2"/>
  <c r="Z5065" i="2"/>
  <c r="X5066" i="2"/>
  <c r="Y5066" i="2"/>
  <c r="Z5066" i="2"/>
  <c r="X5067" i="2"/>
  <c r="Y5067" i="2"/>
  <c r="Z5067" i="2"/>
  <c r="X5068" i="2"/>
  <c r="Y5068" i="2"/>
  <c r="Z5068" i="2"/>
  <c r="X5069" i="2"/>
  <c r="Y5069" i="2"/>
  <c r="Z5069" i="2"/>
  <c r="X5070" i="2"/>
  <c r="Y5070" i="2"/>
  <c r="Z5070" i="2"/>
  <c r="X5071" i="2"/>
  <c r="Y5071" i="2"/>
  <c r="Z5071" i="2"/>
  <c r="X5072" i="2"/>
  <c r="Y5072" i="2"/>
  <c r="Z5072" i="2"/>
  <c r="X5073" i="2"/>
  <c r="Y5073" i="2"/>
  <c r="Z5073" i="2"/>
  <c r="X5074" i="2"/>
  <c r="Y5074" i="2"/>
  <c r="Z5074" i="2"/>
  <c r="X5075" i="2"/>
  <c r="Y5075" i="2"/>
  <c r="Z5075" i="2"/>
  <c r="X5076" i="2"/>
  <c r="Y5076" i="2"/>
  <c r="Z5076" i="2"/>
  <c r="X5077" i="2"/>
  <c r="Y5077" i="2"/>
  <c r="Z5077" i="2"/>
  <c r="X5078" i="2"/>
  <c r="Y5078" i="2"/>
  <c r="Z5078" i="2"/>
  <c r="X5079" i="2"/>
  <c r="Y5079" i="2"/>
  <c r="Z5079" i="2"/>
  <c r="X5080" i="2"/>
  <c r="Y5080" i="2"/>
  <c r="Z5080" i="2"/>
  <c r="X5081" i="2"/>
  <c r="Y5081" i="2"/>
  <c r="Z5081" i="2"/>
  <c r="X5082" i="2"/>
  <c r="Y5082" i="2"/>
  <c r="Z5082" i="2"/>
  <c r="X5083" i="2"/>
  <c r="Y5083" i="2"/>
  <c r="Z5083" i="2"/>
  <c r="X5084" i="2"/>
  <c r="Y5084" i="2"/>
  <c r="Z5084" i="2"/>
  <c r="X5085" i="2"/>
  <c r="Y5085" i="2"/>
  <c r="Z5085" i="2"/>
  <c r="X5086" i="2"/>
  <c r="Y5086" i="2"/>
  <c r="Z5086" i="2"/>
  <c r="X5087" i="2"/>
  <c r="Y5087" i="2"/>
  <c r="Z5087" i="2"/>
  <c r="X5088" i="2"/>
  <c r="Y5088" i="2"/>
  <c r="Z5088" i="2"/>
  <c r="X5089" i="2"/>
  <c r="Y5089" i="2"/>
  <c r="Z5089" i="2"/>
  <c r="X5090" i="2"/>
  <c r="Y5090" i="2"/>
  <c r="Z5090" i="2"/>
  <c r="X5091" i="2"/>
  <c r="Y5091" i="2"/>
  <c r="Z5091" i="2"/>
  <c r="X5092" i="2"/>
  <c r="Y5092" i="2"/>
  <c r="Z5092" i="2"/>
  <c r="X5093" i="2"/>
  <c r="Y5093" i="2"/>
  <c r="Z5093" i="2"/>
  <c r="X5094" i="2"/>
  <c r="Y5094" i="2"/>
  <c r="Z5094" i="2"/>
  <c r="X5095" i="2"/>
  <c r="Y5095" i="2"/>
  <c r="Z5095" i="2"/>
  <c r="X5096" i="2"/>
  <c r="Y5096" i="2"/>
  <c r="Z5096" i="2"/>
  <c r="X5097" i="2"/>
  <c r="Y5097" i="2"/>
  <c r="Z5097" i="2"/>
  <c r="X5098" i="2"/>
  <c r="Y5098" i="2"/>
  <c r="Z5098" i="2"/>
  <c r="X5099" i="2"/>
  <c r="Y5099" i="2"/>
  <c r="Z5099" i="2"/>
  <c r="X5100" i="2"/>
  <c r="Y5100" i="2"/>
  <c r="Z5100" i="2"/>
  <c r="X5101" i="2"/>
  <c r="Y5101" i="2"/>
  <c r="Z5101" i="2"/>
  <c r="X5102" i="2"/>
  <c r="Y5102" i="2"/>
  <c r="Z5102" i="2"/>
  <c r="X5103" i="2"/>
  <c r="Y5103" i="2"/>
  <c r="Z5103" i="2"/>
  <c r="X5104" i="2"/>
  <c r="Y5104" i="2"/>
  <c r="Z5104" i="2"/>
  <c r="X5105" i="2"/>
  <c r="Y5105" i="2"/>
  <c r="Z5105" i="2"/>
  <c r="X5106" i="2"/>
  <c r="Y5106" i="2"/>
  <c r="Z5106" i="2"/>
  <c r="X5107" i="2"/>
  <c r="Y5107" i="2"/>
  <c r="Z5107" i="2"/>
  <c r="X5108" i="2"/>
  <c r="Y5108" i="2"/>
  <c r="Z5108" i="2"/>
  <c r="X5109" i="2"/>
  <c r="Y5109" i="2"/>
  <c r="Z5109" i="2"/>
  <c r="X5110" i="2"/>
  <c r="Y5110" i="2"/>
  <c r="Z5110" i="2"/>
  <c r="X5111" i="2"/>
  <c r="Y5111" i="2"/>
  <c r="Z5111" i="2"/>
  <c r="X5112" i="2"/>
  <c r="Y5112" i="2"/>
  <c r="Z5112" i="2"/>
  <c r="X5113" i="2"/>
  <c r="Y5113" i="2"/>
  <c r="Z5113" i="2"/>
  <c r="X5114" i="2"/>
  <c r="Y5114" i="2"/>
  <c r="Z5114" i="2"/>
  <c r="X5115" i="2"/>
  <c r="Y5115" i="2"/>
  <c r="Z5115" i="2"/>
  <c r="X5116" i="2"/>
  <c r="Y5116" i="2"/>
  <c r="Z5116" i="2"/>
  <c r="X5117" i="2"/>
  <c r="Y5117" i="2"/>
  <c r="Z5117" i="2"/>
  <c r="X5118" i="2"/>
  <c r="Y5118" i="2"/>
  <c r="Z5118" i="2"/>
  <c r="X5119" i="2"/>
  <c r="Y5119" i="2"/>
  <c r="Z5119" i="2"/>
  <c r="X5120" i="2"/>
  <c r="Y5120" i="2"/>
  <c r="Z5120" i="2"/>
  <c r="X5121" i="2"/>
  <c r="Y5121" i="2"/>
  <c r="Z5121" i="2"/>
  <c r="X5122" i="2"/>
  <c r="Y5122" i="2"/>
  <c r="Z5122" i="2"/>
  <c r="X5123" i="2"/>
  <c r="Y5123" i="2"/>
  <c r="Z5123" i="2"/>
  <c r="X5124" i="2"/>
  <c r="Y5124" i="2"/>
  <c r="Z5124" i="2"/>
  <c r="X5125" i="2"/>
  <c r="Y5125" i="2"/>
  <c r="Z5125" i="2"/>
  <c r="X5126" i="2"/>
  <c r="Y5126" i="2"/>
  <c r="Z5126" i="2"/>
  <c r="X5127" i="2"/>
  <c r="Y5127" i="2"/>
  <c r="Z5127" i="2"/>
  <c r="X5128" i="2"/>
  <c r="Y5128" i="2"/>
  <c r="Z5128" i="2"/>
  <c r="X5129" i="2"/>
  <c r="Y5129" i="2"/>
  <c r="Z5129" i="2"/>
  <c r="X5130" i="2"/>
  <c r="Y5130" i="2"/>
  <c r="Z5130" i="2"/>
  <c r="X5131" i="2"/>
  <c r="Y5131" i="2"/>
  <c r="Z5131" i="2"/>
  <c r="X5132" i="2"/>
  <c r="Y5132" i="2"/>
  <c r="Z5132" i="2"/>
  <c r="X5133" i="2"/>
  <c r="Y5133" i="2"/>
  <c r="Z5133" i="2"/>
  <c r="X5134" i="2"/>
  <c r="Y5134" i="2"/>
  <c r="Z5134" i="2"/>
  <c r="X5135" i="2"/>
  <c r="Y5135" i="2"/>
  <c r="Z5135" i="2"/>
  <c r="X5136" i="2"/>
  <c r="Y5136" i="2"/>
  <c r="Z5136" i="2"/>
  <c r="X5137" i="2"/>
  <c r="Y5137" i="2"/>
  <c r="Z5137" i="2"/>
  <c r="X5138" i="2"/>
  <c r="Y5138" i="2"/>
  <c r="Z5138" i="2"/>
  <c r="X5139" i="2"/>
  <c r="Y5139" i="2"/>
  <c r="Z5139" i="2"/>
  <c r="X5140" i="2"/>
  <c r="Y5140" i="2"/>
  <c r="Z5140" i="2"/>
  <c r="X5141" i="2"/>
  <c r="Y5141" i="2"/>
  <c r="Z5141" i="2"/>
  <c r="X5142" i="2"/>
  <c r="Y5142" i="2"/>
  <c r="Z5142" i="2"/>
  <c r="X5143" i="2"/>
  <c r="Y5143" i="2"/>
  <c r="Z5143" i="2"/>
  <c r="X5144" i="2"/>
  <c r="Y5144" i="2"/>
  <c r="Z5144" i="2"/>
  <c r="X5145" i="2"/>
  <c r="Y5145" i="2"/>
  <c r="Z5145" i="2"/>
  <c r="X5146" i="2"/>
  <c r="Y5146" i="2"/>
  <c r="Z5146" i="2"/>
  <c r="X5147" i="2"/>
  <c r="Y5147" i="2"/>
  <c r="Z5147" i="2"/>
  <c r="X5148" i="2"/>
  <c r="Y5148" i="2"/>
  <c r="Z5148" i="2"/>
  <c r="X5149" i="2"/>
  <c r="Y5149" i="2"/>
  <c r="Z5149" i="2"/>
  <c r="X5150" i="2"/>
  <c r="Y5150" i="2"/>
  <c r="Z5150" i="2"/>
  <c r="X5151" i="2"/>
  <c r="Y5151" i="2"/>
  <c r="Z5151" i="2"/>
  <c r="X5152" i="2"/>
  <c r="Y5152" i="2"/>
  <c r="Z5152" i="2"/>
  <c r="X5153" i="2"/>
  <c r="Y5153" i="2"/>
  <c r="Z5153" i="2"/>
  <c r="X5154" i="2"/>
  <c r="Y5154" i="2"/>
  <c r="Z5154" i="2"/>
  <c r="X5155" i="2"/>
  <c r="Y5155" i="2"/>
  <c r="Z5155" i="2"/>
  <c r="X5156" i="2"/>
  <c r="Y5156" i="2"/>
  <c r="Z5156" i="2"/>
  <c r="X5157" i="2"/>
  <c r="Y5157" i="2"/>
  <c r="Z5157" i="2"/>
  <c r="X5158" i="2"/>
  <c r="Y5158" i="2"/>
  <c r="Z5158" i="2"/>
  <c r="X5159" i="2"/>
  <c r="Y5159" i="2"/>
  <c r="Z5159" i="2"/>
  <c r="X5160" i="2"/>
  <c r="Y5160" i="2"/>
  <c r="Z5160" i="2"/>
  <c r="X5161" i="2"/>
  <c r="Y5161" i="2"/>
  <c r="Z5161" i="2"/>
  <c r="X5162" i="2"/>
  <c r="Y5162" i="2"/>
  <c r="Z5162" i="2"/>
  <c r="X5163" i="2"/>
  <c r="Y5163" i="2"/>
  <c r="Z5163" i="2"/>
  <c r="X5164" i="2"/>
  <c r="Y5164" i="2"/>
  <c r="Z5164" i="2"/>
  <c r="X5165" i="2"/>
  <c r="Y5165" i="2"/>
  <c r="Z5165" i="2"/>
  <c r="X5166" i="2"/>
  <c r="Y5166" i="2"/>
  <c r="Z5166" i="2"/>
  <c r="X5167" i="2"/>
  <c r="Y5167" i="2"/>
  <c r="Z5167" i="2"/>
  <c r="X5168" i="2"/>
  <c r="Y5168" i="2"/>
  <c r="Z5168" i="2"/>
  <c r="X5169" i="2"/>
  <c r="Y5169" i="2"/>
  <c r="Z5169" i="2"/>
  <c r="X5170" i="2"/>
  <c r="Y5170" i="2"/>
  <c r="Z5170" i="2"/>
  <c r="X5171" i="2"/>
  <c r="Y5171" i="2"/>
  <c r="Z5171" i="2"/>
  <c r="X5172" i="2"/>
  <c r="Y5172" i="2"/>
  <c r="Z5172" i="2"/>
  <c r="X5173" i="2"/>
  <c r="Y5173" i="2"/>
  <c r="Z5173" i="2"/>
  <c r="X5174" i="2"/>
  <c r="Y5174" i="2"/>
  <c r="Z5174" i="2"/>
  <c r="X5175" i="2"/>
  <c r="Y5175" i="2"/>
  <c r="Z5175" i="2"/>
  <c r="X5176" i="2"/>
  <c r="Y5176" i="2"/>
  <c r="Z5176" i="2"/>
  <c r="X5177" i="2"/>
  <c r="Y5177" i="2"/>
  <c r="Z5177" i="2"/>
  <c r="X5178" i="2"/>
  <c r="Y5178" i="2"/>
  <c r="Z5178" i="2"/>
  <c r="X5179" i="2"/>
  <c r="Y5179" i="2"/>
  <c r="Z5179" i="2"/>
  <c r="X5180" i="2"/>
  <c r="Y5180" i="2"/>
  <c r="Z5180" i="2"/>
  <c r="X5181" i="2"/>
  <c r="Y5181" i="2"/>
  <c r="Z5181" i="2"/>
  <c r="X5182" i="2"/>
  <c r="Y5182" i="2"/>
  <c r="Z5182" i="2"/>
  <c r="X5183" i="2"/>
  <c r="Y5183" i="2"/>
  <c r="Z5183" i="2"/>
  <c r="X5184" i="2"/>
  <c r="Y5184" i="2"/>
  <c r="Z5184" i="2"/>
  <c r="X5185" i="2"/>
  <c r="Y5185" i="2"/>
  <c r="Z5185" i="2"/>
  <c r="X5186" i="2"/>
  <c r="Y5186" i="2"/>
  <c r="Z5186" i="2"/>
  <c r="X5187" i="2"/>
  <c r="Y5187" i="2"/>
  <c r="Z5187" i="2"/>
  <c r="X5188" i="2"/>
  <c r="Y5188" i="2"/>
  <c r="Z5188" i="2"/>
  <c r="X5189" i="2"/>
  <c r="Y5189" i="2"/>
  <c r="Z5189" i="2"/>
  <c r="X5190" i="2"/>
  <c r="Y5190" i="2"/>
  <c r="Z5190" i="2"/>
  <c r="X5191" i="2"/>
  <c r="Y5191" i="2"/>
  <c r="Z5191" i="2"/>
  <c r="X5192" i="2"/>
  <c r="Y5192" i="2"/>
  <c r="Z5192" i="2"/>
  <c r="X5193" i="2"/>
  <c r="Y5193" i="2"/>
  <c r="Z5193" i="2"/>
  <c r="X5194" i="2"/>
  <c r="Y5194" i="2"/>
  <c r="Z5194" i="2"/>
  <c r="X5195" i="2"/>
  <c r="Y5195" i="2"/>
  <c r="Z5195" i="2"/>
  <c r="X5196" i="2"/>
  <c r="Y5196" i="2"/>
  <c r="Z5196" i="2"/>
  <c r="X5197" i="2"/>
  <c r="Y5197" i="2"/>
  <c r="Z5197" i="2"/>
  <c r="X5198" i="2"/>
  <c r="Y5198" i="2"/>
  <c r="Z5198" i="2"/>
  <c r="X5199" i="2"/>
  <c r="Y5199" i="2"/>
  <c r="Z5199" i="2"/>
  <c r="X5200" i="2"/>
  <c r="Y5200" i="2"/>
  <c r="Z5200" i="2"/>
  <c r="X5201" i="2"/>
  <c r="Y5201" i="2"/>
  <c r="Z5201" i="2"/>
  <c r="X5202" i="2"/>
  <c r="Y5202" i="2"/>
  <c r="Z5202" i="2"/>
  <c r="X5203" i="2"/>
  <c r="Y5203" i="2"/>
  <c r="Z5203" i="2"/>
  <c r="X5204" i="2"/>
  <c r="Y5204" i="2"/>
  <c r="Z5204" i="2"/>
  <c r="X5205" i="2"/>
  <c r="Y5205" i="2"/>
  <c r="Z5205" i="2"/>
  <c r="X5206" i="2"/>
  <c r="Y5206" i="2"/>
  <c r="Z5206" i="2"/>
  <c r="X5207" i="2"/>
  <c r="Y5207" i="2"/>
  <c r="Z5207" i="2"/>
  <c r="X5208" i="2"/>
  <c r="Y5208" i="2"/>
  <c r="Z5208" i="2"/>
  <c r="X5209" i="2"/>
  <c r="Y5209" i="2"/>
  <c r="Z5209" i="2"/>
  <c r="X5210" i="2"/>
  <c r="Y5210" i="2"/>
  <c r="Z5210" i="2"/>
  <c r="X5211" i="2"/>
  <c r="Y5211" i="2"/>
  <c r="Z5211" i="2"/>
  <c r="X5212" i="2"/>
  <c r="Y5212" i="2"/>
  <c r="Z5212" i="2"/>
  <c r="X5213" i="2"/>
  <c r="Y5213" i="2"/>
  <c r="Z5213" i="2"/>
  <c r="X5214" i="2"/>
  <c r="Y5214" i="2"/>
  <c r="Z5214" i="2"/>
  <c r="X5215" i="2"/>
  <c r="Y5215" i="2"/>
  <c r="Z5215" i="2"/>
  <c r="X5216" i="2"/>
  <c r="Y5216" i="2"/>
  <c r="Z5216" i="2"/>
  <c r="X5217" i="2"/>
  <c r="Y5217" i="2"/>
  <c r="Z5217" i="2"/>
  <c r="X5218" i="2"/>
  <c r="Y5218" i="2"/>
  <c r="Z5218" i="2"/>
  <c r="X5219" i="2"/>
  <c r="Y5219" i="2"/>
  <c r="Z5219" i="2"/>
  <c r="X5220" i="2"/>
  <c r="Y5220" i="2"/>
  <c r="Z5220" i="2"/>
  <c r="X5221" i="2"/>
  <c r="Y5221" i="2"/>
  <c r="Z5221" i="2"/>
  <c r="X5222" i="2"/>
  <c r="Y5222" i="2"/>
  <c r="Z5222" i="2"/>
  <c r="X5223" i="2"/>
  <c r="Y5223" i="2"/>
  <c r="Z5223" i="2"/>
  <c r="X5224" i="2"/>
  <c r="Y5224" i="2"/>
  <c r="Z5224" i="2"/>
  <c r="X5225" i="2"/>
  <c r="Y5225" i="2"/>
  <c r="Z5225" i="2"/>
  <c r="X5226" i="2"/>
  <c r="Y5226" i="2"/>
  <c r="Z5226" i="2"/>
  <c r="X5227" i="2"/>
  <c r="Y5227" i="2"/>
  <c r="Z5227" i="2"/>
  <c r="X5228" i="2"/>
  <c r="Y5228" i="2"/>
  <c r="Z5228" i="2"/>
  <c r="X5229" i="2"/>
  <c r="Y5229" i="2"/>
  <c r="Z5229" i="2"/>
  <c r="X5230" i="2"/>
  <c r="Y5230" i="2"/>
  <c r="Z5230" i="2"/>
  <c r="X5231" i="2"/>
  <c r="Y5231" i="2"/>
  <c r="Z5231" i="2"/>
  <c r="X5232" i="2"/>
  <c r="Y5232" i="2"/>
  <c r="Z5232" i="2"/>
  <c r="X5233" i="2"/>
  <c r="Y5233" i="2"/>
  <c r="Z5233" i="2"/>
  <c r="X5234" i="2"/>
  <c r="Y5234" i="2"/>
  <c r="Z5234" i="2"/>
  <c r="X5235" i="2"/>
  <c r="Y5235" i="2"/>
  <c r="Z5235" i="2"/>
  <c r="X5236" i="2"/>
  <c r="Y5236" i="2"/>
  <c r="Z5236" i="2"/>
  <c r="X5237" i="2"/>
  <c r="Y5237" i="2"/>
  <c r="Z5237" i="2"/>
  <c r="X5238" i="2"/>
  <c r="Y5238" i="2"/>
  <c r="Z5238" i="2"/>
  <c r="X5239" i="2"/>
  <c r="Y5239" i="2"/>
  <c r="Z5239" i="2"/>
  <c r="X5240" i="2"/>
  <c r="Y5240" i="2"/>
  <c r="Z5240" i="2"/>
  <c r="X5241" i="2"/>
  <c r="Y5241" i="2"/>
  <c r="Z5241" i="2"/>
  <c r="X5242" i="2"/>
  <c r="Y5242" i="2"/>
  <c r="Z5242" i="2"/>
  <c r="X5243" i="2"/>
  <c r="Y5243" i="2"/>
  <c r="Z5243" i="2"/>
  <c r="X5244" i="2"/>
  <c r="Y5244" i="2"/>
  <c r="Z5244" i="2"/>
  <c r="X5245" i="2"/>
  <c r="Y5245" i="2"/>
  <c r="Z5245" i="2"/>
  <c r="X5246" i="2"/>
  <c r="Y5246" i="2"/>
  <c r="Z5246" i="2"/>
  <c r="X5247" i="2"/>
  <c r="Y5247" i="2"/>
  <c r="Z5247" i="2"/>
  <c r="X5248" i="2"/>
  <c r="Y5248" i="2"/>
  <c r="Z5248" i="2"/>
  <c r="X5249" i="2"/>
  <c r="Y5249" i="2"/>
  <c r="Z5249" i="2"/>
  <c r="X5250" i="2"/>
  <c r="Y5250" i="2"/>
  <c r="Z5250" i="2"/>
  <c r="X5251" i="2"/>
  <c r="Y5251" i="2"/>
  <c r="Z5251" i="2"/>
  <c r="X5252" i="2"/>
  <c r="Y5252" i="2"/>
  <c r="Z5252" i="2"/>
  <c r="X5253" i="2"/>
  <c r="Y5253" i="2"/>
  <c r="Z5253" i="2"/>
  <c r="X5254" i="2"/>
  <c r="Y5254" i="2"/>
  <c r="Z5254" i="2"/>
  <c r="X5255" i="2"/>
  <c r="Y5255" i="2"/>
  <c r="Z5255" i="2"/>
  <c r="X5256" i="2"/>
  <c r="Y5256" i="2"/>
  <c r="Z5256" i="2"/>
  <c r="X5257" i="2"/>
  <c r="Y5257" i="2"/>
  <c r="Z5257" i="2"/>
  <c r="X5258" i="2"/>
  <c r="Y5258" i="2"/>
  <c r="Z5258" i="2"/>
  <c r="X5259" i="2"/>
  <c r="Y5259" i="2"/>
  <c r="Z5259" i="2"/>
  <c r="X5260" i="2"/>
  <c r="Y5260" i="2"/>
  <c r="Z5260" i="2"/>
  <c r="X5261" i="2"/>
  <c r="Y5261" i="2"/>
  <c r="Z5261" i="2"/>
  <c r="X5262" i="2"/>
  <c r="Y5262" i="2"/>
  <c r="Z5262" i="2"/>
  <c r="X5263" i="2"/>
  <c r="Y5263" i="2"/>
  <c r="Z5263" i="2"/>
  <c r="X5264" i="2"/>
  <c r="Y5264" i="2"/>
  <c r="Z5264" i="2"/>
  <c r="X5265" i="2"/>
  <c r="Y5265" i="2"/>
  <c r="Z5265" i="2"/>
  <c r="X5266" i="2"/>
  <c r="Y5266" i="2"/>
  <c r="Z5266" i="2"/>
  <c r="X5267" i="2"/>
  <c r="Y5267" i="2"/>
  <c r="Z5267" i="2"/>
  <c r="X5268" i="2"/>
  <c r="Y5268" i="2"/>
  <c r="Z5268" i="2"/>
  <c r="X5269" i="2"/>
  <c r="Y5269" i="2"/>
  <c r="Z5269" i="2"/>
  <c r="X5270" i="2"/>
  <c r="Y5270" i="2"/>
  <c r="Z5270" i="2"/>
  <c r="X5271" i="2"/>
  <c r="Y5271" i="2"/>
  <c r="Z5271" i="2"/>
  <c r="X5272" i="2"/>
  <c r="Y5272" i="2"/>
  <c r="Z5272" i="2"/>
  <c r="X5273" i="2"/>
  <c r="Y5273" i="2"/>
  <c r="Z5273" i="2"/>
  <c r="X5274" i="2"/>
  <c r="Y5274" i="2"/>
  <c r="Z5274" i="2"/>
  <c r="X5275" i="2"/>
  <c r="Y5275" i="2"/>
  <c r="Z5275" i="2"/>
  <c r="X5276" i="2"/>
  <c r="Y5276" i="2"/>
  <c r="Z5276" i="2"/>
  <c r="X5277" i="2"/>
  <c r="Y5277" i="2"/>
  <c r="Z5277" i="2"/>
  <c r="X5278" i="2"/>
  <c r="Y5278" i="2"/>
  <c r="Z5278" i="2"/>
  <c r="X5279" i="2"/>
  <c r="Y5279" i="2"/>
  <c r="Z5279" i="2"/>
  <c r="X5280" i="2"/>
  <c r="Y5280" i="2"/>
  <c r="Z5280" i="2"/>
  <c r="X5281" i="2"/>
  <c r="Y5281" i="2"/>
  <c r="Z5281" i="2"/>
  <c r="X5282" i="2"/>
  <c r="Y5282" i="2"/>
  <c r="Z5282" i="2"/>
  <c r="X5283" i="2"/>
  <c r="Y5283" i="2"/>
  <c r="Z5283" i="2"/>
  <c r="X5284" i="2"/>
  <c r="Y5284" i="2"/>
  <c r="Z5284" i="2"/>
  <c r="X5285" i="2"/>
  <c r="Y5285" i="2"/>
  <c r="Z5285" i="2"/>
  <c r="X5286" i="2"/>
  <c r="Y5286" i="2"/>
  <c r="Z5286" i="2"/>
  <c r="X5287" i="2"/>
  <c r="Y5287" i="2"/>
  <c r="Z5287" i="2"/>
  <c r="X5288" i="2"/>
  <c r="Y5288" i="2"/>
  <c r="Z5288" i="2"/>
  <c r="X5289" i="2"/>
  <c r="Y5289" i="2"/>
  <c r="Z5289" i="2"/>
  <c r="X5290" i="2"/>
  <c r="Y5290" i="2"/>
  <c r="Z5290" i="2"/>
  <c r="X5291" i="2"/>
  <c r="Y5291" i="2"/>
  <c r="Z5291" i="2"/>
  <c r="X5292" i="2"/>
  <c r="Y5292" i="2"/>
  <c r="Z5292" i="2"/>
  <c r="X5293" i="2"/>
  <c r="Y5293" i="2"/>
  <c r="Z5293" i="2"/>
  <c r="X5294" i="2"/>
  <c r="Y5294" i="2"/>
  <c r="Z5294" i="2"/>
  <c r="X5295" i="2"/>
  <c r="Y5295" i="2"/>
  <c r="Z5295" i="2"/>
  <c r="X5296" i="2"/>
  <c r="Y5296" i="2"/>
  <c r="Z5296" i="2"/>
  <c r="X5297" i="2"/>
  <c r="Y5297" i="2"/>
  <c r="Z5297" i="2"/>
  <c r="X5298" i="2"/>
  <c r="Y5298" i="2"/>
  <c r="Z5298" i="2"/>
  <c r="X5299" i="2"/>
  <c r="Y5299" i="2"/>
  <c r="Z5299" i="2"/>
  <c r="X5300" i="2"/>
  <c r="Y5300" i="2"/>
  <c r="Z5300" i="2"/>
  <c r="X5301" i="2"/>
  <c r="Y5301" i="2"/>
  <c r="Z5301" i="2"/>
  <c r="X5302" i="2"/>
  <c r="Y5302" i="2"/>
  <c r="Z5302" i="2"/>
  <c r="X5303" i="2"/>
  <c r="Y5303" i="2"/>
  <c r="Z5303" i="2"/>
  <c r="X5304" i="2"/>
  <c r="Y5304" i="2"/>
  <c r="Z5304" i="2"/>
  <c r="X5305" i="2"/>
  <c r="Y5305" i="2"/>
  <c r="Z5305" i="2"/>
  <c r="X5306" i="2"/>
  <c r="Y5306" i="2"/>
  <c r="Z5306" i="2"/>
  <c r="X5307" i="2"/>
  <c r="Y5307" i="2"/>
  <c r="Z5307" i="2"/>
  <c r="X5308" i="2"/>
  <c r="Y5308" i="2"/>
  <c r="Z5308" i="2"/>
  <c r="X5309" i="2"/>
  <c r="Y5309" i="2"/>
  <c r="Z5309" i="2"/>
  <c r="X5310" i="2"/>
  <c r="Y5310" i="2"/>
  <c r="Z5310" i="2"/>
  <c r="X5311" i="2"/>
  <c r="Y5311" i="2"/>
  <c r="Z5311" i="2"/>
  <c r="X5312" i="2"/>
  <c r="Y5312" i="2"/>
  <c r="Z5312" i="2"/>
  <c r="X5313" i="2"/>
  <c r="Y5313" i="2"/>
  <c r="Z5313" i="2"/>
  <c r="X5314" i="2"/>
  <c r="Y5314" i="2"/>
  <c r="Z5314" i="2"/>
  <c r="X5315" i="2"/>
  <c r="Y5315" i="2"/>
  <c r="Z5315" i="2"/>
  <c r="X5316" i="2"/>
  <c r="Y5316" i="2"/>
  <c r="Z5316" i="2"/>
  <c r="X5317" i="2"/>
  <c r="Y5317" i="2"/>
  <c r="Z5317" i="2"/>
  <c r="X5318" i="2"/>
  <c r="Y5318" i="2"/>
  <c r="Z5318" i="2"/>
  <c r="X5319" i="2"/>
  <c r="Y5319" i="2"/>
  <c r="Z5319" i="2"/>
  <c r="X5320" i="2"/>
  <c r="Y5320" i="2"/>
  <c r="Z5320" i="2"/>
  <c r="X5321" i="2"/>
  <c r="Y5321" i="2"/>
  <c r="Z5321" i="2"/>
  <c r="X5322" i="2"/>
  <c r="Y5322" i="2"/>
  <c r="Z5322" i="2"/>
  <c r="X5323" i="2"/>
  <c r="Y5323" i="2"/>
  <c r="Z5323" i="2"/>
  <c r="X5324" i="2"/>
  <c r="Y5324" i="2"/>
  <c r="Z5324" i="2"/>
  <c r="X5325" i="2"/>
  <c r="Y5325" i="2"/>
  <c r="Z5325" i="2"/>
  <c r="X5326" i="2"/>
  <c r="Y5326" i="2"/>
  <c r="Z5326" i="2"/>
  <c r="X5327" i="2"/>
  <c r="Y5327" i="2"/>
  <c r="Z5327" i="2"/>
  <c r="X5328" i="2"/>
  <c r="Y5328" i="2"/>
  <c r="Z5328" i="2"/>
  <c r="X5329" i="2"/>
  <c r="Y5329" i="2"/>
  <c r="Z5329" i="2"/>
  <c r="X5330" i="2"/>
  <c r="Y5330" i="2"/>
  <c r="Z5330" i="2"/>
  <c r="X5331" i="2"/>
  <c r="Y5331" i="2"/>
  <c r="Z5331" i="2"/>
  <c r="X5332" i="2"/>
  <c r="Y5332" i="2"/>
  <c r="Z5332" i="2"/>
  <c r="X5333" i="2"/>
  <c r="Y5333" i="2"/>
  <c r="Z5333" i="2"/>
  <c r="X5334" i="2"/>
  <c r="Y5334" i="2"/>
  <c r="Z5334" i="2"/>
  <c r="X5335" i="2"/>
  <c r="Y5335" i="2"/>
  <c r="Z5335" i="2"/>
  <c r="X5336" i="2"/>
  <c r="Y5336" i="2"/>
  <c r="Z5336" i="2"/>
  <c r="X5337" i="2"/>
  <c r="Y5337" i="2"/>
  <c r="Z5337" i="2"/>
  <c r="X5338" i="2"/>
  <c r="Y5338" i="2"/>
  <c r="Z5338" i="2"/>
  <c r="X5339" i="2"/>
  <c r="Y5339" i="2"/>
  <c r="Z5339" i="2"/>
  <c r="X5340" i="2"/>
  <c r="Y5340" i="2"/>
  <c r="Z5340" i="2"/>
  <c r="X5341" i="2"/>
  <c r="Y5341" i="2"/>
  <c r="Z5341" i="2"/>
  <c r="X5342" i="2"/>
  <c r="Y5342" i="2"/>
  <c r="Z5342" i="2"/>
  <c r="X5343" i="2"/>
  <c r="Y5343" i="2"/>
  <c r="Z5343" i="2"/>
  <c r="X5344" i="2"/>
  <c r="Y5344" i="2"/>
  <c r="Z5344" i="2"/>
  <c r="X5345" i="2"/>
  <c r="Y5345" i="2"/>
  <c r="Z5345" i="2"/>
  <c r="X5346" i="2"/>
  <c r="Y5346" i="2"/>
  <c r="Z5346" i="2"/>
  <c r="X5347" i="2"/>
  <c r="Y5347" i="2"/>
  <c r="Z5347" i="2"/>
  <c r="X5348" i="2"/>
  <c r="Y5348" i="2"/>
  <c r="Z5348" i="2"/>
  <c r="X5349" i="2"/>
  <c r="Y5349" i="2"/>
  <c r="Z5349" i="2"/>
  <c r="X5350" i="2"/>
  <c r="Y5350" i="2"/>
  <c r="Z5350" i="2"/>
  <c r="X5351" i="2"/>
  <c r="Y5351" i="2"/>
  <c r="Z5351" i="2"/>
  <c r="X5352" i="2"/>
  <c r="Y5352" i="2"/>
  <c r="Z5352" i="2"/>
  <c r="X5353" i="2"/>
  <c r="Y5353" i="2"/>
  <c r="Z5353" i="2"/>
  <c r="X5354" i="2"/>
  <c r="Y5354" i="2"/>
  <c r="Z5354" i="2"/>
  <c r="X5355" i="2"/>
  <c r="Y5355" i="2"/>
  <c r="Z5355" i="2"/>
  <c r="X5356" i="2"/>
  <c r="Y5356" i="2"/>
  <c r="Z5356" i="2"/>
  <c r="X5357" i="2"/>
  <c r="Y5357" i="2"/>
  <c r="Z5357" i="2"/>
  <c r="X5358" i="2"/>
  <c r="Y5358" i="2"/>
  <c r="Z5358" i="2"/>
  <c r="X5359" i="2"/>
  <c r="Y5359" i="2"/>
  <c r="Z5359" i="2"/>
  <c r="X5360" i="2"/>
  <c r="Y5360" i="2"/>
  <c r="Z5360" i="2"/>
  <c r="X5361" i="2"/>
  <c r="Y5361" i="2"/>
  <c r="Z5361" i="2"/>
  <c r="X5362" i="2"/>
  <c r="Y5362" i="2"/>
  <c r="Z5362" i="2"/>
  <c r="X5363" i="2"/>
  <c r="Y5363" i="2"/>
  <c r="Z5363" i="2"/>
  <c r="X5364" i="2"/>
  <c r="Y5364" i="2"/>
  <c r="Z5364" i="2"/>
  <c r="X5365" i="2"/>
  <c r="Y5365" i="2"/>
  <c r="Z5365" i="2"/>
  <c r="X5366" i="2"/>
  <c r="Y5366" i="2"/>
  <c r="Z5366" i="2"/>
  <c r="X5367" i="2"/>
  <c r="Y5367" i="2"/>
  <c r="Z5367" i="2"/>
  <c r="X5368" i="2"/>
  <c r="Y5368" i="2"/>
  <c r="Z5368" i="2"/>
  <c r="X5369" i="2"/>
  <c r="Y5369" i="2"/>
  <c r="Z5369" i="2"/>
  <c r="X5370" i="2"/>
  <c r="Y5370" i="2"/>
  <c r="Z5370" i="2"/>
  <c r="X5371" i="2"/>
  <c r="Y5371" i="2"/>
  <c r="Z5371" i="2"/>
  <c r="X5372" i="2"/>
  <c r="Y5372" i="2"/>
  <c r="Z5372" i="2"/>
  <c r="X5373" i="2"/>
  <c r="Y5373" i="2"/>
  <c r="Z5373" i="2"/>
  <c r="X5374" i="2"/>
  <c r="Y5374" i="2"/>
  <c r="Z5374" i="2"/>
  <c r="X5375" i="2"/>
  <c r="Y5375" i="2"/>
  <c r="Z5375" i="2"/>
  <c r="X5376" i="2"/>
  <c r="Y5376" i="2"/>
  <c r="Z5376" i="2"/>
  <c r="X5377" i="2"/>
  <c r="Y5377" i="2"/>
  <c r="Z5377" i="2"/>
  <c r="X5378" i="2"/>
  <c r="Y5378" i="2"/>
  <c r="Z5378" i="2"/>
  <c r="X5379" i="2"/>
  <c r="Y5379" i="2"/>
  <c r="Z5379" i="2"/>
  <c r="X5380" i="2"/>
  <c r="Y5380" i="2"/>
  <c r="Z5380" i="2"/>
  <c r="X5381" i="2"/>
  <c r="Y5381" i="2"/>
  <c r="Z5381" i="2"/>
  <c r="X5382" i="2"/>
  <c r="Y5382" i="2"/>
  <c r="Z5382" i="2"/>
  <c r="X5383" i="2"/>
  <c r="Y5383" i="2"/>
  <c r="Z5383" i="2"/>
  <c r="X5384" i="2"/>
  <c r="Y5384" i="2"/>
  <c r="Z5384" i="2"/>
  <c r="X5385" i="2"/>
  <c r="Y5385" i="2"/>
  <c r="Z5385" i="2"/>
  <c r="X5386" i="2"/>
  <c r="Y5386" i="2"/>
  <c r="Z5386" i="2"/>
  <c r="X5387" i="2"/>
  <c r="Y5387" i="2"/>
  <c r="Z5387" i="2"/>
  <c r="X5388" i="2"/>
  <c r="Y5388" i="2"/>
  <c r="Z5388" i="2"/>
  <c r="X5389" i="2"/>
  <c r="Y5389" i="2"/>
  <c r="Z5389" i="2"/>
  <c r="X5390" i="2"/>
  <c r="Y5390" i="2"/>
  <c r="Z5390" i="2"/>
  <c r="X5391" i="2"/>
  <c r="Y5391" i="2"/>
  <c r="Z5391" i="2"/>
  <c r="X5392" i="2"/>
  <c r="Y5392" i="2"/>
  <c r="Z5392" i="2"/>
  <c r="X5393" i="2"/>
  <c r="Y5393" i="2"/>
  <c r="Z5393" i="2"/>
  <c r="X5394" i="2"/>
  <c r="Y5394" i="2"/>
  <c r="Z5394" i="2"/>
  <c r="X5395" i="2"/>
  <c r="Y5395" i="2"/>
  <c r="Z5395" i="2"/>
  <c r="X5396" i="2"/>
  <c r="Y5396" i="2"/>
  <c r="Z5396" i="2"/>
  <c r="X5397" i="2"/>
  <c r="Y5397" i="2"/>
  <c r="Z5397" i="2"/>
  <c r="X5398" i="2"/>
  <c r="Y5398" i="2"/>
  <c r="Z5398" i="2"/>
  <c r="X5399" i="2"/>
  <c r="Y5399" i="2"/>
  <c r="Z5399" i="2"/>
  <c r="X5400" i="2"/>
  <c r="Y5400" i="2"/>
  <c r="Z5400" i="2"/>
  <c r="X5401" i="2"/>
  <c r="Y5401" i="2"/>
  <c r="Z5401" i="2"/>
  <c r="X5402" i="2"/>
  <c r="Y5402" i="2"/>
  <c r="Z5402" i="2"/>
  <c r="X5403" i="2"/>
  <c r="Y5403" i="2"/>
  <c r="Z5403" i="2"/>
  <c r="X5404" i="2"/>
  <c r="Y5404" i="2"/>
  <c r="Z5404" i="2"/>
  <c r="X5405" i="2"/>
  <c r="Y5405" i="2"/>
  <c r="Z5405" i="2"/>
  <c r="X5406" i="2"/>
  <c r="Y5406" i="2"/>
  <c r="Z5406" i="2"/>
  <c r="X5407" i="2"/>
  <c r="Y5407" i="2"/>
  <c r="Z5407" i="2"/>
  <c r="X5408" i="2"/>
  <c r="Y5408" i="2"/>
  <c r="Z5408" i="2"/>
  <c r="X5409" i="2"/>
  <c r="Y5409" i="2"/>
  <c r="Z5409" i="2"/>
  <c r="X5410" i="2"/>
  <c r="Y5410" i="2"/>
  <c r="Z5410" i="2"/>
  <c r="X5411" i="2"/>
  <c r="Y5411" i="2"/>
  <c r="Z5411" i="2"/>
  <c r="X5412" i="2"/>
  <c r="Y5412" i="2"/>
  <c r="Z5412" i="2"/>
  <c r="X5413" i="2"/>
  <c r="Y5413" i="2"/>
  <c r="Z5413" i="2"/>
  <c r="X5414" i="2"/>
  <c r="Y5414" i="2"/>
  <c r="Z5414" i="2"/>
  <c r="X5415" i="2"/>
  <c r="Y5415" i="2"/>
  <c r="Z5415" i="2"/>
  <c r="X5416" i="2"/>
  <c r="Y5416" i="2"/>
  <c r="Z5416" i="2"/>
  <c r="X5417" i="2"/>
  <c r="Y5417" i="2"/>
  <c r="Z5417" i="2"/>
  <c r="X5418" i="2"/>
  <c r="Y5418" i="2"/>
  <c r="Z5418" i="2"/>
  <c r="X5419" i="2"/>
  <c r="Y5419" i="2"/>
  <c r="Z5419" i="2"/>
  <c r="X5420" i="2"/>
  <c r="Y5420" i="2"/>
  <c r="Z5420" i="2"/>
  <c r="X5421" i="2"/>
  <c r="Y5421" i="2"/>
  <c r="Z5421" i="2"/>
  <c r="X5422" i="2"/>
  <c r="Y5422" i="2"/>
  <c r="Z5422" i="2"/>
  <c r="X5423" i="2"/>
  <c r="Y5423" i="2"/>
  <c r="Z5423" i="2"/>
  <c r="X5424" i="2"/>
  <c r="Y5424" i="2"/>
  <c r="Z5424" i="2"/>
  <c r="X5425" i="2"/>
  <c r="Y5425" i="2"/>
  <c r="Z5425" i="2"/>
  <c r="X5426" i="2"/>
  <c r="Y5426" i="2"/>
  <c r="Z5426" i="2"/>
  <c r="X5427" i="2"/>
  <c r="Y5427" i="2"/>
  <c r="Z5427" i="2"/>
  <c r="X5428" i="2"/>
  <c r="Y5428" i="2"/>
  <c r="Z5428" i="2"/>
  <c r="X5429" i="2"/>
  <c r="Y5429" i="2"/>
  <c r="Z5429" i="2"/>
  <c r="X5430" i="2"/>
  <c r="Y5430" i="2"/>
  <c r="Z5430" i="2"/>
  <c r="X5431" i="2"/>
  <c r="Y5431" i="2"/>
  <c r="Z5431" i="2"/>
  <c r="X5432" i="2"/>
  <c r="Y5432" i="2"/>
  <c r="Z5432" i="2"/>
  <c r="X5433" i="2"/>
  <c r="Y5433" i="2"/>
  <c r="Z5433" i="2"/>
  <c r="X5434" i="2"/>
  <c r="Y5434" i="2"/>
  <c r="Z5434" i="2"/>
  <c r="X5435" i="2"/>
  <c r="Y5435" i="2"/>
  <c r="Z5435" i="2"/>
  <c r="X5436" i="2"/>
  <c r="Y5436" i="2"/>
  <c r="Z5436" i="2"/>
  <c r="X5437" i="2"/>
  <c r="Y5437" i="2"/>
  <c r="Z5437" i="2"/>
  <c r="X5438" i="2"/>
  <c r="Y5438" i="2"/>
  <c r="Z5438" i="2"/>
  <c r="X5439" i="2"/>
  <c r="Y5439" i="2"/>
  <c r="Z5439" i="2"/>
  <c r="X5440" i="2"/>
  <c r="Y5440" i="2"/>
  <c r="Z5440" i="2"/>
  <c r="X5441" i="2"/>
  <c r="Y5441" i="2"/>
  <c r="Z5441" i="2"/>
  <c r="X5442" i="2"/>
  <c r="Y5442" i="2"/>
  <c r="Z5442" i="2"/>
  <c r="X5443" i="2"/>
  <c r="Y5443" i="2"/>
  <c r="Z5443" i="2"/>
  <c r="X5444" i="2"/>
  <c r="Y5444" i="2"/>
  <c r="Z5444" i="2"/>
  <c r="X5445" i="2"/>
  <c r="Y5445" i="2"/>
  <c r="Z5445" i="2"/>
  <c r="X5446" i="2"/>
  <c r="Y5446" i="2"/>
  <c r="Z5446" i="2"/>
  <c r="X5447" i="2"/>
  <c r="Y5447" i="2"/>
  <c r="Z5447" i="2"/>
  <c r="X5448" i="2"/>
  <c r="Y5448" i="2"/>
  <c r="Z5448" i="2"/>
  <c r="X5449" i="2"/>
  <c r="Y5449" i="2"/>
  <c r="Z5449" i="2"/>
  <c r="X5450" i="2"/>
  <c r="Y5450" i="2"/>
  <c r="Z5450" i="2"/>
  <c r="X5451" i="2"/>
  <c r="Y5451" i="2"/>
  <c r="Z5451" i="2"/>
  <c r="X5452" i="2"/>
  <c r="Y5452" i="2"/>
  <c r="Z5452" i="2"/>
  <c r="X5453" i="2"/>
  <c r="Y5453" i="2"/>
  <c r="Z5453" i="2"/>
  <c r="X5454" i="2"/>
  <c r="Y5454" i="2"/>
  <c r="Z5454" i="2"/>
  <c r="X5455" i="2"/>
  <c r="Y5455" i="2"/>
  <c r="Z5455" i="2"/>
  <c r="X5456" i="2"/>
  <c r="Y5456" i="2"/>
  <c r="Z5456" i="2"/>
  <c r="X5457" i="2"/>
  <c r="Y5457" i="2"/>
  <c r="Z5457" i="2"/>
  <c r="X5458" i="2"/>
  <c r="Y5458" i="2"/>
  <c r="Z5458" i="2"/>
  <c r="X5459" i="2"/>
  <c r="Y5459" i="2"/>
  <c r="Z5459" i="2"/>
  <c r="X5460" i="2"/>
  <c r="Y5460" i="2"/>
  <c r="Z5460" i="2"/>
  <c r="X5461" i="2"/>
  <c r="Y5461" i="2"/>
  <c r="Z5461" i="2"/>
  <c r="X5462" i="2"/>
  <c r="Y5462" i="2"/>
  <c r="Z5462" i="2"/>
  <c r="X5463" i="2"/>
  <c r="Y5463" i="2"/>
  <c r="Z5463" i="2"/>
  <c r="X5464" i="2"/>
  <c r="Y5464" i="2"/>
  <c r="Z5464" i="2"/>
  <c r="X5465" i="2"/>
  <c r="Y5465" i="2"/>
  <c r="Z5465" i="2"/>
  <c r="X5466" i="2"/>
  <c r="Y5466" i="2"/>
  <c r="Z5466" i="2"/>
  <c r="X5467" i="2"/>
  <c r="Y5467" i="2"/>
  <c r="Z5467" i="2"/>
  <c r="X5468" i="2"/>
  <c r="Y5468" i="2"/>
  <c r="Z5468" i="2"/>
  <c r="X5469" i="2"/>
  <c r="Y5469" i="2"/>
  <c r="Z5469" i="2"/>
  <c r="X5470" i="2"/>
  <c r="Y5470" i="2"/>
  <c r="Z5470" i="2"/>
  <c r="X5471" i="2"/>
  <c r="Y5471" i="2"/>
  <c r="Z5471" i="2"/>
  <c r="X5472" i="2"/>
  <c r="Y5472" i="2"/>
  <c r="Z5472" i="2"/>
  <c r="X5473" i="2"/>
  <c r="Y5473" i="2"/>
  <c r="Z5473" i="2"/>
  <c r="X5474" i="2"/>
  <c r="Y5474" i="2"/>
  <c r="Z5474" i="2"/>
  <c r="X5475" i="2"/>
  <c r="Y5475" i="2"/>
  <c r="Z5475" i="2"/>
  <c r="X5476" i="2"/>
  <c r="Y5476" i="2"/>
  <c r="Z5476" i="2"/>
  <c r="X5477" i="2"/>
  <c r="Y5477" i="2"/>
  <c r="Z5477" i="2"/>
  <c r="X5478" i="2"/>
  <c r="Y5478" i="2"/>
  <c r="Z5478" i="2"/>
  <c r="X5479" i="2"/>
  <c r="Y5479" i="2"/>
  <c r="Z5479" i="2"/>
  <c r="X5480" i="2"/>
  <c r="Y5480" i="2"/>
  <c r="Z5480" i="2"/>
  <c r="X5481" i="2"/>
  <c r="Y5481" i="2"/>
  <c r="Z5481" i="2"/>
  <c r="X5482" i="2"/>
  <c r="Y5482" i="2"/>
  <c r="Z5482" i="2"/>
  <c r="X5483" i="2"/>
  <c r="Y5483" i="2"/>
  <c r="Z5483" i="2"/>
  <c r="X5484" i="2"/>
  <c r="Y5484" i="2"/>
  <c r="Z5484" i="2"/>
  <c r="X5485" i="2"/>
  <c r="Y5485" i="2"/>
  <c r="Z5485" i="2"/>
  <c r="X5486" i="2"/>
  <c r="Y5486" i="2"/>
  <c r="Z5486" i="2"/>
  <c r="X5487" i="2"/>
  <c r="Y5487" i="2"/>
  <c r="Z5487" i="2"/>
  <c r="X5488" i="2"/>
  <c r="Y5488" i="2"/>
  <c r="Z5488" i="2"/>
  <c r="X5489" i="2"/>
  <c r="Y5489" i="2"/>
  <c r="Z5489" i="2"/>
  <c r="X5490" i="2"/>
  <c r="Y5490" i="2"/>
  <c r="Z5490" i="2"/>
  <c r="X5491" i="2"/>
  <c r="Y5491" i="2"/>
  <c r="Z5491" i="2"/>
  <c r="X5492" i="2"/>
  <c r="Y5492" i="2"/>
  <c r="Z5492" i="2"/>
  <c r="X5493" i="2"/>
  <c r="Y5493" i="2"/>
  <c r="Z5493" i="2"/>
  <c r="X5494" i="2"/>
  <c r="Y5494" i="2"/>
  <c r="Z5494" i="2"/>
  <c r="X5495" i="2"/>
  <c r="Y5495" i="2"/>
  <c r="Z5495" i="2"/>
  <c r="X5496" i="2"/>
  <c r="Y5496" i="2"/>
  <c r="Z5496" i="2"/>
  <c r="X5497" i="2"/>
  <c r="Y5497" i="2"/>
  <c r="Z5497" i="2"/>
  <c r="X5498" i="2"/>
  <c r="Y5498" i="2"/>
  <c r="Z5498" i="2"/>
  <c r="X5499" i="2"/>
  <c r="Y5499" i="2"/>
  <c r="Z5499" i="2"/>
  <c r="X5500" i="2"/>
  <c r="Y5500" i="2"/>
  <c r="Z5500" i="2"/>
  <c r="X5501" i="2"/>
  <c r="Y5501" i="2"/>
  <c r="Z5501" i="2"/>
  <c r="X5502" i="2"/>
  <c r="Y5502" i="2"/>
  <c r="Z5502" i="2"/>
  <c r="X5503" i="2"/>
  <c r="Y5503" i="2"/>
  <c r="Z5503" i="2"/>
  <c r="X5504" i="2"/>
  <c r="Y5504" i="2"/>
  <c r="Z5504" i="2"/>
  <c r="X5505" i="2"/>
  <c r="Y5505" i="2"/>
  <c r="Z5505" i="2"/>
  <c r="X5506" i="2"/>
  <c r="Y5506" i="2"/>
  <c r="Z5506" i="2"/>
  <c r="X5507" i="2"/>
  <c r="Y5507" i="2"/>
  <c r="Z5507" i="2"/>
  <c r="X5508" i="2"/>
  <c r="Y5508" i="2"/>
  <c r="Z5508" i="2"/>
  <c r="X5509" i="2"/>
  <c r="Y5509" i="2"/>
  <c r="Z5509" i="2"/>
  <c r="X5510" i="2"/>
  <c r="Y5510" i="2"/>
  <c r="Z5510" i="2"/>
  <c r="X5511" i="2"/>
  <c r="Y5511" i="2"/>
  <c r="Z5511" i="2"/>
  <c r="X5512" i="2"/>
  <c r="Y5512" i="2"/>
  <c r="Z5512" i="2"/>
  <c r="X5513" i="2"/>
  <c r="Y5513" i="2"/>
  <c r="Z5513" i="2"/>
  <c r="X5514" i="2"/>
  <c r="Y5514" i="2"/>
  <c r="Z5514" i="2"/>
  <c r="X5515" i="2"/>
  <c r="Y5515" i="2"/>
  <c r="Z5515" i="2"/>
  <c r="X5516" i="2"/>
  <c r="Y5516" i="2"/>
  <c r="Z5516" i="2"/>
  <c r="X5517" i="2"/>
  <c r="Y5517" i="2"/>
  <c r="Z5517" i="2"/>
  <c r="X5518" i="2"/>
  <c r="Y5518" i="2"/>
  <c r="Z5518" i="2"/>
  <c r="X5519" i="2"/>
  <c r="Y5519" i="2"/>
  <c r="Z5519" i="2"/>
  <c r="X5520" i="2"/>
  <c r="Y5520" i="2"/>
  <c r="Z5520" i="2"/>
  <c r="X5521" i="2"/>
  <c r="Y5521" i="2"/>
  <c r="Z5521" i="2"/>
  <c r="X5522" i="2"/>
  <c r="Y5522" i="2"/>
  <c r="Z5522" i="2"/>
  <c r="X5523" i="2"/>
  <c r="Y5523" i="2"/>
  <c r="Z5523" i="2"/>
  <c r="X5524" i="2"/>
  <c r="Y5524" i="2"/>
  <c r="Z5524" i="2"/>
  <c r="X5525" i="2"/>
  <c r="Y5525" i="2"/>
  <c r="Z5525" i="2"/>
  <c r="X5526" i="2"/>
  <c r="Y5526" i="2"/>
  <c r="Z5526" i="2"/>
  <c r="X5527" i="2"/>
  <c r="Y5527" i="2"/>
  <c r="Z5527" i="2"/>
  <c r="X5528" i="2"/>
  <c r="Y5528" i="2"/>
  <c r="Z5528" i="2"/>
  <c r="X5529" i="2"/>
  <c r="Y5529" i="2"/>
  <c r="Z5529" i="2"/>
  <c r="X5530" i="2"/>
  <c r="Y5530" i="2"/>
  <c r="Z5530" i="2"/>
  <c r="X5531" i="2"/>
  <c r="Y5531" i="2"/>
  <c r="Z5531" i="2"/>
  <c r="X5532" i="2"/>
  <c r="Y5532" i="2"/>
  <c r="Z5532" i="2"/>
  <c r="X5533" i="2"/>
  <c r="Y5533" i="2"/>
  <c r="Z5533" i="2"/>
  <c r="X5534" i="2"/>
  <c r="Y5534" i="2"/>
  <c r="Z5534" i="2"/>
  <c r="X5535" i="2"/>
  <c r="Y5535" i="2"/>
  <c r="Z5535" i="2"/>
  <c r="X5536" i="2"/>
  <c r="Y5536" i="2"/>
  <c r="Z5536" i="2"/>
  <c r="X5537" i="2"/>
  <c r="Y5537" i="2"/>
  <c r="Z5537" i="2"/>
  <c r="X5538" i="2"/>
  <c r="Y5538" i="2"/>
  <c r="Z5538" i="2"/>
  <c r="X5539" i="2"/>
  <c r="Y5539" i="2"/>
  <c r="Z5539" i="2"/>
  <c r="X5540" i="2"/>
  <c r="Y5540" i="2"/>
  <c r="Z5540" i="2"/>
  <c r="X5541" i="2"/>
  <c r="Y5541" i="2"/>
  <c r="Z5541" i="2"/>
  <c r="X5542" i="2"/>
  <c r="Y5542" i="2"/>
  <c r="Z5542" i="2"/>
  <c r="X5543" i="2"/>
  <c r="Y5543" i="2"/>
  <c r="Z5543" i="2"/>
  <c r="X5544" i="2"/>
  <c r="Y5544" i="2"/>
  <c r="Z5544" i="2"/>
  <c r="X5545" i="2"/>
  <c r="Y5545" i="2"/>
  <c r="Z5545" i="2"/>
  <c r="X5546" i="2"/>
  <c r="Y5546" i="2"/>
  <c r="Z5546" i="2"/>
  <c r="X5547" i="2"/>
  <c r="Y5547" i="2"/>
  <c r="Z5547" i="2"/>
  <c r="X5548" i="2"/>
  <c r="Y5548" i="2"/>
  <c r="Z5548" i="2"/>
  <c r="X5549" i="2"/>
  <c r="Y5549" i="2"/>
  <c r="Z5549" i="2"/>
  <c r="X5550" i="2"/>
  <c r="Y5550" i="2"/>
  <c r="Z5550" i="2"/>
  <c r="X5551" i="2"/>
  <c r="Y5551" i="2"/>
  <c r="Z5551" i="2"/>
  <c r="X5552" i="2"/>
  <c r="Y5552" i="2"/>
  <c r="Z5552" i="2"/>
  <c r="X5553" i="2"/>
  <c r="Y5553" i="2"/>
  <c r="Z5553" i="2"/>
  <c r="X5554" i="2"/>
  <c r="Y5554" i="2"/>
  <c r="Z5554" i="2"/>
  <c r="X5555" i="2"/>
  <c r="Y5555" i="2"/>
  <c r="Z5555" i="2"/>
  <c r="X5556" i="2"/>
  <c r="Y5556" i="2"/>
  <c r="Z5556" i="2"/>
  <c r="X5557" i="2"/>
  <c r="Y5557" i="2"/>
  <c r="Z5557" i="2"/>
  <c r="X5558" i="2"/>
  <c r="Y5558" i="2"/>
  <c r="Z5558" i="2"/>
  <c r="X5559" i="2"/>
  <c r="Y5559" i="2"/>
  <c r="Z5559" i="2"/>
  <c r="X5560" i="2"/>
  <c r="Y5560" i="2"/>
  <c r="Z5560" i="2"/>
  <c r="X5561" i="2"/>
  <c r="Y5561" i="2"/>
  <c r="Z5561" i="2"/>
  <c r="X5562" i="2"/>
  <c r="Y5562" i="2"/>
  <c r="Z5562" i="2"/>
  <c r="X5563" i="2"/>
  <c r="Y5563" i="2"/>
  <c r="Z5563" i="2"/>
  <c r="X5564" i="2"/>
  <c r="Y5564" i="2"/>
  <c r="Z5564" i="2"/>
  <c r="X5565" i="2"/>
  <c r="Y5565" i="2"/>
  <c r="Z5565" i="2"/>
  <c r="X5566" i="2"/>
  <c r="Y5566" i="2"/>
  <c r="Z5566" i="2"/>
  <c r="X5567" i="2"/>
  <c r="Y5567" i="2"/>
  <c r="Z5567" i="2"/>
  <c r="X5568" i="2"/>
  <c r="Y5568" i="2"/>
  <c r="Z5568" i="2"/>
  <c r="X5569" i="2"/>
  <c r="Y5569" i="2"/>
  <c r="Z5569" i="2"/>
  <c r="X5570" i="2"/>
  <c r="Y5570" i="2"/>
  <c r="Z5570" i="2"/>
  <c r="X5571" i="2"/>
  <c r="Y5571" i="2"/>
  <c r="Z5571" i="2"/>
  <c r="X5572" i="2"/>
  <c r="Y5572" i="2"/>
  <c r="Z5572" i="2"/>
  <c r="X5573" i="2"/>
  <c r="Y5573" i="2"/>
  <c r="Z5573" i="2"/>
  <c r="X5574" i="2"/>
  <c r="Y5574" i="2"/>
  <c r="Z5574" i="2"/>
  <c r="X5575" i="2"/>
  <c r="Y5575" i="2"/>
  <c r="Z5575" i="2"/>
  <c r="X5576" i="2"/>
  <c r="Y5576" i="2"/>
  <c r="Z5576" i="2"/>
  <c r="X5577" i="2"/>
  <c r="Y5577" i="2"/>
  <c r="Z5577" i="2"/>
  <c r="X5578" i="2"/>
  <c r="Y5578" i="2"/>
  <c r="Z5578" i="2"/>
  <c r="X5579" i="2"/>
  <c r="Y5579" i="2"/>
  <c r="Z5579" i="2"/>
  <c r="X5580" i="2"/>
  <c r="Y5580" i="2"/>
  <c r="Z5580" i="2"/>
  <c r="X5581" i="2"/>
  <c r="Y5581" i="2"/>
  <c r="Z5581" i="2"/>
  <c r="X5582" i="2"/>
  <c r="Y5582" i="2"/>
  <c r="Z5582" i="2"/>
  <c r="X5583" i="2"/>
  <c r="Y5583" i="2"/>
  <c r="Z5583" i="2"/>
  <c r="X5584" i="2"/>
  <c r="Y5584" i="2"/>
  <c r="Z5584" i="2"/>
  <c r="X5585" i="2"/>
  <c r="Y5585" i="2"/>
  <c r="Z5585" i="2"/>
  <c r="X5586" i="2"/>
  <c r="Y5586" i="2"/>
  <c r="Z5586" i="2"/>
  <c r="X5587" i="2"/>
  <c r="Y5587" i="2"/>
  <c r="Z5587" i="2"/>
  <c r="X5588" i="2"/>
  <c r="Y5588" i="2"/>
  <c r="Z5588" i="2"/>
  <c r="X5589" i="2"/>
  <c r="Y5589" i="2"/>
  <c r="Z5589" i="2"/>
  <c r="X5590" i="2"/>
  <c r="Y5590" i="2"/>
  <c r="Z5590" i="2"/>
  <c r="X5591" i="2"/>
  <c r="Y5591" i="2"/>
  <c r="Z5591" i="2"/>
  <c r="X5592" i="2"/>
  <c r="Y5592" i="2"/>
  <c r="Z5592" i="2"/>
  <c r="X5593" i="2"/>
  <c r="Y5593" i="2"/>
  <c r="Z5593" i="2"/>
  <c r="X5594" i="2"/>
  <c r="Y5594" i="2"/>
  <c r="Z5594" i="2"/>
  <c r="X5595" i="2"/>
  <c r="Y5595" i="2"/>
  <c r="Z5595" i="2"/>
  <c r="X5596" i="2"/>
  <c r="Y5596" i="2"/>
  <c r="Z5596" i="2"/>
  <c r="X5597" i="2"/>
  <c r="Y5597" i="2"/>
  <c r="Z5597" i="2"/>
  <c r="X5598" i="2"/>
  <c r="Y5598" i="2"/>
  <c r="Z5598" i="2"/>
  <c r="X5599" i="2"/>
  <c r="Y5599" i="2"/>
  <c r="Z5599" i="2"/>
  <c r="X5600" i="2"/>
  <c r="Y5600" i="2"/>
  <c r="Z5600" i="2"/>
  <c r="X5601" i="2"/>
  <c r="Y5601" i="2"/>
  <c r="Z5601" i="2"/>
  <c r="X5602" i="2"/>
  <c r="Y5602" i="2"/>
  <c r="Z5602" i="2"/>
  <c r="X5603" i="2"/>
  <c r="Y5603" i="2"/>
  <c r="Z5603" i="2"/>
  <c r="X5604" i="2"/>
  <c r="Y5604" i="2"/>
  <c r="Z5604" i="2"/>
  <c r="X5605" i="2"/>
  <c r="Y5605" i="2"/>
  <c r="Z5605" i="2"/>
  <c r="X5606" i="2"/>
  <c r="Y5606" i="2"/>
  <c r="Z5606" i="2"/>
  <c r="X5607" i="2"/>
  <c r="Y5607" i="2"/>
  <c r="Z5607" i="2"/>
  <c r="X5608" i="2"/>
  <c r="Y5608" i="2"/>
  <c r="Z5608" i="2"/>
  <c r="X5609" i="2"/>
  <c r="Y5609" i="2"/>
  <c r="Z5609" i="2"/>
  <c r="X5610" i="2"/>
  <c r="Y5610" i="2"/>
  <c r="Z5610" i="2"/>
  <c r="X5611" i="2"/>
  <c r="Y5611" i="2"/>
  <c r="Z5611" i="2"/>
  <c r="X5612" i="2"/>
  <c r="Y5612" i="2"/>
  <c r="Z5612" i="2"/>
  <c r="X5613" i="2"/>
  <c r="Y5613" i="2"/>
  <c r="Z5613" i="2"/>
  <c r="X5614" i="2"/>
  <c r="Y5614" i="2"/>
  <c r="Z5614" i="2"/>
  <c r="X5615" i="2"/>
  <c r="Y5615" i="2"/>
  <c r="Z5615" i="2"/>
  <c r="X5616" i="2"/>
  <c r="Y5616" i="2"/>
  <c r="Z5616" i="2"/>
  <c r="X5617" i="2"/>
  <c r="Y5617" i="2"/>
  <c r="Z5617" i="2"/>
  <c r="X5618" i="2"/>
  <c r="Y5618" i="2"/>
  <c r="Z5618" i="2"/>
  <c r="X5619" i="2"/>
  <c r="Y5619" i="2"/>
  <c r="Z5619" i="2"/>
  <c r="X5620" i="2"/>
  <c r="Y5620" i="2"/>
  <c r="Z5620" i="2"/>
  <c r="X5621" i="2"/>
  <c r="Y5621" i="2"/>
  <c r="Z5621" i="2"/>
  <c r="X5622" i="2"/>
  <c r="Y5622" i="2"/>
  <c r="Z5622" i="2"/>
  <c r="X5623" i="2"/>
  <c r="Y5623" i="2"/>
  <c r="Z5623" i="2"/>
  <c r="X5624" i="2"/>
  <c r="Y5624" i="2"/>
  <c r="Z5624" i="2"/>
  <c r="X5625" i="2"/>
  <c r="Y5625" i="2"/>
  <c r="Z5625" i="2"/>
  <c r="X5626" i="2"/>
  <c r="Y5626" i="2"/>
  <c r="Z5626" i="2"/>
  <c r="X5627" i="2"/>
  <c r="Y5627" i="2"/>
  <c r="Z5627" i="2"/>
  <c r="X5628" i="2"/>
  <c r="Y5628" i="2"/>
  <c r="Z5628" i="2"/>
  <c r="X5629" i="2"/>
  <c r="Y5629" i="2"/>
  <c r="Z5629" i="2"/>
  <c r="X5630" i="2"/>
  <c r="Y5630" i="2"/>
  <c r="Z5630" i="2"/>
  <c r="X5631" i="2"/>
  <c r="Y5631" i="2"/>
  <c r="Z5631" i="2"/>
  <c r="X5632" i="2"/>
  <c r="Y5632" i="2"/>
  <c r="Z5632" i="2"/>
  <c r="X5633" i="2"/>
  <c r="Y5633" i="2"/>
  <c r="Z5633" i="2"/>
  <c r="X5634" i="2"/>
  <c r="Y5634" i="2"/>
  <c r="Z5634" i="2"/>
  <c r="X5635" i="2"/>
  <c r="Y5635" i="2"/>
  <c r="Z5635" i="2"/>
  <c r="X5636" i="2"/>
  <c r="Y5636" i="2"/>
  <c r="Z5636" i="2"/>
  <c r="X5637" i="2"/>
  <c r="Y5637" i="2"/>
  <c r="Z5637" i="2"/>
  <c r="X5638" i="2"/>
  <c r="Y5638" i="2"/>
  <c r="Z5638" i="2"/>
  <c r="X5639" i="2"/>
  <c r="Y5639" i="2"/>
  <c r="Z5639" i="2"/>
  <c r="X5640" i="2"/>
  <c r="Y5640" i="2"/>
  <c r="Z5640" i="2"/>
  <c r="X5641" i="2"/>
  <c r="Y5641" i="2"/>
  <c r="Z5641" i="2"/>
  <c r="X5642" i="2"/>
  <c r="Y5642" i="2"/>
  <c r="Z5642" i="2"/>
  <c r="X5643" i="2"/>
  <c r="Y5643" i="2"/>
  <c r="Z5643" i="2"/>
  <c r="X5644" i="2"/>
  <c r="Y5644" i="2"/>
  <c r="Z5644" i="2"/>
  <c r="X5645" i="2"/>
  <c r="Y5645" i="2"/>
  <c r="Z5645" i="2"/>
  <c r="X5646" i="2"/>
  <c r="Y5646" i="2"/>
  <c r="Z5646" i="2"/>
  <c r="X5647" i="2"/>
  <c r="Y5647" i="2"/>
  <c r="Z5647" i="2"/>
  <c r="X5648" i="2"/>
  <c r="Y5648" i="2"/>
  <c r="Z5648" i="2"/>
  <c r="X5649" i="2"/>
  <c r="Y5649" i="2"/>
  <c r="Z5649" i="2"/>
  <c r="X5650" i="2"/>
  <c r="Y5650" i="2"/>
  <c r="Z5650" i="2"/>
  <c r="X5651" i="2"/>
  <c r="Y5651" i="2"/>
  <c r="Z5651" i="2"/>
  <c r="X5652" i="2"/>
  <c r="Y5652" i="2"/>
  <c r="Z5652" i="2"/>
  <c r="X5653" i="2"/>
  <c r="Y5653" i="2"/>
  <c r="Z5653" i="2"/>
  <c r="X5654" i="2"/>
  <c r="Y5654" i="2"/>
  <c r="Z5654" i="2"/>
  <c r="X5655" i="2"/>
  <c r="Y5655" i="2"/>
  <c r="Z5655" i="2"/>
  <c r="X5656" i="2"/>
  <c r="Y5656" i="2"/>
  <c r="Z5656" i="2"/>
  <c r="X5657" i="2"/>
  <c r="Y5657" i="2"/>
  <c r="Z5657" i="2"/>
  <c r="X5658" i="2"/>
  <c r="Y5658" i="2"/>
  <c r="Z5658" i="2"/>
  <c r="X5659" i="2"/>
  <c r="Y5659" i="2"/>
  <c r="Z5659" i="2"/>
  <c r="X5660" i="2"/>
  <c r="Y5660" i="2"/>
  <c r="Z5660" i="2"/>
  <c r="X5661" i="2"/>
  <c r="Y5661" i="2"/>
  <c r="Z5661" i="2"/>
  <c r="X5662" i="2"/>
  <c r="Y5662" i="2"/>
  <c r="Z5662" i="2"/>
  <c r="X5663" i="2"/>
  <c r="Y5663" i="2"/>
  <c r="Z5663" i="2"/>
  <c r="X5664" i="2"/>
  <c r="Y5664" i="2"/>
  <c r="Z5664" i="2"/>
  <c r="X5665" i="2"/>
  <c r="Y5665" i="2"/>
  <c r="Z5665" i="2"/>
  <c r="X5666" i="2"/>
  <c r="Y5666" i="2"/>
  <c r="Z5666" i="2"/>
  <c r="X5667" i="2"/>
  <c r="Y5667" i="2"/>
  <c r="Z5667" i="2"/>
  <c r="X5668" i="2"/>
  <c r="Y5668" i="2"/>
  <c r="Z5668" i="2"/>
  <c r="X5669" i="2"/>
  <c r="Y5669" i="2"/>
  <c r="Z5669" i="2"/>
  <c r="X5670" i="2"/>
  <c r="Y5670" i="2"/>
  <c r="Z5670" i="2"/>
  <c r="X5671" i="2"/>
  <c r="Y5671" i="2"/>
  <c r="Z5671" i="2"/>
  <c r="X5672" i="2"/>
  <c r="Y5672" i="2"/>
  <c r="Z5672" i="2"/>
  <c r="X5673" i="2"/>
  <c r="Y5673" i="2"/>
  <c r="Z5673" i="2"/>
  <c r="X5674" i="2"/>
  <c r="Y5674" i="2"/>
  <c r="Z5674" i="2"/>
  <c r="X5675" i="2"/>
  <c r="Y5675" i="2"/>
  <c r="Z5675" i="2"/>
  <c r="X5676" i="2"/>
  <c r="Y5676" i="2"/>
  <c r="Z5676" i="2"/>
  <c r="X5677" i="2"/>
  <c r="Y5677" i="2"/>
  <c r="Z5677" i="2"/>
  <c r="X5678" i="2"/>
  <c r="Y5678" i="2"/>
  <c r="Z5678" i="2"/>
  <c r="X5679" i="2"/>
  <c r="Y5679" i="2"/>
  <c r="Z5679" i="2"/>
  <c r="X5680" i="2"/>
  <c r="Y5680" i="2"/>
  <c r="Z5680" i="2"/>
  <c r="X5681" i="2"/>
  <c r="Y5681" i="2"/>
  <c r="Z5681" i="2"/>
  <c r="X5682" i="2"/>
  <c r="Y5682" i="2"/>
  <c r="Z5682" i="2"/>
  <c r="X5683" i="2"/>
  <c r="Y5683" i="2"/>
  <c r="Z5683" i="2"/>
  <c r="X5684" i="2"/>
  <c r="Y5684" i="2"/>
  <c r="Z5684" i="2"/>
  <c r="X5685" i="2"/>
  <c r="Y5685" i="2"/>
  <c r="Z5685" i="2"/>
  <c r="X5686" i="2"/>
  <c r="Y5686" i="2"/>
  <c r="Z5686" i="2"/>
  <c r="X5687" i="2"/>
  <c r="Y5687" i="2"/>
  <c r="Z5687" i="2"/>
  <c r="X5688" i="2"/>
  <c r="Y5688" i="2"/>
  <c r="Z5688" i="2"/>
  <c r="X5689" i="2"/>
  <c r="Y5689" i="2"/>
  <c r="Z5689" i="2"/>
  <c r="X5690" i="2"/>
  <c r="Y5690" i="2"/>
  <c r="Z5690" i="2"/>
  <c r="X5691" i="2"/>
  <c r="Y5691" i="2"/>
  <c r="Z5691" i="2"/>
  <c r="X5692" i="2"/>
  <c r="Y5692" i="2"/>
  <c r="Z5692" i="2"/>
  <c r="X5693" i="2"/>
  <c r="Y5693" i="2"/>
  <c r="Z5693" i="2"/>
  <c r="X5694" i="2"/>
  <c r="Y5694" i="2"/>
  <c r="Z5694" i="2"/>
  <c r="X5695" i="2"/>
  <c r="Y5695" i="2"/>
  <c r="Z5695" i="2"/>
  <c r="X5696" i="2"/>
  <c r="Y5696" i="2"/>
  <c r="Z5696" i="2"/>
  <c r="X5697" i="2"/>
  <c r="Y5697" i="2"/>
  <c r="Z5697" i="2"/>
  <c r="X5698" i="2"/>
  <c r="Y5698" i="2"/>
  <c r="Z5698" i="2"/>
  <c r="X5699" i="2"/>
  <c r="Y5699" i="2"/>
  <c r="Z5699" i="2"/>
  <c r="X5700" i="2"/>
  <c r="Y5700" i="2"/>
  <c r="Z5700" i="2"/>
  <c r="X5701" i="2"/>
  <c r="Y5701" i="2"/>
  <c r="Z5701" i="2"/>
  <c r="X5702" i="2"/>
  <c r="Y5702" i="2"/>
  <c r="Z5702" i="2"/>
  <c r="X5703" i="2"/>
  <c r="Y5703" i="2"/>
  <c r="Z5703" i="2"/>
  <c r="X5704" i="2"/>
  <c r="Y5704" i="2"/>
  <c r="Z5704" i="2"/>
  <c r="X5705" i="2"/>
  <c r="Y5705" i="2"/>
  <c r="Z5705" i="2"/>
  <c r="X5706" i="2"/>
  <c r="Y5706" i="2"/>
  <c r="Z5706" i="2"/>
  <c r="X5707" i="2"/>
  <c r="Y5707" i="2"/>
  <c r="Z5707" i="2"/>
  <c r="X5708" i="2"/>
  <c r="Y5708" i="2"/>
  <c r="Z5708" i="2"/>
  <c r="X5709" i="2"/>
  <c r="Y5709" i="2"/>
  <c r="Z5709" i="2"/>
  <c r="X5710" i="2"/>
  <c r="Y5710" i="2"/>
  <c r="Z5710" i="2"/>
  <c r="X5711" i="2"/>
  <c r="Y5711" i="2"/>
  <c r="Z5711" i="2"/>
  <c r="X5712" i="2"/>
  <c r="Y5712" i="2"/>
  <c r="Z5712" i="2"/>
  <c r="X5713" i="2"/>
  <c r="Y5713" i="2"/>
  <c r="Z5713" i="2"/>
  <c r="X5714" i="2"/>
  <c r="Y5714" i="2"/>
  <c r="Z5714" i="2"/>
  <c r="X5715" i="2"/>
  <c r="Y5715" i="2"/>
  <c r="Z5715" i="2"/>
  <c r="X5716" i="2"/>
  <c r="Y5716" i="2"/>
  <c r="Z5716" i="2"/>
  <c r="X5717" i="2"/>
  <c r="Y5717" i="2"/>
  <c r="Z5717" i="2"/>
  <c r="X5718" i="2"/>
  <c r="Y5718" i="2"/>
  <c r="Z5718" i="2"/>
  <c r="X5719" i="2"/>
  <c r="Y5719" i="2"/>
  <c r="Z5719" i="2"/>
  <c r="X5720" i="2"/>
  <c r="Y5720" i="2"/>
  <c r="Z5720" i="2"/>
  <c r="X5721" i="2"/>
  <c r="Y5721" i="2"/>
  <c r="Z5721" i="2"/>
  <c r="X5722" i="2"/>
  <c r="Y5722" i="2"/>
  <c r="Z5722" i="2"/>
  <c r="X5723" i="2"/>
  <c r="Y5723" i="2"/>
  <c r="Z5723" i="2"/>
  <c r="X5724" i="2"/>
  <c r="Y5724" i="2"/>
  <c r="Z5724" i="2"/>
  <c r="X5725" i="2"/>
  <c r="Y5725" i="2"/>
  <c r="Z5725" i="2"/>
  <c r="X5726" i="2"/>
  <c r="Y5726" i="2"/>
  <c r="Z5726" i="2"/>
  <c r="X5727" i="2"/>
  <c r="Y5727" i="2"/>
  <c r="Z5727" i="2"/>
  <c r="X5728" i="2"/>
  <c r="Y5728" i="2"/>
  <c r="Z5728" i="2"/>
  <c r="X5729" i="2"/>
  <c r="Y5729" i="2"/>
  <c r="Z5729" i="2"/>
  <c r="X5730" i="2"/>
  <c r="Y5730" i="2"/>
  <c r="Z5730" i="2"/>
  <c r="X5731" i="2"/>
  <c r="Y5731" i="2"/>
  <c r="Z5731" i="2"/>
  <c r="X5732" i="2"/>
  <c r="Y5732" i="2"/>
  <c r="Z5732" i="2"/>
  <c r="X5733" i="2"/>
  <c r="Y5733" i="2"/>
  <c r="Z5733" i="2"/>
  <c r="X5734" i="2"/>
  <c r="Y5734" i="2"/>
  <c r="Z5734" i="2"/>
  <c r="X5735" i="2"/>
  <c r="Y5735" i="2"/>
  <c r="Z5735" i="2"/>
  <c r="X5736" i="2"/>
  <c r="Y5736" i="2"/>
  <c r="Z5736" i="2"/>
  <c r="X5737" i="2"/>
  <c r="Y5737" i="2"/>
  <c r="Z5737" i="2"/>
  <c r="X5738" i="2"/>
  <c r="Y5738" i="2"/>
  <c r="Z5738" i="2"/>
  <c r="X5739" i="2"/>
  <c r="Y5739" i="2"/>
  <c r="Z5739" i="2"/>
  <c r="X5740" i="2"/>
  <c r="Y5740" i="2"/>
  <c r="Z5740" i="2"/>
  <c r="X5741" i="2"/>
  <c r="Y5741" i="2"/>
  <c r="Z5741" i="2"/>
  <c r="X5742" i="2"/>
  <c r="Y5742" i="2"/>
  <c r="Z5742" i="2"/>
  <c r="X5743" i="2"/>
  <c r="Y5743" i="2"/>
  <c r="Z5743" i="2"/>
  <c r="X5744" i="2"/>
  <c r="Y5744" i="2"/>
  <c r="Z5744" i="2"/>
  <c r="X5745" i="2"/>
  <c r="Y5745" i="2"/>
  <c r="Z5745" i="2"/>
  <c r="X5746" i="2"/>
  <c r="Y5746" i="2"/>
  <c r="Z5746" i="2"/>
  <c r="X5747" i="2"/>
  <c r="Y5747" i="2"/>
  <c r="Z5747" i="2"/>
  <c r="X5748" i="2"/>
  <c r="Y5748" i="2"/>
  <c r="Z5748" i="2"/>
  <c r="X5749" i="2"/>
  <c r="Y5749" i="2"/>
  <c r="Z5749" i="2"/>
  <c r="X5750" i="2"/>
  <c r="Y5750" i="2"/>
  <c r="Z5750" i="2"/>
  <c r="X5751" i="2"/>
  <c r="Y5751" i="2"/>
  <c r="Z5751" i="2"/>
  <c r="X5752" i="2"/>
  <c r="Y5752" i="2"/>
  <c r="Z5752" i="2"/>
  <c r="X5753" i="2"/>
  <c r="Y5753" i="2"/>
  <c r="Z5753" i="2"/>
  <c r="X5754" i="2"/>
  <c r="Y5754" i="2"/>
  <c r="Z5754" i="2"/>
  <c r="X5755" i="2"/>
  <c r="Y5755" i="2"/>
  <c r="Z5755" i="2"/>
  <c r="X5756" i="2"/>
  <c r="Y5756" i="2"/>
  <c r="Z5756" i="2"/>
  <c r="X5757" i="2"/>
  <c r="Y5757" i="2"/>
  <c r="Z5757" i="2"/>
  <c r="X5758" i="2"/>
  <c r="Y5758" i="2"/>
  <c r="Z5758" i="2"/>
  <c r="X5759" i="2"/>
  <c r="Y5759" i="2"/>
  <c r="Z5759" i="2"/>
  <c r="X5760" i="2"/>
  <c r="Y5760" i="2"/>
  <c r="Z5760" i="2"/>
  <c r="X5761" i="2"/>
  <c r="Y5761" i="2"/>
  <c r="Z5761" i="2"/>
  <c r="X5762" i="2"/>
  <c r="Y5762" i="2"/>
  <c r="Z5762" i="2"/>
  <c r="X5763" i="2"/>
  <c r="Y5763" i="2"/>
  <c r="Z5763" i="2"/>
  <c r="X5764" i="2"/>
  <c r="Y5764" i="2"/>
  <c r="Z5764" i="2"/>
  <c r="X5765" i="2"/>
  <c r="Y5765" i="2"/>
  <c r="Z5765" i="2"/>
  <c r="X5766" i="2"/>
  <c r="Y5766" i="2"/>
  <c r="Z5766" i="2"/>
  <c r="X5767" i="2"/>
  <c r="Y5767" i="2"/>
  <c r="Z5767" i="2"/>
  <c r="X5768" i="2"/>
  <c r="Y5768" i="2"/>
  <c r="Z5768" i="2"/>
  <c r="X5769" i="2"/>
  <c r="Y5769" i="2"/>
  <c r="Z5769" i="2"/>
  <c r="X5770" i="2"/>
  <c r="Y5770" i="2"/>
  <c r="Z5770" i="2"/>
  <c r="X5771" i="2"/>
  <c r="Y5771" i="2"/>
  <c r="Z5771" i="2"/>
  <c r="X5772" i="2"/>
  <c r="Y5772" i="2"/>
  <c r="Z5772" i="2"/>
  <c r="X5773" i="2"/>
  <c r="Y5773" i="2"/>
  <c r="Z5773" i="2"/>
  <c r="X5774" i="2"/>
  <c r="Y5774" i="2"/>
  <c r="Z5774" i="2"/>
  <c r="X5775" i="2"/>
  <c r="Y5775" i="2"/>
  <c r="Z5775" i="2"/>
  <c r="X5776" i="2"/>
  <c r="Y5776" i="2"/>
  <c r="Z5776" i="2"/>
  <c r="X5777" i="2"/>
  <c r="Y5777" i="2"/>
  <c r="Z5777" i="2"/>
  <c r="X5778" i="2"/>
  <c r="Y5778" i="2"/>
  <c r="Z5778" i="2"/>
  <c r="X5779" i="2"/>
  <c r="Y5779" i="2"/>
  <c r="Z5779" i="2"/>
  <c r="X5780" i="2"/>
  <c r="Y5780" i="2"/>
  <c r="Z5780" i="2"/>
  <c r="X5781" i="2"/>
  <c r="Y5781" i="2"/>
  <c r="Z5781" i="2"/>
  <c r="X5782" i="2"/>
  <c r="Y5782" i="2"/>
  <c r="Z5782" i="2"/>
  <c r="X5783" i="2"/>
  <c r="Y5783" i="2"/>
  <c r="Z5783" i="2"/>
  <c r="X5784" i="2"/>
  <c r="Y5784" i="2"/>
  <c r="Z5784" i="2"/>
  <c r="X5785" i="2"/>
  <c r="Y5785" i="2"/>
  <c r="Z5785" i="2"/>
  <c r="X5786" i="2"/>
  <c r="Y5786" i="2"/>
  <c r="Z5786" i="2"/>
  <c r="X5787" i="2"/>
  <c r="Y5787" i="2"/>
  <c r="Z5787" i="2"/>
  <c r="X5788" i="2"/>
  <c r="Y5788" i="2"/>
  <c r="Z5788" i="2"/>
  <c r="X5789" i="2"/>
  <c r="Y5789" i="2"/>
  <c r="Z5789" i="2"/>
  <c r="X5790" i="2"/>
  <c r="Y5790" i="2"/>
  <c r="Z5790" i="2"/>
  <c r="X5791" i="2"/>
  <c r="Y5791" i="2"/>
  <c r="Z5791" i="2"/>
  <c r="X5792" i="2"/>
  <c r="Y5792" i="2"/>
  <c r="Z5792" i="2"/>
  <c r="X5793" i="2"/>
  <c r="Y5793" i="2"/>
  <c r="Z5793" i="2"/>
  <c r="X5794" i="2"/>
  <c r="Y5794" i="2"/>
  <c r="Z5794" i="2"/>
  <c r="X5795" i="2"/>
  <c r="Y5795" i="2"/>
  <c r="Z5795" i="2"/>
  <c r="X5796" i="2"/>
  <c r="Y5796" i="2"/>
  <c r="Z5796" i="2"/>
  <c r="X5797" i="2"/>
  <c r="Y5797" i="2"/>
  <c r="Z5797" i="2"/>
  <c r="X5798" i="2"/>
  <c r="Y5798" i="2"/>
  <c r="Z5798" i="2"/>
  <c r="X5799" i="2"/>
  <c r="Y5799" i="2"/>
  <c r="Z5799" i="2"/>
  <c r="X5800" i="2"/>
  <c r="Y5800" i="2"/>
  <c r="Z5800" i="2"/>
  <c r="X5801" i="2"/>
  <c r="Y5801" i="2"/>
  <c r="Z5801" i="2"/>
  <c r="X5802" i="2"/>
  <c r="Y5802" i="2"/>
  <c r="Z5802" i="2"/>
  <c r="X5803" i="2"/>
  <c r="Y5803" i="2"/>
  <c r="Z5803" i="2"/>
  <c r="X5804" i="2"/>
  <c r="Y5804" i="2"/>
  <c r="Z5804" i="2"/>
  <c r="X5805" i="2"/>
  <c r="Y5805" i="2"/>
  <c r="Z5805" i="2"/>
  <c r="X5806" i="2"/>
  <c r="Y5806" i="2"/>
  <c r="Z5806" i="2"/>
  <c r="X5807" i="2"/>
  <c r="Y5807" i="2"/>
  <c r="Z5807" i="2"/>
  <c r="X5808" i="2"/>
  <c r="Y5808" i="2"/>
  <c r="Z5808" i="2"/>
  <c r="X5809" i="2"/>
  <c r="Y5809" i="2"/>
  <c r="Z5809" i="2"/>
  <c r="X5810" i="2"/>
  <c r="Y5810" i="2"/>
  <c r="Z5810" i="2"/>
  <c r="X5811" i="2"/>
  <c r="Y5811" i="2"/>
  <c r="Z5811" i="2"/>
  <c r="X5812" i="2"/>
  <c r="Y5812" i="2"/>
  <c r="Z5812" i="2"/>
  <c r="X5813" i="2"/>
  <c r="Y5813" i="2"/>
  <c r="Z5813" i="2"/>
  <c r="X5814" i="2"/>
  <c r="Y5814" i="2"/>
  <c r="Z5814" i="2"/>
  <c r="X5815" i="2"/>
  <c r="Y5815" i="2"/>
  <c r="Z5815" i="2"/>
  <c r="X5816" i="2"/>
  <c r="Y5816" i="2"/>
  <c r="Z5816" i="2"/>
  <c r="X5817" i="2"/>
  <c r="Y5817" i="2"/>
  <c r="Z5817" i="2"/>
  <c r="X5818" i="2"/>
  <c r="Y5818" i="2"/>
  <c r="Z5818" i="2"/>
  <c r="X5819" i="2"/>
  <c r="Y5819" i="2"/>
  <c r="Z5819" i="2"/>
  <c r="X5820" i="2"/>
  <c r="Y5820" i="2"/>
  <c r="Z5820" i="2"/>
  <c r="X5821" i="2"/>
  <c r="Y5821" i="2"/>
  <c r="Z5821" i="2"/>
  <c r="X5822" i="2"/>
  <c r="Y5822" i="2"/>
  <c r="Z5822" i="2"/>
  <c r="X5823" i="2"/>
  <c r="Y5823" i="2"/>
  <c r="Z5823" i="2"/>
  <c r="X5824" i="2"/>
  <c r="Y5824" i="2"/>
  <c r="Z5824" i="2"/>
  <c r="X5825" i="2"/>
  <c r="Y5825" i="2"/>
  <c r="Z5825" i="2"/>
  <c r="X5826" i="2"/>
  <c r="Y5826" i="2"/>
  <c r="Z5826" i="2"/>
  <c r="X5827" i="2"/>
  <c r="Y5827" i="2"/>
  <c r="Z5827" i="2"/>
  <c r="X5828" i="2"/>
  <c r="Y5828" i="2"/>
  <c r="Z5828" i="2"/>
  <c r="X5829" i="2"/>
  <c r="Y5829" i="2"/>
  <c r="Z5829" i="2"/>
  <c r="X5830" i="2"/>
  <c r="Y5830" i="2"/>
  <c r="Z5830" i="2"/>
  <c r="X5831" i="2"/>
  <c r="Y5831" i="2"/>
  <c r="Z5831" i="2"/>
  <c r="X5832" i="2"/>
  <c r="Y5832" i="2"/>
  <c r="Z5832" i="2"/>
  <c r="X5833" i="2"/>
  <c r="Y5833" i="2"/>
  <c r="Z5833" i="2"/>
  <c r="X5834" i="2"/>
  <c r="Y5834" i="2"/>
  <c r="Z5834" i="2"/>
  <c r="X5835" i="2"/>
  <c r="Y5835" i="2"/>
  <c r="Z5835" i="2"/>
  <c r="X5836" i="2"/>
  <c r="Y5836" i="2"/>
  <c r="Z5836" i="2"/>
  <c r="X5837" i="2"/>
  <c r="Y5837" i="2"/>
  <c r="Z5837" i="2"/>
  <c r="X5838" i="2"/>
  <c r="Y5838" i="2"/>
  <c r="Z5838" i="2"/>
  <c r="X5839" i="2"/>
  <c r="Y5839" i="2"/>
  <c r="Z5839" i="2"/>
  <c r="X5840" i="2"/>
  <c r="Y5840" i="2"/>
  <c r="Z5840" i="2"/>
  <c r="X5841" i="2"/>
  <c r="Y5841" i="2"/>
  <c r="Z5841" i="2"/>
  <c r="X5842" i="2"/>
  <c r="Y5842" i="2"/>
  <c r="Z5842" i="2"/>
  <c r="X5843" i="2"/>
  <c r="Y5843" i="2"/>
  <c r="Z5843" i="2"/>
  <c r="X5844" i="2"/>
  <c r="Y5844" i="2"/>
  <c r="Z5844" i="2"/>
  <c r="X5845" i="2"/>
  <c r="Y5845" i="2"/>
  <c r="Z5845" i="2"/>
  <c r="X5846" i="2"/>
  <c r="Y5846" i="2"/>
  <c r="Z5846" i="2"/>
  <c r="X5847" i="2"/>
  <c r="Y5847" i="2"/>
  <c r="Z5847" i="2"/>
  <c r="X5848" i="2"/>
  <c r="Y5848" i="2"/>
  <c r="Z5848" i="2"/>
  <c r="X5849" i="2"/>
  <c r="Y5849" i="2"/>
  <c r="Z5849" i="2"/>
  <c r="X5850" i="2"/>
  <c r="Y5850" i="2"/>
  <c r="Z5850" i="2"/>
  <c r="X5851" i="2"/>
  <c r="Y5851" i="2"/>
  <c r="Z5851" i="2"/>
  <c r="X5852" i="2"/>
  <c r="Y5852" i="2"/>
  <c r="Z5852" i="2"/>
  <c r="X5853" i="2"/>
  <c r="Y5853" i="2"/>
  <c r="Z5853" i="2"/>
  <c r="X5854" i="2"/>
  <c r="Y5854" i="2"/>
  <c r="Z5854" i="2"/>
  <c r="X5855" i="2"/>
  <c r="Y5855" i="2"/>
  <c r="Z5855" i="2"/>
  <c r="X5856" i="2"/>
  <c r="Y5856" i="2"/>
  <c r="Z5856" i="2"/>
  <c r="X5857" i="2"/>
  <c r="Y5857" i="2"/>
  <c r="Z5857" i="2"/>
  <c r="X5858" i="2"/>
  <c r="Y5858" i="2"/>
  <c r="Z5858" i="2"/>
  <c r="X5859" i="2"/>
  <c r="Y5859" i="2"/>
  <c r="Z5859" i="2"/>
  <c r="X5860" i="2"/>
  <c r="Y5860" i="2"/>
  <c r="Z5860" i="2"/>
  <c r="X5861" i="2"/>
  <c r="Y5861" i="2"/>
  <c r="Z5861" i="2"/>
  <c r="X5862" i="2"/>
  <c r="Y5862" i="2"/>
  <c r="Z5862" i="2"/>
  <c r="X5863" i="2"/>
  <c r="Y5863" i="2"/>
  <c r="Z5863" i="2"/>
  <c r="X5864" i="2"/>
  <c r="Y5864" i="2"/>
  <c r="Z5864" i="2"/>
  <c r="X5865" i="2"/>
  <c r="Y5865" i="2"/>
  <c r="Z5865" i="2"/>
  <c r="X5866" i="2"/>
  <c r="Y5866" i="2"/>
  <c r="Z5866" i="2"/>
  <c r="X5867" i="2"/>
  <c r="Y5867" i="2"/>
  <c r="Z5867" i="2"/>
  <c r="X5868" i="2"/>
  <c r="Y5868" i="2"/>
  <c r="Z5868" i="2"/>
  <c r="X5869" i="2"/>
  <c r="Y5869" i="2"/>
  <c r="Z5869" i="2"/>
  <c r="X5870" i="2"/>
  <c r="Y5870" i="2"/>
  <c r="Z5870" i="2"/>
  <c r="X5871" i="2"/>
  <c r="Y5871" i="2"/>
  <c r="Z5871" i="2"/>
  <c r="X5872" i="2"/>
  <c r="Y5872" i="2"/>
  <c r="Z5872" i="2"/>
  <c r="X5873" i="2"/>
  <c r="Y5873" i="2"/>
  <c r="Z5873" i="2"/>
  <c r="X5874" i="2"/>
  <c r="Y5874" i="2"/>
  <c r="Z5874" i="2"/>
  <c r="X5875" i="2"/>
  <c r="Y5875" i="2"/>
  <c r="Z5875" i="2"/>
  <c r="X5876" i="2"/>
  <c r="Y5876" i="2"/>
  <c r="Z5876" i="2"/>
  <c r="X5877" i="2"/>
  <c r="Y5877" i="2"/>
  <c r="Z5877" i="2"/>
  <c r="X5878" i="2"/>
  <c r="Y5878" i="2"/>
  <c r="Z5878" i="2"/>
  <c r="X5879" i="2"/>
  <c r="Y5879" i="2"/>
  <c r="Z5879" i="2"/>
  <c r="X5880" i="2"/>
  <c r="Y5880" i="2"/>
  <c r="Z5880" i="2"/>
  <c r="X5881" i="2"/>
  <c r="Y5881" i="2"/>
  <c r="Z5881" i="2"/>
  <c r="X5882" i="2"/>
  <c r="Y5882" i="2"/>
  <c r="Z5882" i="2"/>
  <c r="X5883" i="2"/>
  <c r="Y5883" i="2"/>
  <c r="Z5883" i="2"/>
  <c r="X5884" i="2"/>
  <c r="Y5884" i="2"/>
  <c r="Z5884" i="2"/>
  <c r="X5885" i="2"/>
  <c r="Y5885" i="2"/>
  <c r="Z5885" i="2"/>
  <c r="X5886" i="2"/>
  <c r="Y5886" i="2"/>
  <c r="Z5886" i="2"/>
  <c r="X5887" i="2"/>
  <c r="Y5887" i="2"/>
  <c r="Z5887" i="2"/>
  <c r="X5888" i="2"/>
  <c r="Y5888" i="2"/>
  <c r="Z5888" i="2"/>
  <c r="X5889" i="2"/>
  <c r="Y5889" i="2"/>
  <c r="Z5889" i="2"/>
  <c r="X5890" i="2"/>
  <c r="Y5890" i="2"/>
  <c r="Z5890" i="2"/>
  <c r="X5891" i="2"/>
  <c r="Y5891" i="2"/>
  <c r="Z5891" i="2"/>
  <c r="X5892" i="2"/>
  <c r="Y5892" i="2"/>
  <c r="Z5892" i="2"/>
  <c r="X5893" i="2"/>
  <c r="Y5893" i="2"/>
  <c r="Z5893" i="2"/>
  <c r="X5894" i="2"/>
  <c r="Y5894" i="2"/>
  <c r="Z5894" i="2"/>
  <c r="X5895" i="2"/>
  <c r="Y5895" i="2"/>
  <c r="Z5895" i="2"/>
  <c r="X5896" i="2"/>
  <c r="Y5896" i="2"/>
  <c r="Z5896" i="2"/>
  <c r="X5897" i="2"/>
  <c r="Y5897" i="2"/>
  <c r="Z5897" i="2"/>
  <c r="X5898" i="2"/>
  <c r="Y5898" i="2"/>
  <c r="Z5898" i="2"/>
  <c r="X5899" i="2"/>
  <c r="Y5899" i="2"/>
  <c r="Z5899" i="2"/>
  <c r="X5900" i="2"/>
  <c r="Y5900" i="2"/>
  <c r="Z5900" i="2"/>
  <c r="X5901" i="2"/>
  <c r="Y5901" i="2"/>
  <c r="Z5901" i="2"/>
  <c r="X5902" i="2"/>
  <c r="Y5902" i="2"/>
  <c r="Z5902" i="2"/>
  <c r="X5903" i="2"/>
  <c r="Y5903" i="2"/>
  <c r="Z5903" i="2"/>
  <c r="X5904" i="2"/>
  <c r="Y5904" i="2"/>
  <c r="Z5904" i="2"/>
  <c r="X5905" i="2"/>
  <c r="Y5905" i="2"/>
  <c r="Z5905" i="2"/>
  <c r="X5906" i="2"/>
  <c r="Y5906" i="2"/>
  <c r="Z5906" i="2"/>
  <c r="X5907" i="2"/>
  <c r="Y5907" i="2"/>
  <c r="Z5907" i="2"/>
  <c r="X5908" i="2"/>
  <c r="Y5908" i="2"/>
  <c r="Z5908" i="2"/>
  <c r="X5909" i="2"/>
  <c r="Y5909" i="2"/>
  <c r="Z5909" i="2"/>
  <c r="X5910" i="2"/>
  <c r="Y5910" i="2"/>
  <c r="Z5910" i="2"/>
  <c r="X5911" i="2"/>
  <c r="Y5911" i="2"/>
  <c r="Z5911" i="2"/>
  <c r="X5912" i="2"/>
  <c r="Y5912" i="2"/>
  <c r="Z5912" i="2"/>
  <c r="X5913" i="2"/>
  <c r="Y5913" i="2"/>
  <c r="Z5913" i="2"/>
  <c r="X5914" i="2"/>
  <c r="Y5914" i="2"/>
  <c r="Z5914" i="2"/>
  <c r="X5915" i="2"/>
  <c r="Y5915" i="2"/>
  <c r="Z5915" i="2"/>
  <c r="X5916" i="2"/>
  <c r="Y5916" i="2"/>
  <c r="Z5916" i="2"/>
  <c r="X5917" i="2"/>
  <c r="Y5917" i="2"/>
  <c r="Z5917" i="2"/>
  <c r="X5918" i="2"/>
  <c r="Y5918" i="2"/>
  <c r="Z5918" i="2"/>
  <c r="X5919" i="2"/>
  <c r="Y5919" i="2"/>
  <c r="Z5919" i="2"/>
  <c r="X5920" i="2"/>
  <c r="Y5920" i="2"/>
  <c r="Z5920" i="2"/>
  <c r="X5921" i="2"/>
  <c r="Y5921" i="2"/>
  <c r="Z5921" i="2"/>
  <c r="X5922" i="2"/>
  <c r="Y5922" i="2"/>
  <c r="Z5922" i="2"/>
  <c r="X5923" i="2"/>
  <c r="Y5923" i="2"/>
  <c r="Z5923" i="2"/>
  <c r="X5924" i="2"/>
  <c r="Y5924" i="2"/>
  <c r="Z5924" i="2"/>
  <c r="X5925" i="2"/>
  <c r="Y5925" i="2"/>
  <c r="Z5925" i="2"/>
  <c r="X5926" i="2"/>
  <c r="Y5926" i="2"/>
  <c r="Z5926" i="2"/>
  <c r="X5927" i="2"/>
  <c r="Y5927" i="2"/>
  <c r="Z5927" i="2"/>
  <c r="X5928" i="2"/>
  <c r="Y5928" i="2"/>
  <c r="Z5928" i="2"/>
  <c r="X5929" i="2"/>
  <c r="Y5929" i="2"/>
  <c r="Z5929" i="2"/>
  <c r="X5930" i="2"/>
  <c r="Y5930" i="2"/>
  <c r="Z5930" i="2"/>
  <c r="X5931" i="2"/>
  <c r="Y5931" i="2"/>
  <c r="Z5931" i="2"/>
  <c r="X5932" i="2"/>
  <c r="Y5932" i="2"/>
  <c r="Z5932" i="2"/>
  <c r="X5933" i="2"/>
  <c r="Y5933" i="2"/>
  <c r="Z5933" i="2"/>
  <c r="X5934" i="2"/>
  <c r="Y5934" i="2"/>
  <c r="Z5934" i="2"/>
  <c r="X5935" i="2"/>
  <c r="Y5935" i="2"/>
  <c r="Z5935" i="2"/>
  <c r="X5936" i="2"/>
  <c r="Y5936" i="2"/>
  <c r="Z5936" i="2"/>
  <c r="X5937" i="2"/>
  <c r="Y5937" i="2"/>
  <c r="Z5937" i="2"/>
  <c r="X5938" i="2"/>
  <c r="Y5938" i="2"/>
  <c r="Z5938" i="2"/>
  <c r="X5939" i="2"/>
  <c r="Y5939" i="2"/>
  <c r="Z5939" i="2"/>
  <c r="X5940" i="2"/>
  <c r="Y5940" i="2"/>
  <c r="Z5940" i="2"/>
  <c r="X5941" i="2"/>
  <c r="Y5941" i="2"/>
  <c r="Z5941" i="2"/>
  <c r="X5942" i="2"/>
  <c r="Y5942" i="2"/>
  <c r="Z5942" i="2"/>
  <c r="X5943" i="2"/>
  <c r="Y5943" i="2"/>
  <c r="Z5943" i="2"/>
  <c r="X5944" i="2"/>
  <c r="Y5944" i="2"/>
  <c r="Z5944" i="2"/>
  <c r="X5945" i="2"/>
  <c r="Y5945" i="2"/>
  <c r="Z5945" i="2"/>
  <c r="X5946" i="2"/>
  <c r="Y5946" i="2"/>
  <c r="Z5946" i="2"/>
  <c r="X5947" i="2"/>
  <c r="Y5947" i="2"/>
  <c r="Z5947" i="2"/>
  <c r="X5948" i="2"/>
  <c r="Y5948" i="2"/>
  <c r="Z5948" i="2"/>
  <c r="X5949" i="2"/>
  <c r="Y5949" i="2"/>
  <c r="Z5949" i="2"/>
  <c r="X5950" i="2"/>
  <c r="Y5950" i="2"/>
  <c r="Z5950" i="2"/>
  <c r="X5951" i="2"/>
  <c r="Y5951" i="2"/>
  <c r="Z5951" i="2"/>
  <c r="X5952" i="2"/>
  <c r="Y5952" i="2"/>
  <c r="Z5952" i="2"/>
  <c r="X5953" i="2"/>
  <c r="Y5953" i="2"/>
  <c r="Z5953" i="2"/>
  <c r="X5954" i="2"/>
  <c r="Y5954" i="2"/>
  <c r="Z5954" i="2"/>
  <c r="X5955" i="2"/>
  <c r="Y5955" i="2"/>
  <c r="Z5955" i="2"/>
  <c r="X5956" i="2"/>
  <c r="Y5956" i="2"/>
  <c r="Z5956" i="2"/>
  <c r="X5957" i="2"/>
  <c r="Y5957" i="2"/>
  <c r="Z5957" i="2"/>
  <c r="X5958" i="2"/>
  <c r="Y5958" i="2"/>
  <c r="Z5958" i="2"/>
  <c r="X5959" i="2"/>
  <c r="Y5959" i="2"/>
  <c r="Z5959" i="2"/>
  <c r="X5960" i="2"/>
  <c r="Y5960" i="2"/>
  <c r="Z5960" i="2"/>
  <c r="X5961" i="2"/>
  <c r="Y5961" i="2"/>
  <c r="Z5961" i="2"/>
  <c r="X5962" i="2"/>
  <c r="Y5962" i="2"/>
  <c r="Z5962" i="2"/>
  <c r="X5963" i="2"/>
  <c r="Y5963" i="2"/>
  <c r="Z5963" i="2"/>
  <c r="X5964" i="2"/>
  <c r="Y5964" i="2"/>
  <c r="Z5964" i="2"/>
  <c r="X5965" i="2"/>
  <c r="Y5965" i="2"/>
  <c r="Z5965" i="2"/>
  <c r="X5966" i="2"/>
  <c r="Y5966" i="2"/>
  <c r="Z5966" i="2"/>
  <c r="X5967" i="2"/>
  <c r="Y5967" i="2"/>
  <c r="Z5967" i="2"/>
  <c r="X5968" i="2"/>
  <c r="Y5968" i="2"/>
  <c r="Z5968" i="2"/>
  <c r="X5969" i="2"/>
  <c r="Y5969" i="2"/>
  <c r="Z5969" i="2"/>
  <c r="X5970" i="2"/>
  <c r="Y5970" i="2"/>
  <c r="Z5970" i="2"/>
  <c r="X5971" i="2"/>
  <c r="Y5971" i="2"/>
  <c r="Z5971" i="2"/>
  <c r="X5972" i="2"/>
  <c r="Y5972" i="2"/>
  <c r="Z5972" i="2"/>
  <c r="X5973" i="2"/>
  <c r="Y5973" i="2"/>
  <c r="Z5973" i="2"/>
  <c r="X5974" i="2"/>
  <c r="Y5974" i="2"/>
  <c r="Z5974" i="2"/>
  <c r="X5975" i="2"/>
  <c r="Y5975" i="2"/>
  <c r="Z5975" i="2"/>
  <c r="X5976" i="2"/>
  <c r="Y5976" i="2"/>
  <c r="Z5976" i="2"/>
  <c r="X5977" i="2"/>
  <c r="Y5977" i="2"/>
  <c r="Z5977" i="2"/>
  <c r="X5978" i="2"/>
  <c r="Y5978" i="2"/>
  <c r="Z5978" i="2"/>
  <c r="X5979" i="2"/>
  <c r="Y5979" i="2"/>
  <c r="Z5979" i="2"/>
  <c r="X5980" i="2"/>
  <c r="Y5980" i="2"/>
  <c r="Z5980" i="2"/>
  <c r="X5981" i="2"/>
  <c r="Y5981" i="2"/>
  <c r="Z5981" i="2"/>
  <c r="X5982" i="2"/>
  <c r="Y5982" i="2"/>
  <c r="Z5982" i="2"/>
  <c r="X5983" i="2"/>
  <c r="Y5983" i="2"/>
  <c r="Z5983" i="2"/>
  <c r="X5984" i="2"/>
  <c r="Y5984" i="2"/>
  <c r="Z5984" i="2"/>
  <c r="X5985" i="2"/>
  <c r="Y5985" i="2"/>
  <c r="Z5985" i="2"/>
  <c r="X5986" i="2"/>
  <c r="Y5986" i="2"/>
  <c r="Z5986" i="2"/>
  <c r="X5987" i="2"/>
  <c r="Y5987" i="2"/>
  <c r="Z5987" i="2"/>
  <c r="X5988" i="2"/>
  <c r="Y5988" i="2"/>
  <c r="Z5988" i="2"/>
  <c r="X5989" i="2"/>
  <c r="Y5989" i="2"/>
  <c r="Z5989" i="2"/>
  <c r="X5990" i="2"/>
  <c r="Y5990" i="2"/>
  <c r="Z5990" i="2"/>
  <c r="X5991" i="2"/>
  <c r="Y5991" i="2"/>
  <c r="Z5991" i="2"/>
  <c r="X5992" i="2"/>
  <c r="Y5992" i="2"/>
  <c r="Z5992" i="2"/>
  <c r="X5993" i="2"/>
  <c r="Y5993" i="2"/>
  <c r="Z5993" i="2"/>
  <c r="X5994" i="2"/>
  <c r="Y5994" i="2"/>
  <c r="Z5994" i="2"/>
  <c r="X5995" i="2"/>
  <c r="Y5995" i="2"/>
  <c r="Z5995" i="2"/>
  <c r="X5996" i="2"/>
  <c r="Y5996" i="2"/>
  <c r="Z5996" i="2"/>
  <c r="X5997" i="2"/>
  <c r="Y5997" i="2"/>
  <c r="Z5997" i="2"/>
  <c r="X5998" i="2"/>
  <c r="Y5998" i="2"/>
  <c r="Z5998" i="2"/>
  <c r="X5999" i="2"/>
  <c r="Y5999" i="2"/>
  <c r="Z5999" i="2"/>
  <c r="X6000" i="2"/>
  <c r="Y6000" i="2"/>
  <c r="Z6000" i="2"/>
  <c r="X6001" i="2"/>
  <c r="Y6001" i="2"/>
  <c r="Z6001" i="2"/>
  <c r="X6002" i="2"/>
  <c r="Y6002" i="2"/>
  <c r="Z6002" i="2"/>
  <c r="X6003" i="2"/>
  <c r="Y6003" i="2"/>
  <c r="Z6003" i="2"/>
  <c r="X6004" i="2"/>
  <c r="Y6004" i="2"/>
  <c r="Z6004" i="2"/>
  <c r="X6005" i="2"/>
  <c r="Y6005" i="2"/>
  <c r="Z6005" i="2"/>
  <c r="X6006" i="2"/>
  <c r="Y6006" i="2"/>
  <c r="Z6006" i="2"/>
  <c r="X6007" i="2"/>
  <c r="Y6007" i="2"/>
  <c r="Z6007" i="2"/>
  <c r="X6008" i="2"/>
  <c r="Y6008" i="2"/>
  <c r="Z6008" i="2"/>
  <c r="X6009" i="2"/>
  <c r="Y6009" i="2"/>
  <c r="Z6009" i="2"/>
  <c r="X6010" i="2"/>
  <c r="Y6010" i="2"/>
  <c r="Z6010" i="2"/>
  <c r="X6011" i="2"/>
  <c r="Y6011" i="2"/>
  <c r="Z6011" i="2"/>
  <c r="X6012" i="2"/>
  <c r="Y6012" i="2"/>
  <c r="Z6012" i="2"/>
  <c r="X6013" i="2"/>
  <c r="Y6013" i="2"/>
  <c r="Z6013" i="2"/>
  <c r="X6014" i="2"/>
  <c r="Y6014" i="2"/>
  <c r="Z6014" i="2"/>
  <c r="X6015" i="2"/>
  <c r="Y6015" i="2"/>
  <c r="Z6015" i="2"/>
  <c r="X6016" i="2"/>
  <c r="Y6016" i="2"/>
  <c r="Z6016" i="2"/>
  <c r="X6017" i="2"/>
  <c r="Y6017" i="2"/>
  <c r="Z6017" i="2"/>
  <c r="X6018" i="2"/>
  <c r="Y6018" i="2"/>
  <c r="Z6018" i="2"/>
  <c r="X6019" i="2"/>
  <c r="Y6019" i="2"/>
  <c r="Z6019" i="2"/>
  <c r="X6020" i="2"/>
  <c r="Y6020" i="2"/>
  <c r="Z6020" i="2"/>
  <c r="X6021" i="2"/>
  <c r="Y6021" i="2"/>
  <c r="Z6021" i="2"/>
  <c r="X6022" i="2"/>
  <c r="Y6022" i="2"/>
  <c r="Z6022" i="2"/>
  <c r="X6023" i="2"/>
  <c r="Y6023" i="2"/>
  <c r="Z6023" i="2"/>
  <c r="X6024" i="2"/>
  <c r="Y6024" i="2"/>
  <c r="Z6024" i="2"/>
  <c r="X6025" i="2"/>
  <c r="Y6025" i="2"/>
  <c r="Z6025" i="2"/>
  <c r="X6026" i="2"/>
  <c r="Y6026" i="2"/>
  <c r="Z6026" i="2"/>
  <c r="X6027" i="2"/>
  <c r="Y6027" i="2"/>
  <c r="Z6027" i="2"/>
  <c r="X6028" i="2"/>
  <c r="Y6028" i="2"/>
  <c r="Z6028" i="2"/>
  <c r="X6029" i="2"/>
  <c r="Y6029" i="2"/>
  <c r="Z6029" i="2"/>
  <c r="X6030" i="2"/>
  <c r="Y6030" i="2"/>
  <c r="Z6030" i="2"/>
  <c r="X6031" i="2"/>
  <c r="Y6031" i="2"/>
  <c r="Z6031" i="2"/>
  <c r="X6032" i="2"/>
  <c r="Y6032" i="2"/>
  <c r="Z6032" i="2"/>
  <c r="X6033" i="2"/>
  <c r="Y6033" i="2"/>
  <c r="Z6033" i="2"/>
  <c r="X6034" i="2"/>
  <c r="Y6034" i="2"/>
  <c r="Z6034" i="2"/>
  <c r="X6035" i="2"/>
  <c r="Y6035" i="2"/>
  <c r="Z6035" i="2"/>
  <c r="X6036" i="2"/>
  <c r="Y6036" i="2"/>
  <c r="Z6036" i="2"/>
  <c r="X6037" i="2"/>
  <c r="Y6037" i="2"/>
  <c r="Z6037" i="2"/>
  <c r="X6038" i="2"/>
  <c r="Y6038" i="2"/>
  <c r="Z6038" i="2"/>
  <c r="X6039" i="2"/>
  <c r="Y6039" i="2"/>
  <c r="Z6039" i="2"/>
  <c r="X6040" i="2"/>
  <c r="Y6040" i="2"/>
  <c r="Z6040" i="2"/>
  <c r="X6041" i="2"/>
  <c r="Y6041" i="2"/>
  <c r="Z6041" i="2"/>
  <c r="X6042" i="2"/>
  <c r="Y6042" i="2"/>
  <c r="Z6042" i="2"/>
  <c r="X6043" i="2"/>
  <c r="Y6043" i="2"/>
  <c r="Z6043" i="2"/>
  <c r="X6044" i="2"/>
  <c r="Y6044" i="2"/>
  <c r="Z6044" i="2"/>
  <c r="X6045" i="2"/>
  <c r="Y6045" i="2"/>
  <c r="Z6045" i="2"/>
  <c r="X6046" i="2"/>
  <c r="Y6046" i="2"/>
  <c r="Z6046" i="2"/>
  <c r="X6047" i="2"/>
  <c r="Y6047" i="2"/>
  <c r="Z6047" i="2"/>
  <c r="X6048" i="2"/>
  <c r="Y6048" i="2"/>
  <c r="Z6048" i="2"/>
  <c r="X6049" i="2"/>
  <c r="Y6049" i="2"/>
  <c r="Z6049" i="2"/>
  <c r="X6050" i="2"/>
  <c r="Y6050" i="2"/>
  <c r="Z6050" i="2"/>
  <c r="X6051" i="2"/>
  <c r="Y6051" i="2"/>
  <c r="Z6051" i="2"/>
  <c r="X6052" i="2"/>
  <c r="Y6052" i="2"/>
  <c r="Z6052" i="2"/>
  <c r="X6053" i="2"/>
  <c r="Y6053" i="2"/>
  <c r="Z6053" i="2"/>
  <c r="X6054" i="2"/>
  <c r="Y6054" i="2"/>
  <c r="Z6054" i="2"/>
  <c r="X6055" i="2"/>
  <c r="Y6055" i="2"/>
  <c r="Z6055" i="2"/>
  <c r="X6056" i="2"/>
  <c r="Y6056" i="2"/>
  <c r="Z6056" i="2"/>
  <c r="X6057" i="2"/>
  <c r="Y6057" i="2"/>
  <c r="Z6057" i="2"/>
  <c r="X6058" i="2"/>
  <c r="Y6058" i="2"/>
  <c r="Z6058" i="2"/>
  <c r="X6059" i="2"/>
  <c r="Y6059" i="2"/>
  <c r="Z6059" i="2"/>
  <c r="X6060" i="2"/>
  <c r="Y6060" i="2"/>
  <c r="Z6060" i="2"/>
  <c r="X6061" i="2"/>
  <c r="Y6061" i="2"/>
  <c r="Z6061" i="2"/>
  <c r="X6062" i="2"/>
  <c r="Y6062" i="2"/>
  <c r="Z6062" i="2"/>
  <c r="X6063" i="2"/>
  <c r="Y6063" i="2"/>
  <c r="Z6063" i="2"/>
  <c r="X6064" i="2"/>
  <c r="Y6064" i="2"/>
  <c r="Z6064" i="2"/>
  <c r="X6065" i="2"/>
  <c r="Y6065" i="2"/>
  <c r="Z6065" i="2"/>
  <c r="X6066" i="2"/>
  <c r="Y6066" i="2"/>
  <c r="Z6066" i="2"/>
  <c r="X6067" i="2"/>
  <c r="Y6067" i="2"/>
  <c r="Z6067" i="2"/>
  <c r="X6068" i="2"/>
  <c r="Y6068" i="2"/>
  <c r="Z6068" i="2"/>
  <c r="X6069" i="2"/>
  <c r="Y6069" i="2"/>
  <c r="Z6069" i="2"/>
  <c r="X6070" i="2"/>
  <c r="Y6070" i="2"/>
  <c r="Z6070" i="2"/>
  <c r="X6071" i="2"/>
  <c r="Y6071" i="2"/>
  <c r="Z6071" i="2"/>
  <c r="X6072" i="2"/>
  <c r="Y6072" i="2"/>
  <c r="Z6072" i="2"/>
  <c r="X6073" i="2"/>
  <c r="Y6073" i="2"/>
  <c r="Z6073" i="2"/>
  <c r="X6074" i="2"/>
  <c r="Y6074" i="2"/>
  <c r="Z6074" i="2"/>
  <c r="X6075" i="2"/>
  <c r="Y6075" i="2"/>
  <c r="Z6075" i="2"/>
  <c r="X6076" i="2"/>
  <c r="Y6076" i="2"/>
  <c r="Z6076" i="2"/>
  <c r="X6077" i="2"/>
  <c r="Y6077" i="2"/>
  <c r="Z6077" i="2"/>
  <c r="X6078" i="2"/>
  <c r="Y6078" i="2"/>
  <c r="Z6078" i="2"/>
  <c r="X6079" i="2"/>
  <c r="Y6079" i="2"/>
  <c r="Z6079" i="2"/>
  <c r="X6080" i="2"/>
  <c r="Y6080" i="2"/>
  <c r="Z6080" i="2"/>
  <c r="X6081" i="2"/>
  <c r="Y6081" i="2"/>
  <c r="Z6081" i="2"/>
  <c r="X6082" i="2"/>
  <c r="Y6082" i="2"/>
  <c r="Z6082" i="2"/>
  <c r="X6083" i="2"/>
  <c r="Y6083" i="2"/>
  <c r="Z6083" i="2"/>
  <c r="X6084" i="2"/>
  <c r="Y6084" i="2"/>
  <c r="Z6084" i="2"/>
  <c r="X6085" i="2"/>
  <c r="Y6085" i="2"/>
  <c r="Z6085" i="2"/>
  <c r="X6086" i="2"/>
  <c r="Y6086" i="2"/>
  <c r="Z6086" i="2"/>
  <c r="X6087" i="2"/>
  <c r="Y6087" i="2"/>
  <c r="Z6087" i="2"/>
  <c r="X6088" i="2"/>
  <c r="Y6088" i="2"/>
  <c r="Z6088" i="2"/>
  <c r="X6089" i="2"/>
  <c r="Y6089" i="2"/>
  <c r="Z6089" i="2"/>
  <c r="X6090" i="2"/>
  <c r="Y6090" i="2"/>
  <c r="Z6090" i="2"/>
  <c r="X6091" i="2"/>
  <c r="Y6091" i="2"/>
  <c r="Z6091" i="2"/>
  <c r="X6092" i="2"/>
  <c r="Y6092" i="2"/>
  <c r="Z6092" i="2"/>
  <c r="X6093" i="2"/>
  <c r="Y6093" i="2"/>
  <c r="Z6093" i="2"/>
  <c r="X6094" i="2"/>
  <c r="Y6094" i="2"/>
  <c r="Z6094" i="2"/>
  <c r="X6095" i="2"/>
  <c r="Y6095" i="2"/>
  <c r="Z6095" i="2"/>
  <c r="X6096" i="2"/>
  <c r="Y6096" i="2"/>
  <c r="Z6096" i="2"/>
  <c r="X6097" i="2"/>
  <c r="Y6097" i="2"/>
  <c r="Z6097" i="2"/>
  <c r="X6098" i="2"/>
  <c r="Y6098" i="2"/>
  <c r="Z6098" i="2"/>
  <c r="X6099" i="2"/>
  <c r="Y6099" i="2"/>
  <c r="Z6099" i="2"/>
  <c r="X6100" i="2"/>
  <c r="Y6100" i="2"/>
  <c r="Z6100" i="2"/>
  <c r="X6101" i="2"/>
  <c r="Y6101" i="2"/>
  <c r="Z6101" i="2"/>
  <c r="X6102" i="2"/>
  <c r="Y6102" i="2"/>
  <c r="Z6102" i="2"/>
  <c r="X6103" i="2"/>
  <c r="Y6103" i="2"/>
  <c r="Z6103" i="2"/>
  <c r="X6104" i="2"/>
  <c r="Y6104" i="2"/>
  <c r="Z6104" i="2"/>
  <c r="X6105" i="2"/>
  <c r="Y6105" i="2"/>
  <c r="Z6105" i="2"/>
  <c r="X6106" i="2"/>
  <c r="Y6106" i="2"/>
  <c r="Z6106" i="2"/>
  <c r="X6107" i="2"/>
  <c r="Y6107" i="2"/>
  <c r="Z6107" i="2"/>
  <c r="X6108" i="2"/>
  <c r="Y6108" i="2"/>
  <c r="Z6108" i="2"/>
  <c r="X6109" i="2"/>
  <c r="Y6109" i="2"/>
  <c r="Z6109" i="2"/>
  <c r="X6110" i="2"/>
  <c r="Y6110" i="2"/>
  <c r="Z6110" i="2"/>
  <c r="X6111" i="2"/>
  <c r="Y6111" i="2"/>
  <c r="Z6111" i="2"/>
  <c r="X6112" i="2"/>
  <c r="Y6112" i="2"/>
  <c r="Z6112" i="2"/>
  <c r="X6113" i="2"/>
  <c r="Y6113" i="2"/>
  <c r="Z6113" i="2"/>
  <c r="X6114" i="2"/>
  <c r="Y6114" i="2"/>
  <c r="Z6114" i="2"/>
  <c r="X6115" i="2"/>
  <c r="Y6115" i="2"/>
  <c r="Z6115" i="2"/>
  <c r="X6116" i="2"/>
  <c r="Y6116" i="2"/>
  <c r="Z6116" i="2"/>
  <c r="X6117" i="2"/>
  <c r="Y6117" i="2"/>
  <c r="Z6117" i="2"/>
  <c r="X6118" i="2"/>
  <c r="Y6118" i="2"/>
  <c r="Z6118" i="2"/>
  <c r="X6119" i="2"/>
  <c r="Y6119" i="2"/>
  <c r="Z6119" i="2"/>
  <c r="X6120" i="2"/>
  <c r="Y6120" i="2"/>
  <c r="Z6120" i="2"/>
  <c r="X6121" i="2"/>
  <c r="Y6121" i="2"/>
  <c r="Z6121" i="2"/>
  <c r="X6122" i="2"/>
  <c r="Y6122" i="2"/>
  <c r="Z6122" i="2"/>
  <c r="X6123" i="2"/>
  <c r="Y6123" i="2"/>
  <c r="Z6123" i="2"/>
  <c r="X6124" i="2"/>
  <c r="Y6124" i="2"/>
  <c r="Z6124" i="2"/>
  <c r="X6125" i="2"/>
  <c r="Y6125" i="2"/>
  <c r="Z6125" i="2"/>
  <c r="X6126" i="2"/>
  <c r="Y6126" i="2"/>
  <c r="Z6126" i="2"/>
  <c r="X6127" i="2"/>
  <c r="Y6127" i="2"/>
  <c r="Z6127" i="2"/>
  <c r="X6128" i="2"/>
  <c r="Y6128" i="2"/>
  <c r="Z6128" i="2"/>
  <c r="X6129" i="2"/>
  <c r="Y6129" i="2"/>
  <c r="Z6129" i="2"/>
  <c r="X6130" i="2"/>
  <c r="Y6130" i="2"/>
  <c r="Z6130" i="2"/>
  <c r="X6131" i="2"/>
  <c r="Y6131" i="2"/>
  <c r="Z6131" i="2"/>
  <c r="X6132" i="2"/>
  <c r="Y6132" i="2"/>
  <c r="Z6132" i="2"/>
  <c r="X6133" i="2"/>
  <c r="Y6133" i="2"/>
  <c r="Z6133" i="2"/>
  <c r="X6134" i="2"/>
  <c r="Y6134" i="2"/>
  <c r="Z6134" i="2"/>
  <c r="X6135" i="2"/>
  <c r="Y6135" i="2"/>
  <c r="Z6135" i="2"/>
  <c r="X6136" i="2"/>
  <c r="Y6136" i="2"/>
  <c r="Z6136" i="2"/>
  <c r="X6137" i="2"/>
  <c r="Y6137" i="2"/>
  <c r="Z6137" i="2"/>
  <c r="X6138" i="2"/>
  <c r="Y6138" i="2"/>
  <c r="Z6138" i="2"/>
  <c r="X6139" i="2"/>
  <c r="Y6139" i="2"/>
  <c r="Z6139" i="2"/>
  <c r="X6140" i="2"/>
  <c r="Y6140" i="2"/>
  <c r="Z6140" i="2"/>
  <c r="X6141" i="2"/>
  <c r="Y6141" i="2"/>
  <c r="Z6141" i="2"/>
  <c r="X6142" i="2"/>
  <c r="Y6142" i="2"/>
  <c r="Z6142" i="2"/>
  <c r="X6143" i="2"/>
  <c r="Y6143" i="2"/>
  <c r="Z6143" i="2"/>
  <c r="X6144" i="2"/>
  <c r="Y6144" i="2"/>
  <c r="Z6144" i="2"/>
  <c r="X6145" i="2"/>
  <c r="Y6145" i="2"/>
  <c r="Z6145" i="2"/>
  <c r="X6146" i="2"/>
  <c r="Y6146" i="2"/>
  <c r="Z6146" i="2"/>
  <c r="X6147" i="2"/>
  <c r="Y6147" i="2"/>
  <c r="Z6147" i="2"/>
  <c r="X6148" i="2"/>
  <c r="Y6148" i="2"/>
  <c r="Z6148" i="2"/>
  <c r="X6149" i="2"/>
  <c r="Y6149" i="2"/>
  <c r="Z6149" i="2"/>
  <c r="X6150" i="2"/>
  <c r="Y6150" i="2"/>
  <c r="Z6150" i="2"/>
  <c r="X6151" i="2"/>
  <c r="Y6151" i="2"/>
  <c r="Z6151" i="2"/>
  <c r="X6152" i="2"/>
  <c r="Y6152" i="2"/>
  <c r="Z6152" i="2"/>
  <c r="X6153" i="2"/>
  <c r="Y6153" i="2"/>
  <c r="Z6153" i="2"/>
  <c r="X6154" i="2"/>
  <c r="Y6154" i="2"/>
  <c r="Z6154" i="2"/>
  <c r="X6155" i="2"/>
  <c r="Y6155" i="2"/>
  <c r="Z6155" i="2"/>
  <c r="X6156" i="2"/>
  <c r="Y6156" i="2"/>
  <c r="Z6156" i="2"/>
  <c r="X6157" i="2"/>
  <c r="Y6157" i="2"/>
  <c r="Z6157" i="2"/>
  <c r="X6158" i="2"/>
  <c r="Y6158" i="2"/>
  <c r="Z6158" i="2"/>
  <c r="X6159" i="2"/>
  <c r="Y6159" i="2"/>
  <c r="Z6159" i="2"/>
  <c r="X6160" i="2"/>
  <c r="Y6160" i="2"/>
  <c r="Z6160" i="2"/>
  <c r="X6161" i="2"/>
  <c r="Y6161" i="2"/>
  <c r="Z6161" i="2"/>
  <c r="X6162" i="2"/>
  <c r="Y6162" i="2"/>
  <c r="Z6162" i="2"/>
  <c r="X6163" i="2"/>
  <c r="Y6163" i="2"/>
  <c r="Z6163" i="2"/>
  <c r="X6164" i="2"/>
  <c r="Y6164" i="2"/>
  <c r="Z6164" i="2"/>
  <c r="X6165" i="2"/>
  <c r="Y6165" i="2"/>
  <c r="Z6165" i="2"/>
  <c r="X6166" i="2"/>
  <c r="Y6166" i="2"/>
  <c r="Z6166" i="2"/>
  <c r="X6167" i="2"/>
  <c r="Y6167" i="2"/>
  <c r="Z6167" i="2"/>
  <c r="X6168" i="2"/>
  <c r="Y6168" i="2"/>
  <c r="Z6168" i="2"/>
  <c r="X6169" i="2"/>
  <c r="Y6169" i="2"/>
  <c r="Z6169" i="2"/>
  <c r="X6170" i="2"/>
  <c r="Y6170" i="2"/>
  <c r="Z6170" i="2"/>
  <c r="X6171" i="2"/>
  <c r="Y6171" i="2"/>
  <c r="Z6171" i="2"/>
  <c r="X6172" i="2"/>
  <c r="Y6172" i="2"/>
  <c r="Z6172" i="2"/>
  <c r="X6173" i="2"/>
  <c r="Y6173" i="2"/>
  <c r="Z6173" i="2"/>
  <c r="X6174" i="2"/>
  <c r="Y6174" i="2"/>
  <c r="Z6174" i="2"/>
  <c r="X6175" i="2"/>
  <c r="Y6175" i="2"/>
  <c r="Z6175" i="2"/>
  <c r="X6176" i="2"/>
  <c r="Y6176" i="2"/>
  <c r="Z6176" i="2"/>
  <c r="X6177" i="2"/>
  <c r="Y6177" i="2"/>
  <c r="Z6177" i="2"/>
  <c r="X6178" i="2"/>
  <c r="Y6178" i="2"/>
  <c r="Z6178" i="2"/>
  <c r="X6179" i="2"/>
  <c r="Y6179" i="2"/>
  <c r="Z6179" i="2"/>
  <c r="X6180" i="2"/>
  <c r="Y6180" i="2"/>
  <c r="Z6180" i="2"/>
  <c r="X6181" i="2"/>
  <c r="Y6181" i="2"/>
  <c r="Z6181" i="2"/>
  <c r="X6182" i="2"/>
  <c r="Y6182" i="2"/>
  <c r="Z6182" i="2"/>
  <c r="X6183" i="2"/>
  <c r="Y6183" i="2"/>
  <c r="Z6183" i="2"/>
  <c r="X6184" i="2"/>
  <c r="Y6184" i="2"/>
  <c r="Z6184" i="2"/>
  <c r="X6185" i="2"/>
  <c r="Y6185" i="2"/>
  <c r="Z6185" i="2"/>
  <c r="X6186" i="2"/>
  <c r="Y6186" i="2"/>
  <c r="Z6186" i="2"/>
  <c r="X6187" i="2"/>
  <c r="Y6187" i="2"/>
  <c r="Z6187" i="2"/>
  <c r="X6188" i="2"/>
  <c r="Y6188" i="2"/>
  <c r="Z6188" i="2"/>
  <c r="X6189" i="2"/>
  <c r="Y6189" i="2"/>
  <c r="Z6189" i="2"/>
  <c r="X6190" i="2"/>
  <c r="Y6190" i="2"/>
  <c r="Z6190" i="2"/>
  <c r="X6191" i="2"/>
  <c r="Y6191" i="2"/>
  <c r="Z6191" i="2"/>
  <c r="X6192" i="2"/>
  <c r="Y6192" i="2"/>
  <c r="Z6192" i="2"/>
  <c r="X6193" i="2"/>
  <c r="Y6193" i="2"/>
  <c r="Z6193" i="2"/>
  <c r="X6194" i="2"/>
  <c r="Y6194" i="2"/>
  <c r="Z6194" i="2"/>
  <c r="X6195" i="2"/>
  <c r="Y6195" i="2"/>
  <c r="Z6195" i="2"/>
  <c r="X6196" i="2"/>
  <c r="Y6196" i="2"/>
  <c r="Z6196" i="2"/>
  <c r="X6197" i="2"/>
  <c r="Y6197" i="2"/>
  <c r="Z6197" i="2"/>
  <c r="X6198" i="2"/>
  <c r="Y6198" i="2"/>
  <c r="Z6198" i="2"/>
  <c r="X6199" i="2"/>
  <c r="Y6199" i="2"/>
  <c r="Z6199" i="2"/>
  <c r="X6200" i="2"/>
  <c r="Y6200" i="2"/>
  <c r="Z6200" i="2"/>
  <c r="X6201" i="2"/>
  <c r="Y6201" i="2"/>
  <c r="Z6201" i="2"/>
  <c r="X6202" i="2"/>
  <c r="Y6202" i="2"/>
  <c r="Z6202" i="2"/>
  <c r="X6203" i="2"/>
  <c r="Y6203" i="2"/>
  <c r="Z6203" i="2"/>
  <c r="X6204" i="2"/>
  <c r="Y6204" i="2"/>
  <c r="Z6204" i="2"/>
  <c r="X6205" i="2"/>
  <c r="Y6205" i="2"/>
  <c r="Z6205" i="2"/>
  <c r="X6206" i="2"/>
  <c r="Y6206" i="2"/>
  <c r="Z6206" i="2"/>
  <c r="X6207" i="2"/>
  <c r="Y6207" i="2"/>
  <c r="Z6207" i="2"/>
  <c r="X6208" i="2"/>
  <c r="Y6208" i="2"/>
  <c r="Z6208" i="2"/>
  <c r="X6209" i="2"/>
  <c r="Y6209" i="2"/>
  <c r="Z6209" i="2"/>
  <c r="X6210" i="2"/>
  <c r="Y6210" i="2"/>
  <c r="Z6210" i="2"/>
  <c r="X6211" i="2"/>
  <c r="Y6211" i="2"/>
  <c r="Z6211" i="2"/>
  <c r="X6212" i="2"/>
  <c r="Y6212" i="2"/>
  <c r="Z6212" i="2"/>
  <c r="X6213" i="2"/>
  <c r="Y6213" i="2"/>
  <c r="Z6213" i="2"/>
  <c r="X6214" i="2"/>
  <c r="Y6214" i="2"/>
  <c r="Z6214" i="2"/>
  <c r="X6215" i="2"/>
  <c r="Y6215" i="2"/>
  <c r="Z6215" i="2"/>
  <c r="X6216" i="2"/>
  <c r="Y6216" i="2"/>
  <c r="Z6216" i="2"/>
  <c r="X6217" i="2"/>
  <c r="Y6217" i="2"/>
  <c r="Z6217" i="2"/>
  <c r="X6218" i="2"/>
  <c r="Y6218" i="2"/>
  <c r="Z6218" i="2"/>
  <c r="X6219" i="2"/>
  <c r="Y6219" i="2"/>
  <c r="Z6219" i="2"/>
  <c r="X6220" i="2"/>
  <c r="Y6220" i="2"/>
  <c r="Z6220" i="2"/>
  <c r="X6221" i="2"/>
  <c r="Y6221" i="2"/>
  <c r="Z6221" i="2"/>
  <c r="X6222" i="2"/>
  <c r="Y6222" i="2"/>
  <c r="Z6222" i="2"/>
  <c r="X6223" i="2"/>
  <c r="Y6223" i="2"/>
  <c r="Z6223" i="2"/>
  <c r="X6224" i="2"/>
  <c r="Y6224" i="2"/>
  <c r="Z6224" i="2"/>
  <c r="X6225" i="2"/>
  <c r="Y6225" i="2"/>
  <c r="Z6225" i="2"/>
  <c r="X6226" i="2"/>
  <c r="Y6226" i="2"/>
  <c r="Z6226" i="2"/>
  <c r="X6227" i="2"/>
  <c r="Y6227" i="2"/>
  <c r="Z6227" i="2"/>
  <c r="X6228" i="2"/>
  <c r="Y6228" i="2"/>
  <c r="Z6228" i="2"/>
  <c r="X6229" i="2"/>
  <c r="Y6229" i="2"/>
  <c r="Z6229" i="2"/>
  <c r="X6230" i="2"/>
  <c r="Y6230" i="2"/>
  <c r="Z6230" i="2"/>
  <c r="X6231" i="2"/>
  <c r="Y6231" i="2"/>
  <c r="Z6231" i="2"/>
  <c r="X6232" i="2"/>
  <c r="Y6232" i="2"/>
  <c r="Z6232" i="2"/>
  <c r="X6233" i="2"/>
  <c r="Y6233" i="2"/>
  <c r="Z6233" i="2"/>
  <c r="X6234" i="2"/>
  <c r="Y6234" i="2"/>
  <c r="Z6234" i="2"/>
  <c r="X6235" i="2"/>
  <c r="Y6235" i="2"/>
  <c r="Z6235" i="2"/>
  <c r="X6236" i="2"/>
  <c r="Y6236" i="2"/>
  <c r="Z6236" i="2"/>
  <c r="X6237" i="2"/>
  <c r="Y6237" i="2"/>
  <c r="Z6237" i="2"/>
  <c r="X6238" i="2"/>
  <c r="Y6238" i="2"/>
  <c r="Z6238" i="2"/>
  <c r="X6239" i="2"/>
  <c r="Y6239" i="2"/>
  <c r="Z6239" i="2"/>
  <c r="X6240" i="2"/>
  <c r="Y6240" i="2"/>
  <c r="Z6240" i="2"/>
  <c r="X6241" i="2"/>
  <c r="Y6241" i="2"/>
  <c r="Z6241" i="2"/>
  <c r="X6242" i="2"/>
  <c r="Y6242" i="2"/>
  <c r="Z6242" i="2"/>
  <c r="X6243" i="2"/>
  <c r="Y6243" i="2"/>
  <c r="Z6243" i="2"/>
  <c r="X6244" i="2"/>
  <c r="Y6244" i="2"/>
  <c r="Z6244" i="2"/>
  <c r="X6245" i="2"/>
  <c r="Y6245" i="2"/>
  <c r="Z6245" i="2"/>
  <c r="X6246" i="2"/>
  <c r="Y6246" i="2"/>
  <c r="Z6246" i="2"/>
  <c r="X6247" i="2"/>
  <c r="Y6247" i="2"/>
  <c r="Z6247" i="2"/>
  <c r="X6248" i="2"/>
  <c r="Y6248" i="2"/>
  <c r="Z6248" i="2"/>
  <c r="X6249" i="2"/>
  <c r="Y6249" i="2"/>
  <c r="Z6249" i="2"/>
  <c r="X6250" i="2"/>
  <c r="Y6250" i="2"/>
  <c r="Z6250" i="2"/>
  <c r="X6251" i="2"/>
  <c r="Y6251" i="2"/>
  <c r="Z6251" i="2"/>
  <c r="X6252" i="2"/>
  <c r="Y6252" i="2"/>
  <c r="Z6252" i="2"/>
  <c r="X6253" i="2"/>
  <c r="Y6253" i="2"/>
  <c r="Z6253" i="2"/>
  <c r="X6254" i="2"/>
  <c r="Y6254" i="2"/>
  <c r="Z6254" i="2"/>
  <c r="X6255" i="2"/>
  <c r="Y6255" i="2"/>
  <c r="Z6255" i="2"/>
  <c r="X6256" i="2"/>
  <c r="Y6256" i="2"/>
  <c r="Z6256" i="2"/>
  <c r="X6257" i="2"/>
  <c r="Y6257" i="2"/>
  <c r="Z6257" i="2"/>
  <c r="X6258" i="2"/>
  <c r="Y6258" i="2"/>
  <c r="Z6258" i="2"/>
  <c r="X6259" i="2"/>
  <c r="Y6259" i="2"/>
  <c r="Z6259" i="2"/>
  <c r="X6260" i="2"/>
  <c r="Y6260" i="2"/>
  <c r="Z6260" i="2"/>
  <c r="X6261" i="2"/>
  <c r="Y6261" i="2"/>
  <c r="Z6261" i="2"/>
  <c r="X6262" i="2"/>
  <c r="Y6262" i="2"/>
  <c r="Z6262" i="2"/>
  <c r="X6263" i="2"/>
  <c r="Y6263" i="2"/>
  <c r="Z6263" i="2"/>
  <c r="X6264" i="2"/>
  <c r="Y6264" i="2"/>
  <c r="Z6264" i="2"/>
  <c r="X6265" i="2"/>
  <c r="Y6265" i="2"/>
  <c r="Z6265" i="2"/>
  <c r="X6266" i="2"/>
  <c r="Y6266" i="2"/>
  <c r="Z6266" i="2"/>
  <c r="X6267" i="2"/>
  <c r="Y6267" i="2"/>
  <c r="Z6267" i="2"/>
  <c r="X6268" i="2"/>
  <c r="Y6268" i="2"/>
  <c r="Z6268" i="2"/>
  <c r="X6269" i="2"/>
  <c r="Y6269" i="2"/>
  <c r="Z6269" i="2"/>
  <c r="X6270" i="2"/>
  <c r="Y6270" i="2"/>
  <c r="Z6270" i="2"/>
  <c r="X6271" i="2"/>
  <c r="Y6271" i="2"/>
  <c r="Z6271" i="2"/>
  <c r="X6272" i="2"/>
  <c r="Y6272" i="2"/>
  <c r="Z6272" i="2"/>
  <c r="X6273" i="2"/>
  <c r="Y6273" i="2"/>
  <c r="Z6273" i="2"/>
  <c r="X6274" i="2"/>
  <c r="Y6274" i="2"/>
  <c r="Z6274" i="2"/>
  <c r="X6275" i="2"/>
  <c r="Y6275" i="2"/>
  <c r="Z6275" i="2"/>
  <c r="X6276" i="2"/>
  <c r="Y6276" i="2"/>
  <c r="Z6276" i="2"/>
  <c r="X6277" i="2"/>
  <c r="Y6277" i="2"/>
  <c r="Z6277" i="2"/>
  <c r="X6278" i="2"/>
  <c r="Y6278" i="2"/>
  <c r="Z6278" i="2"/>
  <c r="X6279" i="2"/>
  <c r="Y6279" i="2"/>
  <c r="Z6279" i="2"/>
  <c r="X6280" i="2"/>
  <c r="Y6280" i="2"/>
  <c r="Z6280" i="2"/>
  <c r="X6281" i="2"/>
  <c r="Y6281" i="2"/>
  <c r="Z6281" i="2"/>
  <c r="X6282" i="2"/>
  <c r="Y6282" i="2"/>
  <c r="Z6282" i="2"/>
  <c r="X6283" i="2"/>
  <c r="Y6283" i="2"/>
  <c r="Z6283" i="2"/>
  <c r="X6284" i="2"/>
  <c r="Y6284" i="2"/>
  <c r="Z6284" i="2"/>
  <c r="X6285" i="2"/>
  <c r="Y6285" i="2"/>
  <c r="Z6285" i="2"/>
  <c r="X6286" i="2"/>
  <c r="Y6286" i="2"/>
  <c r="Z6286" i="2"/>
  <c r="X6287" i="2"/>
  <c r="Y6287" i="2"/>
  <c r="Z6287" i="2"/>
  <c r="X6288" i="2"/>
  <c r="Y6288" i="2"/>
  <c r="Z6288" i="2"/>
  <c r="X6289" i="2"/>
  <c r="Y6289" i="2"/>
  <c r="Z6289" i="2"/>
  <c r="X6290" i="2"/>
  <c r="Y6290" i="2"/>
  <c r="Z6290" i="2"/>
  <c r="X6291" i="2"/>
  <c r="Y6291" i="2"/>
  <c r="Z6291" i="2"/>
  <c r="X6292" i="2"/>
  <c r="Y6292" i="2"/>
  <c r="Z6292" i="2"/>
  <c r="X6293" i="2"/>
  <c r="Y6293" i="2"/>
  <c r="Z6293" i="2"/>
  <c r="X6294" i="2"/>
  <c r="Y6294" i="2"/>
  <c r="Z6294" i="2"/>
  <c r="X6295" i="2"/>
  <c r="Y6295" i="2"/>
  <c r="Z6295" i="2"/>
  <c r="X6296" i="2"/>
  <c r="Y6296" i="2"/>
  <c r="Z6296" i="2"/>
  <c r="X6297" i="2"/>
  <c r="Y6297" i="2"/>
  <c r="Z6297" i="2"/>
  <c r="X6298" i="2"/>
  <c r="Y6298" i="2"/>
  <c r="Z6298" i="2"/>
  <c r="X6299" i="2"/>
  <c r="Y6299" i="2"/>
  <c r="Z6299" i="2"/>
  <c r="X6300" i="2"/>
  <c r="Y6300" i="2"/>
  <c r="Z6300" i="2"/>
  <c r="X6301" i="2"/>
  <c r="Y6301" i="2"/>
  <c r="Z6301" i="2"/>
  <c r="X6302" i="2"/>
  <c r="Y6302" i="2"/>
  <c r="Z6302" i="2"/>
  <c r="X6303" i="2"/>
  <c r="Y6303" i="2"/>
  <c r="Z6303" i="2"/>
  <c r="X6304" i="2"/>
  <c r="Y6304" i="2"/>
  <c r="Z6304" i="2"/>
  <c r="X6305" i="2"/>
  <c r="Y6305" i="2"/>
  <c r="Z6305" i="2"/>
  <c r="X6306" i="2"/>
  <c r="Y6306" i="2"/>
  <c r="Z6306" i="2"/>
  <c r="X6307" i="2"/>
  <c r="Y6307" i="2"/>
  <c r="Z6307" i="2"/>
  <c r="X6308" i="2"/>
  <c r="Y6308" i="2"/>
  <c r="Z6308" i="2"/>
  <c r="X6309" i="2"/>
  <c r="Y6309" i="2"/>
  <c r="Z6309" i="2"/>
  <c r="X6310" i="2"/>
  <c r="Y6310" i="2"/>
  <c r="Z6310" i="2"/>
  <c r="X6311" i="2"/>
  <c r="Y6311" i="2"/>
  <c r="Z6311" i="2"/>
  <c r="X6312" i="2"/>
  <c r="Y6312" i="2"/>
  <c r="Z6312" i="2"/>
  <c r="X6313" i="2"/>
  <c r="Y6313" i="2"/>
  <c r="Z6313" i="2"/>
  <c r="X6314" i="2"/>
  <c r="Y6314" i="2"/>
  <c r="Z6314" i="2"/>
  <c r="X6315" i="2"/>
  <c r="Y6315" i="2"/>
  <c r="Z6315" i="2"/>
  <c r="X6316" i="2"/>
  <c r="Y6316" i="2"/>
  <c r="Z6316" i="2"/>
  <c r="X6317" i="2"/>
  <c r="Y6317" i="2"/>
  <c r="Z6317" i="2"/>
  <c r="X6318" i="2"/>
  <c r="Y6318" i="2"/>
  <c r="Z6318" i="2"/>
  <c r="X6319" i="2"/>
  <c r="Y6319" i="2"/>
  <c r="Z6319" i="2"/>
  <c r="X6320" i="2"/>
  <c r="Y6320" i="2"/>
  <c r="Z6320" i="2"/>
  <c r="X6321" i="2"/>
  <c r="Y6321" i="2"/>
  <c r="Z6321" i="2"/>
  <c r="X6322" i="2"/>
  <c r="Y6322" i="2"/>
  <c r="Z6322" i="2"/>
  <c r="X6323" i="2"/>
  <c r="Y6323" i="2"/>
  <c r="Z6323" i="2"/>
  <c r="X6324" i="2"/>
  <c r="Y6324" i="2"/>
  <c r="Z6324" i="2"/>
  <c r="X6325" i="2"/>
  <c r="Y6325" i="2"/>
  <c r="Z6325" i="2"/>
  <c r="X6326" i="2"/>
  <c r="Y6326" i="2"/>
  <c r="Z6326" i="2"/>
  <c r="X6327" i="2"/>
  <c r="Y6327" i="2"/>
  <c r="Z6327" i="2"/>
  <c r="X6328" i="2"/>
  <c r="Y6328" i="2"/>
  <c r="Z6328" i="2"/>
  <c r="X6329" i="2"/>
  <c r="Y6329" i="2"/>
  <c r="Z6329" i="2"/>
  <c r="X6330" i="2"/>
  <c r="Y6330" i="2"/>
  <c r="Z6330" i="2"/>
  <c r="X6331" i="2"/>
  <c r="Y6331" i="2"/>
  <c r="Z6331" i="2"/>
  <c r="X6332" i="2"/>
  <c r="Y6332" i="2"/>
  <c r="Z6332" i="2"/>
  <c r="X6333" i="2"/>
  <c r="Y6333" i="2"/>
  <c r="Z6333" i="2"/>
  <c r="X6334" i="2"/>
  <c r="Y6334" i="2"/>
  <c r="Z6334" i="2"/>
  <c r="X6335" i="2"/>
  <c r="Y6335" i="2"/>
  <c r="Z6335" i="2"/>
  <c r="X6336" i="2"/>
  <c r="Y6336" i="2"/>
  <c r="Z6336" i="2"/>
  <c r="X6337" i="2"/>
  <c r="Y6337" i="2"/>
  <c r="Z6337" i="2"/>
  <c r="X6338" i="2"/>
  <c r="Y6338" i="2"/>
  <c r="Z6338" i="2"/>
  <c r="X6339" i="2"/>
  <c r="Y6339" i="2"/>
  <c r="Z6339" i="2"/>
  <c r="X6340" i="2"/>
  <c r="Y6340" i="2"/>
  <c r="Z6340" i="2"/>
  <c r="X6341" i="2"/>
  <c r="Y6341" i="2"/>
  <c r="Z6341" i="2"/>
  <c r="X6342" i="2"/>
  <c r="Y6342" i="2"/>
  <c r="Z6342" i="2"/>
  <c r="X6343" i="2"/>
  <c r="Y6343" i="2"/>
  <c r="Z6343" i="2"/>
  <c r="X6344" i="2"/>
  <c r="Y6344" i="2"/>
  <c r="Z6344" i="2"/>
  <c r="X6345" i="2"/>
  <c r="Y6345" i="2"/>
  <c r="Z6345" i="2"/>
  <c r="X6346" i="2"/>
  <c r="Y6346" i="2"/>
  <c r="Z6346" i="2"/>
  <c r="X6347" i="2"/>
  <c r="Y6347" i="2"/>
  <c r="Z6347" i="2"/>
  <c r="X6348" i="2"/>
  <c r="Y6348" i="2"/>
  <c r="Z6348" i="2"/>
  <c r="X6349" i="2"/>
  <c r="Y6349" i="2"/>
  <c r="Z6349" i="2"/>
  <c r="X6350" i="2"/>
  <c r="Y6350" i="2"/>
  <c r="Z6350" i="2"/>
  <c r="X6351" i="2"/>
  <c r="Y6351" i="2"/>
  <c r="Z6351" i="2"/>
  <c r="X6352" i="2"/>
  <c r="Y6352" i="2"/>
  <c r="Z6352" i="2"/>
  <c r="X6353" i="2"/>
  <c r="Y6353" i="2"/>
  <c r="Z6353" i="2"/>
  <c r="X6354" i="2"/>
  <c r="Y6354" i="2"/>
  <c r="Z6354" i="2"/>
  <c r="X6355" i="2"/>
  <c r="Y6355" i="2"/>
  <c r="Z6355" i="2"/>
  <c r="X6356" i="2"/>
  <c r="Y6356" i="2"/>
  <c r="Z6356" i="2"/>
  <c r="X6357" i="2"/>
  <c r="Y6357" i="2"/>
  <c r="Z6357" i="2"/>
  <c r="X6358" i="2"/>
  <c r="Y6358" i="2"/>
  <c r="Z6358" i="2"/>
  <c r="X6359" i="2"/>
  <c r="Y6359" i="2"/>
  <c r="Z6359" i="2"/>
  <c r="X6360" i="2"/>
  <c r="Y6360" i="2"/>
  <c r="Z6360" i="2"/>
  <c r="X6361" i="2"/>
  <c r="Y6361" i="2"/>
  <c r="Z6361" i="2"/>
  <c r="X6362" i="2"/>
  <c r="Y6362" i="2"/>
  <c r="Z6362" i="2"/>
  <c r="X6363" i="2"/>
  <c r="Y6363" i="2"/>
  <c r="Z6363" i="2"/>
  <c r="X6364" i="2"/>
  <c r="Y6364" i="2"/>
  <c r="Z6364" i="2"/>
  <c r="X6365" i="2"/>
  <c r="Y6365" i="2"/>
  <c r="Z6365" i="2"/>
  <c r="X6366" i="2"/>
  <c r="Y6366" i="2"/>
  <c r="Z6366" i="2"/>
  <c r="X6367" i="2"/>
  <c r="Y6367" i="2"/>
  <c r="Z6367" i="2"/>
  <c r="X6368" i="2"/>
  <c r="Y6368" i="2"/>
  <c r="Z6368" i="2"/>
  <c r="X6369" i="2"/>
  <c r="Y6369" i="2"/>
  <c r="Z6369" i="2"/>
  <c r="X6370" i="2"/>
  <c r="Y6370" i="2"/>
  <c r="Z6370" i="2"/>
  <c r="X6371" i="2"/>
  <c r="Y6371" i="2"/>
  <c r="Z6371" i="2"/>
  <c r="X6372" i="2"/>
  <c r="Y6372" i="2"/>
  <c r="Z6372" i="2"/>
  <c r="X6373" i="2"/>
  <c r="Y6373" i="2"/>
  <c r="Z6373" i="2"/>
  <c r="X6374" i="2"/>
  <c r="Y6374" i="2"/>
  <c r="Z6374" i="2"/>
  <c r="X6375" i="2"/>
  <c r="Y6375" i="2"/>
  <c r="Z6375" i="2"/>
  <c r="X6376" i="2"/>
  <c r="Y6376" i="2"/>
  <c r="Z6376" i="2"/>
  <c r="X6377" i="2"/>
  <c r="Y6377" i="2"/>
  <c r="Z6377" i="2"/>
  <c r="X6378" i="2"/>
  <c r="Y6378" i="2"/>
  <c r="Z6378" i="2"/>
  <c r="X6379" i="2"/>
  <c r="Y6379" i="2"/>
  <c r="Z6379" i="2"/>
  <c r="X6380" i="2"/>
  <c r="Y6380" i="2"/>
  <c r="Z6380" i="2"/>
  <c r="X6381" i="2"/>
  <c r="Y6381" i="2"/>
  <c r="Z6381" i="2"/>
  <c r="X6382" i="2"/>
  <c r="Y6382" i="2"/>
  <c r="Z6382" i="2"/>
  <c r="X6383" i="2"/>
  <c r="Y6383" i="2"/>
  <c r="Z6383" i="2"/>
  <c r="X6384" i="2"/>
  <c r="Y6384" i="2"/>
  <c r="Z6384" i="2"/>
  <c r="X6385" i="2"/>
  <c r="Y6385" i="2"/>
  <c r="Z6385" i="2"/>
  <c r="X6386" i="2"/>
  <c r="Y6386" i="2"/>
  <c r="Z6386" i="2"/>
  <c r="X6387" i="2"/>
  <c r="Y6387" i="2"/>
  <c r="Z6387" i="2"/>
  <c r="X6388" i="2"/>
  <c r="Y6388" i="2"/>
  <c r="Z6388" i="2"/>
  <c r="X6389" i="2"/>
  <c r="Y6389" i="2"/>
  <c r="Z6389" i="2"/>
  <c r="X6390" i="2"/>
  <c r="Y6390" i="2"/>
  <c r="Z6390" i="2"/>
  <c r="X6391" i="2"/>
  <c r="Y6391" i="2"/>
  <c r="Z6391" i="2"/>
  <c r="X6392" i="2"/>
  <c r="Y6392" i="2"/>
  <c r="Z6392" i="2"/>
  <c r="X6393" i="2"/>
  <c r="Y6393" i="2"/>
  <c r="Z6393" i="2"/>
  <c r="X6394" i="2"/>
  <c r="Y6394" i="2"/>
  <c r="Z6394" i="2"/>
  <c r="X6395" i="2"/>
  <c r="Y6395" i="2"/>
  <c r="Z6395" i="2"/>
  <c r="X6396" i="2"/>
  <c r="Y6396" i="2"/>
  <c r="Z6396" i="2"/>
  <c r="X6397" i="2"/>
  <c r="Y6397" i="2"/>
  <c r="Z6397" i="2"/>
  <c r="X6398" i="2"/>
  <c r="Y6398" i="2"/>
  <c r="Z6398" i="2"/>
  <c r="X6399" i="2"/>
  <c r="Y6399" i="2"/>
  <c r="Z6399" i="2"/>
  <c r="X6400" i="2"/>
  <c r="Y6400" i="2"/>
  <c r="Z6400" i="2"/>
  <c r="X6401" i="2"/>
  <c r="Y6401" i="2"/>
  <c r="Z6401" i="2"/>
  <c r="X6402" i="2"/>
  <c r="Y6402" i="2"/>
  <c r="Z6402" i="2"/>
  <c r="X6403" i="2"/>
  <c r="Y6403" i="2"/>
  <c r="Z6403" i="2"/>
  <c r="X6404" i="2"/>
  <c r="Y6404" i="2"/>
  <c r="Z6404" i="2"/>
  <c r="X6405" i="2"/>
  <c r="Y6405" i="2"/>
  <c r="Z6405" i="2"/>
  <c r="X6406" i="2"/>
  <c r="Y6406" i="2"/>
  <c r="Z6406" i="2"/>
  <c r="X6407" i="2"/>
  <c r="Y6407" i="2"/>
  <c r="Z6407" i="2"/>
  <c r="X6408" i="2"/>
  <c r="Y6408" i="2"/>
  <c r="Z6408" i="2"/>
  <c r="X6409" i="2"/>
  <c r="Y6409" i="2"/>
  <c r="Z6409" i="2"/>
  <c r="X6410" i="2"/>
  <c r="Y6410" i="2"/>
  <c r="Z6410" i="2"/>
  <c r="X6411" i="2"/>
  <c r="Y6411" i="2"/>
  <c r="Z6411" i="2"/>
  <c r="X6412" i="2"/>
  <c r="Y6412" i="2"/>
  <c r="Z6412" i="2"/>
  <c r="X6413" i="2"/>
  <c r="Y6413" i="2"/>
  <c r="Z6413" i="2"/>
  <c r="X6414" i="2"/>
  <c r="Y6414" i="2"/>
  <c r="Z6414" i="2"/>
  <c r="X6415" i="2"/>
  <c r="Y6415" i="2"/>
  <c r="Z6415" i="2"/>
  <c r="X6416" i="2"/>
  <c r="Y6416" i="2"/>
  <c r="Z6416" i="2"/>
  <c r="X6417" i="2"/>
  <c r="Y6417" i="2"/>
  <c r="Z6417" i="2"/>
  <c r="X6418" i="2"/>
  <c r="Y6418" i="2"/>
  <c r="Z6418" i="2"/>
  <c r="X6419" i="2"/>
  <c r="Y6419" i="2"/>
  <c r="Z6419" i="2"/>
  <c r="X6420" i="2"/>
  <c r="Y6420" i="2"/>
  <c r="Z6420" i="2"/>
  <c r="X6421" i="2"/>
  <c r="Y6421" i="2"/>
  <c r="Z6421" i="2"/>
  <c r="X6422" i="2"/>
  <c r="Y6422" i="2"/>
  <c r="Z6422" i="2"/>
  <c r="X6423" i="2"/>
  <c r="Y6423" i="2"/>
  <c r="Z6423" i="2"/>
  <c r="X6424" i="2"/>
  <c r="Y6424" i="2"/>
  <c r="Z6424" i="2"/>
  <c r="X6425" i="2"/>
  <c r="Y6425" i="2"/>
  <c r="Z6425" i="2"/>
  <c r="X6426" i="2"/>
  <c r="Y6426" i="2"/>
  <c r="Z6426" i="2"/>
  <c r="X6427" i="2"/>
  <c r="Y6427" i="2"/>
  <c r="Z6427" i="2"/>
  <c r="X6428" i="2"/>
  <c r="Y6428" i="2"/>
  <c r="Z6428" i="2"/>
  <c r="X6429" i="2"/>
  <c r="Y6429" i="2"/>
  <c r="Z6429" i="2"/>
  <c r="X6430" i="2"/>
  <c r="Y6430" i="2"/>
  <c r="Z6430" i="2"/>
  <c r="X6431" i="2"/>
  <c r="Y6431" i="2"/>
  <c r="Z6431" i="2"/>
  <c r="X6432" i="2"/>
  <c r="Y6432" i="2"/>
  <c r="Z6432" i="2"/>
  <c r="X6433" i="2"/>
  <c r="Y6433" i="2"/>
  <c r="Z6433" i="2"/>
  <c r="X6434" i="2"/>
  <c r="Y6434" i="2"/>
  <c r="Z6434" i="2"/>
  <c r="X6435" i="2"/>
  <c r="Y6435" i="2"/>
  <c r="Z6435" i="2"/>
  <c r="X6436" i="2"/>
  <c r="Y6436" i="2"/>
  <c r="Z6436" i="2"/>
  <c r="X6437" i="2"/>
  <c r="Y6437" i="2"/>
  <c r="Z6437" i="2"/>
  <c r="X6438" i="2"/>
  <c r="Y6438" i="2"/>
  <c r="Z6438" i="2"/>
  <c r="X6439" i="2"/>
  <c r="Y6439" i="2"/>
  <c r="Z6439" i="2"/>
  <c r="X6440" i="2"/>
  <c r="Y6440" i="2"/>
  <c r="Z6440" i="2"/>
  <c r="X6441" i="2"/>
  <c r="Y6441" i="2"/>
  <c r="Z6441" i="2"/>
  <c r="X6442" i="2"/>
  <c r="Y6442" i="2"/>
  <c r="Z6442" i="2"/>
  <c r="X6443" i="2"/>
  <c r="Y6443" i="2"/>
  <c r="Z6443" i="2"/>
  <c r="X6444" i="2"/>
  <c r="Y6444" i="2"/>
  <c r="Z6444" i="2"/>
  <c r="X6445" i="2"/>
  <c r="Y6445" i="2"/>
  <c r="Z6445" i="2"/>
  <c r="X6446" i="2"/>
  <c r="Y6446" i="2"/>
  <c r="Z6446" i="2"/>
  <c r="X6447" i="2"/>
  <c r="Y6447" i="2"/>
  <c r="Z6447" i="2"/>
  <c r="X6448" i="2"/>
  <c r="Y6448" i="2"/>
  <c r="Z6448" i="2"/>
  <c r="X6449" i="2"/>
  <c r="Y6449" i="2"/>
  <c r="Z6449" i="2"/>
  <c r="X6450" i="2"/>
  <c r="Y6450" i="2"/>
  <c r="Z6450" i="2"/>
  <c r="X6451" i="2"/>
  <c r="Y6451" i="2"/>
  <c r="Z6451" i="2"/>
  <c r="X6452" i="2"/>
  <c r="Y6452" i="2"/>
  <c r="Z6452" i="2"/>
  <c r="X6453" i="2"/>
  <c r="Y6453" i="2"/>
  <c r="Z6453" i="2"/>
  <c r="X6454" i="2"/>
  <c r="Y6454" i="2"/>
  <c r="Z6454" i="2"/>
  <c r="X6455" i="2"/>
  <c r="Y6455" i="2"/>
  <c r="Z6455" i="2"/>
  <c r="X6456" i="2"/>
  <c r="Y6456" i="2"/>
  <c r="Z6456" i="2"/>
  <c r="X6457" i="2"/>
  <c r="Y6457" i="2"/>
  <c r="Z6457" i="2"/>
  <c r="X6458" i="2"/>
  <c r="Y6458" i="2"/>
  <c r="Z6458" i="2"/>
  <c r="X6459" i="2"/>
  <c r="Y6459" i="2"/>
  <c r="Z6459" i="2"/>
  <c r="X6460" i="2"/>
  <c r="Y6460" i="2"/>
  <c r="Z6460" i="2"/>
  <c r="X6461" i="2"/>
  <c r="Y6461" i="2"/>
  <c r="Z6461" i="2"/>
  <c r="X6462" i="2"/>
  <c r="Y6462" i="2"/>
  <c r="Z6462" i="2"/>
  <c r="X6463" i="2"/>
  <c r="Y6463" i="2"/>
  <c r="Z6463" i="2"/>
  <c r="X6464" i="2"/>
  <c r="Y6464" i="2"/>
  <c r="Z6464" i="2"/>
  <c r="X6465" i="2"/>
  <c r="Y6465" i="2"/>
  <c r="Z6465" i="2"/>
  <c r="X6466" i="2"/>
  <c r="Y6466" i="2"/>
  <c r="Z6466" i="2"/>
  <c r="X6467" i="2"/>
  <c r="Y6467" i="2"/>
  <c r="Z6467" i="2"/>
  <c r="X6468" i="2"/>
  <c r="Y6468" i="2"/>
  <c r="Z6468" i="2"/>
  <c r="X6469" i="2"/>
  <c r="Y6469" i="2"/>
  <c r="Z6469" i="2"/>
  <c r="X6470" i="2"/>
  <c r="Y6470" i="2"/>
  <c r="Z6470" i="2"/>
  <c r="X6471" i="2"/>
  <c r="Y6471" i="2"/>
  <c r="Z6471" i="2"/>
  <c r="X6472" i="2"/>
  <c r="Y6472" i="2"/>
  <c r="Z6472" i="2"/>
  <c r="X6473" i="2"/>
  <c r="Y6473" i="2"/>
  <c r="Z6473" i="2"/>
  <c r="X6474" i="2"/>
  <c r="Y6474" i="2"/>
  <c r="Z6474" i="2"/>
  <c r="X6475" i="2"/>
  <c r="Y6475" i="2"/>
  <c r="Z6475" i="2"/>
  <c r="X6476" i="2"/>
  <c r="Y6476" i="2"/>
  <c r="Z6476" i="2"/>
  <c r="X6477" i="2"/>
  <c r="Y6477" i="2"/>
  <c r="Z6477" i="2"/>
  <c r="X6478" i="2"/>
  <c r="Y6478" i="2"/>
  <c r="Z6478" i="2"/>
  <c r="X6479" i="2"/>
  <c r="Y6479" i="2"/>
  <c r="Z6479" i="2"/>
  <c r="X6480" i="2"/>
  <c r="Y6480" i="2"/>
  <c r="Z6480" i="2"/>
  <c r="X6481" i="2"/>
  <c r="Y6481" i="2"/>
  <c r="Z6481" i="2"/>
  <c r="X6482" i="2"/>
  <c r="Y6482" i="2"/>
  <c r="Z6482" i="2"/>
  <c r="X6483" i="2"/>
  <c r="Y6483" i="2"/>
  <c r="Z6483" i="2"/>
  <c r="X6484" i="2"/>
  <c r="Y6484" i="2"/>
  <c r="Z6484" i="2"/>
  <c r="X6485" i="2"/>
  <c r="Y6485" i="2"/>
  <c r="Z6485" i="2"/>
  <c r="X6486" i="2"/>
  <c r="Y6486" i="2"/>
  <c r="Z6486" i="2"/>
  <c r="X6487" i="2"/>
  <c r="Y6487" i="2"/>
  <c r="Z6487" i="2"/>
  <c r="X6488" i="2"/>
  <c r="Y6488" i="2"/>
  <c r="Z6488" i="2"/>
  <c r="X6489" i="2"/>
  <c r="Y6489" i="2"/>
  <c r="Z6489" i="2"/>
  <c r="X6490" i="2"/>
  <c r="Y6490" i="2"/>
  <c r="Z6490" i="2"/>
  <c r="X6491" i="2"/>
  <c r="Y6491" i="2"/>
  <c r="Z6491" i="2"/>
  <c r="X6492" i="2"/>
  <c r="Y6492" i="2"/>
  <c r="Z6492" i="2"/>
  <c r="X6493" i="2"/>
  <c r="Y6493" i="2"/>
  <c r="Z6493" i="2"/>
  <c r="X6494" i="2"/>
  <c r="Y6494" i="2"/>
  <c r="Z6494" i="2"/>
  <c r="X6495" i="2"/>
  <c r="Y6495" i="2"/>
  <c r="Z6495" i="2"/>
  <c r="X6496" i="2"/>
  <c r="Y6496" i="2"/>
  <c r="Z6496" i="2"/>
  <c r="X6497" i="2"/>
  <c r="Y6497" i="2"/>
  <c r="Z6497" i="2"/>
  <c r="X6498" i="2"/>
  <c r="Y6498" i="2"/>
  <c r="Z6498" i="2"/>
  <c r="X6499" i="2"/>
  <c r="Y6499" i="2"/>
  <c r="Z6499" i="2"/>
  <c r="X6500" i="2"/>
  <c r="Y6500" i="2"/>
  <c r="Z6500" i="2"/>
  <c r="X6501" i="2"/>
  <c r="Y6501" i="2"/>
  <c r="Z6501" i="2"/>
  <c r="X6502" i="2"/>
  <c r="Y6502" i="2"/>
  <c r="Z6502" i="2"/>
  <c r="X6503" i="2"/>
  <c r="Y6503" i="2"/>
  <c r="Z6503" i="2"/>
  <c r="X6504" i="2"/>
  <c r="Y6504" i="2"/>
  <c r="Z6504" i="2"/>
  <c r="X6505" i="2"/>
  <c r="Y6505" i="2"/>
  <c r="Z6505" i="2"/>
  <c r="X6506" i="2"/>
  <c r="Y6506" i="2"/>
  <c r="Z6506" i="2"/>
  <c r="X6507" i="2"/>
  <c r="Y6507" i="2"/>
  <c r="Z6507" i="2"/>
  <c r="X6508" i="2"/>
  <c r="Y6508" i="2"/>
  <c r="Z6508" i="2"/>
  <c r="X6509" i="2"/>
  <c r="Y6509" i="2"/>
  <c r="Z6509" i="2"/>
  <c r="X6510" i="2"/>
  <c r="Y6510" i="2"/>
  <c r="Z6510" i="2"/>
  <c r="X6511" i="2"/>
  <c r="Y6511" i="2"/>
  <c r="Z6511" i="2"/>
  <c r="X6512" i="2"/>
  <c r="Y6512" i="2"/>
  <c r="Z6512" i="2"/>
  <c r="X6513" i="2"/>
  <c r="Y6513" i="2"/>
  <c r="Z6513" i="2"/>
  <c r="X6514" i="2"/>
  <c r="Y6514" i="2"/>
  <c r="Z6514" i="2"/>
  <c r="X6515" i="2"/>
  <c r="Y6515" i="2"/>
  <c r="Z6515" i="2"/>
  <c r="X6516" i="2"/>
  <c r="Y6516" i="2"/>
  <c r="Z6516" i="2"/>
  <c r="X6517" i="2"/>
  <c r="Y6517" i="2"/>
  <c r="Z6517" i="2"/>
  <c r="X6518" i="2"/>
  <c r="Y6518" i="2"/>
  <c r="Z6518" i="2"/>
  <c r="X6519" i="2"/>
  <c r="Y6519" i="2"/>
  <c r="Z6519" i="2"/>
  <c r="X6520" i="2"/>
  <c r="Y6520" i="2"/>
  <c r="Z6520" i="2"/>
  <c r="X6521" i="2"/>
  <c r="Y6521" i="2"/>
  <c r="Z6521" i="2"/>
  <c r="X6522" i="2"/>
  <c r="Y6522" i="2"/>
  <c r="Z6522" i="2"/>
  <c r="X6523" i="2"/>
  <c r="Y6523" i="2"/>
  <c r="Z6523" i="2"/>
  <c r="X6524" i="2"/>
  <c r="Y6524" i="2"/>
  <c r="Z6524" i="2"/>
  <c r="X6525" i="2"/>
  <c r="Y6525" i="2"/>
  <c r="Z6525" i="2"/>
  <c r="X6526" i="2"/>
  <c r="Y6526" i="2"/>
  <c r="Z6526" i="2"/>
  <c r="X6527" i="2"/>
  <c r="Y6527" i="2"/>
  <c r="Z6527" i="2"/>
  <c r="X6528" i="2"/>
  <c r="Y6528" i="2"/>
  <c r="Z6528" i="2"/>
  <c r="X6529" i="2"/>
  <c r="Y6529" i="2"/>
  <c r="Z6529" i="2"/>
  <c r="X6530" i="2"/>
  <c r="Y6530" i="2"/>
  <c r="Z6530" i="2"/>
  <c r="X6531" i="2"/>
  <c r="Y6531" i="2"/>
  <c r="Z6531" i="2"/>
  <c r="X6532" i="2"/>
  <c r="Y6532" i="2"/>
  <c r="Z6532" i="2"/>
  <c r="X6533" i="2"/>
  <c r="Y6533" i="2"/>
  <c r="Z6533" i="2"/>
  <c r="X6534" i="2"/>
  <c r="Y6534" i="2"/>
  <c r="Z6534" i="2"/>
  <c r="X6535" i="2"/>
  <c r="Y6535" i="2"/>
  <c r="Z6535" i="2"/>
  <c r="X6536" i="2"/>
  <c r="Y6536" i="2"/>
  <c r="Z6536" i="2"/>
  <c r="X6537" i="2"/>
  <c r="Y6537" i="2"/>
  <c r="Z6537" i="2"/>
  <c r="X6538" i="2"/>
  <c r="Y6538" i="2"/>
  <c r="Z6538" i="2"/>
  <c r="X6539" i="2"/>
  <c r="Y6539" i="2"/>
  <c r="Z6539" i="2"/>
  <c r="X6540" i="2"/>
  <c r="Y6540" i="2"/>
  <c r="Z6540" i="2"/>
  <c r="X6541" i="2"/>
  <c r="Y6541" i="2"/>
  <c r="Z6541" i="2"/>
  <c r="X6542" i="2"/>
  <c r="Y6542" i="2"/>
  <c r="Z6542" i="2"/>
  <c r="X6543" i="2"/>
  <c r="Y6543" i="2"/>
  <c r="Z6543" i="2"/>
  <c r="X6544" i="2"/>
  <c r="Y6544" i="2"/>
  <c r="Z6544" i="2"/>
  <c r="X6545" i="2"/>
  <c r="Y6545" i="2"/>
  <c r="Z6545" i="2"/>
  <c r="X6546" i="2"/>
  <c r="Y6546" i="2"/>
  <c r="Z6546" i="2"/>
  <c r="X6547" i="2"/>
  <c r="Y6547" i="2"/>
  <c r="Z6547" i="2"/>
  <c r="X6548" i="2"/>
  <c r="Y6548" i="2"/>
  <c r="Z6548" i="2"/>
  <c r="X6549" i="2"/>
  <c r="Y6549" i="2"/>
  <c r="Z6549" i="2"/>
  <c r="X6550" i="2"/>
  <c r="Y6550" i="2"/>
  <c r="Z6550" i="2"/>
  <c r="X6551" i="2"/>
  <c r="Y6551" i="2"/>
  <c r="Z6551" i="2"/>
  <c r="X6552" i="2"/>
  <c r="Y6552" i="2"/>
  <c r="Z6552" i="2"/>
  <c r="X6553" i="2"/>
  <c r="Y6553" i="2"/>
  <c r="Z6553" i="2"/>
  <c r="X6554" i="2"/>
  <c r="Y6554" i="2"/>
  <c r="Z6554" i="2"/>
  <c r="X6555" i="2"/>
  <c r="Y6555" i="2"/>
  <c r="Z6555" i="2"/>
  <c r="X6556" i="2"/>
  <c r="Y6556" i="2"/>
  <c r="Z6556" i="2"/>
  <c r="X6557" i="2"/>
  <c r="Y6557" i="2"/>
  <c r="Z6557" i="2"/>
  <c r="X6558" i="2"/>
  <c r="Y6558" i="2"/>
  <c r="Z6558" i="2"/>
  <c r="X6559" i="2"/>
  <c r="Y6559" i="2"/>
  <c r="Z6559" i="2"/>
  <c r="X6560" i="2"/>
  <c r="Y6560" i="2"/>
  <c r="Z6560" i="2"/>
  <c r="X6561" i="2"/>
  <c r="Y6561" i="2"/>
  <c r="Z6561" i="2"/>
  <c r="X6562" i="2"/>
  <c r="Y6562" i="2"/>
  <c r="Z6562" i="2"/>
  <c r="X6563" i="2"/>
  <c r="Y6563" i="2"/>
  <c r="Z6563" i="2"/>
  <c r="X6564" i="2"/>
  <c r="Y6564" i="2"/>
  <c r="Z6564" i="2"/>
  <c r="X6565" i="2"/>
  <c r="Y6565" i="2"/>
  <c r="Z6565" i="2"/>
  <c r="X6566" i="2"/>
  <c r="Y6566" i="2"/>
  <c r="Z6566" i="2"/>
  <c r="X6567" i="2"/>
  <c r="Y6567" i="2"/>
  <c r="Z6567" i="2"/>
  <c r="X6568" i="2"/>
  <c r="Y6568" i="2"/>
  <c r="Z6568" i="2"/>
  <c r="X6569" i="2"/>
  <c r="Y6569" i="2"/>
  <c r="Z6569" i="2"/>
  <c r="X6570" i="2"/>
  <c r="Y6570" i="2"/>
  <c r="Z6570" i="2"/>
  <c r="X6571" i="2"/>
  <c r="Y6571" i="2"/>
  <c r="Z6571" i="2"/>
  <c r="X6572" i="2"/>
  <c r="Y6572" i="2"/>
  <c r="Z6572" i="2"/>
  <c r="X6573" i="2"/>
  <c r="Y6573" i="2"/>
  <c r="Z6573" i="2"/>
  <c r="X6574" i="2"/>
  <c r="Y6574" i="2"/>
  <c r="Z6574" i="2"/>
  <c r="X6575" i="2"/>
  <c r="Y6575" i="2"/>
  <c r="Z6575" i="2"/>
  <c r="X6576" i="2"/>
  <c r="Y6576" i="2"/>
  <c r="Z6576" i="2"/>
  <c r="X6577" i="2"/>
  <c r="Y6577" i="2"/>
  <c r="Z6577" i="2"/>
  <c r="X6578" i="2"/>
  <c r="Y6578" i="2"/>
  <c r="Z6578" i="2"/>
  <c r="X6579" i="2"/>
  <c r="Y6579" i="2"/>
  <c r="Z6579" i="2"/>
  <c r="X6580" i="2"/>
  <c r="Y6580" i="2"/>
  <c r="Z6580" i="2"/>
  <c r="X6581" i="2"/>
  <c r="Y6581" i="2"/>
  <c r="Z6581" i="2"/>
  <c r="X6582" i="2"/>
  <c r="Y6582" i="2"/>
  <c r="Z6582" i="2"/>
  <c r="X6583" i="2"/>
  <c r="Y6583" i="2"/>
  <c r="Z6583" i="2"/>
  <c r="X6584" i="2"/>
  <c r="Y6584" i="2"/>
  <c r="Z6584" i="2"/>
  <c r="X6585" i="2"/>
  <c r="Y6585" i="2"/>
  <c r="Z6585" i="2"/>
  <c r="X6586" i="2"/>
  <c r="Y6586" i="2"/>
  <c r="Z6586" i="2"/>
  <c r="X6587" i="2"/>
  <c r="Y6587" i="2"/>
  <c r="Z6587" i="2"/>
  <c r="X6588" i="2"/>
  <c r="Y6588" i="2"/>
  <c r="Z6588" i="2"/>
  <c r="X6589" i="2"/>
  <c r="Y6589" i="2"/>
  <c r="Z6589" i="2"/>
  <c r="X6590" i="2"/>
  <c r="Y6590" i="2"/>
  <c r="Z6590" i="2"/>
  <c r="X6591" i="2"/>
  <c r="Y6591" i="2"/>
  <c r="Z6591" i="2"/>
  <c r="X6592" i="2"/>
  <c r="Y6592" i="2"/>
  <c r="Z6592" i="2"/>
  <c r="X6593" i="2"/>
  <c r="Y6593" i="2"/>
  <c r="Z6593" i="2"/>
  <c r="X6594" i="2"/>
  <c r="Y6594" i="2"/>
  <c r="Z6594" i="2"/>
  <c r="X6595" i="2"/>
  <c r="Y6595" i="2"/>
  <c r="Z6595" i="2"/>
  <c r="X6596" i="2"/>
  <c r="Y6596" i="2"/>
  <c r="Z6596" i="2"/>
  <c r="X6597" i="2"/>
  <c r="Y6597" i="2"/>
  <c r="Z6597" i="2"/>
  <c r="X6598" i="2"/>
  <c r="Y6598" i="2"/>
  <c r="Z6598" i="2"/>
  <c r="X6599" i="2"/>
  <c r="Y6599" i="2"/>
  <c r="Z6599" i="2"/>
  <c r="X6600" i="2"/>
  <c r="Y6600" i="2"/>
  <c r="Z6600" i="2"/>
  <c r="X6601" i="2"/>
  <c r="Y6601" i="2"/>
  <c r="Z6601" i="2"/>
  <c r="X6602" i="2"/>
  <c r="Y6602" i="2"/>
  <c r="Z6602" i="2"/>
  <c r="X6603" i="2"/>
  <c r="Y6603" i="2"/>
  <c r="Z6603" i="2"/>
  <c r="X6604" i="2"/>
  <c r="Y6604" i="2"/>
  <c r="Z6604" i="2"/>
  <c r="X6605" i="2"/>
  <c r="Y6605" i="2"/>
  <c r="Z6605" i="2"/>
  <c r="X6606" i="2"/>
  <c r="Y6606" i="2"/>
  <c r="Z6606" i="2"/>
  <c r="X6607" i="2"/>
  <c r="Y6607" i="2"/>
  <c r="Z6607" i="2"/>
  <c r="X6608" i="2"/>
  <c r="Y6608" i="2"/>
  <c r="Z6608" i="2"/>
  <c r="X6609" i="2"/>
  <c r="Y6609" i="2"/>
  <c r="Z6609" i="2"/>
  <c r="X6610" i="2"/>
  <c r="Y6610" i="2"/>
  <c r="Z6610" i="2"/>
  <c r="X6611" i="2"/>
  <c r="Y6611" i="2"/>
  <c r="Z6611" i="2"/>
  <c r="X6612" i="2"/>
  <c r="Y6612" i="2"/>
  <c r="Z6612" i="2"/>
  <c r="X6613" i="2"/>
  <c r="Y6613" i="2"/>
  <c r="Z6613" i="2"/>
  <c r="X6614" i="2"/>
  <c r="Y6614" i="2"/>
  <c r="Z6614" i="2"/>
  <c r="X6615" i="2"/>
  <c r="Y6615" i="2"/>
  <c r="Z6615" i="2"/>
  <c r="X6616" i="2"/>
  <c r="Y6616" i="2"/>
  <c r="Z6616" i="2"/>
  <c r="X6617" i="2"/>
  <c r="Y6617" i="2"/>
  <c r="Z6617" i="2"/>
  <c r="X6618" i="2"/>
  <c r="Y6618" i="2"/>
  <c r="Z6618" i="2"/>
  <c r="X6619" i="2"/>
  <c r="Y6619" i="2"/>
  <c r="Z6619" i="2"/>
  <c r="X6620" i="2"/>
  <c r="Y6620" i="2"/>
  <c r="Z6620" i="2"/>
  <c r="X6621" i="2"/>
  <c r="Y6621" i="2"/>
  <c r="Z6621" i="2"/>
  <c r="X6622" i="2"/>
  <c r="Y6622" i="2"/>
  <c r="Z6622" i="2"/>
  <c r="X6623" i="2"/>
  <c r="Y6623" i="2"/>
  <c r="Z6623" i="2"/>
  <c r="X6624" i="2"/>
  <c r="Y6624" i="2"/>
  <c r="Z6624" i="2"/>
  <c r="X6625" i="2"/>
  <c r="Y6625" i="2"/>
  <c r="Z6625" i="2"/>
  <c r="X6626" i="2"/>
  <c r="Y6626" i="2"/>
  <c r="Z6626" i="2"/>
  <c r="X6627" i="2"/>
  <c r="Y6627" i="2"/>
  <c r="Z6627" i="2"/>
  <c r="X6628" i="2"/>
  <c r="Y6628" i="2"/>
  <c r="Z6628" i="2"/>
  <c r="X6629" i="2"/>
  <c r="Y6629" i="2"/>
  <c r="Z6629" i="2"/>
  <c r="X6630" i="2"/>
  <c r="Y6630" i="2"/>
  <c r="Z6630" i="2"/>
  <c r="X6631" i="2"/>
  <c r="Y6631" i="2"/>
  <c r="Z6631" i="2"/>
  <c r="X6632" i="2"/>
  <c r="Y6632" i="2"/>
  <c r="Z6632" i="2"/>
  <c r="X6633" i="2"/>
  <c r="Y6633" i="2"/>
  <c r="Z6633" i="2"/>
  <c r="X6634" i="2"/>
  <c r="Y6634" i="2"/>
  <c r="Z6634" i="2"/>
  <c r="X6635" i="2"/>
  <c r="Y6635" i="2"/>
  <c r="Z6635" i="2"/>
  <c r="X6636" i="2"/>
  <c r="Y6636" i="2"/>
  <c r="Z6636" i="2"/>
  <c r="X6637" i="2"/>
  <c r="Y6637" i="2"/>
  <c r="Z6637" i="2"/>
  <c r="X6638" i="2"/>
  <c r="Y6638" i="2"/>
  <c r="Z6638" i="2"/>
  <c r="X6639" i="2"/>
  <c r="Y6639" i="2"/>
  <c r="Z6639" i="2"/>
  <c r="X6640" i="2"/>
  <c r="Y6640" i="2"/>
  <c r="Z6640" i="2"/>
  <c r="X6641" i="2"/>
  <c r="Y6641" i="2"/>
  <c r="Z6641" i="2"/>
  <c r="X6642" i="2"/>
  <c r="Y6642" i="2"/>
  <c r="Z6642" i="2"/>
  <c r="X6643" i="2"/>
  <c r="Y6643" i="2"/>
  <c r="Z6643" i="2"/>
  <c r="X6644" i="2"/>
  <c r="Y6644" i="2"/>
  <c r="Z6644" i="2"/>
  <c r="X6645" i="2"/>
  <c r="Y6645" i="2"/>
  <c r="Z6645" i="2"/>
  <c r="X6646" i="2"/>
  <c r="Y6646" i="2"/>
  <c r="Z6646" i="2"/>
  <c r="X6647" i="2"/>
  <c r="Y6647" i="2"/>
  <c r="Z6647" i="2"/>
  <c r="X6648" i="2"/>
  <c r="Y6648" i="2"/>
  <c r="Z6648" i="2"/>
  <c r="X6649" i="2"/>
  <c r="Y6649" i="2"/>
  <c r="Z6649" i="2"/>
  <c r="X6650" i="2"/>
  <c r="Y6650" i="2"/>
  <c r="Z6650" i="2"/>
  <c r="X6651" i="2"/>
  <c r="Y6651" i="2"/>
  <c r="Z6651" i="2"/>
  <c r="X6652" i="2"/>
  <c r="Y6652" i="2"/>
  <c r="Z6652" i="2"/>
  <c r="X6653" i="2"/>
  <c r="Y6653" i="2"/>
  <c r="Z6653" i="2"/>
  <c r="X6654" i="2"/>
  <c r="Y6654" i="2"/>
  <c r="Z6654" i="2"/>
  <c r="X6655" i="2"/>
  <c r="Y6655" i="2"/>
  <c r="Z6655" i="2"/>
  <c r="X6656" i="2"/>
  <c r="Y6656" i="2"/>
  <c r="Z6656" i="2"/>
  <c r="X6657" i="2"/>
  <c r="Y6657" i="2"/>
  <c r="Z6657" i="2"/>
  <c r="X6658" i="2"/>
  <c r="Y6658" i="2"/>
  <c r="Z6658" i="2"/>
  <c r="X6659" i="2"/>
  <c r="Y6659" i="2"/>
  <c r="Z6659" i="2"/>
  <c r="X6660" i="2"/>
  <c r="Y6660" i="2"/>
  <c r="Z6660" i="2"/>
  <c r="X6661" i="2"/>
  <c r="Y6661" i="2"/>
  <c r="Z6661" i="2"/>
  <c r="X6662" i="2"/>
  <c r="Y6662" i="2"/>
  <c r="Z6662" i="2"/>
  <c r="X6663" i="2"/>
  <c r="Y6663" i="2"/>
  <c r="Z6663" i="2"/>
  <c r="X6664" i="2"/>
  <c r="Y6664" i="2"/>
  <c r="Z6664" i="2"/>
  <c r="X6665" i="2"/>
  <c r="Y6665" i="2"/>
  <c r="Z6665" i="2"/>
  <c r="X6666" i="2"/>
  <c r="Y6666" i="2"/>
  <c r="Z6666" i="2"/>
  <c r="X6667" i="2"/>
  <c r="Y6667" i="2"/>
  <c r="Z6667" i="2"/>
  <c r="X6668" i="2"/>
  <c r="Y6668" i="2"/>
  <c r="Z6668" i="2"/>
  <c r="X6669" i="2"/>
  <c r="Y6669" i="2"/>
  <c r="Z6669" i="2"/>
  <c r="X6670" i="2"/>
  <c r="Y6670" i="2"/>
  <c r="Z6670" i="2"/>
  <c r="X6671" i="2"/>
  <c r="Y6671" i="2"/>
  <c r="Z6671" i="2"/>
  <c r="X6672" i="2"/>
  <c r="Y6672" i="2"/>
  <c r="Z6672" i="2"/>
  <c r="X6673" i="2"/>
  <c r="Y6673" i="2"/>
  <c r="Z6673" i="2"/>
  <c r="X6674" i="2"/>
  <c r="Y6674" i="2"/>
  <c r="Z6674" i="2"/>
  <c r="X6675" i="2"/>
  <c r="Y6675" i="2"/>
  <c r="Z6675" i="2"/>
  <c r="X6676" i="2"/>
  <c r="Y6676" i="2"/>
  <c r="Z6676" i="2"/>
  <c r="X6677" i="2"/>
  <c r="Y6677" i="2"/>
  <c r="Z6677" i="2"/>
  <c r="X6678" i="2"/>
  <c r="Y6678" i="2"/>
  <c r="Z6678" i="2"/>
  <c r="X6679" i="2"/>
  <c r="Y6679" i="2"/>
  <c r="Z6679" i="2"/>
  <c r="X6680" i="2"/>
  <c r="Y6680" i="2"/>
  <c r="Z6680" i="2"/>
  <c r="X6681" i="2"/>
  <c r="Y6681" i="2"/>
  <c r="Z6681" i="2"/>
  <c r="X6682" i="2"/>
  <c r="Y6682" i="2"/>
  <c r="Z6682" i="2"/>
  <c r="X6683" i="2"/>
  <c r="Y6683" i="2"/>
  <c r="Z6683" i="2"/>
  <c r="X6684" i="2"/>
  <c r="Y6684" i="2"/>
  <c r="Z6684" i="2"/>
  <c r="X6685" i="2"/>
  <c r="Y6685" i="2"/>
  <c r="Z6685" i="2"/>
  <c r="X6686" i="2"/>
  <c r="Y6686" i="2"/>
  <c r="Z6686" i="2"/>
  <c r="X6687" i="2"/>
  <c r="Y6687" i="2"/>
  <c r="Z6687" i="2"/>
  <c r="X6688" i="2"/>
  <c r="Y6688" i="2"/>
  <c r="Z6688" i="2"/>
  <c r="X6689" i="2"/>
  <c r="Y6689" i="2"/>
  <c r="Z6689" i="2"/>
  <c r="X6690" i="2"/>
  <c r="Y6690" i="2"/>
  <c r="Z6690" i="2"/>
  <c r="X6691" i="2"/>
  <c r="Y6691" i="2"/>
  <c r="Z6691" i="2"/>
  <c r="X6692" i="2"/>
  <c r="Y6692" i="2"/>
  <c r="Z6692" i="2"/>
  <c r="X6693" i="2"/>
  <c r="Y6693" i="2"/>
  <c r="Z6693" i="2"/>
  <c r="X6694" i="2"/>
  <c r="Y6694" i="2"/>
  <c r="Z6694" i="2"/>
  <c r="X6695" i="2"/>
  <c r="Y6695" i="2"/>
  <c r="Z6695" i="2"/>
  <c r="X6696" i="2"/>
  <c r="Y6696" i="2"/>
  <c r="Z6696" i="2"/>
  <c r="X6697" i="2"/>
  <c r="Y6697" i="2"/>
  <c r="Z6697" i="2"/>
  <c r="X6698" i="2"/>
  <c r="Y6698" i="2"/>
  <c r="Z6698" i="2"/>
  <c r="X6699" i="2"/>
  <c r="Y6699" i="2"/>
  <c r="Z6699" i="2"/>
  <c r="X6700" i="2"/>
  <c r="Y6700" i="2"/>
  <c r="Z6700" i="2"/>
  <c r="X6701" i="2"/>
  <c r="Y6701" i="2"/>
  <c r="Z6701" i="2"/>
  <c r="X6702" i="2"/>
  <c r="Y6702" i="2"/>
  <c r="Z6702" i="2"/>
  <c r="X6703" i="2"/>
  <c r="Y6703" i="2"/>
  <c r="Z6703" i="2"/>
  <c r="X6704" i="2"/>
  <c r="Y6704" i="2"/>
  <c r="Z6704" i="2"/>
  <c r="X6705" i="2"/>
  <c r="Y6705" i="2"/>
  <c r="Z6705" i="2"/>
  <c r="X6706" i="2"/>
  <c r="Y6706" i="2"/>
  <c r="Z6706" i="2"/>
  <c r="X6707" i="2"/>
  <c r="Y6707" i="2"/>
  <c r="Z6707" i="2"/>
  <c r="X6708" i="2"/>
  <c r="Y6708" i="2"/>
  <c r="Z6708" i="2"/>
  <c r="X6709" i="2"/>
  <c r="Y6709" i="2"/>
  <c r="Z6709" i="2"/>
  <c r="X6710" i="2"/>
  <c r="Y6710" i="2"/>
  <c r="Z6710" i="2"/>
  <c r="X6711" i="2"/>
  <c r="Y6711" i="2"/>
  <c r="Z6711" i="2"/>
  <c r="X6712" i="2"/>
  <c r="Y6712" i="2"/>
  <c r="Z6712" i="2"/>
  <c r="X6713" i="2"/>
  <c r="Y6713" i="2"/>
  <c r="Z6713" i="2"/>
  <c r="X6714" i="2"/>
  <c r="Y6714" i="2"/>
  <c r="Z6714" i="2"/>
  <c r="X6715" i="2"/>
  <c r="Y6715" i="2"/>
  <c r="Z6715" i="2"/>
  <c r="X6716" i="2"/>
  <c r="Y6716" i="2"/>
  <c r="Z6716" i="2"/>
  <c r="X6717" i="2"/>
  <c r="Y6717" i="2"/>
  <c r="Z6717" i="2"/>
  <c r="X6718" i="2"/>
  <c r="Y6718" i="2"/>
  <c r="Z6718" i="2"/>
  <c r="X6719" i="2"/>
  <c r="Y6719" i="2"/>
  <c r="Z6719" i="2"/>
  <c r="X6720" i="2"/>
  <c r="Y6720" i="2"/>
  <c r="Z6720" i="2"/>
  <c r="X6721" i="2"/>
  <c r="Y6721" i="2"/>
  <c r="Z6721" i="2"/>
  <c r="X6722" i="2"/>
  <c r="Y6722" i="2"/>
  <c r="Z6722" i="2"/>
  <c r="X6723" i="2"/>
  <c r="Y6723" i="2"/>
  <c r="Z6723" i="2"/>
  <c r="X6724" i="2"/>
  <c r="Y6724" i="2"/>
  <c r="Z6724" i="2"/>
  <c r="X6725" i="2"/>
  <c r="Y6725" i="2"/>
  <c r="Z6725" i="2"/>
  <c r="X6726" i="2"/>
  <c r="Y6726" i="2"/>
  <c r="Z6726" i="2"/>
  <c r="X6727" i="2"/>
  <c r="Y6727" i="2"/>
  <c r="Z6727" i="2"/>
  <c r="X6728" i="2"/>
  <c r="Y6728" i="2"/>
  <c r="Z6728" i="2"/>
  <c r="X6729" i="2"/>
  <c r="Y6729" i="2"/>
  <c r="Z6729" i="2"/>
  <c r="X6730" i="2"/>
  <c r="Y6730" i="2"/>
  <c r="Z6730" i="2"/>
  <c r="X6731" i="2"/>
  <c r="Y6731" i="2"/>
  <c r="Z6731" i="2"/>
  <c r="X6732" i="2"/>
  <c r="Y6732" i="2"/>
  <c r="Z6732" i="2"/>
  <c r="X6733" i="2"/>
  <c r="Y6733" i="2"/>
  <c r="Z6733" i="2"/>
  <c r="X6734" i="2"/>
  <c r="Y6734" i="2"/>
  <c r="Z6734" i="2"/>
  <c r="X6735" i="2"/>
  <c r="Y6735" i="2"/>
  <c r="Z6735" i="2"/>
  <c r="X6736" i="2"/>
  <c r="Y6736" i="2"/>
  <c r="Z6736" i="2"/>
  <c r="X6737" i="2"/>
  <c r="Y6737" i="2"/>
  <c r="Z6737" i="2"/>
  <c r="X6738" i="2"/>
  <c r="Y6738" i="2"/>
  <c r="Z6738" i="2"/>
  <c r="X6739" i="2"/>
  <c r="Y6739" i="2"/>
  <c r="Z6739" i="2"/>
  <c r="X6740" i="2"/>
  <c r="Y6740" i="2"/>
  <c r="Z6740" i="2"/>
  <c r="X6741" i="2"/>
  <c r="Y6741" i="2"/>
  <c r="Z6741" i="2"/>
  <c r="X6742" i="2"/>
  <c r="Y6742" i="2"/>
  <c r="Z6742" i="2"/>
  <c r="X6743" i="2"/>
  <c r="Y6743" i="2"/>
  <c r="Z6743" i="2"/>
  <c r="X6744" i="2"/>
  <c r="Y6744" i="2"/>
  <c r="Z6744" i="2"/>
  <c r="X6745" i="2"/>
  <c r="Y6745" i="2"/>
  <c r="Z6745" i="2"/>
  <c r="X6746" i="2"/>
  <c r="Y6746" i="2"/>
  <c r="Z6746" i="2"/>
  <c r="X6747" i="2"/>
  <c r="Y6747" i="2"/>
  <c r="Z6747" i="2"/>
  <c r="X6748" i="2"/>
  <c r="Y6748" i="2"/>
  <c r="Z6748" i="2"/>
  <c r="X6749" i="2"/>
  <c r="Y6749" i="2"/>
  <c r="Z6749" i="2"/>
  <c r="X6750" i="2"/>
  <c r="Y6750" i="2"/>
  <c r="Z6750" i="2"/>
  <c r="X6751" i="2"/>
  <c r="Y6751" i="2"/>
  <c r="Z6751" i="2"/>
  <c r="X6752" i="2"/>
  <c r="Y6752" i="2"/>
  <c r="Z6752" i="2"/>
  <c r="X6753" i="2"/>
  <c r="Y6753" i="2"/>
  <c r="Z6753" i="2"/>
  <c r="X6754" i="2"/>
  <c r="Y6754" i="2"/>
  <c r="Z6754" i="2"/>
  <c r="X6755" i="2"/>
  <c r="Y6755" i="2"/>
  <c r="Z6755" i="2"/>
  <c r="X6756" i="2"/>
  <c r="Y6756" i="2"/>
  <c r="Z6756" i="2"/>
  <c r="X6757" i="2"/>
  <c r="Y6757" i="2"/>
  <c r="Z6757" i="2"/>
  <c r="X6758" i="2"/>
  <c r="Y6758" i="2"/>
  <c r="Z6758" i="2"/>
  <c r="X6759" i="2"/>
  <c r="Y6759" i="2"/>
  <c r="Z6759" i="2"/>
  <c r="X6760" i="2"/>
  <c r="Y6760" i="2"/>
  <c r="Z6760" i="2"/>
  <c r="X6761" i="2"/>
  <c r="Y6761" i="2"/>
  <c r="Z6761" i="2"/>
  <c r="X6762" i="2"/>
  <c r="Y6762" i="2"/>
  <c r="Z6762" i="2"/>
  <c r="X6763" i="2"/>
  <c r="Y6763" i="2"/>
  <c r="Z6763" i="2"/>
  <c r="X6764" i="2"/>
  <c r="Y6764" i="2"/>
  <c r="Z6764" i="2"/>
  <c r="X6765" i="2"/>
  <c r="Y6765" i="2"/>
  <c r="Z6765" i="2"/>
  <c r="X6766" i="2"/>
  <c r="Y6766" i="2"/>
  <c r="Z6766" i="2"/>
  <c r="X6767" i="2"/>
  <c r="Y6767" i="2"/>
  <c r="Z6767" i="2"/>
  <c r="X6768" i="2"/>
  <c r="Y6768" i="2"/>
  <c r="Z6768" i="2"/>
  <c r="X6769" i="2"/>
  <c r="Y6769" i="2"/>
  <c r="Z6769" i="2"/>
  <c r="X6770" i="2"/>
  <c r="Y6770" i="2"/>
  <c r="Z6770" i="2"/>
  <c r="X6771" i="2"/>
  <c r="Y6771" i="2"/>
  <c r="Z6771" i="2"/>
  <c r="X6772" i="2"/>
  <c r="Y6772" i="2"/>
  <c r="Z6772" i="2"/>
  <c r="X6773" i="2"/>
  <c r="Y6773" i="2"/>
  <c r="Z6773" i="2"/>
  <c r="X6774" i="2"/>
  <c r="Y6774" i="2"/>
  <c r="Z6774" i="2"/>
  <c r="X6775" i="2"/>
  <c r="Y6775" i="2"/>
  <c r="Z6775" i="2"/>
  <c r="X6776" i="2"/>
  <c r="Y6776" i="2"/>
  <c r="Z6776" i="2"/>
  <c r="X6777" i="2"/>
  <c r="Y6777" i="2"/>
  <c r="Z6777" i="2"/>
  <c r="X6778" i="2"/>
  <c r="Y6778" i="2"/>
  <c r="Z6778" i="2"/>
  <c r="X6779" i="2"/>
  <c r="Y6779" i="2"/>
  <c r="Z6779" i="2"/>
  <c r="X6780" i="2"/>
  <c r="Y6780" i="2"/>
  <c r="Z6780" i="2"/>
  <c r="X6781" i="2"/>
  <c r="Y6781" i="2"/>
  <c r="Z6781" i="2"/>
  <c r="X6782" i="2"/>
  <c r="Y6782" i="2"/>
  <c r="Z6782" i="2"/>
  <c r="X6783" i="2"/>
  <c r="Y6783" i="2"/>
  <c r="Z6783" i="2"/>
  <c r="X6784" i="2"/>
  <c r="Y6784" i="2"/>
  <c r="Z6784" i="2"/>
  <c r="X6785" i="2"/>
  <c r="Y6785" i="2"/>
  <c r="Z6785" i="2"/>
  <c r="X6786" i="2"/>
  <c r="Y6786" i="2"/>
  <c r="Z6786" i="2"/>
  <c r="X6787" i="2"/>
  <c r="Y6787" i="2"/>
  <c r="Z6787" i="2"/>
  <c r="X6788" i="2"/>
  <c r="Y6788" i="2"/>
  <c r="Z6788" i="2"/>
  <c r="X6789" i="2"/>
  <c r="Y6789" i="2"/>
  <c r="Z6789" i="2"/>
  <c r="X6790" i="2"/>
  <c r="Y6790" i="2"/>
  <c r="Z6790" i="2"/>
  <c r="X6791" i="2"/>
  <c r="Y6791" i="2"/>
  <c r="Z6791" i="2"/>
  <c r="X6792" i="2"/>
  <c r="Y6792" i="2"/>
  <c r="Z6792" i="2"/>
  <c r="X6793" i="2"/>
  <c r="Y6793" i="2"/>
  <c r="Z6793" i="2"/>
  <c r="X6794" i="2"/>
  <c r="Y6794" i="2"/>
  <c r="Z6794" i="2"/>
  <c r="X6795" i="2"/>
  <c r="Y6795" i="2"/>
  <c r="Z6795" i="2"/>
  <c r="X6796" i="2"/>
  <c r="Y6796" i="2"/>
  <c r="Z6796" i="2"/>
  <c r="X6797" i="2"/>
  <c r="Y6797" i="2"/>
  <c r="Z6797" i="2"/>
  <c r="X6798" i="2"/>
  <c r="Y6798" i="2"/>
  <c r="Z6798" i="2"/>
  <c r="X6799" i="2"/>
  <c r="Y6799" i="2"/>
  <c r="Z6799" i="2"/>
  <c r="X6800" i="2"/>
  <c r="Y6800" i="2"/>
  <c r="Z6800" i="2"/>
  <c r="X6801" i="2"/>
  <c r="Y6801" i="2"/>
  <c r="Z6801" i="2"/>
  <c r="X6802" i="2"/>
  <c r="Y6802" i="2"/>
  <c r="Z6802" i="2"/>
  <c r="X6803" i="2"/>
  <c r="Y6803" i="2"/>
  <c r="Z6803" i="2"/>
  <c r="X6804" i="2"/>
  <c r="Y6804" i="2"/>
  <c r="Z6804" i="2"/>
  <c r="X6805" i="2"/>
  <c r="Y6805" i="2"/>
  <c r="Z6805" i="2"/>
  <c r="X6806" i="2"/>
  <c r="Y6806" i="2"/>
  <c r="Z6806" i="2"/>
  <c r="X6807" i="2"/>
  <c r="Y6807" i="2"/>
  <c r="Z6807" i="2"/>
  <c r="X6808" i="2"/>
  <c r="Y6808" i="2"/>
  <c r="Z6808" i="2"/>
  <c r="X6809" i="2"/>
  <c r="Y6809" i="2"/>
  <c r="Z6809" i="2"/>
  <c r="X6810" i="2"/>
  <c r="Y6810" i="2"/>
  <c r="Z6810" i="2"/>
  <c r="X6811" i="2"/>
  <c r="Y6811" i="2"/>
  <c r="Z6811" i="2"/>
  <c r="X6812" i="2"/>
  <c r="Y6812" i="2"/>
  <c r="Z6812" i="2"/>
  <c r="X6813" i="2"/>
  <c r="Y6813" i="2"/>
  <c r="Z6813" i="2"/>
  <c r="X6814" i="2"/>
  <c r="Y6814" i="2"/>
  <c r="Z6814" i="2"/>
  <c r="X6815" i="2"/>
  <c r="Y6815" i="2"/>
  <c r="Z6815" i="2"/>
  <c r="X6816" i="2"/>
  <c r="Y6816" i="2"/>
  <c r="Z6816" i="2"/>
  <c r="X6817" i="2"/>
  <c r="Y6817" i="2"/>
  <c r="Z6817" i="2"/>
  <c r="X6818" i="2"/>
  <c r="Y6818" i="2"/>
  <c r="Z6818" i="2"/>
  <c r="X6819" i="2"/>
  <c r="Y6819" i="2"/>
  <c r="Z6819" i="2"/>
  <c r="X6820" i="2"/>
  <c r="Y6820" i="2"/>
  <c r="Z6820" i="2"/>
  <c r="X6821" i="2"/>
  <c r="Y6821" i="2"/>
  <c r="Z6821" i="2"/>
  <c r="X6822" i="2"/>
  <c r="Y6822" i="2"/>
  <c r="Z6822" i="2"/>
  <c r="X6823" i="2"/>
  <c r="Y6823" i="2"/>
  <c r="Z6823" i="2"/>
  <c r="X6824" i="2"/>
  <c r="Y6824" i="2"/>
  <c r="Z6824" i="2"/>
  <c r="X6825" i="2"/>
  <c r="Y6825" i="2"/>
  <c r="Z6825" i="2"/>
  <c r="X6826" i="2"/>
  <c r="Y6826" i="2"/>
  <c r="Z6826" i="2"/>
  <c r="X6827" i="2"/>
  <c r="Y6827" i="2"/>
  <c r="Z6827" i="2"/>
  <c r="X6828" i="2"/>
  <c r="Y6828" i="2"/>
  <c r="Z6828" i="2"/>
  <c r="X6829" i="2"/>
  <c r="Y6829" i="2"/>
  <c r="Z6829" i="2"/>
  <c r="X6830" i="2"/>
  <c r="Y6830" i="2"/>
  <c r="Z6830" i="2"/>
  <c r="X6831" i="2"/>
  <c r="Y6831" i="2"/>
  <c r="Z6831" i="2"/>
  <c r="X6832" i="2"/>
  <c r="Y6832" i="2"/>
  <c r="Z6832" i="2"/>
  <c r="X6833" i="2"/>
  <c r="Y6833" i="2"/>
  <c r="Z6833" i="2"/>
  <c r="X6834" i="2"/>
  <c r="Y6834" i="2"/>
  <c r="Z6834" i="2"/>
  <c r="X6835" i="2"/>
  <c r="Y6835" i="2"/>
  <c r="Z6835" i="2"/>
  <c r="X6836" i="2"/>
  <c r="Y6836" i="2"/>
  <c r="Z6836" i="2"/>
  <c r="X6837" i="2"/>
  <c r="Y6837" i="2"/>
  <c r="Z6837" i="2"/>
  <c r="X6838" i="2"/>
  <c r="Y6838" i="2"/>
  <c r="Z6838" i="2"/>
  <c r="X6839" i="2"/>
  <c r="Y6839" i="2"/>
  <c r="Z6839" i="2"/>
  <c r="X6840" i="2"/>
  <c r="Y6840" i="2"/>
  <c r="Z6840" i="2"/>
  <c r="X6841" i="2"/>
  <c r="Y6841" i="2"/>
  <c r="Z6841" i="2"/>
  <c r="X6842" i="2"/>
  <c r="Y6842" i="2"/>
  <c r="Z6842" i="2"/>
  <c r="X6843" i="2"/>
  <c r="Y6843" i="2"/>
  <c r="Z6843" i="2"/>
  <c r="X6844" i="2"/>
  <c r="Y6844" i="2"/>
  <c r="Z6844" i="2"/>
  <c r="X6845" i="2"/>
  <c r="Y6845" i="2"/>
  <c r="Z6845" i="2"/>
  <c r="X6846" i="2"/>
  <c r="Y6846" i="2"/>
  <c r="Z6846" i="2"/>
  <c r="X6847" i="2"/>
  <c r="Y6847" i="2"/>
  <c r="Z6847" i="2"/>
  <c r="X6848" i="2"/>
  <c r="Y6848" i="2"/>
  <c r="Z6848" i="2"/>
  <c r="X6849" i="2"/>
  <c r="Y6849" i="2"/>
  <c r="Z6849" i="2"/>
  <c r="X6850" i="2"/>
  <c r="Y6850" i="2"/>
  <c r="Z6850" i="2"/>
  <c r="X6851" i="2"/>
  <c r="Y6851" i="2"/>
  <c r="Z6851" i="2"/>
  <c r="X6852" i="2"/>
  <c r="Y6852" i="2"/>
  <c r="Z6852" i="2"/>
  <c r="X6853" i="2"/>
  <c r="Y6853" i="2"/>
  <c r="Z6853" i="2"/>
  <c r="X6854" i="2"/>
  <c r="Y6854" i="2"/>
  <c r="Z6854" i="2"/>
  <c r="X6855" i="2"/>
  <c r="Y6855" i="2"/>
  <c r="Z6855" i="2"/>
  <c r="X6856" i="2"/>
  <c r="Y6856" i="2"/>
  <c r="Z6856" i="2"/>
  <c r="X6857" i="2"/>
  <c r="Y6857" i="2"/>
  <c r="Z6857" i="2"/>
  <c r="X6858" i="2"/>
  <c r="Y6858" i="2"/>
  <c r="Z6858" i="2"/>
  <c r="X6859" i="2"/>
  <c r="Y6859" i="2"/>
  <c r="Z6859" i="2"/>
  <c r="X6860" i="2"/>
  <c r="Y6860" i="2"/>
  <c r="Z6860" i="2"/>
  <c r="X6861" i="2"/>
  <c r="Y6861" i="2"/>
  <c r="Z6861" i="2"/>
  <c r="X6862" i="2"/>
  <c r="Y6862" i="2"/>
  <c r="Z6862" i="2"/>
  <c r="X6863" i="2"/>
  <c r="Y6863" i="2"/>
  <c r="Z6863" i="2"/>
  <c r="X6864" i="2"/>
  <c r="Y6864" i="2"/>
  <c r="Z6864" i="2"/>
  <c r="X6865" i="2"/>
  <c r="Y6865" i="2"/>
  <c r="Z6865" i="2"/>
  <c r="X6866" i="2"/>
  <c r="Y6866" i="2"/>
  <c r="Z6866" i="2"/>
  <c r="X6867" i="2"/>
  <c r="Y6867" i="2"/>
  <c r="Z6867" i="2"/>
  <c r="X6868" i="2"/>
  <c r="Y6868" i="2"/>
  <c r="Z6868" i="2"/>
  <c r="X6869" i="2"/>
  <c r="Y6869" i="2"/>
  <c r="Z6869" i="2"/>
  <c r="X6870" i="2"/>
  <c r="Y6870" i="2"/>
  <c r="Z6870" i="2"/>
  <c r="X6871" i="2"/>
  <c r="Y6871" i="2"/>
  <c r="Z6871" i="2"/>
  <c r="X6872" i="2"/>
  <c r="Y6872" i="2"/>
  <c r="Z6872" i="2"/>
  <c r="X6873" i="2"/>
  <c r="Y6873" i="2"/>
  <c r="Z6873" i="2"/>
  <c r="X6874" i="2"/>
  <c r="Y6874" i="2"/>
  <c r="Z6874" i="2"/>
  <c r="X6875" i="2"/>
  <c r="Y6875" i="2"/>
  <c r="Z6875" i="2"/>
  <c r="X6876" i="2"/>
  <c r="Y6876" i="2"/>
  <c r="Z6876" i="2"/>
  <c r="X6877" i="2"/>
  <c r="Y6877" i="2"/>
  <c r="Z6877" i="2"/>
  <c r="X6878" i="2"/>
  <c r="Y6878" i="2"/>
  <c r="Z6878" i="2"/>
  <c r="X6879" i="2"/>
  <c r="Y6879" i="2"/>
  <c r="Z6879" i="2"/>
  <c r="X6880" i="2"/>
  <c r="Y6880" i="2"/>
  <c r="Z6880" i="2"/>
  <c r="X6881" i="2"/>
  <c r="Y6881" i="2"/>
  <c r="Z6881" i="2"/>
  <c r="X6882" i="2"/>
  <c r="Y6882" i="2"/>
  <c r="Z6882" i="2"/>
  <c r="X6883" i="2"/>
  <c r="Y6883" i="2"/>
  <c r="Z6883" i="2"/>
  <c r="X6884" i="2"/>
  <c r="Y6884" i="2"/>
  <c r="Z6884" i="2"/>
  <c r="X6885" i="2"/>
  <c r="Y6885" i="2"/>
  <c r="Z6885" i="2"/>
  <c r="X6886" i="2"/>
  <c r="Y6886" i="2"/>
  <c r="Z6886" i="2"/>
  <c r="X6887" i="2"/>
  <c r="Y6887" i="2"/>
  <c r="Z6887" i="2"/>
  <c r="X6888" i="2"/>
  <c r="Y6888" i="2"/>
  <c r="Z6888" i="2"/>
  <c r="X6889" i="2"/>
  <c r="Y6889" i="2"/>
  <c r="Z6889" i="2"/>
  <c r="X6890" i="2"/>
  <c r="Y6890" i="2"/>
  <c r="Z6890" i="2"/>
  <c r="X6891" i="2"/>
  <c r="Y6891" i="2"/>
  <c r="Z6891" i="2"/>
  <c r="X6892" i="2"/>
  <c r="Y6892" i="2"/>
  <c r="Z6892" i="2"/>
  <c r="X6893" i="2"/>
  <c r="Y6893" i="2"/>
  <c r="Z6893" i="2"/>
  <c r="X6894" i="2"/>
  <c r="Y6894" i="2"/>
  <c r="Z6894" i="2"/>
  <c r="X6895" i="2"/>
  <c r="Y6895" i="2"/>
  <c r="Z6895" i="2"/>
  <c r="X6896" i="2"/>
  <c r="Y6896" i="2"/>
  <c r="Z6896" i="2"/>
  <c r="X6897" i="2"/>
  <c r="Y6897" i="2"/>
  <c r="Z6897" i="2"/>
  <c r="X6898" i="2"/>
  <c r="Y6898" i="2"/>
  <c r="Z6898" i="2"/>
  <c r="X6899" i="2"/>
  <c r="Y6899" i="2"/>
  <c r="Z6899" i="2"/>
  <c r="X6900" i="2"/>
  <c r="Y6900" i="2"/>
  <c r="Z6900" i="2"/>
  <c r="X6901" i="2"/>
  <c r="Y6901" i="2"/>
  <c r="Z6901" i="2"/>
  <c r="X6902" i="2"/>
  <c r="Y6902" i="2"/>
  <c r="Z6902" i="2"/>
  <c r="X6903" i="2"/>
  <c r="Y6903" i="2"/>
  <c r="Z6903" i="2"/>
  <c r="X6904" i="2"/>
  <c r="Y6904" i="2"/>
  <c r="Z6904" i="2"/>
  <c r="X6905" i="2"/>
  <c r="Y6905" i="2"/>
  <c r="Z6905" i="2"/>
  <c r="X6906" i="2"/>
  <c r="Y6906" i="2"/>
  <c r="Z6906" i="2"/>
  <c r="X6907" i="2"/>
  <c r="Y6907" i="2"/>
  <c r="Z6907" i="2"/>
  <c r="X6908" i="2"/>
  <c r="Y6908" i="2"/>
  <c r="Z6908" i="2"/>
  <c r="X6909" i="2"/>
  <c r="Y6909" i="2"/>
  <c r="Z6909" i="2"/>
  <c r="X6910" i="2"/>
  <c r="Y6910" i="2"/>
  <c r="Z6910" i="2"/>
  <c r="X6911" i="2"/>
  <c r="Y6911" i="2"/>
  <c r="Z6911" i="2"/>
  <c r="X6912" i="2"/>
  <c r="Y6912" i="2"/>
  <c r="Z6912" i="2"/>
  <c r="X6913" i="2"/>
  <c r="Y6913" i="2"/>
  <c r="Z6913" i="2"/>
  <c r="X6914" i="2"/>
  <c r="Y6914" i="2"/>
  <c r="Z6914" i="2"/>
  <c r="X6915" i="2"/>
  <c r="Y6915" i="2"/>
  <c r="Z6915" i="2"/>
  <c r="X6916" i="2"/>
  <c r="Y6916" i="2"/>
  <c r="Z6916" i="2"/>
  <c r="X6917" i="2"/>
  <c r="Y6917" i="2"/>
  <c r="Z6917" i="2"/>
  <c r="X6918" i="2"/>
  <c r="Y6918" i="2"/>
  <c r="Z6918" i="2"/>
  <c r="X6919" i="2"/>
  <c r="Y6919" i="2"/>
  <c r="Z6919" i="2"/>
  <c r="X6920" i="2"/>
  <c r="Y6920" i="2"/>
  <c r="Z6920" i="2"/>
  <c r="X6921" i="2"/>
  <c r="Y6921" i="2"/>
  <c r="Z6921" i="2"/>
  <c r="X6922" i="2"/>
  <c r="Y6922" i="2"/>
  <c r="Z6922" i="2"/>
  <c r="X6923" i="2"/>
  <c r="Y6923" i="2"/>
  <c r="Z6923" i="2"/>
  <c r="X6924" i="2"/>
  <c r="Y6924" i="2"/>
  <c r="Z6924" i="2"/>
  <c r="X6925" i="2"/>
  <c r="Y6925" i="2"/>
  <c r="Z6925" i="2"/>
  <c r="X6926" i="2"/>
  <c r="Y6926" i="2"/>
  <c r="Z6926" i="2"/>
  <c r="X6927" i="2"/>
  <c r="Y6927" i="2"/>
  <c r="Z6927" i="2"/>
  <c r="X6928" i="2"/>
  <c r="Y6928" i="2"/>
  <c r="Z6928" i="2"/>
  <c r="X6929" i="2"/>
  <c r="Y6929" i="2"/>
  <c r="Z6929" i="2"/>
  <c r="X6930" i="2"/>
  <c r="Y6930" i="2"/>
  <c r="Z6930" i="2"/>
  <c r="X6931" i="2"/>
  <c r="Y6931" i="2"/>
  <c r="Z6931" i="2"/>
  <c r="X6932" i="2"/>
  <c r="Y6932" i="2"/>
  <c r="Z6932" i="2"/>
  <c r="X6933" i="2"/>
  <c r="Y6933" i="2"/>
  <c r="Z6933" i="2"/>
  <c r="X6934" i="2"/>
  <c r="Y6934" i="2"/>
  <c r="Z6934" i="2"/>
  <c r="X6935" i="2"/>
  <c r="Y6935" i="2"/>
  <c r="Z6935" i="2"/>
  <c r="X6936" i="2"/>
  <c r="Y6936" i="2"/>
  <c r="Z6936" i="2"/>
  <c r="X6937" i="2"/>
  <c r="Y6937" i="2"/>
  <c r="Z6937" i="2"/>
  <c r="X6938" i="2"/>
  <c r="Y6938" i="2"/>
  <c r="Z6938" i="2"/>
  <c r="X6939" i="2"/>
  <c r="Y6939" i="2"/>
  <c r="Z6939" i="2"/>
  <c r="X6940" i="2"/>
  <c r="Y6940" i="2"/>
  <c r="Z6940" i="2"/>
  <c r="X6941" i="2"/>
  <c r="Y6941" i="2"/>
  <c r="Z6941" i="2"/>
  <c r="X6942" i="2"/>
  <c r="Y6942" i="2"/>
  <c r="Z6942" i="2"/>
  <c r="X6943" i="2"/>
  <c r="Y6943" i="2"/>
  <c r="Z6943" i="2"/>
  <c r="X6944" i="2"/>
  <c r="Y6944" i="2"/>
  <c r="Z6944" i="2"/>
  <c r="X6945" i="2"/>
  <c r="Y6945" i="2"/>
  <c r="Z6945" i="2"/>
  <c r="X6946" i="2"/>
  <c r="Y6946" i="2"/>
  <c r="Z6946" i="2"/>
  <c r="X6947" i="2"/>
  <c r="Y6947" i="2"/>
  <c r="Z6947" i="2"/>
  <c r="X6948" i="2"/>
  <c r="Y6948" i="2"/>
  <c r="Z6948" i="2"/>
  <c r="X6949" i="2"/>
  <c r="Y6949" i="2"/>
  <c r="Z6949" i="2"/>
  <c r="X6950" i="2"/>
  <c r="Y6950" i="2"/>
  <c r="Z6950" i="2"/>
  <c r="X6951" i="2"/>
  <c r="Y6951" i="2"/>
  <c r="Z6951" i="2"/>
  <c r="X6952" i="2"/>
  <c r="Y6952" i="2"/>
  <c r="Z6952" i="2"/>
  <c r="X6953" i="2"/>
  <c r="Y6953" i="2"/>
  <c r="Z6953" i="2"/>
  <c r="X6954" i="2"/>
  <c r="Y6954" i="2"/>
  <c r="Z6954" i="2"/>
  <c r="X6955" i="2"/>
  <c r="Y6955" i="2"/>
  <c r="Z6955" i="2"/>
  <c r="X6956" i="2"/>
  <c r="Y6956" i="2"/>
  <c r="Z6956" i="2"/>
  <c r="X6957" i="2"/>
  <c r="Y6957" i="2"/>
  <c r="Z6957" i="2"/>
  <c r="X6958" i="2"/>
  <c r="Y6958" i="2"/>
  <c r="Z6958" i="2"/>
  <c r="X6959" i="2"/>
  <c r="Y6959" i="2"/>
  <c r="Z6959" i="2"/>
  <c r="X6960" i="2"/>
  <c r="Y6960" i="2"/>
  <c r="Z6960" i="2"/>
  <c r="X6961" i="2"/>
  <c r="Y6961" i="2"/>
  <c r="Z6961" i="2"/>
  <c r="X6962" i="2"/>
  <c r="Y6962" i="2"/>
  <c r="Z6962" i="2"/>
  <c r="X6963" i="2"/>
  <c r="Y6963" i="2"/>
  <c r="Z6963" i="2"/>
  <c r="X6964" i="2"/>
  <c r="Y6964" i="2"/>
  <c r="Z6964" i="2"/>
  <c r="X6965" i="2"/>
  <c r="Y6965" i="2"/>
  <c r="Z6965" i="2"/>
  <c r="X6966" i="2"/>
  <c r="Y6966" i="2"/>
  <c r="Z6966" i="2"/>
  <c r="X6967" i="2"/>
  <c r="Y6967" i="2"/>
  <c r="Z6967" i="2"/>
  <c r="X6968" i="2"/>
  <c r="Y6968" i="2"/>
  <c r="Z6968" i="2"/>
  <c r="X6969" i="2"/>
  <c r="Y6969" i="2"/>
  <c r="Z6969" i="2"/>
  <c r="X6970" i="2"/>
  <c r="Y6970" i="2"/>
  <c r="Z6970" i="2"/>
  <c r="X6971" i="2"/>
  <c r="Y6971" i="2"/>
  <c r="Z6971" i="2"/>
  <c r="X6972" i="2"/>
  <c r="Y6972" i="2"/>
  <c r="Z6972" i="2"/>
  <c r="X6973" i="2"/>
  <c r="Y6973" i="2"/>
  <c r="Z6973" i="2"/>
  <c r="X6974" i="2"/>
  <c r="Y6974" i="2"/>
  <c r="Z6974" i="2"/>
  <c r="X6975" i="2"/>
  <c r="Y6975" i="2"/>
  <c r="Z6975" i="2"/>
  <c r="X6976" i="2"/>
  <c r="Y6976" i="2"/>
  <c r="Z6976" i="2"/>
  <c r="X6977" i="2"/>
  <c r="Y6977" i="2"/>
  <c r="Z6977" i="2"/>
  <c r="X6978" i="2"/>
  <c r="Y6978" i="2"/>
  <c r="Z6978" i="2"/>
  <c r="X6979" i="2"/>
  <c r="Y6979" i="2"/>
  <c r="Z6979" i="2"/>
  <c r="X6980" i="2"/>
  <c r="Y6980" i="2"/>
  <c r="Z6980" i="2"/>
  <c r="X6981" i="2"/>
  <c r="Y6981" i="2"/>
  <c r="Z6981" i="2"/>
  <c r="X6982" i="2"/>
  <c r="Y6982" i="2"/>
  <c r="Z6982" i="2"/>
  <c r="X6983" i="2"/>
  <c r="Y6983" i="2"/>
  <c r="Z6983" i="2"/>
  <c r="X6984" i="2"/>
  <c r="Y6984" i="2"/>
  <c r="Z6984" i="2"/>
  <c r="X6985" i="2"/>
  <c r="Y6985" i="2"/>
  <c r="Z6985" i="2"/>
  <c r="X6986" i="2"/>
  <c r="Y6986" i="2"/>
  <c r="Z6986" i="2"/>
  <c r="X6987" i="2"/>
  <c r="Y6987" i="2"/>
  <c r="Z6987" i="2"/>
  <c r="X6988" i="2"/>
  <c r="Y6988" i="2"/>
  <c r="Z6988" i="2"/>
  <c r="X6989" i="2"/>
  <c r="Y6989" i="2"/>
  <c r="Z6989" i="2"/>
  <c r="X6990" i="2"/>
  <c r="Y6990" i="2"/>
  <c r="Z6990" i="2"/>
  <c r="X6991" i="2"/>
  <c r="Y6991" i="2"/>
  <c r="Z6991" i="2"/>
  <c r="X6992" i="2"/>
  <c r="Y6992" i="2"/>
  <c r="Z6992" i="2"/>
  <c r="X6993" i="2"/>
  <c r="Y6993" i="2"/>
  <c r="Z6993" i="2"/>
  <c r="X6994" i="2"/>
  <c r="Y6994" i="2"/>
  <c r="Z6994" i="2"/>
  <c r="X6995" i="2"/>
  <c r="Y6995" i="2"/>
  <c r="Z6995" i="2"/>
  <c r="X6996" i="2"/>
  <c r="Y6996" i="2"/>
  <c r="Z6996" i="2"/>
  <c r="X6997" i="2"/>
  <c r="Y6997" i="2"/>
  <c r="Z6997" i="2"/>
  <c r="X6998" i="2"/>
  <c r="Y6998" i="2"/>
  <c r="Z6998" i="2"/>
  <c r="X6999" i="2"/>
  <c r="Y6999" i="2"/>
  <c r="Z6999" i="2"/>
  <c r="X7000" i="2"/>
  <c r="Y7000" i="2"/>
  <c r="Z7000" i="2"/>
  <c r="X7001" i="2"/>
  <c r="Y7001" i="2"/>
  <c r="Z7001" i="2"/>
  <c r="X7002" i="2"/>
  <c r="Y7002" i="2"/>
  <c r="Z7002" i="2"/>
  <c r="X7003" i="2"/>
  <c r="Y7003" i="2"/>
  <c r="Z7003" i="2"/>
  <c r="X7004" i="2"/>
  <c r="Y7004" i="2"/>
  <c r="Z7004" i="2"/>
  <c r="X7005" i="2"/>
  <c r="Y7005" i="2"/>
  <c r="Z7005" i="2"/>
  <c r="X7006" i="2"/>
  <c r="Y7006" i="2"/>
  <c r="Z7006" i="2"/>
  <c r="X7007" i="2"/>
  <c r="Y7007" i="2"/>
  <c r="Z7007" i="2"/>
  <c r="X7008" i="2"/>
  <c r="Y7008" i="2"/>
  <c r="Z7008" i="2"/>
  <c r="X7009" i="2"/>
  <c r="Y7009" i="2"/>
  <c r="Z7009" i="2"/>
  <c r="X7010" i="2"/>
  <c r="Y7010" i="2"/>
  <c r="Z7010" i="2"/>
  <c r="X7011" i="2"/>
  <c r="Y7011" i="2"/>
  <c r="Z7011" i="2"/>
  <c r="X7012" i="2"/>
  <c r="Y7012" i="2"/>
  <c r="Z7012" i="2"/>
  <c r="X7013" i="2"/>
  <c r="Y7013" i="2"/>
  <c r="Z7013" i="2"/>
  <c r="X7014" i="2"/>
  <c r="Y7014" i="2"/>
  <c r="Z7014" i="2"/>
  <c r="X7015" i="2"/>
  <c r="Y7015" i="2"/>
  <c r="Z7015" i="2"/>
  <c r="X7016" i="2"/>
  <c r="Y7016" i="2"/>
  <c r="Z7016" i="2"/>
  <c r="X7017" i="2"/>
  <c r="Y7017" i="2"/>
  <c r="Z7017" i="2"/>
  <c r="X7018" i="2"/>
  <c r="Y7018" i="2"/>
  <c r="Z7018" i="2"/>
  <c r="X7019" i="2"/>
  <c r="Y7019" i="2"/>
  <c r="Z7019" i="2"/>
  <c r="X7020" i="2"/>
  <c r="Y7020" i="2"/>
  <c r="Z7020" i="2"/>
  <c r="X7021" i="2"/>
  <c r="Y7021" i="2"/>
  <c r="Z7021" i="2"/>
  <c r="X7022" i="2"/>
  <c r="Y7022" i="2"/>
  <c r="Z7022" i="2"/>
  <c r="X7023" i="2"/>
  <c r="Y7023" i="2"/>
  <c r="Z7023" i="2"/>
  <c r="X7024" i="2"/>
  <c r="Y7024" i="2"/>
  <c r="Z7024" i="2"/>
  <c r="X7025" i="2"/>
  <c r="Y7025" i="2"/>
  <c r="Z7025" i="2"/>
  <c r="X7026" i="2"/>
  <c r="Y7026" i="2"/>
  <c r="Z7026" i="2"/>
  <c r="X7027" i="2"/>
  <c r="Y7027" i="2"/>
  <c r="Z7027" i="2"/>
  <c r="X7028" i="2"/>
  <c r="Y7028" i="2"/>
  <c r="Z7028" i="2"/>
  <c r="X7029" i="2"/>
  <c r="Y7029" i="2"/>
  <c r="Z7029" i="2"/>
  <c r="X7030" i="2"/>
  <c r="Y7030" i="2"/>
  <c r="Z7030" i="2"/>
  <c r="X7031" i="2"/>
  <c r="Y7031" i="2"/>
  <c r="Z7031" i="2"/>
  <c r="X7032" i="2"/>
  <c r="Y7032" i="2"/>
  <c r="Z7032" i="2"/>
  <c r="X7033" i="2"/>
  <c r="Y7033" i="2"/>
  <c r="Z7033" i="2"/>
  <c r="X7034" i="2"/>
  <c r="Y7034" i="2"/>
  <c r="Z7034" i="2"/>
  <c r="X7035" i="2"/>
  <c r="Y7035" i="2"/>
  <c r="Z7035" i="2"/>
  <c r="X7036" i="2"/>
  <c r="Y7036" i="2"/>
  <c r="Z7036" i="2"/>
  <c r="X7037" i="2"/>
  <c r="Y7037" i="2"/>
  <c r="Z7037" i="2"/>
  <c r="X7038" i="2"/>
  <c r="Y7038" i="2"/>
  <c r="Z7038" i="2"/>
  <c r="X7039" i="2"/>
  <c r="Y7039" i="2"/>
  <c r="Z7039" i="2"/>
  <c r="X7040" i="2"/>
  <c r="Y7040" i="2"/>
  <c r="Z7040" i="2"/>
  <c r="X7041" i="2"/>
  <c r="Y7041" i="2"/>
  <c r="Z7041" i="2"/>
  <c r="X7042" i="2"/>
  <c r="Y7042" i="2"/>
  <c r="Z7042" i="2"/>
  <c r="X7043" i="2"/>
  <c r="Y7043" i="2"/>
  <c r="Z7043" i="2"/>
  <c r="X7044" i="2"/>
  <c r="Y7044" i="2"/>
  <c r="Z7044" i="2"/>
  <c r="X7045" i="2"/>
  <c r="Y7045" i="2"/>
  <c r="Z7045" i="2"/>
  <c r="X7046" i="2"/>
  <c r="Y7046" i="2"/>
  <c r="Z7046" i="2"/>
  <c r="X7047" i="2"/>
  <c r="Y7047" i="2"/>
  <c r="Z7047" i="2"/>
  <c r="X7048" i="2"/>
  <c r="Y7048" i="2"/>
  <c r="Z7048" i="2"/>
  <c r="X7049" i="2"/>
  <c r="Y7049" i="2"/>
  <c r="Z7049" i="2"/>
  <c r="X7050" i="2"/>
  <c r="Y7050" i="2"/>
  <c r="Z7050" i="2"/>
  <c r="X7051" i="2"/>
  <c r="Y7051" i="2"/>
  <c r="Z7051" i="2"/>
  <c r="X7052" i="2"/>
  <c r="Y7052" i="2"/>
  <c r="Z7052" i="2"/>
  <c r="X7053" i="2"/>
  <c r="Y7053" i="2"/>
  <c r="Z7053" i="2"/>
  <c r="X7054" i="2"/>
  <c r="Y7054" i="2"/>
  <c r="Z7054" i="2"/>
  <c r="X7055" i="2"/>
  <c r="Y7055" i="2"/>
  <c r="Z7055" i="2"/>
  <c r="X7056" i="2"/>
  <c r="Y7056" i="2"/>
  <c r="Z7056" i="2"/>
  <c r="X7057" i="2"/>
  <c r="Y7057" i="2"/>
  <c r="Z7057" i="2"/>
  <c r="X7058" i="2"/>
  <c r="Y7058" i="2"/>
  <c r="Z7058" i="2"/>
  <c r="X7059" i="2"/>
  <c r="Y7059" i="2"/>
  <c r="Z7059" i="2"/>
  <c r="X7060" i="2"/>
  <c r="Y7060" i="2"/>
  <c r="Z7060" i="2"/>
  <c r="X7061" i="2"/>
  <c r="Y7061" i="2"/>
  <c r="Z7061" i="2"/>
  <c r="X7062" i="2"/>
  <c r="Y7062" i="2"/>
  <c r="Z7062" i="2"/>
  <c r="X7063" i="2"/>
  <c r="Y7063" i="2"/>
  <c r="Z7063" i="2"/>
  <c r="X7064" i="2"/>
  <c r="Y7064" i="2"/>
  <c r="Z7064" i="2"/>
  <c r="X7065" i="2"/>
  <c r="Y7065" i="2"/>
  <c r="Z7065" i="2"/>
  <c r="X7066" i="2"/>
  <c r="Y7066" i="2"/>
  <c r="Z7066" i="2"/>
  <c r="X7067" i="2"/>
  <c r="Y7067" i="2"/>
  <c r="Z7067" i="2"/>
  <c r="X7068" i="2"/>
  <c r="Y7068" i="2"/>
  <c r="Z7068" i="2"/>
  <c r="X7069" i="2"/>
  <c r="Y7069" i="2"/>
  <c r="Z7069" i="2"/>
  <c r="X7070" i="2"/>
  <c r="Y7070" i="2"/>
  <c r="Z7070" i="2"/>
  <c r="X7071" i="2"/>
  <c r="Y7071" i="2"/>
  <c r="Z7071" i="2"/>
  <c r="X7072" i="2"/>
  <c r="Y7072" i="2"/>
  <c r="Z7072" i="2"/>
  <c r="X7073" i="2"/>
  <c r="Y7073" i="2"/>
  <c r="Z7073" i="2"/>
  <c r="X7074" i="2"/>
  <c r="Y7074" i="2"/>
  <c r="Z7074" i="2"/>
  <c r="X7075" i="2"/>
  <c r="Y7075" i="2"/>
  <c r="Z7075" i="2"/>
  <c r="X7076" i="2"/>
  <c r="Y7076" i="2"/>
  <c r="Z7076" i="2"/>
  <c r="X7077" i="2"/>
  <c r="Y7077" i="2"/>
  <c r="Z7077" i="2"/>
  <c r="X7078" i="2"/>
  <c r="Y7078" i="2"/>
  <c r="Z7078" i="2"/>
  <c r="X7079" i="2"/>
  <c r="Y7079" i="2"/>
  <c r="Z7079" i="2"/>
  <c r="X7080" i="2"/>
  <c r="Y7080" i="2"/>
  <c r="Z7080" i="2"/>
  <c r="X7081" i="2"/>
  <c r="Y7081" i="2"/>
  <c r="Z7081" i="2"/>
  <c r="X7082" i="2"/>
  <c r="Y7082" i="2"/>
  <c r="Z7082" i="2"/>
  <c r="X7083" i="2"/>
  <c r="Y7083" i="2"/>
  <c r="Z7083" i="2"/>
  <c r="X7084" i="2"/>
  <c r="Y7084" i="2"/>
  <c r="Z7084" i="2"/>
  <c r="X7085" i="2"/>
  <c r="Y7085" i="2"/>
  <c r="Z7085" i="2"/>
  <c r="X7086" i="2"/>
  <c r="Y7086" i="2"/>
  <c r="Z7086" i="2"/>
  <c r="X7087" i="2"/>
  <c r="Y7087" i="2"/>
  <c r="Z7087" i="2"/>
  <c r="X7088" i="2"/>
  <c r="Y7088" i="2"/>
  <c r="Z7088" i="2"/>
  <c r="X7089" i="2"/>
  <c r="Y7089" i="2"/>
  <c r="Z7089" i="2"/>
  <c r="X7090" i="2"/>
  <c r="Y7090" i="2"/>
  <c r="Z7090" i="2"/>
  <c r="X7091" i="2"/>
  <c r="Y7091" i="2"/>
  <c r="Z7091" i="2"/>
  <c r="X7092" i="2"/>
  <c r="Y7092" i="2"/>
  <c r="Z7092" i="2"/>
  <c r="X7093" i="2"/>
  <c r="Y7093" i="2"/>
  <c r="Z7093" i="2"/>
  <c r="X7094" i="2"/>
  <c r="Y7094" i="2"/>
  <c r="Z7094" i="2"/>
  <c r="X7095" i="2"/>
  <c r="Y7095" i="2"/>
  <c r="Z7095" i="2"/>
  <c r="X7096" i="2"/>
  <c r="Y7096" i="2"/>
  <c r="Z7096" i="2"/>
  <c r="X7097" i="2"/>
  <c r="Y7097" i="2"/>
  <c r="Z7097" i="2"/>
  <c r="X7098" i="2"/>
  <c r="Y7098" i="2"/>
  <c r="Z7098" i="2"/>
  <c r="X7099" i="2"/>
  <c r="Y7099" i="2"/>
  <c r="Z7099" i="2"/>
  <c r="X7100" i="2"/>
  <c r="Y7100" i="2"/>
  <c r="Z7100" i="2"/>
  <c r="X7101" i="2"/>
  <c r="Y7101" i="2"/>
  <c r="Z7101" i="2"/>
  <c r="X7102" i="2"/>
  <c r="Y7102" i="2"/>
  <c r="Z7102" i="2"/>
  <c r="X7103" i="2"/>
  <c r="Y7103" i="2"/>
  <c r="Z7103" i="2"/>
  <c r="X7104" i="2"/>
  <c r="Y7104" i="2"/>
  <c r="Z7104" i="2"/>
  <c r="X7105" i="2"/>
  <c r="Y7105" i="2"/>
  <c r="Z7105" i="2"/>
  <c r="X7106" i="2"/>
  <c r="Y7106" i="2"/>
  <c r="Z7106" i="2"/>
  <c r="X7107" i="2"/>
  <c r="Y7107" i="2"/>
  <c r="Z7107" i="2"/>
  <c r="X7108" i="2"/>
  <c r="Y7108" i="2"/>
  <c r="Z7108" i="2"/>
  <c r="X7109" i="2"/>
  <c r="Y7109" i="2"/>
  <c r="Z7109" i="2"/>
  <c r="X7110" i="2"/>
  <c r="Y7110" i="2"/>
  <c r="Z7110" i="2"/>
  <c r="X7111" i="2"/>
  <c r="Y7111" i="2"/>
  <c r="Z7111" i="2"/>
  <c r="X7112" i="2"/>
  <c r="Y7112" i="2"/>
  <c r="Z7112" i="2"/>
  <c r="X7113" i="2"/>
  <c r="Y7113" i="2"/>
  <c r="Z7113" i="2"/>
  <c r="X7114" i="2"/>
  <c r="Y7114" i="2"/>
  <c r="Z7114" i="2"/>
  <c r="X7115" i="2"/>
  <c r="Y7115" i="2"/>
  <c r="Z7115" i="2"/>
  <c r="X7116" i="2"/>
  <c r="Y7116" i="2"/>
  <c r="Z7116" i="2"/>
  <c r="X7117" i="2"/>
  <c r="Y7117" i="2"/>
  <c r="Z7117" i="2"/>
  <c r="X7118" i="2"/>
  <c r="Y7118" i="2"/>
  <c r="Z7118" i="2"/>
  <c r="X7119" i="2"/>
  <c r="Y7119" i="2"/>
  <c r="Z7119" i="2"/>
  <c r="X7120" i="2"/>
  <c r="Y7120" i="2"/>
  <c r="Z7120" i="2"/>
  <c r="X7121" i="2"/>
  <c r="Y7121" i="2"/>
  <c r="Z7121" i="2"/>
  <c r="X7122" i="2"/>
  <c r="Y7122" i="2"/>
  <c r="Z7122" i="2"/>
  <c r="X7123" i="2"/>
  <c r="Y7123" i="2"/>
  <c r="Z7123" i="2"/>
  <c r="X7124" i="2"/>
  <c r="Y7124" i="2"/>
  <c r="Z7124" i="2"/>
  <c r="X7125" i="2"/>
  <c r="Y7125" i="2"/>
  <c r="Z7125" i="2"/>
  <c r="X7126" i="2"/>
  <c r="Y7126" i="2"/>
  <c r="Z7126" i="2"/>
  <c r="X7127" i="2"/>
  <c r="Y7127" i="2"/>
  <c r="Z7127" i="2"/>
  <c r="X7128" i="2"/>
  <c r="Y7128" i="2"/>
  <c r="Z7128" i="2"/>
  <c r="X7129" i="2"/>
  <c r="Y7129" i="2"/>
  <c r="Z7129" i="2"/>
  <c r="X7130" i="2"/>
  <c r="Y7130" i="2"/>
  <c r="Z7130" i="2"/>
  <c r="X7131" i="2"/>
  <c r="Y7131" i="2"/>
  <c r="Z7131" i="2"/>
  <c r="X7132" i="2"/>
  <c r="Y7132" i="2"/>
  <c r="Z7132" i="2"/>
  <c r="X7133" i="2"/>
  <c r="Y7133" i="2"/>
  <c r="Z7133" i="2"/>
  <c r="X7134" i="2"/>
  <c r="Y7134" i="2"/>
  <c r="Z7134" i="2"/>
  <c r="X7135" i="2"/>
  <c r="Y7135" i="2"/>
  <c r="Z7135" i="2"/>
  <c r="X7136" i="2"/>
  <c r="Y7136" i="2"/>
  <c r="Z7136" i="2"/>
  <c r="X7137" i="2"/>
  <c r="Y7137" i="2"/>
  <c r="Z7137" i="2"/>
  <c r="X7138" i="2"/>
  <c r="Y7138" i="2"/>
  <c r="Z7138" i="2"/>
  <c r="X7139" i="2"/>
  <c r="Y7139" i="2"/>
  <c r="Z7139" i="2"/>
  <c r="X7140" i="2"/>
  <c r="Y7140" i="2"/>
  <c r="Z7140" i="2"/>
  <c r="X7141" i="2"/>
  <c r="Y7141" i="2"/>
  <c r="Z7141" i="2"/>
  <c r="X7142" i="2"/>
  <c r="Y7142" i="2"/>
  <c r="Z7142" i="2"/>
  <c r="X7143" i="2"/>
  <c r="Y7143" i="2"/>
  <c r="Z7143" i="2"/>
  <c r="X7144" i="2"/>
  <c r="Y7144" i="2"/>
  <c r="Z7144" i="2"/>
  <c r="X7145" i="2"/>
  <c r="Y7145" i="2"/>
  <c r="Z7145" i="2"/>
  <c r="X7146" i="2"/>
  <c r="Y7146" i="2"/>
  <c r="Z7146" i="2"/>
  <c r="X7147" i="2"/>
  <c r="Y7147" i="2"/>
  <c r="Z7147" i="2"/>
  <c r="X7148" i="2"/>
  <c r="Y7148" i="2"/>
  <c r="Z7148" i="2"/>
  <c r="X7149" i="2"/>
  <c r="Y7149" i="2"/>
  <c r="Z7149" i="2"/>
  <c r="X7150" i="2"/>
  <c r="Y7150" i="2"/>
  <c r="Z7150" i="2"/>
  <c r="X7151" i="2"/>
  <c r="Y7151" i="2"/>
  <c r="Z7151" i="2"/>
  <c r="X7152" i="2"/>
  <c r="Y7152" i="2"/>
  <c r="Z7152" i="2"/>
  <c r="X7153" i="2"/>
  <c r="Y7153" i="2"/>
  <c r="Z7153" i="2"/>
  <c r="X7154" i="2"/>
  <c r="Y7154" i="2"/>
  <c r="Z7154" i="2"/>
  <c r="X7155" i="2"/>
  <c r="Y7155" i="2"/>
  <c r="Z7155" i="2"/>
  <c r="X7156" i="2"/>
  <c r="Y7156" i="2"/>
  <c r="Z7156" i="2"/>
  <c r="X7157" i="2"/>
  <c r="Y7157" i="2"/>
  <c r="Z7157" i="2"/>
  <c r="X7158" i="2"/>
  <c r="Y7158" i="2"/>
  <c r="Z7158" i="2"/>
  <c r="X7159" i="2"/>
  <c r="Y7159" i="2"/>
  <c r="Z7159" i="2"/>
  <c r="X7160" i="2"/>
  <c r="Y7160" i="2"/>
  <c r="Z7160" i="2"/>
  <c r="X7161" i="2"/>
  <c r="Y7161" i="2"/>
  <c r="Z7161" i="2"/>
  <c r="X7162" i="2"/>
  <c r="Y7162" i="2"/>
  <c r="Z7162" i="2"/>
  <c r="X7163" i="2"/>
  <c r="Y7163" i="2"/>
  <c r="Z7163" i="2"/>
  <c r="X7164" i="2"/>
  <c r="Y7164" i="2"/>
  <c r="Z7164" i="2"/>
  <c r="X7165" i="2"/>
  <c r="Y7165" i="2"/>
  <c r="Z7165" i="2"/>
  <c r="X7166" i="2"/>
  <c r="Y7166" i="2"/>
  <c r="Z7166" i="2"/>
  <c r="X7167" i="2"/>
  <c r="Y7167" i="2"/>
  <c r="Z7167" i="2"/>
  <c r="X7168" i="2"/>
  <c r="Y7168" i="2"/>
  <c r="Z7168" i="2"/>
  <c r="X7169" i="2"/>
  <c r="Y7169" i="2"/>
  <c r="Z7169" i="2"/>
  <c r="X7170" i="2"/>
  <c r="Y7170" i="2"/>
  <c r="Z7170" i="2"/>
  <c r="X7171" i="2"/>
  <c r="Y7171" i="2"/>
  <c r="Z7171" i="2"/>
  <c r="X7172" i="2"/>
  <c r="Y7172" i="2"/>
  <c r="Z7172" i="2"/>
  <c r="X7173" i="2"/>
  <c r="Y7173" i="2"/>
  <c r="Z7173" i="2"/>
  <c r="X7174" i="2"/>
  <c r="Y7174" i="2"/>
  <c r="Z7174" i="2"/>
  <c r="X7175" i="2"/>
  <c r="Y7175" i="2"/>
  <c r="Z7175" i="2"/>
  <c r="X7176" i="2"/>
  <c r="Y7176" i="2"/>
  <c r="Z7176" i="2"/>
  <c r="X7177" i="2"/>
  <c r="Y7177" i="2"/>
  <c r="Z7177" i="2"/>
  <c r="X7178" i="2"/>
  <c r="Y7178" i="2"/>
  <c r="Z7178" i="2"/>
  <c r="X7179" i="2"/>
  <c r="Y7179" i="2"/>
  <c r="Z7179" i="2"/>
  <c r="X7180" i="2"/>
  <c r="Y7180" i="2"/>
  <c r="Z7180" i="2"/>
  <c r="X7181" i="2"/>
  <c r="Y7181" i="2"/>
  <c r="Z7181" i="2"/>
  <c r="X7182" i="2"/>
  <c r="Y7182" i="2"/>
  <c r="Z7182" i="2"/>
  <c r="X7183" i="2"/>
  <c r="Y7183" i="2"/>
  <c r="Z7183" i="2"/>
  <c r="X7184" i="2"/>
  <c r="Y7184" i="2"/>
  <c r="Z7184" i="2"/>
  <c r="X7185" i="2"/>
  <c r="Y7185" i="2"/>
  <c r="Z7185" i="2"/>
  <c r="X7186" i="2"/>
  <c r="Y7186" i="2"/>
  <c r="Z7186" i="2"/>
  <c r="X7187" i="2"/>
  <c r="Y7187" i="2"/>
  <c r="Z7187" i="2"/>
  <c r="X7188" i="2"/>
  <c r="Y7188" i="2"/>
  <c r="Z7188" i="2"/>
  <c r="X7189" i="2"/>
  <c r="Y7189" i="2"/>
  <c r="Z7189" i="2"/>
  <c r="X7190" i="2"/>
  <c r="Y7190" i="2"/>
  <c r="Z7190" i="2"/>
  <c r="X7191" i="2"/>
  <c r="Y7191" i="2"/>
  <c r="Z7191" i="2"/>
  <c r="X7192" i="2"/>
  <c r="Y7192" i="2"/>
  <c r="Z7192" i="2"/>
  <c r="X7193" i="2"/>
  <c r="Y7193" i="2"/>
  <c r="Z7193" i="2"/>
  <c r="X7194" i="2"/>
  <c r="Y7194" i="2"/>
  <c r="Z7194" i="2"/>
  <c r="X7195" i="2"/>
  <c r="Y7195" i="2"/>
  <c r="Z7195" i="2"/>
  <c r="X7196" i="2"/>
  <c r="Y7196" i="2"/>
  <c r="Z7196" i="2"/>
  <c r="X7197" i="2"/>
  <c r="Y7197" i="2"/>
  <c r="Z7197" i="2"/>
  <c r="X7198" i="2"/>
  <c r="Y7198" i="2"/>
  <c r="Z7198" i="2"/>
  <c r="X7199" i="2"/>
  <c r="Y7199" i="2"/>
  <c r="Z7199" i="2"/>
  <c r="X7200" i="2"/>
  <c r="Y7200" i="2"/>
  <c r="Z7200" i="2"/>
  <c r="X7201" i="2"/>
  <c r="Y7201" i="2"/>
  <c r="Z7201" i="2"/>
  <c r="X7202" i="2"/>
  <c r="Y7202" i="2"/>
  <c r="Z7202" i="2"/>
  <c r="X7203" i="2"/>
  <c r="Y7203" i="2"/>
  <c r="Z7203" i="2"/>
  <c r="X7204" i="2"/>
  <c r="Y7204" i="2"/>
  <c r="Z7204" i="2"/>
  <c r="X7205" i="2"/>
  <c r="Y7205" i="2"/>
  <c r="Z7205" i="2"/>
  <c r="X7206" i="2"/>
  <c r="Y7206" i="2"/>
  <c r="Z7206" i="2"/>
  <c r="X7207" i="2"/>
  <c r="Y7207" i="2"/>
  <c r="Z7207" i="2"/>
  <c r="X7208" i="2"/>
  <c r="Y7208" i="2"/>
  <c r="Z7208" i="2"/>
  <c r="X7209" i="2"/>
  <c r="Y7209" i="2"/>
  <c r="Z7209" i="2"/>
  <c r="X7210" i="2"/>
  <c r="Y7210" i="2"/>
  <c r="Z7210" i="2"/>
  <c r="X7211" i="2"/>
  <c r="Y7211" i="2"/>
  <c r="Z7211" i="2"/>
  <c r="X7212" i="2"/>
  <c r="Y7212" i="2"/>
  <c r="Z7212" i="2"/>
  <c r="X7213" i="2"/>
  <c r="Y7213" i="2"/>
  <c r="Z7213" i="2"/>
  <c r="X7214" i="2"/>
  <c r="Y7214" i="2"/>
  <c r="Z7214" i="2"/>
  <c r="X7215" i="2"/>
  <c r="Y7215" i="2"/>
  <c r="Z7215" i="2"/>
  <c r="X7216" i="2"/>
  <c r="Y7216" i="2"/>
  <c r="Z7216" i="2"/>
  <c r="X7217" i="2"/>
  <c r="Y7217" i="2"/>
  <c r="Z7217" i="2"/>
  <c r="X7218" i="2"/>
  <c r="Y7218" i="2"/>
  <c r="Z7218" i="2"/>
  <c r="X7219" i="2"/>
  <c r="Y7219" i="2"/>
  <c r="Z7219" i="2"/>
  <c r="X7220" i="2"/>
  <c r="Y7220" i="2"/>
  <c r="Z7220" i="2"/>
  <c r="X7221" i="2"/>
  <c r="Y7221" i="2"/>
  <c r="Z7221" i="2"/>
  <c r="X7222" i="2"/>
  <c r="Y7222" i="2"/>
  <c r="Z7222" i="2"/>
  <c r="X7223" i="2"/>
  <c r="Y7223" i="2"/>
  <c r="Z7223" i="2"/>
  <c r="X7224" i="2"/>
  <c r="Y7224" i="2"/>
  <c r="Z7224" i="2"/>
  <c r="Z2" i="2"/>
  <c r="Y2" i="2"/>
  <c r="X2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163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038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6926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697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44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172" i="2"/>
</calcChain>
</file>

<file path=xl/sharedStrings.xml><?xml version="1.0" encoding="utf-8"?>
<sst xmlns="http://schemas.openxmlformats.org/spreadsheetml/2006/main" count="58157" uniqueCount="473">
  <si>
    <t>Column</t>
  </si>
  <si>
    <t>Observation</t>
  </si>
  <si>
    <t>locality</t>
  </si>
  <si>
    <t>site</t>
  </si>
  <si>
    <t>data</t>
  </si>
  <si>
    <t>observer</t>
  </si>
  <si>
    <t>observer name, always put first the lastname and after the inicial from name</t>
  </si>
  <si>
    <t xml:space="preserve">Each transect should has an unique ID. This number should be continued in each locality </t>
  </si>
  <si>
    <t>area_uvc</t>
  </si>
  <si>
    <t>Sampling area (20x2 m)</t>
  </si>
  <si>
    <t>depth</t>
  </si>
  <si>
    <t>Depth in meters</t>
  </si>
  <si>
    <t>visibility</t>
  </si>
  <si>
    <t>The visibility should be estimated in each census using the transect</t>
  </si>
  <si>
    <t>hour_start</t>
  </si>
  <si>
    <t>Hour in the which was start the uvc</t>
  </si>
  <si>
    <t>hour_end</t>
  </si>
  <si>
    <t>End hour the census</t>
  </si>
  <si>
    <t>temp</t>
  </si>
  <si>
    <t>Water temperture in C</t>
  </si>
  <si>
    <t>code</t>
  </si>
  <si>
    <t>abun</t>
  </si>
  <si>
    <t>Number of individuals observed for each size</t>
  </si>
  <si>
    <t>size_cm</t>
  </si>
  <si>
    <t>TL estimated for each individual or group</t>
  </si>
  <si>
    <t>year</t>
  </si>
  <si>
    <t>transect_id_site</t>
  </si>
  <si>
    <t>transect_id_locality</t>
  </si>
  <si>
    <t>state</t>
  </si>
  <si>
    <t>observation</t>
  </si>
  <si>
    <t>alcatrazes</t>
  </si>
  <si>
    <t>6_mar_2013</t>
  </si>
  <si>
    <t>morais_ra</t>
  </si>
  <si>
    <t>abu_sax</t>
  </si>
  <si>
    <t>bod_pul</t>
  </si>
  <si>
    <t>bod_ruf</t>
  </si>
  <si>
    <t>chr_mul</t>
  </si>
  <si>
    <t>emb_sig</t>
  </si>
  <si>
    <t>epi_mar</t>
  </si>
  <si>
    <t>hae_aur</t>
  </si>
  <si>
    <t>hal_poe</t>
  </si>
  <si>
    <t>hol_ads</t>
  </si>
  <si>
    <t>myc_acu</t>
  </si>
  <si>
    <t>odo_den</t>
  </si>
  <si>
    <t>pom_par</t>
  </si>
  <si>
    <t>spa_amp</t>
  </si>
  <si>
    <t>ste_fus</t>
  </si>
  <si>
    <t>5_mar_2013</t>
  </si>
  <si>
    <t>batista_a</t>
  </si>
  <si>
    <t>aca_chi</t>
  </si>
  <si>
    <t>ani_vir</t>
  </si>
  <si>
    <t>dip_arg</t>
  </si>
  <si>
    <t>kyp_sec</t>
  </si>
  <si>
    <t>lab_nuc</t>
  </si>
  <si>
    <t>par_mar</t>
  </si>
  <si>
    <t>par_pil</t>
  </si>
  <si>
    <t>spa_axi</t>
  </si>
  <si>
    <t>spa_fro</t>
  </si>
  <si>
    <t>ste_var</t>
  </si>
  <si>
    <t>saco_do_funil</t>
  </si>
  <si>
    <t>cha_str</t>
  </si>
  <si>
    <t>aca_bah</t>
  </si>
  <si>
    <t>can_fig</t>
  </si>
  <si>
    <t>hae_plu</t>
  </si>
  <si>
    <t>kyp_vai</t>
  </si>
  <si>
    <t>ela_fig</t>
  </si>
  <si>
    <t>hol_cil</t>
  </si>
  <si>
    <t>hol_tri</t>
  </si>
  <si>
    <t>hyp_fis</t>
  </si>
  <si>
    <t>mal_del</t>
  </si>
  <si>
    <t>pem_sch</t>
  </si>
  <si>
    <t>ani_sur</t>
  </si>
  <si>
    <t>car_lat</t>
  </si>
  <si>
    <t>cha_fab</t>
  </si>
  <si>
    <t>ser_riv</t>
  </si>
  <si>
    <t>hal_bra</t>
  </si>
  <si>
    <t>lut_ana</t>
  </si>
  <si>
    <t>sca_zel</t>
  </si>
  <si>
    <t>har_clu</t>
  </si>
  <si>
    <t>pse_den</t>
  </si>
  <si>
    <t>spa_rad</t>
  </si>
  <si>
    <t>aca_pol</t>
  </si>
  <si>
    <t>tha_nor</t>
  </si>
  <si>
    <t>mug_cur</t>
  </si>
  <si>
    <t>gym_mor</t>
  </si>
  <si>
    <t>car_cry</t>
  </si>
  <si>
    <t>cle_bra</t>
  </si>
  <si>
    <t>cor_spp</t>
  </si>
  <si>
    <t>ste_pic</t>
  </si>
  <si>
    <t>lab_cri</t>
  </si>
  <si>
    <t>hal_dim</t>
  </si>
  <si>
    <t>gym_vic</t>
  </si>
  <si>
    <t>gob_kal</t>
  </si>
  <si>
    <t>cal_pen</t>
  </si>
  <si>
    <t>myr_jac</t>
  </si>
  <si>
    <t>sar_bra</t>
  </si>
  <si>
    <t>chr_jub</t>
  </si>
  <si>
    <t>18_oct_2013</t>
  </si>
  <si>
    <t>ser_bal</t>
  </si>
  <si>
    <t>ser_lal</t>
  </si>
  <si>
    <t>cor_gla</t>
  </si>
  <si>
    <t>dip_rad</t>
  </si>
  <si>
    <t>apo_ame</t>
  </si>
  <si>
    <t>oratorio</t>
  </si>
  <si>
    <t>syn_syn</t>
  </si>
  <si>
    <t>tc_mendes</t>
  </si>
  <si>
    <t>aet_nar</t>
  </si>
  <si>
    <t>par_acu</t>
  </si>
  <si>
    <t>19_oct_2013</t>
  </si>
  <si>
    <t>ilha_do_farol</t>
  </si>
  <si>
    <t>rhi_sp</t>
  </si>
  <si>
    <t>ogc_ves</t>
  </si>
  <si>
    <t>hal_saz</t>
  </si>
  <si>
    <t>sph_spe</t>
  </si>
  <si>
    <t>cry_ros</t>
  </si>
  <si>
    <t>10_aug_2015</t>
  </si>
  <si>
    <t>cordeiro_camm</t>
  </si>
  <si>
    <t>cor_dic</t>
  </si>
  <si>
    <t>dip_for</t>
  </si>
  <si>
    <t>xyr_nov</t>
  </si>
  <si>
    <t>can_suf</t>
  </si>
  <si>
    <t>7_nov_2015</t>
  </si>
  <si>
    <t>barbosa_m</t>
  </si>
  <si>
    <t>can_mac</t>
  </si>
  <si>
    <t>hae_par</t>
  </si>
  <si>
    <t>pse_mac</t>
  </si>
  <si>
    <t>bot_lun</t>
  </si>
  <si>
    <t>mal_plu</t>
  </si>
  <si>
    <t>8_nov_2015</t>
  </si>
  <si>
    <t>matacoes</t>
  </si>
  <si>
    <t>9_nov_2015</t>
  </si>
  <si>
    <t>spa_tui</t>
  </si>
  <si>
    <t>hal_biv</t>
  </si>
  <si>
    <t>myc_bon</t>
  </si>
  <si>
    <t>10_nov_2015</t>
  </si>
  <si>
    <t>30_jan_2020</t>
  </si>
  <si>
    <t>quimbayo_jp</t>
  </si>
  <si>
    <t>ip</t>
  </si>
  <si>
    <t>10.8</t>
  </si>
  <si>
    <t>10.1</t>
  </si>
  <si>
    <t>7.6</t>
  </si>
  <si>
    <t>spa_spp</t>
  </si>
  <si>
    <t>juvenile</t>
  </si>
  <si>
    <t>5.4</t>
  </si>
  <si>
    <t>sph_tes</t>
  </si>
  <si>
    <t>5.1</t>
  </si>
  <si>
    <t>cleaning pse den 45</t>
  </si>
  <si>
    <t>7.5</t>
  </si>
  <si>
    <t>can_pul</t>
  </si>
  <si>
    <t>5.5</t>
  </si>
  <si>
    <t>5.8</t>
  </si>
  <si>
    <t>mendes_tc</t>
  </si>
  <si>
    <t>gym_alt</t>
  </si>
  <si>
    <t>gna_tho</t>
  </si>
  <si>
    <t>rho_aur</t>
  </si>
  <si>
    <t>following bod_ruf 33cm</t>
  </si>
  <si>
    <t>cleaning abu_sax 17cm</t>
  </si>
  <si>
    <t>tp</t>
  </si>
  <si>
    <t>cal_bai</t>
  </si>
  <si>
    <t>01_feb_2020</t>
  </si>
  <si>
    <t>7.9</t>
  </si>
  <si>
    <t>11.4</t>
  </si>
  <si>
    <t>6.6</t>
  </si>
  <si>
    <t>11.3</t>
  </si>
  <si>
    <t>cte_sae</t>
  </si>
  <si>
    <t>29_jan_2020</t>
  </si>
  <si>
    <t>8.6</t>
  </si>
  <si>
    <t>equ_lan</t>
  </si>
  <si>
    <t>7.1</t>
  </si>
  <si>
    <t>7.4</t>
  </si>
  <si>
    <t>4.2</t>
  </si>
  <si>
    <t>9.7</t>
  </si>
  <si>
    <t>10.9</t>
  </si>
  <si>
    <t>12.9</t>
  </si>
  <si>
    <t>11.1</t>
  </si>
  <si>
    <t>5.3</t>
  </si>
  <si>
    <t>bot_oce</t>
  </si>
  <si>
    <t>6.1</t>
  </si>
  <si>
    <t>4.4</t>
  </si>
  <si>
    <t>3.5</t>
  </si>
  <si>
    <t>follower hal bra</t>
  </si>
  <si>
    <t>3.3</t>
  </si>
  <si>
    <t>2.1</t>
  </si>
  <si>
    <t>6.2</t>
  </si>
  <si>
    <t>5.6</t>
  </si>
  <si>
    <t>4.6</t>
  </si>
  <si>
    <t>followed bof ruf</t>
  </si>
  <si>
    <t>3.6</t>
  </si>
  <si>
    <t>2.5</t>
  </si>
  <si>
    <t>sph_gua</t>
  </si>
  <si>
    <t>31_jan_2020</t>
  </si>
  <si>
    <t>cleaning pom par 10cm</t>
  </si>
  <si>
    <t>5.9</t>
  </si>
  <si>
    <t>4.3</t>
  </si>
  <si>
    <t>12.2</t>
  </si>
  <si>
    <t>6.8</t>
  </si>
  <si>
    <t>6.9</t>
  </si>
  <si>
    <t>01_feb_2021</t>
  </si>
  <si>
    <t>par_spe</t>
  </si>
  <si>
    <t>dec_mac</t>
  </si>
  <si>
    <t>myr_oce</t>
  </si>
  <si>
    <t>chr_lim</t>
  </si>
  <si>
    <t>ort_rub</t>
  </si>
  <si>
    <t>bat_sop</t>
  </si>
  <si>
    <t>ryp_sap</t>
  </si>
  <si>
    <t>mal_zal</t>
  </si>
  <si>
    <t>pom_sal</t>
  </si>
  <si>
    <t>syn_int</t>
  </si>
  <si>
    <t>02_feb_2021</t>
  </si>
  <si>
    <t>country</t>
  </si>
  <si>
    <t>lat</t>
  </si>
  <si>
    <t>long</t>
  </si>
  <si>
    <t>data(year/month/day)</t>
  </si>
  <si>
    <t>brazil</t>
  </si>
  <si>
    <t>sao_paulo</t>
  </si>
  <si>
    <t>jardim_dos_corais</t>
  </si>
  <si>
    <t>03_mar_2013</t>
  </si>
  <si>
    <t>06_mar_2013</t>
  </si>
  <si>
    <t>09_nov_2015</t>
  </si>
  <si>
    <t>family</t>
  </si>
  <si>
    <t>genus</t>
  </si>
  <si>
    <t>species</t>
  </si>
  <si>
    <t>pomacentridae</t>
  </si>
  <si>
    <t>abudefduf</t>
  </si>
  <si>
    <t>saxatilis</t>
  </si>
  <si>
    <t>labridae</t>
  </si>
  <si>
    <t>bodianus</t>
  </si>
  <si>
    <t>pulchellus</t>
  </si>
  <si>
    <t>rufus</t>
  </si>
  <si>
    <t>chromis</t>
  </si>
  <si>
    <t>multilineata</t>
  </si>
  <si>
    <t>chaenopsidae</t>
  </si>
  <si>
    <t>emblemariopsis</t>
  </si>
  <si>
    <t>signifera</t>
  </si>
  <si>
    <t>serranidae</t>
  </si>
  <si>
    <t>epinephelus</t>
  </si>
  <si>
    <t>marginatus</t>
  </si>
  <si>
    <t>haemulidae</t>
  </si>
  <si>
    <t>haemulon</t>
  </si>
  <si>
    <t>aurolineatum</t>
  </si>
  <si>
    <t>halichoeres</t>
  </si>
  <si>
    <t>poeyi</t>
  </si>
  <si>
    <t>holocentridae</t>
  </si>
  <si>
    <t>holocentrus</t>
  </si>
  <si>
    <t>adscensionis</t>
  </si>
  <si>
    <t>mycteroperca</t>
  </si>
  <si>
    <t>acutirostris</t>
  </si>
  <si>
    <t>sciaenidae</t>
  </si>
  <si>
    <t>odontoscion</t>
  </si>
  <si>
    <t>dentex</t>
  </si>
  <si>
    <t>pomacanthidae</t>
  </si>
  <si>
    <t>pomacanthus</t>
  </si>
  <si>
    <t>paru</t>
  </si>
  <si>
    <t>scaridae</t>
  </si>
  <si>
    <t>sparisoma</t>
  </si>
  <si>
    <t>amplum</t>
  </si>
  <si>
    <t>stegastes</t>
  </si>
  <si>
    <t>fuscus</t>
  </si>
  <si>
    <t>acanthuridae</t>
  </si>
  <si>
    <t>acanthurus</t>
  </si>
  <si>
    <t>chirurgus</t>
  </si>
  <si>
    <t>anisotremus</t>
  </si>
  <si>
    <t>virginicus</t>
  </si>
  <si>
    <t>sparidae</t>
  </si>
  <si>
    <t>diplodus</t>
  </si>
  <si>
    <t>argenteus</t>
  </si>
  <si>
    <t>kyphosidae</t>
  </si>
  <si>
    <t>kyphosus</t>
  </si>
  <si>
    <t>sectatrix</t>
  </si>
  <si>
    <t>labrisomidae</t>
  </si>
  <si>
    <t>labrisomus</t>
  </si>
  <si>
    <t>nuchipinnis</t>
  </si>
  <si>
    <t>blenniidae</t>
  </si>
  <si>
    <t>parablennius</t>
  </si>
  <si>
    <t>marmoreus</t>
  </si>
  <si>
    <t>pilicornis</t>
  </si>
  <si>
    <t>axillare</t>
  </si>
  <si>
    <t>frondosum</t>
  </si>
  <si>
    <t>variabilis</t>
  </si>
  <si>
    <t>chaetodontidae</t>
  </si>
  <si>
    <t>chaetodon</t>
  </si>
  <si>
    <t>striatus</t>
  </si>
  <si>
    <t>bahianus</t>
  </si>
  <si>
    <t>tetraodontidae</t>
  </si>
  <si>
    <t>canthigaster</t>
  </si>
  <si>
    <t>figueiredoi</t>
  </si>
  <si>
    <t>plumierii</t>
  </si>
  <si>
    <t>vaigiensis</t>
  </si>
  <si>
    <t>gobiidae</t>
  </si>
  <si>
    <t>elacatinus</t>
  </si>
  <si>
    <t>figaro</t>
  </si>
  <si>
    <t>holacanthus</t>
  </si>
  <si>
    <t>ciliaris</t>
  </si>
  <si>
    <t>tricolor</t>
  </si>
  <si>
    <t>hypleurochilus</t>
  </si>
  <si>
    <t>fissicornis</t>
  </si>
  <si>
    <t>malacoctenus</t>
  </si>
  <si>
    <t>delalandii</t>
  </si>
  <si>
    <t>pempheridae</t>
  </si>
  <si>
    <t>pempheris</t>
  </si>
  <si>
    <t>schomburgkii</t>
  </si>
  <si>
    <t>surinamensis</t>
  </si>
  <si>
    <t>carangidae</t>
  </si>
  <si>
    <t>caranx</t>
  </si>
  <si>
    <t>latus</t>
  </si>
  <si>
    <t>ephippidae</t>
  </si>
  <si>
    <t>chaetodipterus</t>
  </si>
  <si>
    <t>faber</t>
  </si>
  <si>
    <t>seriola</t>
  </si>
  <si>
    <t>rivoliana</t>
  </si>
  <si>
    <t>brasiliensis</t>
  </si>
  <si>
    <t>lutjanidae</t>
  </si>
  <si>
    <t>lutjanus</t>
  </si>
  <si>
    <t>analis</t>
  </si>
  <si>
    <t>scarus</t>
  </si>
  <si>
    <t>zelindae</t>
  </si>
  <si>
    <t>pseudocaranx</t>
  </si>
  <si>
    <t>radians</t>
  </si>
  <si>
    <t>ostraciidae</t>
  </si>
  <si>
    <t>acanthostracion</t>
  </si>
  <si>
    <t>polygonius</t>
  </si>
  <si>
    <t>thalassoma</t>
  </si>
  <si>
    <t>noronhanum</t>
  </si>
  <si>
    <t>mugilidae</t>
  </si>
  <si>
    <t>mugil</t>
  </si>
  <si>
    <t>curema</t>
  </si>
  <si>
    <t>muraenidae</t>
  </si>
  <si>
    <t>gymnothorax</t>
  </si>
  <si>
    <t>mordax</t>
  </si>
  <si>
    <t>crysos</t>
  </si>
  <si>
    <t>clepticus</t>
  </si>
  <si>
    <t>pictus</t>
  </si>
  <si>
    <t>cricota</t>
  </si>
  <si>
    <t>dimidiatus</t>
  </si>
  <si>
    <t>vicinus</t>
  </si>
  <si>
    <t>gobioclinus</t>
  </si>
  <si>
    <t>kalisherae</t>
  </si>
  <si>
    <t>calamus</t>
  </si>
  <si>
    <t>penna</t>
  </si>
  <si>
    <t>myripristis</t>
  </si>
  <si>
    <t>jacobus</t>
  </si>
  <si>
    <t>clupeidae</t>
  </si>
  <si>
    <t>sardinella</t>
  </si>
  <si>
    <t>jubauna</t>
  </si>
  <si>
    <t>serranus</t>
  </si>
  <si>
    <t>baldwini</t>
  </si>
  <si>
    <t>lalandi</t>
  </si>
  <si>
    <t>coryphopterus</t>
  </si>
  <si>
    <t>glaucofraenum</t>
  </si>
  <si>
    <t>diplectrum</t>
  </si>
  <si>
    <t>radiale</t>
  </si>
  <si>
    <t>apogonidae</t>
  </si>
  <si>
    <t>apogon</t>
  </si>
  <si>
    <t>americanus</t>
  </si>
  <si>
    <t>synodontidae</t>
  </si>
  <si>
    <t>synodus</t>
  </si>
  <si>
    <t>pareques</t>
  </si>
  <si>
    <t>acuminatus</t>
  </si>
  <si>
    <t>ogcocephalidae</t>
  </si>
  <si>
    <t>ogcocephalus</t>
  </si>
  <si>
    <t>vespertilio</t>
  </si>
  <si>
    <t>sazimai</t>
  </si>
  <si>
    <t>sphoeroides</t>
  </si>
  <si>
    <t>spengleri</t>
  </si>
  <si>
    <t>cryptotomus</t>
  </si>
  <si>
    <t>roseus</t>
  </si>
  <si>
    <t>dicrus</t>
  </si>
  <si>
    <t>formosum</t>
  </si>
  <si>
    <t>xyrichtys</t>
  </si>
  <si>
    <t>novacula</t>
  </si>
  <si>
    <t>balistidae</t>
  </si>
  <si>
    <t>canthidermis</t>
  </si>
  <si>
    <t>sufflamen</t>
  </si>
  <si>
    <t>monacanthidae</t>
  </si>
  <si>
    <t>cantherhines</t>
  </si>
  <si>
    <t>macrocerus</t>
  </si>
  <si>
    <t>parra</t>
  </si>
  <si>
    <t>mullidae</t>
  </si>
  <si>
    <t>pseudupeneus</t>
  </si>
  <si>
    <t>maculatus</t>
  </si>
  <si>
    <t>bothidae</t>
  </si>
  <si>
    <t>bothus</t>
  </si>
  <si>
    <t>lunatus</t>
  </si>
  <si>
    <t>malacanthidae</t>
  </si>
  <si>
    <t>malacanthus</t>
  </si>
  <si>
    <t>plumieri</t>
  </si>
  <si>
    <t>tuiupiranga</t>
  </si>
  <si>
    <t>bivittatus</t>
  </si>
  <si>
    <t>bonaci</t>
  </si>
  <si>
    <t>testudineus</t>
  </si>
  <si>
    <t>pullus</t>
  </si>
  <si>
    <t>gnatholepis</t>
  </si>
  <si>
    <t>thompsoni</t>
  </si>
  <si>
    <t>rhomboplites</t>
  </si>
  <si>
    <t>aurorubens</t>
  </si>
  <si>
    <t>callionymidae</t>
  </si>
  <si>
    <t>callionymus</t>
  </si>
  <si>
    <t>bairdi</t>
  </si>
  <si>
    <t>ctenogobius</t>
  </si>
  <si>
    <t>saepepallens</t>
  </si>
  <si>
    <t>equetus</t>
  </si>
  <si>
    <t>lanceolatus</t>
  </si>
  <si>
    <t>ocellatus</t>
  </si>
  <si>
    <t>sphyraenidae</t>
  </si>
  <si>
    <t>sphyraena</t>
  </si>
  <si>
    <t>guachancho</t>
  </si>
  <si>
    <t>paraclinus</t>
  </si>
  <si>
    <t>spectator</t>
  </si>
  <si>
    <t>decapterus</t>
  </si>
  <si>
    <t>macarellus</t>
  </si>
  <si>
    <t>ophichthidae</t>
  </si>
  <si>
    <t>myrichthys</t>
  </si>
  <si>
    <t>limbaughi</t>
  </si>
  <si>
    <t>orthopristis</t>
  </si>
  <si>
    <t>ruber</t>
  </si>
  <si>
    <t>bathygobius</t>
  </si>
  <si>
    <t>soporator</t>
  </si>
  <si>
    <t>rypticus</t>
  </si>
  <si>
    <t>saponaceus</t>
  </si>
  <si>
    <t>intermedius</t>
  </si>
  <si>
    <t>aetobatidae</t>
  </si>
  <si>
    <t>aetobatus</t>
  </si>
  <si>
    <t>narinari</t>
  </si>
  <si>
    <t>ocy_chr</t>
  </si>
  <si>
    <t>ocyurus</t>
  </si>
  <si>
    <t>chrysurus</t>
  </si>
  <si>
    <t>spp</t>
  </si>
  <si>
    <t>gymnuridae</t>
  </si>
  <si>
    <t>gymnura</t>
  </si>
  <si>
    <t>altavela</t>
  </si>
  <si>
    <t>mal_tri</t>
  </si>
  <si>
    <t>triangulatus</t>
  </si>
  <si>
    <t>pomatomidae</t>
  </si>
  <si>
    <t>pomatomus</t>
  </si>
  <si>
    <t>saltatrix</t>
  </si>
  <si>
    <t>19_feb_22</t>
  </si>
  <si>
    <t>esec</t>
  </si>
  <si>
    <t>hae_atl</t>
  </si>
  <si>
    <t>car_lug</t>
  </si>
  <si>
    <t>giglio_vj</t>
  </si>
  <si>
    <t>sta_bra</t>
  </si>
  <si>
    <t>sca_cri</t>
  </si>
  <si>
    <t>NA</t>
  </si>
  <si>
    <t>latitude</t>
  </si>
  <si>
    <t>longitude</t>
  </si>
  <si>
    <t>atlanticus</t>
  </si>
  <si>
    <t>kyp_spp</t>
  </si>
  <si>
    <t>lugubris</t>
  </si>
  <si>
    <t>harengula</t>
  </si>
  <si>
    <t>clupeola</t>
  </si>
  <si>
    <t>zaluari</t>
  </si>
  <si>
    <t>starksia</t>
  </si>
  <si>
    <t>scartella</t>
  </si>
  <si>
    <t>cristata</t>
  </si>
  <si>
    <t>season</t>
  </si>
  <si>
    <t>summer</t>
  </si>
  <si>
    <t>winter</t>
  </si>
  <si>
    <t>spring</t>
  </si>
  <si>
    <t>day</t>
  </si>
  <si>
    <t>month</t>
  </si>
  <si>
    <t>Name location</t>
  </si>
  <si>
    <t>Name of each site within of the location</t>
  </si>
  <si>
    <t>Sample year</t>
  </si>
  <si>
    <t>Organized (year/month/day)</t>
  </si>
  <si>
    <t>Sample day</t>
  </si>
  <si>
    <t>Sample month</t>
  </si>
  <si>
    <t>Season</t>
  </si>
  <si>
    <t>Geography coordenate</t>
  </si>
  <si>
    <t>Species code</t>
  </si>
  <si>
    <t>Only herbivores</t>
  </si>
  <si>
    <t>Species family</t>
  </si>
  <si>
    <t>Genus family</t>
  </si>
  <si>
    <t>portinho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</si>
</sst>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hh:mm"/>
    <numFmt numFmtId="166" formatCode="dd\-mmm"/>
  </numFmts>
  <fonts count="2" x14ac:knownFonts="1">
    <font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 applyFont="1"/>
    <xf numFmtId="165" fontId="0" fillId="0" borderId="0" xfId="0" applyNumberFormat="1"/>
    <xf numFmtId="166" fontId="0" fillId="0" borderId="0" xfId="0" applyNumberFormat="1" applyFont="1"/>
    <xf numFmtId="20" fontId="0" fillId="0" borderId="0" xfId="0" applyNumberFormat="1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zoomScale="230" zoomScaleNormal="230" workbookViewId="0">
      <selection activeCell="B5" sqref="B5"/>
    </sheetView>
  </sheetViews>
  <sheetFormatPr baseColWidth="10" defaultColWidth="10.5" defaultRowHeight="16" x14ac:dyDescent="0.2"/>
  <cols>
    <col min="2" max="2" width="7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460</v>
      </c>
    </row>
    <row r="3" spans="1:2" x14ac:dyDescent="0.2">
      <c r="A3" s="2" t="s">
        <v>3</v>
      </c>
      <c r="B3" t="s">
        <v>461</v>
      </c>
    </row>
    <row r="4" spans="1:2" x14ac:dyDescent="0.2">
      <c r="A4" s="2" t="s">
        <v>4</v>
      </c>
      <c r="B4" t="s">
        <v>463</v>
      </c>
    </row>
    <row r="5" spans="1:2" x14ac:dyDescent="0.2">
      <c r="A5" s="2" t="s">
        <v>25</v>
      </c>
      <c r="B5" s="2" t="s">
        <v>462</v>
      </c>
    </row>
    <row r="6" spans="1:2" x14ac:dyDescent="0.2">
      <c r="A6" s="2" t="s">
        <v>458</v>
      </c>
      <c r="B6" s="2" t="s">
        <v>464</v>
      </c>
    </row>
    <row r="7" spans="1:2" x14ac:dyDescent="0.2">
      <c r="A7" s="2" t="s">
        <v>459</v>
      </c>
      <c r="B7" s="2" t="s">
        <v>465</v>
      </c>
    </row>
    <row r="8" spans="1:2" x14ac:dyDescent="0.2">
      <c r="A8" s="2" t="s">
        <v>454</v>
      </c>
      <c r="B8" s="2" t="s">
        <v>466</v>
      </c>
    </row>
    <row r="9" spans="1:2" x14ac:dyDescent="0.2">
      <c r="A9" s="2" t="s">
        <v>5</v>
      </c>
      <c r="B9" t="s">
        <v>6</v>
      </c>
    </row>
    <row r="10" spans="1:2" x14ac:dyDescent="0.2">
      <c r="A10" s="2" t="s">
        <v>443</v>
      </c>
      <c r="B10" s="2" t="s">
        <v>467</v>
      </c>
    </row>
    <row r="11" spans="1:2" x14ac:dyDescent="0.2">
      <c r="A11" s="2" t="s">
        <v>444</v>
      </c>
      <c r="B11" s="2" t="s">
        <v>467</v>
      </c>
    </row>
    <row r="12" spans="1:2" x14ac:dyDescent="0.2">
      <c r="A12" s="2" t="s">
        <v>26</v>
      </c>
      <c r="B12" t="s">
        <v>7</v>
      </c>
    </row>
    <row r="13" spans="1:2" x14ac:dyDescent="0.2">
      <c r="A13" s="2" t="s">
        <v>27</v>
      </c>
    </row>
    <row r="14" spans="1:2" x14ac:dyDescent="0.2">
      <c r="A14" s="2" t="s">
        <v>8</v>
      </c>
      <c r="B14" t="s">
        <v>9</v>
      </c>
    </row>
    <row r="15" spans="1:2" x14ac:dyDescent="0.2">
      <c r="A15" s="2" t="s">
        <v>10</v>
      </c>
      <c r="B15" t="s">
        <v>11</v>
      </c>
    </row>
    <row r="16" spans="1:2" x14ac:dyDescent="0.2">
      <c r="A16" s="2" t="s">
        <v>12</v>
      </c>
      <c r="B16" t="s">
        <v>13</v>
      </c>
    </row>
    <row r="17" spans="1:2" x14ac:dyDescent="0.2">
      <c r="A17" s="2" t="s">
        <v>14</v>
      </c>
      <c r="B17" t="s">
        <v>15</v>
      </c>
    </row>
    <row r="18" spans="1:2" x14ac:dyDescent="0.2">
      <c r="A18" s="2" t="s">
        <v>16</v>
      </c>
      <c r="B18" t="s">
        <v>17</v>
      </c>
    </row>
    <row r="19" spans="1:2" x14ac:dyDescent="0.2">
      <c r="A19" s="2" t="s">
        <v>18</v>
      </c>
      <c r="B19" t="s">
        <v>19</v>
      </c>
    </row>
    <row r="20" spans="1:2" x14ac:dyDescent="0.2">
      <c r="A20" s="2" t="s">
        <v>20</v>
      </c>
      <c r="B20" t="s">
        <v>468</v>
      </c>
    </row>
    <row r="21" spans="1:2" x14ac:dyDescent="0.2">
      <c r="A21" s="2" t="s">
        <v>21</v>
      </c>
      <c r="B21" t="s">
        <v>22</v>
      </c>
    </row>
    <row r="22" spans="1:2" x14ac:dyDescent="0.2">
      <c r="A22" s="2" t="s">
        <v>23</v>
      </c>
      <c r="B22" t="s">
        <v>24</v>
      </c>
    </row>
    <row r="23" spans="1:2" x14ac:dyDescent="0.2">
      <c r="A23" s="2" t="s">
        <v>28</v>
      </c>
      <c r="B23" t="s">
        <v>469</v>
      </c>
    </row>
    <row r="24" spans="1:2" x14ac:dyDescent="0.2">
      <c r="A24" s="2" t="s">
        <v>29</v>
      </c>
    </row>
    <row r="25" spans="1:2" x14ac:dyDescent="0.2">
      <c r="A25" s="2" t="s">
        <v>219</v>
      </c>
      <c r="B25" t="s">
        <v>470</v>
      </c>
    </row>
    <row r="26" spans="1:2" x14ac:dyDescent="0.2">
      <c r="A26" s="2" t="s">
        <v>220</v>
      </c>
      <c r="B26" t="s">
        <v>471</v>
      </c>
    </row>
    <row r="27" spans="1:2" x14ac:dyDescent="0.2">
      <c r="A27" s="2" t="s">
        <v>221</v>
      </c>
      <c r="B27" t="s">
        <v>470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02E1-CDAE-5A49-B008-AD4F901CF98E}">
  <dimension ref="A1:D116"/>
  <sheetViews>
    <sheetView zoomScale="240" zoomScaleNormal="240" workbookViewId="0">
      <selection activeCell="A116" sqref="A2:A116"/>
    </sheetView>
  </sheetViews>
  <sheetFormatPr baseColWidth="10" defaultRowHeight="16" x14ac:dyDescent="0.2"/>
  <cols>
    <col min="1" max="1" width="14.6640625" bestFit="1" customWidth="1"/>
    <col min="2" max="3" width="11"/>
  </cols>
  <sheetData>
    <row r="1" spans="1:4" x14ac:dyDescent="0.2">
      <c r="A1" s="2" t="s">
        <v>20</v>
      </c>
      <c r="B1" s="2" t="s">
        <v>219</v>
      </c>
      <c r="C1" s="2" t="s">
        <v>220</v>
      </c>
      <c r="D1" s="2" t="s">
        <v>221</v>
      </c>
    </row>
    <row r="2" spans="1:4" x14ac:dyDescent="0.2">
      <c r="A2" t="s">
        <v>33</v>
      </c>
      <c r="B2" t="s">
        <v>222</v>
      </c>
      <c r="C2" t="s">
        <v>223</v>
      </c>
      <c r="D2" t="s">
        <v>224</v>
      </c>
    </row>
    <row r="3" spans="1:4" x14ac:dyDescent="0.2">
      <c r="A3" t="s">
        <v>61</v>
      </c>
      <c r="B3" t="s">
        <v>258</v>
      </c>
      <c r="C3" t="s">
        <v>259</v>
      </c>
      <c r="D3" t="s">
        <v>282</v>
      </c>
    </row>
    <row r="4" spans="1:4" x14ac:dyDescent="0.2">
      <c r="A4" t="s">
        <v>49</v>
      </c>
      <c r="B4" t="s">
        <v>258</v>
      </c>
      <c r="C4" t="s">
        <v>259</v>
      </c>
      <c r="D4" t="s">
        <v>260</v>
      </c>
    </row>
    <row r="5" spans="1:4" x14ac:dyDescent="0.2">
      <c r="A5" t="s">
        <v>81</v>
      </c>
      <c r="B5" t="s">
        <v>318</v>
      </c>
      <c r="C5" t="s">
        <v>319</v>
      </c>
      <c r="D5" t="s">
        <v>320</v>
      </c>
    </row>
    <row r="6" spans="1:4" x14ac:dyDescent="0.2">
      <c r="A6" t="s">
        <v>106</v>
      </c>
      <c r="B6" t="s">
        <v>420</v>
      </c>
      <c r="C6" t="s">
        <v>421</v>
      </c>
      <c r="D6" t="s">
        <v>422</v>
      </c>
    </row>
    <row r="7" spans="1:4" x14ac:dyDescent="0.2">
      <c r="A7" t="s">
        <v>71</v>
      </c>
      <c r="B7" t="s">
        <v>237</v>
      </c>
      <c r="C7" t="s">
        <v>261</v>
      </c>
      <c r="D7" t="s">
        <v>301</v>
      </c>
    </row>
    <row r="8" spans="1:4" x14ac:dyDescent="0.2">
      <c r="A8" t="s">
        <v>50</v>
      </c>
      <c r="B8" t="s">
        <v>237</v>
      </c>
      <c r="C8" t="s">
        <v>261</v>
      </c>
      <c r="D8" t="s">
        <v>262</v>
      </c>
    </row>
    <row r="9" spans="1:4" x14ac:dyDescent="0.2">
      <c r="A9" t="s">
        <v>102</v>
      </c>
      <c r="B9" t="s">
        <v>351</v>
      </c>
      <c r="C9" t="s">
        <v>352</v>
      </c>
      <c r="D9" t="s">
        <v>353</v>
      </c>
    </row>
    <row r="10" spans="1:4" x14ac:dyDescent="0.2">
      <c r="A10" s="2" t="s">
        <v>203</v>
      </c>
      <c r="B10" t="s">
        <v>288</v>
      </c>
      <c r="C10" t="s">
        <v>415</v>
      </c>
      <c r="D10" t="s">
        <v>416</v>
      </c>
    </row>
    <row r="11" spans="1:4" x14ac:dyDescent="0.2">
      <c r="A11" t="s">
        <v>34</v>
      </c>
      <c r="B11" t="s">
        <v>225</v>
      </c>
      <c r="C11" t="s">
        <v>226</v>
      </c>
      <c r="D11" t="s">
        <v>227</v>
      </c>
    </row>
    <row r="12" spans="1:4" x14ac:dyDescent="0.2">
      <c r="A12" t="s">
        <v>35</v>
      </c>
      <c r="B12" t="s">
        <v>225</v>
      </c>
      <c r="C12" t="s">
        <v>226</v>
      </c>
      <c r="D12" t="s">
        <v>228</v>
      </c>
    </row>
    <row r="13" spans="1:4" x14ac:dyDescent="0.2">
      <c r="A13" t="s">
        <v>126</v>
      </c>
      <c r="B13" t="s">
        <v>380</v>
      </c>
      <c r="C13" t="s">
        <v>381</v>
      </c>
      <c r="D13" t="s">
        <v>382</v>
      </c>
    </row>
    <row r="14" spans="1:4" x14ac:dyDescent="0.2">
      <c r="A14" t="s">
        <v>176</v>
      </c>
      <c r="B14" t="s">
        <v>380</v>
      </c>
      <c r="C14" t="s">
        <v>381</v>
      </c>
      <c r="D14" t="s">
        <v>402</v>
      </c>
    </row>
    <row r="15" spans="1:4" x14ac:dyDescent="0.2">
      <c r="A15" t="s">
        <v>158</v>
      </c>
      <c r="B15" t="s">
        <v>395</v>
      </c>
      <c r="C15" t="s">
        <v>396</v>
      </c>
      <c r="D15" t="s">
        <v>397</v>
      </c>
    </row>
    <row r="16" spans="1:4" x14ac:dyDescent="0.2">
      <c r="A16" t="s">
        <v>93</v>
      </c>
      <c r="B16" t="s">
        <v>263</v>
      </c>
      <c r="C16" t="s">
        <v>337</v>
      </c>
      <c r="D16" t="s">
        <v>338</v>
      </c>
    </row>
    <row r="17" spans="1:4" x14ac:dyDescent="0.2">
      <c r="A17" t="s">
        <v>62</v>
      </c>
      <c r="B17" t="s">
        <v>283</v>
      </c>
      <c r="C17" t="s">
        <v>284</v>
      </c>
      <c r="D17" t="s">
        <v>285</v>
      </c>
    </row>
    <row r="18" spans="1:4" x14ac:dyDescent="0.2">
      <c r="A18" t="s">
        <v>123</v>
      </c>
      <c r="B18" t="s">
        <v>373</v>
      </c>
      <c r="C18" t="s">
        <v>374</v>
      </c>
      <c r="D18" t="s">
        <v>375</v>
      </c>
    </row>
    <row r="19" spans="1:4" x14ac:dyDescent="0.2">
      <c r="A19" t="s">
        <v>148</v>
      </c>
      <c r="B19" t="s">
        <v>373</v>
      </c>
      <c r="C19" t="s">
        <v>374</v>
      </c>
      <c r="D19" t="s">
        <v>390</v>
      </c>
    </row>
    <row r="20" spans="1:4" x14ac:dyDescent="0.2">
      <c r="A20" t="s">
        <v>120</v>
      </c>
      <c r="B20" t="s">
        <v>370</v>
      </c>
      <c r="C20" t="s">
        <v>371</v>
      </c>
      <c r="D20" t="s">
        <v>372</v>
      </c>
    </row>
    <row r="21" spans="1:4" x14ac:dyDescent="0.2">
      <c r="A21" t="s">
        <v>85</v>
      </c>
      <c r="B21" t="s">
        <v>302</v>
      </c>
      <c r="C21" t="s">
        <v>303</v>
      </c>
      <c r="D21" t="s">
        <v>329</v>
      </c>
    </row>
    <row r="22" spans="1:4" x14ac:dyDescent="0.2">
      <c r="A22" t="s">
        <v>72</v>
      </c>
      <c r="B22" t="s">
        <v>302</v>
      </c>
      <c r="C22" t="s">
        <v>303</v>
      </c>
      <c r="D22" t="s">
        <v>304</v>
      </c>
    </row>
    <row r="23" spans="1:4" x14ac:dyDescent="0.2">
      <c r="A23" t="s">
        <v>438</v>
      </c>
      <c r="B23" t="s">
        <v>302</v>
      </c>
      <c r="C23" t="s">
        <v>303</v>
      </c>
      <c r="D23" t="s">
        <v>447</v>
      </c>
    </row>
    <row r="24" spans="1:4" x14ac:dyDescent="0.2">
      <c r="A24" t="s">
        <v>73</v>
      </c>
      <c r="B24" t="s">
        <v>305</v>
      </c>
      <c r="C24" t="s">
        <v>306</v>
      </c>
      <c r="D24" t="s">
        <v>307</v>
      </c>
    </row>
    <row r="25" spans="1:4" x14ac:dyDescent="0.2">
      <c r="A25" t="s">
        <v>60</v>
      </c>
      <c r="B25" t="s">
        <v>279</v>
      </c>
      <c r="C25" t="s">
        <v>280</v>
      </c>
      <c r="D25" t="s">
        <v>281</v>
      </c>
    </row>
    <row r="26" spans="1:4" x14ac:dyDescent="0.2">
      <c r="A26" t="s">
        <v>96</v>
      </c>
      <c r="B26" t="s">
        <v>222</v>
      </c>
      <c r="C26" t="s">
        <v>229</v>
      </c>
      <c r="D26" t="s">
        <v>343</v>
      </c>
    </row>
    <row r="27" spans="1:4" x14ac:dyDescent="0.2">
      <c r="A27" s="2" t="s">
        <v>201</v>
      </c>
      <c r="B27" t="s">
        <v>222</v>
      </c>
      <c r="C27" t="s">
        <v>229</v>
      </c>
      <c r="D27" t="s">
        <v>412</v>
      </c>
    </row>
    <row r="28" spans="1:4" x14ac:dyDescent="0.2">
      <c r="A28" t="s">
        <v>36</v>
      </c>
      <c r="B28" t="s">
        <v>222</v>
      </c>
      <c r="C28" t="s">
        <v>229</v>
      </c>
      <c r="D28" t="s">
        <v>230</v>
      </c>
    </row>
    <row r="29" spans="1:4" x14ac:dyDescent="0.2">
      <c r="A29" t="s">
        <v>86</v>
      </c>
      <c r="B29" t="s">
        <v>225</v>
      </c>
      <c r="C29" t="s">
        <v>330</v>
      </c>
      <c r="D29" t="s">
        <v>310</v>
      </c>
    </row>
    <row r="30" spans="1:4" x14ac:dyDescent="0.2">
      <c r="A30" t="s">
        <v>117</v>
      </c>
      <c r="B30" t="s">
        <v>288</v>
      </c>
      <c r="C30" t="s">
        <v>347</v>
      </c>
      <c r="D30" t="s">
        <v>366</v>
      </c>
    </row>
    <row r="31" spans="1:4" x14ac:dyDescent="0.2">
      <c r="A31" t="s">
        <v>100</v>
      </c>
      <c r="B31" t="s">
        <v>288</v>
      </c>
      <c r="C31" t="s">
        <v>347</v>
      </c>
      <c r="D31" t="s">
        <v>348</v>
      </c>
    </row>
    <row r="32" spans="1:4" x14ac:dyDescent="0.2">
      <c r="A32" t="s">
        <v>87</v>
      </c>
      <c r="B32" t="s">
        <v>288</v>
      </c>
      <c r="C32" t="s">
        <v>347</v>
      </c>
      <c r="D32" t="s">
        <v>426</v>
      </c>
    </row>
    <row r="33" spans="1:4" x14ac:dyDescent="0.2">
      <c r="A33" t="s">
        <v>87</v>
      </c>
      <c r="B33" t="s">
        <v>288</v>
      </c>
      <c r="C33" t="s">
        <v>347</v>
      </c>
      <c r="D33" t="s">
        <v>426</v>
      </c>
    </row>
    <row r="34" spans="1:4" x14ac:dyDescent="0.2">
      <c r="A34" t="s">
        <v>114</v>
      </c>
      <c r="B34" t="s">
        <v>253</v>
      </c>
      <c r="C34" t="s">
        <v>364</v>
      </c>
      <c r="D34" t="s">
        <v>365</v>
      </c>
    </row>
    <row r="35" spans="1:4" x14ac:dyDescent="0.2">
      <c r="A35" t="s">
        <v>164</v>
      </c>
      <c r="B35" t="s">
        <v>288</v>
      </c>
      <c r="C35" t="s">
        <v>398</v>
      </c>
      <c r="D35" t="s">
        <v>399</v>
      </c>
    </row>
    <row r="36" spans="1:4" x14ac:dyDescent="0.2">
      <c r="A36" t="s">
        <v>199</v>
      </c>
      <c r="B36" t="s">
        <v>302</v>
      </c>
      <c r="C36" t="s">
        <v>408</v>
      </c>
      <c r="D36" t="s">
        <v>409</v>
      </c>
    </row>
    <row r="37" spans="1:4" x14ac:dyDescent="0.2">
      <c r="A37" t="s">
        <v>51</v>
      </c>
      <c r="B37" t="s">
        <v>263</v>
      </c>
      <c r="C37" t="s">
        <v>264</v>
      </c>
      <c r="D37" t="s">
        <v>265</v>
      </c>
    </row>
    <row r="38" spans="1:4" x14ac:dyDescent="0.2">
      <c r="A38" t="s">
        <v>118</v>
      </c>
      <c r="B38" t="s">
        <v>234</v>
      </c>
      <c r="C38" t="s">
        <v>349</v>
      </c>
      <c r="D38" t="s">
        <v>367</v>
      </c>
    </row>
    <row r="39" spans="1:4" x14ac:dyDescent="0.2">
      <c r="A39" t="s">
        <v>101</v>
      </c>
      <c r="B39" t="s">
        <v>234</v>
      </c>
      <c r="C39" t="s">
        <v>349</v>
      </c>
      <c r="D39" t="s">
        <v>350</v>
      </c>
    </row>
    <row r="40" spans="1:4" x14ac:dyDescent="0.2">
      <c r="A40" t="s">
        <v>65</v>
      </c>
      <c r="B40" t="s">
        <v>288</v>
      </c>
      <c r="C40" t="s">
        <v>289</v>
      </c>
      <c r="D40" t="s">
        <v>290</v>
      </c>
    </row>
    <row r="41" spans="1:4" x14ac:dyDescent="0.2">
      <c r="A41" t="s">
        <v>37</v>
      </c>
      <c r="B41" t="s">
        <v>231</v>
      </c>
      <c r="C41" t="s">
        <v>232</v>
      </c>
      <c r="D41" t="s">
        <v>233</v>
      </c>
    </row>
    <row r="42" spans="1:4" x14ac:dyDescent="0.2">
      <c r="A42" t="s">
        <v>38</v>
      </c>
      <c r="B42" t="s">
        <v>234</v>
      </c>
      <c r="C42" t="s">
        <v>235</v>
      </c>
      <c r="D42" t="s">
        <v>236</v>
      </c>
    </row>
    <row r="43" spans="1:4" x14ac:dyDescent="0.2">
      <c r="A43" t="s">
        <v>167</v>
      </c>
      <c r="B43" t="s">
        <v>247</v>
      </c>
      <c r="C43" t="s">
        <v>400</v>
      </c>
      <c r="D43" t="s">
        <v>401</v>
      </c>
    </row>
    <row r="44" spans="1:4" x14ac:dyDescent="0.2">
      <c r="A44" t="s">
        <v>153</v>
      </c>
      <c r="B44" t="s">
        <v>288</v>
      </c>
      <c r="C44" t="s">
        <v>391</v>
      </c>
      <c r="D44" t="s">
        <v>392</v>
      </c>
    </row>
    <row r="45" spans="1:4" x14ac:dyDescent="0.2">
      <c r="A45" t="s">
        <v>92</v>
      </c>
      <c r="B45" t="s">
        <v>269</v>
      </c>
      <c r="C45" t="s">
        <v>335</v>
      </c>
      <c r="D45" t="s">
        <v>336</v>
      </c>
    </row>
    <row r="46" spans="1:4" x14ac:dyDescent="0.2">
      <c r="A46" t="s">
        <v>152</v>
      </c>
      <c r="B46" t="s">
        <v>427</v>
      </c>
      <c r="C46" t="s">
        <v>428</v>
      </c>
      <c r="D46" t="s">
        <v>429</v>
      </c>
    </row>
    <row r="47" spans="1:4" x14ac:dyDescent="0.2">
      <c r="A47" t="s">
        <v>84</v>
      </c>
      <c r="B47" t="s">
        <v>326</v>
      </c>
      <c r="C47" t="s">
        <v>327</v>
      </c>
      <c r="D47" t="s">
        <v>328</v>
      </c>
    </row>
    <row r="48" spans="1:4" x14ac:dyDescent="0.2">
      <c r="A48" t="s">
        <v>91</v>
      </c>
      <c r="B48" t="s">
        <v>326</v>
      </c>
      <c r="C48" t="s">
        <v>327</v>
      </c>
      <c r="D48" t="s">
        <v>334</v>
      </c>
    </row>
    <row r="49" spans="1:4" x14ac:dyDescent="0.2">
      <c r="A49" t="s">
        <v>39</v>
      </c>
      <c r="B49" t="s">
        <v>237</v>
      </c>
      <c r="C49" t="s">
        <v>238</v>
      </c>
      <c r="D49" t="s">
        <v>239</v>
      </c>
    </row>
    <row r="50" spans="1:4" x14ac:dyDescent="0.2">
      <c r="A50" t="s">
        <v>124</v>
      </c>
      <c r="B50" t="s">
        <v>237</v>
      </c>
      <c r="C50" t="s">
        <v>238</v>
      </c>
      <c r="D50" t="s">
        <v>376</v>
      </c>
    </row>
    <row r="51" spans="1:4" x14ac:dyDescent="0.2">
      <c r="A51" t="s">
        <v>63</v>
      </c>
      <c r="B51" t="s">
        <v>237</v>
      </c>
      <c r="C51" t="s">
        <v>238</v>
      </c>
      <c r="D51" t="s">
        <v>286</v>
      </c>
    </row>
    <row r="52" spans="1:4" x14ac:dyDescent="0.2">
      <c r="A52" t="s">
        <v>437</v>
      </c>
      <c r="B52" t="s">
        <v>237</v>
      </c>
      <c r="C52" t="s">
        <v>238</v>
      </c>
      <c r="D52" t="s">
        <v>445</v>
      </c>
    </row>
    <row r="53" spans="1:4" x14ac:dyDescent="0.2">
      <c r="A53" t="s">
        <v>132</v>
      </c>
      <c r="B53" t="s">
        <v>225</v>
      </c>
      <c r="C53" t="s">
        <v>240</v>
      </c>
      <c r="D53" t="s">
        <v>387</v>
      </c>
    </row>
    <row r="54" spans="1:4" x14ac:dyDescent="0.2">
      <c r="A54" t="s">
        <v>75</v>
      </c>
      <c r="B54" t="s">
        <v>225</v>
      </c>
      <c r="C54" t="s">
        <v>240</v>
      </c>
      <c r="D54" t="s">
        <v>310</v>
      </c>
    </row>
    <row r="55" spans="1:4" x14ac:dyDescent="0.2">
      <c r="A55" t="s">
        <v>90</v>
      </c>
      <c r="B55" t="s">
        <v>225</v>
      </c>
      <c r="C55" t="s">
        <v>240</v>
      </c>
      <c r="D55" t="s">
        <v>333</v>
      </c>
    </row>
    <row r="56" spans="1:4" x14ac:dyDescent="0.2">
      <c r="A56" t="s">
        <v>40</v>
      </c>
      <c r="B56" t="s">
        <v>225</v>
      </c>
      <c r="C56" t="s">
        <v>240</v>
      </c>
      <c r="D56" t="s">
        <v>241</v>
      </c>
    </row>
    <row r="57" spans="1:4" x14ac:dyDescent="0.2">
      <c r="A57" t="s">
        <v>112</v>
      </c>
      <c r="B57" t="s">
        <v>225</v>
      </c>
      <c r="C57" t="s">
        <v>240</v>
      </c>
      <c r="D57" t="s">
        <v>361</v>
      </c>
    </row>
    <row r="58" spans="1:4" x14ac:dyDescent="0.2">
      <c r="A58" t="s">
        <v>78</v>
      </c>
      <c r="B58" t="s">
        <v>341</v>
      </c>
      <c r="C58" t="s">
        <v>448</v>
      </c>
      <c r="D58" t="s">
        <v>449</v>
      </c>
    </row>
    <row r="59" spans="1:4" x14ac:dyDescent="0.2">
      <c r="A59" t="s">
        <v>41</v>
      </c>
      <c r="B59" t="s">
        <v>242</v>
      </c>
      <c r="C59" t="s">
        <v>243</v>
      </c>
      <c r="D59" t="s">
        <v>244</v>
      </c>
    </row>
    <row r="60" spans="1:4" x14ac:dyDescent="0.2">
      <c r="A60" t="s">
        <v>66</v>
      </c>
      <c r="B60" t="s">
        <v>250</v>
      </c>
      <c r="C60" t="s">
        <v>291</v>
      </c>
      <c r="D60" t="s">
        <v>292</v>
      </c>
    </row>
    <row r="61" spans="1:4" x14ac:dyDescent="0.2">
      <c r="A61" t="s">
        <v>67</v>
      </c>
      <c r="B61" t="s">
        <v>250</v>
      </c>
      <c r="C61" t="s">
        <v>291</v>
      </c>
      <c r="D61" t="s">
        <v>293</v>
      </c>
    </row>
    <row r="62" spans="1:4" x14ac:dyDescent="0.2">
      <c r="A62" t="s">
        <v>68</v>
      </c>
      <c r="B62" t="s">
        <v>272</v>
      </c>
      <c r="C62" t="s">
        <v>294</v>
      </c>
      <c r="D62" t="s">
        <v>295</v>
      </c>
    </row>
    <row r="63" spans="1:4" x14ac:dyDescent="0.2">
      <c r="A63" t="s">
        <v>52</v>
      </c>
      <c r="B63" t="s">
        <v>266</v>
      </c>
      <c r="C63" t="s">
        <v>267</v>
      </c>
      <c r="D63" t="s">
        <v>268</v>
      </c>
    </row>
    <row r="64" spans="1:4" x14ac:dyDescent="0.2">
      <c r="A64" t="s">
        <v>64</v>
      </c>
      <c r="B64" t="s">
        <v>266</v>
      </c>
      <c r="C64" t="s">
        <v>267</v>
      </c>
      <c r="D64" t="s">
        <v>287</v>
      </c>
    </row>
    <row r="65" spans="1:4" x14ac:dyDescent="0.2">
      <c r="A65" t="s">
        <v>446</v>
      </c>
      <c r="B65" t="s">
        <v>266</v>
      </c>
      <c r="C65" t="s">
        <v>267</v>
      </c>
      <c r="D65" t="s">
        <v>426</v>
      </c>
    </row>
    <row r="66" spans="1:4" x14ac:dyDescent="0.2">
      <c r="A66" t="s">
        <v>89</v>
      </c>
      <c r="B66" t="s">
        <v>269</v>
      </c>
      <c r="C66" t="s">
        <v>270</v>
      </c>
      <c r="D66" t="s">
        <v>332</v>
      </c>
    </row>
    <row r="67" spans="1:4" x14ac:dyDescent="0.2">
      <c r="A67" t="s">
        <v>53</v>
      </c>
      <c r="B67" t="s">
        <v>269</v>
      </c>
      <c r="C67" t="s">
        <v>270</v>
      </c>
      <c r="D67" t="s">
        <v>271</v>
      </c>
    </row>
    <row r="68" spans="1:4" x14ac:dyDescent="0.2">
      <c r="A68" t="s">
        <v>76</v>
      </c>
      <c r="B68" t="s">
        <v>311</v>
      </c>
      <c r="C68" t="s">
        <v>312</v>
      </c>
      <c r="D68" t="s">
        <v>313</v>
      </c>
    </row>
    <row r="69" spans="1:4" x14ac:dyDescent="0.2">
      <c r="A69" t="s">
        <v>69</v>
      </c>
      <c r="B69" t="s">
        <v>269</v>
      </c>
      <c r="C69" t="s">
        <v>296</v>
      </c>
      <c r="D69" t="s">
        <v>297</v>
      </c>
    </row>
    <row r="70" spans="1:4" x14ac:dyDescent="0.2">
      <c r="A70" t="s">
        <v>127</v>
      </c>
      <c r="B70" t="s">
        <v>383</v>
      </c>
      <c r="C70" t="s">
        <v>384</v>
      </c>
      <c r="D70" t="s">
        <v>385</v>
      </c>
    </row>
    <row r="71" spans="1:4" x14ac:dyDescent="0.2">
      <c r="A71" s="2" t="s">
        <v>430</v>
      </c>
      <c r="B71" t="s">
        <v>269</v>
      </c>
      <c r="C71" t="s">
        <v>296</v>
      </c>
      <c r="D71" t="s">
        <v>431</v>
      </c>
    </row>
    <row r="72" spans="1:4" x14ac:dyDescent="0.2">
      <c r="A72" t="s">
        <v>83</v>
      </c>
      <c r="B72" t="s">
        <v>323</v>
      </c>
      <c r="C72" t="s">
        <v>324</v>
      </c>
      <c r="D72" t="s">
        <v>325</v>
      </c>
    </row>
    <row r="73" spans="1:4" x14ac:dyDescent="0.2">
      <c r="A73" t="s">
        <v>42</v>
      </c>
      <c r="B73" t="s">
        <v>234</v>
      </c>
      <c r="C73" t="s">
        <v>245</v>
      </c>
      <c r="D73" t="s">
        <v>246</v>
      </c>
    </row>
    <row r="74" spans="1:4" x14ac:dyDescent="0.2">
      <c r="A74" t="s">
        <v>133</v>
      </c>
      <c r="B74" t="s">
        <v>234</v>
      </c>
      <c r="C74" t="s">
        <v>245</v>
      </c>
      <c r="D74" t="s">
        <v>388</v>
      </c>
    </row>
    <row r="75" spans="1:4" x14ac:dyDescent="0.2">
      <c r="A75" t="s">
        <v>94</v>
      </c>
      <c r="B75" t="s">
        <v>242</v>
      </c>
      <c r="C75" t="s">
        <v>339</v>
      </c>
      <c r="D75" t="s">
        <v>340</v>
      </c>
    </row>
    <row r="76" spans="1:4" x14ac:dyDescent="0.2">
      <c r="A76" s="2" t="s">
        <v>200</v>
      </c>
      <c r="B76" t="s">
        <v>410</v>
      </c>
      <c r="C76" t="s">
        <v>411</v>
      </c>
      <c r="D76" t="s">
        <v>402</v>
      </c>
    </row>
    <row r="77" spans="1:4" x14ac:dyDescent="0.2">
      <c r="A77" t="s">
        <v>423</v>
      </c>
      <c r="B77" t="s">
        <v>311</v>
      </c>
      <c r="C77" t="s">
        <v>424</v>
      </c>
      <c r="D77" t="s">
        <v>425</v>
      </c>
    </row>
    <row r="78" spans="1:4" x14ac:dyDescent="0.2">
      <c r="A78" t="s">
        <v>43</v>
      </c>
      <c r="B78" t="s">
        <v>247</v>
      </c>
      <c r="C78" t="s">
        <v>248</v>
      </c>
      <c r="D78" t="s">
        <v>249</v>
      </c>
    </row>
    <row r="79" spans="1:4" x14ac:dyDescent="0.2">
      <c r="A79" t="s">
        <v>111</v>
      </c>
      <c r="B79" t="s">
        <v>358</v>
      </c>
      <c r="C79" t="s">
        <v>359</v>
      </c>
      <c r="D79" t="s">
        <v>360</v>
      </c>
    </row>
    <row r="80" spans="1:4" x14ac:dyDescent="0.2">
      <c r="A80" s="2" t="s">
        <v>202</v>
      </c>
      <c r="B80" t="s">
        <v>237</v>
      </c>
      <c r="C80" t="s">
        <v>413</v>
      </c>
      <c r="D80" t="s">
        <v>414</v>
      </c>
    </row>
    <row r="81" spans="1:4" x14ac:dyDescent="0.2">
      <c r="A81" t="s">
        <v>107</v>
      </c>
      <c r="B81" t="s">
        <v>247</v>
      </c>
      <c r="C81" t="s">
        <v>356</v>
      </c>
      <c r="D81" t="s">
        <v>357</v>
      </c>
    </row>
    <row r="82" spans="1:4" x14ac:dyDescent="0.2">
      <c r="A82" t="s">
        <v>54</v>
      </c>
      <c r="B82" t="s">
        <v>272</v>
      </c>
      <c r="C82" t="s">
        <v>273</v>
      </c>
      <c r="D82" t="s">
        <v>274</v>
      </c>
    </row>
    <row r="83" spans="1:4" x14ac:dyDescent="0.2">
      <c r="A83" t="s">
        <v>55</v>
      </c>
      <c r="B83" t="s">
        <v>272</v>
      </c>
      <c r="C83" t="s">
        <v>273</v>
      </c>
      <c r="D83" t="s">
        <v>275</v>
      </c>
    </row>
    <row r="84" spans="1:4" x14ac:dyDescent="0.2">
      <c r="A84" t="s">
        <v>198</v>
      </c>
      <c r="B84" t="s">
        <v>269</v>
      </c>
      <c r="C84" t="s">
        <v>406</v>
      </c>
      <c r="D84" t="s">
        <v>407</v>
      </c>
    </row>
    <row r="85" spans="1:4" x14ac:dyDescent="0.2">
      <c r="A85" t="s">
        <v>70</v>
      </c>
      <c r="B85" t="s">
        <v>298</v>
      </c>
      <c r="C85" t="s">
        <v>299</v>
      </c>
      <c r="D85" t="s">
        <v>300</v>
      </c>
    </row>
    <row r="86" spans="1:4" x14ac:dyDescent="0.2">
      <c r="A86" t="s">
        <v>44</v>
      </c>
      <c r="B86" t="s">
        <v>250</v>
      </c>
      <c r="C86" t="s">
        <v>251</v>
      </c>
      <c r="D86" t="s">
        <v>252</v>
      </c>
    </row>
    <row r="87" spans="1:4" x14ac:dyDescent="0.2">
      <c r="A87" t="s">
        <v>206</v>
      </c>
      <c r="B87" t="s">
        <v>432</v>
      </c>
      <c r="C87" t="s">
        <v>433</v>
      </c>
      <c r="D87" t="s">
        <v>434</v>
      </c>
    </row>
    <row r="88" spans="1:4" x14ac:dyDescent="0.2">
      <c r="A88" t="s">
        <v>79</v>
      </c>
      <c r="B88" t="s">
        <v>302</v>
      </c>
      <c r="C88" t="s">
        <v>316</v>
      </c>
      <c r="D88" t="s">
        <v>249</v>
      </c>
    </row>
    <row r="89" spans="1:4" x14ac:dyDescent="0.2">
      <c r="A89" t="s">
        <v>125</v>
      </c>
      <c r="B89" t="s">
        <v>377</v>
      </c>
      <c r="C89" t="s">
        <v>378</v>
      </c>
      <c r="D89" t="s">
        <v>379</v>
      </c>
    </row>
    <row r="90" spans="1:4" x14ac:dyDescent="0.2">
      <c r="A90" t="s">
        <v>110</v>
      </c>
      <c r="B90" t="s">
        <v>234</v>
      </c>
      <c r="C90" t="s">
        <v>417</v>
      </c>
      <c r="D90" t="s">
        <v>426</v>
      </c>
    </row>
    <row r="91" spans="1:4" x14ac:dyDescent="0.2">
      <c r="A91" t="s">
        <v>154</v>
      </c>
      <c r="B91" t="s">
        <v>311</v>
      </c>
      <c r="C91" t="s">
        <v>393</v>
      </c>
      <c r="D91" t="s">
        <v>394</v>
      </c>
    </row>
    <row r="92" spans="1:4" x14ac:dyDescent="0.2">
      <c r="A92" s="2" t="s">
        <v>204</v>
      </c>
      <c r="B92" t="s">
        <v>234</v>
      </c>
      <c r="C92" t="s">
        <v>417</v>
      </c>
      <c r="D92" t="s">
        <v>418</v>
      </c>
    </row>
    <row r="93" spans="1:4" x14ac:dyDescent="0.2">
      <c r="A93" t="s">
        <v>95</v>
      </c>
      <c r="B93" t="s">
        <v>341</v>
      </c>
      <c r="C93" t="s">
        <v>342</v>
      </c>
      <c r="D93" t="s">
        <v>310</v>
      </c>
    </row>
    <row r="94" spans="1:4" x14ac:dyDescent="0.2">
      <c r="A94" t="s">
        <v>77</v>
      </c>
      <c r="B94" t="s">
        <v>253</v>
      </c>
      <c r="C94" t="s">
        <v>314</v>
      </c>
      <c r="D94" t="s">
        <v>315</v>
      </c>
    </row>
    <row r="95" spans="1:4" x14ac:dyDescent="0.2">
      <c r="A95" t="s">
        <v>98</v>
      </c>
      <c r="B95" t="s">
        <v>234</v>
      </c>
      <c r="C95" t="s">
        <v>344</v>
      </c>
      <c r="D95" t="s">
        <v>345</v>
      </c>
    </row>
    <row r="96" spans="1:4" x14ac:dyDescent="0.2">
      <c r="A96" t="s">
        <v>99</v>
      </c>
      <c r="B96" t="s">
        <v>302</v>
      </c>
      <c r="C96" t="s">
        <v>308</v>
      </c>
      <c r="D96" t="s">
        <v>346</v>
      </c>
    </row>
    <row r="97" spans="1:4" x14ac:dyDescent="0.2">
      <c r="A97" t="s">
        <v>74</v>
      </c>
      <c r="B97" t="s">
        <v>302</v>
      </c>
      <c r="C97" t="s">
        <v>308</v>
      </c>
      <c r="D97" t="s">
        <v>309</v>
      </c>
    </row>
    <row r="98" spans="1:4" x14ac:dyDescent="0.2">
      <c r="A98" t="s">
        <v>45</v>
      </c>
      <c r="B98" t="s">
        <v>253</v>
      </c>
      <c r="C98" t="s">
        <v>254</v>
      </c>
      <c r="D98" t="s">
        <v>255</v>
      </c>
    </row>
    <row r="99" spans="1:4" x14ac:dyDescent="0.2">
      <c r="A99" t="s">
        <v>56</v>
      </c>
      <c r="B99" t="s">
        <v>253</v>
      </c>
      <c r="C99" t="s">
        <v>254</v>
      </c>
      <c r="D99" t="s">
        <v>276</v>
      </c>
    </row>
    <row r="100" spans="1:4" x14ac:dyDescent="0.2">
      <c r="A100" t="s">
        <v>57</v>
      </c>
      <c r="B100" t="s">
        <v>253</v>
      </c>
      <c r="C100" t="s">
        <v>254</v>
      </c>
      <c r="D100" t="s">
        <v>277</v>
      </c>
    </row>
    <row r="101" spans="1:4" x14ac:dyDescent="0.2">
      <c r="A101" t="s">
        <v>80</v>
      </c>
      <c r="B101" t="s">
        <v>253</v>
      </c>
      <c r="C101" t="s">
        <v>254</v>
      </c>
      <c r="D101" t="s">
        <v>317</v>
      </c>
    </row>
    <row r="102" spans="1:4" x14ac:dyDescent="0.2">
      <c r="A102" t="s">
        <v>141</v>
      </c>
      <c r="B102" t="s">
        <v>253</v>
      </c>
      <c r="C102" t="s">
        <v>254</v>
      </c>
      <c r="D102" t="s">
        <v>426</v>
      </c>
    </row>
    <row r="103" spans="1:4" x14ac:dyDescent="0.2">
      <c r="A103" t="s">
        <v>131</v>
      </c>
      <c r="B103" t="s">
        <v>253</v>
      </c>
      <c r="C103" t="s">
        <v>254</v>
      </c>
      <c r="D103" t="s">
        <v>386</v>
      </c>
    </row>
    <row r="104" spans="1:4" x14ac:dyDescent="0.2">
      <c r="A104" t="s">
        <v>189</v>
      </c>
      <c r="B104" t="s">
        <v>403</v>
      </c>
      <c r="C104" t="s">
        <v>404</v>
      </c>
      <c r="D104" t="s">
        <v>405</v>
      </c>
    </row>
    <row r="105" spans="1:4" x14ac:dyDescent="0.2">
      <c r="A105" t="s">
        <v>113</v>
      </c>
      <c r="B105" t="s">
        <v>283</v>
      </c>
      <c r="C105" t="s">
        <v>362</v>
      </c>
      <c r="D105" t="s">
        <v>363</v>
      </c>
    </row>
    <row r="106" spans="1:4" x14ac:dyDescent="0.2">
      <c r="A106" t="s">
        <v>144</v>
      </c>
      <c r="B106" t="s">
        <v>283</v>
      </c>
      <c r="C106" t="s">
        <v>362</v>
      </c>
      <c r="D106" t="s">
        <v>389</v>
      </c>
    </row>
    <row r="107" spans="1:4" x14ac:dyDescent="0.2">
      <c r="A107" t="s">
        <v>46</v>
      </c>
      <c r="B107" t="s">
        <v>222</v>
      </c>
      <c r="C107" t="s">
        <v>256</v>
      </c>
      <c r="D107" t="s">
        <v>257</v>
      </c>
    </row>
    <row r="108" spans="1:4" x14ac:dyDescent="0.2">
      <c r="A108" t="s">
        <v>88</v>
      </c>
      <c r="B108" t="s">
        <v>222</v>
      </c>
      <c r="C108" t="s">
        <v>256</v>
      </c>
      <c r="D108" t="s">
        <v>331</v>
      </c>
    </row>
    <row r="109" spans="1:4" x14ac:dyDescent="0.2">
      <c r="A109" t="s">
        <v>58</v>
      </c>
      <c r="B109" t="s">
        <v>222</v>
      </c>
      <c r="C109" t="s">
        <v>256</v>
      </c>
      <c r="D109" t="s">
        <v>278</v>
      </c>
    </row>
    <row r="110" spans="1:4" x14ac:dyDescent="0.2">
      <c r="A110" t="s">
        <v>207</v>
      </c>
      <c r="B110" t="s">
        <v>354</v>
      </c>
      <c r="C110" t="s">
        <v>355</v>
      </c>
      <c r="D110" t="s">
        <v>419</v>
      </c>
    </row>
    <row r="111" spans="1:4" x14ac:dyDescent="0.2">
      <c r="A111" t="s">
        <v>104</v>
      </c>
      <c r="B111" t="s">
        <v>354</v>
      </c>
      <c r="C111" t="s">
        <v>355</v>
      </c>
      <c r="D111" t="s">
        <v>355</v>
      </c>
    </row>
    <row r="112" spans="1:4" x14ac:dyDescent="0.2">
      <c r="A112" t="s">
        <v>82</v>
      </c>
      <c r="B112" t="s">
        <v>225</v>
      </c>
      <c r="C112" t="s">
        <v>321</v>
      </c>
      <c r="D112" t="s">
        <v>322</v>
      </c>
    </row>
    <row r="113" spans="1:4" x14ac:dyDescent="0.2">
      <c r="A113" t="s">
        <v>119</v>
      </c>
      <c r="B113" t="s">
        <v>225</v>
      </c>
      <c r="C113" t="s">
        <v>368</v>
      </c>
      <c r="D113" t="s">
        <v>369</v>
      </c>
    </row>
    <row r="114" spans="1:4" x14ac:dyDescent="0.2">
      <c r="A114" t="s">
        <v>205</v>
      </c>
      <c r="B114" t="s">
        <v>269</v>
      </c>
      <c r="C114" t="s">
        <v>296</v>
      </c>
      <c r="D114" t="s">
        <v>450</v>
      </c>
    </row>
    <row r="115" spans="1:4" x14ac:dyDescent="0.2">
      <c r="A115" t="s">
        <v>440</v>
      </c>
      <c r="B115" t="s">
        <v>269</v>
      </c>
      <c r="C115" t="s">
        <v>451</v>
      </c>
      <c r="D115" t="s">
        <v>310</v>
      </c>
    </row>
    <row r="116" spans="1:4" x14ac:dyDescent="0.2">
      <c r="A116" t="s">
        <v>441</v>
      </c>
      <c r="B116" t="s">
        <v>272</v>
      </c>
      <c r="C116" t="s">
        <v>452</v>
      </c>
      <c r="D116" t="s">
        <v>453</v>
      </c>
    </row>
  </sheetData>
  <autoFilter ref="A1:D1" xr:uid="{1FCA02E1-CDAE-5A49-B008-AD4F901CF98E}"/>
  <sortState xmlns:xlrd2="http://schemas.microsoft.com/office/spreadsheetml/2017/richdata2" ref="A2:D113">
    <sortCondition ref="A2:A1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224"/>
  <sheetViews>
    <sheetView tabSelected="1" zoomScale="193" zoomScaleNormal="75" workbookViewId="0">
      <pane ySplit="1" topLeftCell="A2" activePane="bottomLeft" state="frozen"/>
      <selection activeCell="G1" sqref="G1"/>
      <selection pane="bottomLeft"/>
    </sheetView>
  </sheetViews>
  <sheetFormatPr baseColWidth="10" defaultColWidth="11" defaultRowHeight="16" x14ac:dyDescent="0.2"/>
  <cols>
    <col min="2" max="2" width="16.33203125" bestFit="1" customWidth="1"/>
    <col min="3" max="3" width="11.83203125" customWidth="1"/>
    <col min="4" max="7" width="7.1640625" customWidth="1"/>
    <col min="8" max="8" width="14" bestFit="1" customWidth="1"/>
    <col min="9" max="10" width="14" customWidth="1"/>
    <col min="11" max="11" width="12.83203125" customWidth="1"/>
    <col min="12" max="12" width="19.83203125" customWidth="1"/>
    <col min="14" max="14" width="8.33203125" customWidth="1"/>
    <col min="15" max="15" width="10.33203125" customWidth="1"/>
    <col min="19" max="19" width="14.6640625" bestFit="1" customWidth="1"/>
    <col min="20" max="20" width="5.5" customWidth="1"/>
    <col min="21" max="21" width="7.1640625" customWidth="1"/>
    <col min="23" max="23" width="14.1640625" customWidth="1"/>
  </cols>
  <sheetData>
    <row r="1" spans="1:26" x14ac:dyDescent="0.2">
      <c r="A1" s="2" t="s">
        <v>2</v>
      </c>
      <c r="B1" s="2" t="s">
        <v>3</v>
      </c>
      <c r="C1" s="2" t="s">
        <v>4</v>
      </c>
      <c r="D1" s="2" t="s">
        <v>25</v>
      </c>
      <c r="E1" s="2" t="s">
        <v>458</v>
      </c>
      <c r="F1" s="2" t="s">
        <v>459</v>
      </c>
      <c r="G1" s="2" t="s">
        <v>454</v>
      </c>
      <c r="H1" s="2" t="s">
        <v>5</v>
      </c>
      <c r="I1" s="2" t="s">
        <v>443</v>
      </c>
      <c r="J1" s="2" t="s">
        <v>444</v>
      </c>
      <c r="K1" s="2" t="s">
        <v>26</v>
      </c>
      <c r="L1" s="2" t="s">
        <v>27</v>
      </c>
      <c r="M1" s="2" t="s">
        <v>8</v>
      </c>
      <c r="N1" s="2" t="s">
        <v>10</v>
      </c>
      <c r="O1" s="2" t="s">
        <v>12</v>
      </c>
      <c r="P1" s="2" t="s">
        <v>14</v>
      </c>
      <c r="Q1" s="2" t="s">
        <v>16</v>
      </c>
      <c r="R1" s="2" t="s">
        <v>18</v>
      </c>
      <c r="S1" s="2" t="s">
        <v>20</v>
      </c>
      <c r="T1" s="2" t="s">
        <v>21</v>
      </c>
      <c r="U1" s="2" t="s">
        <v>23</v>
      </c>
      <c r="V1" s="2" t="s">
        <v>28</v>
      </c>
      <c r="W1" s="2" t="s">
        <v>29</v>
      </c>
      <c r="X1" s="2" t="s">
        <v>219</v>
      </c>
      <c r="Y1" s="2" t="s">
        <v>220</v>
      </c>
      <c r="Z1" s="2" t="s">
        <v>221</v>
      </c>
    </row>
    <row r="2" spans="1:26" x14ac:dyDescent="0.2">
      <c r="A2" t="s">
        <v>30</v>
      </c>
      <c r="B2" t="s">
        <v>472</v>
      </c>
      <c r="C2" t="s">
        <v>31</v>
      </c>
      <c r="D2">
        <v>2013</v>
      </c>
      <c r="E2">
        <v>3</v>
      </c>
      <c r="F2" s="8">
        <v>6</v>
      </c>
      <c r="G2" t="s">
        <v>455</v>
      </c>
      <c r="H2" t="s">
        <v>32</v>
      </c>
      <c r="I2">
        <f>VLOOKUP(B2,Information_sites!D:E,2,FALSE)</f>
        <v>-24.100227</v>
      </c>
      <c r="J2">
        <f>VLOOKUP(B2,Information_sites!D:F,3,FALSE)</f>
        <v>-45.698115999999999</v>
      </c>
      <c r="K2" t="s">
        <v>442</v>
      </c>
      <c r="L2">
        <v>111</v>
      </c>
      <c r="M2">
        <v>40</v>
      </c>
      <c r="N2" s="3">
        <v>7</v>
      </c>
      <c r="O2" t="s">
        <v>442</v>
      </c>
      <c r="P2" t="s">
        <v>442</v>
      </c>
      <c r="Q2" t="s">
        <v>442</v>
      </c>
      <c r="R2" t="s">
        <v>442</v>
      </c>
      <c r="S2" t="s">
        <v>33</v>
      </c>
      <c r="T2">
        <v>14</v>
      </c>
      <c r="U2">
        <v>15</v>
      </c>
      <c r="X2" t="str">
        <f>VLOOKUP($S2,Taxonomic!A:D,2,FALSE)</f>
        <v>pomacentridae</v>
      </c>
      <c r="Y2" t="str">
        <f>VLOOKUP(S2,Taxonomic!A:D,3,FALSE)</f>
        <v>abudefduf</v>
      </c>
      <c r="Z2" t="str">
        <f>VLOOKUP(S2,Taxonomic!A:D,4,FALSE)</f>
        <v>saxatilis</v>
      </c>
    </row>
    <row r="3" spans="1:26" x14ac:dyDescent="0.2">
      <c r="A3" t="s">
        <v>30</v>
      </c>
      <c r="B3" t="s">
        <v>472</v>
      </c>
      <c r="C3" t="s">
        <v>31</v>
      </c>
      <c r="D3">
        <v>2013</v>
      </c>
      <c r="E3">
        <v>3</v>
      </c>
      <c r="F3" s="8">
        <v>6</v>
      </c>
      <c r="G3" t="s">
        <v>455</v>
      </c>
      <c r="H3" t="s">
        <v>32</v>
      </c>
      <c r="I3">
        <f>VLOOKUP(B3,Information_sites!D:E,2,FALSE)</f>
        <v>-24.100227</v>
      </c>
      <c r="J3">
        <f>VLOOKUP(B3,Information_sites!D:F,3,FALSE)</f>
        <v>-45.698115999999999</v>
      </c>
      <c r="K3" t="s">
        <v>442</v>
      </c>
      <c r="L3">
        <v>111</v>
      </c>
      <c r="M3">
        <v>40</v>
      </c>
      <c r="N3" s="3">
        <v>7</v>
      </c>
      <c r="O3" t="s">
        <v>442</v>
      </c>
      <c r="P3" t="s">
        <v>442</v>
      </c>
      <c r="Q3" t="s">
        <v>442</v>
      </c>
      <c r="R3" t="s">
        <v>442</v>
      </c>
      <c r="S3" t="s">
        <v>33</v>
      </c>
      <c r="T3">
        <v>1</v>
      </c>
      <c r="U3">
        <v>2</v>
      </c>
      <c r="X3" t="str">
        <f>VLOOKUP($S3,Taxonomic!A:D,2,FALSE)</f>
        <v>pomacentridae</v>
      </c>
      <c r="Y3" t="str">
        <f>VLOOKUP(S3,Taxonomic!A:D,3,FALSE)</f>
        <v>abudefduf</v>
      </c>
      <c r="Z3" t="str">
        <f>VLOOKUP(S3,Taxonomic!A:D,4,FALSE)</f>
        <v>saxatilis</v>
      </c>
    </row>
    <row r="4" spans="1:26" x14ac:dyDescent="0.2">
      <c r="A4" t="s">
        <v>30</v>
      </c>
      <c r="B4" t="s">
        <v>472</v>
      </c>
      <c r="C4" t="s">
        <v>31</v>
      </c>
      <c r="D4">
        <v>2013</v>
      </c>
      <c r="E4">
        <v>3</v>
      </c>
      <c r="F4" s="8">
        <v>6</v>
      </c>
      <c r="G4" t="s">
        <v>455</v>
      </c>
      <c r="H4" t="s">
        <v>32</v>
      </c>
      <c r="I4">
        <f>VLOOKUP(B4,Information_sites!D:E,2,FALSE)</f>
        <v>-24.100227</v>
      </c>
      <c r="J4">
        <f>VLOOKUP(B4,Information_sites!D:F,3,FALSE)</f>
        <v>-45.698115999999999</v>
      </c>
      <c r="K4" t="s">
        <v>442</v>
      </c>
      <c r="L4">
        <v>111</v>
      </c>
      <c r="M4">
        <v>40</v>
      </c>
      <c r="N4" s="3">
        <v>7</v>
      </c>
      <c r="O4" t="s">
        <v>442</v>
      </c>
      <c r="P4" t="s">
        <v>442</v>
      </c>
      <c r="Q4" t="s">
        <v>442</v>
      </c>
      <c r="R4" t="s">
        <v>442</v>
      </c>
      <c r="S4" t="s">
        <v>34</v>
      </c>
      <c r="T4">
        <v>1</v>
      </c>
      <c r="U4">
        <v>15</v>
      </c>
      <c r="X4" t="str">
        <f>VLOOKUP($S4,Taxonomic!A:D,2,FALSE)</f>
        <v>labridae</v>
      </c>
      <c r="Y4" t="str">
        <f>VLOOKUP(S4,Taxonomic!A:D,3,FALSE)</f>
        <v>bodianus</v>
      </c>
      <c r="Z4" t="str">
        <f>VLOOKUP(S4,Taxonomic!A:D,4,FALSE)</f>
        <v>pulchellus</v>
      </c>
    </row>
    <row r="5" spans="1:26" x14ac:dyDescent="0.2">
      <c r="A5" t="s">
        <v>30</v>
      </c>
      <c r="B5" t="s">
        <v>472</v>
      </c>
      <c r="C5" t="s">
        <v>31</v>
      </c>
      <c r="D5">
        <v>2013</v>
      </c>
      <c r="E5">
        <v>3</v>
      </c>
      <c r="F5" s="8">
        <v>6</v>
      </c>
      <c r="G5" t="s">
        <v>455</v>
      </c>
      <c r="H5" t="s">
        <v>32</v>
      </c>
      <c r="I5">
        <f>VLOOKUP(B5,Information_sites!D:E,2,FALSE)</f>
        <v>-24.100227</v>
      </c>
      <c r="J5">
        <f>VLOOKUP(B5,Information_sites!D:F,3,FALSE)</f>
        <v>-45.698115999999999</v>
      </c>
      <c r="K5" t="s">
        <v>442</v>
      </c>
      <c r="L5">
        <v>111</v>
      </c>
      <c r="M5">
        <v>40</v>
      </c>
      <c r="N5" s="3">
        <v>7</v>
      </c>
      <c r="O5" t="s">
        <v>442</v>
      </c>
      <c r="P5" t="s">
        <v>442</v>
      </c>
      <c r="Q5" t="s">
        <v>442</v>
      </c>
      <c r="R5" t="s">
        <v>442</v>
      </c>
      <c r="S5" t="s">
        <v>34</v>
      </c>
      <c r="T5">
        <v>1</v>
      </c>
      <c r="U5">
        <v>40</v>
      </c>
      <c r="X5" t="str">
        <f>VLOOKUP($S5,Taxonomic!A:D,2,FALSE)</f>
        <v>labridae</v>
      </c>
      <c r="Y5" t="str">
        <f>VLOOKUP(S5,Taxonomic!A:D,3,FALSE)</f>
        <v>bodianus</v>
      </c>
      <c r="Z5" t="str">
        <f>VLOOKUP(S5,Taxonomic!A:D,4,FALSE)</f>
        <v>pulchellus</v>
      </c>
    </row>
    <row r="6" spans="1:26" x14ac:dyDescent="0.2">
      <c r="A6" t="s">
        <v>30</v>
      </c>
      <c r="B6" t="s">
        <v>472</v>
      </c>
      <c r="C6" t="s">
        <v>31</v>
      </c>
      <c r="D6">
        <v>2013</v>
      </c>
      <c r="E6">
        <v>3</v>
      </c>
      <c r="F6" s="8">
        <v>6</v>
      </c>
      <c r="G6" t="s">
        <v>455</v>
      </c>
      <c r="H6" t="s">
        <v>32</v>
      </c>
      <c r="I6">
        <f>VLOOKUP(B6,Information_sites!D:E,2,FALSE)</f>
        <v>-24.100227</v>
      </c>
      <c r="J6">
        <f>VLOOKUP(B6,Information_sites!D:F,3,FALSE)</f>
        <v>-45.698115999999999</v>
      </c>
      <c r="K6" t="s">
        <v>442</v>
      </c>
      <c r="L6">
        <v>111</v>
      </c>
      <c r="M6">
        <v>40</v>
      </c>
      <c r="N6" s="3">
        <v>7</v>
      </c>
      <c r="O6" t="s">
        <v>442</v>
      </c>
      <c r="P6" t="s">
        <v>442</v>
      </c>
      <c r="Q6" t="s">
        <v>442</v>
      </c>
      <c r="R6" t="s">
        <v>442</v>
      </c>
      <c r="S6" t="s">
        <v>35</v>
      </c>
      <c r="T6">
        <v>1</v>
      </c>
      <c r="U6">
        <v>20</v>
      </c>
      <c r="X6" t="str">
        <f>VLOOKUP($S6,Taxonomic!A:D,2,FALSE)</f>
        <v>labridae</v>
      </c>
      <c r="Y6" t="str">
        <f>VLOOKUP(S6,Taxonomic!A:D,3,FALSE)</f>
        <v>bodianus</v>
      </c>
      <c r="Z6" t="str">
        <f>VLOOKUP(S6,Taxonomic!A:D,4,FALSE)</f>
        <v>rufus</v>
      </c>
    </row>
    <row r="7" spans="1:26" x14ac:dyDescent="0.2">
      <c r="A7" t="s">
        <v>30</v>
      </c>
      <c r="B7" t="s">
        <v>472</v>
      </c>
      <c r="C7" t="s">
        <v>31</v>
      </c>
      <c r="D7">
        <v>2013</v>
      </c>
      <c r="E7">
        <v>3</v>
      </c>
      <c r="F7" s="8">
        <v>6</v>
      </c>
      <c r="G7" t="s">
        <v>455</v>
      </c>
      <c r="H7" t="s">
        <v>32</v>
      </c>
      <c r="I7">
        <f>VLOOKUP(B7,Information_sites!D:E,2,FALSE)</f>
        <v>-24.100227</v>
      </c>
      <c r="J7">
        <f>VLOOKUP(B7,Information_sites!D:F,3,FALSE)</f>
        <v>-45.698115999999999</v>
      </c>
      <c r="K7" t="s">
        <v>442</v>
      </c>
      <c r="L7">
        <v>111</v>
      </c>
      <c r="M7">
        <v>40</v>
      </c>
      <c r="N7" s="3">
        <v>7</v>
      </c>
      <c r="O7" t="s">
        <v>442</v>
      </c>
      <c r="P7" t="s">
        <v>442</v>
      </c>
      <c r="Q7" t="s">
        <v>442</v>
      </c>
      <c r="R7" t="s">
        <v>442</v>
      </c>
      <c r="S7" t="s">
        <v>35</v>
      </c>
      <c r="T7">
        <v>1</v>
      </c>
      <c r="U7">
        <v>30</v>
      </c>
      <c r="X7" t="str">
        <f>VLOOKUP($S7,Taxonomic!A:D,2,FALSE)</f>
        <v>labridae</v>
      </c>
      <c r="Y7" t="str">
        <f>VLOOKUP(S7,Taxonomic!A:D,3,FALSE)</f>
        <v>bodianus</v>
      </c>
      <c r="Z7" t="str">
        <f>VLOOKUP(S7,Taxonomic!A:D,4,FALSE)</f>
        <v>rufus</v>
      </c>
    </row>
    <row r="8" spans="1:26" x14ac:dyDescent="0.2">
      <c r="A8" t="s">
        <v>30</v>
      </c>
      <c r="B8" t="s">
        <v>472</v>
      </c>
      <c r="C8" t="s">
        <v>31</v>
      </c>
      <c r="D8">
        <v>2013</v>
      </c>
      <c r="E8">
        <v>3</v>
      </c>
      <c r="F8" s="8">
        <v>6</v>
      </c>
      <c r="G8" t="s">
        <v>455</v>
      </c>
      <c r="H8" t="s">
        <v>32</v>
      </c>
      <c r="I8">
        <f>VLOOKUP(B8,Information_sites!D:E,2,FALSE)</f>
        <v>-24.100227</v>
      </c>
      <c r="J8">
        <f>VLOOKUP(B8,Information_sites!D:F,3,FALSE)</f>
        <v>-45.698115999999999</v>
      </c>
      <c r="K8" t="s">
        <v>442</v>
      </c>
      <c r="L8">
        <v>111</v>
      </c>
      <c r="M8">
        <v>40</v>
      </c>
      <c r="N8" s="3">
        <v>7</v>
      </c>
      <c r="O8" t="s">
        <v>442</v>
      </c>
      <c r="P8" t="s">
        <v>442</v>
      </c>
      <c r="Q8" t="s">
        <v>442</v>
      </c>
      <c r="R8" t="s">
        <v>442</v>
      </c>
      <c r="S8" t="s">
        <v>35</v>
      </c>
      <c r="T8">
        <v>2</v>
      </c>
      <c r="U8">
        <v>40</v>
      </c>
      <c r="X8" t="str">
        <f>VLOOKUP($S8,Taxonomic!A:D,2,FALSE)</f>
        <v>labridae</v>
      </c>
      <c r="Y8" t="str">
        <f>VLOOKUP(S8,Taxonomic!A:D,3,FALSE)</f>
        <v>bodianus</v>
      </c>
      <c r="Z8" t="str">
        <f>VLOOKUP(S8,Taxonomic!A:D,4,FALSE)</f>
        <v>rufus</v>
      </c>
    </row>
    <row r="9" spans="1:26" x14ac:dyDescent="0.2">
      <c r="A9" t="s">
        <v>30</v>
      </c>
      <c r="B9" t="s">
        <v>472</v>
      </c>
      <c r="C9" t="s">
        <v>31</v>
      </c>
      <c r="D9">
        <v>2013</v>
      </c>
      <c r="E9">
        <v>3</v>
      </c>
      <c r="F9" s="8">
        <v>6</v>
      </c>
      <c r="G9" t="s">
        <v>455</v>
      </c>
      <c r="H9" t="s">
        <v>32</v>
      </c>
      <c r="I9">
        <f>VLOOKUP(B9,Information_sites!D:E,2,FALSE)</f>
        <v>-24.100227</v>
      </c>
      <c r="J9">
        <f>VLOOKUP(B9,Information_sites!D:F,3,FALSE)</f>
        <v>-45.698115999999999</v>
      </c>
      <c r="K9" t="s">
        <v>442</v>
      </c>
      <c r="L9">
        <v>111</v>
      </c>
      <c r="M9">
        <v>40</v>
      </c>
      <c r="N9" s="3">
        <v>7</v>
      </c>
      <c r="O9" t="s">
        <v>442</v>
      </c>
      <c r="P9" t="s">
        <v>442</v>
      </c>
      <c r="Q9" t="s">
        <v>442</v>
      </c>
      <c r="R9" t="s">
        <v>442</v>
      </c>
      <c r="S9" t="s">
        <v>35</v>
      </c>
      <c r="T9">
        <v>1</v>
      </c>
      <c r="U9">
        <v>45</v>
      </c>
      <c r="X9" t="str">
        <f>VLOOKUP($S9,Taxonomic!A:D,2,FALSE)</f>
        <v>labridae</v>
      </c>
      <c r="Y9" t="str">
        <f>VLOOKUP(S9,Taxonomic!A:D,3,FALSE)</f>
        <v>bodianus</v>
      </c>
      <c r="Z9" t="str">
        <f>VLOOKUP(S9,Taxonomic!A:D,4,FALSE)</f>
        <v>rufus</v>
      </c>
    </row>
    <row r="10" spans="1:26" x14ac:dyDescent="0.2">
      <c r="A10" t="s">
        <v>30</v>
      </c>
      <c r="B10" t="s">
        <v>472</v>
      </c>
      <c r="C10" t="s">
        <v>31</v>
      </c>
      <c r="D10">
        <v>2013</v>
      </c>
      <c r="E10">
        <v>3</v>
      </c>
      <c r="F10" s="8">
        <v>6</v>
      </c>
      <c r="G10" t="s">
        <v>455</v>
      </c>
      <c r="H10" t="s">
        <v>32</v>
      </c>
      <c r="I10">
        <f>VLOOKUP(B10,Information_sites!D:E,2,FALSE)</f>
        <v>-24.100227</v>
      </c>
      <c r="J10">
        <f>VLOOKUP(B10,Information_sites!D:F,3,FALSE)</f>
        <v>-45.698115999999999</v>
      </c>
      <c r="K10" t="s">
        <v>442</v>
      </c>
      <c r="L10">
        <v>111</v>
      </c>
      <c r="M10">
        <v>40</v>
      </c>
      <c r="N10" s="3">
        <v>7</v>
      </c>
      <c r="O10" t="s">
        <v>442</v>
      </c>
      <c r="P10" t="s">
        <v>442</v>
      </c>
      <c r="Q10" t="s">
        <v>442</v>
      </c>
      <c r="R10" t="s">
        <v>442</v>
      </c>
      <c r="S10" t="s">
        <v>36</v>
      </c>
      <c r="T10">
        <v>2</v>
      </c>
      <c r="U10">
        <v>12</v>
      </c>
      <c r="X10" t="str">
        <f>VLOOKUP($S10,Taxonomic!A:D,2,FALSE)</f>
        <v>pomacentridae</v>
      </c>
      <c r="Y10" t="str">
        <f>VLOOKUP(S10,Taxonomic!A:D,3,FALSE)</f>
        <v>chromis</v>
      </c>
      <c r="Z10" t="str">
        <f>VLOOKUP(S10,Taxonomic!A:D,4,FALSE)</f>
        <v>multilineata</v>
      </c>
    </row>
    <row r="11" spans="1:26" x14ac:dyDescent="0.2">
      <c r="A11" t="s">
        <v>30</v>
      </c>
      <c r="B11" t="s">
        <v>472</v>
      </c>
      <c r="C11" t="s">
        <v>31</v>
      </c>
      <c r="D11">
        <v>2013</v>
      </c>
      <c r="E11">
        <v>3</v>
      </c>
      <c r="F11" s="8">
        <v>6</v>
      </c>
      <c r="G11" t="s">
        <v>455</v>
      </c>
      <c r="H11" t="s">
        <v>32</v>
      </c>
      <c r="I11">
        <f>VLOOKUP(B11,Information_sites!D:E,2,FALSE)</f>
        <v>-24.100227</v>
      </c>
      <c r="J11">
        <f>VLOOKUP(B11,Information_sites!D:F,3,FALSE)</f>
        <v>-45.698115999999999</v>
      </c>
      <c r="K11" t="s">
        <v>442</v>
      </c>
      <c r="L11">
        <v>111</v>
      </c>
      <c r="M11">
        <v>40</v>
      </c>
      <c r="N11" s="3">
        <v>7</v>
      </c>
      <c r="O11" t="s">
        <v>442</v>
      </c>
      <c r="P11" t="s">
        <v>442</v>
      </c>
      <c r="Q11" t="s">
        <v>442</v>
      </c>
      <c r="R11" t="s">
        <v>442</v>
      </c>
      <c r="S11" t="s">
        <v>37</v>
      </c>
      <c r="T11">
        <v>1</v>
      </c>
      <c r="U11">
        <v>3</v>
      </c>
      <c r="X11" t="str">
        <f>VLOOKUP($S11,Taxonomic!A:D,2,FALSE)</f>
        <v>chaenopsidae</v>
      </c>
      <c r="Y11" t="str">
        <f>VLOOKUP(S11,Taxonomic!A:D,3,FALSE)</f>
        <v>emblemariopsis</v>
      </c>
      <c r="Z11" t="str">
        <f>VLOOKUP(S11,Taxonomic!A:D,4,FALSE)</f>
        <v>signifera</v>
      </c>
    </row>
    <row r="12" spans="1:26" x14ac:dyDescent="0.2">
      <c r="A12" t="s">
        <v>30</v>
      </c>
      <c r="B12" t="s">
        <v>472</v>
      </c>
      <c r="C12" t="s">
        <v>31</v>
      </c>
      <c r="D12">
        <v>2013</v>
      </c>
      <c r="E12">
        <v>3</v>
      </c>
      <c r="F12" s="8">
        <v>6</v>
      </c>
      <c r="G12" t="s">
        <v>455</v>
      </c>
      <c r="H12" t="s">
        <v>32</v>
      </c>
      <c r="I12">
        <f>VLOOKUP(B12,Information_sites!D:E,2,FALSE)</f>
        <v>-24.100227</v>
      </c>
      <c r="J12">
        <f>VLOOKUP(B12,Information_sites!D:F,3,FALSE)</f>
        <v>-45.698115999999999</v>
      </c>
      <c r="K12" t="s">
        <v>442</v>
      </c>
      <c r="L12">
        <v>111</v>
      </c>
      <c r="M12">
        <v>40</v>
      </c>
      <c r="N12" s="3">
        <v>7</v>
      </c>
      <c r="O12" t="s">
        <v>442</v>
      </c>
      <c r="P12" t="s">
        <v>442</v>
      </c>
      <c r="Q12" t="s">
        <v>442</v>
      </c>
      <c r="R12" t="s">
        <v>442</v>
      </c>
      <c r="S12" t="s">
        <v>38</v>
      </c>
      <c r="T12">
        <v>1</v>
      </c>
      <c r="U12">
        <v>25</v>
      </c>
      <c r="X12" t="str">
        <f>VLOOKUP($S12,Taxonomic!A:D,2,FALSE)</f>
        <v>serranidae</v>
      </c>
      <c r="Y12" t="str">
        <f>VLOOKUP(S12,Taxonomic!A:D,3,FALSE)</f>
        <v>epinephelus</v>
      </c>
      <c r="Z12" t="str">
        <f>VLOOKUP(S12,Taxonomic!A:D,4,FALSE)</f>
        <v>marginatus</v>
      </c>
    </row>
    <row r="13" spans="1:26" x14ac:dyDescent="0.2">
      <c r="A13" t="s">
        <v>30</v>
      </c>
      <c r="B13" t="s">
        <v>472</v>
      </c>
      <c r="C13" t="s">
        <v>31</v>
      </c>
      <c r="D13">
        <v>2013</v>
      </c>
      <c r="E13">
        <v>3</v>
      </c>
      <c r="F13" s="8">
        <v>6</v>
      </c>
      <c r="G13" t="s">
        <v>455</v>
      </c>
      <c r="H13" t="s">
        <v>32</v>
      </c>
      <c r="I13">
        <f>VLOOKUP(B13,Information_sites!D:E,2,FALSE)</f>
        <v>-24.100227</v>
      </c>
      <c r="J13">
        <f>VLOOKUP(B13,Information_sites!D:F,3,FALSE)</f>
        <v>-45.698115999999999</v>
      </c>
      <c r="K13" t="s">
        <v>442</v>
      </c>
      <c r="L13">
        <v>111</v>
      </c>
      <c r="M13">
        <v>40</v>
      </c>
      <c r="N13" s="3">
        <v>7</v>
      </c>
      <c r="O13" t="s">
        <v>442</v>
      </c>
      <c r="P13" t="s">
        <v>442</v>
      </c>
      <c r="Q13" t="s">
        <v>442</v>
      </c>
      <c r="R13" t="s">
        <v>442</v>
      </c>
      <c r="S13" t="s">
        <v>38</v>
      </c>
      <c r="T13">
        <v>2</v>
      </c>
      <c r="U13">
        <v>35</v>
      </c>
      <c r="X13" t="str">
        <f>VLOOKUP($S13,Taxonomic!A:D,2,FALSE)</f>
        <v>serranidae</v>
      </c>
      <c r="Y13" t="str">
        <f>VLOOKUP(S13,Taxonomic!A:D,3,FALSE)</f>
        <v>epinephelus</v>
      </c>
      <c r="Z13" t="str">
        <f>VLOOKUP(S13,Taxonomic!A:D,4,FALSE)</f>
        <v>marginatus</v>
      </c>
    </row>
    <row r="14" spans="1:26" x14ac:dyDescent="0.2">
      <c r="A14" t="s">
        <v>30</v>
      </c>
      <c r="B14" t="s">
        <v>472</v>
      </c>
      <c r="C14" t="s">
        <v>31</v>
      </c>
      <c r="D14">
        <v>2013</v>
      </c>
      <c r="E14">
        <v>3</v>
      </c>
      <c r="F14" s="8">
        <v>6</v>
      </c>
      <c r="G14" t="s">
        <v>455</v>
      </c>
      <c r="H14" t="s">
        <v>32</v>
      </c>
      <c r="I14">
        <f>VLOOKUP(B14,Information_sites!D:E,2,FALSE)</f>
        <v>-24.100227</v>
      </c>
      <c r="J14">
        <f>VLOOKUP(B14,Information_sites!D:F,3,FALSE)</f>
        <v>-45.698115999999999</v>
      </c>
      <c r="K14" t="s">
        <v>442</v>
      </c>
      <c r="L14">
        <v>111</v>
      </c>
      <c r="M14">
        <v>40</v>
      </c>
      <c r="N14" s="3">
        <v>7</v>
      </c>
      <c r="O14" t="s">
        <v>442</v>
      </c>
      <c r="P14" t="s">
        <v>442</v>
      </c>
      <c r="Q14" t="s">
        <v>442</v>
      </c>
      <c r="R14" t="s">
        <v>442</v>
      </c>
      <c r="S14" t="s">
        <v>39</v>
      </c>
      <c r="T14">
        <v>2</v>
      </c>
      <c r="U14">
        <v>20</v>
      </c>
      <c r="X14" t="str">
        <f>VLOOKUP($S14,Taxonomic!A:D,2,FALSE)</f>
        <v>haemulidae</v>
      </c>
      <c r="Y14" t="str">
        <f>VLOOKUP(S14,Taxonomic!A:D,3,FALSE)</f>
        <v>haemulon</v>
      </c>
      <c r="Z14" t="str">
        <f>VLOOKUP(S14,Taxonomic!A:D,4,FALSE)</f>
        <v>aurolineatum</v>
      </c>
    </row>
    <row r="15" spans="1:26" x14ac:dyDescent="0.2">
      <c r="A15" t="s">
        <v>30</v>
      </c>
      <c r="B15" t="s">
        <v>472</v>
      </c>
      <c r="C15" t="s">
        <v>31</v>
      </c>
      <c r="D15">
        <v>2013</v>
      </c>
      <c r="E15">
        <v>3</v>
      </c>
      <c r="F15" s="8">
        <v>6</v>
      </c>
      <c r="G15" t="s">
        <v>455</v>
      </c>
      <c r="H15" t="s">
        <v>32</v>
      </c>
      <c r="I15">
        <f>VLOOKUP(B15,Information_sites!D:E,2,FALSE)</f>
        <v>-24.100227</v>
      </c>
      <c r="J15">
        <f>VLOOKUP(B15,Information_sites!D:F,3,FALSE)</f>
        <v>-45.698115999999999</v>
      </c>
      <c r="K15" t="s">
        <v>442</v>
      </c>
      <c r="L15">
        <v>111</v>
      </c>
      <c r="M15">
        <v>40</v>
      </c>
      <c r="N15" s="3">
        <v>7</v>
      </c>
      <c r="O15" t="s">
        <v>442</v>
      </c>
      <c r="P15" t="s">
        <v>442</v>
      </c>
      <c r="Q15" t="s">
        <v>442</v>
      </c>
      <c r="R15" t="s">
        <v>442</v>
      </c>
      <c r="S15" t="s">
        <v>39</v>
      </c>
      <c r="T15">
        <v>10</v>
      </c>
      <c r="U15">
        <v>25</v>
      </c>
      <c r="X15" t="str">
        <f>VLOOKUP($S15,Taxonomic!A:D,2,FALSE)</f>
        <v>haemulidae</v>
      </c>
      <c r="Y15" t="str">
        <f>VLOOKUP(S15,Taxonomic!A:D,3,FALSE)</f>
        <v>haemulon</v>
      </c>
      <c r="Z15" t="str">
        <f>VLOOKUP(S15,Taxonomic!A:D,4,FALSE)</f>
        <v>aurolineatum</v>
      </c>
    </row>
    <row r="16" spans="1:26" x14ac:dyDescent="0.2">
      <c r="A16" t="s">
        <v>30</v>
      </c>
      <c r="B16" t="s">
        <v>472</v>
      </c>
      <c r="C16" t="s">
        <v>31</v>
      </c>
      <c r="D16">
        <v>2013</v>
      </c>
      <c r="E16">
        <v>3</v>
      </c>
      <c r="F16" s="8">
        <v>6</v>
      </c>
      <c r="G16" t="s">
        <v>455</v>
      </c>
      <c r="H16" t="s">
        <v>32</v>
      </c>
      <c r="I16">
        <f>VLOOKUP(B16,Information_sites!D:E,2,FALSE)</f>
        <v>-24.100227</v>
      </c>
      <c r="J16">
        <f>VLOOKUP(B16,Information_sites!D:F,3,FALSE)</f>
        <v>-45.698115999999999</v>
      </c>
      <c r="K16" t="s">
        <v>442</v>
      </c>
      <c r="L16">
        <v>111</v>
      </c>
      <c r="M16">
        <v>40</v>
      </c>
      <c r="N16" s="3">
        <v>7</v>
      </c>
      <c r="O16" t="s">
        <v>442</v>
      </c>
      <c r="P16" t="s">
        <v>442</v>
      </c>
      <c r="Q16" t="s">
        <v>442</v>
      </c>
      <c r="R16" t="s">
        <v>442</v>
      </c>
      <c r="S16" t="s">
        <v>40</v>
      </c>
      <c r="T16">
        <v>1</v>
      </c>
      <c r="U16">
        <v>15</v>
      </c>
      <c r="X16" t="str">
        <f>VLOOKUP($S16,Taxonomic!A:D,2,FALSE)</f>
        <v>labridae</v>
      </c>
      <c r="Y16" t="str">
        <f>VLOOKUP(S16,Taxonomic!A:D,3,FALSE)</f>
        <v>halichoeres</v>
      </c>
      <c r="Z16" t="str">
        <f>VLOOKUP(S16,Taxonomic!A:D,4,FALSE)</f>
        <v>poeyi</v>
      </c>
    </row>
    <row r="17" spans="1:26" x14ac:dyDescent="0.2">
      <c r="A17" t="s">
        <v>30</v>
      </c>
      <c r="B17" t="s">
        <v>472</v>
      </c>
      <c r="C17" t="s">
        <v>31</v>
      </c>
      <c r="D17">
        <v>2013</v>
      </c>
      <c r="E17">
        <v>3</v>
      </c>
      <c r="F17" s="8">
        <v>6</v>
      </c>
      <c r="G17" t="s">
        <v>455</v>
      </c>
      <c r="H17" t="s">
        <v>32</v>
      </c>
      <c r="I17">
        <f>VLOOKUP(B17,Information_sites!D:E,2,FALSE)</f>
        <v>-24.100227</v>
      </c>
      <c r="J17">
        <f>VLOOKUP(B17,Information_sites!D:F,3,FALSE)</f>
        <v>-45.698115999999999</v>
      </c>
      <c r="K17" t="s">
        <v>442</v>
      </c>
      <c r="L17">
        <v>111</v>
      </c>
      <c r="M17">
        <v>40</v>
      </c>
      <c r="N17" s="3">
        <v>7</v>
      </c>
      <c r="O17" t="s">
        <v>442</v>
      </c>
      <c r="P17" t="s">
        <v>442</v>
      </c>
      <c r="Q17" t="s">
        <v>442</v>
      </c>
      <c r="R17" t="s">
        <v>442</v>
      </c>
      <c r="S17" t="s">
        <v>41</v>
      </c>
      <c r="T17">
        <v>1</v>
      </c>
      <c r="U17">
        <v>25</v>
      </c>
      <c r="X17" t="str">
        <f>VLOOKUP($S17,Taxonomic!A:D,2,FALSE)</f>
        <v>holocentridae</v>
      </c>
      <c r="Y17" t="str">
        <f>VLOOKUP(S17,Taxonomic!A:D,3,FALSE)</f>
        <v>holocentrus</v>
      </c>
      <c r="Z17" t="str">
        <f>VLOOKUP(S17,Taxonomic!A:D,4,FALSE)</f>
        <v>adscensionis</v>
      </c>
    </row>
    <row r="18" spans="1:26" x14ac:dyDescent="0.2">
      <c r="A18" t="s">
        <v>30</v>
      </c>
      <c r="B18" t="s">
        <v>472</v>
      </c>
      <c r="C18" t="s">
        <v>31</v>
      </c>
      <c r="D18">
        <v>2013</v>
      </c>
      <c r="E18">
        <v>3</v>
      </c>
      <c r="F18" s="8">
        <v>6</v>
      </c>
      <c r="G18" t="s">
        <v>455</v>
      </c>
      <c r="H18" t="s">
        <v>32</v>
      </c>
      <c r="I18">
        <f>VLOOKUP(B18,Information_sites!D:E,2,FALSE)</f>
        <v>-24.100227</v>
      </c>
      <c r="J18">
        <f>VLOOKUP(B18,Information_sites!D:F,3,FALSE)</f>
        <v>-45.698115999999999</v>
      </c>
      <c r="K18" t="s">
        <v>442</v>
      </c>
      <c r="L18">
        <v>111</v>
      </c>
      <c r="M18">
        <v>40</v>
      </c>
      <c r="N18" s="3">
        <v>7</v>
      </c>
      <c r="O18" t="s">
        <v>442</v>
      </c>
      <c r="P18" t="s">
        <v>442</v>
      </c>
      <c r="Q18" t="s">
        <v>442</v>
      </c>
      <c r="R18" t="s">
        <v>442</v>
      </c>
      <c r="S18" t="s">
        <v>41</v>
      </c>
      <c r="T18">
        <v>1</v>
      </c>
      <c r="U18">
        <v>30</v>
      </c>
      <c r="X18" t="str">
        <f>VLOOKUP($S18,Taxonomic!A:D,2,FALSE)</f>
        <v>holocentridae</v>
      </c>
      <c r="Y18" t="str">
        <f>VLOOKUP(S18,Taxonomic!A:D,3,FALSE)</f>
        <v>holocentrus</v>
      </c>
      <c r="Z18" t="str">
        <f>VLOOKUP(S18,Taxonomic!A:D,4,FALSE)</f>
        <v>adscensionis</v>
      </c>
    </row>
    <row r="19" spans="1:26" x14ac:dyDescent="0.2">
      <c r="A19" t="s">
        <v>30</v>
      </c>
      <c r="B19" t="s">
        <v>472</v>
      </c>
      <c r="C19" t="s">
        <v>31</v>
      </c>
      <c r="D19">
        <v>2013</v>
      </c>
      <c r="E19">
        <v>3</v>
      </c>
      <c r="F19" s="8">
        <v>6</v>
      </c>
      <c r="G19" t="s">
        <v>455</v>
      </c>
      <c r="H19" t="s">
        <v>32</v>
      </c>
      <c r="I19">
        <f>VLOOKUP(B19,Information_sites!D:E,2,FALSE)</f>
        <v>-24.100227</v>
      </c>
      <c r="J19">
        <f>VLOOKUP(B19,Information_sites!D:F,3,FALSE)</f>
        <v>-45.698115999999999</v>
      </c>
      <c r="K19" t="s">
        <v>442</v>
      </c>
      <c r="L19">
        <v>111</v>
      </c>
      <c r="M19">
        <v>40</v>
      </c>
      <c r="N19" s="3">
        <v>7</v>
      </c>
      <c r="O19" t="s">
        <v>442</v>
      </c>
      <c r="P19" t="s">
        <v>442</v>
      </c>
      <c r="Q19" t="s">
        <v>442</v>
      </c>
      <c r="R19" t="s">
        <v>442</v>
      </c>
      <c r="S19" t="s">
        <v>41</v>
      </c>
      <c r="T19">
        <v>1</v>
      </c>
      <c r="U19">
        <v>35</v>
      </c>
      <c r="X19" t="str">
        <f>VLOOKUP($S19,Taxonomic!A:D,2,FALSE)</f>
        <v>holocentridae</v>
      </c>
      <c r="Y19" t="str">
        <f>VLOOKUP(S19,Taxonomic!A:D,3,FALSE)</f>
        <v>holocentrus</v>
      </c>
      <c r="Z19" t="str">
        <f>VLOOKUP(S19,Taxonomic!A:D,4,FALSE)</f>
        <v>adscensionis</v>
      </c>
    </row>
    <row r="20" spans="1:26" x14ac:dyDescent="0.2">
      <c r="A20" t="s">
        <v>30</v>
      </c>
      <c r="B20" t="s">
        <v>472</v>
      </c>
      <c r="C20" t="s">
        <v>31</v>
      </c>
      <c r="D20">
        <v>2013</v>
      </c>
      <c r="E20">
        <v>3</v>
      </c>
      <c r="F20" s="8">
        <v>6</v>
      </c>
      <c r="G20" t="s">
        <v>455</v>
      </c>
      <c r="H20" t="s">
        <v>32</v>
      </c>
      <c r="I20">
        <f>VLOOKUP(B20,Information_sites!D:E,2,FALSE)</f>
        <v>-24.100227</v>
      </c>
      <c r="J20">
        <f>VLOOKUP(B20,Information_sites!D:F,3,FALSE)</f>
        <v>-45.698115999999999</v>
      </c>
      <c r="K20" t="s">
        <v>442</v>
      </c>
      <c r="L20">
        <v>111</v>
      </c>
      <c r="M20">
        <v>40</v>
      </c>
      <c r="N20" s="3">
        <v>7</v>
      </c>
      <c r="O20" t="s">
        <v>442</v>
      </c>
      <c r="P20" t="s">
        <v>442</v>
      </c>
      <c r="Q20" t="s">
        <v>442</v>
      </c>
      <c r="R20" t="s">
        <v>442</v>
      </c>
      <c r="S20" t="s">
        <v>41</v>
      </c>
      <c r="T20">
        <v>4</v>
      </c>
      <c r="U20">
        <v>35</v>
      </c>
      <c r="X20" t="str">
        <f>VLOOKUP($S20,Taxonomic!A:D,2,FALSE)</f>
        <v>holocentridae</v>
      </c>
      <c r="Y20" t="str">
        <f>VLOOKUP(S20,Taxonomic!A:D,3,FALSE)</f>
        <v>holocentrus</v>
      </c>
      <c r="Z20" t="str">
        <f>VLOOKUP(S20,Taxonomic!A:D,4,FALSE)</f>
        <v>adscensionis</v>
      </c>
    </row>
    <row r="21" spans="1:26" x14ac:dyDescent="0.2">
      <c r="A21" t="s">
        <v>30</v>
      </c>
      <c r="B21" t="s">
        <v>472</v>
      </c>
      <c r="C21" t="s">
        <v>31</v>
      </c>
      <c r="D21">
        <v>2013</v>
      </c>
      <c r="E21">
        <v>3</v>
      </c>
      <c r="F21" s="8">
        <v>6</v>
      </c>
      <c r="G21" t="s">
        <v>455</v>
      </c>
      <c r="H21" t="s">
        <v>32</v>
      </c>
      <c r="I21">
        <f>VLOOKUP(B21,Information_sites!D:E,2,FALSE)</f>
        <v>-24.100227</v>
      </c>
      <c r="J21">
        <f>VLOOKUP(B21,Information_sites!D:F,3,FALSE)</f>
        <v>-45.698115999999999</v>
      </c>
      <c r="K21" t="s">
        <v>442</v>
      </c>
      <c r="L21">
        <v>111</v>
      </c>
      <c r="M21">
        <v>40</v>
      </c>
      <c r="N21" s="3">
        <v>7</v>
      </c>
      <c r="O21" t="s">
        <v>442</v>
      </c>
      <c r="P21" t="s">
        <v>442</v>
      </c>
      <c r="Q21" t="s">
        <v>442</v>
      </c>
      <c r="R21" t="s">
        <v>442</v>
      </c>
      <c r="S21" t="s">
        <v>42</v>
      </c>
      <c r="T21">
        <v>2</v>
      </c>
      <c r="U21">
        <v>25</v>
      </c>
      <c r="X21" t="str">
        <f>VLOOKUP($S21,Taxonomic!A:D,2,FALSE)</f>
        <v>serranidae</v>
      </c>
      <c r="Y21" t="str">
        <f>VLOOKUP(S21,Taxonomic!A:D,3,FALSE)</f>
        <v>mycteroperca</v>
      </c>
      <c r="Z21" t="str">
        <f>VLOOKUP(S21,Taxonomic!A:D,4,FALSE)</f>
        <v>acutirostris</v>
      </c>
    </row>
    <row r="22" spans="1:26" x14ac:dyDescent="0.2">
      <c r="A22" t="s">
        <v>30</v>
      </c>
      <c r="B22" t="s">
        <v>472</v>
      </c>
      <c r="C22" t="s">
        <v>31</v>
      </c>
      <c r="D22">
        <v>2013</v>
      </c>
      <c r="E22">
        <v>3</v>
      </c>
      <c r="F22" s="8">
        <v>6</v>
      </c>
      <c r="G22" t="s">
        <v>455</v>
      </c>
      <c r="H22" t="s">
        <v>32</v>
      </c>
      <c r="I22">
        <f>VLOOKUP(B22,Information_sites!D:E,2,FALSE)</f>
        <v>-24.100227</v>
      </c>
      <c r="J22">
        <f>VLOOKUP(B22,Information_sites!D:F,3,FALSE)</f>
        <v>-45.698115999999999</v>
      </c>
      <c r="K22" t="s">
        <v>442</v>
      </c>
      <c r="L22">
        <v>111</v>
      </c>
      <c r="M22">
        <v>40</v>
      </c>
      <c r="N22" s="3">
        <v>7</v>
      </c>
      <c r="O22" t="s">
        <v>442</v>
      </c>
      <c r="P22" t="s">
        <v>442</v>
      </c>
      <c r="Q22" t="s">
        <v>442</v>
      </c>
      <c r="R22" t="s">
        <v>442</v>
      </c>
      <c r="S22" t="s">
        <v>42</v>
      </c>
      <c r="T22">
        <v>1</v>
      </c>
      <c r="U22">
        <v>35</v>
      </c>
      <c r="X22" t="str">
        <f>VLOOKUP($S22,Taxonomic!A:D,2,FALSE)</f>
        <v>serranidae</v>
      </c>
      <c r="Y22" t="str">
        <f>VLOOKUP(S22,Taxonomic!A:D,3,FALSE)</f>
        <v>mycteroperca</v>
      </c>
      <c r="Z22" t="str">
        <f>VLOOKUP(S22,Taxonomic!A:D,4,FALSE)</f>
        <v>acutirostris</v>
      </c>
    </row>
    <row r="23" spans="1:26" x14ac:dyDescent="0.2">
      <c r="A23" t="s">
        <v>30</v>
      </c>
      <c r="B23" t="s">
        <v>472</v>
      </c>
      <c r="C23" t="s">
        <v>31</v>
      </c>
      <c r="D23">
        <v>2013</v>
      </c>
      <c r="E23">
        <v>3</v>
      </c>
      <c r="F23" s="8">
        <v>6</v>
      </c>
      <c r="G23" t="s">
        <v>455</v>
      </c>
      <c r="H23" t="s">
        <v>32</v>
      </c>
      <c r="I23">
        <f>VLOOKUP(B23,Information_sites!D:E,2,FALSE)</f>
        <v>-24.100227</v>
      </c>
      <c r="J23">
        <f>VLOOKUP(B23,Information_sites!D:F,3,FALSE)</f>
        <v>-45.698115999999999</v>
      </c>
      <c r="K23" t="s">
        <v>442</v>
      </c>
      <c r="L23">
        <v>111</v>
      </c>
      <c r="M23">
        <v>40</v>
      </c>
      <c r="N23" s="3">
        <v>7</v>
      </c>
      <c r="O23" t="s">
        <v>442</v>
      </c>
      <c r="P23" t="s">
        <v>442</v>
      </c>
      <c r="Q23" t="s">
        <v>442</v>
      </c>
      <c r="R23" t="s">
        <v>442</v>
      </c>
      <c r="S23" t="s">
        <v>42</v>
      </c>
      <c r="T23">
        <v>1</v>
      </c>
      <c r="U23">
        <v>40</v>
      </c>
      <c r="X23" t="str">
        <f>VLOOKUP($S23,Taxonomic!A:D,2,FALSE)</f>
        <v>serranidae</v>
      </c>
      <c r="Y23" t="str">
        <f>VLOOKUP(S23,Taxonomic!A:D,3,FALSE)</f>
        <v>mycteroperca</v>
      </c>
      <c r="Z23" t="str">
        <f>VLOOKUP(S23,Taxonomic!A:D,4,FALSE)</f>
        <v>acutirostris</v>
      </c>
    </row>
    <row r="24" spans="1:26" x14ac:dyDescent="0.2">
      <c r="A24" t="s">
        <v>30</v>
      </c>
      <c r="B24" t="s">
        <v>472</v>
      </c>
      <c r="C24" t="s">
        <v>31</v>
      </c>
      <c r="D24">
        <v>2013</v>
      </c>
      <c r="E24">
        <v>3</v>
      </c>
      <c r="F24" s="8">
        <v>6</v>
      </c>
      <c r="G24" t="s">
        <v>455</v>
      </c>
      <c r="H24" t="s">
        <v>32</v>
      </c>
      <c r="I24">
        <f>VLOOKUP(B24,Information_sites!D:E,2,FALSE)</f>
        <v>-24.100227</v>
      </c>
      <c r="J24">
        <f>VLOOKUP(B24,Information_sites!D:F,3,FALSE)</f>
        <v>-45.698115999999999</v>
      </c>
      <c r="K24" t="s">
        <v>442</v>
      </c>
      <c r="L24">
        <v>111</v>
      </c>
      <c r="M24">
        <v>40</v>
      </c>
      <c r="N24" s="3">
        <v>7</v>
      </c>
      <c r="O24" t="s">
        <v>442</v>
      </c>
      <c r="P24" t="s">
        <v>442</v>
      </c>
      <c r="Q24" t="s">
        <v>442</v>
      </c>
      <c r="R24" t="s">
        <v>442</v>
      </c>
      <c r="S24" t="s">
        <v>42</v>
      </c>
      <c r="T24">
        <v>1</v>
      </c>
      <c r="U24">
        <v>45</v>
      </c>
      <c r="X24" t="str">
        <f>VLOOKUP($S24,Taxonomic!A:D,2,FALSE)</f>
        <v>serranidae</v>
      </c>
      <c r="Y24" t="str">
        <f>VLOOKUP(S24,Taxonomic!A:D,3,FALSE)</f>
        <v>mycteroperca</v>
      </c>
      <c r="Z24" t="str">
        <f>VLOOKUP(S24,Taxonomic!A:D,4,FALSE)</f>
        <v>acutirostris</v>
      </c>
    </row>
    <row r="25" spans="1:26" x14ac:dyDescent="0.2">
      <c r="A25" t="s">
        <v>30</v>
      </c>
      <c r="B25" t="s">
        <v>472</v>
      </c>
      <c r="C25" t="s">
        <v>31</v>
      </c>
      <c r="D25">
        <v>2013</v>
      </c>
      <c r="E25">
        <v>3</v>
      </c>
      <c r="F25" s="8">
        <v>6</v>
      </c>
      <c r="G25" t="s">
        <v>455</v>
      </c>
      <c r="H25" t="s">
        <v>32</v>
      </c>
      <c r="I25">
        <f>VLOOKUP(B25,Information_sites!D:E,2,FALSE)</f>
        <v>-24.100227</v>
      </c>
      <c r="J25">
        <f>VLOOKUP(B25,Information_sites!D:F,3,FALSE)</f>
        <v>-45.698115999999999</v>
      </c>
      <c r="K25" t="s">
        <v>442</v>
      </c>
      <c r="L25">
        <v>111</v>
      </c>
      <c r="M25">
        <v>40</v>
      </c>
      <c r="N25" s="3">
        <v>7</v>
      </c>
      <c r="O25" t="s">
        <v>442</v>
      </c>
      <c r="P25" t="s">
        <v>442</v>
      </c>
      <c r="Q25" t="s">
        <v>442</v>
      </c>
      <c r="R25" t="s">
        <v>442</v>
      </c>
      <c r="S25" t="s">
        <v>42</v>
      </c>
      <c r="T25">
        <v>1</v>
      </c>
      <c r="U25">
        <v>50</v>
      </c>
      <c r="X25" t="str">
        <f>VLOOKUP($S25,Taxonomic!A:D,2,FALSE)</f>
        <v>serranidae</v>
      </c>
      <c r="Y25" t="str">
        <f>VLOOKUP(S25,Taxonomic!A:D,3,FALSE)</f>
        <v>mycteroperca</v>
      </c>
      <c r="Z25" t="str">
        <f>VLOOKUP(S25,Taxonomic!A:D,4,FALSE)</f>
        <v>acutirostris</v>
      </c>
    </row>
    <row r="26" spans="1:26" x14ac:dyDescent="0.2">
      <c r="A26" t="s">
        <v>30</v>
      </c>
      <c r="B26" t="s">
        <v>472</v>
      </c>
      <c r="C26" t="s">
        <v>31</v>
      </c>
      <c r="D26">
        <v>2013</v>
      </c>
      <c r="E26">
        <v>3</v>
      </c>
      <c r="F26" s="8">
        <v>6</v>
      </c>
      <c r="G26" t="s">
        <v>455</v>
      </c>
      <c r="H26" t="s">
        <v>32</v>
      </c>
      <c r="I26">
        <f>VLOOKUP(B26,Information_sites!D:E,2,FALSE)</f>
        <v>-24.100227</v>
      </c>
      <c r="J26">
        <f>VLOOKUP(B26,Information_sites!D:F,3,FALSE)</f>
        <v>-45.698115999999999</v>
      </c>
      <c r="K26" t="s">
        <v>442</v>
      </c>
      <c r="L26">
        <v>111</v>
      </c>
      <c r="M26">
        <v>40</v>
      </c>
      <c r="N26" s="3">
        <v>7</v>
      </c>
      <c r="O26" t="s">
        <v>442</v>
      </c>
      <c r="P26" t="s">
        <v>442</v>
      </c>
      <c r="Q26" t="s">
        <v>442</v>
      </c>
      <c r="R26" t="s">
        <v>442</v>
      </c>
      <c r="S26" t="s">
        <v>43</v>
      </c>
      <c r="T26">
        <v>1</v>
      </c>
      <c r="U26">
        <v>20</v>
      </c>
      <c r="X26" t="str">
        <f>VLOOKUP($S26,Taxonomic!A:D,2,FALSE)</f>
        <v>sciaenidae</v>
      </c>
      <c r="Y26" t="str">
        <f>VLOOKUP(S26,Taxonomic!A:D,3,FALSE)</f>
        <v>odontoscion</v>
      </c>
      <c r="Z26" t="str">
        <f>VLOOKUP(S26,Taxonomic!A:D,4,FALSE)</f>
        <v>dentex</v>
      </c>
    </row>
    <row r="27" spans="1:26" x14ac:dyDescent="0.2">
      <c r="A27" t="s">
        <v>30</v>
      </c>
      <c r="B27" t="s">
        <v>472</v>
      </c>
      <c r="C27" t="s">
        <v>31</v>
      </c>
      <c r="D27">
        <v>2013</v>
      </c>
      <c r="E27">
        <v>3</v>
      </c>
      <c r="F27" s="8">
        <v>6</v>
      </c>
      <c r="G27" t="s">
        <v>455</v>
      </c>
      <c r="H27" t="s">
        <v>32</v>
      </c>
      <c r="I27">
        <f>VLOOKUP(B27,Information_sites!D:E,2,FALSE)</f>
        <v>-24.100227</v>
      </c>
      <c r="J27">
        <f>VLOOKUP(B27,Information_sites!D:F,3,FALSE)</f>
        <v>-45.698115999999999</v>
      </c>
      <c r="K27" t="s">
        <v>442</v>
      </c>
      <c r="L27">
        <v>111</v>
      </c>
      <c r="M27">
        <v>40</v>
      </c>
      <c r="N27" s="3">
        <v>7</v>
      </c>
      <c r="O27" t="s">
        <v>442</v>
      </c>
      <c r="P27" t="s">
        <v>442</v>
      </c>
      <c r="Q27" t="s">
        <v>442</v>
      </c>
      <c r="R27" t="s">
        <v>442</v>
      </c>
      <c r="S27" t="s">
        <v>43</v>
      </c>
      <c r="T27">
        <v>1</v>
      </c>
      <c r="U27">
        <v>25</v>
      </c>
      <c r="X27" t="str">
        <f>VLOOKUP($S27,Taxonomic!A:D,2,FALSE)</f>
        <v>sciaenidae</v>
      </c>
      <c r="Y27" t="str">
        <f>VLOOKUP(S27,Taxonomic!A:D,3,FALSE)</f>
        <v>odontoscion</v>
      </c>
      <c r="Z27" t="str">
        <f>VLOOKUP(S27,Taxonomic!A:D,4,FALSE)</f>
        <v>dentex</v>
      </c>
    </row>
    <row r="28" spans="1:26" x14ac:dyDescent="0.2">
      <c r="A28" t="s">
        <v>30</v>
      </c>
      <c r="B28" t="s">
        <v>472</v>
      </c>
      <c r="C28" t="s">
        <v>31</v>
      </c>
      <c r="D28">
        <v>2013</v>
      </c>
      <c r="E28">
        <v>3</v>
      </c>
      <c r="F28" s="8">
        <v>6</v>
      </c>
      <c r="G28" t="s">
        <v>455</v>
      </c>
      <c r="H28" t="s">
        <v>32</v>
      </c>
      <c r="I28">
        <f>VLOOKUP(B28,Information_sites!D:E,2,FALSE)</f>
        <v>-24.100227</v>
      </c>
      <c r="J28">
        <f>VLOOKUP(B28,Information_sites!D:F,3,FALSE)</f>
        <v>-45.698115999999999</v>
      </c>
      <c r="K28" t="s">
        <v>442</v>
      </c>
      <c r="L28">
        <v>111</v>
      </c>
      <c r="M28">
        <v>40</v>
      </c>
      <c r="N28" s="3">
        <v>7</v>
      </c>
      <c r="O28" t="s">
        <v>442</v>
      </c>
      <c r="P28" t="s">
        <v>442</v>
      </c>
      <c r="Q28" t="s">
        <v>442</v>
      </c>
      <c r="R28" t="s">
        <v>442</v>
      </c>
      <c r="S28" t="s">
        <v>44</v>
      </c>
      <c r="T28">
        <v>1</v>
      </c>
      <c r="U28">
        <v>30</v>
      </c>
      <c r="X28" t="str">
        <f>VLOOKUP($S28,Taxonomic!A:D,2,FALSE)</f>
        <v>pomacanthidae</v>
      </c>
      <c r="Y28" t="str">
        <f>VLOOKUP(S28,Taxonomic!A:D,3,FALSE)</f>
        <v>pomacanthus</v>
      </c>
      <c r="Z28" t="str">
        <f>VLOOKUP(S28,Taxonomic!A:D,4,FALSE)</f>
        <v>paru</v>
      </c>
    </row>
    <row r="29" spans="1:26" x14ac:dyDescent="0.2">
      <c r="A29" t="s">
        <v>30</v>
      </c>
      <c r="B29" t="s">
        <v>472</v>
      </c>
      <c r="C29" t="s">
        <v>31</v>
      </c>
      <c r="D29">
        <v>2013</v>
      </c>
      <c r="E29">
        <v>3</v>
      </c>
      <c r="F29" s="8">
        <v>6</v>
      </c>
      <c r="G29" t="s">
        <v>455</v>
      </c>
      <c r="H29" t="s">
        <v>32</v>
      </c>
      <c r="I29">
        <f>VLOOKUP(B29,Information_sites!D:E,2,FALSE)</f>
        <v>-24.100227</v>
      </c>
      <c r="J29">
        <f>VLOOKUP(B29,Information_sites!D:F,3,FALSE)</f>
        <v>-45.698115999999999</v>
      </c>
      <c r="K29" t="s">
        <v>442</v>
      </c>
      <c r="L29">
        <v>111</v>
      </c>
      <c r="M29">
        <v>40</v>
      </c>
      <c r="N29" s="3">
        <v>7</v>
      </c>
      <c r="O29" t="s">
        <v>442</v>
      </c>
      <c r="P29" t="s">
        <v>442</v>
      </c>
      <c r="Q29" t="s">
        <v>442</v>
      </c>
      <c r="R29" t="s">
        <v>442</v>
      </c>
      <c r="S29" t="s">
        <v>44</v>
      </c>
      <c r="T29">
        <v>1</v>
      </c>
      <c r="U29">
        <v>50</v>
      </c>
      <c r="X29" t="str">
        <f>VLOOKUP($S29,Taxonomic!A:D,2,FALSE)</f>
        <v>pomacanthidae</v>
      </c>
      <c r="Y29" t="str">
        <f>VLOOKUP(S29,Taxonomic!A:D,3,FALSE)</f>
        <v>pomacanthus</v>
      </c>
      <c r="Z29" t="str">
        <f>VLOOKUP(S29,Taxonomic!A:D,4,FALSE)</f>
        <v>paru</v>
      </c>
    </row>
    <row r="30" spans="1:26" x14ac:dyDescent="0.2">
      <c r="A30" t="s">
        <v>30</v>
      </c>
      <c r="B30" t="s">
        <v>472</v>
      </c>
      <c r="C30" t="s">
        <v>31</v>
      </c>
      <c r="D30">
        <v>2013</v>
      </c>
      <c r="E30">
        <v>3</v>
      </c>
      <c r="F30" s="8">
        <v>6</v>
      </c>
      <c r="G30" t="s">
        <v>455</v>
      </c>
      <c r="H30" t="s">
        <v>32</v>
      </c>
      <c r="I30">
        <f>VLOOKUP(B30,Information_sites!D:E,2,FALSE)</f>
        <v>-24.100227</v>
      </c>
      <c r="J30">
        <f>VLOOKUP(B30,Information_sites!D:F,3,FALSE)</f>
        <v>-45.698115999999999</v>
      </c>
      <c r="K30" t="s">
        <v>442</v>
      </c>
      <c r="L30">
        <v>111</v>
      </c>
      <c r="M30">
        <v>40</v>
      </c>
      <c r="N30" s="3">
        <v>7</v>
      </c>
      <c r="O30" t="s">
        <v>442</v>
      </c>
      <c r="P30" t="s">
        <v>442</v>
      </c>
      <c r="Q30" t="s">
        <v>442</v>
      </c>
      <c r="R30" t="s">
        <v>442</v>
      </c>
      <c r="S30" t="s">
        <v>45</v>
      </c>
      <c r="T30">
        <v>1</v>
      </c>
      <c r="U30">
        <v>45</v>
      </c>
      <c r="X30" t="str">
        <f>VLOOKUP($S30,Taxonomic!A:D,2,FALSE)</f>
        <v>scaridae</v>
      </c>
      <c r="Y30" t="str">
        <f>VLOOKUP(S30,Taxonomic!A:D,3,FALSE)</f>
        <v>sparisoma</v>
      </c>
      <c r="Z30" t="str">
        <f>VLOOKUP(S30,Taxonomic!A:D,4,FALSE)</f>
        <v>amplum</v>
      </c>
    </row>
    <row r="31" spans="1:26" x14ac:dyDescent="0.2">
      <c r="A31" t="s">
        <v>30</v>
      </c>
      <c r="B31" t="s">
        <v>472</v>
      </c>
      <c r="C31" t="s">
        <v>31</v>
      </c>
      <c r="D31">
        <v>2013</v>
      </c>
      <c r="E31">
        <v>3</v>
      </c>
      <c r="F31" s="8">
        <v>6</v>
      </c>
      <c r="G31" t="s">
        <v>455</v>
      </c>
      <c r="H31" t="s">
        <v>32</v>
      </c>
      <c r="I31">
        <f>VLOOKUP(B31,Information_sites!D:E,2,FALSE)</f>
        <v>-24.100227</v>
      </c>
      <c r="J31">
        <f>VLOOKUP(B31,Information_sites!D:F,3,FALSE)</f>
        <v>-45.698115999999999</v>
      </c>
      <c r="K31" t="s">
        <v>442</v>
      </c>
      <c r="L31">
        <v>111</v>
      </c>
      <c r="M31">
        <v>40</v>
      </c>
      <c r="N31" s="3">
        <v>7</v>
      </c>
      <c r="O31" t="s">
        <v>442</v>
      </c>
      <c r="P31" t="s">
        <v>442</v>
      </c>
      <c r="Q31" t="s">
        <v>442</v>
      </c>
      <c r="R31" t="s">
        <v>442</v>
      </c>
      <c r="S31" t="s">
        <v>46</v>
      </c>
      <c r="T31">
        <v>1</v>
      </c>
      <c r="U31">
        <v>2</v>
      </c>
      <c r="X31" t="str">
        <f>VLOOKUP($S31,Taxonomic!A:D,2,FALSE)</f>
        <v>pomacentridae</v>
      </c>
      <c r="Y31" t="str">
        <f>VLOOKUP(S31,Taxonomic!A:D,3,FALSE)</f>
        <v>stegastes</v>
      </c>
      <c r="Z31" t="str">
        <f>VLOOKUP(S31,Taxonomic!A:D,4,FALSE)</f>
        <v>fuscus</v>
      </c>
    </row>
    <row r="32" spans="1:26" x14ac:dyDescent="0.2">
      <c r="A32" t="s">
        <v>30</v>
      </c>
      <c r="B32" t="s">
        <v>472</v>
      </c>
      <c r="C32" t="s">
        <v>31</v>
      </c>
      <c r="D32">
        <v>2013</v>
      </c>
      <c r="E32">
        <v>3</v>
      </c>
      <c r="F32" s="8">
        <v>6</v>
      </c>
      <c r="G32" t="s">
        <v>455</v>
      </c>
      <c r="H32" t="s">
        <v>32</v>
      </c>
      <c r="I32">
        <f>VLOOKUP(B32,Information_sites!D:E,2,FALSE)</f>
        <v>-24.100227</v>
      </c>
      <c r="J32">
        <f>VLOOKUP(B32,Information_sites!D:F,3,FALSE)</f>
        <v>-45.698115999999999</v>
      </c>
      <c r="K32" t="s">
        <v>442</v>
      </c>
      <c r="L32">
        <v>111</v>
      </c>
      <c r="M32">
        <v>40</v>
      </c>
      <c r="N32" s="3">
        <v>7</v>
      </c>
      <c r="O32" t="s">
        <v>442</v>
      </c>
      <c r="P32" t="s">
        <v>442</v>
      </c>
      <c r="Q32" t="s">
        <v>442</v>
      </c>
      <c r="R32" t="s">
        <v>442</v>
      </c>
      <c r="S32" t="s">
        <v>46</v>
      </c>
      <c r="T32">
        <v>7</v>
      </c>
      <c r="U32">
        <v>8</v>
      </c>
      <c r="X32" t="str">
        <f>VLOOKUP($S32,Taxonomic!A:D,2,FALSE)</f>
        <v>pomacentridae</v>
      </c>
      <c r="Y32" t="str">
        <f>VLOOKUP(S32,Taxonomic!A:D,3,FALSE)</f>
        <v>stegastes</v>
      </c>
      <c r="Z32" t="str">
        <f>VLOOKUP(S32,Taxonomic!A:D,4,FALSE)</f>
        <v>fuscus</v>
      </c>
    </row>
    <row r="33" spans="1:26" x14ac:dyDescent="0.2">
      <c r="A33" t="s">
        <v>30</v>
      </c>
      <c r="B33" t="s">
        <v>472</v>
      </c>
      <c r="C33" t="s">
        <v>31</v>
      </c>
      <c r="D33">
        <v>2013</v>
      </c>
      <c r="E33">
        <v>3</v>
      </c>
      <c r="F33" s="8">
        <v>6</v>
      </c>
      <c r="G33" t="s">
        <v>455</v>
      </c>
      <c r="H33" t="s">
        <v>32</v>
      </c>
      <c r="I33">
        <f>VLOOKUP(B33,Information_sites!D:E,2,FALSE)</f>
        <v>-24.100227</v>
      </c>
      <c r="J33">
        <f>VLOOKUP(B33,Information_sites!D:F,3,FALSE)</f>
        <v>-45.698115999999999</v>
      </c>
      <c r="K33" t="s">
        <v>442</v>
      </c>
      <c r="L33">
        <v>111</v>
      </c>
      <c r="M33">
        <v>40</v>
      </c>
      <c r="N33" s="3">
        <v>7</v>
      </c>
      <c r="O33" t="s">
        <v>442</v>
      </c>
      <c r="P33" t="s">
        <v>442</v>
      </c>
      <c r="Q33" t="s">
        <v>442</v>
      </c>
      <c r="R33" t="s">
        <v>442</v>
      </c>
      <c r="S33" t="s">
        <v>46</v>
      </c>
      <c r="T33">
        <v>5</v>
      </c>
      <c r="U33">
        <v>10</v>
      </c>
      <c r="X33" t="str">
        <f>VLOOKUP($S33,Taxonomic!A:D,2,FALSE)</f>
        <v>pomacentridae</v>
      </c>
      <c r="Y33" t="str">
        <f>VLOOKUP(S33,Taxonomic!A:D,3,FALSE)</f>
        <v>stegastes</v>
      </c>
      <c r="Z33" t="str">
        <f>VLOOKUP(S33,Taxonomic!A:D,4,FALSE)</f>
        <v>fuscus</v>
      </c>
    </row>
    <row r="34" spans="1:26" x14ac:dyDescent="0.2">
      <c r="A34" t="s">
        <v>30</v>
      </c>
      <c r="B34" t="s">
        <v>472</v>
      </c>
      <c r="C34" t="s">
        <v>31</v>
      </c>
      <c r="D34">
        <v>2013</v>
      </c>
      <c r="E34">
        <v>3</v>
      </c>
      <c r="F34" s="8">
        <v>6</v>
      </c>
      <c r="G34" t="s">
        <v>455</v>
      </c>
      <c r="H34" t="s">
        <v>32</v>
      </c>
      <c r="I34">
        <f>VLOOKUP(B34,Information_sites!D:E,2,FALSE)</f>
        <v>-24.100227</v>
      </c>
      <c r="J34">
        <f>VLOOKUP(B34,Information_sites!D:F,3,FALSE)</f>
        <v>-45.698115999999999</v>
      </c>
      <c r="K34" t="s">
        <v>442</v>
      </c>
      <c r="L34">
        <v>111</v>
      </c>
      <c r="M34">
        <v>40</v>
      </c>
      <c r="N34" s="3">
        <v>7</v>
      </c>
      <c r="O34" t="s">
        <v>442</v>
      </c>
      <c r="P34" t="s">
        <v>442</v>
      </c>
      <c r="Q34" t="s">
        <v>442</v>
      </c>
      <c r="R34" t="s">
        <v>442</v>
      </c>
      <c r="S34" t="s">
        <v>46</v>
      </c>
      <c r="T34">
        <v>8</v>
      </c>
      <c r="U34">
        <v>12</v>
      </c>
      <c r="X34" t="str">
        <f>VLOOKUP($S34,Taxonomic!A:D,2,FALSE)</f>
        <v>pomacentridae</v>
      </c>
      <c r="Y34" t="str">
        <f>VLOOKUP(S34,Taxonomic!A:D,3,FALSE)</f>
        <v>stegastes</v>
      </c>
      <c r="Z34" t="str">
        <f>VLOOKUP(S34,Taxonomic!A:D,4,FALSE)</f>
        <v>fuscus</v>
      </c>
    </row>
    <row r="35" spans="1:26" x14ac:dyDescent="0.2">
      <c r="A35" t="s">
        <v>30</v>
      </c>
      <c r="B35" t="s">
        <v>472</v>
      </c>
      <c r="C35" t="s">
        <v>47</v>
      </c>
      <c r="D35">
        <v>2013</v>
      </c>
      <c r="E35">
        <v>3</v>
      </c>
      <c r="F35" s="8">
        <v>5</v>
      </c>
      <c r="G35" t="s">
        <v>455</v>
      </c>
      <c r="H35" t="s">
        <v>48</v>
      </c>
      <c r="I35">
        <f>VLOOKUP(B35,Information_sites!D:E,2,FALSE)</f>
        <v>-24.100227</v>
      </c>
      <c r="J35">
        <f>VLOOKUP(B35,Information_sites!D:F,3,FALSE)</f>
        <v>-45.698115999999999</v>
      </c>
      <c r="K35" t="s">
        <v>442</v>
      </c>
      <c r="L35">
        <v>112</v>
      </c>
      <c r="M35">
        <v>40</v>
      </c>
      <c r="N35" s="3">
        <v>6</v>
      </c>
      <c r="O35" t="s">
        <v>442</v>
      </c>
      <c r="P35" t="s">
        <v>442</v>
      </c>
      <c r="Q35" t="s">
        <v>442</v>
      </c>
      <c r="R35" t="s">
        <v>442</v>
      </c>
      <c r="S35" t="s">
        <v>33</v>
      </c>
      <c r="T35">
        <v>14</v>
      </c>
      <c r="U35">
        <v>12</v>
      </c>
      <c r="X35" t="str">
        <f>VLOOKUP($S35,Taxonomic!A:D,2,FALSE)</f>
        <v>pomacentridae</v>
      </c>
      <c r="Y35" t="str">
        <f>VLOOKUP(S35,Taxonomic!A:D,3,FALSE)</f>
        <v>abudefduf</v>
      </c>
      <c r="Z35" t="str">
        <f>VLOOKUP(S35,Taxonomic!A:D,4,FALSE)</f>
        <v>saxatilis</v>
      </c>
    </row>
    <row r="36" spans="1:26" x14ac:dyDescent="0.2">
      <c r="A36" t="s">
        <v>30</v>
      </c>
      <c r="B36" t="s">
        <v>472</v>
      </c>
      <c r="C36" t="s">
        <v>47</v>
      </c>
      <c r="D36">
        <v>2013</v>
      </c>
      <c r="E36">
        <v>3</v>
      </c>
      <c r="F36" s="8">
        <v>5</v>
      </c>
      <c r="G36" t="s">
        <v>455</v>
      </c>
      <c r="H36" t="s">
        <v>48</v>
      </c>
      <c r="I36">
        <f>VLOOKUP(B36,Information_sites!D:E,2,FALSE)</f>
        <v>-24.100227</v>
      </c>
      <c r="J36">
        <f>VLOOKUP(B36,Information_sites!D:F,3,FALSE)</f>
        <v>-45.698115999999999</v>
      </c>
      <c r="K36" t="s">
        <v>442</v>
      </c>
      <c r="L36">
        <v>112</v>
      </c>
      <c r="M36">
        <v>40</v>
      </c>
      <c r="N36" s="3">
        <v>6</v>
      </c>
      <c r="O36" t="s">
        <v>442</v>
      </c>
      <c r="P36" t="s">
        <v>442</v>
      </c>
      <c r="Q36" t="s">
        <v>442</v>
      </c>
      <c r="R36" t="s">
        <v>442</v>
      </c>
      <c r="S36" t="s">
        <v>49</v>
      </c>
      <c r="T36">
        <v>12</v>
      </c>
      <c r="U36">
        <v>35</v>
      </c>
      <c r="X36" t="str">
        <f>VLOOKUP($S36,Taxonomic!A:D,2,FALSE)</f>
        <v>acanthuridae</v>
      </c>
      <c r="Y36" t="str">
        <f>VLOOKUP(S36,Taxonomic!A:D,3,FALSE)</f>
        <v>acanthurus</v>
      </c>
      <c r="Z36" t="str">
        <f>VLOOKUP(S36,Taxonomic!A:D,4,FALSE)</f>
        <v>chirurgus</v>
      </c>
    </row>
    <row r="37" spans="1:26" x14ac:dyDescent="0.2">
      <c r="A37" t="s">
        <v>30</v>
      </c>
      <c r="B37" t="s">
        <v>472</v>
      </c>
      <c r="C37" t="s">
        <v>47</v>
      </c>
      <c r="D37">
        <v>2013</v>
      </c>
      <c r="E37">
        <v>3</v>
      </c>
      <c r="F37" s="8">
        <v>5</v>
      </c>
      <c r="G37" t="s">
        <v>455</v>
      </c>
      <c r="H37" t="s">
        <v>48</v>
      </c>
      <c r="I37">
        <f>VLOOKUP(B37,Information_sites!D:E,2,FALSE)</f>
        <v>-24.100227</v>
      </c>
      <c r="J37">
        <f>VLOOKUP(B37,Information_sites!D:F,3,FALSE)</f>
        <v>-45.698115999999999</v>
      </c>
      <c r="K37" t="s">
        <v>442</v>
      </c>
      <c r="L37">
        <v>112</v>
      </c>
      <c r="M37">
        <v>40</v>
      </c>
      <c r="N37" s="3">
        <v>6</v>
      </c>
      <c r="O37" t="s">
        <v>442</v>
      </c>
      <c r="P37" t="s">
        <v>442</v>
      </c>
      <c r="Q37" t="s">
        <v>442</v>
      </c>
      <c r="R37" t="s">
        <v>442</v>
      </c>
      <c r="S37" t="s">
        <v>50</v>
      </c>
      <c r="T37">
        <v>2</v>
      </c>
      <c r="U37">
        <v>20</v>
      </c>
      <c r="X37" t="str">
        <f>VLOOKUP($S37,Taxonomic!A:D,2,FALSE)</f>
        <v>haemulidae</v>
      </c>
      <c r="Y37" t="str">
        <f>VLOOKUP(S37,Taxonomic!A:D,3,FALSE)</f>
        <v>anisotremus</v>
      </c>
      <c r="Z37" t="str">
        <f>VLOOKUP(S37,Taxonomic!A:D,4,FALSE)</f>
        <v>virginicus</v>
      </c>
    </row>
    <row r="38" spans="1:26" x14ac:dyDescent="0.2">
      <c r="A38" t="s">
        <v>30</v>
      </c>
      <c r="B38" t="s">
        <v>472</v>
      </c>
      <c r="C38" t="s">
        <v>47</v>
      </c>
      <c r="D38">
        <v>2013</v>
      </c>
      <c r="E38">
        <v>3</v>
      </c>
      <c r="F38" s="8">
        <v>5</v>
      </c>
      <c r="G38" t="s">
        <v>455</v>
      </c>
      <c r="H38" t="s">
        <v>48</v>
      </c>
      <c r="I38">
        <f>VLOOKUP(B38,Information_sites!D:E,2,FALSE)</f>
        <v>-24.100227</v>
      </c>
      <c r="J38">
        <f>VLOOKUP(B38,Information_sites!D:F,3,FALSE)</f>
        <v>-45.698115999999999</v>
      </c>
      <c r="K38" t="s">
        <v>442</v>
      </c>
      <c r="L38">
        <v>112</v>
      </c>
      <c r="M38">
        <v>40</v>
      </c>
      <c r="N38" s="3">
        <v>6</v>
      </c>
      <c r="O38" t="s">
        <v>442</v>
      </c>
      <c r="P38" t="s">
        <v>442</v>
      </c>
      <c r="Q38" t="s">
        <v>442</v>
      </c>
      <c r="R38" t="s">
        <v>442</v>
      </c>
      <c r="S38" t="s">
        <v>50</v>
      </c>
      <c r="T38">
        <v>3</v>
      </c>
      <c r="U38">
        <v>30</v>
      </c>
      <c r="X38" t="str">
        <f>VLOOKUP($S38,Taxonomic!A:D,2,FALSE)</f>
        <v>haemulidae</v>
      </c>
      <c r="Y38" t="str">
        <f>VLOOKUP(S38,Taxonomic!A:D,3,FALSE)</f>
        <v>anisotremus</v>
      </c>
      <c r="Z38" t="str">
        <f>VLOOKUP(S38,Taxonomic!A:D,4,FALSE)</f>
        <v>virginicus</v>
      </c>
    </row>
    <row r="39" spans="1:26" x14ac:dyDescent="0.2">
      <c r="A39" t="s">
        <v>30</v>
      </c>
      <c r="B39" t="s">
        <v>472</v>
      </c>
      <c r="C39" t="s">
        <v>47</v>
      </c>
      <c r="D39">
        <v>2013</v>
      </c>
      <c r="E39">
        <v>3</v>
      </c>
      <c r="F39" s="8">
        <v>5</v>
      </c>
      <c r="G39" t="s">
        <v>455</v>
      </c>
      <c r="H39" t="s">
        <v>48</v>
      </c>
      <c r="I39">
        <f>VLOOKUP(B39,Information_sites!D:E,2,FALSE)</f>
        <v>-24.100227</v>
      </c>
      <c r="J39">
        <f>VLOOKUP(B39,Information_sites!D:F,3,FALSE)</f>
        <v>-45.698115999999999</v>
      </c>
      <c r="K39" t="s">
        <v>442</v>
      </c>
      <c r="L39">
        <v>112</v>
      </c>
      <c r="M39">
        <v>40</v>
      </c>
      <c r="N39" s="3">
        <v>6</v>
      </c>
      <c r="O39" t="s">
        <v>442</v>
      </c>
      <c r="P39" t="s">
        <v>442</v>
      </c>
      <c r="Q39" t="s">
        <v>442</v>
      </c>
      <c r="R39" t="s">
        <v>442</v>
      </c>
      <c r="S39" t="s">
        <v>50</v>
      </c>
      <c r="T39">
        <v>3</v>
      </c>
      <c r="U39">
        <v>35</v>
      </c>
      <c r="X39" t="str">
        <f>VLOOKUP($S39,Taxonomic!A:D,2,FALSE)</f>
        <v>haemulidae</v>
      </c>
      <c r="Y39" t="str">
        <f>VLOOKUP(S39,Taxonomic!A:D,3,FALSE)</f>
        <v>anisotremus</v>
      </c>
      <c r="Z39" t="str">
        <f>VLOOKUP(S39,Taxonomic!A:D,4,FALSE)</f>
        <v>virginicus</v>
      </c>
    </row>
    <row r="40" spans="1:26" x14ac:dyDescent="0.2">
      <c r="A40" t="s">
        <v>30</v>
      </c>
      <c r="B40" t="s">
        <v>472</v>
      </c>
      <c r="C40" t="s">
        <v>47</v>
      </c>
      <c r="D40">
        <v>2013</v>
      </c>
      <c r="E40">
        <v>3</v>
      </c>
      <c r="F40" s="8">
        <v>5</v>
      </c>
      <c r="G40" t="s">
        <v>455</v>
      </c>
      <c r="H40" t="s">
        <v>48</v>
      </c>
      <c r="I40">
        <f>VLOOKUP(B40,Information_sites!D:E,2,FALSE)</f>
        <v>-24.100227</v>
      </c>
      <c r="J40">
        <f>VLOOKUP(B40,Information_sites!D:F,3,FALSE)</f>
        <v>-45.698115999999999</v>
      </c>
      <c r="K40" t="s">
        <v>442</v>
      </c>
      <c r="L40">
        <v>112</v>
      </c>
      <c r="M40">
        <v>40</v>
      </c>
      <c r="N40" s="3">
        <v>6</v>
      </c>
      <c r="O40" t="s">
        <v>442</v>
      </c>
      <c r="P40" t="s">
        <v>442</v>
      </c>
      <c r="Q40" t="s">
        <v>442</v>
      </c>
      <c r="R40" t="s">
        <v>442</v>
      </c>
      <c r="S40" t="s">
        <v>34</v>
      </c>
      <c r="T40">
        <v>3</v>
      </c>
      <c r="U40">
        <v>20</v>
      </c>
      <c r="X40" t="str">
        <f>VLOOKUP($S40,Taxonomic!A:D,2,FALSE)</f>
        <v>labridae</v>
      </c>
      <c r="Y40" t="str">
        <f>VLOOKUP(S40,Taxonomic!A:D,3,FALSE)</f>
        <v>bodianus</v>
      </c>
      <c r="Z40" t="str">
        <f>VLOOKUP(S40,Taxonomic!A:D,4,FALSE)</f>
        <v>pulchellus</v>
      </c>
    </row>
    <row r="41" spans="1:26" x14ac:dyDescent="0.2">
      <c r="A41" t="s">
        <v>30</v>
      </c>
      <c r="B41" t="s">
        <v>472</v>
      </c>
      <c r="C41" t="s">
        <v>47</v>
      </c>
      <c r="D41">
        <v>2013</v>
      </c>
      <c r="E41">
        <v>3</v>
      </c>
      <c r="F41" s="8">
        <v>5</v>
      </c>
      <c r="G41" t="s">
        <v>455</v>
      </c>
      <c r="H41" t="s">
        <v>48</v>
      </c>
      <c r="I41">
        <f>VLOOKUP(B41,Information_sites!D:E,2,FALSE)</f>
        <v>-24.100227</v>
      </c>
      <c r="J41">
        <f>VLOOKUP(B41,Information_sites!D:F,3,FALSE)</f>
        <v>-45.698115999999999</v>
      </c>
      <c r="K41" t="s">
        <v>442</v>
      </c>
      <c r="L41">
        <v>112</v>
      </c>
      <c r="M41">
        <v>40</v>
      </c>
      <c r="N41" s="3">
        <v>6</v>
      </c>
      <c r="O41" t="s">
        <v>442</v>
      </c>
      <c r="P41" t="s">
        <v>442</v>
      </c>
      <c r="Q41" t="s">
        <v>442</v>
      </c>
      <c r="R41" t="s">
        <v>442</v>
      </c>
      <c r="S41" t="s">
        <v>34</v>
      </c>
      <c r="T41">
        <v>2</v>
      </c>
      <c r="U41">
        <v>30</v>
      </c>
      <c r="X41" t="str">
        <f>VLOOKUP($S41,Taxonomic!A:D,2,FALSE)</f>
        <v>labridae</v>
      </c>
      <c r="Y41" t="str">
        <f>VLOOKUP(S41,Taxonomic!A:D,3,FALSE)</f>
        <v>bodianus</v>
      </c>
      <c r="Z41" t="str">
        <f>VLOOKUP(S41,Taxonomic!A:D,4,FALSE)</f>
        <v>pulchellus</v>
      </c>
    </row>
    <row r="42" spans="1:26" x14ac:dyDescent="0.2">
      <c r="A42" t="s">
        <v>30</v>
      </c>
      <c r="B42" t="s">
        <v>472</v>
      </c>
      <c r="C42" t="s">
        <v>47</v>
      </c>
      <c r="D42">
        <v>2013</v>
      </c>
      <c r="E42">
        <v>3</v>
      </c>
      <c r="F42" s="8">
        <v>5</v>
      </c>
      <c r="G42" t="s">
        <v>455</v>
      </c>
      <c r="H42" t="s">
        <v>48</v>
      </c>
      <c r="I42">
        <f>VLOOKUP(B42,Information_sites!D:E,2,FALSE)</f>
        <v>-24.100227</v>
      </c>
      <c r="J42">
        <f>VLOOKUP(B42,Information_sites!D:F,3,FALSE)</f>
        <v>-45.698115999999999</v>
      </c>
      <c r="K42" t="s">
        <v>442</v>
      </c>
      <c r="L42">
        <v>112</v>
      </c>
      <c r="M42">
        <v>40</v>
      </c>
      <c r="N42" s="3">
        <v>6</v>
      </c>
      <c r="O42" t="s">
        <v>442</v>
      </c>
      <c r="P42" t="s">
        <v>442</v>
      </c>
      <c r="Q42" t="s">
        <v>442</v>
      </c>
      <c r="R42" t="s">
        <v>442</v>
      </c>
      <c r="S42" t="s">
        <v>35</v>
      </c>
      <c r="T42">
        <v>1</v>
      </c>
      <c r="U42">
        <v>20</v>
      </c>
      <c r="X42" t="str">
        <f>VLOOKUP($S42,Taxonomic!A:D,2,FALSE)</f>
        <v>labridae</v>
      </c>
      <c r="Y42" t="str">
        <f>VLOOKUP(S42,Taxonomic!A:D,3,FALSE)</f>
        <v>bodianus</v>
      </c>
      <c r="Z42" t="str">
        <f>VLOOKUP(S42,Taxonomic!A:D,4,FALSE)</f>
        <v>rufus</v>
      </c>
    </row>
    <row r="43" spans="1:26" x14ac:dyDescent="0.2">
      <c r="A43" t="s">
        <v>30</v>
      </c>
      <c r="B43" t="s">
        <v>472</v>
      </c>
      <c r="C43" t="s">
        <v>47</v>
      </c>
      <c r="D43">
        <v>2013</v>
      </c>
      <c r="E43">
        <v>3</v>
      </c>
      <c r="F43" s="8">
        <v>5</v>
      </c>
      <c r="G43" t="s">
        <v>455</v>
      </c>
      <c r="H43" t="s">
        <v>48</v>
      </c>
      <c r="I43">
        <f>VLOOKUP(B43,Information_sites!D:E,2,FALSE)</f>
        <v>-24.100227</v>
      </c>
      <c r="J43">
        <f>VLOOKUP(B43,Information_sites!D:F,3,FALSE)</f>
        <v>-45.698115999999999</v>
      </c>
      <c r="K43" t="s">
        <v>442</v>
      </c>
      <c r="L43">
        <v>112</v>
      </c>
      <c r="M43">
        <v>40</v>
      </c>
      <c r="N43" s="3">
        <v>6</v>
      </c>
      <c r="O43" t="s">
        <v>442</v>
      </c>
      <c r="P43" t="s">
        <v>442</v>
      </c>
      <c r="Q43" t="s">
        <v>442</v>
      </c>
      <c r="R43" t="s">
        <v>442</v>
      </c>
      <c r="S43" t="s">
        <v>35</v>
      </c>
      <c r="T43">
        <v>2</v>
      </c>
      <c r="U43">
        <v>30</v>
      </c>
      <c r="X43" t="str">
        <f>VLOOKUP($S43,Taxonomic!A:D,2,FALSE)</f>
        <v>labridae</v>
      </c>
      <c r="Y43" t="str">
        <f>VLOOKUP(S43,Taxonomic!A:D,3,FALSE)</f>
        <v>bodianus</v>
      </c>
      <c r="Z43" t="str">
        <f>VLOOKUP(S43,Taxonomic!A:D,4,FALSE)</f>
        <v>rufus</v>
      </c>
    </row>
    <row r="44" spans="1:26" x14ac:dyDescent="0.2">
      <c r="A44" t="s">
        <v>30</v>
      </c>
      <c r="B44" t="s">
        <v>472</v>
      </c>
      <c r="C44" t="s">
        <v>47</v>
      </c>
      <c r="D44">
        <v>2013</v>
      </c>
      <c r="E44">
        <v>3</v>
      </c>
      <c r="F44" s="8">
        <v>5</v>
      </c>
      <c r="G44" t="s">
        <v>455</v>
      </c>
      <c r="H44" t="s">
        <v>48</v>
      </c>
      <c r="I44">
        <f>VLOOKUP(B44,Information_sites!D:E,2,FALSE)</f>
        <v>-24.100227</v>
      </c>
      <c r="J44">
        <f>VLOOKUP(B44,Information_sites!D:F,3,FALSE)</f>
        <v>-45.698115999999999</v>
      </c>
      <c r="K44" t="s">
        <v>442</v>
      </c>
      <c r="L44">
        <v>112</v>
      </c>
      <c r="M44">
        <v>40</v>
      </c>
      <c r="N44" s="3">
        <v>6</v>
      </c>
      <c r="O44" t="s">
        <v>442</v>
      </c>
      <c r="P44" t="s">
        <v>442</v>
      </c>
      <c r="Q44" t="s">
        <v>442</v>
      </c>
      <c r="R44" t="s">
        <v>442</v>
      </c>
      <c r="S44" t="s">
        <v>35</v>
      </c>
      <c r="T44">
        <v>3</v>
      </c>
      <c r="U44">
        <v>35</v>
      </c>
      <c r="X44" t="str">
        <f>VLOOKUP($S44,Taxonomic!A:D,2,FALSE)</f>
        <v>labridae</v>
      </c>
      <c r="Y44" t="str">
        <f>VLOOKUP(S44,Taxonomic!A:D,3,FALSE)</f>
        <v>bodianus</v>
      </c>
      <c r="Z44" t="str">
        <f>VLOOKUP(S44,Taxonomic!A:D,4,FALSE)</f>
        <v>rufus</v>
      </c>
    </row>
    <row r="45" spans="1:26" x14ac:dyDescent="0.2">
      <c r="A45" t="s">
        <v>30</v>
      </c>
      <c r="B45" t="s">
        <v>472</v>
      </c>
      <c r="C45" t="s">
        <v>47</v>
      </c>
      <c r="D45">
        <v>2013</v>
      </c>
      <c r="E45">
        <v>3</v>
      </c>
      <c r="F45" s="8">
        <v>5</v>
      </c>
      <c r="G45" t="s">
        <v>455</v>
      </c>
      <c r="H45" t="s">
        <v>48</v>
      </c>
      <c r="I45">
        <f>VLOOKUP(B45,Information_sites!D:E,2,FALSE)</f>
        <v>-24.100227</v>
      </c>
      <c r="J45">
        <f>VLOOKUP(B45,Information_sites!D:F,3,FALSE)</f>
        <v>-45.698115999999999</v>
      </c>
      <c r="K45" t="s">
        <v>442</v>
      </c>
      <c r="L45">
        <v>112</v>
      </c>
      <c r="M45">
        <v>40</v>
      </c>
      <c r="N45" s="3">
        <v>6</v>
      </c>
      <c r="O45" t="s">
        <v>442</v>
      </c>
      <c r="P45" t="s">
        <v>442</v>
      </c>
      <c r="Q45" t="s">
        <v>442</v>
      </c>
      <c r="R45" t="s">
        <v>442</v>
      </c>
      <c r="S45" t="s">
        <v>36</v>
      </c>
      <c r="T45">
        <v>14</v>
      </c>
      <c r="U45">
        <v>12</v>
      </c>
      <c r="X45" t="str">
        <f>VLOOKUP($S45,Taxonomic!A:D,2,FALSE)</f>
        <v>pomacentridae</v>
      </c>
      <c r="Y45" t="str">
        <f>VLOOKUP(S45,Taxonomic!A:D,3,FALSE)</f>
        <v>chromis</v>
      </c>
      <c r="Z45" t="str">
        <f>VLOOKUP(S45,Taxonomic!A:D,4,FALSE)</f>
        <v>multilineata</v>
      </c>
    </row>
    <row r="46" spans="1:26" x14ac:dyDescent="0.2">
      <c r="A46" t="s">
        <v>30</v>
      </c>
      <c r="B46" t="s">
        <v>472</v>
      </c>
      <c r="C46" t="s">
        <v>47</v>
      </c>
      <c r="D46">
        <v>2013</v>
      </c>
      <c r="E46">
        <v>3</v>
      </c>
      <c r="F46" s="8">
        <v>5</v>
      </c>
      <c r="G46" t="s">
        <v>455</v>
      </c>
      <c r="H46" t="s">
        <v>48</v>
      </c>
      <c r="I46">
        <f>VLOOKUP(B46,Information_sites!D:E,2,FALSE)</f>
        <v>-24.100227</v>
      </c>
      <c r="J46">
        <f>VLOOKUP(B46,Information_sites!D:F,3,FALSE)</f>
        <v>-45.698115999999999</v>
      </c>
      <c r="K46" t="s">
        <v>442</v>
      </c>
      <c r="L46">
        <v>112</v>
      </c>
      <c r="M46">
        <v>40</v>
      </c>
      <c r="N46" s="3">
        <v>6</v>
      </c>
      <c r="O46" t="s">
        <v>442</v>
      </c>
      <c r="P46" t="s">
        <v>442</v>
      </c>
      <c r="Q46" t="s">
        <v>442</v>
      </c>
      <c r="R46" t="s">
        <v>442</v>
      </c>
      <c r="S46" t="s">
        <v>51</v>
      </c>
      <c r="T46">
        <v>12</v>
      </c>
      <c r="U46">
        <v>10</v>
      </c>
      <c r="X46" t="str">
        <f>VLOOKUP($S46,Taxonomic!A:D,2,FALSE)</f>
        <v>sparidae</v>
      </c>
      <c r="Y46" t="str">
        <f>VLOOKUP(S46,Taxonomic!A:D,3,FALSE)</f>
        <v>diplodus</v>
      </c>
      <c r="Z46" t="str">
        <f>VLOOKUP(S46,Taxonomic!A:D,4,FALSE)</f>
        <v>argenteus</v>
      </c>
    </row>
    <row r="47" spans="1:26" x14ac:dyDescent="0.2">
      <c r="A47" t="s">
        <v>30</v>
      </c>
      <c r="B47" t="s">
        <v>472</v>
      </c>
      <c r="C47" t="s">
        <v>47</v>
      </c>
      <c r="D47">
        <v>2013</v>
      </c>
      <c r="E47">
        <v>3</v>
      </c>
      <c r="F47" s="8">
        <v>5</v>
      </c>
      <c r="G47" t="s">
        <v>455</v>
      </c>
      <c r="H47" t="s">
        <v>48</v>
      </c>
      <c r="I47">
        <f>VLOOKUP(B47,Information_sites!D:E,2,FALSE)</f>
        <v>-24.100227</v>
      </c>
      <c r="J47">
        <f>VLOOKUP(B47,Information_sites!D:F,3,FALSE)</f>
        <v>-45.698115999999999</v>
      </c>
      <c r="K47" t="s">
        <v>442</v>
      </c>
      <c r="L47">
        <v>112</v>
      </c>
      <c r="M47">
        <v>40</v>
      </c>
      <c r="N47" s="3">
        <v>6</v>
      </c>
      <c r="O47" t="s">
        <v>442</v>
      </c>
      <c r="P47" t="s">
        <v>442</v>
      </c>
      <c r="Q47" t="s">
        <v>442</v>
      </c>
      <c r="R47" t="s">
        <v>442</v>
      </c>
      <c r="S47" t="s">
        <v>51</v>
      </c>
      <c r="T47">
        <v>6</v>
      </c>
      <c r="U47">
        <v>15</v>
      </c>
      <c r="X47" t="str">
        <f>VLOOKUP($S47,Taxonomic!A:D,2,FALSE)</f>
        <v>sparidae</v>
      </c>
      <c r="Y47" t="str">
        <f>VLOOKUP(S47,Taxonomic!A:D,3,FALSE)</f>
        <v>diplodus</v>
      </c>
      <c r="Z47" t="str">
        <f>VLOOKUP(S47,Taxonomic!A:D,4,FALSE)</f>
        <v>argenteus</v>
      </c>
    </row>
    <row r="48" spans="1:26" x14ac:dyDescent="0.2">
      <c r="A48" t="s">
        <v>30</v>
      </c>
      <c r="B48" t="s">
        <v>472</v>
      </c>
      <c r="C48" t="s">
        <v>47</v>
      </c>
      <c r="D48">
        <v>2013</v>
      </c>
      <c r="E48">
        <v>3</v>
      </c>
      <c r="F48" s="8">
        <v>5</v>
      </c>
      <c r="G48" t="s">
        <v>455</v>
      </c>
      <c r="H48" t="s">
        <v>48</v>
      </c>
      <c r="I48">
        <f>VLOOKUP(B48,Information_sites!D:E,2,FALSE)</f>
        <v>-24.100227</v>
      </c>
      <c r="J48">
        <f>VLOOKUP(B48,Information_sites!D:F,3,FALSE)</f>
        <v>-45.698115999999999</v>
      </c>
      <c r="K48" t="s">
        <v>442</v>
      </c>
      <c r="L48">
        <v>112</v>
      </c>
      <c r="M48">
        <v>40</v>
      </c>
      <c r="N48" s="3">
        <v>6</v>
      </c>
      <c r="O48" t="s">
        <v>442</v>
      </c>
      <c r="P48" t="s">
        <v>442</v>
      </c>
      <c r="Q48" t="s">
        <v>442</v>
      </c>
      <c r="R48" t="s">
        <v>442</v>
      </c>
      <c r="S48" t="s">
        <v>51</v>
      </c>
      <c r="T48">
        <v>6</v>
      </c>
      <c r="U48">
        <v>20</v>
      </c>
      <c r="X48" t="str">
        <f>VLOOKUP($S48,Taxonomic!A:D,2,FALSE)</f>
        <v>sparidae</v>
      </c>
      <c r="Y48" t="str">
        <f>VLOOKUP(S48,Taxonomic!A:D,3,FALSE)</f>
        <v>diplodus</v>
      </c>
      <c r="Z48" t="str">
        <f>VLOOKUP(S48,Taxonomic!A:D,4,FALSE)</f>
        <v>argenteus</v>
      </c>
    </row>
    <row r="49" spans="1:26" x14ac:dyDescent="0.2">
      <c r="A49" t="s">
        <v>30</v>
      </c>
      <c r="B49" t="s">
        <v>472</v>
      </c>
      <c r="C49" t="s">
        <v>47</v>
      </c>
      <c r="D49">
        <v>2013</v>
      </c>
      <c r="E49">
        <v>3</v>
      </c>
      <c r="F49" s="8">
        <v>5</v>
      </c>
      <c r="G49" t="s">
        <v>455</v>
      </c>
      <c r="H49" t="s">
        <v>48</v>
      </c>
      <c r="I49">
        <f>VLOOKUP(B49,Information_sites!D:E,2,FALSE)</f>
        <v>-24.100227</v>
      </c>
      <c r="J49">
        <f>VLOOKUP(B49,Information_sites!D:F,3,FALSE)</f>
        <v>-45.698115999999999</v>
      </c>
      <c r="K49" t="s">
        <v>442</v>
      </c>
      <c r="L49">
        <v>112</v>
      </c>
      <c r="M49">
        <v>40</v>
      </c>
      <c r="N49" s="3">
        <v>6</v>
      </c>
      <c r="O49" t="s">
        <v>442</v>
      </c>
      <c r="P49" t="s">
        <v>442</v>
      </c>
      <c r="Q49" t="s">
        <v>442</v>
      </c>
      <c r="R49" t="s">
        <v>442</v>
      </c>
      <c r="S49" t="s">
        <v>40</v>
      </c>
      <c r="T49">
        <v>1</v>
      </c>
      <c r="U49">
        <v>10</v>
      </c>
      <c r="X49" t="str">
        <f>VLOOKUP($S49,Taxonomic!A:D,2,FALSE)</f>
        <v>labridae</v>
      </c>
      <c r="Y49" t="str">
        <f>VLOOKUP(S49,Taxonomic!A:D,3,FALSE)</f>
        <v>halichoeres</v>
      </c>
      <c r="Z49" t="str">
        <f>VLOOKUP(S49,Taxonomic!A:D,4,FALSE)</f>
        <v>poeyi</v>
      </c>
    </row>
    <row r="50" spans="1:26" x14ac:dyDescent="0.2">
      <c r="A50" t="s">
        <v>30</v>
      </c>
      <c r="B50" t="s">
        <v>472</v>
      </c>
      <c r="C50" t="s">
        <v>47</v>
      </c>
      <c r="D50">
        <v>2013</v>
      </c>
      <c r="E50">
        <v>3</v>
      </c>
      <c r="F50" s="8">
        <v>5</v>
      </c>
      <c r="G50" t="s">
        <v>455</v>
      </c>
      <c r="H50" t="s">
        <v>48</v>
      </c>
      <c r="I50">
        <f>VLOOKUP(B50,Information_sites!D:E,2,FALSE)</f>
        <v>-24.100227</v>
      </c>
      <c r="J50">
        <f>VLOOKUP(B50,Information_sites!D:F,3,FALSE)</f>
        <v>-45.698115999999999</v>
      </c>
      <c r="K50" t="s">
        <v>442</v>
      </c>
      <c r="L50">
        <v>112</v>
      </c>
      <c r="M50">
        <v>40</v>
      </c>
      <c r="N50" s="3">
        <v>6</v>
      </c>
      <c r="O50" t="s">
        <v>442</v>
      </c>
      <c r="P50" t="s">
        <v>442</v>
      </c>
      <c r="Q50" t="s">
        <v>442</v>
      </c>
      <c r="R50" t="s">
        <v>442</v>
      </c>
      <c r="S50" t="s">
        <v>40</v>
      </c>
      <c r="T50">
        <v>1</v>
      </c>
      <c r="U50">
        <v>20</v>
      </c>
      <c r="X50" t="str">
        <f>VLOOKUP($S50,Taxonomic!A:D,2,FALSE)</f>
        <v>labridae</v>
      </c>
      <c r="Y50" t="str">
        <f>VLOOKUP(S50,Taxonomic!A:D,3,FALSE)</f>
        <v>halichoeres</v>
      </c>
      <c r="Z50" t="str">
        <f>VLOOKUP(S50,Taxonomic!A:D,4,FALSE)</f>
        <v>poeyi</v>
      </c>
    </row>
    <row r="51" spans="1:26" x14ac:dyDescent="0.2">
      <c r="A51" t="s">
        <v>30</v>
      </c>
      <c r="B51" t="s">
        <v>472</v>
      </c>
      <c r="C51" t="s">
        <v>47</v>
      </c>
      <c r="D51">
        <v>2013</v>
      </c>
      <c r="E51">
        <v>3</v>
      </c>
      <c r="F51" s="8">
        <v>5</v>
      </c>
      <c r="G51" t="s">
        <v>455</v>
      </c>
      <c r="H51" t="s">
        <v>48</v>
      </c>
      <c r="I51">
        <f>VLOOKUP(B51,Information_sites!D:E,2,FALSE)</f>
        <v>-24.100227</v>
      </c>
      <c r="J51">
        <f>VLOOKUP(B51,Information_sites!D:F,3,FALSE)</f>
        <v>-45.698115999999999</v>
      </c>
      <c r="K51" t="s">
        <v>442</v>
      </c>
      <c r="L51">
        <v>112</v>
      </c>
      <c r="M51">
        <v>40</v>
      </c>
      <c r="N51" s="3">
        <v>6</v>
      </c>
      <c r="O51" t="s">
        <v>442</v>
      </c>
      <c r="P51" t="s">
        <v>442</v>
      </c>
      <c r="Q51" t="s">
        <v>442</v>
      </c>
      <c r="R51" t="s">
        <v>442</v>
      </c>
      <c r="S51" t="s">
        <v>40</v>
      </c>
      <c r="T51">
        <v>2</v>
      </c>
      <c r="U51">
        <v>25</v>
      </c>
      <c r="X51" t="str">
        <f>VLOOKUP($S51,Taxonomic!A:D,2,FALSE)</f>
        <v>labridae</v>
      </c>
      <c r="Y51" t="str">
        <f>VLOOKUP(S51,Taxonomic!A:D,3,FALSE)</f>
        <v>halichoeres</v>
      </c>
      <c r="Z51" t="str">
        <f>VLOOKUP(S51,Taxonomic!A:D,4,FALSE)</f>
        <v>poeyi</v>
      </c>
    </row>
    <row r="52" spans="1:26" x14ac:dyDescent="0.2">
      <c r="A52" t="s">
        <v>30</v>
      </c>
      <c r="B52" t="s">
        <v>472</v>
      </c>
      <c r="C52" t="s">
        <v>47</v>
      </c>
      <c r="D52">
        <v>2013</v>
      </c>
      <c r="E52">
        <v>3</v>
      </c>
      <c r="F52" s="8">
        <v>5</v>
      </c>
      <c r="G52" t="s">
        <v>455</v>
      </c>
      <c r="H52" t="s">
        <v>48</v>
      </c>
      <c r="I52">
        <f>VLOOKUP(B52,Information_sites!D:E,2,FALSE)</f>
        <v>-24.100227</v>
      </c>
      <c r="J52">
        <f>VLOOKUP(B52,Information_sites!D:F,3,FALSE)</f>
        <v>-45.698115999999999</v>
      </c>
      <c r="K52" t="s">
        <v>442</v>
      </c>
      <c r="L52">
        <v>112</v>
      </c>
      <c r="M52">
        <v>40</v>
      </c>
      <c r="N52" s="3">
        <v>6</v>
      </c>
      <c r="O52" t="s">
        <v>442</v>
      </c>
      <c r="P52" t="s">
        <v>442</v>
      </c>
      <c r="Q52" t="s">
        <v>442</v>
      </c>
      <c r="R52" t="s">
        <v>442</v>
      </c>
      <c r="S52" t="s">
        <v>41</v>
      </c>
      <c r="T52">
        <v>12</v>
      </c>
      <c r="U52">
        <v>30</v>
      </c>
      <c r="X52" t="str">
        <f>VLOOKUP($S52,Taxonomic!A:D,2,FALSE)</f>
        <v>holocentridae</v>
      </c>
      <c r="Y52" t="str">
        <f>VLOOKUP(S52,Taxonomic!A:D,3,FALSE)</f>
        <v>holocentrus</v>
      </c>
      <c r="Z52" t="str">
        <f>VLOOKUP(S52,Taxonomic!A:D,4,FALSE)</f>
        <v>adscensionis</v>
      </c>
    </row>
    <row r="53" spans="1:26" x14ac:dyDescent="0.2">
      <c r="A53" t="s">
        <v>30</v>
      </c>
      <c r="B53" t="s">
        <v>472</v>
      </c>
      <c r="C53" t="s">
        <v>47</v>
      </c>
      <c r="D53">
        <v>2013</v>
      </c>
      <c r="E53">
        <v>3</v>
      </c>
      <c r="F53" s="8">
        <v>5</v>
      </c>
      <c r="G53" t="s">
        <v>455</v>
      </c>
      <c r="H53" t="s">
        <v>48</v>
      </c>
      <c r="I53">
        <f>VLOOKUP(B53,Information_sites!D:E,2,FALSE)</f>
        <v>-24.100227</v>
      </c>
      <c r="J53">
        <f>VLOOKUP(B53,Information_sites!D:F,3,FALSE)</f>
        <v>-45.698115999999999</v>
      </c>
      <c r="K53" t="s">
        <v>442</v>
      </c>
      <c r="L53">
        <v>112</v>
      </c>
      <c r="M53">
        <v>40</v>
      </c>
      <c r="N53" s="3">
        <v>6</v>
      </c>
      <c r="O53" t="s">
        <v>442</v>
      </c>
      <c r="P53" t="s">
        <v>442</v>
      </c>
      <c r="Q53" t="s">
        <v>442</v>
      </c>
      <c r="R53" t="s">
        <v>442</v>
      </c>
      <c r="S53" t="s">
        <v>41</v>
      </c>
      <c r="T53">
        <v>21</v>
      </c>
      <c r="U53">
        <v>35</v>
      </c>
      <c r="X53" t="str">
        <f>VLOOKUP($S53,Taxonomic!A:D,2,FALSE)</f>
        <v>holocentridae</v>
      </c>
      <c r="Y53" t="str">
        <f>VLOOKUP(S53,Taxonomic!A:D,3,FALSE)</f>
        <v>holocentrus</v>
      </c>
      <c r="Z53" t="str">
        <f>VLOOKUP(S53,Taxonomic!A:D,4,FALSE)</f>
        <v>adscensionis</v>
      </c>
    </row>
    <row r="54" spans="1:26" x14ac:dyDescent="0.2">
      <c r="A54" t="s">
        <v>30</v>
      </c>
      <c r="B54" t="s">
        <v>472</v>
      </c>
      <c r="C54" t="s">
        <v>47</v>
      </c>
      <c r="D54">
        <v>2013</v>
      </c>
      <c r="E54">
        <v>3</v>
      </c>
      <c r="F54" s="8">
        <v>5</v>
      </c>
      <c r="G54" t="s">
        <v>455</v>
      </c>
      <c r="H54" t="s">
        <v>48</v>
      </c>
      <c r="I54">
        <f>VLOOKUP(B54,Information_sites!D:E,2,FALSE)</f>
        <v>-24.100227</v>
      </c>
      <c r="J54">
        <f>VLOOKUP(B54,Information_sites!D:F,3,FALSE)</f>
        <v>-45.698115999999999</v>
      </c>
      <c r="K54" t="s">
        <v>442</v>
      </c>
      <c r="L54">
        <v>112</v>
      </c>
      <c r="M54">
        <v>40</v>
      </c>
      <c r="N54" s="3">
        <v>6</v>
      </c>
      <c r="O54" t="s">
        <v>442</v>
      </c>
      <c r="P54" t="s">
        <v>442</v>
      </c>
      <c r="Q54" t="s">
        <v>442</v>
      </c>
      <c r="R54" t="s">
        <v>442</v>
      </c>
      <c r="S54" t="s">
        <v>52</v>
      </c>
      <c r="T54">
        <v>3</v>
      </c>
      <c r="U54">
        <v>30</v>
      </c>
      <c r="X54" t="str">
        <f>VLOOKUP($S54,Taxonomic!A:D,2,FALSE)</f>
        <v>kyphosidae</v>
      </c>
      <c r="Y54" t="str">
        <f>VLOOKUP(S54,Taxonomic!A:D,3,FALSE)</f>
        <v>kyphosus</v>
      </c>
      <c r="Z54" t="str">
        <f>VLOOKUP(S54,Taxonomic!A:D,4,FALSE)</f>
        <v>sectatrix</v>
      </c>
    </row>
    <row r="55" spans="1:26" x14ac:dyDescent="0.2">
      <c r="A55" t="s">
        <v>30</v>
      </c>
      <c r="B55" t="s">
        <v>472</v>
      </c>
      <c r="C55" t="s">
        <v>47</v>
      </c>
      <c r="D55">
        <v>2013</v>
      </c>
      <c r="E55">
        <v>3</v>
      </c>
      <c r="F55" s="8">
        <v>5</v>
      </c>
      <c r="G55" t="s">
        <v>455</v>
      </c>
      <c r="H55" t="s">
        <v>48</v>
      </c>
      <c r="I55">
        <f>VLOOKUP(B55,Information_sites!D:E,2,FALSE)</f>
        <v>-24.100227</v>
      </c>
      <c r="J55">
        <f>VLOOKUP(B55,Information_sites!D:F,3,FALSE)</f>
        <v>-45.698115999999999</v>
      </c>
      <c r="K55" t="s">
        <v>442</v>
      </c>
      <c r="L55">
        <v>112</v>
      </c>
      <c r="M55">
        <v>40</v>
      </c>
      <c r="N55" s="3">
        <v>6</v>
      </c>
      <c r="O55" t="s">
        <v>442</v>
      </c>
      <c r="P55" t="s">
        <v>442</v>
      </c>
      <c r="Q55" t="s">
        <v>442</v>
      </c>
      <c r="R55" t="s">
        <v>442</v>
      </c>
      <c r="S55" t="s">
        <v>53</v>
      </c>
      <c r="T55">
        <v>2</v>
      </c>
      <c r="U55">
        <v>20</v>
      </c>
      <c r="X55" t="str">
        <f>VLOOKUP($S55,Taxonomic!A:D,2,FALSE)</f>
        <v>labrisomidae</v>
      </c>
      <c r="Y55" t="str">
        <f>VLOOKUP(S55,Taxonomic!A:D,3,FALSE)</f>
        <v>labrisomus</v>
      </c>
      <c r="Z55" t="str">
        <f>VLOOKUP(S55,Taxonomic!A:D,4,FALSE)</f>
        <v>nuchipinnis</v>
      </c>
    </row>
    <row r="56" spans="1:26" x14ac:dyDescent="0.2">
      <c r="A56" t="s">
        <v>30</v>
      </c>
      <c r="B56" t="s">
        <v>472</v>
      </c>
      <c r="C56" t="s">
        <v>47</v>
      </c>
      <c r="D56">
        <v>2013</v>
      </c>
      <c r="E56">
        <v>3</v>
      </c>
      <c r="F56" s="8">
        <v>5</v>
      </c>
      <c r="G56" t="s">
        <v>455</v>
      </c>
      <c r="H56" t="s">
        <v>48</v>
      </c>
      <c r="I56">
        <f>VLOOKUP(B56,Information_sites!D:E,2,FALSE)</f>
        <v>-24.100227</v>
      </c>
      <c r="J56">
        <f>VLOOKUP(B56,Information_sites!D:F,3,FALSE)</f>
        <v>-45.698115999999999</v>
      </c>
      <c r="K56" t="s">
        <v>442</v>
      </c>
      <c r="L56">
        <v>112</v>
      </c>
      <c r="M56">
        <v>40</v>
      </c>
      <c r="N56" s="3">
        <v>6</v>
      </c>
      <c r="O56" t="s">
        <v>442</v>
      </c>
      <c r="P56" t="s">
        <v>442</v>
      </c>
      <c r="Q56" t="s">
        <v>442</v>
      </c>
      <c r="R56" t="s">
        <v>442</v>
      </c>
      <c r="S56" t="s">
        <v>42</v>
      </c>
      <c r="T56">
        <v>1</v>
      </c>
      <c r="U56">
        <v>30</v>
      </c>
      <c r="X56" t="str">
        <f>VLOOKUP($S56,Taxonomic!A:D,2,FALSE)</f>
        <v>serranidae</v>
      </c>
      <c r="Y56" t="str">
        <f>VLOOKUP(S56,Taxonomic!A:D,3,FALSE)</f>
        <v>mycteroperca</v>
      </c>
      <c r="Z56" t="str">
        <f>VLOOKUP(S56,Taxonomic!A:D,4,FALSE)</f>
        <v>acutirostris</v>
      </c>
    </row>
    <row r="57" spans="1:26" x14ac:dyDescent="0.2">
      <c r="A57" t="s">
        <v>30</v>
      </c>
      <c r="B57" t="s">
        <v>472</v>
      </c>
      <c r="C57" t="s">
        <v>47</v>
      </c>
      <c r="D57">
        <v>2013</v>
      </c>
      <c r="E57">
        <v>3</v>
      </c>
      <c r="F57" s="8">
        <v>5</v>
      </c>
      <c r="G57" t="s">
        <v>455</v>
      </c>
      <c r="H57" t="s">
        <v>48</v>
      </c>
      <c r="I57">
        <f>VLOOKUP(B57,Information_sites!D:E,2,FALSE)</f>
        <v>-24.100227</v>
      </c>
      <c r="J57">
        <f>VLOOKUP(B57,Information_sites!D:F,3,FALSE)</f>
        <v>-45.698115999999999</v>
      </c>
      <c r="K57" t="s">
        <v>442</v>
      </c>
      <c r="L57">
        <v>112</v>
      </c>
      <c r="M57">
        <v>40</v>
      </c>
      <c r="N57" s="3">
        <v>6</v>
      </c>
      <c r="O57" t="s">
        <v>442</v>
      </c>
      <c r="P57" t="s">
        <v>442</v>
      </c>
      <c r="Q57" t="s">
        <v>442</v>
      </c>
      <c r="R57" t="s">
        <v>442</v>
      </c>
      <c r="S57" t="s">
        <v>42</v>
      </c>
      <c r="T57">
        <v>2</v>
      </c>
      <c r="U57">
        <v>40</v>
      </c>
      <c r="X57" t="str">
        <f>VLOOKUP($S57,Taxonomic!A:D,2,FALSE)</f>
        <v>serranidae</v>
      </c>
      <c r="Y57" t="str">
        <f>VLOOKUP(S57,Taxonomic!A:D,3,FALSE)</f>
        <v>mycteroperca</v>
      </c>
      <c r="Z57" t="str">
        <f>VLOOKUP(S57,Taxonomic!A:D,4,FALSE)</f>
        <v>acutirostris</v>
      </c>
    </row>
    <row r="58" spans="1:26" x14ac:dyDescent="0.2">
      <c r="A58" t="s">
        <v>30</v>
      </c>
      <c r="B58" t="s">
        <v>472</v>
      </c>
      <c r="C58" t="s">
        <v>47</v>
      </c>
      <c r="D58">
        <v>2013</v>
      </c>
      <c r="E58">
        <v>3</v>
      </c>
      <c r="F58" s="8">
        <v>5</v>
      </c>
      <c r="G58" t="s">
        <v>455</v>
      </c>
      <c r="H58" t="s">
        <v>48</v>
      </c>
      <c r="I58">
        <f>VLOOKUP(B58,Information_sites!D:E,2,FALSE)</f>
        <v>-24.100227</v>
      </c>
      <c r="J58">
        <f>VLOOKUP(B58,Information_sites!D:F,3,FALSE)</f>
        <v>-45.698115999999999</v>
      </c>
      <c r="K58" t="s">
        <v>442</v>
      </c>
      <c r="L58">
        <v>112</v>
      </c>
      <c r="M58">
        <v>40</v>
      </c>
      <c r="N58" s="3">
        <v>6</v>
      </c>
      <c r="O58" t="s">
        <v>442</v>
      </c>
      <c r="P58" t="s">
        <v>442</v>
      </c>
      <c r="Q58" t="s">
        <v>442</v>
      </c>
      <c r="R58" t="s">
        <v>442</v>
      </c>
      <c r="S58" t="s">
        <v>54</v>
      </c>
      <c r="T58">
        <v>2</v>
      </c>
      <c r="U58">
        <v>5</v>
      </c>
      <c r="X58" t="str">
        <f>VLOOKUP($S58,Taxonomic!A:D,2,FALSE)</f>
        <v>blenniidae</v>
      </c>
      <c r="Y58" t="str">
        <f>VLOOKUP(S58,Taxonomic!A:D,3,FALSE)</f>
        <v>parablennius</v>
      </c>
      <c r="Z58" t="str">
        <f>VLOOKUP(S58,Taxonomic!A:D,4,FALSE)</f>
        <v>marmoreus</v>
      </c>
    </row>
    <row r="59" spans="1:26" x14ac:dyDescent="0.2">
      <c r="A59" t="s">
        <v>30</v>
      </c>
      <c r="B59" t="s">
        <v>472</v>
      </c>
      <c r="C59" t="s">
        <v>47</v>
      </c>
      <c r="D59">
        <v>2013</v>
      </c>
      <c r="E59">
        <v>3</v>
      </c>
      <c r="F59" s="8">
        <v>5</v>
      </c>
      <c r="G59" t="s">
        <v>455</v>
      </c>
      <c r="H59" t="s">
        <v>48</v>
      </c>
      <c r="I59">
        <f>VLOOKUP(B59,Information_sites!D:E,2,FALSE)</f>
        <v>-24.100227</v>
      </c>
      <c r="J59">
        <f>VLOOKUP(B59,Information_sites!D:F,3,FALSE)</f>
        <v>-45.698115999999999</v>
      </c>
      <c r="K59" t="s">
        <v>442</v>
      </c>
      <c r="L59">
        <v>112</v>
      </c>
      <c r="M59">
        <v>40</v>
      </c>
      <c r="N59" s="3">
        <v>6</v>
      </c>
      <c r="O59" t="s">
        <v>442</v>
      </c>
      <c r="P59" t="s">
        <v>442</v>
      </c>
      <c r="Q59" t="s">
        <v>442</v>
      </c>
      <c r="R59" t="s">
        <v>442</v>
      </c>
      <c r="S59" t="s">
        <v>54</v>
      </c>
      <c r="T59">
        <v>2</v>
      </c>
      <c r="U59">
        <v>7</v>
      </c>
      <c r="X59" t="str">
        <f>VLOOKUP($S59,Taxonomic!A:D,2,FALSE)</f>
        <v>blenniidae</v>
      </c>
      <c r="Y59" t="str">
        <f>VLOOKUP(S59,Taxonomic!A:D,3,FALSE)</f>
        <v>parablennius</v>
      </c>
      <c r="Z59" t="str">
        <f>VLOOKUP(S59,Taxonomic!A:D,4,FALSE)</f>
        <v>marmoreus</v>
      </c>
    </row>
    <row r="60" spans="1:26" x14ac:dyDescent="0.2">
      <c r="A60" t="s">
        <v>30</v>
      </c>
      <c r="B60" t="s">
        <v>472</v>
      </c>
      <c r="C60" t="s">
        <v>47</v>
      </c>
      <c r="D60">
        <v>2013</v>
      </c>
      <c r="E60">
        <v>3</v>
      </c>
      <c r="F60" s="8">
        <v>5</v>
      </c>
      <c r="G60" t="s">
        <v>455</v>
      </c>
      <c r="H60" t="s">
        <v>48</v>
      </c>
      <c r="I60">
        <f>VLOOKUP(B60,Information_sites!D:E,2,FALSE)</f>
        <v>-24.100227</v>
      </c>
      <c r="J60">
        <f>VLOOKUP(B60,Information_sites!D:F,3,FALSE)</f>
        <v>-45.698115999999999</v>
      </c>
      <c r="K60" t="s">
        <v>442</v>
      </c>
      <c r="L60">
        <v>112</v>
      </c>
      <c r="M60">
        <v>40</v>
      </c>
      <c r="N60" s="3">
        <v>6</v>
      </c>
      <c r="O60" t="s">
        <v>442</v>
      </c>
      <c r="P60" t="s">
        <v>442</v>
      </c>
      <c r="Q60" t="s">
        <v>442</v>
      </c>
      <c r="R60" t="s">
        <v>442</v>
      </c>
      <c r="S60" t="s">
        <v>55</v>
      </c>
      <c r="T60">
        <v>2</v>
      </c>
      <c r="U60">
        <v>5</v>
      </c>
      <c r="X60" t="str">
        <f>VLOOKUP($S60,Taxonomic!A:D,2,FALSE)</f>
        <v>blenniidae</v>
      </c>
      <c r="Y60" t="str">
        <f>VLOOKUP(S60,Taxonomic!A:D,3,FALSE)</f>
        <v>parablennius</v>
      </c>
      <c r="Z60" t="str">
        <f>VLOOKUP(S60,Taxonomic!A:D,4,FALSE)</f>
        <v>pilicornis</v>
      </c>
    </row>
    <row r="61" spans="1:26" x14ac:dyDescent="0.2">
      <c r="A61" t="s">
        <v>30</v>
      </c>
      <c r="B61" t="s">
        <v>472</v>
      </c>
      <c r="C61" t="s">
        <v>47</v>
      </c>
      <c r="D61">
        <v>2013</v>
      </c>
      <c r="E61">
        <v>3</v>
      </c>
      <c r="F61" s="8">
        <v>5</v>
      </c>
      <c r="G61" t="s">
        <v>455</v>
      </c>
      <c r="H61" t="s">
        <v>48</v>
      </c>
      <c r="I61">
        <f>VLOOKUP(B61,Information_sites!D:E,2,FALSE)</f>
        <v>-24.100227</v>
      </c>
      <c r="J61">
        <f>VLOOKUP(B61,Information_sites!D:F,3,FALSE)</f>
        <v>-45.698115999999999</v>
      </c>
      <c r="K61" t="s">
        <v>442</v>
      </c>
      <c r="L61">
        <v>112</v>
      </c>
      <c r="M61">
        <v>40</v>
      </c>
      <c r="N61" s="3">
        <v>6</v>
      </c>
      <c r="O61" t="s">
        <v>442</v>
      </c>
      <c r="P61" t="s">
        <v>442</v>
      </c>
      <c r="Q61" t="s">
        <v>442</v>
      </c>
      <c r="R61" t="s">
        <v>442</v>
      </c>
      <c r="S61" t="s">
        <v>55</v>
      </c>
      <c r="T61">
        <v>2</v>
      </c>
      <c r="U61">
        <v>7</v>
      </c>
      <c r="X61" t="str">
        <f>VLOOKUP($S61,Taxonomic!A:D,2,FALSE)</f>
        <v>blenniidae</v>
      </c>
      <c r="Y61" t="str">
        <f>VLOOKUP(S61,Taxonomic!A:D,3,FALSE)</f>
        <v>parablennius</v>
      </c>
      <c r="Z61" t="str">
        <f>VLOOKUP(S61,Taxonomic!A:D,4,FALSE)</f>
        <v>pilicornis</v>
      </c>
    </row>
    <row r="62" spans="1:26" x14ac:dyDescent="0.2">
      <c r="A62" t="s">
        <v>30</v>
      </c>
      <c r="B62" t="s">
        <v>472</v>
      </c>
      <c r="C62" t="s">
        <v>47</v>
      </c>
      <c r="D62">
        <v>2013</v>
      </c>
      <c r="E62">
        <v>3</v>
      </c>
      <c r="F62" s="8">
        <v>5</v>
      </c>
      <c r="G62" t="s">
        <v>455</v>
      </c>
      <c r="H62" t="s">
        <v>48</v>
      </c>
      <c r="I62">
        <f>VLOOKUP(B62,Information_sites!D:E,2,FALSE)</f>
        <v>-24.100227</v>
      </c>
      <c r="J62">
        <f>VLOOKUP(B62,Information_sites!D:F,3,FALSE)</f>
        <v>-45.698115999999999</v>
      </c>
      <c r="K62" t="s">
        <v>442</v>
      </c>
      <c r="L62">
        <v>112</v>
      </c>
      <c r="M62">
        <v>40</v>
      </c>
      <c r="N62" s="3">
        <v>6</v>
      </c>
      <c r="O62" t="s">
        <v>442</v>
      </c>
      <c r="P62" t="s">
        <v>442</v>
      </c>
      <c r="Q62" t="s">
        <v>442</v>
      </c>
      <c r="R62" t="s">
        <v>442</v>
      </c>
      <c r="S62" t="s">
        <v>56</v>
      </c>
      <c r="T62">
        <v>1</v>
      </c>
      <c r="U62">
        <v>30</v>
      </c>
      <c r="X62" t="str">
        <f>VLOOKUP($S62,Taxonomic!A:D,2,FALSE)</f>
        <v>scaridae</v>
      </c>
      <c r="Y62" t="str">
        <f>VLOOKUP(S62,Taxonomic!A:D,3,FALSE)</f>
        <v>sparisoma</v>
      </c>
      <c r="Z62" t="str">
        <f>VLOOKUP(S62,Taxonomic!A:D,4,FALSE)</f>
        <v>axillare</v>
      </c>
    </row>
    <row r="63" spans="1:26" x14ac:dyDescent="0.2">
      <c r="A63" t="s">
        <v>30</v>
      </c>
      <c r="B63" t="s">
        <v>472</v>
      </c>
      <c r="C63" t="s">
        <v>47</v>
      </c>
      <c r="D63">
        <v>2013</v>
      </c>
      <c r="E63">
        <v>3</v>
      </c>
      <c r="F63" s="8">
        <v>5</v>
      </c>
      <c r="G63" t="s">
        <v>455</v>
      </c>
      <c r="H63" t="s">
        <v>48</v>
      </c>
      <c r="I63">
        <f>VLOOKUP(B63,Information_sites!D:E,2,FALSE)</f>
        <v>-24.100227</v>
      </c>
      <c r="J63">
        <f>VLOOKUP(B63,Information_sites!D:F,3,FALSE)</f>
        <v>-45.698115999999999</v>
      </c>
      <c r="K63" t="s">
        <v>442</v>
      </c>
      <c r="L63">
        <v>112</v>
      </c>
      <c r="M63">
        <v>40</v>
      </c>
      <c r="N63" s="3">
        <v>6</v>
      </c>
      <c r="O63" t="s">
        <v>442</v>
      </c>
      <c r="P63" t="s">
        <v>442</v>
      </c>
      <c r="Q63" t="s">
        <v>442</v>
      </c>
      <c r="R63" t="s">
        <v>442</v>
      </c>
      <c r="S63" t="s">
        <v>56</v>
      </c>
      <c r="T63">
        <v>2</v>
      </c>
      <c r="U63">
        <v>60</v>
      </c>
      <c r="X63" t="str">
        <f>VLOOKUP($S63,Taxonomic!A:D,2,FALSE)</f>
        <v>scaridae</v>
      </c>
      <c r="Y63" t="str">
        <f>VLOOKUP(S63,Taxonomic!A:D,3,FALSE)</f>
        <v>sparisoma</v>
      </c>
      <c r="Z63" t="str">
        <f>VLOOKUP(S63,Taxonomic!A:D,4,FALSE)</f>
        <v>axillare</v>
      </c>
    </row>
    <row r="64" spans="1:26" x14ac:dyDescent="0.2">
      <c r="A64" t="s">
        <v>30</v>
      </c>
      <c r="B64" t="s">
        <v>472</v>
      </c>
      <c r="C64" t="s">
        <v>47</v>
      </c>
      <c r="D64">
        <v>2013</v>
      </c>
      <c r="E64">
        <v>3</v>
      </c>
      <c r="F64" s="8">
        <v>5</v>
      </c>
      <c r="G64" t="s">
        <v>455</v>
      </c>
      <c r="H64" t="s">
        <v>48</v>
      </c>
      <c r="I64">
        <f>VLOOKUP(B64,Information_sites!D:E,2,FALSE)</f>
        <v>-24.100227</v>
      </c>
      <c r="J64">
        <f>VLOOKUP(B64,Information_sites!D:F,3,FALSE)</f>
        <v>-45.698115999999999</v>
      </c>
      <c r="K64" t="s">
        <v>442</v>
      </c>
      <c r="L64">
        <v>112</v>
      </c>
      <c r="M64">
        <v>40</v>
      </c>
      <c r="N64" s="3">
        <v>6</v>
      </c>
      <c r="O64" t="s">
        <v>442</v>
      </c>
      <c r="P64" t="s">
        <v>442</v>
      </c>
      <c r="Q64" t="s">
        <v>442</v>
      </c>
      <c r="R64" t="s">
        <v>442</v>
      </c>
      <c r="S64" t="s">
        <v>57</v>
      </c>
      <c r="T64">
        <v>2</v>
      </c>
      <c r="U64">
        <v>20</v>
      </c>
      <c r="X64" t="str">
        <f>VLOOKUP($S64,Taxonomic!A:D,2,FALSE)</f>
        <v>scaridae</v>
      </c>
      <c r="Y64" t="str">
        <f>VLOOKUP(S64,Taxonomic!A:D,3,FALSE)</f>
        <v>sparisoma</v>
      </c>
      <c r="Z64" t="str">
        <f>VLOOKUP(S64,Taxonomic!A:D,4,FALSE)</f>
        <v>frondosum</v>
      </c>
    </row>
    <row r="65" spans="1:26" x14ac:dyDescent="0.2">
      <c r="A65" t="s">
        <v>30</v>
      </c>
      <c r="B65" t="s">
        <v>472</v>
      </c>
      <c r="C65" t="s">
        <v>47</v>
      </c>
      <c r="D65">
        <v>2013</v>
      </c>
      <c r="E65">
        <v>3</v>
      </c>
      <c r="F65" s="8">
        <v>5</v>
      </c>
      <c r="G65" t="s">
        <v>455</v>
      </c>
      <c r="H65" t="s">
        <v>48</v>
      </c>
      <c r="I65">
        <f>VLOOKUP(B65,Information_sites!D:E,2,FALSE)</f>
        <v>-24.100227</v>
      </c>
      <c r="J65">
        <f>VLOOKUP(B65,Information_sites!D:F,3,FALSE)</f>
        <v>-45.698115999999999</v>
      </c>
      <c r="K65" t="s">
        <v>442</v>
      </c>
      <c r="L65">
        <v>112</v>
      </c>
      <c r="M65">
        <v>40</v>
      </c>
      <c r="N65" s="3">
        <v>6</v>
      </c>
      <c r="O65" t="s">
        <v>442</v>
      </c>
      <c r="P65" t="s">
        <v>442</v>
      </c>
      <c r="Q65" t="s">
        <v>442</v>
      </c>
      <c r="R65" t="s">
        <v>442</v>
      </c>
      <c r="S65" t="s">
        <v>57</v>
      </c>
      <c r="T65">
        <v>2</v>
      </c>
      <c r="U65">
        <v>30</v>
      </c>
      <c r="X65" t="str">
        <f>VLOOKUP($S65,Taxonomic!A:D,2,FALSE)</f>
        <v>scaridae</v>
      </c>
      <c r="Y65" t="str">
        <f>VLOOKUP(S65,Taxonomic!A:D,3,FALSE)</f>
        <v>sparisoma</v>
      </c>
      <c r="Z65" t="str">
        <f>VLOOKUP(S65,Taxonomic!A:D,4,FALSE)</f>
        <v>frondosum</v>
      </c>
    </row>
    <row r="66" spans="1:26" x14ac:dyDescent="0.2">
      <c r="A66" t="s">
        <v>30</v>
      </c>
      <c r="B66" t="s">
        <v>472</v>
      </c>
      <c r="C66" t="s">
        <v>47</v>
      </c>
      <c r="D66">
        <v>2013</v>
      </c>
      <c r="E66">
        <v>3</v>
      </c>
      <c r="F66" s="8">
        <v>5</v>
      </c>
      <c r="G66" t="s">
        <v>455</v>
      </c>
      <c r="H66" t="s">
        <v>48</v>
      </c>
      <c r="I66">
        <f>VLOOKUP(B66,Information_sites!D:E,2,FALSE)</f>
        <v>-24.100227</v>
      </c>
      <c r="J66">
        <f>VLOOKUP(B66,Information_sites!D:F,3,FALSE)</f>
        <v>-45.698115999999999</v>
      </c>
      <c r="K66" t="s">
        <v>442</v>
      </c>
      <c r="L66">
        <v>112</v>
      </c>
      <c r="M66">
        <v>40</v>
      </c>
      <c r="N66" s="3">
        <v>6</v>
      </c>
      <c r="O66" t="s">
        <v>442</v>
      </c>
      <c r="P66" t="s">
        <v>442</v>
      </c>
      <c r="Q66" t="s">
        <v>442</v>
      </c>
      <c r="R66" t="s">
        <v>442</v>
      </c>
      <c r="S66" t="s">
        <v>57</v>
      </c>
      <c r="T66">
        <v>1</v>
      </c>
      <c r="U66">
        <v>45</v>
      </c>
      <c r="X66" t="str">
        <f>VLOOKUP($S66,Taxonomic!A:D,2,FALSE)</f>
        <v>scaridae</v>
      </c>
      <c r="Y66" t="str">
        <f>VLOOKUP(S66,Taxonomic!A:D,3,FALSE)</f>
        <v>sparisoma</v>
      </c>
      <c r="Z66" t="str">
        <f>VLOOKUP(S66,Taxonomic!A:D,4,FALSE)</f>
        <v>frondosum</v>
      </c>
    </row>
    <row r="67" spans="1:26" x14ac:dyDescent="0.2">
      <c r="A67" t="s">
        <v>30</v>
      </c>
      <c r="B67" t="s">
        <v>472</v>
      </c>
      <c r="C67" t="s">
        <v>47</v>
      </c>
      <c r="D67">
        <v>2013</v>
      </c>
      <c r="E67">
        <v>3</v>
      </c>
      <c r="F67" s="8">
        <v>5</v>
      </c>
      <c r="G67" t="s">
        <v>455</v>
      </c>
      <c r="H67" t="s">
        <v>48</v>
      </c>
      <c r="I67">
        <f>VLOOKUP(B67,Information_sites!D:E,2,FALSE)</f>
        <v>-24.100227</v>
      </c>
      <c r="J67">
        <f>VLOOKUP(B67,Information_sites!D:F,3,FALSE)</f>
        <v>-45.698115999999999</v>
      </c>
      <c r="K67" t="s">
        <v>442</v>
      </c>
      <c r="L67">
        <v>112</v>
      </c>
      <c r="M67">
        <v>40</v>
      </c>
      <c r="N67" s="3">
        <v>6</v>
      </c>
      <c r="O67" t="s">
        <v>442</v>
      </c>
      <c r="P67" t="s">
        <v>442</v>
      </c>
      <c r="Q67" t="s">
        <v>442</v>
      </c>
      <c r="R67" t="s">
        <v>442</v>
      </c>
      <c r="S67" t="s">
        <v>46</v>
      </c>
      <c r="T67">
        <v>7</v>
      </c>
      <c r="U67">
        <v>8</v>
      </c>
      <c r="X67" t="str">
        <f>VLOOKUP($S67,Taxonomic!A:D,2,FALSE)</f>
        <v>pomacentridae</v>
      </c>
      <c r="Y67" t="str">
        <f>VLOOKUP(S67,Taxonomic!A:D,3,FALSE)</f>
        <v>stegastes</v>
      </c>
      <c r="Z67" t="str">
        <f>VLOOKUP(S67,Taxonomic!A:D,4,FALSE)</f>
        <v>fuscus</v>
      </c>
    </row>
    <row r="68" spans="1:26" x14ac:dyDescent="0.2">
      <c r="A68" t="s">
        <v>30</v>
      </c>
      <c r="B68" t="s">
        <v>472</v>
      </c>
      <c r="C68" t="s">
        <v>47</v>
      </c>
      <c r="D68">
        <v>2013</v>
      </c>
      <c r="E68">
        <v>3</v>
      </c>
      <c r="F68" s="8">
        <v>5</v>
      </c>
      <c r="G68" t="s">
        <v>455</v>
      </c>
      <c r="H68" t="s">
        <v>48</v>
      </c>
      <c r="I68">
        <f>VLOOKUP(B68,Information_sites!D:E,2,FALSE)</f>
        <v>-24.100227</v>
      </c>
      <c r="J68">
        <f>VLOOKUP(B68,Information_sites!D:F,3,FALSE)</f>
        <v>-45.698115999999999</v>
      </c>
      <c r="K68" t="s">
        <v>442</v>
      </c>
      <c r="L68">
        <v>112</v>
      </c>
      <c r="M68">
        <v>40</v>
      </c>
      <c r="N68" s="3">
        <v>6</v>
      </c>
      <c r="O68" t="s">
        <v>442</v>
      </c>
      <c r="P68" t="s">
        <v>442</v>
      </c>
      <c r="Q68" t="s">
        <v>442</v>
      </c>
      <c r="R68" t="s">
        <v>442</v>
      </c>
      <c r="S68" t="s">
        <v>46</v>
      </c>
      <c r="T68">
        <v>8</v>
      </c>
      <c r="U68">
        <v>12</v>
      </c>
      <c r="X68" t="str">
        <f>VLOOKUP($S68,Taxonomic!A:D,2,FALSE)</f>
        <v>pomacentridae</v>
      </c>
      <c r="Y68" t="str">
        <f>VLOOKUP(S68,Taxonomic!A:D,3,FALSE)</f>
        <v>stegastes</v>
      </c>
      <c r="Z68" t="str">
        <f>VLOOKUP(S68,Taxonomic!A:D,4,FALSE)</f>
        <v>fuscus</v>
      </c>
    </row>
    <row r="69" spans="1:26" x14ac:dyDescent="0.2">
      <c r="A69" t="s">
        <v>30</v>
      </c>
      <c r="B69" t="s">
        <v>472</v>
      </c>
      <c r="C69" t="s">
        <v>47</v>
      </c>
      <c r="D69">
        <v>2013</v>
      </c>
      <c r="E69">
        <v>3</v>
      </c>
      <c r="F69" s="8">
        <v>5</v>
      </c>
      <c r="G69" t="s">
        <v>455</v>
      </c>
      <c r="H69" t="s">
        <v>48</v>
      </c>
      <c r="I69">
        <f>VLOOKUP(B69,Information_sites!D:E,2,FALSE)</f>
        <v>-24.100227</v>
      </c>
      <c r="J69">
        <f>VLOOKUP(B69,Information_sites!D:F,3,FALSE)</f>
        <v>-45.698115999999999</v>
      </c>
      <c r="K69" t="s">
        <v>442</v>
      </c>
      <c r="L69">
        <v>112</v>
      </c>
      <c r="M69">
        <v>40</v>
      </c>
      <c r="N69" s="3">
        <v>6</v>
      </c>
      <c r="O69" t="s">
        <v>442</v>
      </c>
      <c r="P69" t="s">
        <v>442</v>
      </c>
      <c r="Q69" t="s">
        <v>442</v>
      </c>
      <c r="R69" t="s">
        <v>442</v>
      </c>
      <c r="S69" t="s">
        <v>58</v>
      </c>
      <c r="T69">
        <v>2</v>
      </c>
      <c r="U69">
        <v>10</v>
      </c>
      <c r="X69" t="str">
        <f>VLOOKUP($S69,Taxonomic!A:D,2,FALSE)</f>
        <v>pomacentridae</v>
      </c>
      <c r="Y69" t="str">
        <f>VLOOKUP(S69,Taxonomic!A:D,3,FALSE)</f>
        <v>stegastes</v>
      </c>
      <c r="Z69" t="str">
        <f>VLOOKUP(S69,Taxonomic!A:D,4,FALSE)</f>
        <v>variabilis</v>
      </c>
    </row>
    <row r="70" spans="1:26" x14ac:dyDescent="0.2">
      <c r="A70" t="s">
        <v>30</v>
      </c>
      <c r="B70" t="s">
        <v>472</v>
      </c>
      <c r="C70" t="s">
        <v>47</v>
      </c>
      <c r="D70">
        <v>2013</v>
      </c>
      <c r="E70">
        <v>3</v>
      </c>
      <c r="F70" s="8">
        <v>5</v>
      </c>
      <c r="G70" t="s">
        <v>455</v>
      </c>
      <c r="H70" t="s">
        <v>48</v>
      </c>
      <c r="I70">
        <f>VLOOKUP(B70,Information_sites!D:E,2,FALSE)</f>
        <v>-24.100227</v>
      </c>
      <c r="J70">
        <f>VLOOKUP(B70,Information_sites!D:F,3,FALSE)</f>
        <v>-45.698115999999999</v>
      </c>
      <c r="K70" t="s">
        <v>442</v>
      </c>
      <c r="L70">
        <v>112</v>
      </c>
      <c r="M70">
        <v>40</v>
      </c>
      <c r="N70" s="3">
        <v>6</v>
      </c>
      <c r="O70" t="s">
        <v>442</v>
      </c>
      <c r="P70" t="s">
        <v>442</v>
      </c>
      <c r="Q70" t="s">
        <v>442</v>
      </c>
      <c r="R70" t="s">
        <v>442</v>
      </c>
      <c r="S70" t="s">
        <v>58</v>
      </c>
      <c r="T70">
        <v>1</v>
      </c>
      <c r="U70">
        <v>12</v>
      </c>
      <c r="X70" t="str">
        <f>VLOOKUP($S70,Taxonomic!A:D,2,FALSE)</f>
        <v>pomacentridae</v>
      </c>
      <c r="Y70" t="str">
        <f>VLOOKUP(S70,Taxonomic!A:D,3,FALSE)</f>
        <v>stegastes</v>
      </c>
      <c r="Z70" t="str">
        <f>VLOOKUP(S70,Taxonomic!A:D,4,FALSE)</f>
        <v>variabilis</v>
      </c>
    </row>
    <row r="71" spans="1:26" x14ac:dyDescent="0.2">
      <c r="A71" t="s">
        <v>30</v>
      </c>
      <c r="B71" t="s">
        <v>59</v>
      </c>
      <c r="C71" t="s">
        <v>31</v>
      </c>
      <c r="D71">
        <v>2013</v>
      </c>
      <c r="E71">
        <v>3</v>
      </c>
      <c r="F71" s="8">
        <v>6</v>
      </c>
      <c r="G71" t="s">
        <v>455</v>
      </c>
      <c r="H71" t="s">
        <v>32</v>
      </c>
      <c r="I71">
        <f>VLOOKUP(B71,Information_sites!D:E,2,FALSE)</f>
        <v>-24.097747999999999</v>
      </c>
      <c r="J71">
        <f>VLOOKUP(B71,Information_sites!D:F,3,FALSE)</f>
        <v>-45.688487000000002</v>
      </c>
      <c r="K71" t="s">
        <v>442</v>
      </c>
      <c r="L71">
        <v>113</v>
      </c>
      <c r="M71">
        <v>40</v>
      </c>
      <c r="N71" s="3">
        <v>3</v>
      </c>
      <c r="O71" t="s">
        <v>442</v>
      </c>
      <c r="P71" t="s">
        <v>442</v>
      </c>
      <c r="Q71" t="s">
        <v>442</v>
      </c>
      <c r="R71" t="s">
        <v>442</v>
      </c>
      <c r="S71" t="s">
        <v>33</v>
      </c>
      <c r="T71">
        <v>8</v>
      </c>
      <c r="U71">
        <v>2</v>
      </c>
      <c r="X71" t="str">
        <f>VLOOKUP($S71,Taxonomic!A:D,2,FALSE)</f>
        <v>pomacentridae</v>
      </c>
      <c r="Y71" t="str">
        <f>VLOOKUP(S71,Taxonomic!A:D,3,FALSE)</f>
        <v>abudefduf</v>
      </c>
      <c r="Z71" t="str">
        <f>VLOOKUP(S71,Taxonomic!A:D,4,FALSE)</f>
        <v>saxatilis</v>
      </c>
    </row>
    <row r="72" spans="1:26" x14ac:dyDescent="0.2">
      <c r="A72" t="s">
        <v>30</v>
      </c>
      <c r="B72" t="s">
        <v>59</v>
      </c>
      <c r="C72" t="s">
        <v>31</v>
      </c>
      <c r="D72">
        <v>2013</v>
      </c>
      <c r="E72">
        <v>3</v>
      </c>
      <c r="F72" s="8">
        <v>6</v>
      </c>
      <c r="G72" t="s">
        <v>455</v>
      </c>
      <c r="H72" t="s">
        <v>32</v>
      </c>
      <c r="I72">
        <f>VLOOKUP(B72,Information_sites!D:E,2,FALSE)</f>
        <v>-24.097747999999999</v>
      </c>
      <c r="J72">
        <f>VLOOKUP(B72,Information_sites!D:F,3,FALSE)</f>
        <v>-45.688487000000002</v>
      </c>
      <c r="K72" t="s">
        <v>442</v>
      </c>
      <c r="L72">
        <v>113</v>
      </c>
      <c r="M72">
        <v>40</v>
      </c>
      <c r="N72" s="3">
        <v>3</v>
      </c>
      <c r="O72" t="s">
        <v>442</v>
      </c>
      <c r="P72" t="s">
        <v>442</v>
      </c>
      <c r="Q72" t="s">
        <v>442</v>
      </c>
      <c r="R72" t="s">
        <v>442</v>
      </c>
      <c r="S72" t="s">
        <v>33</v>
      </c>
      <c r="T72">
        <v>3</v>
      </c>
      <c r="U72">
        <v>15</v>
      </c>
      <c r="X72" t="str">
        <f>VLOOKUP($S72,Taxonomic!A:D,2,FALSE)</f>
        <v>pomacentridae</v>
      </c>
      <c r="Y72" t="str">
        <f>VLOOKUP(S72,Taxonomic!A:D,3,FALSE)</f>
        <v>abudefduf</v>
      </c>
      <c r="Z72" t="str">
        <f>VLOOKUP(S72,Taxonomic!A:D,4,FALSE)</f>
        <v>saxatilis</v>
      </c>
    </row>
    <row r="73" spans="1:26" x14ac:dyDescent="0.2">
      <c r="A73" t="s">
        <v>30</v>
      </c>
      <c r="B73" t="s">
        <v>59</v>
      </c>
      <c r="C73" t="s">
        <v>31</v>
      </c>
      <c r="D73">
        <v>2013</v>
      </c>
      <c r="E73">
        <v>3</v>
      </c>
      <c r="F73" s="8">
        <v>6</v>
      </c>
      <c r="G73" t="s">
        <v>455</v>
      </c>
      <c r="H73" t="s">
        <v>32</v>
      </c>
      <c r="I73">
        <f>VLOOKUP(B73,Information_sites!D:E,2,FALSE)</f>
        <v>-24.097747999999999</v>
      </c>
      <c r="J73">
        <f>VLOOKUP(B73,Information_sites!D:F,3,FALSE)</f>
        <v>-45.688487000000002</v>
      </c>
      <c r="K73" t="s">
        <v>442</v>
      </c>
      <c r="L73">
        <v>113</v>
      </c>
      <c r="M73">
        <v>40</v>
      </c>
      <c r="N73" s="3">
        <v>3</v>
      </c>
      <c r="O73" t="s">
        <v>442</v>
      </c>
      <c r="P73" t="s">
        <v>442</v>
      </c>
      <c r="Q73" t="s">
        <v>442</v>
      </c>
      <c r="R73" t="s">
        <v>442</v>
      </c>
      <c r="S73" t="s">
        <v>33</v>
      </c>
      <c r="T73">
        <v>1</v>
      </c>
      <c r="U73">
        <v>20</v>
      </c>
      <c r="X73" t="str">
        <f>VLOOKUP($S73,Taxonomic!A:D,2,FALSE)</f>
        <v>pomacentridae</v>
      </c>
      <c r="Y73" t="str">
        <f>VLOOKUP(S73,Taxonomic!A:D,3,FALSE)</f>
        <v>abudefduf</v>
      </c>
      <c r="Z73" t="str">
        <f>VLOOKUP(S73,Taxonomic!A:D,4,FALSE)</f>
        <v>saxatilis</v>
      </c>
    </row>
    <row r="74" spans="1:26" x14ac:dyDescent="0.2">
      <c r="A74" t="s">
        <v>30</v>
      </c>
      <c r="B74" t="s">
        <v>59</v>
      </c>
      <c r="C74" t="s">
        <v>31</v>
      </c>
      <c r="D74">
        <v>2013</v>
      </c>
      <c r="E74">
        <v>3</v>
      </c>
      <c r="F74" s="8">
        <v>6</v>
      </c>
      <c r="G74" t="s">
        <v>455</v>
      </c>
      <c r="H74" t="s">
        <v>32</v>
      </c>
      <c r="I74">
        <f>VLOOKUP(B74,Information_sites!D:E,2,FALSE)</f>
        <v>-24.097747999999999</v>
      </c>
      <c r="J74">
        <f>VLOOKUP(B74,Information_sites!D:F,3,FALSE)</f>
        <v>-45.688487000000002</v>
      </c>
      <c r="K74" t="s">
        <v>442</v>
      </c>
      <c r="L74">
        <v>113</v>
      </c>
      <c r="M74">
        <v>40</v>
      </c>
      <c r="N74" s="3">
        <v>3</v>
      </c>
      <c r="O74" t="s">
        <v>442</v>
      </c>
      <c r="P74" t="s">
        <v>442</v>
      </c>
      <c r="Q74" t="s">
        <v>442</v>
      </c>
      <c r="R74" t="s">
        <v>442</v>
      </c>
      <c r="S74" t="s">
        <v>60</v>
      </c>
      <c r="T74">
        <v>2</v>
      </c>
      <c r="U74">
        <v>15</v>
      </c>
      <c r="X74" t="str">
        <f>VLOOKUP($S74,Taxonomic!A:D,2,FALSE)</f>
        <v>chaetodontidae</v>
      </c>
      <c r="Y74" t="str">
        <f>VLOOKUP(S74,Taxonomic!A:D,3,FALSE)</f>
        <v>chaetodon</v>
      </c>
      <c r="Z74" t="str">
        <f>VLOOKUP(S74,Taxonomic!A:D,4,FALSE)</f>
        <v>striatus</v>
      </c>
    </row>
    <row r="75" spans="1:26" x14ac:dyDescent="0.2">
      <c r="A75" t="s">
        <v>30</v>
      </c>
      <c r="B75" t="s">
        <v>59</v>
      </c>
      <c r="C75" t="s">
        <v>31</v>
      </c>
      <c r="D75">
        <v>2013</v>
      </c>
      <c r="E75">
        <v>3</v>
      </c>
      <c r="F75" s="8">
        <v>6</v>
      </c>
      <c r="G75" t="s">
        <v>455</v>
      </c>
      <c r="H75" t="s">
        <v>32</v>
      </c>
      <c r="I75">
        <f>VLOOKUP(B75,Information_sites!D:E,2,FALSE)</f>
        <v>-24.097747999999999</v>
      </c>
      <c r="J75">
        <f>VLOOKUP(B75,Information_sites!D:F,3,FALSE)</f>
        <v>-45.688487000000002</v>
      </c>
      <c r="K75" t="s">
        <v>442</v>
      </c>
      <c r="L75">
        <v>113</v>
      </c>
      <c r="M75">
        <v>40</v>
      </c>
      <c r="N75" s="3">
        <v>3</v>
      </c>
      <c r="O75" t="s">
        <v>442</v>
      </c>
      <c r="P75" t="s">
        <v>442</v>
      </c>
      <c r="Q75" t="s">
        <v>442</v>
      </c>
      <c r="R75" t="s">
        <v>442</v>
      </c>
      <c r="S75" t="s">
        <v>36</v>
      </c>
      <c r="T75">
        <v>7</v>
      </c>
      <c r="U75">
        <v>15</v>
      </c>
      <c r="X75" t="str">
        <f>VLOOKUP($S75,Taxonomic!A:D,2,FALSE)</f>
        <v>pomacentridae</v>
      </c>
      <c r="Y75" t="str">
        <f>VLOOKUP(S75,Taxonomic!A:D,3,FALSE)</f>
        <v>chromis</v>
      </c>
      <c r="Z75" t="str">
        <f>VLOOKUP(S75,Taxonomic!A:D,4,FALSE)</f>
        <v>multilineata</v>
      </c>
    </row>
    <row r="76" spans="1:26" x14ac:dyDescent="0.2">
      <c r="A76" t="s">
        <v>30</v>
      </c>
      <c r="B76" t="s">
        <v>59</v>
      </c>
      <c r="C76" t="s">
        <v>31</v>
      </c>
      <c r="D76">
        <v>2013</v>
      </c>
      <c r="E76">
        <v>3</v>
      </c>
      <c r="F76" s="8">
        <v>6</v>
      </c>
      <c r="G76" t="s">
        <v>455</v>
      </c>
      <c r="H76" t="s">
        <v>32</v>
      </c>
      <c r="I76">
        <f>VLOOKUP(B76,Information_sites!D:E,2,FALSE)</f>
        <v>-24.097747999999999</v>
      </c>
      <c r="J76">
        <f>VLOOKUP(B76,Information_sites!D:F,3,FALSE)</f>
        <v>-45.688487000000002</v>
      </c>
      <c r="K76" t="s">
        <v>442</v>
      </c>
      <c r="L76">
        <v>113</v>
      </c>
      <c r="M76">
        <v>40</v>
      </c>
      <c r="N76" s="3">
        <v>3</v>
      </c>
      <c r="O76" t="s">
        <v>442</v>
      </c>
      <c r="P76" t="s">
        <v>442</v>
      </c>
      <c r="Q76" t="s">
        <v>442</v>
      </c>
      <c r="R76" t="s">
        <v>442</v>
      </c>
      <c r="S76" t="s">
        <v>51</v>
      </c>
      <c r="T76">
        <v>1</v>
      </c>
      <c r="U76">
        <v>20</v>
      </c>
      <c r="X76" t="str">
        <f>VLOOKUP($S76,Taxonomic!A:D,2,FALSE)</f>
        <v>sparidae</v>
      </c>
      <c r="Y76" t="str">
        <f>VLOOKUP(S76,Taxonomic!A:D,3,FALSE)</f>
        <v>diplodus</v>
      </c>
      <c r="Z76" t="str">
        <f>VLOOKUP(S76,Taxonomic!A:D,4,FALSE)</f>
        <v>argenteus</v>
      </c>
    </row>
    <row r="77" spans="1:26" x14ac:dyDescent="0.2">
      <c r="A77" t="s">
        <v>30</v>
      </c>
      <c r="B77" t="s">
        <v>59</v>
      </c>
      <c r="C77" t="s">
        <v>31</v>
      </c>
      <c r="D77">
        <v>2013</v>
      </c>
      <c r="E77">
        <v>3</v>
      </c>
      <c r="F77" s="8">
        <v>6</v>
      </c>
      <c r="G77" t="s">
        <v>455</v>
      </c>
      <c r="H77" t="s">
        <v>32</v>
      </c>
      <c r="I77">
        <f>VLOOKUP(B77,Information_sites!D:E,2,FALSE)</f>
        <v>-24.097747999999999</v>
      </c>
      <c r="J77">
        <f>VLOOKUP(B77,Information_sites!D:F,3,FALSE)</f>
        <v>-45.688487000000002</v>
      </c>
      <c r="K77" t="s">
        <v>442</v>
      </c>
      <c r="L77">
        <v>113</v>
      </c>
      <c r="M77">
        <v>40</v>
      </c>
      <c r="N77" s="3">
        <v>3</v>
      </c>
      <c r="O77" t="s">
        <v>442</v>
      </c>
      <c r="P77" t="s">
        <v>442</v>
      </c>
      <c r="Q77" t="s">
        <v>442</v>
      </c>
      <c r="R77" t="s">
        <v>442</v>
      </c>
      <c r="S77" t="s">
        <v>39</v>
      </c>
      <c r="T77">
        <v>30</v>
      </c>
      <c r="U77">
        <v>15</v>
      </c>
      <c r="X77" t="str">
        <f>VLOOKUP($S77,Taxonomic!A:D,2,FALSE)</f>
        <v>haemulidae</v>
      </c>
      <c r="Y77" t="str">
        <f>VLOOKUP(S77,Taxonomic!A:D,3,FALSE)</f>
        <v>haemulon</v>
      </c>
      <c r="Z77" t="str">
        <f>VLOOKUP(S77,Taxonomic!A:D,4,FALSE)</f>
        <v>aurolineatum</v>
      </c>
    </row>
    <row r="78" spans="1:26" x14ac:dyDescent="0.2">
      <c r="A78" t="s">
        <v>30</v>
      </c>
      <c r="B78" t="s">
        <v>59</v>
      </c>
      <c r="C78" t="s">
        <v>31</v>
      </c>
      <c r="D78">
        <v>2013</v>
      </c>
      <c r="E78">
        <v>3</v>
      </c>
      <c r="F78" s="8">
        <v>6</v>
      </c>
      <c r="G78" t="s">
        <v>455</v>
      </c>
      <c r="H78" t="s">
        <v>32</v>
      </c>
      <c r="I78">
        <f>VLOOKUP(B78,Information_sites!D:E,2,FALSE)</f>
        <v>-24.097747999999999</v>
      </c>
      <c r="J78">
        <f>VLOOKUP(B78,Information_sites!D:F,3,FALSE)</f>
        <v>-45.688487000000002</v>
      </c>
      <c r="K78" t="s">
        <v>442</v>
      </c>
      <c r="L78">
        <v>113</v>
      </c>
      <c r="M78">
        <v>40</v>
      </c>
      <c r="N78" s="3">
        <v>3</v>
      </c>
      <c r="O78" t="s">
        <v>442</v>
      </c>
      <c r="P78" t="s">
        <v>442</v>
      </c>
      <c r="Q78" t="s">
        <v>442</v>
      </c>
      <c r="R78" t="s">
        <v>442</v>
      </c>
      <c r="S78" t="s">
        <v>41</v>
      </c>
      <c r="T78">
        <v>3</v>
      </c>
      <c r="U78">
        <v>35</v>
      </c>
      <c r="X78" t="str">
        <f>VLOOKUP($S78,Taxonomic!A:D,2,FALSE)</f>
        <v>holocentridae</v>
      </c>
      <c r="Y78" t="str">
        <f>VLOOKUP(S78,Taxonomic!A:D,3,FALSE)</f>
        <v>holocentrus</v>
      </c>
      <c r="Z78" t="str">
        <f>VLOOKUP(S78,Taxonomic!A:D,4,FALSE)</f>
        <v>adscensionis</v>
      </c>
    </row>
    <row r="79" spans="1:26" x14ac:dyDescent="0.2">
      <c r="A79" t="s">
        <v>30</v>
      </c>
      <c r="B79" t="s">
        <v>59</v>
      </c>
      <c r="C79" t="s">
        <v>31</v>
      </c>
      <c r="D79">
        <v>2013</v>
      </c>
      <c r="E79">
        <v>3</v>
      </c>
      <c r="F79" s="8">
        <v>6</v>
      </c>
      <c r="G79" t="s">
        <v>455</v>
      </c>
      <c r="H79" t="s">
        <v>32</v>
      </c>
      <c r="I79">
        <f>VLOOKUP(B79,Information_sites!D:E,2,FALSE)</f>
        <v>-24.097747999999999</v>
      </c>
      <c r="J79">
        <f>VLOOKUP(B79,Information_sites!D:F,3,FALSE)</f>
        <v>-45.688487000000002</v>
      </c>
      <c r="K79" t="s">
        <v>442</v>
      </c>
      <c r="L79">
        <v>113</v>
      </c>
      <c r="M79">
        <v>40</v>
      </c>
      <c r="N79" s="3">
        <v>3</v>
      </c>
      <c r="O79" t="s">
        <v>442</v>
      </c>
      <c r="P79" t="s">
        <v>442</v>
      </c>
      <c r="Q79" t="s">
        <v>442</v>
      </c>
      <c r="R79" t="s">
        <v>442</v>
      </c>
      <c r="S79" t="s">
        <v>41</v>
      </c>
      <c r="T79">
        <v>8</v>
      </c>
      <c r="U79">
        <v>40</v>
      </c>
      <c r="X79" t="str">
        <f>VLOOKUP($S79,Taxonomic!A:D,2,FALSE)</f>
        <v>holocentridae</v>
      </c>
      <c r="Y79" t="str">
        <f>VLOOKUP(S79,Taxonomic!A:D,3,FALSE)</f>
        <v>holocentrus</v>
      </c>
      <c r="Z79" t="str">
        <f>VLOOKUP(S79,Taxonomic!A:D,4,FALSE)</f>
        <v>adscensionis</v>
      </c>
    </row>
    <row r="80" spans="1:26" x14ac:dyDescent="0.2">
      <c r="A80" t="s">
        <v>30</v>
      </c>
      <c r="B80" t="s">
        <v>59</v>
      </c>
      <c r="C80" t="s">
        <v>31</v>
      </c>
      <c r="D80">
        <v>2013</v>
      </c>
      <c r="E80">
        <v>3</v>
      </c>
      <c r="F80" s="8">
        <v>6</v>
      </c>
      <c r="G80" t="s">
        <v>455</v>
      </c>
      <c r="H80" t="s">
        <v>32</v>
      </c>
      <c r="I80">
        <f>VLOOKUP(B80,Information_sites!D:E,2,FALSE)</f>
        <v>-24.097747999999999</v>
      </c>
      <c r="J80">
        <f>VLOOKUP(B80,Information_sites!D:F,3,FALSE)</f>
        <v>-45.688487000000002</v>
      </c>
      <c r="K80" t="s">
        <v>442</v>
      </c>
      <c r="L80">
        <v>113</v>
      </c>
      <c r="M80">
        <v>40</v>
      </c>
      <c r="N80" s="3">
        <v>3</v>
      </c>
      <c r="O80" t="s">
        <v>442</v>
      </c>
      <c r="P80" t="s">
        <v>442</v>
      </c>
      <c r="Q80" t="s">
        <v>442</v>
      </c>
      <c r="R80" t="s">
        <v>442</v>
      </c>
      <c r="S80" t="s">
        <v>46</v>
      </c>
      <c r="T80">
        <v>6</v>
      </c>
      <c r="U80">
        <v>8</v>
      </c>
      <c r="X80" t="str">
        <f>VLOOKUP($S80,Taxonomic!A:D,2,FALSE)</f>
        <v>pomacentridae</v>
      </c>
      <c r="Y80" t="str">
        <f>VLOOKUP(S80,Taxonomic!A:D,3,FALSE)</f>
        <v>stegastes</v>
      </c>
      <c r="Z80" t="str">
        <f>VLOOKUP(S80,Taxonomic!A:D,4,FALSE)</f>
        <v>fuscus</v>
      </c>
    </row>
    <row r="81" spans="1:26" x14ac:dyDescent="0.2">
      <c r="A81" t="s">
        <v>30</v>
      </c>
      <c r="B81" t="s">
        <v>59</v>
      </c>
      <c r="C81" t="s">
        <v>31</v>
      </c>
      <c r="D81">
        <v>2013</v>
      </c>
      <c r="E81">
        <v>3</v>
      </c>
      <c r="F81" s="8">
        <v>6</v>
      </c>
      <c r="G81" t="s">
        <v>455</v>
      </c>
      <c r="H81" t="s">
        <v>32</v>
      </c>
      <c r="I81">
        <f>VLOOKUP(B81,Information_sites!D:E,2,FALSE)</f>
        <v>-24.097747999999999</v>
      </c>
      <c r="J81">
        <f>VLOOKUP(B81,Information_sites!D:F,3,FALSE)</f>
        <v>-45.688487000000002</v>
      </c>
      <c r="K81" t="s">
        <v>442</v>
      </c>
      <c r="L81">
        <v>113</v>
      </c>
      <c r="M81">
        <v>40</v>
      </c>
      <c r="N81" s="3">
        <v>3</v>
      </c>
      <c r="O81" t="s">
        <v>442</v>
      </c>
      <c r="P81" t="s">
        <v>442</v>
      </c>
      <c r="Q81" t="s">
        <v>442</v>
      </c>
      <c r="R81" t="s">
        <v>442</v>
      </c>
      <c r="S81" t="s">
        <v>46</v>
      </c>
      <c r="T81">
        <v>5</v>
      </c>
      <c r="U81">
        <v>12</v>
      </c>
      <c r="X81" t="str">
        <f>VLOOKUP($S81,Taxonomic!A:D,2,FALSE)</f>
        <v>pomacentridae</v>
      </c>
      <c r="Y81" t="str">
        <f>VLOOKUP(S81,Taxonomic!A:D,3,FALSE)</f>
        <v>stegastes</v>
      </c>
      <c r="Z81" t="str">
        <f>VLOOKUP(S81,Taxonomic!A:D,4,FALSE)</f>
        <v>fuscus</v>
      </c>
    </row>
    <row r="82" spans="1:26" x14ac:dyDescent="0.2">
      <c r="A82" t="s">
        <v>30</v>
      </c>
      <c r="B82" t="s">
        <v>59</v>
      </c>
      <c r="C82" t="s">
        <v>31</v>
      </c>
      <c r="D82">
        <v>2013</v>
      </c>
      <c r="E82">
        <v>3</v>
      </c>
      <c r="F82" s="8">
        <v>6</v>
      </c>
      <c r="G82" t="s">
        <v>455</v>
      </c>
      <c r="H82" t="s">
        <v>32</v>
      </c>
      <c r="I82">
        <f>VLOOKUP(B82,Information_sites!D:E,2,FALSE)</f>
        <v>-24.097747999999999</v>
      </c>
      <c r="J82">
        <f>VLOOKUP(B82,Information_sites!D:F,3,FALSE)</f>
        <v>-45.688487000000002</v>
      </c>
      <c r="K82" t="s">
        <v>442</v>
      </c>
      <c r="L82">
        <v>113</v>
      </c>
      <c r="M82">
        <v>40</v>
      </c>
      <c r="N82" s="3">
        <v>3</v>
      </c>
      <c r="O82" t="s">
        <v>442</v>
      </c>
      <c r="P82" t="s">
        <v>442</v>
      </c>
      <c r="Q82" t="s">
        <v>442</v>
      </c>
      <c r="R82" t="s">
        <v>442</v>
      </c>
      <c r="S82" t="s">
        <v>58</v>
      </c>
      <c r="T82">
        <v>1</v>
      </c>
      <c r="U82">
        <v>2</v>
      </c>
      <c r="X82" t="str">
        <f>VLOOKUP($S82,Taxonomic!A:D,2,FALSE)</f>
        <v>pomacentridae</v>
      </c>
      <c r="Y82" t="str">
        <f>VLOOKUP(S82,Taxonomic!A:D,3,FALSE)</f>
        <v>stegastes</v>
      </c>
      <c r="Z82" t="str">
        <f>VLOOKUP(S82,Taxonomic!A:D,4,FALSE)</f>
        <v>variabilis</v>
      </c>
    </row>
    <row r="83" spans="1:26" x14ac:dyDescent="0.2">
      <c r="A83" t="s">
        <v>30</v>
      </c>
      <c r="B83" t="s">
        <v>472</v>
      </c>
      <c r="C83" t="s">
        <v>47</v>
      </c>
      <c r="D83">
        <v>2013</v>
      </c>
      <c r="E83">
        <v>3</v>
      </c>
      <c r="F83" s="8">
        <v>5</v>
      </c>
      <c r="G83" t="s">
        <v>455</v>
      </c>
      <c r="H83" t="s">
        <v>48</v>
      </c>
      <c r="I83">
        <f>VLOOKUP(B83,Information_sites!D:E,2,FALSE)</f>
        <v>-24.100227</v>
      </c>
      <c r="J83">
        <f>VLOOKUP(B83,Information_sites!D:F,3,FALSE)</f>
        <v>-45.698115999999999</v>
      </c>
      <c r="K83" t="s">
        <v>442</v>
      </c>
      <c r="L83">
        <v>114</v>
      </c>
      <c r="M83">
        <v>40</v>
      </c>
      <c r="N83" s="3">
        <v>7</v>
      </c>
      <c r="O83" t="s">
        <v>442</v>
      </c>
      <c r="P83" t="s">
        <v>442</v>
      </c>
      <c r="Q83" t="s">
        <v>442</v>
      </c>
      <c r="R83" t="s">
        <v>442</v>
      </c>
      <c r="S83" t="s">
        <v>33</v>
      </c>
      <c r="T83">
        <v>70</v>
      </c>
      <c r="U83">
        <v>5</v>
      </c>
      <c r="X83" t="str">
        <f>VLOOKUP($S83,Taxonomic!A:D,2,FALSE)</f>
        <v>pomacentridae</v>
      </c>
      <c r="Y83" t="str">
        <f>VLOOKUP(S83,Taxonomic!A:D,3,FALSE)</f>
        <v>abudefduf</v>
      </c>
      <c r="Z83" t="str">
        <f>VLOOKUP(S83,Taxonomic!A:D,4,FALSE)</f>
        <v>saxatilis</v>
      </c>
    </row>
    <row r="84" spans="1:26" x14ac:dyDescent="0.2">
      <c r="A84" t="s">
        <v>30</v>
      </c>
      <c r="B84" t="s">
        <v>472</v>
      </c>
      <c r="C84" t="s">
        <v>47</v>
      </c>
      <c r="D84">
        <v>2013</v>
      </c>
      <c r="E84">
        <v>3</v>
      </c>
      <c r="F84" s="8">
        <v>5</v>
      </c>
      <c r="G84" t="s">
        <v>455</v>
      </c>
      <c r="H84" t="s">
        <v>48</v>
      </c>
      <c r="I84">
        <f>VLOOKUP(B84,Information_sites!D:E,2,FALSE)</f>
        <v>-24.100227</v>
      </c>
      <c r="J84">
        <f>VLOOKUP(B84,Information_sites!D:F,3,FALSE)</f>
        <v>-45.698115999999999</v>
      </c>
      <c r="K84" t="s">
        <v>442</v>
      </c>
      <c r="L84">
        <v>114</v>
      </c>
      <c r="M84">
        <v>40</v>
      </c>
      <c r="N84" s="3">
        <v>7</v>
      </c>
      <c r="O84" t="s">
        <v>442</v>
      </c>
      <c r="P84" t="s">
        <v>442</v>
      </c>
      <c r="Q84" t="s">
        <v>442</v>
      </c>
      <c r="R84" t="s">
        <v>442</v>
      </c>
      <c r="S84" t="s">
        <v>33</v>
      </c>
      <c r="T84">
        <v>10</v>
      </c>
      <c r="U84">
        <v>10</v>
      </c>
      <c r="X84" t="str">
        <f>VLOOKUP($S84,Taxonomic!A:D,2,FALSE)</f>
        <v>pomacentridae</v>
      </c>
      <c r="Y84" t="str">
        <f>VLOOKUP(S84,Taxonomic!A:D,3,FALSE)</f>
        <v>abudefduf</v>
      </c>
      <c r="Z84" t="str">
        <f>VLOOKUP(S84,Taxonomic!A:D,4,FALSE)</f>
        <v>saxatilis</v>
      </c>
    </row>
    <row r="85" spans="1:26" x14ac:dyDescent="0.2">
      <c r="A85" t="s">
        <v>30</v>
      </c>
      <c r="B85" t="s">
        <v>472</v>
      </c>
      <c r="C85" t="s">
        <v>47</v>
      </c>
      <c r="D85">
        <v>2013</v>
      </c>
      <c r="E85">
        <v>3</v>
      </c>
      <c r="F85" s="8">
        <v>5</v>
      </c>
      <c r="G85" t="s">
        <v>455</v>
      </c>
      <c r="H85" t="s">
        <v>48</v>
      </c>
      <c r="I85">
        <f>VLOOKUP(B85,Information_sites!D:E,2,FALSE)</f>
        <v>-24.100227</v>
      </c>
      <c r="J85">
        <f>VLOOKUP(B85,Information_sites!D:F,3,FALSE)</f>
        <v>-45.698115999999999</v>
      </c>
      <c r="K85" t="s">
        <v>442</v>
      </c>
      <c r="L85">
        <v>114</v>
      </c>
      <c r="M85">
        <v>40</v>
      </c>
      <c r="N85" s="3">
        <v>7</v>
      </c>
      <c r="O85" t="s">
        <v>442</v>
      </c>
      <c r="P85" t="s">
        <v>442</v>
      </c>
      <c r="Q85" t="s">
        <v>442</v>
      </c>
      <c r="R85" t="s">
        <v>442</v>
      </c>
      <c r="S85" t="s">
        <v>33</v>
      </c>
      <c r="T85">
        <v>16</v>
      </c>
      <c r="U85">
        <v>15</v>
      </c>
      <c r="X85" t="str">
        <f>VLOOKUP($S85,Taxonomic!A:D,2,FALSE)</f>
        <v>pomacentridae</v>
      </c>
      <c r="Y85" t="str">
        <f>VLOOKUP(S85,Taxonomic!A:D,3,FALSE)</f>
        <v>abudefduf</v>
      </c>
      <c r="Z85" t="str">
        <f>VLOOKUP(S85,Taxonomic!A:D,4,FALSE)</f>
        <v>saxatilis</v>
      </c>
    </row>
    <row r="86" spans="1:26" x14ac:dyDescent="0.2">
      <c r="A86" t="s">
        <v>30</v>
      </c>
      <c r="B86" t="s">
        <v>472</v>
      </c>
      <c r="C86" t="s">
        <v>47</v>
      </c>
      <c r="D86">
        <v>2013</v>
      </c>
      <c r="E86">
        <v>3</v>
      </c>
      <c r="F86" s="8">
        <v>5</v>
      </c>
      <c r="G86" t="s">
        <v>455</v>
      </c>
      <c r="H86" t="s">
        <v>48</v>
      </c>
      <c r="I86">
        <f>VLOOKUP(B86,Information_sites!D:E,2,FALSE)</f>
        <v>-24.100227</v>
      </c>
      <c r="J86">
        <f>VLOOKUP(B86,Information_sites!D:F,3,FALSE)</f>
        <v>-45.698115999999999</v>
      </c>
      <c r="K86" t="s">
        <v>442</v>
      </c>
      <c r="L86">
        <v>114</v>
      </c>
      <c r="M86">
        <v>40</v>
      </c>
      <c r="N86" s="3">
        <v>7</v>
      </c>
      <c r="O86" t="s">
        <v>442</v>
      </c>
      <c r="P86" t="s">
        <v>442</v>
      </c>
      <c r="Q86" t="s">
        <v>442</v>
      </c>
      <c r="R86" t="s">
        <v>442</v>
      </c>
      <c r="S86" t="s">
        <v>61</v>
      </c>
      <c r="T86">
        <v>4</v>
      </c>
      <c r="U86">
        <v>30</v>
      </c>
      <c r="X86" t="str">
        <f>VLOOKUP($S86,Taxonomic!A:D,2,FALSE)</f>
        <v>acanthuridae</v>
      </c>
      <c r="Y86" t="str">
        <f>VLOOKUP(S86,Taxonomic!A:D,3,FALSE)</f>
        <v>acanthurus</v>
      </c>
      <c r="Z86" t="str">
        <f>VLOOKUP(S86,Taxonomic!A:D,4,FALSE)</f>
        <v>bahianus</v>
      </c>
    </row>
    <row r="87" spans="1:26" x14ac:dyDescent="0.2">
      <c r="A87" t="s">
        <v>30</v>
      </c>
      <c r="B87" t="s">
        <v>472</v>
      </c>
      <c r="C87" t="s">
        <v>47</v>
      </c>
      <c r="D87">
        <v>2013</v>
      </c>
      <c r="E87">
        <v>3</v>
      </c>
      <c r="F87" s="8">
        <v>5</v>
      </c>
      <c r="G87" t="s">
        <v>455</v>
      </c>
      <c r="H87" t="s">
        <v>48</v>
      </c>
      <c r="I87">
        <f>VLOOKUP(B87,Information_sites!D:E,2,FALSE)</f>
        <v>-24.100227</v>
      </c>
      <c r="J87">
        <f>VLOOKUP(B87,Information_sites!D:F,3,FALSE)</f>
        <v>-45.698115999999999</v>
      </c>
      <c r="K87" t="s">
        <v>442</v>
      </c>
      <c r="L87">
        <v>114</v>
      </c>
      <c r="M87">
        <v>40</v>
      </c>
      <c r="N87" s="3">
        <v>7</v>
      </c>
      <c r="O87" t="s">
        <v>442</v>
      </c>
      <c r="P87" t="s">
        <v>442</v>
      </c>
      <c r="Q87" t="s">
        <v>442</v>
      </c>
      <c r="R87" t="s">
        <v>442</v>
      </c>
      <c r="S87" t="s">
        <v>49</v>
      </c>
      <c r="T87">
        <v>3</v>
      </c>
      <c r="U87">
        <v>30</v>
      </c>
      <c r="X87" t="str">
        <f>VLOOKUP($S87,Taxonomic!A:D,2,FALSE)</f>
        <v>acanthuridae</v>
      </c>
      <c r="Y87" t="str">
        <f>VLOOKUP(S87,Taxonomic!A:D,3,FALSE)</f>
        <v>acanthurus</v>
      </c>
      <c r="Z87" t="str">
        <f>VLOOKUP(S87,Taxonomic!A:D,4,FALSE)</f>
        <v>chirurgus</v>
      </c>
    </row>
    <row r="88" spans="1:26" x14ac:dyDescent="0.2">
      <c r="A88" t="s">
        <v>30</v>
      </c>
      <c r="B88" t="s">
        <v>472</v>
      </c>
      <c r="C88" t="s">
        <v>47</v>
      </c>
      <c r="D88">
        <v>2013</v>
      </c>
      <c r="E88">
        <v>3</v>
      </c>
      <c r="F88" s="8">
        <v>5</v>
      </c>
      <c r="G88" t="s">
        <v>455</v>
      </c>
      <c r="H88" t="s">
        <v>48</v>
      </c>
      <c r="I88">
        <f>VLOOKUP(B88,Information_sites!D:E,2,FALSE)</f>
        <v>-24.100227</v>
      </c>
      <c r="J88">
        <f>VLOOKUP(B88,Information_sites!D:F,3,FALSE)</f>
        <v>-45.698115999999999</v>
      </c>
      <c r="K88" t="s">
        <v>442</v>
      </c>
      <c r="L88">
        <v>114</v>
      </c>
      <c r="M88">
        <v>40</v>
      </c>
      <c r="N88" s="3">
        <v>7</v>
      </c>
      <c r="O88" t="s">
        <v>442</v>
      </c>
      <c r="P88" t="s">
        <v>442</v>
      </c>
      <c r="Q88" t="s">
        <v>442</v>
      </c>
      <c r="R88" t="s">
        <v>442</v>
      </c>
      <c r="S88" t="s">
        <v>49</v>
      </c>
      <c r="T88">
        <v>2</v>
      </c>
      <c r="U88">
        <v>35</v>
      </c>
      <c r="X88" t="str">
        <f>VLOOKUP($S88,Taxonomic!A:D,2,FALSE)</f>
        <v>acanthuridae</v>
      </c>
      <c r="Y88" t="str">
        <f>VLOOKUP(S88,Taxonomic!A:D,3,FALSE)</f>
        <v>acanthurus</v>
      </c>
      <c r="Z88" t="str">
        <f>VLOOKUP(S88,Taxonomic!A:D,4,FALSE)</f>
        <v>chirurgus</v>
      </c>
    </row>
    <row r="89" spans="1:26" x14ac:dyDescent="0.2">
      <c r="A89" t="s">
        <v>30</v>
      </c>
      <c r="B89" t="s">
        <v>472</v>
      </c>
      <c r="C89" t="s">
        <v>47</v>
      </c>
      <c r="D89">
        <v>2013</v>
      </c>
      <c r="E89">
        <v>3</v>
      </c>
      <c r="F89" s="8">
        <v>5</v>
      </c>
      <c r="G89" t="s">
        <v>455</v>
      </c>
      <c r="H89" t="s">
        <v>48</v>
      </c>
      <c r="I89">
        <f>VLOOKUP(B89,Information_sites!D:E,2,FALSE)</f>
        <v>-24.100227</v>
      </c>
      <c r="J89">
        <f>VLOOKUP(B89,Information_sites!D:F,3,FALSE)</f>
        <v>-45.698115999999999</v>
      </c>
      <c r="K89" t="s">
        <v>442</v>
      </c>
      <c r="L89">
        <v>114</v>
      </c>
      <c r="M89">
        <v>40</v>
      </c>
      <c r="N89" s="3">
        <v>7</v>
      </c>
      <c r="O89" t="s">
        <v>442</v>
      </c>
      <c r="P89" t="s">
        <v>442</v>
      </c>
      <c r="Q89" t="s">
        <v>442</v>
      </c>
      <c r="R89" t="s">
        <v>442</v>
      </c>
      <c r="S89" t="s">
        <v>50</v>
      </c>
      <c r="T89">
        <v>2</v>
      </c>
      <c r="U89">
        <v>30</v>
      </c>
      <c r="X89" t="str">
        <f>VLOOKUP($S89,Taxonomic!A:D,2,FALSE)</f>
        <v>haemulidae</v>
      </c>
      <c r="Y89" t="str">
        <f>VLOOKUP(S89,Taxonomic!A:D,3,FALSE)</f>
        <v>anisotremus</v>
      </c>
      <c r="Z89" t="str">
        <f>VLOOKUP(S89,Taxonomic!A:D,4,FALSE)</f>
        <v>virginicus</v>
      </c>
    </row>
    <row r="90" spans="1:26" x14ac:dyDescent="0.2">
      <c r="A90" t="s">
        <v>30</v>
      </c>
      <c r="B90" t="s">
        <v>472</v>
      </c>
      <c r="C90" t="s">
        <v>47</v>
      </c>
      <c r="D90">
        <v>2013</v>
      </c>
      <c r="E90">
        <v>3</v>
      </c>
      <c r="F90" s="8">
        <v>5</v>
      </c>
      <c r="G90" t="s">
        <v>455</v>
      </c>
      <c r="H90" t="s">
        <v>48</v>
      </c>
      <c r="I90">
        <f>VLOOKUP(B90,Information_sites!D:E,2,FALSE)</f>
        <v>-24.100227</v>
      </c>
      <c r="J90">
        <f>VLOOKUP(B90,Information_sites!D:F,3,FALSE)</f>
        <v>-45.698115999999999</v>
      </c>
      <c r="K90" t="s">
        <v>442</v>
      </c>
      <c r="L90">
        <v>114</v>
      </c>
      <c r="M90">
        <v>40</v>
      </c>
      <c r="N90" s="3">
        <v>7</v>
      </c>
      <c r="O90" t="s">
        <v>442</v>
      </c>
      <c r="P90" t="s">
        <v>442</v>
      </c>
      <c r="Q90" t="s">
        <v>442</v>
      </c>
      <c r="R90" t="s">
        <v>442</v>
      </c>
      <c r="S90" t="s">
        <v>50</v>
      </c>
      <c r="T90">
        <v>2</v>
      </c>
      <c r="U90">
        <v>35</v>
      </c>
      <c r="X90" t="str">
        <f>VLOOKUP($S90,Taxonomic!A:D,2,FALSE)</f>
        <v>haemulidae</v>
      </c>
      <c r="Y90" t="str">
        <f>VLOOKUP(S90,Taxonomic!A:D,3,FALSE)</f>
        <v>anisotremus</v>
      </c>
      <c r="Z90" t="str">
        <f>VLOOKUP(S90,Taxonomic!A:D,4,FALSE)</f>
        <v>virginicus</v>
      </c>
    </row>
    <row r="91" spans="1:26" x14ac:dyDescent="0.2">
      <c r="A91" t="s">
        <v>30</v>
      </c>
      <c r="B91" t="s">
        <v>472</v>
      </c>
      <c r="C91" t="s">
        <v>47</v>
      </c>
      <c r="D91">
        <v>2013</v>
      </c>
      <c r="E91">
        <v>3</v>
      </c>
      <c r="F91" s="8">
        <v>5</v>
      </c>
      <c r="G91" t="s">
        <v>455</v>
      </c>
      <c r="H91" t="s">
        <v>48</v>
      </c>
      <c r="I91">
        <f>VLOOKUP(B91,Information_sites!D:E,2,FALSE)</f>
        <v>-24.100227</v>
      </c>
      <c r="J91">
        <f>VLOOKUP(B91,Information_sites!D:F,3,FALSE)</f>
        <v>-45.698115999999999</v>
      </c>
      <c r="K91" t="s">
        <v>442</v>
      </c>
      <c r="L91">
        <v>114</v>
      </c>
      <c r="M91">
        <v>40</v>
      </c>
      <c r="N91" s="3">
        <v>7</v>
      </c>
      <c r="O91" t="s">
        <v>442</v>
      </c>
      <c r="P91" t="s">
        <v>442</v>
      </c>
      <c r="Q91" t="s">
        <v>442</v>
      </c>
      <c r="R91" t="s">
        <v>442</v>
      </c>
      <c r="S91" t="s">
        <v>34</v>
      </c>
      <c r="T91">
        <v>1</v>
      </c>
      <c r="U91">
        <v>10</v>
      </c>
      <c r="X91" t="str">
        <f>VLOOKUP($S91,Taxonomic!A:D,2,FALSE)</f>
        <v>labridae</v>
      </c>
      <c r="Y91" t="str">
        <f>VLOOKUP(S91,Taxonomic!A:D,3,FALSE)</f>
        <v>bodianus</v>
      </c>
      <c r="Z91" t="str">
        <f>VLOOKUP(S91,Taxonomic!A:D,4,FALSE)</f>
        <v>pulchellus</v>
      </c>
    </row>
    <row r="92" spans="1:26" x14ac:dyDescent="0.2">
      <c r="A92" t="s">
        <v>30</v>
      </c>
      <c r="B92" t="s">
        <v>472</v>
      </c>
      <c r="C92" t="s">
        <v>47</v>
      </c>
      <c r="D92">
        <v>2013</v>
      </c>
      <c r="E92">
        <v>3</v>
      </c>
      <c r="F92" s="8">
        <v>5</v>
      </c>
      <c r="G92" t="s">
        <v>455</v>
      </c>
      <c r="H92" t="s">
        <v>48</v>
      </c>
      <c r="I92">
        <f>VLOOKUP(B92,Information_sites!D:E,2,FALSE)</f>
        <v>-24.100227</v>
      </c>
      <c r="J92">
        <f>VLOOKUP(B92,Information_sites!D:F,3,FALSE)</f>
        <v>-45.698115999999999</v>
      </c>
      <c r="K92" t="s">
        <v>442</v>
      </c>
      <c r="L92">
        <v>114</v>
      </c>
      <c r="M92">
        <v>40</v>
      </c>
      <c r="N92" s="3">
        <v>7</v>
      </c>
      <c r="O92" t="s">
        <v>442</v>
      </c>
      <c r="P92" t="s">
        <v>442</v>
      </c>
      <c r="Q92" t="s">
        <v>442</v>
      </c>
      <c r="R92" t="s">
        <v>442</v>
      </c>
      <c r="S92" t="s">
        <v>34</v>
      </c>
      <c r="T92">
        <v>2</v>
      </c>
      <c r="U92">
        <v>20</v>
      </c>
      <c r="X92" t="str">
        <f>VLOOKUP($S92,Taxonomic!A:D,2,FALSE)</f>
        <v>labridae</v>
      </c>
      <c r="Y92" t="str">
        <f>VLOOKUP(S92,Taxonomic!A:D,3,FALSE)</f>
        <v>bodianus</v>
      </c>
      <c r="Z92" t="str">
        <f>VLOOKUP(S92,Taxonomic!A:D,4,FALSE)</f>
        <v>pulchellus</v>
      </c>
    </row>
    <row r="93" spans="1:26" x14ac:dyDescent="0.2">
      <c r="A93" t="s">
        <v>30</v>
      </c>
      <c r="B93" t="s">
        <v>472</v>
      </c>
      <c r="C93" t="s">
        <v>47</v>
      </c>
      <c r="D93">
        <v>2013</v>
      </c>
      <c r="E93">
        <v>3</v>
      </c>
      <c r="F93" s="8">
        <v>5</v>
      </c>
      <c r="G93" t="s">
        <v>455</v>
      </c>
      <c r="H93" t="s">
        <v>48</v>
      </c>
      <c r="I93">
        <f>VLOOKUP(B93,Information_sites!D:E,2,FALSE)</f>
        <v>-24.100227</v>
      </c>
      <c r="J93">
        <f>VLOOKUP(B93,Information_sites!D:F,3,FALSE)</f>
        <v>-45.698115999999999</v>
      </c>
      <c r="K93" t="s">
        <v>442</v>
      </c>
      <c r="L93">
        <v>114</v>
      </c>
      <c r="M93">
        <v>40</v>
      </c>
      <c r="N93" s="3">
        <v>7</v>
      </c>
      <c r="O93" t="s">
        <v>442</v>
      </c>
      <c r="P93" t="s">
        <v>442</v>
      </c>
      <c r="Q93" t="s">
        <v>442</v>
      </c>
      <c r="R93" t="s">
        <v>442</v>
      </c>
      <c r="S93" t="s">
        <v>34</v>
      </c>
      <c r="T93">
        <v>4</v>
      </c>
      <c r="U93">
        <v>30</v>
      </c>
      <c r="X93" t="str">
        <f>VLOOKUP($S93,Taxonomic!A:D,2,FALSE)</f>
        <v>labridae</v>
      </c>
      <c r="Y93" t="str">
        <f>VLOOKUP(S93,Taxonomic!A:D,3,FALSE)</f>
        <v>bodianus</v>
      </c>
      <c r="Z93" t="str">
        <f>VLOOKUP(S93,Taxonomic!A:D,4,FALSE)</f>
        <v>pulchellus</v>
      </c>
    </row>
    <row r="94" spans="1:26" x14ac:dyDescent="0.2">
      <c r="A94" t="s">
        <v>30</v>
      </c>
      <c r="B94" t="s">
        <v>472</v>
      </c>
      <c r="C94" t="s">
        <v>47</v>
      </c>
      <c r="D94">
        <v>2013</v>
      </c>
      <c r="E94">
        <v>3</v>
      </c>
      <c r="F94" s="8">
        <v>5</v>
      </c>
      <c r="G94" t="s">
        <v>455</v>
      </c>
      <c r="H94" t="s">
        <v>48</v>
      </c>
      <c r="I94">
        <f>VLOOKUP(B94,Information_sites!D:E,2,FALSE)</f>
        <v>-24.100227</v>
      </c>
      <c r="J94">
        <f>VLOOKUP(B94,Information_sites!D:F,3,FALSE)</f>
        <v>-45.698115999999999</v>
      </c>
      <c r="K94" t="s">
        <v>442</v>
      </c>
      <c r="L94">
        <v>114</v>
      </c>
      <c r="M94">
        <v>40</v>
      </c>
      <c r="N94" s="3">
        <v>7</v>
      </c>
      <c r="O94" t="s">
        <v>442</v>
      </c>
      <c r="P94" t="s">
        <v>442</v>
      </c>
      <c r="Q94" t="s">
        <v>442</v>
      </c>
      <c r="R94" t="s">
        <v>442</v>
      </c>
      <c r="S94" t="s">
        <v>62</v>
      </c>
      <c r="T94">
        <v>2</v>
      </c>
      <c r="U94">
        <v>10</v>
      </c>
      <c r="X94" t="str">
        <f>VLOOKUP($S94,Taxonomic!A:D,2,FALSE)</f>
        <v>tetraodontidae</v>
      </c>
      <c r="Y94" t="str">
        <f>VLOOKUP(S94,Taxonomic!A:D,3,FALSE)</f>
        <v>canthigaster</v>
      </c>
      <c r="Z94" t="str">
        <f>VLOOKUP(S94,Taxonomic!A:D,4,FALSE)</f>
        <v>figueiredoi</v>
      </c>
    </row>
    <row r="95" spans="1:26" x14ac:dyDescent="0.2">
      <c r="A95" t="s">
        <v>30</v>
      </c>
      <c r="B95" t="s">
        <v>472</v>
      </c>
      <c r="C95" t="s">
        <v>47</v>
      </c>
      <c r="D95">
        <v>2013</v>
      </c>
      <c r="E95">
        <v>3</v>
      </c>
      <c r="F95" s="8">
        <v>5</v>
      </c>
      <c r="G95" t="s">
        <v>455</v>
      </c>
      <c r="H95" t="s">
        <v>48</v>
      </c>
      <c r="I95">
        <f>VLOOKUP(B95,Information_sites!D:E,2,FALSE)</f>
        <v>-24.100227</v>
      </c>
      <c r="J95">
        <f>VLOOKUP(B95,Information_sites!D:F,3,FALSE)</f>
        <v>-45.698115999999999</v>
      </c>
      <c r="K95" t="s">
        <v>442</v>
      </c>
      <c r="L95">
        <v>114</v>
      </c>
      <c r="M95">
        <v>40</v>
      </c>
      <c r="N95" s="3">
        <v>7</v>
      </c>
      <c r="O95" t="s">
        <v>442</v>
      </c>
      <c r="P95" t="s">
        <v>442</v>
      </c>
      <c r="Q95" t="s">
        <v>442</v>
      </c>
      <c r="R95" t="s">
        <v>442</v>
      </c>
      <c r="S95" t="s">
        <v>60</v>
      </c>
      <c r="T95">
        <v>2</v>
      </c>
      <c r="U95">
        <v>12</v>
      </c>
      <c r="X95" t="str">
        <f>VLOOKUP($S95,Taxonomic!A:D,2,FALSE)</f>
        <v>chaetodontidae</v>
      </c>
      <c r="Y95" t="str">
        <f>VLOOKUP(S95,Taxonomic!A:D,3,FALSE)</f>
        <v>chaetodon</v>
      </c>
      <c r="Z95" t="str">
        <f>VLOOKUP(S95,Taxonomic!A:D,4,FALSE)</f>
        <v>striatus</v>
      </c>
    </row>
    <row r="96" spans="1:26" x14ac:dyDescent="0.2">
      <c r="A96" t="s">
        <v>30</v>
      </c>
      <c r="B96" t="s">
        <v>472</v>
      </c>
      <c r="C96" t="s">
        <v>47</v>
      </c>
      <c r="D96">
        <v>2013</v>
      </c>
      <c r="E96">
        <v>3</v>
      </c>
      <c r="F96" s="8">
        <v>5</v>
      </c>
      <c r="G96" t="s">
        <v>455</v>
      </c>
      <c r="H96" t="s">
        <v>48</v>
      </c>
      <c r="I96">
        <f>VLOOKUP(B96,Information_sites!D:E,2,FALSE)</f>
        <v>-24.100227</v>
      </c>
      <c r="J96">
        <f>VLOOKUP(B96,Information_sites!D:F,3,FALSE)</f>
        <v>-45.698115999999999</v>
      </c>
      <c r="K96" t="s">
        <v>442</v>
      </c>
      <c r="L96">
        <v>114</v>
      </c>
      <c r="M96">
        <v>40</v>
      </c>
      <c r="N96" s="3">
        <v>7</v>
      </c>
      <c r="O96" t="s">
        <v>442</v>
      </c>
      <c r="P96" t="s">
        <v>442</v>
      </c>
      <c r="Q96" t="s">
        <v>442</v>
      </c>
      <c r="R96" t="s">
        <v>442</v>
      </c>
      <c r="S96" t="s">
        <v>36</v>
      </c>
      <c r="T96">
        <v>110</v>
      </c>
      <c r="U96">
        <v>12</v>
      </c>
      <c r="X96" t="str">
        <f>VLOOKUP($S96,Taxonomic!A:D,2,FALSE)</f>
        <v>pomacentridae</v>
      </c>
      <c r="Y96" t="str">
        <f>VLOOKUP(S96,Taxonomic!A:D,3,FALSE)</f>
        <v>chromis</v>
      </c>
      <c r="Z96" t="str">
        <f>VLOOKUP(S96,Taxonomic!A:D,4,FALSE)</f>
        <v>multilineata</v>
      </c>
    </row>
    <row r="97" spans="1:26" x14ac:dyDescent="0.2">
      <c r="A97" t="s">
        <v>30</v>
      </c>
      <c r="B97" t="s">
        <v>472</v>
      </c>
      <c r="C97" t="s">
        <v>47</v>
      </c>
      <c r="D97">
        <v>2013</v>
      </c>
      <c r="E97">
        <v>3</v>
      </c>
      <c r="F97" s="8">
        <v>5</v>
      </c>
      <c r="G97" t="s">
        <v>455</v>
      </c>
      <c r="H97" t="s">
        <v>48</v>
      </c>
      <c r="I97">
        <f>VLOOKUP(B97,Information_sites!D:E,2,FALSE)</f>
        <v>-24.100227</v>
      </c>
      <c r="J97">
        <f>VLOOKUP(B97,Information_sites!D:F,3,FALSE)</f>
        <v>-45.698115999999999</v>
      </c>
      <c r="K97" t="s">
        <v>442</v>
      </c>
      <c r="L97">
        <v>114</v>
      </c>
      <c r="M97">
        <v>40</v>
      </c>
      <c r="N97" s="3">
        <v>7</v>
      </c>
      <c r="O97" t="s">
        <v>442</v>
      </c>
      <c r="P97" t="s">
        <v>442</v>
      </c>
      <c r="Q97" t="s">
        <v>442</v>
      </c>
      <c r="R97" t="s">
        <v>442</v>
      </c>
      <c r="S97" t="s">
        <v>38</v>
      </c>
      <c r="T97">
        <v>2</v>
      </c>
      <c r="U97">
        <v>30</v>
      </c>
      <c r="X97" t="str">
        <f>VLOOKUP($S97,Taxonomic!A:D,2,FALSE)</f>
        <v>serranidae</v>
      </c>
      <c r="Y97" t="str">
        <f>VLOOKUP(S97,Taxonomic!A:D,3,FALSE)</f>
        <v>epinephelus</v>
      </c>
      <c r="Z97" t="str">
        <f>VLOOKUP(S97,Taxonomic!A:D,4,FALSE)</f>
        <v>marginatus</v>
      </c>
    </row>
    <row r="98" spans="1:26" x14ac:dyDescent="0.2">
      <c r="A98" t="s">
        <v>30</v>
      </c>
      <c r="B98" t="s">
        <v>472</v>
      </c>
      <c r="C98" t="s">
        <v>47</v>
      </c>
      <c r="D98">
        <v>2013</v>
      </c>
      <c r="E98">
        <v>3</v>
      </c>
      <c r="F98" s="8">
        <v>5</v>
      </c>
      <c r="G98" t="s">
        <v>455</v>
      </c>
      <c r="H98" t="s">
        <v>48</v>
      </c>
      <c r="I98">
        <f>VLOOKUP(B98,Information_sites!D:E,2,FALSE)</f>
        <v>-24.100227</v>
      </c>
      <c r="J98">
        <f>VLOOKUP(B98,Information_sites!D:F,3,FALSE)</f>
        <v>-45.698115999999999</v>
      </c>
      <c r="K98" t="s">
        <v>442</v>
      </c>
      <c r="L98">
        <v>114</v>
      </c>
      <c r="M98">
        <v>40</v>
      </c>
      <c r="N98" s="3">
        <v>7</v>
      </c>
      <c r="O98" t="s">
        <v>442</v>
      </c>
      <c r="P98" t="s">
        <v>442</v>
      </c>
      <c r="Q98" t="s">
        <v>442</v>
      </c>
      <c r="R98" t="s">
        <v>442</v>
      </c>
      <c r="S98" t="s">
        <v>38</v>
      </c>
      <c r="T98">
        <v>1</v>
      </c>
      <c r="U98">
        <v>50</v>
      </c>
      <c r="X98" t="str">
        <f>VLOOKUP($S98,Taxonomic!A:D,2,FALSE)</f>
        <v>serranidae</v>
      </c>
      <c r="Y98" t="str">
        <f>VLOOKUP(S98,Taxonomic!A:D,3,FALSE)</f>
        <v>epinephelus</v>
      </c>
      <c r="Z98" t="str">
        <f>VLOOKUP(S98,Taxonomic!A:D,4,FALSE)</f>
        <v>marginatus</v>
      </c>
    </row>
    <row r="99" spans="1:26" x14ac:dyDescent="0.2">
      <c r="A99" t="s">
        <v>30</v>
      </c>
      <c r="B99" t="s">
        <v>472</v>
      </c>
      <c r="C99" t="s">
        <v>47</v>
      </c>
      <c r="D99">
        <v>2013</v>
      </c>
      <c r="E99">
        <v>3</v>
      </c>
      <c r="F99" s="8">
        <v>5</v>
      </c>
      <c r="G99" t="s">
        <v>455</v>
      </c>
      <c r="H99" t="s">
        <v>48</v>
      </c>
      <c r="I99">
        <f>VLOOKUP(B99,Information_sites!D:E,2,FALSE)</f>
        <v>-24.100227</v>
      </c>
      <c r="J99">
        <f>VLOOKUP(B99,Information_sites!D:F,3,FALSE)</f>
        <v>-45.698115999999999</v>
      </c>
      <c r="K99" t="s">
        <v>442</v>
      </c>
      <c r="L99">
        <v>114</v>
      </c>
      <c r="M99">
        <v>40</v>
      </c>
      <c r="N99" s="3">
        <v>7</v>
      </c>
      <c r="O99" t="s">
        <v>442</v>
      </c>
      <c r="P99" t="s">
        <v>442</v>
      </c>
      <c r="Q99" t="s">
        <v>442</v>
      </c>
      <c r="R99" t="s">
        <v>442</v>
      </c>
      <c r="S99" t="s">
        <v>39</v>
      </c>
      <c r="T99">
        <v>140</v>
      </c>
      <c r="U99">
        <v>15</v>
      </c>
      <c r="X99" t="str">
        <f>VLOOKUP($S99,Taxonomic!A:D,2,FALSE)</f>
        <v>haemulidae</v>
      </c>
      <c r="Y99" t="str">
        <f>VLOOKUP(S99,Taxonomic!A:D,3,FALSE)</f>
        <v>haemulon</v>
      </c>
      <c r="Z99" t="str">
        <f>VLOOKUP(S99,Taxonomic!A:D,4,FALSE)</f>
        <v>aurolineatum</v>
      </c>
    </row>
    <row r="100" spans="1:26" x14ac:dyDescent="0.2">
      <c r="A100" t="s">
        <v>30</v>
      </c>
      <c r="B100" t="s">
        <v>472</v>
      </c>
      <c r="C100" t="s">
        <v>47</v>
      </c>
      <c r="D100">
        <v>2013</v>
      </c>
      <c r="E100">
        <v>3</v>
      </c>
      <c r="F100" s="8">
        <v>5</v>
      </c>
      <c r="G100" t="s">
        <v>455</v>
      </c>
      <c r="H100" t="s">
        <v>48</v>
      </c>
      <c r="I100">
        <f>VLOOKUP(B100,Information_sites!D:E,2,FALSE)</f>
        <v>-24.100227</v>
      </c>
      <c r="J100">
        <f>VLOOKUP(B100,Information_sites!D:F,3,FALSE)</f>
        <v>-45.698115999999999</v>
      </c>
      <c r="K100" t="s">
        <v>442</v>
      </c>
      <c r="L100">
        <v>114</v>
      </c>
      <c r="M100">
        <v>40</v>
      </c>
      <c r="N100" s="3">
        <v>7</v>
      </c>
      <c r="O100" t="s">
        <v>442</v>
      </c>
      <c r="P100" t="s">
        <v>442</v>
      </c>
      <c r="Q100" t="s">
        <v>442</v>
      </c>
      <c r="R100" t="s">
        <v>442</v>
      </c>
      <c r="S100" t="s">
        <v>63</v>
      </c>
      <c r="T100">
        <v>1</v>
      </c>
      <c r="U100">
        <v>30</v>
      </c>
      <c r="X100" t="str">
        <f>VLOOKUP($S100,Taxonomic!A:D,2,FALSE)</f>
        <v>haemulidae</v>
      </c>
      <c r="Y100" t="str">
        <f>VLOOKUP(S100,Taxonomic!A:D,3,FALSE)</f>
        <v>haemulon</v>
      </c>
      <c r="Z100" t="str">
        <f>VLOOKUP(S100,Taxonomic!A:D,4,FALSE)</f>
        <v>plumierii</v>
      </c>
    </row>
    <row r="101" spans="1:26" x14ac:dyDescent="0.2">
      <c r="A101" t="s">
        <v>30</v>
      </c>
      <c r="B101" t="s">
        <v>472</v>
      </c>
      <c r="C101" t="s">
        <v>47</v>
      </c>
      <c r="D101">
        <v>2013</v>
      </c>
      <c r="E101">
        <v>3</v>
      </c>
      <c r="F101" s="8">
        <v>5</v>
      </c>
      <c r="G101" t="s">
        <v>455</v>
      </c>
      <c r="H101" t="s">
        <v>48</v>
      </c>
      <c r="I101">
        <f>VLOOKUP(B101,Information_sites!D:E,2,FALSE)</f>
        <v>-24.100227</v>
      </c>
      <c r="J101">
        <f>VLOOKUP(B101,Information_sites!D:F,3,FALSE)</f>
        <v>-45.698115999999999</v>
      </c>
      <c r="K101" t="s">
        <v>442</v>
      </c>
      <c r="L101">
        <v>114</v>
      </c>
      <c r="M101">
        <v>40</v>
      </c>
      <c r="N101" s="3">
        <v>7</v>
      </c>
      <c r="O101" t="s">
        <v>442</v>
      </c>
      <c r="P101" t="s">
        <v>442</v>
      </c>
      <c r="Q101" t="s">
        <v>442</v>
      </c>
      <c r="R101" t="s">
        <v>442</v>
      </c>
      <c r="S101" t="s">
        <v>63</v>
      </c>
      <c r="T101">
        <v>1</v>
      </c>
      <c r="U101">
        <v>35</v>
      </c>
      <c r="X101" t="str">
        <f>VLOOKUP($S101,Taxonomic!A:D,2,FALSE)</f>
        <v>haemulidae</v>
      </c>
      <c r="Y101" t="str">
        <f>VLOOKUP(S101,Taxonomic!A:D,3,FALSE)</f>
        <v>haemulon</v>
      </c>
      <c r="Z101" t="str">
        <f>VLOOKUP(S101,Taxonomic!A:D,4,FALSE)</f>
        <v>plumierii</v>
      </c>
    </row>
    <row r="102" spans="1:26" x14ac:dyDescent="0.2">
      <c r="A102" t="s">
        <v>30</v>
      </c>
      <c r="B102" t="s">
        <v>472</v>
      </c>
      <c r="C102" t="s">
        <v>47</v>
      </c>
      <c r="D102">
        <v>2013</v>
      </c>
      <c r="E102">
        <v>3</v>
      </c>
      <c r="F102" s="8">
        <v>5</v>
      </c>
      <c r="G102" t="s">
        <v>455</v>
      </c>
      <c r="H102" t="s">
        <v>48</v>
      </c>
      <c r="I102">
        <f>VLOOKUP(B102,Information_sites!D:E,2,FALSE)</f>
        <v>-24.100227</v>
      </c>
      <c r="J102">
        <f>VLOOKUP(B102,Information_sites!D:F,3,FALSE)</f>
        <v>-45.698115999999999</v>
      </c>
      <c r="K102" t="s">
        <v>442</v>
      </c>
      <c r="L102">
        <v>114</v>
      </c>
      <c r="M102">
        <v>40</v>
      </c>
      <c r="N102" s="3">
        <v>7</v>
      </c>
      <c r="O102" t="s">
        <v>442</v>
      </c>
      <c r="P102" t="s">
        <v>442</v>
      </c>
      <c r="Q102" t="s">
        <v>442</v>
      </c>
      <c r="R102" t="s">
        <v>442</v>
      </c>
      <c r="S102" t="s">
        <v>437</v>
      </c>
      <c r="T102">
        <v>2</v>
      </c>
      <c r="U102">
        <v>30</v>
      </c>
      <c r="X102" t="str">
        <f>VLOOKUP($S102,Taxonomic!A:D,2,FALSE)</f>
        <v>haemulidae</v>
      </c>
      <c r="Y102" t="str">
        <f>VLOOKUP(S102,Taxonomic!A:D,3,FALSE)</f>
        <v>haemulon</v>
      </c>
      <c r="Z102" t="str">
        <f>VLOOKUP(S102,Taxonomic!A:D,4,FALSE)</f>
        <v>atlanticus</v>
      </c>
    </row>
    <row r="103" spans="1:26" x14ac:dyDescent="0.2">
      <c r="A103" t="s">
        <v>30</v>
      </c>
      <c r="B103" t="s">
        <v>472</v>
      </c>
      <c r="C103" t="s">
        <v>47</v>
      </c>
      <c r="D103">
        <v>2013</v>
      </c>
      <c r="E103">
        <v>3</v>
      </c>
      <c r="F103" s="8">
        <v>5</v>
      </c>
      <c r="G103" t="s">
        <v>455</v>
      </c>
      <c r="H103" t="s">
        <v>48</v>
      </c>
      <c r="I103">
        <f>VLOOKUP(B103,Information_sites!D:E,2,FALSE)</f>
        <v>-24.100227</v>
      </c>
      <c r="J103">
        <f>VLOOKUP(B103,Information_sites!D:F,3,FALSE)</f>
        <v>-45.698115999999999</v>
      </c>
      <c r="K103" t="s">
        <v>442</v>
      </c>
      <c r="L103">
        <v>114</v>
      </c>
      <c r="M103">
        <v>40</v>
      </c>
      <c r="N103" s="3">
        <v>7</v>
      </c>
      <c r="O103" t="s">
        <v>442</v>
      </c>
      <c r="P103" t="s">
        <v>442</v>
      </c>
      <c r="Q103" t="s">
        <v>442</v>
      </c>
      <c r="R103" t="s">
        <v>442</v>
      </c>
      <c r="S103" t="s">
        <v>52</v>
      </c>
      <c r="T103">
        <v>2</v>
      </c>
      <c r="U103">
        <v>35</v>
      </c>
      <c r="X103" t="str">
        <f>VLOOKUP($S103,Taxonomic!A:D,2,FALSE)</f>
        <v>kyphosidae</v>
      </c>
      <c r="Y103" t="str">
        <f>VLOOKUP(S103,Taxonomic!A:D,3,FALSE)</f>
        <v>kyphosus</v>
      </c>
      <c r="Z103" t="str">
        <f>VLOOKUP(S103,Taxonomic!A:D,4,FALSE)</f>
        <v>sectatrix</v>
      </c>
    </row>
    <row r="104" spans="1:26" x14ac:dyDescent="0.2">
      <c r="A104" t="s">
        <v>30</v>
      </c>
      <c r="B104" t="s">
        <v>472</v>
      </c>
      <c r="C104" t="s">
        <v>47</v>
      </c>
      <c r="D104">
        <v>2013</v>
      </c>
      <c r="E104">
        <v>3</v>
      </c>
      <c r="F104" s="8">
        <v>5</v>
      </c>
      <c r="G104" t="s">
        <v>455</v>
      </c>
      <c r="H104" t="s">
        <v>48</v>
      </c>
      <c r="I104">
        <f>VLOOKUP(B104,Information_sites!D:E,2,FALSE)</f>
        <v>-24.100227</v>
      </c>
      <c r="J104">
        <f>VLOOKUP(B104,Information_sites!D:F,3,FALSE)</f>
        <v>-45.698115999999999</v>
      </c>
      <c r="K104" t="s">
        <v>442</v>
      </c>
      <c r="L104">
        <v>114</v>
      </c>
      <c r="M104">
        <v>40</v>
      </c>
      <c r="N104" s="3">
        <v>7</v>
      </c>
      <c r="O104" t="s">
        <v>442</v>
      </c>
      <c r="P104" t="s">
        <v>442</v>
      </c>
      <c r="Q104" t="s">
        <v>442</v>
      </c>
      <c r="R104" t="s">
        <v>442</v>
      </c>
      <c r="S104" t="s">
        <v>64</v>
      </c>
      <c r="T104">
        <v>3</v>
      </c>
      <c r="U104">
        <v>40</v>
      </c>
      <c r="X104" t="str">
        <f>VLOOKUP($S104,Taxonomic!A:D,2,FALSE)</f>
        <v>kyphosidae</v>
      </c>
      <c r="Y104" t="str">
        <f>VLOOKUP(S104,Taxonomic!A:D,3,FALSE)</f>
        <v>kyphosus</v>
      </c>
      <c r="Z104" t="str">
        <f>VLOOKUP(S104,Taxonomic!A:D,4,FALSE)</f>
        <v>vaigiensis</v>
      </c>
    </row>
    <row r="105" spans="1:26" x14ac:dyDescent="0.2">
      <c r="A105" t="s">
        <v>30</v>
      </c>
      <c r="B105" t="s">
        <v>472</v>
      </c>
      <c r="C105" t="s">
        <v>47</v>
      </c>
      <c r="D105">
        <v>2013</v>
      </c>
      <c r="E105">
        <v>3</v>
      </c>
      <c r="F105" s="8">
        <v>5</v>
      </c>
      <c r="G105" t="s">
        <v>455</v>
      </c>
      <c r="H105" t="s">
        <v>48</v>
      </c>
      <c r="I105">
        <f>VLOOKUP(B105,Information_sites!D:E,2,FALSE)</f>
        <v>-24.100227</v>
      </c>
      <c r="J105">
        <f>VLOOKUP(B105,Information_sites!D:F,3,FALSE)</f>
        <v>-45.698115999999999</v>
      </c>
      <c r="K105" t="s">
        <v>442</v>
      </c>
      <c r="L105">
        <v>114</v>
      </c>
      <c r="M105">
        <v>40</v>
      </c>
      <c r="N105" s="3">
        <v>7</v>
      </c>
      <c r="O105" t="s">
        <v>442</v>
      </c>
      <c r="P105" t="s">
        <v>442</v>
      </c>
      <c r="Q105" t="s">
        <v>442</v>
      </c>
      <c r="R105" t="s">
        <v>442</v>
      </c>
      <c r="S105" t="s">
        <v>42</v>
      </c>
      <c r="T105">
        <v>2</v>
      </c>
      <c r="U105">
        <v>30</v>
      </c>
      <c r="X105" t="str">
        <f>VLOOKUP($S105,Taxonomic!A:D,2,FALSE)</f>
        <v>serranidae</v>
      </c>
      <c r="Y105" t="str">
        <f>VLOOKUP(S105,Taxonomic!A:D,3,FALSE)</f>
        <v>mycteroperca</v>
      </c>
      <c r="Z105" t="str">
        <f>VLOOKUP(S105,Taxonomic!A:D,4,FALSE)</f>
        <v>acutirostris</v>
      </c>
    </row>
    <row r="106" spans="1:26" x14ac:dyDescent="0.2">
      <c r="A106" t="s">
        <v>30</v>
      </c>
      <c r="B106" t="s">
        <v>472</v>
      </c>
      <c r="C106" t="s">
        <v>47</v>
      </c>
      <c r="D106">
        <v>2013</v>
      </c>
      <c r="E106">
        <v>3</v>
      </c>
      <c r="F106" s="8">
        <v>5</v>
      </c>
      <c r="G106" t="s">
        <v>455</v>
      </c>
      <c r="H106" t="s">
        <v>48</v>
      </c>
      <c r="I106">
        <f>VLOOKUP(B106,Information_sites!D:E,2,FALSE)</f>
        <v>-24.100227</v>
      </c>
      <c r="J106">
        <f>VLOOKUP(B106,Information_sites!D:F,3,FALSE)</f>
        <v>-45.698115999999999</v>
      </c>
      <c r="K106" t="s">
        <v>442</v>
      </c>
      <c r="L106">
        <v>114</v>
      </c>
      <c r="M106">
        <v>40</v>
      </c>
      <c r="N106" s="3">
        <v>7</v>
      </c>
      <c r="O106" t="s">
        <v>442</v>
      </c>
      <c r="P106" t="s">
        <v>442</v>
      </c>
      <c r="Q106" t="s">
        <v>442</v>
      </c>
      <c r="R106" t="s">
        <v>442</v>
      </c>
      <c r="S106" t="s">
        <v>42</v>
      </c>
      <c r="T106">
        <v>1</v>
      </c>
      <c r="U106">
        <v>35</v>
      </c>
      <c r="X106" t="str">
        <f>VLOOKUP($S106,Taxonomic!A:D,2,FALSE)</f>
        <v>serranidae</v>
      </c>
      <c r="Y106" t="str">
        <f>VLOOKUP(S106,Taxonomic!A:D,3,FALSE)</f>
        <v>mycteroperca</v>
      </c>
      <c r="Z106" t="str">
        <f>VLOOKUP(S106,Taxonomic!A:D,4,FALSE)</f>
        <v>acutirostris</v>
      </c>
    </row>
    <row r="107" spans="1:26" x14ac:dyDescent="0.2">
      <c r="A107" t="s">
        <v>30</v>
      </c>
      <c r="B107" t="s">
        <v>472</v>
      </c>
      <c r="C107" t="s">
        <v>47</v>
      </c>
      <c r="D107">
        <v>2013</v>
      </c>
      <c r="E107">
        <v>3</v>
      </c>
      <c r="F107" s="8">
        <v>5</v>
      </c>
      <c r="G107" t="s">
        <v>455</v>
      </c>
      <c r="H107" t="s">
        <v>48</v>
      </c>
      <c r="I107">
        <f>VLOOKUP(B107,Information_sites!D:E,2,FALSE)</f>
        <v>-24.100227</v>
      </c>
      <c r="J107">
        <f>VLOOKUP(B107,Information_sites!D:F,3,FALSE)</f>
        <v>-45.698115999999999</v>
      </c>
      <c r="K107" t="s">
        <v>442</v>
      </c>
      <c r="L107">
        <v>114</v>
      </c>
      <c r="M107">
        <v>40</v>
      </c>
      <c r="N107" s="3">
        <v>7</v>
      </c>
      <c r="O107" t="s">
        <v>442</v>
      </c>
      <c r="P107" t="s">
        <v>442</v>
      </c>
      <c r="Q107" t="s">
        <v>442</v>
      </c>
      <c r="R107" t="s">
        <v>442</v>
      </c>
      <c r="S107" t="s">
        <v>54</v>
      </c>
      <c r="T107">
        <v>2</v>
      </c>
      <c r="U107">
        <v>5</v>
      </c>
      <c r="X107" t="str">
        <f>VLOOKUP($S107,Taxonomic!A:D,2,FALSE)</f>
        <v>blenniidae</v>
      </c>
      <c r="Y107" t="str">
        <f>VLOOKUP(S107,Taxonomic!A:D,3,FALSE)</f>
        <v>parablennius</v>
      </c>
      <c r="Z107" t="str">
        <f>VLOOKUP(S107,Taxonomic!A:D,4,FALSE)</f>
        <v>marmoreus</v>
      </c>
    </row>
    <row r="108" spans="1:26" x14ac:dyDescent="0.2">
      <c r="A108" t="s">
        <v>30</v>
      </c>
      <c r="B108" t="s">
        <v>472</v>
      </c>
      <c r="C108" t="s">
        <v>47</v>
      </c>
      <c r="D108">
        <v>2013</v>
      </c>
      <c r="E108">
        <v>3</v>
      </c>
      <c r="F108" s="8">
        <v>5</v>
      </c>
      <c r="G108" t="s">
        <v>455</v>
      </c>
      <c r="H108" t="s">
        <v>48</v>
      </c>
      <c r="I108">
        <f>VLOOKUP(B108,Information_sites!D:E,2,FALSE)</f>
        <v>-24.100227</v>
      </c>
      <c r="J108">
        <f>VLOOKUP(B108,Information_sites!D:F,3,FALSE)</f>
        <v>-45.698115999999999</v>
      </c>
      <c r="K108" t="s">
        <v>442</v>
      </c>
      <c r="L108">
        <v>114</v>
      </c>
      <c r="M108">
        <v>40</v>
      </c>
      <c r="N108" s="3">
        <v>7</v>
      </c>
      <c r="O108" t="s">
        <v>442</v>
      </c>
      <c r="P108" t="s">
        <v>442</v>
      </c>
      <c r="Q108" t="s">
        <v>442</v>
      </c>
      <c r="R108" t="s">
        <v>442</v>
      </c>
      <c r="S108" t="s">
        <v>54</v>
      </c>
      <c r="T108">
        <v>4</v>
      </c>
      <c r="U108">
        <v>7</v>
      </c>
      <c r="X108" t="str">
        <f>VLOOKUP($S108,Taxonomic!A:D,2,FALSE)</f>
        <v>blenniidae</v>
      </c>
      <c r="Y108" t="str">
        <f>VLOOKUP(S108,Taxonomic!A:D,3,FALSE)</f>
        <v>parablennius</v>
      </c>
      <c r="Z108" t="str">
        <f>VLOOKUP(S108,Taxonomic!A:D,4,FALSE)</f>
        <v>marmoreus</v>
      </c>
    </row>
    <row r="109" spans="1:26" x14ac:dyDescent="0.2">
      <c r="A109" t="s">
        <v>30</v>
      </c>
      <c r="B109" t="s">
        <v>472</v>
      </c>
      <c r="C109" t="s">
        <v>47</v>
      </c>
      <c r="D109">
        <v>2013</v>
      </c>
      <c r="E109">
        <v>3</v>
      </c>
      <c r="F109" s="8">
        <v>5</v>
      </c>
      <c r="G109" t="s">
        <v>455</v>
      </c>
      <c r="H109" t="s">
        <v>48</v>
      </c>
      <c r="I109">
        <f>VLOOKUP(B109,Information_sites!D:E,2,FALSE)</f>
        <v>-24.100227</v>
      </c>
      <c r="J109">
        <f>VLOOKUP(B109,Information_sites!D:F,3,FALSE)</f>
        <v>-45.698115999999999</v>
      </c>
      <c r="K109" t="s">
        <v>442</v>
      </c>
      <c r="L109">
        <v>114</v>
      </c>
      <c r="M109">
        <v>40</v>
      </c>
      <c r="N109" s="3">
        <v>7</v>
      </c>
      <c r="O109" t="s">
        <v>442</v>
      </c>
      <c r="P109" t="s">
        <v>442</v>
      </c>
      <c r="Q109" t="s">
        <v>442</v>
      </c>
      <c r="R109" t="s">
        <v>442</v>
      </c>
      <c r="S109" t="s">
        <v>44</v>
      </c>
      <c r="T109">
        <v>2</v>
      </c>
      <c r="U109">
        <v>40</v>
      </c>
      <c r="X109" t="str">
        <f>VLOOKUP($S109,Taxonomic!A:D,2,FALSE)</f>
        <v>pomacanthidae</v>
      </c>
      <c r="Y109" t="str">
        <f>VLOOKUP(S109,Taxonomic!A:D,3,FALSE)</f>
        <v>pomacanthus</v>
      </c>
      <c r="Z109" t="str">
        <f>VLOOKUP(S109,Taxonomic!A:D,4,FALSE)</f>
        <v>paru</v>
      </c>
    </row>
    <row r="110" spans="1:26" x14ac:dyDescent="0.2">
      <c r="A110" t="s">
        <v>30</v>
      </c>
      <c r="B110" t="s">
        <v>472</v>
      </c>
      <c r="C110" t="s">
        <v>47</v>
      </c>
      <c r="D110">
        <v>2013</v>
      </c>
      <c r="E110">
        <v>3</v>
      </c>
      <c r="F110" s="8">
        <v>5</v>
      </c>
      <c r="G110" t="s">
        <v>455</v>
      </c>
      <c r="H110" t="s">
        <v>48</v>
      </c>
      <c r="I110">
        <f>VLOOKUP(B110,Information_sites!D:E,2,FALSE)</f>
        <v>-24.100227</v>
      </c>
      <c r="J110">
        <f>VLOOKUP(B110,Information_sites!D:F,3,FALSE)</f>
        <v>-45.698115999999999</v>
      </c>
      <c r="K110" t="s">
        <v>442</v>
      </c>
      <c r="L110">
        <v>114</v>
      </c>
      <c r="M110">
        <v>40</v>
      </c>
      <c r="N110" s="3">
        <v>7</v>
      </c>
      <c r="O110" t="s">
        <v>442</v>
      </c>
      <c r="P110" t="s">
        <v>442</v>
      </c>
      <c r="Q110" t="s">
        <v>442</v>
      </c>
      <c r="R110" t="s">
        <v>442</v>
      </c>
      <c r="S110" t="s">
        <v>45</v>
      </c>
      <c r="T110">
        <v>1</v>
      </c>
      <c r="U110">
        <v>45</v>
      </c>
      <c r="X110" t="str">
        <f>VLOOKUP($S110,Taxonomic!A:D,2,FALSE)</f>
        <v>scaridae</v>
      </c>
      <c r="Y110" t="str">
        <f>VLOOKUP(S110,Taxonomic!A:D,3,FALSE)</f>
        <v>sparisoma</v>
      </c>
      <c r="Z110" t="str">
        <f>VLOOKUP(S110,Taxonomic!A:D,4,FALSE)</f>
        <v>amplum</v>
      </c>
    </row>
    <row r="111" spans="1:26" x14ac:dyDescent="0.2">
      <c r="A111" t="s">
        <v>30</v>
      </c>
      <c r="B111" t="s">
        <v>472</v>
      </c>
      <c r="C111" t="s">
        <v>47</v>
      </c>
      <c r="D111">
        <v>2013</v>
      </c>
      <c r="E111">
        <v>3</v>
      </c>
      <c r="F111" s="8">
        <v>5</v>
      </c>
      <c r="G111" t="s">
        <v>455</v>
      </c>
      <c r="H111" t="s">
        <v>48</v>
      </c>
      <c r="I111">
        <f>VLOOKUP(B111,Information_sites!D:E,2,FALSE)</f>
        <v>-24.100227</v>
      </c>
      <c r="J111">
        <f>VLOOKUP(B111,Information_sites!D:F,3,FALSE)</f>
        <v>-45.698115999999999</v>
      </c>
      <c r="K111" t="s">
        <v>442</v>
      </c>
      <c r="L111">
        <v>114</v>
      </c>
      <c r="M111">
        <v>40</v>
      </c>
      <c r="N111" s="3">
        <v>7</v>
      </c>
      <c r="O111" t="s">
        <v>442</v>
      </c>
      <c r="P111" t="s">
        <v>442</v>
      </c>
      <c r="Q111" t="s">
        <v>442</v>
      </c>
      <c r="R111" t="s">
        <v>442</v>
      </c>
      <c r="S111" t="s">
        <v>56</v>
      </c>
      <c r="T111">
        <v>2</v>
      </c>
      <c r="U111">
        <v>50</v>
      </c>
      <c r="X111" t="str">
        <f>VLOOKUP($S111,Taxonomic!A:D,2,FALSE)</f>
        <v>scaridae</v>
      </c>
      <c r="Y111" t="str">
        <f>VLOOKUP(S111,Taxonomic!A:D,3,FALSE)</f>
        <v>sparisoma</v>
      </c>
      <c r="Z111" t="str">
        <f>VLOOKUP(S111,Taxonomic!A:D,4,FALSE)</f>
        <v>axillare</v>
      </c>
    </row>
    <row r="112" spans="1:26" x14ac:dyDescent="0.2">
      <c r="A112" t="s">
        <v>30</v>
      </c>
      <c r="B112" t="s">
        <v>472</v>
      </c>
      <c r="C112" t="s">
        <v>47</v>
      </c>
      <c r="D112">
        <v>2013</v>
      </c>
      <c r="E112">
        <v>3</v>
      </c>
      <c r="F112" s="8">
        <v>5</v>
      </c>
      <c r="G112" t="s">
        <v>455</v>
      </c>
      <c r="H112" t="s">
        <v>48</v>
      </c>
      <c r="I112">
        <f>VLOOKUP(B112,Information_sites!D:E,2,FALSE)</f>
        <v>-24.100227</v>
      </c>
      <c r="J112">
        <f>VLOOKUP(B112,Information_sites!D:F,3,FALSE)</f>
        <v>-45.698115999999999</v>
      </c>
      <c r="K112" t="s">
        <v>442</v>
      </c>
      <c r="L112">
        <v>114</v>
      </c>
      <c r="M112">
        <v>40</v>
      </c>
      <c r="N112" s="3">
        <v>7</v>
      </c>
      <c r="O112" t="s">
        <v>442</v>
      </c>
      <c r="P112" t="s">
        <v>442</v>
      </c>
      <c r="Q112" t="s">
        <v>442</v>
      </c>
      <c r="R112" t="s">
        <v>442</v>
      </c>
      <c r="S112" t="s">
        <v>56</v>
      </c>
      <c r="T112">
        <v>1</v>
      </c>
      <c r="U112">
        <v>55</v>
      </c>
      <c r="X112" t="str">
        <f>VLOOKUP($S112,Taxonomic!A:D,2,FALSE)</f>
        <v>scaridae</v>
      </c>
      <c r="Y112" t="str">
        <f>VLOOKUP(S112,Taxonomic!A:D,3,FALSE)</f>
        <v>sparisoma</v>
      </c>
      <c r="Z112" t="str">
        <f>VLOOKUP(S112,Taxonomic!A:D,4,FALSE)</f>
        <v>axillare</v>
      </c>
    </row>
    <row r="113" spans="1:26" x14ac:dyDescent="0.2">
      <c r="A113" t="s">
        <v>30</v>
      </c>
      <c r="B113" t="s">
        <v>472</v>
      </c>
      <c r="C113" t="s">
        <v>47</v>
      </c>
      <c r="D113">
        <v>2013</v>
      </c>
      <c r="E113">
        <v>3</v>
      </c>
      <c r="F113" s="8">
        <v>5</v>
      </c>
      <c r="G113" t="s">
        <v>455</v>
      </c>
      <c r="H113" t="s">
        <v>48</v>
      </c>
      <c r="I113">
        <f>VLOOKUP(B113,Information_sites!D:E,2,FALSE)</f>
        <v>-24.100227</v>
      </c>
      <c r="J113">
        <f>VLOOKUP(B113,Information_sites!D:F,3,FALSE)</f>
        <v>-45.698115999999999</v>
      </c>
      <c r="K113" t="s">
        <v>442</v>
      </c>
      <c r="L113">
        <v>114</v>
      </c>
      <c r="M113">
        <v>40</v>
      </c>
      <c r="N113" s="3">
        <v>7</v>
      </c>
      <c r="O113" t="s">
        <v>442</v>
      </c>
      <c r="P113" t="s">
        <v>442</v>
      </c>
      <c r="Q113" t="s">
        <v>442</v>
      </c>
      <c r="R113" t="s">
        <v>442</v>
      </c>
      <c r="S113" t="s">
        <v>57</v>
      </c>
      <c r="T113">
        <v>3</v>
      </c>
      <c r="U113">
        <v>45</v>
      </c>
      <c r="X113" t="str">
        <f>VLOOKUP($S113,Taxonomic!A:D,2,FALSE)</f>
        <v>scaridae</v>
      </c>
      <c r="Y113" t="str">
        <f>VLOOKUP(S113,Taxonomic!A:D,3,FALSE)</f>
        <v>sparisoma</v>
      </c>
      <c r="Z113" t="str">
        <f>VLOOKUP(S113,Taxonomic!A:D,4,FALSE)</f>
        <v>frondosum</v>
      </c>
    </row>
    <row r="114" spans="1:26" x14ac:dyDescent="0.2">
      <c r="A114" t="s">
        <v>30</v>
      </c>
      <c r="B114" t="s">
        <v>472</v>
      </c>
      <c r="C114" t="s">
        <v>47</v>
      </c>
      <c r="D114">
        <v>2013</v>
      </c>
      <c r="E114">
        <v>3</v>
      </c>
      <c r="F114" s="8">
        <v>5</v>
      </c>
      <c r="G114" t="s">
        <v>455</v>
      </c>
      <c r="H114" t="s">
        <v>48</v>
      </c>
      <c r="I114">
        <f>VLOOKUP(B114,Information_sites!D:E,2,FALSE)</f>
        <v>-24.100227</v>
      </c>
      <c r="J114">
        <f>VLOOKUP(B114,Information_sites!D:F,3,FALSE)</f>
        <v>-45.698115999999999</v>
      </c>
      <c r="K114" t="s">
        <v>442</v>
      </c>
      <c r="L114">
        <v>114</v>
      </c>
      <c r="M114">
        <v>40</v>
      </c>
      <c r="N114" s="3">
        <v>7</v>
      </c>
      <c r="O114" t="s">
        <v>442</v>
      </c>
      <c r="P114" t="s">
        <v>442</v>
      </c>
      <c r="Q114" t="s">
        <v>442</v>
      </c>
      <c r="R114" t="s">
        <v>442</v>
      </c>
      <c r="S114" t="s">
        <v>46</v>
      </c>
      <c r="T114">
        <v>21</v>
      </c>
      <c r="U114">
        <v>5</v>
      </c>
      <c r="X114" t="str">
        <f>VLOOKUP($S114,Taxonomic!A:D,2,FALSE)</f>
        <v>pomacentridae</v>
      </c>
      <c r="Y114" t="str">
        <f>VLOOKUP(S114,Taxonomic!A:D,3,FALSE)</f>
        <v>stegastes</v>
      </c>
      <c r="Z114" t="str">
        <f>VLOOKUP(S114,Taxonomic!A:D,4,FALSE)</f>
        <v>fuscus</v>
      </c>
    </row>
    <row r="115" spans="1:26" x14ac:dyDescent="0.2">
      <c r="A115" t="s">
        <v>30</v>
      </c>
      <c r="B115" t="s">
        <v>472</v>
      </c>
      <c r="C115" t="s">
        <v>47</v>
      </c>
      <c r="D115">
        <v>2013</v>
      </c>
      <c r="E115">
        <v>3</v>
      </c>
      <c r="F115" s="8">
        <v>5</v>
      </c>
      <c r="G115" t="s">
        <v>455</v>
      </c>
      <c r="H115" t="s">
        <v>48</v>
      </c>
      <c r="I115">
        <f>VLOOKUP(B115,Information_sites!D:E,2,FALSE)</f>
        <v>-24.100227</v>
      </c>
      <c r="J115">
        <f>VLOOKUP(B115,Information_sites!D:F,3,FALSE)</f>
        <v>-45.698115999999999</v>
      </c>
      <c r="K115" t="s">
        <v>442</v>
      </c>
      <c r="L115">
        <v>114</v>
      </c>
      <c r="M115">
        <v>40</v>
      </c>
      <c r="N115" s="3">
        <v>7</v>
      </c>
      <c r="O115" t="s">
        <v>442</v>
      </c>
      <c r="P115" t="s">
        <v>442</v>
      </c>
      <c r="Q115" t="s">
        <v>442</v>
      </c>
      <c r="R115" t="s">
        <v>442</v>
      </c>
      <c r="S115" t="s">
        <v>46</v>
      </c>
      <c r="T115">
        <v>30</v>
      </c>
      <c r="U115">
        <v>10</v>
      </c>
      <c r="X115" t="str">
        <f>VLOOKUP($S115,Taxonomic!A:D,2,FALSE)</f>
        <v>pomacentridae</v>
      </c>
      <c r="Y115" t="str">
        <f>VLOOKUP(S115,Taxonomic!A:D,3,FALSE)</f>
        <v>stegastes</v>
      </c>
      <c r="Z115" t="str">
        <f>VLOOKUP(S115,Taxonomic!A:D,4,FALSE)</f>
        <v>fuscus</v>
      </c>
    </row>
    <row r="116" spans="1:26" x14ac:dyDescent="0.2">
      <c r="A116" t="s">
        <v>30</v>
      </c>
      <c r="B116" t="s">
        <v>472</v>
      </c>
      <c r="C116" t="s">
        <v>47</v>
      </c>
      <c r="D116">
        <v>2013</v>
      </c>
      <c r="E116">
        <v>3</v>
      </c>
      <c r="F116" s="8">
        <v>5</v>
      </c>
      <c r="G116" t="s">
        <v>455</v>
      </c>
      <c r="H116" t="s">
        <v>48</v>
      </c>
      <c r="I116">
        <f>VLOOKUP(B116,Information_sites!D:E,2,FALSE)</f>
        <v>-24.100227</v>
      </c>
      <c r="J116">
        <f>VLOOKUP(B116,Information_sites!D:F,3,FALSE)</f>
        <v>-45.698115999999999</v>
      </c>
      <c r="K116" t="s">
        <v>442</v>
      </c>
      <c r="L116">
        <v>114</v>
      </c>
      <c r="M116">
        <v>40</v>
      </c>
      <c r="N116" s="3">
        <v>7</v>
      </c>
      <c r="O116" t="s">
        <v>442</v>
      </c>
      <c r="P116" t="s">
        <v>442</v>
      </c>
      <c r="Q116" t="s">
        <v>442</v>
      </c>
      <c r="R116" t="s">
        <v>442</v>
      </c>
      <c r="S116" t="s">
        <v>46</v>
      </c>
      <c r="T116">
        <v>2</v>
      </c>
      <c r="U116">
        <v>12</v>
      </c>
      <c r="X116" t="str">
        <f>VLOOKUP($S116,Taxonomic!A:D,2,FALSE)</f>
        <v>pomacentridae</v>
      </c>
      <c r="Y116" t="str">
        <f>VLOOKUP(S116,Taxonomic!A:D,3,FALSE)</f>
        <v>stegastes</v>
      </c>
      <c r="Z116" t="str">
        <f>VLOOKUP(S116,Taxonomic!A:D,4,FALSE)</f>
        <v>fuscus</v>
      </c>
    </row>
    <row r="117" spans="1:26" x14ac:dyDescent="0.2">
      <c r="A117" t="s">
        <v>30</v>
      </c>
      <c r="B117" t="s">
        <v>472</v>
      </c>
      <c r="C117" t="s">
        <v>31</v>
      </c>
      <c r="D117">
        <v>2013</v>
      </c>
      <c r="E117">
        <v>3</v>
      </c>
      <c r="F117" s="8">
        <v>6</v>
      </c>
      <c r="G117" t="s">
        <v>455</v>
      </c>
      <c r="H117" t="s">
        <v>48</v>
      </c>
      <c r="I117">
        <f>VLOOKUP(B117,Information_sites!D:E,2,FALSE)</f>
        <v>-24.100227</v>
      </c>
      <c r="J117">
        <f>VLOOKUP(B117,Information_sites!D:F,3,FALSE)</f>
        <v>-45.698115999999999</v>
      </c>
      <c r="K117" t="s">
        <v>442</v>
      </c>
      <c r="L117">
        <v>1202</v>
      </c>
      <c r="M117">
        <v>40</v>
      </c>
      <c r="N117" s="3">
        <v>6</v>
      </c>
      <c r="O117" t="s">
        <v>442</v>
      </c>
      <c r="P117" t="s">
        <v>442</v>
      </c>
      <c r="Q117" t="s">
        <v>442</v>
      </c>
      <c r="R117" t="s">
        <v>442</v>
      </c>
      <c r="S117" t="s">
        <v>33</v>
      </c>
      <c r="T117">
        <v>12</v>
      </c>
      <c r="U117">
        <v>5</v>
      </c>
      <c r="X117" t="str">
        <f>VLOOKUP($S117,Taxonomic!A:D,2,FALSE)</f>
        <v>pomacentridae</v>
      </c>
      <c r="Y117" t="str">
        <f>VLOOKUP(S117,Taxonomic!A:D,3,FALSE)</f>
        <v>abudefduf</v>
      </c>
      <c r="Z117" t="str">
        <f>VLOOKUP(S117,Taxonomic!A:D,4,FALSE)</f>
        <v>saxatilis</v>
      </c>
    </row>
    <row r="118" spans="1:26" x14ac:dyDescent="0.2">
      <c r="A118" t="s">
        <v>30</v>
      </c>
      <c r="B118" t="s">
        <v>472</v>
      </c>
      <c r="C118" t="s">
        <v>31</v>
      </c>
      <c r="D118">
        <v>2013</v>
      </c>
      <c r="E118">
        <v>3</v>
      </c>
      <c r="F118" s="8">
        <v>6</v>
      </c>
      <c r="G118" t="s">
        <v>455</v>
      </c>
      <c r="H118" t="s">
        <v>48</v>
      </c>
      <c r="I118">
        <f>VLOOKUP(B118,Information_sites!D:E,2,FALSE)</f>
        <v>-24.100227</v>
      </c>
      <c r="J118">
        <f>VLOOKUP(B118,Information_sites!D:F,3,FALSE)</f>
        <v>-45.698115999999999</v>
      </c>
      <c r="K118" t="s">
        <v>442</v>
      </c>
      <c r="L118">
        <v>1202</v>
      </c>
      <c r="M118">
        <v>40</v>
      </c>
      <c r="N118" s="3">
        <v>6</v>
      </c>
      <c r="O118" t="s">
        <v>442</v>
      </c>
      <c r="P118" t="s">
        <v>442</v>
      </c>
      <c r="Q118" t="s">
        <v>442</v>
      </c>
      <c r="R118" t="s">
        <v>442</v>
      </c>
      <c r="S118" t="s">
        <v>33</v>
      </c>
      <c r="T118">
        <v>14</v>
      </c>
      <c r="U118">
        <v>10</v>
      </c>
      <c r="X118" t="str">
        <f>VLOOKUP($S118,Taxonomic!A:D,2,FALSE)</f>
        <v>pomacentridae</v>
      </c>
      <c r="Y118" t="str">
        <f>VLOOKUP(S118,Taxonomic!A:D,3,FALSE)</f>
        <v>abudefduf</v>
      </c>
      <c r="Z118" t="str">
        <f>VLOOKUP(S118,Taxonomic!A:D,4,FALSE)</f>
        <v>saxatilis</v>
      </c>
    </row>
    <row r="119" spans="1:26" x14ac:dyDescent="0.2">
      <c r="A119" t="s">
        <v>30</v>
      </c>
      <c r="B119" t="s">
        <v>472</v>
      </c>
      <c r="C119" t="s">
        <v>31</v>
      </c>
      <c r="D119">
        <v>2013</v>
      </c>
      <c r="E119">
        <v>3</v>
      </c>
      <c r="F119" s="8">
        <v>6</v>
      </c>
      <c r="G119" t="s">
        <v>455</v>
      </c>
      <c r="H119" t="s">
        <v>48</v>
      </c>
      <c r="I119">
        <f>VLOOKUP(B119,Information_sites!D:E,2,FALSE)</f>
        <v>-24.100227</v>
      </c>
      <c r="J119">
        <f>VLOOKUP(B119,Information_sites!D:F,3,FALSE)</f>
        <v>-45.698115999999999</v>
      </c>
      <c r="K119" t="s">
        <v>442</v>
      </c>
      <c r="L119">
        <v>1202</v>
      </c>
      <c r="M119">
        <v>40</v>
      </c>
      <c r="N119" s="3">
        <v>6</v>
      </c>
      <c r="O119" t="s">
        <v>442</v>
      </c>
      <c r="P119" t="s">
        <v>442</v>
      </c>
      <c r="Q119" t="s">
        <v>442</v>
      </c>
      <c r="R119" t="s">
        <v>442</v>
      </c>
      <c r="S119" t="s">
        <v>33</v>
      </c>
      <c r="T119">
        <v>16</v>
      </c>
      <c r="U119">
        <v>15</v>
      </c>
      <c r="X119" t="str">
        <f>VLOOKUP($S119,Taxonomic!A:D,2,FALSE)</f>
        <v>pomacentridae</v>
      </c>
      <c r="Y119" t="str">
        <f>VLOOKUP(S119,Taxonomic!A:D,3,FALSE)</f>
        <v>abudefduf</v>
      </c>
      <c r="Z119" t="str">
        <f>VLOOKUP(S119,Taxonomic!A:D,4,FALSE)</f>
        <v>saxatilis</v>
      </c>
    </row>
    <row r="120" spans="1:26" x14ac:dyDescent="0.2">
      <c r="A120" t="s">
        <v>30</v>
      </c>
      <c r="B120" t="s">
        <v>472</v>
      </c>
      <c r="C120" t="s">
        <v>31</v>
      </c>
      <c r="D120">
        <v>2013</v>
      </c>
      <c r="E120">
        <v>3</v>
      </c>
      <c r="F120" s="8">
        <v>6</v>
      </c>
      <c r="G120" t="s">
        <v>455</v>
      </c>
      <c r="H120" t="s">
        <v>48</v>
      </c>
      <c r="I120">
        <f>VLOOKUP(B120,Information_sites!D:E,2,FALSE)</f>
        <v>-24.100227</v>
      </c>
      <c r="J120">
        <f>VLOOKUP(B120,Information_sites!D:F,3,FALSE)</f>
        <v>-45.698115999999999</v>
      </c>
      <c r="K120" t="s">
        <v>442</v>
      </c>
      <c r="L120">
        <v>1202</v>
      </c>
      <c r="M120">
        <v>40</v>
      </c>
      <c r="N120" s="3">
        <v>6</v>
      </c>
      <c r="O120" t="s">
        <v>442</v>
      </c>
      <c r="P120" t="s">
        <v>442</v>
      </c>
      <c r="Q120" t="s">
        <v>442</v>
      </c>
      <c r="R120" t="s">
        <v>442</v>
      </c>
      <c r="S120" t="s">
        <v>35</v>
      </c>
      <c r="T120">
        <v>2</v>
      </c>
      <c r="U120">
        <v>20</v>
      </c>
      <c r="X120" t="str">
        <f>VLOOKUP($S120,Taxonomic!A:D,2,FALSE)</f>
        <v>labridae</v>
      </c>
      <c r="Y120" t="str">
        <f>VLOOKUP(S120,Taxonomic!A:D,3,FALSE)</f>
        <v>bodianus</v>
      </c>
      <c r="Z120" t="str">
        <f>VLOOKUP(S120,Taxonomic!A:D,4,FALSE)</f>
        <v>rufus</v>
      </c>
    </row>
    <row r="121" spans="1:26" x14ac:dyDescent="0.2">
      <c r="A121" t="s">
        <v>30</v>
      </c>
      <c r="B121" t="s">
        <v>472</v>
      </c>
      <c r="C121" t="s">
        <v>31</v>
      </c>
      <c r="D121">
        <v>2013</v>
      </c>
      <c r="E121">
        <v>3</v>
      </c>
      <c r="F121" s="8">
        <v>6</v>
      </c>
      <c r="G121" t="s">
        <v>455</v>
      </c>
      <c r="H121" t="s">
        <v>48</v>
      </c>
      <c r="I121">
        <f>VLOOKUP(B121,Information_sites!D:E,2,FALSE)</f>
        <v>-24.100227</v>
      </c>
      <c r="J121">
        <f>VLOOKUP(B121,Information_sites!D:F,3,FALSE)</f>
        <v>-45.698115999999999</v>
      </c>
      <c r="K121" t="s">
        <v>442</v>
      </c>
      <c r="L121">
        <v>1202</v>
      </c>
      <c r="M121">
        <v>40</v>
      </c>
      <c r="N121" s="3">
        <v>6</v>
      </c>
      <c r="O121" t="s">
        <v>442</v>
      </c>
      <c r="P121" t="s">
        <v>442</v>
      </c>
      <c r="Q121" t="s">
        <v>442</v>
      </c>
      <c r="R121" t="s">
        <v>442</v>
      </c>
      <c r="S121" t="s">
        <v>35</v>
      </c>
      <c r="T121">
        <v>1</v>
      </c>
      <c r="U121">
        <v>30</v>
      </c>
      <c r="X121" t="str">
        <f>VLOOKUP($S121,Taxonomic!A:D,2,FALSE)</f>
        <v>labridae</v>
      </c>
      <c r="Y121" t="str">
        <f>VLOOKUP(S121,Taxonomic!A:D,3,FALSE)</f>
        <v>bodianus</v>
      </c>
      <c r="Z121" t="str">
        <f>VLOOKUP(S121,Taxonomic!A:D,4,FALSE)</f>
        <v>rufus</v>
      </c>
    </row>
    <row r="122" spans="1:26" x14ac:dyDescent="0.2">
      <c r="A122" t="s">
        <v>30</v>
      </c>
      <c r="B122" t="s">
        <v>472</v>
      </c>
      <c r="C122" t="s">
        <v>31</v>
      </c>
      <c r="D122">
        <v>2013</v>
      </c>
      <c r="E122">
        <v>3</v>
      </c>
      <c r="F122" s="8">
        <v>6</v>
      </c>
      <c r="G122" t="s">
        <v>455</v>
      </c>
      <c r="H122" t="s">
        <v>48</v>
      </c>
      <c r="I122">
        <f>VLOOKUP(B122,Information_sites!D:E,2,FALSE)</f>
        <v>-24.100227</v>
      </c>
      <c r="J122">
        <f>VLOOKUP(B122,Information_sites!D:F,3,FALSE)</f>
        <v>-45.698115999999999</v>
      </c>
      <c r="K122" t="s">
        <v>442</v>
      </c>
      <c r="L122">
        <v>1202</v>
      </c>
      <c r="M122">
        <v>40</v>
      </c>
      <c r="N122" s="3">
        <v>6</v>
      </c>
      <c r="O122" t="s">
        <v>442</v>
      </c>
      <c r="P122" t="s">
        <v>442</v>
      </c>
      <c r="Q122" t="s">
        <v>442</v>
      </c>
      <c r="R122" t="s">
        <v>442</v>
      </c>
      <c r="S122" t="s">
        <v>35</v>
      </c>
      <c r="T122">
        <v>2</v>
      </c>
      <c r="U122">
        <v>35</v>
      </c>
      <c r="X122" t="str">
        <f>VLOOKUP($S122,Taxonomic!A:D,2,FALSE)</f>
        <v>labridae</v>
      </c>
      <c r="Y122" t="str">
        <f>VLOOKUP(S122,Taxonomic!A:D,3,FALSE)</f>
        <v>bodianus</v>
      </c>
      <c r="Z122" t="str">
        <f>VLOOKUP(S122,Taxonomic!A:D,4,FALSE)</f>
        <v>rufus</v>
      </c>
    </row>
    <row r="123" spans="1:26" x14ac:dyDescent="0.2">
      <c r="A123" t="s">
        <v>30</v>
      </c>
      <c r="B123" t="s">
        <v>472</v>
      </c>
      <c r="C123" t="s">
        <v>31</v>
      </c>
      <c r="D123">
        <v>2013</v>
      </c>
      <c r="E123">
        <v>3</v>
      </c>
      <c r="F123" s="8">
        <v>6</v>
      </c>
      <c r="G123" t="s">
        <v>455</v>
      </c>
      <c r="H123" t="s">
        <v>48</v>
      </c>
      <c r="I123">
        <f>VLOOKUP(B123,Information_sites!D:E,2,FALSE)</f>
        <v>-24.100227</v>
      </c>
      <c r="J123">
        <f>VLOOKUP(B123,Information_sites!D:F,3,FALSE)</f>
        <v>-45.698115999999999</v>
      </c>
      <c r="K123" t="s">
        <v>442</v>
      </c>
      <c r="L123">
        <v>1202</v>
      </c>
      <c r="M123">
        <v>40</v>
      </c>
      <c r="N123" s="3">
        <v>6</v>
      </c>
      <c r="O123" t="s">
        <v>442</v>
      </c>
      <c r="P123" t="s">
        <v>442</v>
      </c>
      <c r="Q123" t="s">
        <v>442</v>
      </c>
      <c r="R123" t="s">
        <v>442</v>
      </c>
      <c r="S123" t="s">
        <v>36</v>
      </c>
      <c r="T123">
        <v>21</v>
      </c>
      <c r="U123">
        <v>12</v>
      </c>
      <c r="X123" t="str">
        <f>VLOOKUP($S123,Taxonomic!A:D,2,FALSE)</f>
        <v>pomacentridae</v>
      </c>
      <c r="Y123" t="str">
        <f>VLOOKUP(S123,Taxonomic!A:D,3,FALSE)</f>
        <v>chromis</v>
      </c>
      <c r="Z123" t="str">
        <f>VLOOKUP(S123,Taxonomic!A:D,4,FALSE)</f>
        <v>multilineata</v>
      </c>
    </row>
    <row r="124" spans="1:26" x14ac:dyDescent="0.2">
      <c r="A124" t="s">
        <v>30</v>
      </c>
      <c r="B124" t="s">
        <v>472</v>
      </c>
      <c r="C124" t="s">
        <v>31</v>
      </c>
      <c r="D124">
        <v>2013</v>
      </c>
      <c r="E124">
        <v>3</v>
      </c>
      <c r="F124" s="8">
        <v>6</v>
      </c>
      <c r="G124" t="s">
        <v>455</v>
      </c>
      <c r="H124" t="s">
        <v>48</v>
      </c>
      <c r="I124">
        <f>VLOOKUP(B124,Information_sites!D:E,2,FALSE)</f>
        <v>-24.100227</v>
      </c>
      <c r="J124">
        <f>VLOOKUP(B124,Information_sites!D:F,3,FALSE)</f>
        <v>-45.698115999999999</v>
      </c>
      <c r="K124" t="s">
        <v>442</v>
      </c>
      <c r="L124">
        <v>1202</v>
      </c>
      <c r="M124">
        <v>40</v>
      </c>
      <c r="N124" s="3">
        <v>6</v>
      </c>
      <c r="O124" t="s">
        <v>442</v>
      </c>
      <c r="P124" t="s">
        <v>442</v>
      </c>
      <c r="Q124" t="s">
        <v>442</v>
      </c>
      <c r="R124" t="s">
        <v>442</v>
      </c>
      <c r="S124" t="s">
        <v>36</v>
      </c>
      <c r="T124">
        <v>12</v>
      </c>
      <c r="U124">
        <v>15</v>
      </c>
      <c r="X124" t="str">
        <f>VLOOKUP($S124,Taxonomic!A:D,2,FALSE)</f>
        <v>pomacentridae</v>
      </c>
      <c r="Y124" t="str">
        <f>VLOOKUP(S124,Taxonomic!A:D,3,FALSE)</f>
        <v>chromis</v>
      </c>
      <c r="Z124" t="str">
        <f>VLOOKUP(S124,Taxonomic!A:D,4,FALSE)</f>
        <v>multilineata</v>
      </c>
    </row>
    <row r="125" spans="1:26" x14ac:dyDescent="0.2">
      <c r="A125" t="s">
        <v>30</v>
      </c>
      <c r="B125" t="s">
        <v>472</v>
      </c>
      <c r="C125" t="s">
        <v>31</v>
      </c>
      <c r="D125">
        <v>2013</v>
      </c>
      <c r="E125">
        <v>3</v>
      </c>
      <c r="F125" s="8">
        <v>6</v>
      </c>
      <c r="G125" t="s">
        <v>455</v>
      </c>
      <c r="H125" t="s">
        <v>48</v>
      </c>
      <c r="I125">
        <f>VLOOKUP(B125,Information_sites!D:E,2,FALSE)</f>
        <v>-24.100227</v>
      </c>
      <c r="J125">
        <f>VLOOKUP(B125,Information_sites!D:F,3,FALSE)</f>
        <v>-45.698115999999999</v>
      </c>
      <c r="K125" t="s">
        <v>442</v>
      </c>
      <c r="L125">
        <v>1202</v>
      </c>
      <c r="M125">
        <v>40</v>
      </c>
      <c r="N125" s="3">
        <v>6</v>
      </c>
      <c r="O125" t="s">
        <v>442</v>
      </c>
      <c r="P125" t="s">
        <v>442</v>
      </c>
      <c r="Q125" t="s">
        <v>442</v>
      </c>
      <c r="R125" t="s">
        <v>442</v>
      </c>
      <c r="S125" t="s">
        <v>65</v>
      </c>
      <c r="T125">
        <v>2</v>
      </c>
      <c r="U125">
        <v>3</v>
      </c>
      <c r="X125" t="str">
        <f>VLOOKUP($S125,Taxonomic!A:D,2,FALSE)</f>
        <v>gobiidae</v>
      </c>
      <c r="Y125" t="str">
        <f>VLOOKUP(S125,Taxonomic!A:D,3,FALSE)</f>
        <v>elacatinus</v>
      </c>
      <c r="Z125" t="str">
        <f>VLOOKUP(S125,Taxonomic!A:D,4,FALSE)</f>
        <v>figaro</v>
      </c>
    </row>
    <row r="126" spans="1:26" x14ac:dyDescent="0.2">
      <c r="A126" t="s">
        <v>30</v>
      </c>
      <c r="B126" t="s">
        <v>472</v>
      </c>
      <c r="C126" t="s">
        <v>31</v>
      </c>
      <c r="D126">
        <v>2013</v>
      </c>
      <c r="E126">
        <v>3</v>
      </c>
      <c r="F126" s="8">
        <v>6</v>
      </c>
      <c r="G126" t="s">
        <v>455</v>
      </c>
      <c r="H126" t="s">
        <v>48</v>
      </c>
      <c r="I126">
        <f>VLOOKUP(B126,Information_sites!D:E,2,FALSE)</f>
        <v>-24.100227</v>
      </c>
      <c r="J126">
        <f>VLOOKUP(B126,Information_sites!D:F,3,FALSE)</f>
        <v>-45.698115999999999</v>
      </c>
      <c r="K126" t="s">
        <v>442</v>
      </c>
      <c r="L126">
        <v>1202</v>
      </c>
      <c r="M126">
        <v>40</v>
      </c>
      <c r="N126" s="3">
        <v>6</v>
      </c>
      <c r="O126" t="s">
        <v>442</v>
      </c>
      <c r="P126" t="s">
        <v>442</v>
      </c>
      <c r="Q126" t="s">
        <v>442</v>
      </c>
      <c r="R126" t="s">
        <v>442</v>
      </c>
      <c r="S126" t="s">
        <v>65</v>
      </c>
      <c r="T126">
        <v>2</v>
      </c>
      <c r="U126">
        <v>5</v>
      </c>
      <c r="X126" t="str">
        <f>VLOOKUP($S126,Taxonomic!A:D,2,FALSE)</f>
        <v>gobiidae</v>
      </c>
      <c r="Y126" t="str">
        <f>VLOOKUP(S126,Taxonomic!A:D,3,FALSE)</f>
        <v>elacatinus</v>
      </c>
      <c r="Z126" t="str">
        <f>VLOOKUP(S126,Taxonomic!A:D,4,FALSE)</f>
        <v>figaro</v>
      </c>
    </row>
    <row r="127" spans="1:26" x14ac:dyDescent="0.2">
      <c r="A127" t="s">
        <v>30</v>
      </c>
      <c r="B127" t="s">
        <v>472</v>
      </c>
      <c r="C127" t="s">
        <v>31</v>
      </c>
      <c r="D127">
        <v>2013</v>
      </c>
      <c r="E127">
        <v>3</v>
      </c>
      <c r="F127" s="8">
        <v>6</v>
      </c>
      <c r="G127" t="s">
        <v>455</v>
      </c>
      <c r="H127" t="s">
        <v>48</v>
      </c>
      <c r="I127">
        <f>VLOOKUP(B127,Information_sites!D:E,2,FALSE)</f>
        <v>-24.100227</v>
      </c>
      <c r="J127">
        <f>VLOOKUP(B127,Information_sites!D:F,3,FALSE)</f>
        <v>-45.698115999999999</v>
      </c>
      <c r="K127" t="s">
        <v>442</v>
      </c>
      <c r="L127">
        <v>1202</v>
      </c>
      <c r="M127">
        <v>40</v>
      </c>
      <c r="N127" s="3">
        <v>6</v>
      </c>
      <c r="O127" t="s">
        <v>442</v>
      </c>
      <c r="P127" t="s">
        <v>442</v>
      </c>
      <c r="Q127" t="s">
        <v>442</v>
      </c>
      <c r="R127" t="s">
        <v>442</v>
      </c>
      <c r="S127" t="s">
        <v>37</v>
      </c>
      <c r="T127">
        <v>6</v>
      </c>
      <c r="U127">
        <v>3</v>
      </c>
      <c r="X127" t="str">
        <f>VLOOKUP($S127,Taxonomic!A:D,2,FALSE)</f>
        <v>chaenopsidae</v>
      </c>
      <c r="Y127" t="str">
        <f>VLOOKUP(S127,Taxonomic!A:D,3,FALSE)</f>
        <v>emblemariopsis</v>
      </c>
      <c r="Z127" t="str">
        <f>VLOOKUP(S127,Taxonomic!A:D,4,FALSE)</f>
        <v>signifera</v>
      </c>
    </row>
    <row r="128" spans="1:26" x14ac:dyDescent="0.2">
      <c r="A128" t="s">
        <v>30</v>
      </c>
      <c r="B128" t="s">
        <v>472</v>
      </c>
      <c r="C128" t="s">
        <v>31</v>
      </c>
      <c r="D128">
        <v>2013</v>
      </c>
      <c r="E128">
        <v>3</v>
      </c>
      <c r="F128" s="8">
        <v>6</v>
      </c>
      <c r="G128" t="s">
        <v>455</v>
      </c>
      <c r="H128" t="s">
        <v>48</v>
      </c>
      <c r="I128">
        <f>VLOOKUP(B128,Information_sites!D:E,2,FALSE)</f>
        <v>-24.100227</v>
      </c>
      <c r="J128">
        <f>VLOOKUP(B128,Information_sites!D:F,3,FALSE)</f>
        <v>-45.698115999999999</v>
      </c>
      <c r="K128" t="s">
        <v>442</v>
      </c>
      <c r="L128">
        <v>1202</v>
      </c>
      <c r="M128">
        <v>40</v>
      </c>
      <c r="N128" s="3">
        <v>6</v>
      </c>
      <c r="O128" t="s">
        <v>442</v>
      </c>
      <c r="P128" t="s">
        <v>442</v>
      </c>
      <c r="Q128" t="s">
        <v>442</v>
      </c>
      <c r="R128" t="s">
        <v>442</v>
      </c>
      <c r="S128" t="s">
        <v>37</v>
      </c>
      <c r="T128">
        <v>1</v>
      </c>
      <c r="U128">
        <v>3</v>
      </c>
      <c r="X128" t="str">
        <f>VLOOKUP($S128,Taxonomic!A:D,2,FALSE)</f>
        <v>chaenopsidae</v>
      </c>
      <c r="Y128" t="str">
        <f>VLOOKUP(S128,Taxonomic!A:D,3,FALSE)</f>
        <v>emblemariopsis</v>
      </c>
      <c r="Z128" t="str">
        <f>VLOOKUP(S128,Taxonomic!A:D,4,FALSE)</f>
        <v>signifera</v>
      </c>
    </row>
    <row r="129" spans="1:26" x14ac:dyDescent="0.2">
      <c r="A129" t="s">
        <v>30</v>
      </c>
      <c r="B129" t="s">
        <v>472</v>
      </c>
      <c r="C129" t="s">
        <v>31</v>
      </c>
      <c r="D129">
        <v>2013</v>
      </c>
      <c r="E129">
        <v>3</v>
      </c>
      <c r="F129" s="8">
        <v>6</v>
      </c>
      <c r="G129" t="s">
        <v>455</v>
      </c>
      <c r="H129" t="s">
        <v>48</v>
      </c>
      <c r="I129">
        <f>VLOOKUP(B129,Information_sites!D:E,2,FALSE)</f>
        <v>-24.100227</v>
      </c>
      <c r="J129">
        <f>VLOOKUP(B129,Information_sites!D:F,3,FALSE)</f>
        <v>-45.698115999999999</v>
      </c>
      <c r="K129" t="s">
        <v>442</v>
      </c>
      <c r="L129">
        <v>1202</v>
      </c>
      <c r="M129">
        <v>40</v>
      </c>
      <c r="N129" s="3">
        <v>6</v>
      </c>
      <c r="O129" t="s">
        <v>442</v>
      </c>
      <c r="P129" t="s">
        <v>442</v>
      </c>
      <c r="Q129" t="s">
        <v>442</v>
      </c>
      <c r="R129" t="s">
        <v>442</v>
      </c>
      <c r="S129" t="s">
        <v>39</v>
      </c>
      <c r="T129">
        <v>21</v>
      </c>
      <c r="U129">
        <v>18</v>
      </c>
      <c r="X129" t="str">
        <f>VLOOKUP($S129,Taxonomic!A:D,2,FALSE)</f>
        <v>haemulidae</v>
      </c>
      <c r="Y129" t="str">
        <f>VLOOKUP(S129,Taxonomic!A:D,3,FALSE)</f>
        <v>haemulon</v>
      </c>
      <c r="Z129" t="str">
        <f>VLOOKUP(S129,Taxonomic!A:D,4,FALSE)</f>
        <v>aurolineatum</v>
      </c>
    </row>
    <row r="130" spans="1:26" x14ac:dyDescent="0.2">
      <c r="A130" t="s">
        <v>30</v>
      </c>
      <c r="B130" t="s">
        <v>472</v>
      </c>
      <c r="C130" t="s">
        <v>31</v>
      </c>
      <c r="D130">
        <v>2013</v>
      </c>
      <c r="E130">
        <v>3</v>
      </c>
      <c r="F130" s="8">
        <v>6</v>
      </c>
      <c r="G130" t="s">
        <v>455</v>
      </c>
      <c r="H130" t="s">
        <v>48</v>
      </c>
      <c r="I130">
        <f>VLOOKUP(B130,Information_sites!D:E,2,FALSE)</f>
        <v>-24.100227</v>
      </c>
      <c r="J130">
        <f>VLOOKUP(B130,Information_sites!D:F,3,FALSE)</f>
        <v>-45.698115999999999</v>
      </c>
      <c r="K130" t="s">
        <v>442</v>
      </c>
      <c r="L130">
        <v>1202</v>
      </c>
      <c r="M130">
        <v>40</v>
      </c>
      <c r="N130" s="3">
        <v>6</v>
      </c>
      <c r="O130" t="s">
        <v>442</v>
      </c>
      <c r="P130" t="s">
        <v>442</v>
      </c>
      <c r="Q130" t="s">
        <v>442</v>
      </c>
      <c r="R130" t="s">
        <v>442</v>
      </c>
      <c r="S130" t="s">
        <v>39</v>
      </c>
      <c r="T130">
        <v>16</v>
      </c>
      <c r="U130">
        <v>25</v>
      </c>
      <c r="X130" t="str">
        <f>VLOOKUP($S130,Taxonomic!A:D,2,FALSE)</f>
        <v>haemulidae</v>
      </c>
      <c r="Y130" t="str">
        <f>VLOOKUP(S130,Taxonomic!A:D,3,FALSE)</f>
        <v>haemulon</v>
      </c>
      <c r="Z130" t="str">
        <f>VLOOKUP(S130,Taxonomic!A:D,4,FALSE)</f>
        <v>aurolineatum</v>
      </c>
    </row>
    <row r="131" spans="1:26" x14ac:dyDescent="0.2">
      <c r="A131" t="s">
        <v>30</v>
      </c>
      <c r="B131" t="s">
        <v>472</v>
      </c>
      <c r="C131" t="s">
        <v>31</v>
      </c>
      <c r="D131">
        <v>2013</v>
      </c>
      <c r="E131">
        <v>3</v>
      </c>
      <c r="F131" s="8">
        <v>6</v>
      </c>
      <c r="G131" t="s">
        <v>455</v>
      </c>
      <c r="H131" t="s">
        <v>48</v>
      </c>
      <c r="I131">
        <f>VLOOKUP(B131,Information_sites!D:E,2,FALSE)</f>
        <v>-24.100227</v>
      </c>
      <c r="J131">
        <f>VLOOKUP(B131,Information_sites!D:F,3,FALSE)</f>
        <v>-45.698115999999999</v>
      </c>
      <c r="K131" t="s">
        <v>442</v>
      </c>
      <c r="L131">
        <v>1202</v>
      </c>
      <c r="M131">
        <v>40</v>
      </c>
      <c r="N131" s="3">
        <v>6</v>
      </c>
      <c r="O131" t="s">
        <v>442</v>
      </c>
      <c r="P131" t="s">
        <v>442</v>
      </c>
      <c r="Q131" t="s">
        <v>442</v>
      </c>
      <c r="R131" t="s">
        <v>442</v>
      </c>
      <c r="S131" t="s">
        <v>41</v>
      </c>
      <c r="T131">
        <v>21</v>
      </c>
      <c r="U131">
        <v>30</v>
      </c>
      <c r="X131" t="str">
        <f>VLOOKUP($S131,Taxonomic!A:D,2,FALSE)</f>
        <v>holocentridae</v>
      </c>
      <c r="Y131" t="str">
        <f>VLOOKUP(S131,Taxonomic!A:D,3,FALSE)</f>
        <v>holocentrus</v>
      </c>
      <c r="Z131" t="str">
        <f>VLOOKUP(S131,Taxonomic!A:D,4,FALSE)</f>
        <v>adscensionis</v>
      </c>
    </row>
    <row r="132" spans="1:26" x14ac:dyDescent="0.2">
      <c r="A132" t="s">
        <v>30</v>
      </c>
      <c r="B132" t="s">
        <v>472</v>
      </c>
      <c r="C132" t="s">
        <v>31</v>
      </c>
      <c r="D132">
        <v>2013</v>
      </c>
      <c r="E132">
        <v>3</v>
      </c>
      <c r="F132" s="8">
        <v>6</v>
      </c>
      <c r="G132" t="s">
        <v>455</v>
      </c>
      <c r="H132" t="s">
        <v>48</v>
      </c>
      <c r="I132">
        <f>VLOOKUP(B132,Information_sites!D:E,2,FALSE)</f>
        <v>-24.100227</v>
      </c>
      <c r="J132">
        <f>VLOOKUP(B132,Information_sites!D:F,3,FALSE)</f>
        <v>-45.698115999999999</v>
      </c>
      <c r="K132" t="s">
        <v>442</v>
      </c>
      <c r="L132">
        <v>1202</v>
      </c>
      <c r="M132">
        <v>40</v>
      </c>
      <c r="N132" s="3">
        <v>6</v>
      </c>
      <c r="O132" t="s">
        <v>442</v>
      </c>
      <c r="P132" t="s">
        <v>442</v>
      </c>
      <c r="Q132" t="s">
        <v>442</v>
      </c>
      <c r="R132" t="s">
        <v>442</v>
      </c>
      <c r="S132" t="s">
        <v>66</v>
      </c>
      <c r="T132">
        <v>1</v>
      </c>
      <c r="U132">
        <v>25</v>
      </c>
      <c r="X132" t="str">
        <f>VLOOKUP($S132,Taxonomic!A:D,2,FALSE)</f>
        <v>pomacanthidae</v>
      </c>
      <c r="Y132" t="str">
        <f>VLOOKUP(S132,Taxonomic!A:D,3,FALSE)</f>
        <v>holacanthus</v>
      </c>
      <c r="Z132" t="str">
        <f>VLOOKUP(S132,Taxonomic!A:D,4,FALSE)</f>
        <v>ciliaris</v>
      </c>
    </row>
    <row r="133" spans="1:26" x14ac:dyDescent="0.2">
      <c r="A133" t="s">
        <v>30</v>
      </c>
      <c r="B133" t="s">
        <v>472</v>
      </c>
      <c r="C133" t="s">
        <v>31</v>
      </c>
      <c r="D133">
        <v>2013</v>
      </c>
      <c r="E133">
        <v>3</v>
      </c>
      <c r="F133" s="8">
        <v>6</v>
      </c>
      <c r="G133" t="s">
        <v>455</v>
      </c>
      <c r="H133" t="s">
        <v>48</v>
      </c>
      <c r="I133">
        <f>VLOOKUP(B133,Information_sites!D:E,2,FALSE)</f>
        <v>-24.100227</v>
      </c>
      <c r="J133">
        <f>VLOOKUP(B133,Information_sites!D:F,3,FALSE)</f>
        <v>-45.698115999999999</v>
      </c>
      <c r="K133" t="s">
        <v>442</v>
      </c>
      <c r="L133">
        <v>1202</v>
      </c>
      <c r="M133">
        <v>40</v>
      </c>
      <c r="N133" s="3">
        <v>6</v>
      </c>
      <c r="O133" t="s">
        <v>442</v>
      </c>
      <c r="P133" t="s">
        <v>442</v>
      </c>
      <c r="Q133" t="s">
        <v>442</v>
      </c>
      <c r="R133" t="s">
        <v>442</v>
      </c>
      <c r="S133" t="s">
        <v>67</v>
      </c>
      <c r="T133">
        <v>1</v>
      </c>
      <c r="U133">
        <v>30</v>
      </c>
      <c r="X133" t="str">
        <f>VLOOKUP($S133,Taxonomic!A:D,2,FALSE)</f>
        <v>pomacanthidae</v>
      </c>
      <c r="Y133" t="str">
        <f>VLOOKUP(S133,Taxonomic!A:D,3,FALSE)</f>
        <v>holacanthus</v>
      </c>
      <c r="Z133" t="str">
        <f>VLOOKUP(S133,Taxonomic!A:D,4,FALSE)</f>
        <v>tricolor</v>
      </c>
    </row>
    <row r="134" spans="1:26" x14ac:dyDescent="0.2">
      <c r="A134" t="s">
        <v>30</v>
      </c>
      <c r="B134" t="s">
        <v>472</v>
      </c>
      <c r="C134" t="s">
        <v>31</v>
      </c>
      <c r="D134">
        <v>2013</v>
      </c>
      <c r="E134">
        <v>3</v>
      </c>
      <c r="F134" s="8">
        <v>6</v>
      </c>
      <c r="G134" t="s">
        <v>455</v>
      </c>
      <c r="H134" t="s">
        <v>48</v>
      </c>
      <c r="I134">
        <f>VLOOKUP(B134,Information_sites!D:E,2,FALSE)</f>
        <v>-24.100227</v>
      </c>
      <c r="J134">
        <f>VLOOKUP(B134,Information_sites!D:F,3,FALSE)</f>
        <v>-45.698115999999999</v>
      </c>
      <c r="K134" t="s">
        <v>442</v>
      </c>
      <c r="L134">
        <v>1202</v>
      </c>
      <c r="M134">
        <v>40</v>
      </c>
      <c r="N134" s="3">
        <v>6</v>
      </c>
      <c r="O134" t="s">
        <v>442</v>
      </c>
      <c r="P134" t="s">
        <v>442</v>
      </c>
      <c r="Q134" t="s">
        <v>442</v>
      </c>
      <c r="R134" t="s">
        <v>442</v>
      </c>
      <c r="S134" t="s">
        <v>68</v>
      </c>
      <c r="T134">
        <v>2</v>
      </c>
      <c r="U134">
        <v>5</v>
      </c>
      <c r="X134" t="str">
        <f>VLOOKUP($S134,Taxonomic!A:D,2,FALSE)</f>
        <v>blenniidae</v>
      </c>
      <c r="Y134" t="str">
        <f>VLOOKUP(S134,Taxonomic!A:D,3,FALSE)</f>
        <v>hypleurochilus</v>
      </c>
      <c r="Z134" t="str">
        <f>VLOOKUP(S134,Taxonomic!A:D,4,FALSE)</f>
        <v>fissicornis</v>
      </c>
    </row>
    <row r="135" spans="1:26" x14ac:dyDescent="0.2">
      <c r="A135" t="s">
        <v>30</v>
      </c>
      <c r="B135" t="s">
        <v>472</v>
      </c>
      <c r="C135" t="s">
        <v>31</v>
      </c>
      <c r="D135">
        <v>2013</v>
      </c>
      <c r="E135">
        <v>3</v>
      </c>
      <c r="F135" s="8">
        <v>6</v>
      </c>
      <c r="G135" t="s">
        <v>455</v>
      </c>
      <c r="H135" t="s">
        <v>48</v>
      </c>
      <c r="I135">
        <f>VLOOKUP(B135,Information_sites!D:E,2,FALSE)</f>
        <v>-24.100227</v>
      </c>
      <c r="J135">
        <f>VLOOKUP(B135,Information_sites!D:F,3,FALSE)</f>
        <v>-45.698115999999999</v>
      </c>
      <c r="K135" t="s">
        <v>442</v>
      </c>
      <c r="L135">
        <v>1202</v>
      </c>
      <c r="M135">
        <v>40</v>
      </c>
      <c r="N135" s="3">
        <v>6</v>
      </c>
      <c r="O135" t="s">
        <v>442</v>
      </c>
      <c r="P135" t="s">
        <v>442</v>
      </c>
      <c r="Q135" t="s">
        <v>442</v>
      </c>
      <c r="R135" t="s">
        <v>442</v>
      </c>
      <c r="S135" t="s">
        <v>68</v>
      </c>
      <c r="T135">
        <v>2</v>
      </c>
      <c r="U135">
        <v>7</v>
      </c>
      <c r="X135" t="str">
        <f>VLOOKUP($S135,Taxonomic!A:D,2,FALSE)</f>
        <v>blenniidae</v>
      </c>
      <c r="Y135" t="str">
        <f>VLOOKUP(S135,Taxonomic!A:D,3,FALSE)</f>
        <v>hypleurochilus</v>
      </c>
      <c r="Z135" t="str">
        <f>VLOOKUP(S135,Taxonomic!A:D,4,FALSE)</f>
        <v>fissicornis</v>
      </c>
    </row>
    <row r="136" spans="1:26" x14ac:dyDescent="0.2">
      <c r="A136" t="s">
        <v>30</v>
      </c>
      <c r="B136" t="s">
        <v>472</v>
      </c>
      <c r="C136" t="s">
        <v>31</v>
      </c>
      <c r="D136">
        <v>2013</v>
      </c>
      <c r="E136">
        <v>3</v>
      </c>
      <c r="F136" s="8">
        <v>6</v>
      </c>
      <c r="G136" t="s">
        <v>455</v>
      </c>
      <c r="H136" t="s">
        <v>48</v>
      </c>
      <c r="I136">
        <f>VLOOKUP(B136,Information_sites!D:E,2,FALSE)</f>
        <v>-24.100227</v>
      </c>
      <c r="J136">
        <f>VLOOKUP(B136,Information_sites!D:F,3,FALSE)</f>
        <v>-45.698115999999999</v>
      </c>
      <c r="K136" t="s">
        <v>442</v>
      </c>
      <c r="L136">
        <v>1202</v>
      </c>
      <c r="M136">
        <v>40</v>
      </c>
      <c r="N136" s="3">
        <v>6</v>
      </c>
      <c r="O136" t="s">
        <v>442</v>
      </c>
      <c r="P136" t="s">
        <v>442</v>
      </c>
      <c r="Q136" t="s">
        <v>442</v>
      </c>
      <c r="R136" t="s">
        <v>442</v>
      </c>
      <c r="S136" t="s">
        <v>64</v>
      </c>
      <c r="T136">
        <v>2</v>
      </c>
      <c r="U136">
        <v>30</v>
      </c>
      <c r="X136" t="str">
        <f>VLOOKUP($S136,Taxonomic!A:D,2,FALSE)</f>
        <v>kyphosidae</v>
      </c>
      <c r="Y136" t="str">
        <f>VLOOKUP(S136,Taxonomic!A:D,3,FALSE)</f>
        <v>kyphosus</v>
      </c>
      <c r="Z136" t="str">
        <f>VLOOKUP(S136,Taxonomic!A:D,4,FALSE)</f>
        <v>vaigiensis</v>
      </c>
    </row>
    <row r="137" spans="1:26" x14ac:dyDescent="0.2">
      <c r="A137" t="s">
        <v>30</v>
      </c>
      <c r="B137" t="s">
        <v>472</v>
      </c>
      <c r="C137" t="s">
        <v>31</v>
      </c>
      <c r="D137">
        <v>2013</v>
      </c>
      <c r="E137">
        <v>3</v>
      </c>
      <c r="F137" s="8">
        <v>6</v>
      </c>
      <c r="G137" t="s">
        <v>455</v>
      </c>
      <c r="H137" t="s">
        <v>48</v>
      </c>
      <c r="I137">
        <f>VLOOKUP(B137,Information_sites!D:E,2,FALSE)</f>
        <v>-24.100227</v>
      </c>
      <c r="J137">
        <f>VLOOKUP(B137,Information_sites!D:F,3,FALSE)</f>
        <v>-45.698115999999999</v>
      </c>
      <c r="K137" t="s">
        <v>442</v>
      </c>
      <c r="L137">
        <v>1202</v>
      </c>
      <c r="M137">
        <v>40</v>
      </c>
      <c r="N137" s="3">
        <v>6</v>
      </c>
      <c r="O137" t="s">
        <v>442</v>
      </c>
      <c r="P137" t="s">
        <v>442</v>
      </c>
      <c r="Q137" t="s">
        <v>442</v>
      </c>
      <c r="R137" t="s">
        <v>442</v>
      </c>
      <c r="S137" t="s">
        <v>69</v>
      </c>
      <c r="T137">
        <v>1</v>
      </c>
      <c r="U137">
        <v>5</v>
      </c>
      <c r="X137" t="str">
        <f>VLOOKUP($S137,Taxonomic!A:D,2,FALSE)</f>
        <v>labrisomidae</v>
      </c>
      <c r="Y137" t="str">
        <f>VLOOKUP(S137,Taxonomic!A:D,3,FALSE)</f>
        <v>malacoctenus</v>
      </c>
      <c r="Z137" t="str">
        <f>VLOOKUP(S137,Taxonomic!A:D,4,FALSE)</f>
        <v>delalandii</v>
      </c>
    </row>
    <row r="138" spans="1:26" x14ac:dyDescent="0.2">
      <c r="A138" t="s">
        <v>30</v>
      </c>
      <c r="B138" t="s">
        <v>472</v>
      </c>
      <c r="C138" t="s">
        <v>31</v>
      </c>
      <c r="D138">
        <v>2013</v>
      </c>
      <c r="E138">
        <v>3</v>
      </c>
      <c r="F138" s="8">
        <v>6</v>
      </c>
      <c r="G138" t="s">
        <v>455</v>
      </c>
      <c r="H138" t="s">
        <v>48</v>
      </c>
      <c r="I138">
        <f>VLOOKUP(B138,Information_sites!D:E,2,FALSE)</f>
        <v>-24.100227</v>
      </c>
      <c r="J138">
        <f>VLOOKUP(B138,Information_sites!D:F,3,FALSE)</f>
        <v>-45.698115999999999</v>
      </c>
      <c r="K138" t="s">
        <v>442</v>
      </c>
      <c r="L138">
        <v>1202</v>
      </c>
      <c r="M138">
        <v>40</v>
      </c>
      <c r="N138" s="3">
        <v>6</v>
      </c>
      <c r="O138" t="s">
        <v>442</v>
      </c>
      <c r="P138" t="s">
        <v>442</v>
      </c>
      <c r="Q138" t="s">
        <v>442</v>
      </c>
      <c r="R138" t="s">
        <v>442</v>
      </c>
      <c r="S138" t="s">
        <v>69</v>
      </c>
      <c r="T138">
        <v>2</v>
      </c>
      <c r="U138">
        <v>8</v>
      </c>
      <c r="X138" t="str">
        <f>VLOOKUP($S138,Taxonomic!A:D,2,FALSE)</f>
        <v>labrisomidae</v>
      </c>
      <c r="Y138" t="str">
        <f>VLOOKUP(S138,Taxonomic!A:D,3,FALSE)</f>
        <v>malacoctenus</v>
      </c>
      <c r="Z138" t="str">
        <f>VLOOKUP(S138,Taxonomic!A:D,4,FALSE)</f>
        <v>delalandii</v>
      </c>
    </row>
    <row r="139" spans="1:26" x14ac:dyDescent="0.2">
      <c r="A139" t="s">
        <v>30</v>
      </c>
      <c r="B139" t="s">
        <v>472</v>
      </c>
      <c r="C139" t="s">
        <v>31</v>
      </c>
      <c r="D139">
        <v>2013</v>
      </c>
      <c r="E139">
        <v>3</v>
      </c>
      <c r="F139" s="8">
        <v>6</v>
      </c>
      <c r="G139" t="s">
        <v>455</v>
      </c>
      <c r="H139" t="s">
        <v>48</v>
      </c>
      <c r="I139">
        <f>VLOOKUP(B139,Information_sites!D:E,2,FALSE)</f>
        <v>-24.100227</v>
      </c>
      <c r="J139">
        <f>VLOOKUP(B139,Information_sites!D:F,3,FALSE)</f>
        <v>-45.698115999999999</v>
      </c>
      <c r="K139" t="s">
        <v>442</v>
      </c>
      <c r="L139">
        <v>1202</v>
      </c>
      <c r="M139">
        <v>40</v>
      </c>
      <c r="N139" s="3">
        <v>6</v>
      </c>
      <c r="O139" t="s">
        <v>442</v>
      </c>
      <c r="P139" t="s">
        <v>442</v>
      </c>
      <c r="Q139" t="s">
        <v>442</v>
      </c>
      <c r="R139" t="s">
        <v>442</v>
      </c>
      <c r="S139" t="s">
        <v>42</v>
      </c>
      <c r="T139">
        <v>1</v>
      </c>
      <c r="U139">
        <v>10</v>
      </c>
      <c r="X139" t="str">
        <f>VLOOKUP($S139,Taxonomic!A:D,2,FALSE)</f>
        <v>serranidae</v>
      </c>
      <c r="Y139" t="str">
        <f>VLOOKUP(S139,Taxonomic!A:D,3,FALSE)</f>
        <v>mycteroperca</v>
      </c>
      <c r="Z139" t="str">
        <f>VLOOKUP(S139,Taxonomic!A:D,4,FALSE)</f>
        <v>acutirostris</v>
      </c>
    </row>
    <row r="140" spans="1:26" x14ac:dyDescent="0.2">
      <c r="A140" t="s">
        <v>30</v>
      </c>
      <c r="B140" t="s">
        <v>472</v>
      </c>
      <c r="C140" t="s">
        <v>31</v>
      </c>
      <c r="D140">
        <v>2013</v>
      </c>
      <c r="E140">
        <v>3</v>
      </c>
      <c r="F140" s="8">
        <v>6</v>
      </c>
      <c r="G140" t="s">
        <v>455</v>
      </c>
      <c r="H140" t="s">
        <v>48</v>
      </c>
      <c r="I140">
        <f>VLOOKUP(B140,Information_sites!D:E,2,FALSE)</f>
        <v>-24.100227</v>
      </c>
      <c r="J140">
        <f>VLOOKUP(B140,Information_sites!D:F,3,FALSE)</f>
        <v>-45.698115999999999</v>
      </c>
      <c r="K140" t="s">
        <v>442</v>
      </c>
      <c r="L140">
        <v>1202</v>
      </c>
      <c r="M140">
        <v>40</v>
      </c>
      <c r="N140" s="3">
        <v>6</v>
      </c>
      <c r="O140" t="s">
        <v>442</v>
      </c>
      <c r="P140" t="s">
        <v>442</v>
      </c>
      <c r="Q140" t="s">
        <v>442</v>
      </c>
      <c r="R140" t="s">
        <v>442</v>
      </c>
      <c r="S140" t="s">
        <v>42</v>
      </c>
      <c r="T140">
        <v>4</v>
      </c>
      <c r="U140">
        <v>20</v>
      </c>
      <c r="X140" t="str">
        <f>VLOOKUP($S140,Taxonomic!A:D,2,FALSE)</f>
        <v>serranidae</v>
      </c>
      <c r="Y140" t="str">
        <f>VLOOKUP(S140,Taxonomic!A:D,3,FALSE)</f>
        <v>mycteroperca</v>
      </c>
      <c r="Z140" t="str">
        <f>VLOOKUP(S140,Taxonomic!A:D,4,FALSE)</f>
        <v>acutirostris</v>
      </c>
    </row>
    <row r="141" spans="1:26" x14ac:dyDescent="0.2">
      <c r="A141" t="s">
        <v>30</v>
      </c>
      <c r="B141" t="s">
        <v>472</v>
      </c>
      <c r="C141" t="s">
        <v>31</v>
      </c>
      <c r="D141">
        <v>2013</v>
      </c>
      <c r="E141">
        <v>3</v>
      </c>
      <c r="F141" s="8">
        <v>6</v>
      </c>
      <c r="G141" t="s">
        <v>455</v>
      </c>
      <c r="H141" t="s">
        <v>48</v>
      </c>
      <c r="I141">
        <f>VLOOKUP(B141,Information_sites!D:E,2,FALSE)</f>
        <v>-24.100227</v>
      </c>
      <c r="J141">
        <f>VLOOKUP(B141,Information_sites!D:F,3,FALSE)</f>
        <v>-45.698115999999999</v>
      </c>
      <c r="K141" t="s">
        <v>442</v>
      </c>
      <c r="L141">
        <v>1202</v>
      </c>
      <c r="M141">
        <v>40</v>
      </c>
      <c r="N141" s="3">
        <v>6</v>
      </c>
      <c r="O141" t="s">
        <v>442</v>
      </c>
      <c r="P141" t="s">
        <v>442</v>
      </c>
      <c r="Q141" t="s">
        <v>442</v>
      </c>
      <c r="R141" t="s">
        <v>442</v>
      </c>
      <c r="S141" t="s">
        <v>42</v>
      </c>
      <c r="T141">
        <v>2</v>
      </c>
      <c r="U141">
        <v>30</v>
      </c>
      <c r="X141" t="str">
        <f>VLOOKUP($S141,Taxonomic!A:D,2,FALSE)</f>
        <v>serranidae</v>
      </c>
      <c r="Y141" t="str">
        <f>VLOOKUP(S141,Taxonomic!A:D,3,FALSE)</f>
        <v>mycteroperca</v>
      </c>
      <c r="Z141" t="str">
        <f>VLOOKUP(S141,Taxonomic!A:D,4,FALSE)</f>
        <v>acutirostris</v>
      </c>
    </row>
    <row r="142" spans="1:26" x14ac:dyDescent="0.2">
      <c r="A142" t="s">
        <v>30</v>
      </c>
      <c r="B142" t="s">
        <v>472</v>
      </c>
      <c r="C142" t="s">
        <v>31</v>
      </c>
      <c r="D142">
        <v>2013</v>
      </c>
      <c r="E142">
        <v>3</v>
      </c>
      <c r="F142" s="8">
        <v>6</v>
      </c>
      <c r="G142" t="s">
        <v>455</v>
      </c>
      <c r="H142" t="s">
        <v>48</v>
      </c>
      <c r="I142">
        <f>VLOOKUP(B142,Information_sites!D:E,2,FALSE)</f>
        <v>-24.100227</v>
      </c>
      <c r="J142">
        <f>VLOOKUP(B142,Information_sites!D:F,3,FALSE)</f>
        <v>-45.698115999999999</v>
      </c>
      <c r="K142" t="s">
        <v>442</v>
      </c>
      <c r="L142">
        <v>1202</v>
      </c>
      <c r="M142">
        <v>40</v>
      </c>
      <c r="N142" s="3">
        <v>6</v>
      </c>
      <c r="O142" t="s">
        <v>442</v>
      </c>
      <c r="P142" t="s">
        <v>442</v>
      </c>
      <c r="Q142" t="s">
        <v>442</v>
      </c>
      <c r="R142" t="s">
        <v>442</v>
      </c>
      <c r="S142" t="s">
        <v>42</v>
      </c>
      <c r="T142">
        <v>1</v>
      </c>
      <c r="U142">
        <v>45</v>
      </c>
      <c r="X142" t="str">
        <f>VLOOKUP($S142,Taxonomic!A:D,2,FALSE)</f>
        <v>serranidae</v>
      </c>
      <c r="Y142" t="str">
        <f>VLOOKUP(S142,Taxonomic!A:D,3,FALSE)</f>
        <v>mycteroperca</v>
      </c>
      <c r="Z142" t="str">
        <f>VLOOKUP(S142,Taxonomic!A:D,4,FALSE)</f>
        <v>acutirostris</v>
      </c>
    </row>
    <row r="143" spans="1:26" x14ac:dyDescent="0.2">
      <c r="A143" t="s">
        <v>30</v>
      </c>
      <c r="B143" t="s">
        <v>472</v>
      </c>
      <c r="C143" t="s">
        <v>31</v>
      </c>
      <c r="D143">
        <v>2013</v>
      </c>
      <c r="E143">
        <v>3</v>
      </c>
      <c r="F143" s="8">
        <v>6</v>
      </c>
      <c r="G143" t="s">
        <v>455</v>
      </c>
      <c r="H143" t="s">
        <v>48</v>
      </c>
      <c r="I143">
        <f>VLOOKUP(B143,Information_sites!D:E,2,FALSE)</f>
        <v>-24.100227</v>
      </c>
      <c r="J143">
        <f>VLOOKUP(B143,Information_sites!D:F,3,FALSE)</f>
        <v>-45.698115999999999</v>
      </c>
      <c r="K143" t="s">
        <v>442</v>
      </c>
      <c r="L143">
        <v>1202</v>
      </c>
      <c r="M143">
        <v>40</v>
      </c>
      <c r="N143" s="3">
        <v>6</v>
      </c>
      <c r="O143" t="s">
        <v>442</v>
      </c>
      <c r="P143" t="s">
        <v>442</v>
      </c>
      <c r="Q143" t="s">
        <v>442</v>
      </c>
      <c r="R143" t="s">
        <v>442</v>
      </c>
      <c r="S143" t="s">
        <v>70</v>
      </c>
      <c r="T143">
        <v>19</v>
      </c>
      <c r="U143">
        <v>12</v>
      </c>
      <c r="X143" t="str">
        <f>VLOOKUP($S143,Taxonomic!A:D,2,FALSE)</f>
        <v>pempheridae</v>
      </c>
      <c r="Y143" t="str">
        <f>VLOOKUP(S143,Taxonomic!A:D,3,FALSE)</f>
        <v>pempheris</v>
      </c>
      <c r="Z143" t="str">
        <f>VLOOKUP(S143,Taxonomic!A:D,4,FALSE)</f>
        <v>schomburgkii</v>
      </c>
    </row>
    <row r="144" spans="1:26" x14ac:dyDescent="0.2">
      <c r="A144" t="s">
        <v>30</v>
      </c>
      <c r="B144" t="s">
        <v>472</v>
      </c>
      <c r="C144" t="s">
        <v>31</v>
      </c>
      <c r="D144">
        <v>2013</v>
      </c>
      <c r="E144">
        <v>3</v>
      </c>
      <c r="F144" s="8">
        <v>6</v>
      </c>
      <c r="G144" t="s">
        <v>455</v>
      </c>
      <c r="H144" t="s">
        <v>48</v>
      </c>
      <c r="I144">
        <f>VLOOKUP(B144,Information_sites!D:E,2,FALSE)</f>
        <v>-24.100227</v>
      </c>
      <c r="J144">
        <f>VLOOKUP(B144,Information_sites!D:F,3,FALSE)</f>
        <v>-45.698115999999999</v>
      </c>
      <c r="K144" t="s">
        <v>442</v>
      </c>
      <c r="L144">
        <v>1202</v>
      </c>
      <c r="M144">
        <v>40</v>
      </c>
      <c r="N144" s="3">
        <v>6</v>
      </c>
      <c r="O144" t="s">
        <v>442</v>
      </c>
      <c r="P144" t="s">
        <v>442</v>
      </c>
      <c r="Q144" t="s">
        <v>442</v>
      </c>
      <c r="R144" t="s">
        <v>442</v>
      </c>
      <c r="S144" t="s">
        <v>44</v>
      </c>
      <c r="T144">
        <v>3</v>
      </c>
      <c r="U144">
        <v>20</v>
      </c>
      <c r="X144" t="str">
        <f>VLOOKUP($S144,Taxonomic!A:D,2,FALSE)</f>
        <v>pomacanthidae</v>
      </c>
      <c r="Y144" t="str">
        <f>VLOOKUP(S144,Taxonomic!A:D,3,FALSE)</f>
        <v>pomacanthus</v>
      </c>
      <c r="Z144" t="str">
        <f>VLOOKUP(S144,Taxonomic!A:D,4,FALSE)</f>
        <v>paru</v>
      </c>
    </row>
    <row r="145" spans="1:26" x14ac:dyDescent="0.2">
      <c r="A145" t="s">
        <v>30</v>
      </c>
      <c r="B145" t="s">
        <v>472</v>
      </c>
      <c r="C145" t="s">
        <v>31</v>
      </c>
      <c r="D145">
        <v>2013</v>
      </c>
      <c r="E145">
        <v>3</v>
      </c>
      <c r="F145" s="8">
        <v>6</v>
      </c>
      <c r="G145" t="s">
        <v>455</v>
      </c>
      <c r="H145" t="s">
        <v>48</v>
      </c>
      <c r="I145">
        <f>VLOOKUP(B145,Information_sites!D:E,2,FALSE)</f>
        <v>-24.100227</v>
      </c>
      <c r="J145">
        <f>VLOOKUP(B145,Information_sites!D:F,3,FALSE)</f>
        <v>-45.698115999999999</v>
      </c>
      <c r="K145" t="s">
        <v>442</v>
      </c>
      <c r="L145">
        <v>1202</v>
      </c>
      <c r="M145">
        <v>40</v>
      </c>
      <c r="N145" s="3">
        <v>6</v>
      </c>
      <c r="O145" t="s">
        <v>442</v>
      </c>
      <c r="P145" t="s">
        <v>442</v>
      </c>
      <c r="Q145" t="s">
        <v>442</v>
      </c>
      <c r="R145" t="s">
        <v>442</v>
      </c>
      <c r="S145" t="s">
        <v>44</v>
      </c>
      <c r="T145">
        <v>4</v>
      </c>
      <c r="U145">
        <v>30</v>
      </c>
      <c r="X145" t="str">
        <f>VLOOKUP($S145,Taxonomic!A:D,2,FALSE)</f>
        <v>pomacanthidae</v>
      </c>
      <c r="Y145" t="str">
        <f>VLOOKUP(S145,Taxonomic!A:D,3,FALSE)</f>
        <v>pomacanthus</v>
      </c>
      <c r="Z145" t="str">
        <f>VLOOKUP(S145,Taxonomic!A:D,4,FALSE)</f>
        <v>paru</v>
      </c>
    </row>
    <row r="146" spans="1:26" x14ac:dyDescent="0.2">
      <c r="A146" t="s">
        <v>30</v>
      </c>
      <c r="B146" t="s">
        <v>472</v>
      </c>
      <c r="C146" t="s">
        <v>31</v>
      </c>
      <c r="D146">
        <v>2013</v>
      </c>
      <c r="E146">
        <v>3</v>
      </c>
      <c r="F146" s="8">
        <v>6</v>
      </c>
      <c r="G146" t="s">
        <v>455</v>
      </c>
      <c r="H146" t="s">
        <v>48</v>
      </c>
      <c r="I146">
        <f>VLOOKUP(B146,Information_sites!D:E,2,FALSE)</f>
        <v>-24.100227</v>
      </c>
      <c r="J146">
        <f>VLOOKUP(B146,Information_sites!D:F,3,FALSE)</f>
        <v>-45.698115999999999</v>
      </c>
      <c r="K146" t="s">
        <v>442</v>
      </c>
      <c r="L146">
        <v>1202</v>
      </c>
      <c r="M146">
        <v>40</v>
      </c>
      <c r="N146" s="3">
        <v>6</v>
      </c>
      <c r="O146" t="s">
        <v>442</v>
      </c>
      <c r="P146" t="s">
        <v>442</v>
      </c>
      <c r="Q146" t="s">
        <v>442</v>
      </c>
      <c r="R146" t="s">
        <v>442</v>
      </c>
      <c r="S146" t="s">
        <v>46</v>
      </c>
      <c r="T146">
        <v>3</v>
      </c>
      <c r="U146">
        <v>5</v>
      </c>
      <c r="X146" t="str">
        <f>VLOOKUP($S146,Taxonomic!A:D,2,FALSE)</f>
        <v>pomacentridae</v>
      </c>
      <c r="Y146" t="str">
        <f>VLOOKUP(S146,Taxonomic!A:D,3,FALSE)</f>
        <v>stegastes</v>
      </c>
      <c r="Z146" t="str">
        <f>VLOOKUP(S146,Taxonomic!A:D,4,FALSE)</f>
        <v>fuscus</v>
      </c>
    </row>
    <row r="147" spans="1:26" x14ac:dyDescent="0.2">
      <c r="A147" t="s">
        <v>30</v>
      </c>
      <c r="B147" t="s">
        <v>472</v>
      </c>
      <c r="C147" t="s">
        <v>31</v>
      </c>
      <c r="D147">
        <v>2013</v>
      </c>
      <c r="E147">
        <v>3</v>
      </c>
      <c r="F147" s="8">
        <v>6</v>
      </c>
      <c r="G147" t="s">
        <v>455</v>
      </c>
      <c r="H147" t="s">
        <v>48</v>
      </c>
      <c r="I147">
        <f>VLOOKUP(B147,Information_sites!D:E,2,FALSE)</f>
        <v>-24.100227</v>
      </c>
      <c r="J147">
        <f>VLOOKUP(B147,Information_sites!D:F,3,FALSE)</f>
        <v>-45.698115999999999</v>
      </c>
      <c r="K147" t="s">
        <v>442</v>
      </c>
      <c r="L147">
        <v>1202</v>
      </c>
      <c r="M147">
        <v>40</v>
      </c>
      <c r="N147" s="3">
        <v>6</v>
      </c>
      <c r="O147" t="s">
        <v>442</v>
      </c>
      <c r="P147" t="s">
        <v>442</v>
      </c>
      <c r="Q147" t="s">
        <v>442</v>
      </c>
      <c r="R147" t="s">
        <v>442</v>
      </c>
      <c r="S147" t="s">
        <v>46</v>
      </c>
      <c r="T147">
        <v>18</v>
      </c>
      <c r="U147">
        <v>8</v>
      </c>
      <c r="X147" t="str">
        <f>VLOOKUP($S147,Taxonomic!A:D,2,FALSE)</f>
        <v>pomacentridae</v>
      </c>
      <c r="Y147" t="str">
        <f>VLOOKUP(S147,Taxonomic!A:D,3,FALSE)</f>
        <v>stegastes</v>
      </c>
      <c r="Z147" t="str">
        <f>VLOOKUP(S147,Taxonomic!A:D,4,FALSE)</f>
        <v>fuscus</v>
      </c>
    </row>
    <row r="148" spans="1:26" x14ac:dyDescent="0.2">
      <c r="A148" t="s">
        <v>30</v>
      </c>
      <c r="B148" t="s">
        <v>472</v>
      </c>
      <c r="C148" t="s">
        <v>31</v>
      </c>
      <c r="D148">
        <v>2013</v>
      </c>
      <c r="E148">
        <v>3</v>
      </c>
      <c r="F148" s="8">
        <v>6</v>
      </c>
      <c r="G148" t="s">
        <v>455</v>
      </c>
      <c r="H148" t="s">
        <v>48</v>
      </c>
      <c r="I148">
        <f>VLOOKUP(B148,Information_sites!D:E,2,FALSE)</f>
        <v>-24.100227</v>
      </c>
      <c r="J148">
        <f>VLOOKUP(B148,Information_sites!D:F,3,FALSE)</f>
        <v>-45.698115999999999</v>
      </c>
      <c r="K148" t="s">
        <v>442</v>
      </c>
      <c r="L148">
        <v>1202</v>
      </c>
      <c r="M148">
        <v>40</v>
      </c>
      <c r="N148" s="3">
        <v>6</v>
      </c>
      <c r="O148" t="s">
        <v>442</v>
      </c>
      <c r="P148" t="s">
        <v>442</v>
      </c>
      <c r="Q148" t="s">
        <v>442</v>
      </c>
      <c r="R148" t="s">
        <v>442</v>
      </c>
      <c r="S148" t="s">
        <v>46</v>
      </c>
      <c r="T148">
        <v>22</v>
      </c>
      <c r="U148">
        <v>10</v>
      </c>
      <c r="X148" t="str">
        <f>VLOOKUP($S148,Taxonomic!A:D,2,FALSE)</f>
        <v>pomacentridae</v>
      </c>
      <c r="Y148" t="str">
        <f>VLOOKUP(S148,Taxonomic!A:D,3,FALSE)</f>
        <v>stegastes</v>
      </c>
      <c r="Z148" t="str">
        <f>VLOOKUP(S148,Taxonomic!A:D,4,FALSE)</f>
        <v>fuscus</v>
      </c>
    </row>
    <row r="149" spans="1:26" x14ac:dyDescent="0.2">
      <c r="A149" t="s">
        <v>30</v>
      </c>
      <c r="B149" t="s">
        <v>472</v>
      </c>
      <c r="C149" t="s">
        <v>31</v>
      </c>
      <c r="D149">
        <v>2013</v>
      </c>
      <c r="E149">
        <v>3</v>
      </c>
      <c r="F149" s="8">
        <v>6</v>
      </c>
      <c r="G149" t="s">
        <v>455</v>
      </c>
      <c r="H149" t="s">
        <v>48</v>
      </c>
      <c r="I149">
        <f>VLOOKUP(B149,Information_sites!D:E,2,FALSE)</f>
        <v>-24.100227</v>
      </c>
      <c r="J149">
        <f>VLOOKUP(B149,Information_sites!D:F,3,FALSE)</f>
        <v>-45.698115999999999</v>
      </c>
      <c r="K149" t="s">
        <v>442</v>
      </c>
      <c r="L149">
        <v>1202</v>
      </c>
      <c r="M149">
        <v>40</v>
      </c>
      <c r="N149" s="3">
        <v>6</v>
      </c>
      <c r="O149" t="s">
        <v>442</v>
      </c>
      <c r="P149" t="s">
        <v>442</v>
      </c>
      <c r="Q149" t="s">
        <v>442</v>
      </c>
      <c r="R149" t="s">
        <v>442</v>
      </c>
      <c r="S149" t="s">
        <v>46</v>
      </c>
      <c r="T149">
        <v>2</v>
      </c>
      <c r="U149">
        <v>12</v>
      </c>
      <c r="X149" t="str">
        <f>VLOOKUP($S149,Taxonomic!A:D,2,FALSE)</f>
        <v>pomacentridae</v>
      </c>
      <c r="Y149" t="str">
        <f>VLOOKUP(S149,Taxonomic!A:D,3,FALSE)</f>
        <v>stegastes</v>
      </c>
      <c r="Z149" t="str">
        <f>VLOOKUP(S149,Taxonomic!A:D,4,FALSE)</f>
        <v>fuscus</v>
      </c>
    </row>
    <row r="150" spans="1:26" x14ac:dyDescent="0.2">
      <c r="A150" t="s">
        <v>30</v>
      </c>
      <c r="B150" t="s">
        <v>472</v>
      </c>
      <c r="C150" t="s">
        <v>47</v>
      </c>
      <c r="D150">
        <v>2013</v>
      </c>
      <c r="E150">
        <v>3</v>
      </c>
      <c r="F150" s="8">
        <v>5</v>
      </c>
      <c r="G150" t="s">
        <v>455</v>
      </c>
      <c r="H150" t="s">
        <v>32</v>
      </c>
      <c r="I150">
        <f>VLOOKUP(B150,Information_sites!D:E,2,FALSE)</f>
        <v>-24.100227</v>
      </c>
      <c r="J150">
        <f>VLOOKUP(B150,Information_sites!D:F,3,FALSE)</f>
        <v>-45.698115999999999</v>
      </c>
      <c r="K150" t="s">
        <v>442</v>
      </c>
      <c r="L150">
        <v>1203</v>
      </c>
      <c r="M150">
        <v>40</v>
      </c>
      <c r="N150" s="3">
        <v>7</v>
      </c>
      <c r="O150" t="s">
        <v>442</v>
      </c>
      <c r="P150" t="s">
        <v>442</v>
      </c>
      <c r="Q150" t="s">
        <v>442</v>
      </c>
      <c r="R150" t="s">
        <v>442</v>
      </c>
      <c r="S150" t="s">
        <v>33</v>
      </c>
      <c r="T150">
        <v>2</v>
      </c>
      <c r="U150">
        <v>3</v>
      </c>
      <c r="X150" t="str">
        <f>VLOOKUP($S150,Taxonomic!A:D,2,FALSE)</f>
        <v>pomacentridae</v>
      </c>
      <c r="Y150" t="str">
        <f>VLOOKUP(S150,Taxonomic!A:D,3,FALSE)</f>
        <v>abudefduf</v>
      </c>
      <c r="Z150" t="str">
        <f>VLOOKUP(S150,Taxonomic!A:D,4,FALSE)</f>
        <v>saxatilis</v>
      </c>
    </row>
    <row r="151" spans="1:26" x14ac:dyDescent="0.2">
      <c r="A151" t="s">
        <v>30</v>
      </c>
      <c r="B151" t="s">
        <v>472</v>
      </c>
      <c r="C151" t="s">
        <v>47</v>
      </c>
      <c r="D151">
        <v>2013</v>
      </c>
      <c r="E151">
        <v>3</v>
      </c>
      <c r="F151" s="8">
        <v>5</v>
      </c>
      <c r="G151" t="s">
        <v>455</v>
      </c>
      <c r="H151" t="s">
        <v>32</v>
      </c>
      <c r="I151">
        <f>VLOOKUP(B151,Information_sites!D:E,2,FALSE)</f>
        <v>-24.100227</v>
      </c>
      <c r="J151">
        <f>VLOOKUP(B151,Information_sites!D:F,3,FALSE)</f>
        <v>-45.698115999999999</v>
      </c>
      <c r="K151" t="s">
        <v>442</v>
      </c>
      <c r="L151">
        <v>1203</v>
      </c>
      <c r="M151">
        <v>40</v>
      </c>
      <c r="N151" s="3">
        <v>7</v>
      </c>
      <c r="O151" t="s">
        <v>442</v>
      </c>
      <c r="P151" t="s">
        <v>442</v>
      </c>
      <c r="Q151" t="s">
        <v>442</v>
      </c>
      <c r="R151" t="s">
        <v>442</v>
      </c>
      <c r="S151" t="s">
        <v>33</v>
      </c>
      <c r="T151">
        <v>16</v>
      </c>
      <c r="U151">
        <v>15</v>
      </c>
      <c r="X151" t="str">
        <f>VLOOKUP($S151,Taxonomic!A:D,2,FALSE)</f>
        <v>pomacentridae</v>
      </c>
      <c r="Y151" t="str">
        <f>VLOOKUP(S151,Taxonomic!A:D,3,FALSE)</f>
        <v>abudefduf</v>
      </c>
      <c r="Z151" t="str">
        <f>VLOOKUP(S151,Taxonomic!A:D,4,FALSE)</f>
        <v>saxatilis</v>
      </c>
    </row>
    <row r="152" spans="1:26" x14ac:dyDescent="0.2">
      <c r="A152" t="s">
        <v>30</v>
      </c>
      <c r="B152" t="s">
        <v>472</v>
      </c>
      <c r="C152" t="s">
        <v>47</v>
      </c>
      <c r="D152">
        <v>2013</v>
      </c>
      <c r="E152">
        <v>3</v>
      </c>
      <c r="F152" s="8">
        <v>5</v>
      </c>
      <c r="G152" t="s">
        <v>455</v>
      </c>
      <c r="H152" t="s">
        <v>32</v>
      </c>
      <c r="I152">
        <f>VLOOKUP(B152,Information_sites!D:E,2,FALSE)</f>
        <v>-24.100227</v>
      </c>
      <c r="J152">
        <f>VLOOKUP(B152,Information_sites!D:F,3,FALSE)</f>
        <v>-45.698115999999999</v>
      </c>
      <c r="K152" t="s">
        <v>442</v>
      </c>
      <c r="L152">
        <v>1203</v>
      </c>
      <c r="M152">
        <v>40</v>
      </c>
      <c r="N152" s="3">
        <v>7</v>
      </c>
      <c r="O152" t="s">
        <v>442</v>
      </c>
      <c r="P152" t="s">
        <v>442</v>
      </c>
      <c r="Q152" t="s">
        <v>442</v>
      </c>
      <c r="R152" t="s">
        <v>442</v>
      </c>
      <c r="S152" t="s">
        <v>61</v>
      </c>
      <c r="T152">
        <v>1</v>
      </c>
      <c r="U152">
        <v>35</v>
      </c>
      <c r="X152" t="str">
        <f>VLOOKUP($S152,Taxonomic!A:D,2,FALSE)</f>
        <v>acanthuridae</v>
      </c>
      <c r="Y152" t="str">
        <f>VLOOKUP(S152,Taxonomic!A:D,3,FALSE)</f>
        <v>acanthurus</v>
      </c>
      <c r="Z152" t="str">
        <f>VLOOKUP(S152,Taxonomic!A:D,4,FALSE)</f>
        <v>bahianus</v>
      </c>
    </row>
    <row r="153" spans="1:26" x14ac:dyDescent="0.2">
      <c r="A153" t="s">
        <v>30</v>
      </c>
      <c r="B153" t="s">
        <v>472</v>
      </c>
      <c r="C153" t="s">
        <v>47</v>
      </c>
      <c r="D153">
        <v>2013</v>
      </c>
      <c r="E153">
        <v>3</v>
      </c>
      <c r="F153" s="8">
        <v>5</v>
      </c>
      <c r="G153" t="s">
        <v>455</v>
      </c>
      <c r="H153" t="s">
        <v>32</v>
      </c>
      <c r="I153">
        <f>VLOOKUP(B153,Information_sites!D:E,2,FALSE)</f>
        <v>-24.100227</v>
      </c>
      <c r="J153">
        <f>VLOOKUP(B153,Information_sites!D:F,3,FALSE)</f>
        <v>-45.698115999999999</v>
      </c>
      <c r="K153" t="s">
        <v>442</v>
      </c>
      <c r="L153">
        <v>1203</v>
      </c>
      <c r="M153">
        <v>40</v>
      </c>
      <c r="N153" s="3">
        <v>7</v>
      </c>
      <c r="O153" t="s">
        <v>442</v>
      </c>
      <c r="P153" t="s">
        <v>442</v>
      </c>
      <c r="Q153" t="s">
        <v>442</v>
      </c>
      <c r="R153" t="s">
        <v>442</v>
      </c>
      <c r="S153" t="s">
        <v>49</v>
      </c>
      <c r="T153">
        <v>3</v>
      </c>
      <c r="U153">
        <v>30</v>
      </c>
      <c r="X153" t="str">
        <f>VLOOKUP($S153,Taxonomic!A:D,2,FALSE)</f>
        <v>acanthuridae</v>
      </c>
      <c r="Y153" t="str">
        <f>VLOOKUP(S153,Taxonomic!A:D,3,FALSE)</f>
        <v>acanthurus</v>
      </c>
      <c r="Z153" t="str">
        <f>VLOOKUP(S153,Taxonomic!A:D,4,FALSE)</f>
        <v>chirurgus</v>
      </c>
    </row>
    <row r="154" spans="1:26" x14ac:dyDescent="0.2">
      <c r="A154" t="s">
        <v>30</v>
      </c>
      <c r="B154" t="s">
        <v>472</v>
      </c>
      <c r="C154" t="s">
        <v>47</v>
      </c>
      <c r="D154">
        <v>2013</v>
      </c>
      <c r="E154">
        <v>3</v>
      </c>
      <c r="F154" s="8">
        <v>5</v>
      </c>
      <c r="G154" t="s">
        <v>455</v>
      </c>
      <c r="H154" t="s">
        <v>32</v>
      </c>
      <c r="I154">
        <f>VLOOKUP(B154,Information_sites!D:E,2,FALSE)</f>
        <v>-24.100227</v>
      </c>
      <c r="J154">
        <f>VLOOKUP(B154,Information_sites!D:F,3,FALSE)</f>
        <v>-45.698115999999999</v>
      </c>
      <c r="K154" t="s">
        <v>442</v>
      </c>
      <c r="L154">
        <v>1203</v>
      </c>
      <c r="M154">
        <v>40</v>
      </c>
      <c r="N154" s="3">
        <v>7</v>
      </c>
      <c r="O154" t="s">
        <v>442</v>
      </c>
      <c r="P154" t="s">
        <v>442</v>
      </c>
      <c r="Q154" t="s">
        <v>442</v>
      </c>
      <c r="R154" t="s">
        <v>442</v>
      </c>
      <c r="S154" t="s">
        <v>49</v>
      </c>
      <c r="T154">
        <v>10</v>
      </c>
      <c r="U154">
        <v>40</v>
      </c>
      <c r="X154" t="str">
        <f>VLOOKUP($S154,Taxonomic!A:D,2,FALSE)</f>
        <v>acanthuridae</v>
      </c>
      <c r="Y154" t="str">
        <f>VLOOKUP(S154,Taxonomic!A:D,3,FALSE)</f>
        <v>acanthurus</v>
      </c>
      <c r="Z154" t="str">
        <f>VLOOKUP(S154,Taxonomic!A:D,4,FALSE)</f>
        <v>chirurgus</v>
      </c>
    </row>
    <row r="155" spans="1:26" x14ac:dyDescent="0.2">
      <c r="A155" t="s">
        <v>30</v>
      </c>
      <c r="B155" t="s">
        <v>472</v>
      </c>
      <c r="C155" t="s">
        <v>47</v>
      </c>
      <c r="D155">
        <v>2013</v>
      </c>
      <c r="E155">
        <v>3</v>
      </c>
      <c r="F155" s="8">
        <v>5</v>
      </c>
      <c r="G155" t="s">
        <v>455</v>
      </c>
      <c r="H155" t="s">
        <v>32</v>
      </c>
      <c r="I155">
        <f>VLOOKUP(B155,Information_sites!D:E,2,FALSE)</f>
        <v>-24.100227</v>
      </c>
      <c r="J155">
        <f>VLOOKUP(B155,Information_sites!D:F,3,FALSE)</f>
        <v>-45.698115999999999</v>
      </c>
      <c r="K155" t="s">
        <v>442</v>
      </c>
      <c r="L155">
        <v>1203</v>
      </c>
      <c r="M155">
        <v>40</v>
      </c>
      <c r="N155" s="3">
        <v>7</v>
      </c>
      <c r="O155" t="s">
        <v>442</v>
      </c>
      <c r="P155" t="s">
        <v>442</v>
      </c>
      <c r="Q155" t="s">
        <v>442</v>
      </c>
      <c r="R155" t="s">
        <v>442</v>
      </c>
      <c r="S155" t="s">
        <v>49</v>
      </c>
      <c r="T155">
        <v>6</v>
      </c>
      <c r="U155">
        <v>35</v>
      </c>
      <c r="X155" t="str">
        <f>VLOOKUP($S155,Taxonomic!A:D,2,FALSE)</f>
        <v>acanthuridae</v>
      </c>
      <c r="Y155" t="str">
        <f>VLOOKUP(S155,Taxonomic!A:D,3,FALSE)</f>
        <v>acanthurus</v>
      </c>
      <c r="Z155" t="str">
        <f>VLOOKUP(S155,Taxonomic!A:D,4,FALSE)</f>
        <v>chirurgus</v>
      </c>
    </row>
    <row r="156" spans="1:26" x14ac:dyDescent="0.2">
      <c r="A156" t="s">
        <v>30</v>
      </c>
      <c r="B156" t="s">
        <v>472</v>
      </c>
      <c r="C156" t="s">
        <v>47</v>
      </c>
      <c r="D156">
        <v>2013</v>
      </c>
      <c r="E156">
        <v>3</v>
      </c>
      <c r="F156" s="8">
        <v>5</v>
      </c>
      <c r="G156" t="s">
        <v>455</v>
      </c>
      <c r="H156" t="s">
        <v>32</v>
      </c>
      <c r="I156">
        <f>VLOOKUP(B156,Information_sites!D:E,2,FALSE)</f>
        <v>-24.100227</v>
      </c>
      <c r="J156">
        <f>VLOOKUP(B156,Information_sites!D:F,3,FALSE)</f>
        <v>-45.698115999999999</v>
      </c>
      <c r="K156" t="s">
        <v>442</v>
      </c>
      <c r="L156">
        <v>1203</v>
      </c>
      <c r="M156">
        <v>40</v>
      </c>
      <c r="N156" s="3">
        <v>7</v>
      </c>
      <c r="O156" t="s">
        <v>442</v>
      </c>
      <c r="P156" t="s">
        <v>442</v>
      </c>
      <c r="Q156" t="s">
        <v>442</v>
      </c>
      <c r="R156" t="s">
        <v>442</v>
      </c>
      <c r="S156" t="s">
        <v>71</v>
      </c>
      <c r="T156">
        <v>1</v>
      </c>
      <c r="U156">
        <v>50</v>
      </c>
      <c r="X156" t="str">
        <f>VLOOKUP($S156,Taxonomic!A:D,2,FALSE)</f>
        <v>haemulidae</v>
      </c>
      <c r="Y156" t="str">
        <f>VLOOKUP(S156,Taxonomic!A:D,3,FALSE)</f>
        <v>anisotremus</v>
      </c>
      <c r="Z156" t="str">
        <f>VLOOKUP(S156,Taxonomic!A:D,4,FALSE)</f>
        <v>surinamensis</v>
      </c>
    </row>
    <row r="157" spans="1:26" x14ac:dyDescent="0.2">
      <c r="A157" t="s">
        <v>30</v>
      </c>
      <c r="B157" t="s">
        <v>472</v>
      </c>
      <c r="C157" t="s">
        <v>47</v>
      </c>
      <c r="D157">
        <v>2013</v>
      </c>
      <c r="E157">
        <v>3</v>
      </c>
      <c r="F157" s="8">
        <v>5</v>
      </c>
      <c r="G157" t="s">
        <v>455</v>
      </c>
      <c r="H157" t="s">
        <v>32</v>
      </c>
      <c r="I157">
        <f>VLOOKUP(B157,Information_sites!D:E,2,FALSE)</f>
        <v>-24.100227</v>
      </c>
      <c r="J157">
        <f>VLOOKUP(B157,Information_sites!D:F,3,FALSE)</f>
        <v>-45.698115999999999</v>
      </c>
      <c r="K157" t="s">
        <v>442</v>
      </c>
      <c r="L157">
        <v>1203</v>
      </c>
      <c r="M157">
        <v>40</v>
      </c>
      <c r="N157" s="3">
        <v>7</v>
      </c>
      <c r="O157" t="s">
        <v>442</v>
      </c>
      <c r="P157" t="s">
        <v>442</v>
      </c>
      <c r="Q157" t="s">
        <v>442</v>
      </c>
      <c r="R157" t="s">
        <v>442</v>
      </c>
      <c r="S157" t="s">
        <v>71</v>
      </c>
      <c r="T157">
        <v>1</v>
      </c>
      <c r="U157">
        <v>55</v>
      </c>
      <c r="X157" t="str">
        <f>VLOOKUP($S157,Taxonomic!A:D,2,FALSE)</f>
        <v>haemulidae</v>
      </c>
      <c r="Y157" t="str">
        <f>VLOOKUP(S157,Taxonomic!A:D,3,FALSE)</f>
        <v>anisotremus</v>
      </c>
      <c r="Z157" t="str">
        <f>VLOOKUP(S157,Taxonomic!A:D,4,FALSE)</f>
        <v>surinamensis</v>
      </c>
    </row>
    <row r="158" spans="1:26" x14ac:dyDescent="0.2">
      <c r="A158" t="s">
        <v>30</v>
      </c>
      <c r="B158" t="s">
        <v>472</v>
      </c>
      <c r="C158" t="s">
        <v>47</v>
      </c>
      <c r="D158">
        <v>2013</v>
      </c>
      <c r="E158">
        <v>3</v>
      </c>
      <c r="F158" s="8">
        <v>5</v>
      </c>
      <c r="G158" t="s">
        <v>455</v>
      </c>
      <c r="H158" t="s">
        <v>32</v>
      </c>
      <c r="I158">
        <f>VLOOKUP(B158,Information_sites!D:E,2,FALSE)</f>
        <v>-24.100227</v>
      </c>
      <c r="J158">
        <f>VLOOKUP(B158,Information_sites!D:F,3,FALSE)</f>
        <v>-45.698115999999999</v>
      </c>
      <c r="K158" t="s">
        <v>442</v>
      </c>
      <c r="L158">
        <v>1203</v>
      </c>
      <c r="M158">
        <v>40</v>
      </c>
      <c r="N158" s="3">
        <v>7</v>
      </c>
      <c r="O158" t="s">
        <v>442</v>
      </c>
      <c r="P158" t="s">
        <v>442</v>
      </c>
      <c r="Q158" t="s">
        <v>442</v>
      </c>
      <c r="R158" t="s">
        <v>442</v>
      </c>
      <c r="S158" t="s">
        <v>50</v>
      </c>
      <c r="T158">
        <v>3</v>
      </c>
      <c r="U158">
        <v>35</v>
      </c>
      <c r="X158" t="str">
        <f>VLOOKUP($S158,Taxonomic!A:D,2,FALSE)</f>
        <v>haemulidae</v>
      </c>
      <c r="Y158" t="str">
        <f>VLOOKUP(S158,Taxonomic!A:D,3,FALSE)</f>
        <v>anisotremus</v>
      </c>
      <c r="Z158" t="str">
        <f>VLOOKUP(S158,Taxonomic!A:D,4,FALSE)</f>
        <v>virginicus</v>
      </c>
    </row>
    <row r="159" spans="1:26" x14ac:dyDescent="0.2">
      <c r="A159" t="s">
        <v>30</v>
      </c>
      <c r="B159" t="s">
        <v>472</v>
      </c>
      <c r="C159" t="s">
        <v>47</v>
      </c>
      <c r="D159">
        <v>2013</v>
      </c>
      <c r="E159">
        <v>3</v>
      </c>
      <c r="F159" s="8">
        <v>5</v>
      </c>
      <c r="G159" t="s">
        <v>455</v>
      </c>
      <c r="H159" t="s">
        <v>32</v>
      </c>
      <c r="I159">
        <f>VLOOKUP(B159,Information_sites!D:E,2,FALSE)</f>
        <v>-24.100227</v>
      </c>
      <c r="J159">
        <f>VLOOKUP(B159,Information_sites!D:F,3,FALSE)</f>
        <v>-45.698115999999999</v>
      </c>
      <c r="K159" t="s">
        <v>442</v>
      </c>
      <c r="L159">
        <v>1203</v>
      </c>
      <c r="M159">
        <v>40</v>
      </c>
      <c r="N159" s="3">
        <v>7</v>
      </c>
      <c r="O159" t="s">
        <v>442</v>
      </c>
      <c r="P159" t="s">
        <v>442</v>
      </c>
      <c r="Q159" t="s">
        <v>442</v>
      </c>
      <c r="R159" t="s">
        <v>442</v>
      </c>
      <c r="S159" t="s">
        <v>50</v>
      </c>
      <c r="T159">
        <v>1</v>
      </c>
      <c r="U159">
        <v>40</v>
      </c>
      <c r="X159" t="str">
        <f>VLOOKUP($S159,Taxonomic!A:D,2,FALSE)</f>
        <v>haemulidae</v>
      </c>
      <c r="Y159" t="str">
        <f>VLOOKUP(S159,Taxonomic!A:D,3,FALSE)</f>
        <v>anisotremus</v>
      </c>
      <c r="Z159" t="str">
        <f>VLOOKUP(S159,Taxonomic!A:D,4,FALSE)</f>
        <v>virginicus</v>
      </c>
    </row>
    <row r="160" spans="1:26" x14ac:dyDescent="0.2">
      <c r="A160" t="s">
        <v>30</v>
      </c>
      <c r="B160" t="s">
        <v>472</v>
      </c>
      <c r="C160" t="s">
        <v>47</v>
      </c>
      <c r="D160">
        <v>2013</v>
      </c>
      <c r="E160">
        <v>3</v>
      </c>
      <c r="F160" s="8">
        <v>5</v>
      </c>
      <c r="G160" t="s">
        <v>455</v>
      </c>
      <c r="H160" t="s">
        <v>32</v>
      </c>
      <c r="I160">
        <f>VLOOKUP(B160,Information_sites!D:E,2,FALSE)</f>
        <v>-24.100227</v>
      </c>
      <c r="J160">
        <f>VLOOKUP(B160,Information_sites!D:F,3,FALSE)</f>
        <v>-45.698115999999999</v>
      </c>
      <c r="K160" t="s">
        <v>442</v>
      </c>
      <c r="L160">
        <v>1203</v>
      </c>
      <c r="M160">
        <v>40</v>
      </c>
      <c r="N160" s="3">
        <v>7</v>
      </c>
      <c r="O160" t="s">
        <v>442</v>
      </c>
      <c r="P160" t="s">
        <v>442</v>
      </c>
      <c r="Q160" t="s">
        <v>442</v>
      </c>
      <c r="R160" t="s">
        <v>442</v>
      </c>
      <c r="S160" t="s">
        <v>34</v>
      </c>
      <c r="T160">
        <v>1</v>
      </c>
      <c r="U160">
        <v>15</v>
      </c>
      <c r="X160" t="str">
        <f>VLOOKUP($S160,Taxonomic!A:D,2,FALSE)</f>
        <v>labridae</v>
      </c>
      <c r="Y160" t="str">
        <f>VLOOKUP(S160,Taxonomic!A:D,3,FALSE)</f>
        <v>bodianus</v>
      </c>
      <c r="Z160" t="str">
        <f>VLOOKUP(S160,Taxonomic!A:D,4,FALSE)</f>
        <v>pulchellus</v>
      </c>
    </row>
    <row r="161" spans="1:26" x14ac:dyDescent="0.2">
      <c r="A161" t="s">
        <v>30</v>
      </c>
      <c r="B161" t="s">
        <v>472</v>
      </c>
      <c r="C161" t="s">
        <v>47</v>
      </c>
      <c r="D161">
        <v>2013</v>
      </c>
      <c r="E161">
        <v>3</v>
      </c>
      <c r="F161" s="8">
        <v>5</v>
      </c>
      <c r="G161" t="s">
        <v>455</v>
      </c>
      <c r="H161" t="s">
        <v>32</v>
      </c>
      <c r="I161">
        <f>VLOOKUP(B161,Information_sites!D:E,2,FALSE)</f>
        <v>-24.100227</v>
      </c>
      <c r="J161">
        <f>VLOOKUP(B161,Information_sites!D:F,3,FALSE)</f>
        <v>-45.698115999999999</v>
      </c>
      <c r="K161" t="s">
        <v>442</v>
      </c>
      <c r="L161">
        <v>1203</v>
      </c>
      <c r="M161">
        <v>40</v>
      </c>
      <c r="N161" s="3">
        <v>7</v>
      </c>
      <c r="O161" t="s">
        <v>442</v>
      </c>
      <c r="P161" t="s">
        <v>442</v>
      </c>
      <c r="Q161" t="s">
        <v>442</v>
      </c>
      <c r="R161" t="s">
        <v>442</v>
      </c>
      <c r="S161" t="s">
        <v>34</v>
      </c>
      <c r="T161">
        <v>1</v>
      </c>
      <c r="U161">
        <v>25</v>
      </c>
      <c r="X161" t="str">
        <f>VLOOKUP($S161,Taxonomic!A:D,2,FALSE)</f>
        <v>labridae</v>
      </c>
      <c r="Y161" t="str">
        <f>VLOOKUP(S161,Taxonomic!A:D,3,FALSE)</f>
        <v>bodianus</v>
      </c>
      <c r="Z161" t="str">
        <f>VLOOKUP(S161,Taxonomic!A:D,4,FALSE)</f>
        <v>pulchellus</v>
      </c>
    </row>
    <row r="162" spans="1:26" x14ac:dyDescent="0.2">
      <c r="A162" t="s">
        <v>30</v>
      </c>
      <c r="B162" t="s">
        <v>472</v>
      </c>
      <c r="C162" t="s">
        <v>47</v>
      </c>
      <c r="D162">
        <v>2013</v>
      </c>
      <c r="E162">
        <v>3</v>
      </c>
      <c r="F162" s="8">
        <v>5</v>
      </c>
      <c r="G162" t="s">
        <v>455</v>
      </c>
      <c r="H162" t="s">
        <v>32</v>
      </c>
      <c r="I162">
        <f>VLOOKUP(B162,Information_sites!D:E,2,FALSE)</f>
        <v>-24.100227</v>
      </c>
      <c r="J162">
        <f>VLOOKUP(B162,Information_sites!D:F,3,FALSE)</f>
        <v>-45.698115999999999</v>
      </c>
      <c r="K162" t="s">
        <v>442</v>
      </c>
      <c r="L162">
        <v>1203</v>
      </c>
      <c r="M162">
        <v>40</v>
      </c>
      <c r="N162" s="3">
        <v>7</v>
      </c>
      <c r="O162" t="s">
        <v>442</v>
      </c>
      <c r="P162" t="s">
        <v>442</v>
      </c>
      <c r="Q162" t="s">
        <v>442</v>
      </c>
      <c r="R162" t="s">
        <v>442</v>
      </c>
      <c r="S162" t="s">
        <v>34</v>
      </c>
      <c r="T162">
        <v>1</v>
      </c>
      <c r="U162">
        <v>45</v>
      </c>
      <c r="X162" t="str">
        <f>VLOOKUP($S162,Taxonomic!A:D,2,FALSE)</f>
        <v>labridae</v>
      </c>
      <c r="Y162" t="str">
        <f>VLOOKUP(S162,Taxonomic!A:D,3,FALSE)</f>
        <v>bodianus</v>
      </c>
      <c r="Z162" t="str">
        <f>VLOOKUP(S162,Taxonomic!A:D,4,FALSE)</f>
        <v>pulchellus</v>
      </c>
    </row>
    <row r="163" spans="1:26" x14ac:dyDescent="0.2">
      <c r="A163" t="s">
        <v>30</v>
      </c>
      <c r="B163" t="s">
        <v>472</v>
      </c>
      <c r="C163" t="s">
        <v>47</v>
      </c>
      <c r="D163">
        <v>2013</v>
      </c>
      <c r="E163">
        <v>3</v>
      </c>
      <c r="F163" s="8">
        <v>5</v>
      </c>
      <c r="G163" t="s">
        <v>455</v>
      </c>
      <c r="H163" t="s">
        <v>32</v>
      </c>
      <c r="I163">
        <f>VLOOKUP(B163,Information_sites!D:E,2,FALSE)</f>
        <v>-24.100227</v>
      </c>
      <c r="J163">
        <f>VLOOKUP(B163,Information_sites!D:F,3,FALSE)</f>
        <v>-45.698115999999999</v>
      </c>
      <c r="K163" t="s">
        <v>442</v>
      </c>
      <c r="L163">
        <v>1203</v>
      </c>
      <c r="M163">
        <v>40</v>
      </c>
      <c r="N163" s="3">
        <v>7</v>
      </c>
      <c r="O163" t="s">
        <v>442</v>
      </c>
      <c r="P163" t="s">
        <v>442</v>
      </c>
      <c r="Q163" t="s">
        <v>442</v>
      </c>
      <c r="R163" t="s">
        <v>442</v>
      </c>
      <c r="S163" t="s">
        <v>35</v>
      </c>
      <c r="T163">
        <v>1</v>
      </c>
      <c r="U163">
        <v>40</v>
      </c>
      <c r="X163" t="str">
        <f>VLOOKUP($S163,Taxonomic!A:D,2,FALSE)</f>
        <v>labridae</v>
      </c>
      <c r="Y163" t="str">
        <f>VLOOKUP(S163,Taxonomic!A:D,3,FALSE)</f>
        <v>bodianus</v>
      </c>
      <c r="Z163" t="str">
        <f>VLOOKUP(S163,Taxonomic!A:D,4,FALSE)</f>
        <v>rufus</v>
      </c>
    </row>
    <row r="164" spans="1:26" x14ac:dyDescent="0.2">
      <c r="A164" t="s">
        <v>30</v>
      </c>
      <c r="B164" t="s">
        <v>472</v>
      </c>
      <c r="C164" t="s">
        <v>47</v>
      </c>
      <c r="D164">
        <v>2013</v>
      </c>
      <c r="E164">
        <v>3</v>
      </c>
      <c r="F164" s="8">
        <v>5</v>
      </c>
      <c r="G164" t="s">
        <v>455</v>
      </c>
      <c r="H164" t="s">
        <v>32</v>
      </c>
      <c r="I164">
        <f>VLOOKUP(B164,Information_sites!D:E,2,FALSE)</f>
        <v>-24.100227</v>
      </c>
      <c r="J164">
        <f>VLOOKUP(B164,Information_sites!D:F,3,FALSE)</f>
        <v>-45.698115999999999</v>
      </c>
      <c r="K164" t="s">
        <v>442</v>
      </c>
      <c r="L164">
        <v>1203</v>
      </c>
      <c r="M164">
        <v>40</v>
      </c>
      <c r="N164" s="3">
        <v>7</v>
      </c>
      <c r="O164" t="s">
        <v>442</v>
      </c>
      <c r="P164" t="s">
        <v>442</v>
      </c>
      <c r="Q164" t="s">
        <v>442</v>
      </c>
      <c r="R164" t="s">
        <v>442</v>
      </c>
      <c r="S164" t="s">
        <v>35</v>
      </c>
      <c r="T164">
        <v>1</v>
      </c>
      <c r="U164">
        <v>50</v>
      </c>
      <c r="X164" t="str">
        <f>VLOOKUP($S164,Taxonomic!A:D,2,FALSE)</f>
        <v>labridae</v>
      </c>
      <c r="Y164" t="str">
        <f>VLOOKUP(S164,Taxonomic!A:D,3,FALSE)</f>
        <v>bodianus</v>
      </c>
      <c r="Z164" t="str">
        <f>VLOOKUP(S164,Taxonomic!A:D,4,FALSE)</f>
        <v>rufus</v>
      </c>
    </row>
    <row r="165" spans="1:26" x14ac:dyDescent="0.2">
      <c r="A165" t="s">
        <v>30</v>
      </c>
      <c r="B165" t="s">
        <v>472</v>
      </c>
      <c r="C165" t="s">
        <v>47</v>
      </c>
      <c r="D165">
        <v>2013</v>
      </c>
      <c r="E165">
        <v>3</v>
      </c>
      <c r="F165" s="8">
        <v>5</v>
      </c>
      <c r="G165" t="s">
        <v>455</v>
      </c>
      <c r="H165" t="s">
        <v>32</v>
      </c>
      <c r="I165">
        <f>VLOOKUP(B165,Information_sites!D:E,2,FALSE)</f>
        <v>-24.100227</v>
      </c>
      <c r="J165">
        <f>VLOOKUP(B165,Information_sites!D:F,3,FALSE)</f>
        <v>-45.698115999999999</v>
      </c>
      <c r="K165" t="s">
        <v>442</v>
      </c>
      <c r="L165">
        <v>1203</v>
      </c>
      <c r="M165">
        <v>40</v>
      </c>
      <c r="N165" s="3">
        <v>7</v>
      </c>
      <c r="O165" t="s">
        <v>442</v>
      </c>
      <c r="P165" t="s">
        <v>442</v>
      </c>
      <c r="Q165" t="s">
        <v>442</v>
      </c>
      <c r="R165" t="s">
        <v>442</v>
      </c>
      <c r="S165" t="s">
        <v>35</v>
      </c>
      <c r="T165">
        <v>1</v>
      </c>
      <c r="U165">
        <v>15</v>
      </c>
      <c r="X165" t="str">
        <f>VLOOKUP($S165,Taxonomic!A:D,2,FALSE)</f>
        <v>labridae</v>
      </c>
      <c r="Y165" t="str">
        <f>VLOOKUP(S165,Taxonomic!A:D,3,FALSE)</f>
        <v>bodianus</v>
      </c>
      <c r="Z165" t="str">
        <f>VLOOKUP(S165,Taxonomic!A:D,4,FALSE)</f>
        <v>rufus</v>
      </c>
    </row>
    <row r="166" spans="1:26" x14ac:dyDescent="0.2">
      <c r="A166" t="s">
        <v>30</v>
      </c>
      <c r="B166" t="s">
        <v>472</v>
      </c>
      <c r="C166" t="s">
        <v>47</v>
      </c>
      <c r="D166">
        <v>2013</v>
      </c>
      <c r="E166">
        <v>3</v>
      </c>
      <c r="F166" s="8">
        <v>5</v>
      </c>
      <c r="G166" t="s">
        <v>455</v>
      </c>
      <c r="H166" t="s">
        <v>32</v>
      </c>
      <c r="I166">
        <f>VLOOKUP(B166,Information_sites!D:E,2,FALSE)</f>
        <v>-24.100227</v>
      </c>
      <c r="J166">
        <f>VLOOKUP(B166,Information_sites!D:F,3,FALSE)</f>
        <v>-45.698115999999999</v>
      </c>
      <c r="K166" t="s">
        <v>442</v>
      </c>
      <c r="L166">
        <v>1203</v>
      </c>
      <c r="M166">
        <v>40</v>
      </c>
      <c r="N166" s="3">
        <v>7</v>
      </c>
      <c r="O166" t="s">
        <v>442</v>
      </c>
      <c r="P166" t="s">
        <v>442</v>
      </c>
      <c r="Q166" t="s">
        <v>442</v>
      </c>
      <c r="R166" t="s">
        <v>442</v>
      </c>
      <c r="S166" t="s">
        <v>35</v>
      </c>
      <c r="T166">
        <v>3</v>
      </c>
      <c r="U166">
        <v>20</v>
      </c>
      <c r="X166" t="str">
        <f>VLOOKUP($S166,Taxonomic!A:D,2,FALSE)</f>
        <v>labridae</v>
      </c>
      <c r="Y166" t="str">
        <f>VLOOKUP(S166,Taxonomic!A:D,3,FALSE)</f>
        <v>bodianus</v>
      </c>
      <c r="Z166" t="str">
        <f>VLOOKUP(S166,Taxonomic!A:D,4,FALSE)</f>
        <v>rufus</v>
      </c>
    </row>
    <row r="167" spans="1:26" x14ac:dyDescent="0.2">
      <c r="A167" t="s">
        <v>30</v>
      </c>
      <c r="B167" t="s">
        <v>472</v>
      </c>
      <c r="C167" t="s">
        <v>47</v>
      </c>
      <c r="D167">
        <v>2013</v>
      </c>
      <c r="E167">
        <v>3</v>
      </c>
      <c r="F167" s="8">
        <v>5</v>
      </c>
      <c r="G167" t="s">
        <v>455</v>
      </c>
      <c r="H167" t="s">
        <v>32</v>
      </c>
      <c r="I167">
        <f>VLOOKUP(B167,Information_sites!D:E,2,FALSE)</f>
        <v>-24.100227</v>
      </c>
      <c r="J167">
        <f>VLOOKUP(B167,Information_sites!D:F,3,FALSE)</f>
        <v>-45.698115999999999</v>
      </c>
      <c r="K167" t="s">
        <v>442</v>
      </c>
      <c r="L167">
        <v>1203</v>
      </c>
      <c r="M167">
        <v>40</v>
      </c>
      <c r="N167" s="3">
        <v>7</v>
      </c>
      <c r="O167" t="s">
        <v>442</v>
      </c>
      <c r="P167" t="s">
        <v>442</v>
      </c>
      <c r="Q167" t="s">
        <v>442</v>
      </c>
      <c r="R167" t="s">
        <v>442</v>
      </c>
      <c r="S167" t="s">
        <v>35</v>
      </c>
      <c r="T167">
        <v>2</v>
      </c>
      <c r="U167">
        <v>30</v>
      </c>
      <c r="X167" t="str">
        <f>VLOOKUP($S167,Taxonomic!A:D,2,FALSE)</f>
        <v>labridae</v>
      </c>
      <c r="Y167" t="str">
        <f>VLOOKUP(S167,Taxonomic!A:D,3,FALSE)</f>
        <v>bodianus</v>
      </c>
      <c r="Z167" t="str">
        <f>VLOOKUP(S167,Taxonomic!A:D,4,FALSE)</f>
        <v>rufus</v>
      </c>
    </row>
    <row r="168" spans="1:26" x14ac:dyDescent="0.2">
      <c r="A168" t="s">
        <v>30</v>
      </c>
      <c r="B168" t="s">
        <v>472</v>
      </c>
      <c r="C168" t="s">
        <v>47</v>
      </c>
      <c r="D168">
        <v>2013</v>
      </c>
      <c r="E168">
        <v>3</v>
      </c>
      <c r="F168" s="8">
        <v>5</v>
      </c>
      <c r="G168" t="s">
        <v>455</v>
      </c>
      <c r="H168" t="s">
        <v>32</v>
      </c>
      <c r="I168">
        <f>VLOOKUP(B168,Information_sites!D:E,2,FALSE)</f>
        <v>-24.100227</v>
      </c>
      <c r="J168">
        <f>VLOOKUP(B168,Information_sites!D:F,3,FALSE)</f>
        <v>-45.698115999999999</v>
      </c>
      <c r="K168" t="s">
        <v>442</v>
      </c>
      <c r="L168">
        <v>1203</v>
      </c>
      <c r="M168">
        <v>40</v>
      </c>
      <c r="N168" s="3">
        <v>7</v>
      </c>
      <c r="O168" t="s">
        <v>442</v>
      </c>
      <c r="P168" t="s">
        <v>442</v>
      </c>
      <c r="Q168" t="s">
        <v>442</v>
      </c>
      <c r="R168" t="s">
        <v>442</v>
      </c>
      <c r="S168" t="s">
        <v>72</v>
      </c>
      <c r="T168">
        <v>2</v>
      </c>
      <c r="U168">
        <v>45</v>
      </c>
      <c r="X168" t="str">
        <f>VLOOKUP($S168,Taxonomic!A:D,2,FALSE)</f>
        <v>carangidae</v>
      </c>
      <c r="Y168" t="str">
        <f>VLOOKUP(S168,Taxonomic!A:D,3,FALSE)</f>
        <v>caranx</v>
      </c>
      <c r="Z168" t="str">
        <f>VLOOKUP(S168,Taxonomic!A:D,4,FALSE)</f>
        <v>latus</v>
      </c>
    </row>
    <row r="169" spans="1:26" x14ac:dyDescent="0.2">
      <c r="A169" t="s">
        <v>30</v>
      </c>
      <c r="B169" t="s">
        <v>472</v>
      </c>
      <c r="C169" t="s">
        <v>47</v>
      </c>
      <c r="D169">
        <v>2013</v>
      </c>
      <c r="E169">
        <v>3</v>
      </c>
      <c r="F169" s="8">
        <v>5</v>
      </c>
      <c r="G169" t="s">
        <v>455</v>
      </c>
      <c r="H169" t="s">
        <v>32</v>
      </c>
      <c r="I169">
        <f>VLOOKUP(B169,Information_sites!D:E,2,FALSE)</f>
        <v>-24.100227</v>
      </c>
      <c r="J169">
        <f>VLOOKUP(B169,Information_sites!D:F,3,FALSE)</f>
        <v>-45.698115999999999</v>
      </c>
      <c r="K169" t="s">
        <v>442</v>
      </c>
      <c r="L169">
        <v>1203</v>
      </c>
      <c r="M169">
        <v>40</v>
      </c>
      <c r="N169" s="3">
        <v>7</v>
      </c>
      <c r="O169" t="s">
        <v>442</v>
      </c>
      <c r="P169" t="s">
        <v>442</v>
      </c>
      <c r="Q169" t="s">
        <v>442</v>
      </c>
      <c r="R169" t="s">
        <v>442</v>
      </c>
      <c r="S169" t="s">
        <v>73</v>
      </c>
      <c r="T169">
        <v>2</v>
      </c>
      <c r="U169">
        <v>50</v>
      </c>
      <c r="X169" t="str">
        <f>VLOOKUP($S169,Taxonomic!A:D,2,FALSE)</f>
        <v>ephippidae</v>
      </c>
      <c r="Y169" t="str">
        <f>VLOOKUP(S169,Taxonomic!A:D,3,FALSE)</f>
        <v>chaetodipterus</v>
      </c>
      <c r="Z169" t="str">
        <f>VLOOKUP(S169,Taxonomic!A:D,4,FALSE)</f>
        <v>faber</v>
      </c>
    </row>
    <row r="170" spans="1:26" x14ac:dyDescent="0.2">
      <c r="A170" t="s">
        <v>30</v>
      </c>
      <c r="B170" t="s">
        <v>472</v>
      </c>
      <c r="C170" t="s">
        <v>47</v>
      </c>
      <c r="D170">
        <v>2013</v>
      </c>
      <c r="E170">
        <v>3</v>
      </c>
      <c r="F170" s="8">
        <v>5</v>
      </c>
      <c r="G170" t="s">
        <v>455</v>
      </c>
      <c r="H170" t="s">
        <v>32</v>
      </c>
      <c r="I170">
        <f>VLOOKUP(B170,Information_sites!D:E,2,FALSE)</f>
        <v>-24.100227</v>
      </c>
      <c r="J170">
        <f>VLOOKUP(B170,Information_sites!D:F,3,FALSE)</f>
        <v>-45.698115999999999</v>
      </c>
      <c r="K170" t="s">
        <v>442</v>
      </c>
      <c r="L170">
        <v>1203</v>
      </c>
      <c r="M170">
        <v>40</v>
      </c>
      <c r="N170" s="3">
        <v>7</v>
      </c>
      <c r="O170" t="s">
        <v>442</v>
      </c>
      <c r="P170" t="s">
        <v>442</v>
      </c>
      <c r="Q170" t="s">
        <v>442</v>
      </c>
      <c r="R170" t="s">
        <v>442</v>
      </c>
      <c r="S170" t="s">
        <v>36</v>
      </c>
      <c r="T170">
        <v>3</v>
      </c>
      <c r="U170">
        <v>15</v>
      </c>
      <c r="X170" t="str">
        <f>VLOOKUP($S170,Taxonomic!A:D,2,FALSE)</f>
        <v>pomacentridae</v>
      </c>
      <c r="Y170" t="str">
        <f>VLOOKUP(S170,Taxonomic!A:D,3,FALSE)</f>
        <v>chromis</v>
      </c>
      <c r="Z170" t="str">
        <f>VLOOKUP(S170,Taxonomic!A:D,4,FALSE)</f>
        <v>multilineata</v>
      </c>
    </row>
    <row r="171" spans="1:26" x14ac:dyDescent="0.2">
      <c r="A171" t="s">
        <v>30</v>
      </c>
      <c r="B171" t="s">
        <v>472</v>
      </c>
      <c r="C171" t="s">
        <v>47</v>
      </c>
      <c r="D171">
        <v>2013</v>
      </c>
      <c r="E171">
        <v>3</v>
      </c>
      <c r="F171" s="8">
        <v>5</v>
      </c>
      <c r="G171" t="s">
        <v>455</v>
      </c>
      <c r="H171" t="s">
        <v>32</v>
      </c>
      <c r="I171">
        <f>VLOOKUP(B171,Information_sites!D:E,2,FALSE)</f>
        <v>-24.100227</v>
      </c>
      <c r="J171">
        <f>VLOOKUP(B171,Information_sites!D:F,3,FALSE)</f>
        <v>-45.698115999999999</v>
      </c>
      <c r="K171" t="s">
        <v>442</v>
      </c>
      <c r="L171">
        <v>1203</v>
      </c>
      <c r="M171">
        <v>40</v>
      </c>
      <c r="N171" s="3">
        <v>7</v>
      </c>
      <c r="O171" t="s">
        <v>442</v>
      </c>
      <c r="P171" t="s">
        <v>442</v>
      </c>
      <c r="Q171" t="s">
        <v>442</v>
      </c>
      <c r="R171" t="s">
        <v>442</v>
      </c>
      <c r="S171" t="s">
        <v>51</v>
      </c>
      <c r="T171">
        <v>2</v>
      </c>
      <c r="U171">
        <v>35</v>
      </c>
      <c r="X171" t="str">
        <f>VLOOKUP($S171,Taxonomic!A:D,2,FALSE)</f>
        <v>sparidae</v>
      </c>
      <c r="Y171" t="str">
        <f>VLOOKUP(S171,Taxonomic!A:D,3,FALSE)</f>
        <v>diplodus</v>
      </c>
      <c r="Z171" t="str">
        <f>VLOOKUP(S171,Taxonomic!A:D,4,FALSE)</f>
        <v>argenteus</v>
      </c>
    </row>
    <row r="172" spans="1:26" x14ac:dyDescent="0.2">
      <c r="A172" t="s">
        <v>30</v>
      </c>
      <c r="B172" t="s">
        <v>472</v>
      </c>
      <c r="C172" t="s">
        <v>47</v>
      </c>
      <c r="D172">
        <v>2013</v>
      </c>
      <c r="E172">
        <v>3</v>
      </c>
      <c r="F172" s="8">
        <v>5</v>
      </c>
      <c r="G172" t="s">
        <v>455</v>
      </c>
      <c r="H172" t="s">
        <v>32</v>
      </c>
      <c r="I172">
        <f>VLOOKUP(B172,Information_sites!D:E,2,FALSE)</f>
        <v>-24.100227</v>
      </c>
      <c r="J172">
        <f>VLOOKUP(B172,Information_sites!D:F,3,FALSE)</f>
        <v>-45.698115999999999</v>
      </c>
      <c r="K172" t="s">
        <v>442</v>
      </c>
      <c r="L172">
        <v>1203</v>
      </c>
      <c r="M172">
        <v>40</v>
      </c>
      <c r="N172" s="3">
        <v>7</v>
      </c>
      <c r="O172" t="s">
        <v>442</v>
      </c>
      <c r="P172" t="s">
        <v>442</v>
      </c>
      <c r="Q172" t="s">
        <v>442</v>
      </c>
      <c r="R172" t="s">
        <v>442</v>
      </c>
      <c r="S172" t="s">
        <v>38</v>
      </c>
      <c r="T172">
        <v>1</v>
      </c>
      <c r="U172">
        <v>30</v>
      </c>
      <c r="X172" t="str">
        <f>VLOOKUP($S172,Taxonomic!A:D,2,FALSE)</f>
        <v>serranidae</v>
      </c>
      <c r="Y172" t="str">
        <f>VLOOKUP(S172,Taxonomic!A:D,3,FALSE)</f>
        <v>epinephelus</v>
      </c>
      <c r="Z172" t="str">
        <f>VLOOKUP(S172,Taxonomic!A:D,4,FALSE)</f>
        <v>marginatus</v>
      </c>
    </row>
    <row r="173" spans="1:26" x14ac:dyDescent="0.2">
      <c r="A173" t="s">
        <v>30</v>
      </c>
      <c r="B173" t="s">
        <v>472</v>
      </c>
      <c r="C173" t="s">
        <v>47</v>
      </c>
      <c r="D173">
        <v>2013</v>
      </c>
      <c r="E173">
        <v>3</v>
      </c>
      <c r="F173" s="8">
        <v>5</v>
      </c>
      <c r="G173" t="s">
        <v>455</v>
      </c>
      <c r="H173" t="s">
        <v>32</v>
      </c>
      <c r="I173">
        <f>VLOOKUP(B173,Information_sites!D:E,2,FALSE)</f>
        <v>-24.100227</v>
      </c>
      <c r="J173">
        <f>VLOOKUP(B173,Information_sites!D:F,3,FALSE)</f>
        <v>-45.698115999999999</v>
      </c>
      <c r="K173" t="s">
        <v>442</v>
      </c>
      <c r="L173">
        <v>1203</v>
      </c>
      <c r="M173">
        <v>40</v>
      </c>
      <c r="N173" s="3">
        <v>7</v>
      </c>
      <c r="O173" t="s">
        <v>442</v>
      </c>
      <c r="P173" t="s">
        <v>442</v>
      </c>
      <c r="Q173" t="s">
        <v>442</v>
      </c>
      <c r="R173" t="s">
        <v>442</v>
      </c>
      <c r="S173" t="s">
        <v>38</v>
      </c>
      <c r="T173">
        <v>1</v>
      </c>
      <c r="U173">
        <v>35</v>
      </c>
      <c r="X173" t="str">
        <f>VLOOKUP($S173,Taxonomic!A:D,2,FALSE)</f>
        <v>serranidae</v>
      </c>
      <c r="Y173" t="str">
        <f>VLOOKUP(S173,Taxonomic!A:D,3,FALSE)</f>
        <v>epinephelus</v>
      </c>
      <c r="Z173" t="str">
        <f>VLOOKUP(S173,Taxonomic!A:D,4,FALSE)</f>
        <v>marginatus</v>
      </c>
    </row>
    <row r="174" spans="1:26" x14ac:dyDescent="0.2">
      <c r="A174" t="s">
        <v>30</v>
      </c>
      <c r="B174" t="s">
        <v>472</v>
      </c>
      <c r="C174" t="s">
        <v>47</v>
      </c>
      <c r="D174">
        <v>2013</v>
      </c>
      <c r="E174">
        <v>3</v>
      </c>
      <c r="F174" s="8">
        <v>5</v>
      </c>
      <c r="G174" t="s">
        <v>455</v>
      </c>
      <c r="H174" t="s">
        <v>32</v>
      </c>
      <c r="I174">
        <f>VLOOKUP(B174,Information_sites!D:E,2,FALSE)</f>
        <v>-24.100227</v>
      </c>
      <c r="J174">
        <f>VLOOKUP(B174,Information_sites!D:F,3,FALSE)</f>
        <v>-45.698115999999999</v>
      </c>
      <c r="K174" t="s">
        <v>442</v>
      </c>
      <c r="L174">
        <v>1203</v>
      </c>
      <c r="M174">
        <v>40</v>
      </c>
      <c r="N174" s="3">
        <v>7</v>
      </c>
      <c r="O174" t="s">
        <v>442</v>
      </c>
      <c r="P174" t="s">
        <v>442</v>
      </c>
      <c r="Q174" t="s">
        <v>442</v>
      </c>
      <c r="R174" t="s">
        <v>442</v>
      </c>
      <c r="S174" t="s">
        <v>39</v>
      </c>
      <c r="T174">
        <v>8</v>
      </c>
      <c r="U174">
        <v>25</v>
      </c>
      <c r="X174" t="str">
        <f>VLOOKUP($S174,Taxonomic!A:D,2,FALSE)</f>
        <v>haemulidae</v>
      </c>
      <c r="Y174" t="str">
        <f>VLOOKUP(S174,Taxonomic!A:D,3,FALSE)</f>
        <v>haemulon</v>
      </c>
      <c r="Z174" t="str">
        <f>VLOOKUP(S174,Taxonomic!A:D,4,FALSE)</f>
        <v>aurolineatum</v>
      </c>
    </row>
    <row r="175" spans="1:26" x14ac:dyDescent="0.2">
      <c r="A175" t="s">
        <v>30</v>
      </c>
      <c r="B175" t="s">
        <v>472</v>
      </c>
      <c r="C175" t="s">
        <v>47</v>
      </c>
      <c r="D175">
        <v>2013</v>
      </c>
      <c r="E175">
        <v>3</v>
      </c>
      <c r="F175" s="8">
        <v>5</v>
      </c>
      <c r="G175" t="s">
        <v>455</v>
      </c>
      <c r="H175" t="s">
        <v>32</v>
      </c>
      <c r="I175">
        <f>VLOOKUP(B175,Information_sites!D:E,2,FALSE)</f>
        <v>-24.100227</v>
      </c>
      <c r="J175">
        <f>VLOOKUP(B175,Information_sites!D:F,3,FALSE)</f>
        <v>-45.698115999999999</v>
      </c>
      <c r="K175" t="s">
        <v>442</v>
      </c>
      <c r="L175">
        <v>1203</v>
      </c>
      <c r="M175">
        <v>40</v>
      </c>
      <c r="N175" s="3">
        <v>7</v>
      </c>
      <c r="O175" t="s">
        <v>442</v>
      </c>
      <c r="P175" t="s">
        <v>442</v>
      </c>
      <c r="Q175" t="s">
        <v>442</v>
      </c>
      <c r="R175" t="s">
        <v>442</v>
      </c>
      <c r="S175" t="s">
        <v>41</v>
      </c>
      <c r="T175">
        <v>2</v>
      </c>
      <c r="U175">
        <v>35</v>
      </c>
      <c r="X175" t="str">
        <f>VLOOKUP($S175,Taxonomic!A:D,2,FALSE)</f>
        <v>holocentridae</v>
      </c>
      <c r="Y175" t="str">
        <f>VLOOKUP(S175,Taxonomic!A:D,3,FALSE)</f>
        <v>holocentrus</v>
      </c>
      <c r="Z175" t="str">
        <f>VLOOKUP(S175,Taxonomic!A:D,4,FALSE)</f>
        <v>adscensionis</v>
      </c>
    </row>
    <row r="176" spans="1:26" x14ac:dyDescent="0.2">
      <c r="A176" t="s">
        <v>30</v>
      </c>
      <c r="B176" t="s">
        <v>472</v>
      </c>
      <c r="C176" t="s">
        <v>47</v>
      </c>
      <c r="D176">
        <v>2013</v>
      </c>
      <c r="E176">
        <v>3</v>
      </c>
      <c r="F176" s="8">
        <v>5</v>
      </c>
      <c r="G176" t="s">
        <v>455</v>
      </c>
      <c r="H176" t="s">
        <v>32</v>
      </c>
      <c r="I176">
        <f>VLOOKUP(B176,Information_sites!D:E,2,FALSE)</f>
        <v>-24.100227</v>
      </c>
      <c r="J176">
        <f>VLOOKUP(B176,Information_sites!D:F,3,FALSE)</f>
        <v>-45.698115999999999</v>
      </c>
      <c r="K176" t="s">
        <v>442</v>
      </c>
      <c r="L176">
        <v>1203</v>
      </c>
      <c r="M176">
        <v>40</v>
      </c>
      <c r="N176" s="3">
        <v>7</v>
      </c>
      <c r="O176" t="s">
        <v>442</v>
      </c>
      <c r="P176" t="s">
        <v>442</v>
      </c>
      <c r="Q176" t="s">
        <v>442</v>
      </c>
      <c r="R176" t="s">
        <v>442</v>
      </c>
      <c r="S176" t="s">
        <v>52</v>
      </c>
      <c r="T176">
        <v>1</v>
      </c>
      <c r="U176">
        <v>60</v>
      </c>
      <c r="X176" t="str">
        <f>VLOOKUP($S176,Taxonomic!A:D,2,FALSE)</f>
        <v>kyphosidae</v>
      </c>
      <c r="Y176" t="str">
        <f>VLOOKUP(S176,Taxonomic!A:D,3,FALSE)</f>
        <v>kyphosus</v>
      </c>
      <c r="Z176" t="str">
        <f>VLOOKUP(S176,Taxonomic!A:D,4,FALSE)</f>
        <v>sectatrix</v>
      </c>
    </row>
    <row r="177" spans="1:26" x14ac:dyDescent="0.2">
      <c r="A177" t="s">
        <v>30</v>
      </c>
      <c r="B177" t="s">
        <v>472</v>
      </c>
      <c r="C177" t="s">
        <v>47</v>
      </c>
      <c r="D177">
        <v>2013</v>
      </c>
      <c r="E177">
        <v>3</v>
      </c>
      <c r="F177" s="8">
        <v>5</v>
      </c>
      <c r="G177" t="s">
        <v>455</v>
      </c>
      <c r="H177" t="s">
        <v>32</v>
      </c>
      <c r="I177">
        <f>VLOOKUP(B177,Information_sites!D:E,2,FALSE)</f>
        <v>-24.100227</v>
      </c>
      <c r="J177">
        <f>VLOOKUP(B177,Information_sites!D:F,3,FALSE)</f>
        <v>-45.698115999999999</v>
      </c>
      <c r="K177" t="s">
        <v>442</v>
      </c>
      <c r="L177">
        <v>1203</v>
      </c>
      <c r="M177">
        <v>40</v>
      </c>
      <c r="N177" s="3">
        <v>7</v>
      </c>
      <c r="O177" t="s">
        <v>442</v>
      </c>
      <c r="P177" t="s">
        <v>442</v>
      </c>
      <c r="Q177" t="s">
        <v>442</v>
      </c>
      <c r="R177" t="s">
        <v>442</v>
      </c>
      <c r="S177" t="s">
        <v>64</v>
      </c>
      <c r="T177">
        <v>1</v>
      </c>
      <c r="U177">
        <v>40</v>
      </c>
      <c r="X177" t="str">
        <f>VLOOKUP($S177,Taxonomic!A:D,2,FALSE)</f>
        <v>kyphosidae</v>
      </c>
      <c r="Y177" t="str">
        <f>VLOOKUP(S177,Taxonomic!A:D,3,FALSE)</f>
        <v>kyphosus</v>
      </c>
      <c r="Z177" t="str">
        <f>VLOOKUP(S177,Taxonomic!A:D,4,FALSE)</f>
        <v>vaigiensis</v>
      </c>
    </row>
    <row r="178" spans="1:26" x14ac:dyDescent="0.2">
      <c r="A178" t="s">
        <v>30</v>
      </c>
      <c r="B178" t="s">
        <v>472</v>
      </c>
      <c r="C178" t="s">
        <v>47</v>
      </c>
      <c r="D178">
        <v>2013</v>
      </c>
      <c r="E178">
        <v>3</v>
      </c>
      <c r="F178" s="8">
        <v>5</v>
      </c>
      <c r="G178" t="s">
        <v>455</v>
      </c>
      <c r="H178" t="s">
        <v>32</v>
      </c>
      <c r="I178">
        <f>VLOOKUP(B178,Information_sites!D:E,2,FALSE)</f>
        <v>-24.100227</v>
      </c>
      <c r="J178">
        <f>VLOOKUP(B178,Information_sites!D:F,3,FALSE)</f>
        <v>-45.698115999999999</v>
      </c>
      <c r="K178" t="s">
        <v>442</v>
      </c>
      <c r="L178">
        <v>1203</v>
      </c>
      <c r="M178">
        <v>40</v>
      </c>
      <c r="N178" s="3">
        <v>7</v>
      </c>
      <c r="O178" t="s">
        <v>442</v>
      </c>
      <c r="P178" t="s">
        <v>442</v>
      </c>
      <c r="Q178" t="s">
        <v>442</v>
      </c>
      <c r="R178" t="s">
        <v>442</v>
      </c>
      <c r="S178" t="s">
        <v>64</v>
      </c>
      <c r="T178">
        <v>1</v>
      </c>
      <c r="U178">
        <v>45</v>
      </c>
      <c r="X178" t="str">
        <f>VLOOKUP($S178,Taxonomic!A:D,2,FALSE)</f>
        <v>kyphosidae</v>
      </c>
      <c r="Y178" t="str">
        <f>VLOOKUP(S178,Taxonomic!A:D,3,FALSE)</f>
        <v>kyphosus</v>
      </c>
      <c r="Z178" t="str">
        <f>VLOOKUP(S178,Taxonomic!A:D,4,FALSE)</f>
        <v>vaigiensis</v>
      </c>
    </row>
    <row r="179" spans="1:26" x14ac:dyDescent="0.2">
      <c r="A179" t="s">
        <v>30</v>
      </c>
      <c r="B179" t="s">
        <v>472</v>
      </c>
      <c r="C179" t="s">
        <v>47</v>
      </c>
      <c r="D179">
        <v>2013</v>
      </c>
      <c r="E179">
        <v>3</v>
      </c>
      <c r="F179" s="8">
        <v>5</v>
      </c>
      <c r="G179" t="s">
        <v>455</v>
      </c>
      <c r="H179" t="s">
        <v>32</v>
      </c>
      <c r="I179">
        <f>VLOOKUP(B179,Information_sites!D:E,2,FALSE)</f>
        <v>-24.100227</v>
      </c>
      <c r="J179">
        <f>VLOOKUP(B179,Information_sites!D:F,3,FALSE)</f>
        <v>-45.698115999999999</v>
      </c>
      <c r="K179" t="s">
        <v>442</v>
      </c>
      <c r="L179">
        <v>1203</v>
      </c>
      <c r="M179">
        <v>40</v>
      </c>
      <c r="N179" s="3">
        <v>7</v>
      </c>
      <c r="O179" t="s">
        <v>442</v>
      </c>
      <c r="P179" t="s">
        <v>442</v>
      </c>
      <c r="Q179" t="s">
        <v>442</v>
      </c>
      <c r="R179" t="s">
        <v>442</v>
      </c>
      <c r="S179" t="s">
        <v>42</v>
      </c>
      <c r="T179">
        <v>3</v>
      </c>
      <c r="U179">
        <v>25</v>
      </c>
      <c r="X179" t="str">
        <f>VLOOKUP($S179,Taxonomic!A:D,2,FALSE)</f>
        <v>serranidae</v>
      </c>
      <c r="Y179" t="str">
        <f>VLOOKUP(S179,Taxonomic!A:D,3,FALSE)</f>
        <v>mycteroperca</v>
      </c>
      <c r="Z179" t="str">
        <f>VLOOKUP(S179,Taxonomic!A:D,4,FALSE)</f>
        <v>acutirostris</v>
      </c>
    </row>
    <row r="180" spans="1:26" x14ac:dyDescent="0.2">
      <c r="A180" t="s">
        <v>30</v>
      </c>
      <c r="B180" t="s">
        <v>472</v>
      </c>
      <c r="C180" t="s">
        <v>47</v>
      </c>
      <c r="D180">
        <v>2013</v>
      </c>
      <c r="E180">
        <v>3</v>
      </c>
      <c r="F180" s="8">
        <v>5</v>
      </c>
      <c r="G180" t="s">
        <v>455</v>
      </c>
      <c r="H180" t="s">
        <v>32</v>
      </c>
      <c r="I180">
        <f>VLOOKUP(B180,Information_sites!D:E,2,FALSE)</f>
        <v>-24.100227</v>
      </c>
      <c r="J180">
        <f>VLOOKUP(B180,Information_sites!D:F,3,FALSE)</f>
        <v>-45.698115999999999</v>
      </c>
      <c r="K180" t="s">
        <v>442</v>
      </c>
      <c r="L180">
        <v>1203</v>
      </c>
      <c r="M180">
        <v>40</v>
      </c>
      <c r="N180" s="3">
        <v>7</v>
      </c>
      <c r="O180" t="s">
        <v>442</v>
      </c>
      <c r="P180" t="s">
        <v>442</v>
      </c>
      <c r="Q180" t="s">
        <v>442</v>
      </c>
      <c r="R180" t="s">
        <v>442</v>
      </c>
      <c r="S180" t="s">
        <v>42</v>
      </c>
      <c r="T180">
        <v>3</v>
      </c>
      <c r="U180">
        <v>30</v>
      </c>
      <c r="X180" t="str">
        <f>VLOOKUP($S180,Taxonomic!A:D,2,FALSE)</f>
        <v>serranidae</v>
      </c>
      <c r="Y180" t="str">
        <f>VLOOKUP(S180,Taxonomic!A:D,3,FALSE)</f>
        <v>mycteroperca</v>
      </c>
      <c r="Z180" t="str">
        <f>VLOOKUP(S180,Taxonomic!A:D,4,FALSE)</f>
        <v>acutirostris</v>
      </c>
    </row>
    <row r="181" spans="1:26" x14ac:dyDescent="0.2">
      <c r="A181" t="s">
        <v>30</v>
      </c>
      <c r="B181" t="s">
        <v>472</v>
      </c>
      <c r="C181" t="s">
        <v>47</v>
      </c>
      <c r="D181">
        <v>2013</v>
      </c>
      <c r="E181">
        <v>3</v>
      </c>
      <c r="F181" s="8">
        <v>5</v>
      </c>
      <c r="G181" t="s">
        <v>455</v>
      </c>
      <c r="H181" t="s">
        <v>32</v>
      </c>
      <c r="I181">
        <f>VLOOKUP(B181,Information_sites!D:E,2,FALSE)</f>
        <v>-24.100227</v>
      </c>
      <c r="J181">
        <f>VLOOKUP(B181,Information_sites!D:F,3,FALSE)</f>
        <v>-45.698115999999999</v>
      </c>
      <c r="K181" t="s">
        <v>442</v>
      </c>
      <c r="L181">
        <v>1203</v>
      </c>
      <c r="M181">
        <v>40</v>
      </c>
      <c r="N181" s="3">
        <v>7</v>
      </c>
      <c r="O181" t="s">
        <v>442</v>
      </c>
      <c r="P181" t="s">
        <v>442</v>
      </c>
      <c r="Q181" t="s">
        <v>442</v>
      </c>
      <c r="R181" t="s">
        <v>442</v>
      </c>
      <c r="S181" t="s">
        <v>42</v>
      </c>
      <c r="T181">
        <v>1</v>
      </c>
      <c r="U181">
        <v>50</v>
      </c>
      <c r="X181" t="str">
        <f>VLOOKUP($S181,Taxonomic!A:D,2,FALSE)</f>
        <v>serranidae</v>
      </c>
      <c r="Y181" t="str">
        <f>VLOOKUP(S181,Taxonomic!A:D,3,FALSE)</f>
        <v>mycteroperca</v>
      </c>
      <c r="Z181" t="str">
        <f>VLOOKUP(S181,Taxonomic!A:D,4,FALSE)</f>
        <v>acutirostris</v>
      </c>
    </row>
    <row r="182" spans="1:26" x14ac:dyDescent="0.2">
      <c r="A182" t="s">
        <v>30</v>
      </c>
      <c r="B182" t="s">
        <v>472</v>
      </c>
      <c r="C182" t="s">
        <v>47</v>
      </c>
      <c r="D182">
        <v>2013</v>
      </c>
      <c r="E182">
        <v>3</v>
      </c>
      <c r="F182" s="8">
        <v>5</v>
      </c>
      <c r="G182" t="s">
        <v>455</v>
      </c>
      <c r="H182" t="s">
        <v>32</v>
      </c>
      <c r="I182">
        <f>VLOOKUP(B182,Information_sites!D:E,2,FALSE)</f>
        <v>-24.100227</v>
      </c>
      <c r="J182">
        <f>VLOOKUP(B182,Information_sites!D:F,3,FALSE)</f>
        <v>-45.698115999999999</v>
      </c>
      <c r="K182" t="s">
        <v>442</v>
      </c>
      <c r="L182">
        <v>1203</v>
      </c>
      <c r="M182">
        <v>40</v>
      </c>
      <c r="N182" s="3">
        <v>7</v>
      </c>
      <c r="O182" t="s">
        <v>442</v>
      </c>
      <c r="P182" t="s">
        <v>442</v>
      </c>
      <c r="Q182" t="s">
        <v>442</v>
      </c>
      <c r="R182" t="s">
        <v>442</v>
      </c>
      <c r="S182" t="s">
        <v>55</v>
      </c>
      <c r="T182">
        <v>1</v>
      </c>
      <c r="U182">
        <v>10</v>
      </c>
      <c r="X182" t="str">
        <f>VLOOKUP($S182,Taxonomic!A:D,2,FALSE)</f>
        <v>blenniidae</v>
      </c>
      <c r="Y182" t="str">
        <f>VLOOKUP(S182,Taxonomic!A:D,3,FALSE)</f>
        <v>parablennius</v>
      </c>
      <c r="Z182" t="str">
        <f>VLOOKUP(S182,Taxonomic!A:D,4,FALSE)</f>
        <v>pilicornis</v>
      </c>
    </row>
    <row r="183" spans="1:26" x14ac:dyDescent="0.2">
      <c r="A183" t="s">
        <v>30</v>
      </c>
      <c r="B183" t="s">
        <v>472</v>
      </c>
      <c r="C183" t="s">
        <v>47</v>
      </c>
      <c r="D183">
        <v>2013</v>
      </c>
      <c r="E183">
        <v>3</v>
      </c>
      <c r="F183" s="8">
        <v>5</v>
      </c>
      <c r="G183" t="s">
        <v>455</v>
      </c>
      <c r="H183" t="s">
        <v>32</v>
      </c>
      <c r="I183">
        <f>VLOOKUP(B183,Information_sites!D:E,2,FALSE)</f>
        <v>-24.100227</v>
      </c>
      <c r="J183">
        <f>VLOOKUP(B183,Information_sites!D:F,3,FALSE)</f>
        <v>-45.698115999999999</v>
      </c>
      <c r="K183" t="s">
        <v>442</v>
      </c>
      <c r="L183">
        <v>1203</v>
      </c>
      <c r="M183">
        <v>40</v>
      </c>
      <c r="N183" s="3">
        <v>7</v>
      </c>
      <c r="O183" t="s">
        <v>442</v>
      </c>
      <c r="P183" t="s">
        <v>442</v>
      </c>
      <c r="Q183" t="s">
        <v>442</v>
      </c>
      <c r="R183" t="s">
        <v>442</v>
      </c>
      <c r="S183" t="s">
        <v>55</v>
      </c>
      <c r="T183">
        <v>1</v>
      </c>
      <c r="U183">
        <v>12</v>
      </c>
      <c r="X183" t="str">
        <f>VLOOKUP($S183,Taxonomic!A:D,2,FALSE)</f>
        <v>blenniidae</v>
      </c>
      <c r="Y183" t="str">
        <f>VLOOKUP(S183,Taxonomic!A:D,3,FALSE)</f>
        <v>parablennius</v>
      </c>
      <c r="Z183" t="str">
        <f>VLOOKUP(S183,Taxonomic!A:D,4,FALSE)</f>
        <v>pilicornis</v>
      </c>
    </row>
    <row r="184" spans="1:26" x14ac:dyDescent="0.2">
      <c r="A184" t="s">
        <v>30</v>
      </c>
      <c r="B184" t="s">
        <v>472</v>
      </c>
      <c r="C184" t="s">
        <v>47</v>
      </c>
      <c r="D184">
        <v>2013</v>
      </c>
      <c r="E184">
        <v>3</v>
      </c>
      <c r="F184" s="8">
        <v>5</v>
      </c>
      <c r="G184" t="s">
        <v>455</v>
      </c>
      <c r="H184" t="s">
        <v>32</v>
      </c>
      <c r="I184">
        <f>VLOOKUP(B184,Information_sites!D:E,2,FALSE)</f>
        <v>-24.100227</v>
      </c>
      <c r="J184">
        <f>VLOOKUP(B184,Information_sites!D:F,3,FALSE)</f>
        <v>-45.698115999999999</v>
      </c>
      <c r="K184" t="s">
        <v>442</v>
      </c>
      <c r="L184">
        <v>1203</v>
      </c>
      <c r="M184">
        <v>40</v>
      </c>
      <c r="N184" s="3">
        <v>7</v>
      </c>
      <c r="O184" t="s">
        <v>442</v>
      </c>
      <c r="P184" t="s">
        <v>442</v>
      </c>
      <c r="Q184" t="s">
        <v>442</v>
      </c>
      <c r="R184" t="s">
        <v>442</v>
      </c>
      <c r="S184" t="s">
        <v>44</v>
      </c>
      <c r="T184">
        <v>1</v>
      </c>
      <c r="U184">
        <v>18</v>
      </c>
      <c r="X184" t="str">
        <f>VLOOKUP($S184,Taxonomic!A:D,2,FALSE)</f>
        <v>pomacanthidae</v>
      </c>
      <c r="Y184" t="str">
        <f>VLOOKUP(S184,Taxonomic!A:D,3,FALSE)</f>
        <v>pomacanthus</v>
      </c>
      <c r="Z184" t="str">
        <f>VLOOKUP(S184,Taxonomic!A:D,4,FALSE)</f>
        <v>paru</v>
      </c>
    </row>
    <row r="185" spans="1:26" x14ac:dyDescent="0.2">
      <c r="A185" t="s">
        <v>30</v>
      </c>
      <c r="B185" t="s">
        <v>472</v>
      </c>
      <c r="C185" t="s">
        <v>47</v>
      </c>
      <c r="D185">
        <v>2013</v>
      </c>
      <c r="E185">
        <v>3</v>
      </c>
      <c r="F185" s="8">
        <v>5</v>
      </c>
      <c r="G185" t="s">
        <v>455</v>
      </c>
      <c r="H185" t="s">
        <v>32</v>
      </c>
      <c r="I185">
        <f>VLOOKUP(B185,Information_sites!D:E,2,FALSE)</f>
        <v>-24.100227</v>
      </c>
      <c r="J185">
        <f>VLOOKUP(B185,Information_sites!D:F,3,FALSE)</f>
        <v>-45.698115999999999</v>
      </c>
      <c r="K185" t="s">
        <v>442</v>
      </c>
      <c r="L185">
        <v>1203</v>
      </c>
      <c r="M185">
        <v>40</v>
      </c>
      <c r="N185" s="3">
        <v>7</v>
      </c>
      <c r="O185" t="s">
        <v>442</v>
      </c>
      <c r="P185" t="s">
        <v>442</v>
      </c>
      <c r="Q185" t="s">
        <v>442</v>
      </c>
      <c r="R185" t="s">
        <v>442</v>
      </c>
      <c r="S185" t="s">
        <v>44</v>
      </c>
      <c r="T185">
        <v>4</v>
      </c>
      <c r="U185">
        <v>50</v>
      </c>
      <c r="X185" t="str">
        <f>VLOOKUP($S185,Taxonomic!A:D,2,FALSE)</f>
        <v>pomacanthidae</v>
      </c>
      <c r="Y185" t="str">
        <f>VLOOKUP(S185,Taxonomic!A:D,3,FALSE)</f>
        <v>pomacanthus</v>
      </c>
      <c r="Z185" t="str">
        <f>VLOOKUP(S185,Taxonomic!A:D,4,FALSE)</f>
        <v>paru</v>
      </c>
    </row>
    <row r="186" spans="1:26" x14ac:dyDescent="0.2">
      <c r="A186" t="s">
        <v>30</v>
      </c>
      <c r="B186" t="s">
        <v>472</v>
      </c>
      <c r="C186" t="s">
        <v>47</v>
      </c>
      <c r="D186">
        <v>2013</v>
      </c>
      <c r="E186">
        <v>3</v>
      </c>
      <c r="F186" s="8">
        <v>5</v>
      </c>
      <c r="G186" t="s">
        <v>455</v>
      </c>
      <c r="H186" t="s">
        <v>32</v>
      </c>
      <c r="I186">
        <f>VLOOKUP(B186,Information_sites!D:E,2,FALSE)</f>
        <v>-24.100227</v>
      </c>
      <c r="J186">
        <f>VLOOKUP(B186,Information_sites!D:F,3,FALSE)</f>
        <v>-45.698115999999999</v>
      </c>
      <c r="K186" t="s">
        <v>442</v>
      </c>
      <c r="L186">
        <v>1203</v>
      </c>
      <c r="M186">
        <v>40</v>
      </c>
      <c r="N186" s="3">
        <v>7</v>
      </c>
      <c r="O186" t="s">
        <v>442</v>
      </c>
      <c r="P186" t="s">
        <v>442</v>
      </c>
      <c r="Q186" t="s">
        <v>442</v>
      </c>
      <c r="R186" t="s">
        <v>442</v>
      </c>
      <c r="S186" t="s">
        <v>74</v>
      </c>
      <c r="T186">
        <v>8</v>
      </c>
      <c r="U186">
        <v>55</v>
      </c>
      <c r="X186" t="str">
        <f>VLOOKUP($S186,Taxonomic!A:D,2,FALSE)</f>
        <v>carangidae</v>
      </c>
      <c r="Y186" t="str">
        <f>VLOOKUP(S186,Taxonomic!A:D,3,FALSE)</f>
        <v>seriola</v>
      </c>
      <c r="Z186" t="str">
        <f>VLOOKUP(S186,Taxonomic!A:D,4,FALSE)</f>
        <v>rivoliana</v>
      </c>
    </row>
    <row r="187" spans="1:26" x14ac:dyDescent="0.2">
      <c r="A187" t="s">
        <v>30</v>
      </c>
      <c r="B187" t="s">
        <v>472</v>
      </c>
      <c r="C187" t="s">
        <v>47</v>
      </c>
      <c r="D187">
        <v>2013</v>
      </c>
      <c r="E187">
        <v>3</v>
      </c>
      <c r="F187" s="8">
        <v>5</v>
      </c>
      <c r="G187" t="s">
        <v>455</v>
      </c>
      <c r="H187" t="s">
        <v>32</v>
      </c>
      <c r="I187">
        <f>VLOOKUP(B187,Information_sites!D:E,2,FALSE)</f>
        <v>-24.100227</v>
      </c>
      <c r="J187">
        <f>VLOOKUP(B187,Information_sites!D:F,3,FALSE)</f>
        <v>-45.698115999999999</v>
      </c>
      <c r="K187" t="s">
        <v>442</v>
      </c>
      <c r="L187">
        <v>1203</v>
      </c>
      <c r="M187">
        <v>40</v>
      </c>
      <c r="N187" s="3">
        <v>7</v>
      </c>
      <c r="O187" t="s">
        <v>442</v>
      </c>
      <c r="P187" t="s">
        <v>442</v>
      </c>
      <c r="Q187" t="s">
        <v>442</v>
      </c>
      <c r="R187" t="s">
        <v>442</v>
      </c>
      <c r="S187" t="s">
        <v>74</v>
      </c>
      <c r="T187">
        <v>3</v>
      </c>
      <c r="U187">
        <v>70</v>
      </c>
      <c r="X187" t="str">
        <f>VLOOKUP($S187,Taxonomic!A:D,2,FALSE)</f>
        <v>carangidae</v>
      </c>
      <c r="Y187" t="str">
        <f>VLOOKUP(S187,Taxonomic!A:D,3,FALSE)</f>
        <v>seriola</v>
      </c>
      <c r="Z187" t="str">
        <f>VLOOKUP(S187,Taxonomic!A:D,4,FALSE)</f>
        <v>rivoliana</v>
      </c>
    </row>
    <row r="188" spans="1:26" x14ac:dyDescent="0.2">
      <c r="A188" t="s">
        <v>30</v>
      </c>
      <c r="B188" t="s">
        <v>472</v>
      </c>
      <c r="C188" t="s">
        <v>47</v>
      </c>
      <c r="D188">
        <v>2013</v>
      </c>
      <c r="E188">
        <v>3</v>
      </c>
      <c r="F188" s="8">
        <v>5</v>
      </c>
      <c r="G188" t="s">
        <v>455</v>
      </c>
      <c r="H188" t="s">
        <v>32</v>
      </c>
      <c r="I188">
        <f>VLOOKUP(B188,Information_sites!D:E,2,FALSE)</f>
        <v>-24.100227</v>
      </c>
      <c r="J188">
        <f>VLOOKUP(B188,Information_sites!D:F,3,FALSE)</f>
        <v>-45.698115999999999</v>
      </c>
      <c r="K188" t="s">
        <v>442</v>
      </c>
      <c r="L188">
        <v>1203</v>
      </c>
      <c r="M188">
        <v>40</v>
      </c>
      <c r="N188" s="3">
        <v>7</v>
      </c>
      <c r="O188" t="s">
        <v>442</v>
      </c>
      <c r="P188" t="s">
        <v>442</v>
      </c>
      <c r="Q188" t="s">
        <v>442</v>
      </c>
      <c r="R188" t="s">
        <v>442</v>
      </c>
      <c r="S188" t="s">
        <v>56</v>
      </c>
      <c r="T188">
        <v>1</v>
      </c>
      <c r="U188">
        <v>50</v>
      </c>
      <c r="X188" t="str">
        <f>VLOOKUP($S188,Taxonomic!A:D,2,FALSE)</f>
        <v>scaridae</v>
      </c>
      <c r="Y188" t="str">
        <f>VLOOKUP(S188,Taxonomic!A:D,3,FALSE)</f>
        <v>sparisoma</v>
      </c>
      <c r="Z188" t="str">
        <f>VLOOKUP(S188,Taxonomic!A:D,4,FALSE)</f>
        <v>axillare</v>
      </c>
    </row>
    <row r="189" spans="1:26" x14ac:dyDescent="0.2">
      <c r="A189" t="s">
        <v>30</v>
      </c>
      <c r="B189" t="s">
        <v>472</v>
      </c>
      <c r="C189" t="s">
        <v>47</v>
      </c>
      <c r="D189">
        <v>2013</v>
      </c>
      <c r="E189">
        <v>3</v>
      </c>
      <c r="F189" s="8">
        <v>5</v>
      </c>
      <c r="G189" t="s">
        <v>455</v>
      </c>
      <c r="H189" t="s">
        <v>32</v>
      </c>
      <c r="I189">
        <f>VLOOKUP(B189,Information_sites!D:E,2,FALSE)</f>
        <v>-24.100227</v>
      </c>
      <c r="J189">
        <f>VLOOKUP(B189,Information_sites!D:F,3,FALSE)</f>
        <v>-45.698115999999999</v>
      </c>
      <c r="K189" t="s">
        <v>442</v>
      </c>
      <c r="L189">
        <v>1203</v>
      </c>
      <c r="M189">
        <v>40</v>
      </c>
      <c r="N189" s="3">
        <v>7</v>
      </c>
      <c r="O189" t="s">
        <v>442</v>
      </c>
      <c r="P189" t="s">
        <v>442</v>
      </c>
      <c r="Q189" t="s">
        <v>442</v>
      </c>
      <c r="R189" t="s">
        <v>442</v>
      </c>
      <c r="S189" t="s">
        <v>46</v>
      </c>
      <c r="T189">
        <v>3</v>
      </c>
      <c r="U189">
        <v>10</v>
      </c>
      <c r="X189" t="str">
        <f>VLOOKUP($S189,Taxonomic!A:D,2,FALSE)</f>
        <v>pomacentridae</v>
      </c>
      <c r="Y189" t="str">
        <f>VLOOKUP(S189,Taxonomic!A:D,3,FALSE)</f>
        <v>stegastes</v>
      </c>
      <c r="Z189" t="str">
        <f>VLOOKUP(S189,Taxonomic!A:D,4,FALSE)</f>
        <v>fuscus</v>
      </c>
    </row>
    <row r="190" spans="1:26" x14ac:dyDescent="0.2">
      <c r="A190" t="s">
        <v>30</v>
      </c>
      <c r="B190" t="s">
        <v>472</v>
      </c>
      <c r="C190" t="s">
        <v>47</v>
      </c>
      <c r="D190">
        <v>2013</v>
      </c>
      <c r="E190">
        <v>3</v>
      </c>
      <c r="F190" s="8">
        <v>5</v>
      </c>
      <c r="G190" t="s">
        <v>455</v>
      </c>
      <c r="H190" t="s">
        <v>32</v>
      </c>
      <c r="I190">
        <f>VLOOKUP(B190,Information_sites!D:E,2,FALSE)</f>
        <v>-24.100227</v>
      </c>
      <c r="J190">
        <f>VLOOKUP(B190,Information_sites!D:F,3,FALSE)</f>
        <v>-45.698115999999999</v>
      </c>
      <c r="K190" t="s">
        <v>442</v>
      </c>
      <c r="L190">
        <v>1203</v>
      </c>
      <c r="M190">
        <v>40</v>
      </c>
      <c r="N190" s="3">
        <v>7</v>
      </c>
      <c r="O190" t="s">
        <v>442</v>
      </c>
      <c r="P190" t="s">
        <v>442</v>
      </c>
      <c r="Q190" t="s">
        <v>442</v>
      </c>
      <c r="R190" t="s">
        <v>442</v>
      </c>
      <c r="S190" t="s">
        <v>46</v>
      </c>
      <c r="T190">
        <v>3</v>
      </c>
      <c r="U190">
        <v>12</v>
      </c>
      <c r="X190" t="str">
        <f>VLOOKUP($S190,Taxonomic!A:D,2,FALSE)</f>
        <v>pomacentridae</v>
      </c>
      <c r="Y190" t="str">
        <f>VLOOKUP(S190,Taxonomic!A:D,3,FALSE)</f>
        <v>stegastes</v>
      </c>
      <c r="Z190" t="str">
        <f>VLOOKUP(S190,Taxonomic!A:D,4,FALSE)</f>
        <v>fuscus</v>
      </c>
    </row>
    <row r="191" spans="1:26" x14ac:dyDescent="0.2">
      <c r="A191" t="s">
        <v>30</v>
      </c>
      <c r="B191" t="s">
        <v>472</v>
      </c>
      <c r="C191" t="s">
        <v>47</v>
      </c>
      <c r="D191">
        <v>2013</v>
      </c>
      <c r="E191">
        <v>3</v>
      </c>
      <c r="F191" s="8">
        <v>5</v>
      </c>
      <c r="G191" t="s">
        <v>455</v>
      </c>
      <c r="H191" t="s">
        <v>32</v>
      </c>
      <c r="I191">
        <f>VLOOKUP(B191,Information_sites!D:E,2,FALSE)</f>
        <v>-24.100227</v>
      </c>
      <c r="J191">
        <f>VLOOKUP(B191,Information_sites!D:F,3,FALSE)</f>
        <v>-45.698115999999999</v>
      </c>
      <c r="K191" t="s">
        <v>442</v>
      </c>
      <c r="L191">
        <v>1203</v>
      </c>
      <c r="M191">
        <v>40</v>
      </c>
      <c r="N191" s="3">
        <v>7</v>
      </c>
      <c r="O191" t="s">
        <v>442</v>
      </c>
      <c r="P191" t="s">
        <v>442</v>
      </c>
      <c r="Q191" t="s">
        <v>442</v>
      </c>
      <c r="R191" t="s">
        <v>442</v>
      </c>
      <c r="S191" t="s">
        <v>58</v>
      </c>
      <c r="T191">
        <v>1</v>
      </c>
      <c r="U191">
        <v>2</v>
      </c>
      <c r="X191" t="str">
        <f>VLOOKUP($S191,Taxonomic!A:D,2,FALSE)</f>
        <v>pomacentridae</v>
      </c>
      <c r="Y191" t="str">
        <f>VLOOKUP(S191,Taxonomic!A:D,3,FALSE)</f>
        <v>stegastes</v>
      </c>
      <c r="Z191" t="str">
        <f>VLOOKUP(S191,Taxonomic!A:D,4,FALSE)</f>
        <v>variabilis</v>
      </c>
    </row>
    <row r="192" spans="1:26" x14ac:dyDescent="0.2">
      <c r="A192" t="s">
        <v>30</v>
      </c>
      <c r="B192" t="s">
        <v>472</v>
      </c>
      <c r="C192" t="s">
        <v>47</v>
      </c>
      <c r="D192">
        <v>2013</v>
      </c>
      <c r="E192">
        <v>3</v>
      </c>
      <c r="F192" s="8">
        <v>5</v>
      </c>
      <c r="G192" t="s">
        <v>455</v>
      </c>
      <c r="H192" t="s">
        <v>32</v>
      </c>
      <c r="I192">
        <f>VLOOKUP(B192,Information_sites!D:E,2,FALSE)</f>
        <v>-24.100227</v>
      </c>
      <c r="J192">
        <f>VLOOKUP(B192,Information_sites!D:F,3,FALSE)</f>
        <v>-45.698115999999999</v>
      </c>
      <c r="K192" t="s">
        <v>442</v>
      </c>
      <c r="L192">
        <v>1203</v>
      </c>
      <c r="M192">
        <v>40</v>
      </c>
      <c r="N192" s="3">
        <v>7</v>
      </c>
      <c r="O192" t="s">
        <v>442</v>
      </c>
      <c r="P192" t="s">
        <v>442</v>
      </c>
      <c r="Q192" t="s">
        <v>442</v>
      </c>
      <c r="R192" t="s">
        <v>442</v>
      </c>
      <c r="S192" t="s">
        <v>58</v>
      </c>
      <c r="T192">
        <v>1</v>
      </c>
      <c r="U192">
        <v>10</v>
      </c>
      <c r="X192" t="str">
        <f>VLOOKUP($S192,Taxonomic!A:D,2,FALSE)</f>
        <v>pomacentridae</v>
      </c>
      <c r="Y192" t="str">
        <f>VLOOKUP(S192,Taxonomic!A:D,3,FALSE)</f>
        <v>stegastes</v>
      </c>
      <c r="Z192" t="str">
        <f>VLOOKUP(S192,Taxonomic!A:D,4,FALSE)</f>
        <v>variabilis</v>
      </c>
    </row>
    <row r="193" spans="1:26" x14ac:dyDescent="0.2">
      <c r="A193" t="s">
        <v>30</v>
      </c>
      <c r="B193" t="s">
        <v>472</v>
      </c>
      <c r="C193" t="s">
        <v>47</v>
      </c>
      <c r="D193">
        <v>2013</v>
      </c>
      <c r="E193">
        <v>3</v>
      </c>
      <c r="F193" s="8">
        <v>5</v>
      </c>
      <c r="G193" t="s">
        <v>455</v>
      </c>
      <c r="H193" t="s">
        <v>32</v>
      </c>
      <c r="I193">
        <f>VLOOKUP(B193,Information_sites!D:E,2,FALSE)</f>
        <v>-24.100227</v>
      </c>
      <c r="J193">
        <f>VLOOKUP(B193,Information_sites!D:F,3,FALSE)</f>
        <v>-45.698115999999999</v>
      </c>
      <c r="K193" t="s">
        <v>442</v>
      </c>
      <c r="L193">
        <v>1203</v>
      </c>
      <c r="M193">
        <v>40</v>
      </c>
      <c r="N193" s="3">
        <v>7</v>
      </c>
      <c r="O193" t="s">
        <v>442</v>
      </c>
      <c r="P193" t="s">
        <v>442</v>
      </c>
      <c r="Q193" t="s">
        <v>442</v>
      </c>
      <c r="R193" t="s">
        <v>442</v>
      </c>
      <c r="S193" t="s">
        <v>58</v>
      </c>
      <c r="T193">
        <v>1</v>
      </c>
      <c r="U193">
        <v>12</v>
      </c>
      <c r="X193" t="str">
        <f>VLOOKUP($S193,Taxonomic!A:D,2,FALSE)</f>
        <v>pomacentridae</v>
      </c>
      <c r="Y193" t="str">
        <f>VLOOKUP(S193,Taxonomic!A:D,3,FALSE)</f>
        <v>stegastes</v>
      </c>
      <c r="Z193" t="str">
        <f>VLOOKUP(S193,Taxonomic!A:D,4,FALSE)</f>
        <v>variabilis</v>
      </c>
    </row>
    <row r="194" spans="1:26" x14ac:dyDescent="0.2">
      <c r="A194" t="s">
        <v>30</v>
      </c>
      <c r="B194" t="s">
        <v>59</v>
      </c>
      <c r="C194" t="s">
        <v>31</v>
      </c>
      <c r="D194">
        <v>2013</v>
      </c>
      <c r="E194">
        <v>3</v>
      </c>
      <c r="F194" s="8">
        <v>6</v>
      </c>
      <c r="G194" t="s">
        <v>455</v>
      </c>
      <c r="H194" t="s">
        <v>48</v>
      </c>
      <c r="I194">
        <f>VLOOKUP(B194,Information_sites!D:E,2,FALSE)</f>
        <v>-24.097747999999999</v>
      </c>
      <c r="J194">
        <f>VLOOKUP(B194,Information_sites!D:F,3,FALSE)</f>
        <v>-45.688487000000002</v>
      </c>
      <c r="K194" t="s">
        <v>442</v>
      </c>
      <c r="L194">
        <v>1204</v>
      </c>
      <c r="M194">
        <v>40</v>
      </c>
      <c r="N194" s="3">
        <v>5</v>
      </c>
      <c r="O194" t="s">
        <v>442</v>
      </c>
      <c r="P194" t="s">
        <v>442</v>
      </c>
      <c r="Q194" t="s">
        <v>442</v>
      </c>
      <c r="R194" t="s">
        <v>442</v>
      </c>
      <c r="S194" t="s">
        <v>33</v>
      </c>
      <c r="T194">
        <v>16</v>
      </c>
      <c r="U194">
        <v>10</v>
      </c>
      <c r="X194" t="str">
        <f>VLOOKUP($S194,Taxonomic!A:D,2,FALSE)</f>
        <v>pomacentridae</v>
      </c>
      <c r="Y194" t="str">
        <f>VLOOKUP(S194,Taxonomic!A:D,3,FALSE)</f>
        <v>abudefduf</v>
      </c>
      <c r="Z194" t="str">
        <f>VLOOKUP(S194,Taxonomic!A:D,4,FALSE)</f>
        <v>saxatilis</v>
      </c>
    </row>
    <row r="195" spans="1:26" x14ac:dyDescent="0.2">
      <c r="A195" t="s">
        <v>30</v>
      </c>
      <c r="B195" t="s">
        <v>59</v>
      </c>
      <c r="C195" t="s">
        <v>31</v>
      </c>
      <c r="D195">
        <v>2013</v>
      </c>
      <c r="E195">
        <v>3</v>
      </c>
      <c r="F195" s="8">
        <v>6</v>
      </c>
      <c r="G195" t="s">
        <v>455</v>
      </c>
      <c r="H195" t="s">
        <v>48</v>
      </c>
      <c r="I195">
        <f>VLOOKUP(B195,Information_sites!D:E,2,FALSE)</f>
        <v>-24.097747999999999</v>
      </c>
      <c r="J195">
        <f>VLOOKUP(B195,Information_sites!D:F,3,FALSE)</f>
        <v>-45.688487000000002</v>
      </c>
      <c r="K195" t="s">
        <v>442</v>
      </c>
      <c r="L195">
        <v>1204</v>
      </c>
      <c r="M195">
        <v>40</v>
      </c>
      <c r="N195" s="3">
        <v>5</v>
      </c>
      <c r="O195" t="s">
        <v>442</v>
      </c>
      <c r="P195" t="s">
        <v>442</v>
      </c>
      <c r="Q195" t="s">
        <v>442</v>
      </c>
      <c r="R195" t="s">
        <v>442</v>
      </c>
      <c r="S195" t="s">
        <v>33</v>
      </c>
      <c r="T195">
        <v>16</v>
      </c>
      <c r="U195">
        <v>15</v>
      </c>
      <c r="X195" t="str">
        <f>VLOOKUP($S195,Taxonomic!A:D,2,FALSE)</f>
        <v>pomacentridae</v>
      </c>
      <c r="Y195" t="str">
        <f>VLOOKUP(S195,Taxonomic!A:D,3,FALSE)</f>
        <v>abudefduf</v>
      </c>
      <c r="Z195" t="str">
        <f>VLOOKUP(S195,Taxonomic!A:D,4,FALSE)</f>
        <v>saxatilis</v>
      </c>
    </row>
    <row r="196" spans="1:26" x14ac:dyDescent="0.2">
      <c r="A196" t="s">
        <v>30</v>
      </c>
      <c r="B196" t="s">
        <v>59</v>
      </c>
      <c r="C196" t="s">
        <v>31</v>
      </c>
      <c r="D196">
        <v>2013</v>
      </c>
      <c r="E196">
        <v>3</v>
      </c>
      <c r="F196" s="8">
        <v>6</v>
      </c>
      <c r="G196" t="s">
        <v>455</v>
      </c>
      <c r="H196" t="s">
        <v>48</v>
      </c>
      <c r="I196">
        <f>VLOOKUP(B196,Information_sites!D:E,2,FALSE)</f>
        <v>-24.097747999999999</v>
      </c>
      <c r="J196">
        <f>VLOOKUP(B196,Information_sites!D:F,3,FALSE)</f>
        <v>-45.688487000000002</v>
      </c>
      <c r="K196" t="s">
        <v>442</v>
      </c>
      <c r="L196">
        <v>1204</v>
      </c>
      <c r="M196">
        <v>40</v>
      </c>
      <c r="N196" s="3">
        <v>5</v>
      </c>
      <c r="O196" t="s">
        <v>442</v>
      </c>
      <c r="P196" t="s">
        <v>442</v>
      </c>
      <c r="Q196" t="s">
        <v>442</v>
      </c>
      <c r="R196" t="s">
        <v>442</v>
      </c>
      <c r="S196" t="s">
        <v>49</v>
      </c>
      <c r="T196">
        <v>18</v>
      </c>
      <c r="U196">
        <v>25</v>
      </c>
      <c r="X196" t="str">
        <f>VLOOKUP($S196,Taxonomic!A:D,2,FALSE)</f>
        <v>acanthuridae</v>
      </c>
      <c r="Y196" t="str">
        <f>VLOOKUP(S196,Taxonomic!A:D,3,FALSE)</f>
        <v>acanthurus</v>
      </c>
      <c r="Z196" t="str">
        <f>VLOOKUP(S196,Taxonomic!A:D,4,FALSE)</f>
        <v>chirurgus</v>
      </c>
    </row>
    <row r="197" spans="1:26" x14ac:dyDescent="0.2">
      <c r="A197" t="s">
        <v>30</v>
      </c>
      <c r="B197" t="s">
        <v>59</v>
      </c>
      <c r="C197" t="s">
        <v>31</v>
      </c>
      <c r="D197">
        <v>2013</v>
      </c>
      <c r="E197">
        <v>3</v>
      </c>
      <c r="F197" s="8">
        <v>6</v>
      </c>
      <c r="G197" t="s">
        <v>455</v>
      </c>
      <c r="H197" t="s">
        <v>48</v>
      </c>
      <c r="I197">
        <f>VLOOKUP(B197,Information_sites!D:E,2,FALSE)</f>
        <v>-24.097747999999999</v>
      </c>
      <c r="J197">
        <f>VLOOKUP(B197,Information_sites!D:F,3,FALSE)</f>
        <v>-45.688487000000002</v>
      </c>
      <c r="K197" t="s">
        <v>442</v>
      </c>
      <c r="L197">
        <v>1204</v>
      </c>
      <c r="M197">
        <v>40</v>
      </c>
      <c r="N197" s="3">
        <v>5</v>
      </c>
      <c r="O197" t="s">
        <v>442</v>
      </c>
      <c r="P197" t="s">
        <v>442</v>
      </c>
      <c r="Q197" t="s">
        <v>442</v>
      </c>
      <c r="R197" t="s">
        <v>442</v>
      </c>
      <c r="S197" t="s">
        <v>49</v>
      </c>
      <c r="T197">
        <v>6</v>
      </c>
      <c r="U197">
        <v>30</v>
      </c>
      <c r="X197" t="str">
        <f>VLOOKUP($S197,Taxonomic!A:D,2,FALSE)</f>
        <v>acanthuridae</v>
      </c>
      <c r="Y197" t="str">
        <f>VLOOKUP(S197,Taxonomic!A:D,3,FALSE)</f>
        <v>acanthurus</v>
      </c>
      <c r="Z197" t="str">
        <f>VLOOKUP(S197,Taxonomic!A:D,4,FALSE)</f>
        <v>chirurgus</v>
      </c>
    </row>
    <row r="198" spans="1:26" x14ac:dyDescent="0.2">
      <c r="A198" t="s">
        <v>30</v>
      </c>
      <c r="B198" t="s">
        <v>59</v>
      </c>
      <c r="C198" t="s">
        <v>31</v>
      </c>
      <c r="D198">
        <v>2013</v>
      </c>
      <c r="E198">
        <v>3</v>
      </c>
      <c r="F198" s="8">
        <v>6</v>
      </c>
      <c r="G198" t="s">
        <v>455</v>
      </c>
      <c r="H198" t="s">
        <v>48</v>
      </c>
      <c r="I198">
        <f>VLOOKUP(B198,Information_sites!D:E,2,FALSE)</f>
        <v>-24.097747999999999</v>
      </c>
      <c r="J198">
        <f>VLOOKUP(B198,Information_sites!D:F,3,FALSE)</f>
        <v>-45.688487000000002</v>
      </c>
      <c r="K198" t="s">
        <v>442</v>
      </c>
      <c r="L198">
        <v>1204</v>
      </c>
      <c r="M198">
        <v>40</v>
      </c>
      <c r="N198" s="3">
        <v>5</v>
      </c>
      <c r="O198" t="s">
        <v>442</v>
      </c>
      <c r="P198" t="s">
        <v>442</v>
      </c>
      <c r="Q198" t="s">
        <v>442</v>
      </c>
      <c r="R198" t="s">
        <v>442</v>
      </c>
      <c r="S198" t="s">
        <v>71</v>
      </c>
      <c r="T198">
        <v>3</v>
      </c>
      <c r="U198">
        <v>25</v>
      </c>
      <c r="X198" t="str">
        <f>VLOOKUP($S198,Taxonomic!A:D,2,FALSE)</f>
        <v>haemulidae</v>
      </c>
      <c r="Y198" t="str">
        <f>VLOOKUP(S198,Taxonomic!A:D,3,FALSE)</f>
        <v>anisotremus</v>
      </c>
      <c r="Z198" t="str">
        <f>VLOOKUP(S198,Taxonomic!A:D,4,FALSE)</f>
        <v>surinamensis</v>
      </c>
    </row>
    <row r="199" spans="1:26" x14ac:dyDescent="0.2">
      <c r="A199" t="s">
        <v>30</v>
      </c>
      <c r="B199" t="s">
        <v>59</v>
      </c>
      <c r="C199" t="s">
        <v>31</v>
      </c>
      <c r="D199">
        <v>2013</v>
      </c>
      <c r="E199">
        <v>3</v>
      </c>
      <c r="F199" s="8">
        <v>6</v>
      </c>
      <c r="G199" t="s">
        <v>455</v>
      </c>
      <c r="H199" t="s">
        <v>48</v>
      </c>
      <c r="I199">
        <f>VLOOKUP(B199,Information_sites!D:E,2,FALSE)</f>
        <v>-24.097747999999999</v>
      </c>
      <c r="J199">
        <f>VLOOKUP(B199,Information_sites!D:F,3,FALSE)</f>
        <v>-45.688487000000002</v>
      </c>
      <c r="K199" t="s">
        <v>442</v>
      </c>
      <c r="L199">
        <v>1204</v>
      </c>
      <c r="M199">
        <v>40</v>
      </c>
      <c r="N199" s="3">
        <v>5</v>
      </c>
      <c r="O199" t="s">
        <v>442</v>
      </c>
      <c r="P199" t="s">
        <v>442</v>
      </c>
      <c r="Q199" t="s">
        <v>442</v>
      </c>
      <c r="R199" t="s">
        <v>442</v>
      </c>
      <c r="S199" t="s">
        <v>65</v>
      </c>
      <c r="T199">
        <v>4</v>
      </c>
      <c r="U199">
        <v>5</v>
      </c>
      <c r="X199" t="str">
        <f>VLOOKUP($S199,Taxonomic!A:D,2,FALSE)</f>
        <v>gobiidae</v>
      </c>
      <c r="Y199" t="str">
        <f>VLOOKUP(S199,Taxonomic!A:D,3,FALSE)</f>
        <v>elacatinus</v>
      </c>
      <c r="Z199" t="str">
        <f>VLOOKUP(S199,Taxonomic!A:D,4,FALSE)</f>
        <v>figaro</v>
      </c>
    </row>
    <row r="200" spans="1:26" x14ac:dyDescent="0.2">
      <c r="A200" t="s">
        <v>30</v>
      </c>
      <c r="B200" t="s">
        <v>59</v>
      </c>
      <c r="C200" t="s">
        <v>31</v>
      </c>
      <c r="D200">
        <v>2013</v>
      </c>
      <c r="E200">
        <v>3</v>
      </c>
      <c r="F200" s="8">
        <v>6</v>
      </c>
      <c r="G200" t="s">
        <v>455</v>
      </c>
      <c r="H200" t="s">
        <v>48</v>
      </c>
      <c r="I200">
        <f>VLOOKUP(B200,Information_sites!D:E,2,FALSE)</f>
        <v>-24.097747999999999</v>
      </c>
      <c r="J200">
        <f>VLOOKUP(B200,Information_sites!D:F,3,FALSE)</f>
        <v>-45.688487000000002</v>
      </c>
      <c r="K200" t="s">
        <v>442</v>
      </c>
      <c r="L200">
        <v>1204</v>
      </c>
      <c r="M200">
        <v>40</v>
      </c>
      <c r="N200" s="3">
        <v>5</v>
      </c>
      <c r="O200" t="s">
        <v>442</v>
      </c>
      <c r="P200" t="s">
        <v>442</v>
      </c>
      <c r="Q200" t="s">
        <v>442</v>
      </c>
      <c r="R200" t="s">
        <v>442</v>
      </c>
      <c r="S200" t="s">
        <v>37</v>
      </c>
      <c r="T200">
        <v>2</v>
      </c>
      <c r="U200">
        <v>3</v>
      </c>
      <c r="X200" t="str">
        <f>VLOOKUP($S200,Taxonomic!A:D,2,FALSE)</f>
        <v>chaenopsidae</v>
      </c>
      <c r="Y200" t="str">
        <f>VLOOKUP(S200,Taxonomic!A:D,3,FALSE)</f>
        <v>emblemariopsis</v>
      </c>
      <c r="Z200" t="str">
        <f>VLOOKUP(S200,Taxonomic!A:D,4,FALSE)</f>
        <v>signifera</v>
      </c>
    </row>
    <row r="201" spans="1:26" x14ac:dyDescent="0.2">
      <c r="A201" t="s">
        <v>30</v>
      </c>
      <c r="B201" t="s">
        <v>59</v>
      </c>
      <c r="C201" t="s">
        <v>31</v>
      </c>
      <c r="D201">
        <v>2013</v>
      </c>
      <c r="E201">
        <v>3</v>
      </c>
      <c r="F201" s="8">
        <v>6</v>
      </c>
      <c r="G201" t="s">
        <v>455</v>
      </c>
      <c r="H201" t="s">
        <v>48</v>
      </c>
      <c r="I201">
        <f>VLOOKUP(B201,Information_sites!D:E,2,FALSE)</f>
        <v>-24.097747999999999</v>
      </c>
      <c r="J201">
        <f>VLOOKUP(B201,Information_sites!D:F,3,FALSE)</f>
        <v>-45.688487000000002</v>
      </c>
      <c r="K201" t="s">
        <v>442</v>
      </c>
      <c r="L201">
        <v>1204</v>
      </c>
      <c r="M201">
        <v>40</v>
      </c>
      <c r="N201" s="3">
        <v>5</v>
      </c>
      <c r="O201" t="s">
        <v>442</v>
      </c>
      <c r="P201" t="s">
        <v>442</v>
      </c>
      <c r="Q201" t="s">
        <v>442</v>
      </c>
      <c r="R201" t="s">
        <v>442</v>
      </c>
      <c r="S201" t="s">
        <v>37</v>
      </c>
      <c r="T201">
        <v>1</v>
      </c>
      <c r="U201">
        <v>3</v>
      </c>
      <c r="X201" t="str">
        <f>VLOOKUP($S201,Taxonomic!A:D,2,FALSE)</f>
        <v>chaenopsidae</v>
      </c>
      <c r="Y201" t="str">
        <f>VLOOKUP(S201,Taxonomic!A:D,3,FALSE)</f>
        <v>emblemariopsis</v>
      </c>
      <c r="Z201" t="str">
        <f>VLOOKUP(S201,Taxonomic!A:D,4,FALSE)</f>
        <v>signifera</v>
      </c>
    </row>
    <row r="202" spans="1:26" x14ac:dyDescent="0.2">
      <c r="A202" t="s">
        <v>30</v>
      </c>
      <c r="B202" t="s">
        <v>59</v>
      </c>
      <c r="C202" t="s">
        <v>31</v>
      </c>
      <c r="D202">
        <v>2013</v>
      </c>
      <c r="E202">
        <v>3</v>
      </c>
      <c r="F202" s="8">
        <v>6</v>
      </c>
      <c r="G202" t="s">
        <v>455</v>
      </c>
      <c r="H202" t="s">
        <v>48</v>
      </c>
      <c r="I202">
        <f>VLOOKUP(B202,Information_sites!D:E,2,FALSE)</f>
        <v>-24.097747999999999</v>
      </c>
      <c r="J202">
        <f>VLOOKUP(B202,Information_sites!D:F,3,FALSE)</f>
        <v>-45.688487000000002</v>
      </c>
      <c r="K202" t="s">
        <v>442</v>
      </c>
      <c r="L202">
        <v>1204</v>
      </c>
      <c r="M202">
        <v>40</v>
      </c>
      <c r="N202" s="3">
        <v>5</v>
      </c>
      <c r="O202" t="s">
        <v>442</v>
      </c>
      <c r="P202" t="s">
        <v>442</v>
      </c>
      <c r="Q202" t="s">
        <v>442</v>
      </c>
      <c r="R202" t="s">
        <v>442</v>
      </c>
      <c r="S202" t="s">
        <v>63</v>
      </c>
      <c r="T202">
        <v>3</v>
      </c>
      <c r="U202">
        <v>30</v>
      </c>
      <c r="X202" t="str">
        <f>VLOOKUP($S202,Taxonomic!A:D,2,FALSE)</f>
        <v>haemulidae</v>
      </c>
      <c r="Y202" t="str">
        <f>VLOOKUP(S202,Taxonomic!A:D,3,FALSE)</f>
        <v>haemulon</v>
      </c>
      <c r="Z202" t="str">
        <f>VLOOKUP(S202,Taxonomic!A:D,4,FALSE)</f>
        <v>plumierii</v>
      </c>
    </row>
    <row r="203" spans="1:26" x14ac:dyDescent="0.2">
      <c r="A203" t="s">
        <v>30</v>
      </c>
      <c r="B203" t="s">
        <v>59</v>
      </c>
      <c r="C203" t="s">
        <v>31</v>
      </c>
      <c r="D203">
        <v>2013</v>
      </c>
      <c r="E203">
        <v>3</v>
      </c>
      <c r="F203" s="8">
        <v>6</v>
      </c>
      <c r="G203" t="s">
        <v>455</v>
      </c>
      <c r="H203" t="s">
        <v>48</v>
      </c>
      <c r="I203">
        <f>VLOOKUP(B203,Information_sites!D:E,2,FALSE)</f>
        <v>-24.097747999999999</v>
      </c>
      <c r="J203">
        <f>VLOOKUP(B203,Information_sites!D:F,3,FALSE)</f>
        <v>-45.688487000000002</v>
      </c>
      <c r="K203" t="s">
        <v>442</v>
      </c>
      <c r="L203">
        <v>1204</v>
      </c>
      <c r="M203">
        <v>40</v>
      </c>
      <c r="N203" s="3">
        <v>5</v>
      </c>
      <c r="O203" t="s">
        <v>442</v>
      </c>
      <c r="P203" t="s">
        <v>442</v>
      </c>
      <c r="Q203" t="s">
        <v>442</v>
      </c>
      <c r="R203" t="s">
        <v>442</v>
      </c>
      <c r="S203" t="s">
        <v>437</v>
      </c>
      <c r="T203">
        <v>2</v>
      </c>
      <c r="U203">
        <v>25</v>
      </c>
      <c r="X203" t="str">
        <f>VLOOKUP($S203,Taxonomic!A:D,2,FALSE)</f>
        <v>haemulidae</v>
      </c>
      <c r="Y203" t="str">
        <f>VLOOKUP(S203,Taxonomic!A:D,3,FALSE)</f>
        <v>haemulon</v>
      </c>
      <c r="Z203" t="str">
        <f>VLOOKUP(S203,Taxonomic!A:D,4,FALSE)</f>
        <v>atlanticus</v>
      </c>
    </row>
    <row r="204" spans="1:26" x14ac:dyDescent="0.2">
      <c r="A204" t="s">
        <v>30</v>
      </c>
      <c r="B204" t="s">
        <v>59</v>
      </c>
      <c r="C204" t="s">
        <v>31</v>
      </c>
      <c r="D204">
        <v>2013</v>
      </c>
      <c r="E204">
        <v>3</v>
      </c>
      <c r="F204" s="8">
        <v>6</v>
      </c>
      <c r="G204" t="s">
        <v>455</v>
      </c>
      <c r="H204" t="s">
        <v>48</v>
      </c>
      <c r="I204">
        <f>VLOOKUP(B204,Information_sites!D:E,2,FALSE)</f>
        <v>-24.097747999999999</v>
      </c>
      <c r="J204">
        <f>VLOOKUP(B204,Information_sites!D:F,3,FALSE)</f>
        <v>-45.688487000000002</v>
      </c>
      <c r="K204" t="s">
        <v>442</v>
      </c>
      <c r="L204">
        <v>1204</v>
      </c>
      <c r="M204">
        <v>40</v>
      </c>
      <c r="N204" s="3">
        <v>5</v>
      </c>
      <c r="O204" t="s">
        <v>442</v>
      </c>
      <c r="P204" t="s">
        <v>442</v>
      </c>
      <c r="Q204" t="s">
        <v>442</v>
      </c>
      <c r="R204" t="s">
        <v>442</v>
      </c>
      <c r="S204" t="s">
        <v>437</v>
      </c>
      <c r="T204">
        <v>2</v>
      </c>
      <c r="U204">
        <v>30</v>
      </c>
      <c r="X204" t="str">
        <f>VLOOKUP($S204,Taxonomic!A:D,2,FALSE)</f>
        <v>haemulidae</v>
      </c>
      <c r="Y204" t="str">
        <f>VLOOKUP(S204,Taxonomic!A:D,3,FALSE)</f>
        <v>haemulon</v>
      </c>
      <c r="Z204" t="str">
        <f>VLOOKUP(S204,Taxonomic!A:D,4,FALSE)</f>
        <v>atlanticus</v>
      </c>
    </row>
    <row r="205" spans="1:26" x14ac:dyDescent="0.2">
      <c r="A205" t="s">
        <v>30</v>
      </c>
      <c r="B205" t="s">
        <v>59</v>
      </c>
      <c r="C205" t="s">
        <v>31</v>
      </c>
      <c r="D205">
        <v>2013</v>
      </c>
      <c r="E205">
        <v>3</v>
      </c>
      <c r="F205" s="8">
        <v>6</v>
      </c>
      <c r="G205" t="s">
        <v>455</v>
      </c>
      <c r="H205" t="s">
        <v>48</v>
      </c>
      <c r="I205">
        <f>VLOOKUP(B205,Information_sites!D:E,2,FALSE)</f>
        <v>-24.097747999999999</v>
      </c>
      <c r="J205">
        <f>VLOOKUP(B205,Information_sites!D:F,3,FALSE)</f>
        <v>-45.688487000000002</v>
      </c>
      <c r="K205" t="s">
        <v>442</v>
      </c>
      <c r="L205">
        <v>1204</v>
      </c>
      <c r="M205">
        <v>40</v>
      </c>
      <c r="N205" s="3">
        <v>5</v>
      </c>
      <c r="O205" t="s">
        <v>442</v>
      </c>
      <c r="P205" t="s">
        <v>442</v>
      </c>
      <c r="Q205" t="s">
        <v>442</v>
      </c>
      <c r="R205" t="s">
        <v>442</v>
      </c>
      <c r="S205" t="s">
        <v>75</v>
      </c>
      <c r="T205">
        <v>2</v>
      </c>
      <c r="U205">
        <v>20</v>
      </c>
      <c r="X205" t="str">
        <f>VLOOKUP($S205,Taxonomic!A:D,2,FALSE)</f>
        <v>labridae</v>
      </c>
      <c r="Y205" t="str">
        <f>VLOOKUP(S205,Taxonomic!A:D,3,FALSE)</f>
        <v>halichoeres</v>
      </c>
      <c r="Z205" t="str">
        <f>VLOOKUP(S205,Taxonomic!A:D,4,FALSE)</f>
        <v>brasiliensis</v>
      </c>
    </row>
    <row r="206" spans="1:26" x14ac:dyDescent="0.2">
      <c r="A206" t="s">
        <v>30</v>
      </c>
      <c r="B206" t="s">
        <v>59</v>
      </c>
      <c r="C206" t="s">
        <v>31</v>
      </c>
      <c r="D206">
        <v>2013</v>
      </c>
      <c r="E206">
        <v>3</v>
      </c>
      <c r="F206" s="8">
        <v>6</v>
      </c>
      <c r="G206" t="s">
        <v>455</v>
      </c>
      <c r="H206" t="s">
        <v>48</v>
      </c>
      <c r="I206">
        <f>VLOOKUP(B206,Information_sites!D:E,2,FALSE)</f>
        <v>-24.097747999999999</v>
      </c>
      <c r="J206">
        <f>VLOOKUP(B206,Information_sites!D:F,3,FALSE)</f>
        <v>-45.688487000000002</v>
      </c>
      <c r="K206" t="s">
        <v>442</v>
      </c>
      <c r="L206">
        <v>1204</v>
      </c>
      <c r="M206">
        <v>40</v>
      </c>
      <c r="N206" s="3">
        <v>5</v>
      </c>
      <c r="O206" t="s">
        <v>442</v>
      </c>
      <c r="P206" t="s">
        <v>442</v>
      </c>
      <c r="Q206" t="s">
        <v>442</v>
      </c>
      <c r="R206" t="s">
        <v>442</v>
      </c>
      <c r="S206" t="s">
        <v>75</v>
      </c>
      <c r="T206">
        <v>1</v>
      </c>
      <c r="U206">
        <v>30</v>
      </c>
      <c r="X206" t="str">
        <f>VLOOKUP($S206,Taxonomic!A:D,2,FALSE)</f>
        <v>labridae</v>
      </c>
      <c r="Y206" t="str">
        <f>VLOOKUP(S206,Taxonomic!A:D,3,FALSE)</f>
        <v>halichoeres</v>
      </c>
      <c r="Z206" t="str">
        <f>VLOOKUP(S206,Taxonomic!A:D,4,FALSE)</f>
        <v>brasiliensis</v>
      </c>
    </row>
    <row r="207" spans="1:26" x14ac:dyDescent="0.2">
      <c r="A207" t="s">
        <v>30</v>
      </c>
      <c r="B207" t="s">
        <v>59</v>
      </c>
      <c r="C207" t="s">
        <v>31</v>
      </c>
      <c r="D207">
        <v>2013</v>
      </c>
      <c r="E207">
        <v>3</v>
      </c>
      <c r="F207" s="8">
        <v>6</v>
      </c>
      <c r="G207" t="s">
        <v>455</v>
      </c>
      <c r="H207" t="s">
        <v>48</v>
      </c>
      <c r="I207">
        <f>VLOOKUP(B207,Information_sites!D:E,2,FALSE)</f>
        <v>-24.097747999999999</v>
      </c>
      <c r="J207">
        <f>VLOOKUP(B207,Information_sites!D:F,3,FALSE)</f>
        <v>-45.688487000000002</v>
      </c>
      <c r="K207" t="s">
        <v>442</v>
      </c>
      <c r="L207">
        <v>1204</v>
      </c>
      <c r="M207">
        <v>40</v>
      </c>
      <c r="N207" s="3">
        <v>5</v>
      </c>
      <c r="O207" t="s">
        <v>442</v>
      </c>
      <c r="P207" t="s">
        <v>442</v>
      </c>
      <c r="Q207" t="s">
        <v>442</v>
      </c>
      <c r="R207" t="s">
        <v>442</v>
      </c>
      <c r="S207" t="s">
        <v>75</v>
      </c>
      <c r="T207">
        <v>2</v>
      </c>
      <c r="U207">
        <v>35</v>
      </c>
      <c r="X207" t="str">
        <f>VLOOKUP($S207,Taxonomic!A:D,2,FALSE)</f>
        <v>labridae</v>
      </c>
      <c r="Y207" t="str">
        <f>VLOOKUP(S207,Taxonomic!A:D,3,FALSE)</f>
        <v>halichoeres</v>
      </c>
      <c r="Z207" t="str">
        <f>VLOOKUP(S207,Taxonomic!A:D,4,FALSE)</f>
        <v>brasiliensis</v>
      </c>
    </row>
    <row r="208" spans="1:26" x14ac:dyDescent="0.2">
      <c r="A208" t="s">
        <v>30</v>
      </c>
      <c r="B208" t="s">
        <v>59</v>
      </c>
      <c r="C208" t="s">
        <v>31</v>
      </c>
      <c r="D208">
        <v>2013</v>
      </c>
      <c r="E208">
        <v>3</v>
      </c>
      <c r="F208" s="8">
        <v>6</v>
      </c>
      <c r="G208" t="s">
        <v>455</v>
      </c>
      <c r="H208" t="s">
        <v>48</v>
      </c>
      <c r="I208">
        <f>VLOOKUP(B208,Information_sites!D:E,2,FALSE)</f>
        <v>-24.097747999999999</v>
      </c>
      <c r="J208">
        <f>VLOOKUP(B208,Information_sites!D:F,3,FALSE)</f>
        <v>-45.688487000000002</v>
      </c>
      <c r="K208" t="s">
        <v>442</v>
      </c>
      <c r="L208">
        <v>1204</v>
      </c>
      <c r="M208">
        <v>40</v>
      </c>
      <c r="N208" s="3">
        <v>5</v>
      </c>
      <c r="O208" t="s">
        <v>442</v>
      </c>
      <c r="P208" t="s">
        <v>442</v>
      </c>
      <c r="Q208" t="s">
        <v>442</v>
      </c>
      <c r="R208" t="s">
        <v>442</v>
      </c>
      <c r="S208" t="s">
        <v>75</v>
      </c>
      <c r="T208">
        <v>2</v>
      </c>
      <c r="U208">
        <v>40</v>
      </c>
      <c r="X208" t="str">
        <f>VLOOKUP($S208,Taxonomic!A:D,2,FALSE)</f>
        <v>labridae</v>
      </c>
      <c r="Y208" t="str">
        <f>VLOOKUP(S208,Taxonomic!A:D,3,FALSE)</f>
        <v>halichoeres</v>
      </c>
      <c r="Z208" t="str">
        <f>VLOOKUP(S208,Taxonomic!A:D,4,FALSE)</f>
        <v>brasiliensis</v>
      </c>
    </row>
    <row r="209" spans="1:26" x14ac:dyDescent="0.2">
      <c r="A209" t="s">
        <v>30</v>
      </c>
      <c r="B209" t="s">
        <v>59</v>
      </c>
      <c r="C209" t="s">
        <v>31</v>
      </c>
      <c r="D209">
        <v>2013</v>
      </c>
      <c r="E209">
        <v>3</v>
      </c>
      <c r="F209" s="8">
        <v>6</v>
      </c>
      <c r="G209" t="s">
        <v>455</v>
      </c>
      <c r="H209" t="s">
        <v>48</v>
      </c>
      <c r="I209">
        <f>VLOOKUP(B209,Information_sites!D:E,2,FALSE)</f>
        <v>-24.097747999999999</v>
      </c>
      <c r="J209">
        <f>VLOOKUP(B209,Information_sites!D:F,3,FALSE)</f>
        <v>-45.688487000000002</v>
      </c>
      <c r="K209" t="s">
        <v>442</v>
      </c>
      <c r="L209">
        <v>1204</v>
      </c>
      <c r="M209">
        <v>40</v>
      </c>
      <c r="N209" s="3">
        <v>5</v>
      </c>
      <c r="O209" t="s">
        <v>442</v>
      </c>
      <c r="P209" t="s">
        <v>442</v>
      </c>
      <c r="Q209" t="s">
        <v>442</v>
      </c>
      <c r="R209" t="s">
        <v>442</v>
      </c>
      <c r="S209" t="s">
        <v>41</v>
      </c>
      <c r="T209">
        <v>21</v>
      </c>
      <c r="U209">
        <v>30</v>
      </c>
      <c r="X209" t="str">
        <f>VLOOKUP($S209,Taxonomic!A:D,2,FALSE)</f>
        <v>holocentridae</v>
      </c>
      <c r="Y209" t="str">
        <f>VLOOKUP(S209,Taxonomic!A:D,3,FALSE)</f>
        <v>holocentrus</v>
      </c>
      <c r="Z209" t="str">
        <f>VLOOKUP(S209,Taxonomic!A:D,4,FALSE)</f>
        <v>adscensionis</v>
      </c>
    </row>
    <row r="210" spans="1:26" x14ac:dyDescent="0.2">
      <c r="A210" t="s">
        <v>30</v>
      </c>
      <c r="B210" t="s">
        <v>59</v>
      </c>
      <c r="C210" t="s">
        <v>31</v>
      </c>
      <c r="D210">
        <v>2013</v>
      </c>
      <c r="E210">
        <v>3</v>
      </c>
      <c r="F210" s="8">
        <v>6</v>
      </c>
      <c r="G210" t="s">
        <v>455</v>
      </c>
      <c r="H210" t="s">
        <v>48</v>
      </c>
      <c r="I210">
        <f>VLOOKUP(B210,Information_sites!D:E,2,FALSE)</f>
        <v>-24.097747999999999</v>
      </c>
      <c r="J210">
        <f>VLOOKUP(B210,Information_sites!D:F,3,FALSE)</f>
        <v>-45.688487000000002</v>
      </c>
      <c r="K210" t="s">
        <v>442</v>
      </c>
      <c r="L210">
        <v>1204</v>
      </c>
      <c r="M210">
        <v>40</v>
      </c>
      <c r="N210" s="3">
        <v>5</v>
      </c>
      <c r="O210" t="s">
        <v>442</v>
      </c>
      <c r="P210" t="s">
        <v>442</v>
      </c>
      <c r="Q210" t="s">
        <v>442</v>
      </c>
      <c r="R210" t="s">
        <v>442</v>
      </c>
      <c r="S210" t="s">
        <v>41</v>
      </c>
      <c r="T210">
        <v>12</v>
      </c>
      <c r="U210">
        <v>35</v>
      </c>
      <c r="X210" t="str">
        <f>VLOOKUP($S210,Taxonomic!A:D,2,FALSE)</f>
        <v>holocentridae</v>
      </c>
      <c r="Y210" t="str">
        <f>VLOOKUP(S210,Taxonomic!A:D,3,FALSE)</f>
        <v>holocentrus</v>
      </c>
      <c r="Z210" t="str">
        <f>VLOOKUP(S210,Taxonomic!A:D,4,FALSE)</f>
        <v>adscensionis</v>
      </c>
    </row>
    <row r="211" spans="1:26" x14ac:dyDescent="0.2">
      <c r="A211" t="s">
        <v>30</v>
      </c>
      <c r="B211" t="s">
        <v>59</v>
      </c>
      <c r="C211" t="s">
        <v>31</v>
      </c>
      <c r="D211">
        <v>2013</v>
      </c>
      <c r="E211">
        <v>3</v>
      </c>
      <c r="F211" s="8">
        <v>6</v>
      </c>
      <c r="G211" t="s">
        <v>455</v>
      </c>
      <c r="H211" t="s">
        <v>48</v>
      </c>
      <c r="I211">
        <f>VLOOKUP(B211,Information_sites!D:E,2,FALSE)</f>
        <v>-24.097747999999999</v>
      </c>
      <c r="J211">
        <f>VLOOKUP(B211,Information_sites!D:F,3,FALSE)</f>
        <v>-45.688487000000002</v>
      </c>
      <c r="K211" t="s">
        <v>442</v>
      </c>
      <c r="L211">
        <v>1204</v>
      </c>
      <c r="M211">
        <v>40</v>
      </c>
      <c r="N211" s="3">
        <v>5</v>
      </c>
      <c r="O211" t="s">
        <v>442</v>
      </c>
      <c r="P211" t="s">
        <v>442</v>
      </c>
      <c r="Q211" t="s">
        <v>442</v>
      </c>
      <c r="R211" t="s">
        <v>442</v>
      </c>
      <c r="S211" t="s">
        <v>41</v>
      </c>
      <c r="T211">
        <v>8</v>
      </c>
      <c r="U211">
        <v>40</v>
      </c>
      <c r="X211" t="str">
        <f>VLOOKUP($S211,Taxonomic!A:D,2,FALSE)</f>
        <v>holocentridae</v>
      </c>
      <c r="Y211" t="str">
        <f>VLOOKUP(S211,Taxonomic!A:D,3,FALSE)</f>
        <v>holocentrus</v>
      </c>
      <c r="Z211" t="str">
        <f>VLOOKUP(S211,Taxonomic!A:D,4,FALSE)</f>
        <v>adscensionis</v>
      </c>
    </row>
    <row r="212" spans="1:26" x14ac:dyDescent="0.2">
      <c r="A212" t="s">
        <v>30</v>
      </c>
      <c r="B212" t="s">
        <v>59</v>
      </c>
      <c r="C212" t="s">
        <v>31</v>
      </c>
      <c r="D212">
        <v>2013</v>
      </c>
      <c r="E212">
        <v>3</v>
      </c>
      <c r="F212" s="8">
        <v>6</v>
      </c>
      <c r="G212" t="s">
        <v>455</v>
      </c>
      <c r="H212" t="s">
        <v>48</v>
      </c>
      <c r="I212">
        <f>VLOOKUP(B212,Information_sites!D:E,2,FALSE)</f>
        <v>-24.097747999999999</v>
      </c>
      <c r="J212">
        <f>VLOOKUP(B212,Information_sites!D:F,3,FALSE)</f>
        <v>-45.688487000000002</v>
      </c>
      <c r="K212" t="s">
        <v>442</v>
      </c>
      <c r="L212">
        <v>1204</v>
      </c>
      <c r="M212">
        <v>40</v>
      </c>
      <c r="N212" s="3">
        <v>5</v>
      </c>
      <c r="O212" t="s">
        <v>442</v>
      </c>
      <c r="P212" t="s">
        <v>442</v>
      </c>
      <c r="Q212" t="s">
        <v>442</v>
      </c>
      <c r="R212" t="s">
        <v>442</v>
      </c>
      <c r="S212" t="s">
        <v>76</v>
      </c>
      <c r="T212">
        <v>1</v>
      </c>
      <c r="U212">
        <v>40</v>
      </c>
      <c r="X212" t="str">
        <f>VLOOKUP($S212,Taxonomic!A:D,2,FALSE)</f>
        <v>lutjanidae</v>
      </c>
      <c r="Y212" t="str">
        <f>VLOOKUP(S212,Taxonomic!A:D,3,FALSE)</f>
        <v>lutjanus</v>
      </c>
      <c r="Z212" t="str">
        <f>VLOOKUP(S212,Taxonomic!A:D,4,FALSE)</f>
        <v>analis</v>
      </c>
    </row>
    <row r="213" spans="1:26" x14ac:dyDescent="0.2">
      <c r="A213" t="s">
        <v>30</v>
      </c>
      <c r="B213" t="s">
        <v>59</v>
      </c>
      <c r="C213" t="s">
        <v>31</v>
      </c>
      <c r="D213">
        <v>2013</v>
      </c>
      <c r="E213">
        <v>3</v>
      </c>
      <c r="F213" s="8">
        <v>6</v>
      </c>
      <c r="G213" t="s">
        <v>455</v>
      </c>
      <c r="H213" t="s">
        <v>48</v>
      </c>
      <c r="I213">
        <f>VLOOKUP(B213,Information_sites!D:E,2,FALSE)</f>
        <v>-24.097747999999999</v>
      </c>
      <c r="J213">
        <f>VLOOKUP(B213,Information_sites!D:F,3,FALSE)</f>
        <v>-45.688487000000002</v>
      </c>
      <c r="K213" t="s">
        <v>442</v>
      </c>
      <c r="L213">
        <v>1204</v>
      </c>
      <c r="M213">
        <v>40</v>
      </c>
      <c r="N213" s="3">
        <v>5</v>
      </c>
      <c r="O213" t="s">
        <v>442</v>
      </c>
      <c r="P213" t="s">
        <v>442</v>
      </c>
      <c r="Q213" t="s">
        <v>442</v>
      </c>
      <c r="R213" t="s">
        <v>442</v>
      </c>
      <c r="S213" t="s">
        <v>42</v>
      </c>
      <c r="T213">
        <v>3</v>
      </c>
      <c r="U213">
        <v>20</v>
      </c>
      <c r="X213" t="str">
        <f>VLOOKUP($S213,Taxonomic!A:D,2,FALSE)</f>
        <v>serranidae</v>
      </c>
      <c r="Y213" t="str">
        <f>VLOOKUP(S213,Taxonomic!A:D,3,FALSE)</f>
        <v>mycteroperca</v>
      </c>
      <c r="Z213" t="str">
        <f>VLOOKUP(S213,Taxonomic!A:D,4,FALSE)</f>
        <v>acutirostris</v>
      </c>
    </row>
    <row r="214" spans="1:26" x14ac:dyDescent="0.2">
      <c r="A214" t="s">
        <v>30</v>
      </c>
      <c r="B214" t="s">
        <v>59</v>
      </c>
      <c r="C214" t="s">
        <v>31</v>
      </c>
      <c r="D214">
        <v>2013</v>
      </c>
      <c r="E214">
        <v>3</v>
      </c>
      <c r="F214" s="8">
        <v>6</v>
      </c>
      <c r="G214" t="s">
        <v>455</v>
      </c>
      <c r="H214" t="s">
        <v>48</v>
      </c>
      <c r="I214">
        <f>VLOOKUP(B214,Information_sites!D:E,2,FALSE)</f>
        <v>-24.097747999999999</v>
      </c>
      <c r="J214">
        <f>VLOOKUP(B214,Information_sites!D:F,3,FALSE)</f>
        <v>-45.688487000000002</v>
      </c>
      <c r="K214" t="s">
        <v>442</v>
      </c>
      <c r="L214">
        <v>1204</v>
      </c>
      <c r="M214">
        <v>40</v>
      </c>
      <c r="N214" s="3">
        <v>5</v>
      </c>
      <c r="O214" t="s">
        <v>442</v>
      </c>
      <c r="P214" t="s">
        <v>442</v>
      </c>
      <c r="Q214" t="s">
        <v>442</v>
      </c>
      <c r="R214" t="s">
        <v>442</v>
      </c>
      <c r="S214" t="s">
        <v>42</v>
      </c>
      <c r="T214">
        <v>2</v>
      </c>
      <c r="U214">
        <v>25</v>
      </c>
      <c r="X214" t="str">
        <f>VLOOKUP($S214,Taxonomic!A:D,2,FALSE)</f>
        <v>serranidae</v>
      </c>
      <c r="Y214" t="str">
        <f>VLOOKUP(S214,Taxonomic!A:D,3,FALSE)</f>
        <v>mycteroperca</v>
      </c>
      <c r="Z214" t="str">
        <f>VLOOKUP(S214,Taxonomic!A:D,4,FALSE)</f>
        <v>acutirostris</v>
      </c>
    </row>
    <row r="215" spans="1:26" x14ac:dyDescent="0.2">
      <c r="A215" t="s">
        <v>30</v>
      </c>
      <c r="B215" t="s">
        <v>59</v>
      </c>
      <c r="C215" t="s">
        <v>31</v>
      </c>
      <c r="D215">
        <v>2013</v>
      </c>
      <c r="E215">
        <v>3</v>
      </c>
      <c r="F215" s="8">
        <v>6</v>
      </c>
      <c r="G215" t="s">
        <v>455</v>
      </c>
      <c r="H215" t="s">
        <v>48</v>
      </c>
      <c r="I215">
        <f>VLOOKUP(B215,Information_sites!D:E,2,FALSE)</f>
        <v>-24.097747999999999</v>
      </c>
      <c r="J215">
        <f>VLOOKUP(B215,Information_sites!D:F,3,FALSE)</f>
        <v>-45.688487000000002</v>
      </c>
      <c r="K215" t="s">
        <v>442</v>
      </c>
      <c r="L215">
        <v>1204</v>
      </c>
      <c r="M215">
        <v>40</v>
      </c>
      <c r="N215" s="3">
        <v>5</v>
      </c>
      <c r="O215" t="s">
        <v>442</v>
      </c>
      <c r="P215" t="s">
        <v>442</v>
      </c>
      <c r="Q215" t="s">
        <v>442</v>
      </c>
      <c r="R215" t="s">
        <v>442</v>
      </c>
      <c r="S215" t="s">
        <v>42</v>
      </c>
      <c r="T215">
        <v>2</v>
      </c>
      <c r="U215">
        <v>30</v>
      </c>
      <c r="X215" t="str">
        <f>VLOOKUP($S215,Taxonomic!A:D,2,FALSE)</f>
        <v>serranidae</v>
      </c>
      <c r="Y215" t="str">
        <f>VLOOKUP(S215,Taxonomic!A:D,3,FALSE)</f>
        <v>mycteroperca</v>
      </c>
      <c r="Z215" t="str">
        <f>VLOOKUP(S215,Taxonomic!A:D,4,FALSE)</f>
        <v>acutirostris</v>
      </c>
    </row>
    <row r="216" spans="1:26" x14ac:dyDescent="0.2">
      <c r="A216" t="s">
        <v>30</v>
      </c>
      <c r="B216" t="s">
        <v>59</v>
      </c>
      <c r="C216" t="s">
        <v>31</v>
      </c>
      <c r="D216">
        <v>2013</v>
      </c>
      <c r="E216">
        <v>3</v>
      </c>
      <c r="F216" s="8">
        <v>6</v>
      </c>
      <c r="G216" t="s">
        <v>455</v>
      </c>
      <c r="H216" t="s">
        <v>48</v>
      </c>
      <c r="I216">
        <f>VLOOKUP(B216,Information_sites!D:E,2,FALSE)</f>
        <v>-24.097747999999999</v>
      </c>
      <c r="J216">
        <f>VLOOKUP(B216,Information_sites!D:F,3,FALSE)</f>
        <v>-45.688487000000002</v>
      </c>
      <c r="K216" t="s">
        <v>442</v>
      </c>
      <c r="L216">
        <v>1204</v>
      </c>
      <c r="M216">
        <v>40</v>
      </c>
      <c r="N216" s="3">
        <v>5</v>
      </c>
      <c r="O216" t="s">
        <v>442</v>
      </c>
      <c r="P216" t="s">
        <v>442</v>
      </c>
      <c r="Q216" t="s">
        <v>442</v>
      </c>
      <c r="R216" t="s">
        <v>442</v>
      </c>
      <c r="S216" t="s">
        <v>42</v>
      </c>
      <c r="T216">
        <v>2</v>
      </c>
      <c r="U216">
        <v>45</v>
      </c>
      <c r="X216" t="str">
        <f>VLOOKUP($S216,Taxonomic!A:D,2,FALSE)</f>
        <v>serranidae</v>
      </c>
      <c r="Y216" t="str">
        <f>VLOOKUP(S216,Taxonomic!A:D,3,FALSE)</f>
        <v>mycteroperca</v>
      </c>
      <c r="Z216" t="str">
        <f>VLOOKUP(S216,Taxonomic!A:D,4,FALSE)</f>
        <v>acutirostris</v>
      </c>
    </row>
    <row r="217" spans="1:26" x14ac:dyDescent="0.2">
      <c r="A217" t="s">
        <v>30</v>
      </c>
      <c r="B217" t="s">
        <v>59</v>
      </c>
      <c r="C217" t="s">
        <v>31</v>
      </c>
      <c r="D217">
        <v>2013</v>
      </c>
      <c r="E217">
        <v>3</v>
      </c>
      <c r="F217" s="8">
        <v>6</v>
      </c>
      <c r="G217" t="s">
        <v>455</v>
      </c>
      <c r="H217" t="s">
        <v>48</v>
      </c>
      <c r="I217">
        <f>VLOOKUP(B217,Information_sites!D:E,2,FALSE)</f>
        <v>-24.097747999999999</v>
      </c>
      <c r="J217">
        <f>VLOOKUP(B217,Information_sites!D:F,3,FALSE)</f>
        <v>-45.688487000000002</v>
      </c>
      <c r="K217" t="s">
        <v>442</v>
      </c>
      <c r="L217">
        <v>1204</v>
      </c>
      <c r="M217">
        <v>40</v>
      </c>
      <c r="N217" s="3">
        <v>5</v>
      </c>
      <c r="O217" t="s">
        <v>442</v>
      </c>
      <c r="P217" t="s">
        <v>442</v>
      </c>
      <c r="Q217" t="s">
        <v>442</v>
      </c>
      <c r="R217" t="s">
        <v>442</v>
      </c>
      <c r="S217" t="s">
        <v>44</v>
      </c>
      <c r="T217">
        <v>2</v>
      </c>
      <c r="U217">
        <v>35</v>
      </c>
      <c r="X217" t="str">
        <f>VLOOKUP($S217,Taxonomic!A:D,2,FALSE)</f>
        <v>pomacanthidae</v>
      </c>
      <c r="Y217" t="str">
        <f>VLOOKUP(S217,Taxonomic!A:D,3,FALSE)</f>
        <v>pomacanthus</v>
      </c>
      <c r="Z217" t="str">
        <f>VLOOKUP(S217,Taxonomic!A:D,4,FALSE)</f>
        <v>paru</v>
      </c>
    </row>
    <row r="218" spans="1:26" x14ac:dyDescent="0.2">
      <c r="A218" t="s">
        <v>30</v>
      </c>
      <c r="B218" t="s">
        <v>59</v>
      </c>
      <c r="C218" t="s">
        <v>31</v>
      </c>
      <c r="D218">
        <v>2013</v>
      </c>
      <c r="E218">
        <v>3</v>
      </c>
      <c r="F218" s="8">
        <v>6</v>
      </c>
      <c r="G218" t="s">
        <v>455</v>
      </c>
      <c r="H218" t="s">
        <v>48</v>
      </c>
      <c r="I218">
        <f>VLOOKUP(B218,Information_sites!D:E,2,FALSE)</f>
        <v>-24.097747999999999</v>
      </c>
      <c r="J218">
        <f>VLOOKUP(B218,Information_sites!D:F,3,FALSE)</f>
        <v>-45.688487000000002</v>
      </c>
      <c r="K218" t="s">
        <v>442</v>
      </c>
      <c r="L218">
        <v>1204</v>
      </c>
      <c r="M218">
        <v>40</v>
      </c>
      <c r="N218" s="3">
        <v>5</v>
      </c>
      <c r="O218" t="s">
        <v>442</v>
      </c>
      <c r="P218" t="s">
        <v>442</v>
      </c>
      <c r="Q218" t="s">
        <v>442</v>
      </c>
      <c r="R218" t="s">
        <v>442</v>
      </c>
      <c r="S218" t="s">
        <v>44</v>
      </c>
      <c r="T218">
        <v>1</v>
      </c>
      <c r="U218">
        <v>40</v>
      </c>
      <c r="X218" t="str">
        <f>VLOOKUP($S218,Taxonomic!A:D,2,FALSE)</f>
        <v>pomacanthidae</v>
      </c>
      <c r="Y218" t="str">
        <f>VLOOKUP(S218,Taxonomic!A:D,3,FALSE)</f>
        <v>pomacanthus</v>
      </c>
      <c r="Z218" t="str">
        <f>VLOOKUP(S218,Taxonomic!A:D,4,FALSE)</f>
        <v>paru</v>
      </c>
    </row>
    <row r="219" spans="1:26" x14ac:dyDescent="0.2">
      <c r="A219" t="s">
        <v>30</v>
      </c>
      <c r="B219" t="s">
        <v>59</v>
      </c>
      <c r="C219" t="s">
        <v>31</v>
      </c>
      <c r="D219">
        <v>2013</v>
      </c>
      <c r="E219">
        <v>3</v>
      </c>
      <c r="F219" s="8">
        <v>6</v>
      </c>
      <c r="G219" t="s">
        <v>455</v>
      </c>
      <c r="H219" t="s">
        <v>48</v>
      </c>
      <c r="I219">
        <f>VLOOKUP(B219,Information_sites!D:E,2,FALSE)</f>
        <v>-24.097747999999999</v>
      </c>
      <c r="J219">
        <f>VLOOKUP(B219,Information_sites!D:F,3,FALSE)</f>
        <v>-45.688487000000002</v>
      </c>
      <c r="K219" t="s">
        <v>442</v>
      </c>
      <c r="L219">
        <v>1204</v>
      </c>
      <c r="M219">
        <v>40</v>
      </c>
      <c r="N219" s="3">
        <v>5</v>
      </c>
      <c r="O219" t="s">
        <v>442</v>
      </c>
      <c r="P219" t="s">
        <v>442</v>
      </c>
      <c r="Q219" t="s">
        <v>442</v>
      </c>
      <c r="R219" t="s">
        <v>442</v>
      </c>
      <c r="S219" t="s">
        <v>77</v>
      </c>
      <c r="T219">
        <v>4</v>
      </c>
      <c r="U219">
        <v>30</v>
      </c>
      <c r="X219" t="str">
        <f>VLOOKUP($S219,Taxonomic!A:D,2,FALSE)</f>
        <v>scaridae</v>
      </c>
      <c r="Y219" t="str">
        <f>VLOOKUP(S219,Taxonomic!A:D,3,FALSE)</f>
        <v>scarus</v>
      </c>
      <c r="Z219" t="str">
        <f>VLOOKUP(S219,Taxonomic!A:D,4,FALSE)</f>
        <v>zelindae</v>
      </c>
    </row>
    <row r="220" spans="1:26" x14ac:dyDescent="0.2">
      <c r="A220" t="s">
        <v>30</v>
      </c>
      <c r="B220" t="s">
        <v>59</v>
      </c>
      <c r="C220" t="s">
        <v>31</v>
      </c>
      <c r="D220">
        <v>2013</v>
      </c>
      <c r="E220">
        <v>3</v>
      </c>
      <c r="F220" s="8">
        <v>6</v>
      </c>
      <c r="G220" t="s">
        <v>455</v>
      </c>
      <c r="H220" t="s">
        <v>48</v>
      </c>
      <c r="I220">
        <f>VLOOKUP(B220,Information_sites!D:E,2,FALSE)</f>
        <v>-24.097747999999999</v>
      </c>
      <c r="J220">
        <f>VLOOKUP(B220,Information_sites!D:F,3,FALSE)</f>
        <v>-45.688487000000002</v>
      </c>
      <c r="K220" t="s">
        <v>442</v>
      </c>
      <c r="L220">
        <v>1204</v>
      </c>
      <c r="M220">
        <v>40</v>
      </c>
      <c r="N220" s="3">
        <v>5</v>
      </c>
      <c r="O220" t="s">
        <v>442</v>
      </c>
      <c r="P220" t="s">
        <v>442</v>
      </c>
      <c r="Q220" t="s">
        <v>442</v>
      </c>
      <c r="R220" t="s">
        <v>442</v>
      </c>
      <c r="S220" t="s">
        <v>77</v>
      </c>
      <c r="T220">
        <v>3</v>
      </c>
      <c r="U220">
        <v>35</v>
      </c>
      <c r="X220" t="str">
        <f>VLOOKUP($S220,Taxonomic!A:D,2,FALSE)</f>
        <v>scaridae</v>
      </c>
      <c r="Y220" t="str">
        <f>VLOOKUP(S220,Taxonomic!A:D,3,FALSE)</f>
        <v>scarus</v>
      </c>
      <c r="Z220" t="str">
        <f>VLOOKUP(S220,Taxonomic!A:D,4,FALSE)</f>
        <v>zelindae</v>
      </c>
    </row>
    <row r="221" spans="1:26" x14ac:dyDescent="0.2">
      <c r="A221" t="s">
        <v>30</v>
      </c>
      <c r="B221" t="s">
        <v>59</v>
      </c>
      <c r="C221" t="s">
        <v>31</v>
      </c>
      <c r="D221">
        <v>2013</v>
      </c>
      <c r="E221">
        <v>3</v>
      </c>
      <c r="F221" s="8">
        <v>6</v>
      </c>
      <c r="G221" t="s">
        <v>455</v>
      </c>
      <c r="H221" t="s">
        <v>48</v>
      </c>
      <c r="I221">
        <f>VLOOKUP(B221,Information_sites!D:E,2,FALSE)</f>
        <v>-24.097747999999999</v>
      </c>
      <c r="J221">
        <f>VLOOKUP(B221,Information_sites!D:F,3,FALSE)</f>
        <v>-45.688487000000002</v>
      </c>
      <c r="K221" t="s">
        <v>442</v>
      </c>
      <c r="L221">
        <v>1204</v>
      </c>
      <c r="M221">
        <v>40</v>
      </c>
      <c r="N221" s="3">
        <v>5</v>
      </c>
      <c r="O221" t="s">
        <v>442</v>
      </c>
      <c r="P221" t="s">
        <v>442</v>
      </c>
      <c r="Q221" t="s">
        <v>442</v>
      </c>
      <c r="R221" t="s">
        <v>442</v>
      </c>
      <c r="S221" t="s">
        <v>56</v>
      </c>
      <c r="T221">
        <v>1</v>
      </c>
      <c r="U221">
        <v>30</v>
      </c>
      <c r="X221" t="str">
        <f>VLOOKUP($S221,Taxonomic!A:D,2,FALSE)</f>
        <v>scaridae</v>
      </c>
      <c r="Y221" t="str">
        <f>VLOOKUP(S221,Taxonomic!A:D,3,FALSE)</f>
        <v>sparisoma</v>
      </c>
      <c r="Z221" t="str">
        <f>VLOOKUP(S221,Taxonomic!A:D,4,FALSE)</f>
        <v>axillare</v>
      </c>
    </row>
    <row r="222" spans="1:26" x14ac:dyDescent="0.2">
      <c r="A222" t="s">
        <v>30</v>
      </c>
      <c r="B222" t="s">
        <v>59</v>
      </c>
      <c r="C222" t="s">
        <v>31</v>
      </c>
      <c r="D222">
        <v>2013</v>
      </c>
      <c r="E222">
        <v>3</v>
      </c>
      <c r="F222" s="8">
        <v>6</v>
      </c>
      <c r="G222" t="s">
        <v>455</v>
      </c>
      <c r="H222" t="s">
        <v>48</v>
      </c>
      <c r="I222">
        <f>VLOOKUP(B222,Information_sites!D:E,2,FALSE)</f>
        <v>-24.097747999999999</v>
      </c>
      <c r="J222">
        <f>VLOOKUP(B222,Information_sites!D:F,3,FALSE)</f>
        <v>-45.688487000000002</v>
      </c>
      <c r="K222" t="s">
        <v>442</v>
      </c>
      <c r="L222">
        <v>1204</v>
      </c>
      <c r="M222">
        <v>40</v>
      </c>
      <c r="N222" s="3">
        <v>5</v>
      </c>
      <c r="O222" t="s">
        <v>442</v>
      </c>
      <c r="P222" t="s">
        <v>442</v>
      </c>
      <c r="Q222" t="s">
        <v>442</v>
      </c>
      <c r="R222" t="s">
        <v>442</v>
      </c>
      <c r="S222" t="s">
        <v>56</v>
      </c>
      <c r="T222">
        <v>1</v>
      </c>
      <c r="U222">
        <v>45</v>
      </c>
      <c r="X222" t="str">
        <f>VLOOKUP($S222,Taxonomic!A:D,2,FALSE)</f>
        <v>scaridae</v>
      </c>
      <c r="Y222" t="str">
        <f>VLOOKUP(S222,Taxonomic!A:D,3,FALSE)</f>
        <v>sparisoma</v>
      </c>
      <c r="Z222" t="str">
        <f>VLOOKUP(S222,Taxonomic!A:D,4,FALSE)</f>
        <v>axillare</v>
      </c>
    </row>
    <row r="223" spans="1:26" x14ac:dyDescent="0.2">
      <c r="A223" t="s">
        <v>30</v>
      </c>
      <c r="B223" t="s">
        <v>59</v>
      </c>
      <c r="C223" t="s">
        <v>31</v>
      </c>
      <c r="D223">
        <v>2013</v>
      </c>
      <c r="E223">
        <v>3</v>
      </c>
      <c r="F223" s="8">
        <v>6</v>
      </c>
      <c r="G223" t="s">
        <v>455</v>
      </c>
      <c r="H223" t="s">
        <v>48</v>
      </c>
      <c r="I223">
        <f>VLOOKUP(B223,Information_sites!D:E,2,FALSE)</f>
        <v>-24.097747999999999</v>
      </c>
      <c r="J223">
        <f>VLOOKUP(B223,Information_sites!D:F,3,FALSE)</f>
        <v>-45.688487000000002</v>
      </c>
      <c r="K223" t="s">
        <v>442</v>
      </c>
      <c r="L223">
        <v>1204</v>
      </c>
      <c r="M223">
        <v>40</v>
      </c>
      <c r="N223" s="3">
        <v>5</v>
      </c>
      <c r="O223" t="s">
        <v>442</v>
      </c>
      <c r="P223" t="s">
        <v>442</v>
      </c>
      <c r="Q223" t="s">
        <v>442</v>
      </c>
      <c r="R223" t="s">
        <v>442</v>
      </c>
      <c r="S223" t="s">
        <v>56</v>
      </c>
      <c r="T223">
        <v>1</v>
      </c>
      <c r="U223">
        <v>50</v>
      </c>
      <c r="X223" t="str">
        <f>VLOOKUP($S223,Taxonomic!A:D,2,FALSE)</f>
        <v>scaridae</v>
      </c>
      <c r="Y223" t="str">
        <f>VLOOKUP(S223,Taxonomic!A:D,3,FALSE)</f>
        <v>sparisoma</v>
      </c>
      <c r="Z223" t="str">
        <f>VLOOKUP(S223,Taxonomic!A:D,4,FALSE)</f>
        <v>axillare</v>
      </c>
    </row>
    <row r="224" spans="1:26" x14ac:dyDescent="0.2">
      <c r="A224" t="s">
        <v>30</v>
      </c>
      <c r="B224" t="s">
        <v>59</v>
      </c>
      <c r="C224" t="s">
        <v>31</v>
      </c>
      <c r="D224">
        <v>2013</v>
      </c>
      <c r="E224">
        <v>3</v>
      </c>
      <c r="F224" s="8">
        <v>6</v>
      </c>
      <c r="G224" t="s">
        <v>455</v>
      </c>
      <c r="H224" t="s">
        <v>48</v>
      </c>
      <c r="I224">
        <f>VLOOKUP(B224,Information_sites!D:E,2,FALSE)</f>
        <v>-24.097747999999999</v>
      </c>
      <c r="J224">
        <f>VLOOKUP(B224,Information_sites!D:F,3,FALSE)</f>
        <v>-45.688487000000002</v>
      </c>
      <c r="K224" t="s">
        <v>442</v>
      </c>
      <c r="L224">
        <v>1204</v>
      </c>
      <c r="M224">
        <v>40</v>
      </c>
      <c r="N224" s="3">
        <v>5</v>
      </c>
      <c r="O224" t="s">
        <v>442</v>
      </c>
      <c r="P224" t="s">
        <v>442</v>
      </c>
      <c r="Q224" t="s">
        <v>442</v>
      </c>
      <c r="R224" t="s">
        <v>442</v>
      </c>
      <c r="S224" t="s">
        <v>57</v>
      </c>
      <c r="T224">
        <v>2</v>
      </c>
      <c r="U224">
        <v>30</v>
      </c>
      <c r="X224" t="str">
        <f>VLOOKUP($S224,Taxonomic!A:D,2,FALSE)</f>
        <v>scaridae</v>
      </c>
      <c r="Y224" t="str">
        <f>VLOOKUP(S224,Taxonomic!A:D,3,FALSE)</f>
        <v>sparisoma</v>
      </c>
      <c r="Z224" t="str">
        <f>VLOOKUP(S224,Taxonomic!A:D,4,FALSE)</f>
        <v>frondosum</v>
      </c>
    </row>
    <row r="225" spans="1:26" x14ac:dyDescent="0.2">
      <c r="A225" t="s">
        <v>30</v>
      </c>
      <c r="B225" t="s">
        <v>59</v>
      </c>
      <c r="C225" t="s">
        <v>31</v>
      </c>
      <c r="D225">
        <v>2013</v>
      </c>
      <c r="E225">
        <v>3</v>
      </c>
      <c r="F225" s="8">
        <v>6</v>
      </c>
      <c r="G225" t="s">
        <v>455</v>
      </c>
      <c r="H225" t="s">
        <v>48</v>
      </c>
      <c r="I225">
        <f>VLOOKUP(B225,Information_sites!D:E,2,FALSE)</f>
        <v>-24.097747999999999</v>
      </c>
      <c r="J225">
        <f>VLOOKUP(B225,Information_sites!D:F,3,FALSE)</f>
        <v>-45.688487000000002</v>
      </c>
      <c r="K225" t="s">
        <v>442</v>
      </c>
      <c r="L225">
        <v>1204</v>
      </c>
      <c r="M225">
        <v>40</v>
      </c>
      <c r="N225" s="3">
        <v>5</v>
      </c>
      <c r="O225" t="s">
        <v>442</v>
      </c>
      <c r="P225" t="s">
        <v>442</v>
      </c>
      <c r="Q225" t="s">
        <v>442</v>
      </c>
      <c r="R225" t="s">
        <v>442</v>
      </c>
      <c r="S225" t="s">
        <v>57</v>
      </c>
      <c r="T225">
        <v>1</v>
      </c>
      <c r="U225">
        <v>40</v>
      </c>
      <c r="X225" t="str">
        <f>VLOOKUP($S225,Taxonomic!A:D,2,FALSE)</f>
        <v>scaridae</v>
      </c>
      <c r="Y225" t="str">
        <f>VLOOKUP(S225,Taxonomic!A:D,3,FALSE)</f>
        <v>sparisoma</v>
      </c>
      <c r="Z225" t="str">
        <f>VLOOKUP(S225,Taxonomic!A:D,4,FALSE)</f>
        <v>frondosum</v>
      </c>
    </row>
    <row r="226" spans="1:26" x14ac:dyDescent="0.2">
      <c r="A226" t="s">
        <v>30</v>
      </c>
      <c r="B226" t="s">
        <v>59</v>
      </c>
      <c r="C226" t="s">
        <v>31</v>
      </c>
      <c r="D226">
        <v>2013</v>
      </c>
      <c r="E226">
        <v>3</v>
      </c>
      <c r="F226" s="8">
        <v>6</v>
      </c>
      <c r="G226" t="s">
        <v>455</v>
      </c>
      <c r="H226" t="s">
        <v>48</v>
      </c>
      <c r="I226">
        <f>VLOOKUP(B226,Information_sites!D:E,2,FALSE)</f>
        <v>-24.097747999999999</v>
      </c>
      <c r="J226">
        <f>VLOOKUP(B226,Information_sites!D:F,3,FALSE)</f>
        <v>-45.688487000000002</v>
      </c>
      <c r="K226" t="s">
        <v>442</v>
      </c>
      <c r="L226">
        <v>1204</v>
      </c>
      <c r="M226">
        <v>40</v>
      </c>
      <c r="N226" s="3">
        <v>5</v>
      </c>
      <c r="O226" t="s">
        <v>442</v>
      </c>
      <c r="P226" t="s">
        <v>442</v>
      </c>
      <c r="Q226" t="s">
        <v>442</v>
      </c>
      <c r="R226" t="s">
        <v>442</v>
      </c>
      <c r="S226" t="s">
        <v>57</v>
      </c>
      <c r="T226">
        <v>1</v>
      </c>
      <c r="U226">
        <v>45</v>
      </c>
      <c r="X226" t="str">
        <f>VLOOKUP($S226,Taxonomic!A:D,2,FALSE)</f>
        <v>scaridae</v>
      </c>
      <c r="Y226" t="str">
        <f>VLOOKUP(S226,Taxonomic!A:D,3,FALSE)</f>
        <v>sparisoma</v>
      </c>
      <c r="Z226" t="str">
        <f>VLOOKUP(S226,Taxonomic!A:D,4,FALSE)</f>
        <v>frondosum</v>
      </c>
    </row>
    <row r="227" spans="1:26" x14ac:dyDescent="0.2">
      <c r="A227" t="s">
        <v>30</v>
      </c>
      <c r="B227" t="s">
        <v>59</v>
      </c>
      <c r="C227" t="s">
        <v>31</v>
      </c>
      <c r="D227">
        <v>2013</v>
      </c>
      <c r="E227">
        <v>3</v>
      </c>
      <c r="F227" s="8">
        <v>6</v>
      </c>
      <c r="G227" t="s">
        <v>455</v>
      </c>
      <c r="H227" t="s">
        <v>48</v>
      </c>
      <c r="I227">
        <f>VLOOKUP(B227,Information_sites!D:E,2,FALSE)</f>
        <v>-24.097747999999999</v>
      </c>
      <c r="J227">
        <f>VLOOKUP(B227,Information_sites!D:F,3,FALSE)</f>
        <v>-45.688487000000002</v>
      </c>
      <c r="K227" t="s">
        <v>442</v>
      </c>
      <c r="L227">
        <v>1204</v>
      </c>
      <c r="M227">
        <v>40</v>
      </c>
      <c r="N227" s="3">
        <v>5</v>
      </c>
      <c r="O227" t="s">
        <v>442</v>
      </c>
      <c r="P227" t="s">
        <v>442</v>
      </c>
      <c r="Q227" t="s">
        <v>442</v>
      </c>
      <c r="R227" t="s">
        <v>442</v>
      </c>
      <c r="S227" t="s">
        <v>46</v>
      </c>
      <c r="T227">
        <v>12</v>
      </c>
      <c r="U227">
        <v>8</v>
      </c>
      <c r="X227" t="str">
        <f>VLOOKUP($S227,Taxonomic!A:D,2,FALSE)</f>
        <v>pomacentridae</v>
      </c>
      <c r="Y227" t="str">
        <f>VLOOKUP(S227,Taxonomic!A:D,3,FALSE)</f>
        <v>stegastes</v>
      </c>
      <c r="Z227" t="str">
        <f>VLOOKUP(S227,Taxonomic!A:D,4,FALSE)</f>
        <v>fuscus</v>
      </c>
    </row>
    <row r="228" spans="1:26" x14ac:dyDescent="0.2">
      <c r="A228" t="s">
        <v>30</v>
      </c>
      <c r="B228" t="s">
        <v>59</v>
      </c>
      <c r="C228" t="s">
        <v>31</v>
      </c>
      <c r="D228">
        <v>2013</v>
      </c>
      <c r="E228">
        <v>3</v>
      </c>
      <c r="F228" s="8">
        <v>6</v>
      </c>
      <c r="G228" t="s">
        <v>455</v>
      </c>
      <c r="H228" t="s">
        <v>48</v>
      </c>
      <c r="I228">
        <f>VLOOKUP(B228,Information_sites!D:E,2,FALSE)</f>
        <v>-24.097747999999999</v>
      </c>
      <c r="J228">
        <f>VLOOKUP(B228,Information_sites!D:F,3,FALSE)</f>
        <v>-45.688487000000002</v>
      </c>
      <c r="K228" t="s">
        <v>442</v>
      </c>
      <c r="L228">
        <v>1204</v>
      </c>
      <c r="M228">
        <v>40</v>
      </c>
      <c r="N228" s="3">
        <v>5</v>
      </c>
      <c r="O228" t="s">
        <v>442</v>
      </c>
      <c r="P228" t="s">
        <v>442</v>
      </c>
      <c r="Q228" t="s">
        <v>442</v>
      </c>
      <c r="R228" t="s">
        <v>442</v>
      </c>
      <c r="S228" t="s">
        <v>46</v>
      </c>
      <c r="T228">
        <v>18</v>
      </c>
      <c r="U228">
        <v>10</v>
      </c>
      <c r="X228" t="str">
        <f>VLOOKUP($S228,Taxonomic!A:D,2,FALSE)</f>
        <v>pomacentridae</v>
      </c>
      <c r="Y228" t="str">
        <f>VLOOKUP(S228,Taxonomic!A:D,3,FALSE)</f>
        <v>stegastes</v>
      </c>
      <c r="Z228" t="str">
        <f>VLOOKUP(S228,Taxonomic!A:D,4,FALSE)</f>
        <v>fuscus</v>
      </c>
    </row>
    <row r="229" spans="1:26" x14ac:dyDescent="0.2">
      <c r="A229" t="s">
        <v>30</v>
      </c>
      <c r="B229" t="s">
        <v>472</v>
      </c>
      <c r="C229" t="s">
        <v>47</v>
      </c>
      <c r="D229">
        <v>2013</v>
      </c>
      <c r="E229">
        <v>3</v>
      </c>
      <c r="F229" s="8">
        <v>5</v>
      </c>
      <c r="G229" t="s">
        <v>455</v>
      </c>
      <c r="H229" t="s">
        <v>32</v>
      </c>
      <c r="I229">
        <f>VLOOKUP(B229,Information_sites!D:E,2,FALSE)</f>
        <v>-24.100227</v>
      </c>
      <c r="J229">
        <f>VLOOKUP(B229,Information_sites!D:F,3,FALSE)</f>
        <v>-45.698115999999999</v>
      </c>
      <c r="K229" t="s">
        <v>442</v>
      </c>
      <c r="L229">
        <v>1205</v>
      </c>
      <c r="M229">
        <v>40</v>
      </c>
      <c r="N229" s="3">
        <v>7</v>
      </c>
      <c r="O229" t="s">
        <v>442</v>
      </c>
      <c r="P229" t="s">
        <v>442</v>
      </c>
      <c r="Q229" t="s">
        <v>442</v>
      </c>
      <c r="R229" t="s">
        <v>442</v>
      </c>
      <c r="S229" t="s">
        <v>33</v>
      </c>
      <c r="T229">
        <v>3</v>
      </c>
      <c r="U229">
        <v>2</v>
      </c>
      <c r="X229" t="str">
        <f>VLOOKUP($S229,Taxonomic!A:D,2,FALSE)</f>
        <v>pomacentridae</v>
      </c>
      <c r="Y229" t="str">
        <f>VLOOKUP(S229,Taxonomic!A:D,3,FALSE)</f>
        <v>abudefduf</v>
      </c>
      <c r="Z229" t="str">
        <f>VLOOKUP(S229,Taxonomic!A:D,4,FALSE)</f>
        <v>saxatilis</v>
      </c>
    </row>
    <row r="230" spans="1:26" x14ac:dyDescent="0.2">
      <c r="A230" t="s">
        <v>30</v>
      </c>
      <c r="B230" t="s">
        <v>472</v>
      </c>
      <c r="C230" t="s">
        <v>47</v>
      </c>
      <c r="D230">
        <v>2013</v>
      </c>
      <c r="E230">
        <v>3</v>
      </c>
      <c r="F230" s="8">
        <v>5</v>
      </c>
      <c r="G230" t="s">
        <v>455</v>
      </c>
      <c r="H230" t="s">
        <v>32</v>
      </c>
      <c r="I230">
        <f>VLOOKUP(B230,Information_sites!D:E,2,FALSE)</f>
        <v>-24.100227</v>
      </c>
      <c r="J230">
        <f>VLOOKUP(B230,Information_sites!D:F,3,FALSE)</f>
        <v>-45.698115999999999</v>
      </c>
      <c r="K230" t="s">
        <v>442</v>
      </c>
      <c r="L230">
        <v>1205</v>
      </c>
      <c r="M230">
        <v>40</v>
      </c>
      <c r="N230" s="3">
        <v>7</v>
      </c>
      <c r="O230" t="s">
        <v>442</v>
      </c>
      <c r="P230" t="s">
        <v>442</v>
      </c>
      <c r="Q230" t="s">
        <v>442</v>
      </c>
      <c r="R230" t="s">
        <v>442</v>
      </c>
      <c r="S230" t="s">
        <v>33</v>
      </c>
      <c r="T230">
        <v>4</v>
      </c>
      <c r="U230">
        <v>20</v>
      </c>
      <c r="X230" t="str">
        <f>VLOOKUP($S230,Taxonomic!A:D,2,FALSE)</f>
        <v>pomacentridae</v>
      </c>
      <c r="Y230" t="str">
        <f>VLOOKUP(S230,Taxonomic!A:D,3,FALSE)</f>
        <v>abudefduf</v>
      </c>
      <c r="Z230" t="str">
        <f>VLOOKUP(S230,Taxonomic!A:D,4,FALSE)</f>
        <v>saxatilis</v>
      </c>
    </row>
    <row r="231" spans="1:26" x14ac:dyDescent="0.2">
      <c r="A231" t="s">
        <v>30</v>
      </c>
      <c r="B231" t="s">
        <v>472</v>
      </c>
      <c r="C231" t="s">
        <v>47</v>
      </c>
      <c r="D231">
        <v>2013</v>
      </c>
      <c r="E231">
        <v>3</v>
      </c>
      <c r="F231" s="8">
        <v>5</v>
      </c>
      <c r="G231" t="s">
        <v>455</v>
      </c>
      <c r="H231" t="s">
        <v>32</v>
      </c>
      <c r="I231">
        <f>VLOOKUP(B231,Information_sites!D:E,2,FALSE)</f>
        <v>-24.100227</v>
      </c>
      <c r="J231">
        <f>VLOOKUP(B231,Information_sites!D:F,3,FALSE)</f>
        <v>-45.698115999999999</v>
      </c>
      <c r="K231" t="s">
        <v>442</v>
      </c>
      <c r="L231">
        <v>1205</v>
      </c>
      <c r="M231">
        <v>40</v>
      </c>
      <c r="N231" s="3">
        <v>7</v>
      </c>
      <c r="O231" t="s">
        <v>442</v>
      </c>
      <c r="P231" t="s">
        <v>442</v>
      </c>
      <c r="Q231" t="s">
        <v>442</v>
      </c>
      <c r="R231" t="s">
        <v>442</v>
      </c>
      <c r="S231" t="s">
        <v>33</v>
      </c>
      <c r="T231">
        <v>1</v>
      </c>
      <c r="U231">
        <v>25</v>
      </c>
      <c r="X231" t="str">
        <f>VLOOKUP($S231,Taxonomic!A:D,2,FALSE)</f>
        <v>pomacentridae</v>
      </c>
      <c r="Y231" t="str">
        <f>VLOOKUP(S231,Taxonomic!A:D,3,FALSE)</f>
        <v>abudefduf</v>
      </c>
      <c r="Z231" t="str">
        <f>VLOOKUP(S231,Taxonomic!A:D,4,FALSE)</f>
        <v>saxatilis</v>
      </c>
    </row>
    <row r="232" spans="1:26" x14ac:dyDescent="0.2">
      <c r="A232" t="s">
        <v>30</v>
      </c>
      <c r="B232" t="s">
        <v>472</v>
      </c>
      <c r="C232" t="s">
        <v>47</v>
      </c>
      <c r="D232">
        <v>2013</v>
      </c>
      <c r="E232">
        <v>3</v>
      </c>
      <c r="F232" s="8">
        <v>5</v>
      </c>
      <c r="G232" t="s">
        <v>455</v>
      </c>
      <c r="H232" t="s">
        <v>32</v>
      </c>
      <c r="I232">
        <f>VLOOKUP(B232,Information_sites!D:E,2,FALSE)</f>
        <v>-24.100227</v>
      </c>
      <c r="J232">
        <f>VLOOKUP(B232,Information_sites!D:F,3,FALSE)</f>
        <v>-45.698115999999999</v>
      </c>
      <c r="K232" t="s">
        <v>442</v>
      </c>
      <c r="L232">
        <v>1205</v>
      </c>
      <c r="M232">
        <v>40</v>
      </c>
      <c r="N232" s="3">
        <v>7</v>
      </c>
      <c r="O232" t="s">
        <v>442</v>
      </c>
      <c r="P232" t="s">
        <v>442</v>
      </c>
      <c r="Q232" t="s">
        <v>442</v>
      </c>
      <c r="R232" t="s">
        <v>442</v>
      </c>
      <c r="S232" t="s">
        <v>49</v>
      </c>
      <c r="T232">
        <v>1</v>
      </c>
      <c r="U232">
        <v>35</v>
      </c>
      <c r="X232" t="str">
        <f>VLOOKUP($S232,Taxonomic!A:D,2,FALSE)</f>
        <v>acanthuridae</v>
      </c>
      <c r="Y232" t="str">
        <f>VLOOKUP(S232,Taxonomic!A:D,3,FALSE)</f>
        <v>acanthurus</v>
      </c>
      <c r="Z232" t="str">
        <f>VLOOKUP(S232,Taxonomic!A:D,4,FALSE)</f>
        <v>chirurgus</v>
      </c>
    </row>
    <row r="233" spans="1:26" x14ac:dyDescent="0.2">
      <c r="A233" t="s">
        <v>30</v>
      </c>
      <c r="B233" t="s">
        <v>472</v>
      </c>
      <c r="C233" t="s">
        <v>47</v>
      </c>
      <c r="D233">
        <v>2013</v>
      </c>
      <c r="E233">
        <v>3</v>
      </c>
      <c r="F233" s="8">
        <v>5</v>
      </c>
      <c r="G233" t="s">
        <v>455</v>
      </c>
      <c r="H233" t="s">
        <v>32</v>
      </c>
      <c r="I233">
        <f>VLOOKUP(B233,Information_sites!D:E,2,FALSE)</f>
        <v>-24.100227</v>
      </c>
      <c r="J233">
        <f>VLOOKUP(B233,Information_sites!D:F,3,FALSE)</f>
        <v>-45.698115999999999</v>
      </c>
      <c r="K233" t="s">
        <v>442</v>
      </c>
      <c r="L233">
        <v>1205</v>
      </c>
      <c r="M233">
        <v>40</v>
      </c>
      <c r="N233" s="3">
        <v>7</v>
      </c>
      <c r="O233" t="s">
        <v>442</v>
      </c>
      <c r="P233" t="s">
        <v>442</v>
      </c>
      <c r="Q233" t="s">
        <v>442</v>
      </c>
      <c r="R233" t="s">
        <v>442</v>
      </c>
      <c r="S233" t="s">
        <v>71</v>
      </c>
      <c r="T233">
        <v>1</v>
      </c>
      <c r="U233">
        <v>35</v>
      </c>
      <c r="X233" t="str">
        <f>VLOOKUP($S233,Taxonomic!A:D,2,FALSE)</f>
        <v>haemulidae</v>
      </c>
      <c r="Y233" t="str">
        <f>VLOOKUP(S233,Taxonomic!A:D,3,FALSE)</f>
        <v>anisotremus</v>
      </c>
      <c r="Z233" t="str">
        <f>VLOOKUP(S233,Taxonomic!A:D,4,FALSE)</f>
        <v>surinamensis</v>
      </c>
    </row>
    <row r="234" spans="1:26" x14ac:dyDescent="0.2">
      <c r="A234" t="s">
        <v>30</v>
      </c>
      <c r="B234" t="s">
        <v>472</v>
      </c>
      <c r="C234" t="s">
        <v>47</v>
      </c>
      <c r="D234">
        <v>2013</v>
      </c>
      <c r="E234">
        <v>3</v>
      </c>
      <c r="F234" s="8">
        <v>5</v>
      </c>
      <c r="G234" t="s">
        <v>455</v>
      </c>
      <c r="H234" t="s">
        <v>32</v>
      </c>
      <c r="I234">
        <f>VLOOKUP(B234,Information_sites!D:E,2,FALSE)</f>
        <v>-24.100227</v>
      </c>
      <c r="J234">
        <f>VLOOKUP(B234,Information_sites!D:F,3,FALSE)</f>
        <v>-45.698115999999999</v>
      </c>
      <c r="K234" t="s">
        <v>442</v>
      </c>
      <c r="L234">
        <v>1205</v>
      </c>
      <c r="M234">
        <v>40</v>
      </c>
      <c r="N234" s="3">
        <v>7</v>
      </c>
      <c r="O234" t="s">
        <v>442</v>
      </c>
      <c r="P234" t="s">
        <v>442</v>
      </c>
      <c r="Q234" t="s">
        <v>442</v>
      </c>
      <c r="R234" t="s">
        <v>442</v>
      </c>
      <c r="S234" t="s">
        <v>34</v>
      </c>
      <c r="T234">
        <v>1</v>
      </c>
      <c r="U234">
        <v>35</v>
      </c>
      <c r="X234" t="str">
        <f>VLOOKUP($S234,Taxonomic!A:D,2,FALSE)</f>
        <v>labridae</v>
      </c>
      <c r="Y234" t="str">
        <f>VLOOKUP(S234,Taxonomic!A:D,3,FALSE)</f>
        <v>bodianus</v>
      </c>
      <c r="Z234" t="str">
        <f>VLOOKUP(S234,Taxonomic!A:D,4,FALSE)</f>
        <v>pulchellus</v>
      </c>
    </row>
    <row r="235" spans="1:26" x14ac:dyDescent="0.2">
      <c r="A235" t="s">
        <v>30</v>
      </c>
      <c r="B235" t="s">
        <v>472</v>
      </c>
      <c r="C235" t="s">
        <v>47</v>
      </c>
      <c r="D235">
        <v>2013</v>
      </c>
      <c r="E235">
        <v>3</v>
      </c>
      <c r="F235" s="8">
        <v>5</v>
      </c>
      <c r="G235" t="s">
        <v>455</v>
      </c>
      <c r="H235" t="s">
        <v>32</v>
      </c>
      <c r="I235">
        <f>VLOOKUP(B235,Information_sites!D:E,2,FALSE)</f>
        <v>-24.100227</v>
      </c>
      <c r="J235">
        <f>VLOOKUP(B235,Information_sites!D:F,3,FALSE)</f>
        <v>-45.698115999999999</v>
      </c>
      <c r="K235" t="s">
        <v>442</v>
      </c>
      <c r="L235">
        <v>1205</v>
      </c>
      <c r="M235">
        <v>40</v>
      </c>
      <c r="N235" s="3">
        <v>7</v>
      </c>
      <c r="O235" t="s">
        <v>442</v>
      </c>
      <c r="P235" t="s">
        <v>442</v>
      </c>
      <c r="Q235" t="s">
        <v>442</v>
      </c>
      <c r="R235" t="s">
        <v>442</v>
      </c>
      <c r="S235" t="s">
        <v>35</v>
      </c>
      <c r="T235">
        <v>1</v>
      </c>
      <c r="U235">
        <v>30</v>
      </c>
      <c r="X235" t="str">
        <f>VLOOKUP($S235,Taxonomic!A:D,2,FALSE)</f>
        <v>labridae</v>
      </c>
      <c r="Y235" t="str">
        <f>VLOOKUP(S235,Taxonomic!A:D,3,FALSE)</f>
        <v>bodianus</v>
      </c>
      <c r="Z235" t="str">
        <f>VLOOKUP(S235,Taxonomic!A:D,4,FALSE)</f>
        <v>rufus</v>
      </c>
    </row>
    <row r="236" spans="1:26" x14ac:dyDescent="0.2">
      <c r="A236" t="s">
        <v>30</v>
      </c>
      <c r="B236" t="s">
        <v>472</v>
      </c>
      <c r="C236" t="s">
        <v>47</v>
      </c>
      <c r="D236">
        <v>2013</v>
      </c>
      <c r="E236">
        <v>3</v>
      </c>
      <c r="F236" s="8">
        <v>5</v>
      </c>
      <c r="G236" t="s">
        <v>455</v>
      </c>
      <c r="H236" t="s">
        <v>32</v>
      </c>
      <c r="I236">
        <f>VLOOKUP(B236,Information_sites!D:E,2,FALSE)</f>
        <v>-24.100227</v>
      </c>
      <c r="J236">
        <f>VLOOKUP(B236,Information_sites!D:F,3,FALSE)</f>
        <v>-45.698115999999999</v>
      </c>
      <c r="K236" t="s">
        <v>442</v>
      </c>
      <c r="L236">
        <v>1205</v>
      </c>
      <c r="M236">
        <v>40</v>
      </c>
      <c r="N236" s="3">
        <v>7</v>
      </c>
      <c r="O236" t="s">
        <v>442</v>
      </c>
      <c r="P236" t="s">
        <v>442</v>
      </c>
      <c r="Q236" t="s">
        <v>442</v>
      </c>
      <c r="R236" t="s">
        <v>442</v>
      </c>
      <c r="S236" t="s">
        <v>35</v>
      </c>
      <c r="T236">
        <v>1</v>
      </c>
      <c r="U236">
        <v>40</v>
      </c>
      <c r="X236" t="str">
        <f>VLOOKUP($S236,Taxonomic!A:D,2,FALSE)</f>
        <v>labridae</v>
      </c>
      <c r="Y236" t="str">
        <f>VLOOKUP(S236,Taxonomic!A:D,3,FALSE)</f>
        <v>bodianus</v>
      </c>
      <c r="Z236" t="str">
        <f>VLOOKUP(S236,Taxonomic!A:D,4,FALSE)</f>
        <v>rufus</v>
      </c>
    </row>
    <row r="237" spans="1:26" x14ac:dyDescent="0.2">
      <c r="A237" t="s">
        <v>30</v>
      </c>
      <c r="B237" t="s">
        <v>472</v>
      </c>
      <c r="C237" t="s">
        <v>47</v>
      </c>
      <c r="D237">
        <v>2013</v>
      </c>
      <c r="E237">
        <v>3</v>
      </c>
      <c r="F237" s="8">
        <v>5</v>
      </c>
      <c r="G237" t="s">
        <v>455</v>
      </c>
      <c r="H237" t="s">
        <v>32</v>
      </c>
      <c r="I237">
        <f>VLOOKUP(B237,Information_sites!D:E,2,FALSE)</f>
        <v>-24.100227</v>
      </c>
      <c r="J237">
        <f>VLOOKUP(B237,Information_sites!D:F,3,FALSE)</f>
        <v>-45.698115999999999</v>
      </c>
      <c r="K237" t="s">
        <v>442</v>
      </c>
      <c r="L237">
        <v>1205</v>
      </c>
      <c r="M237">
        <v>40</v>
      </c>
      <c r="N237" s="3">
        <v>7</v>
      </c>
      <c r="O237" t="s">
        <v>442</v>
      </c>
      <c r="P237" t="s">
        <v>442</v>
      </c>
      <c r="Q237" t="s">
        <v>442</v>
      </c>
      <c r="R237" t="s">
        <v>442</v>
      </c>
      <c r="S237" t="s">
        <v>62</v>
      </c>
      <c r="T237">
        <v>1</v>
      </c>
      <c r="U237">
        <v>12</v>
      </c>
      <c r="X237" t="str">
        <f>VLOOKUP($S237,Taxonomic!A:D,2,FALSE)</f>
        <v>tetraodontidae</v>
      </c>
      <c r="Y237" t="str">
        <f>VLOOKUP(S237,Taxonomic!A:D,3,FALSE)</f>
        <v>canthigaster</v>
      </c>
      <c r="Z237" t="str">
        <f>VLOOKUP(S237,Taxonomic!A:D,4,FALSE)</f>
        <v>figueiredoi</v>
      </c>
    </row>
    <row r="238" spans="1:26" x14ac:dyDescent="0.2">
      <c r="A238" t="s">
        <v>30</v>
      </c>
      <c r="B238" t="s">
        <v>472</v>
      </c>
      <c r="C238" t="s">
        <v>47</v>
      </c>
      <c r="D238">
        <v>2013</v>
      </c>
      <c r="E238">
        <v>3</v>
      </c>
      <c r="F238" s="8">
        <v>5</v>
      </c>
      <c r="G238" t="s">
        <v>455</v>
      </c>
      <c r="H238" t="s">
        <v>32</v>
      </c>
      <c r="I238">
        <f>VLOOKUP(B238,Information_sites!D:E,2,FALSE)</f>
        <v>-24.100227</v>
      </c>
      <c r="J238">
        <f>VLOOKUP(B238,Information_sites!D:F,3,FALSE)</f>
        <v>-45.698115999999999</v>
      </c>
      <c r="K238" t="s">
        <v>442</v>
      </c>
      <c r="L238">
        <v>1205</v>
      </c>
      <c r="M238">
        <v>40</v>
      </c>
      <c r="N238" s="3">
        <v>7</v>
      </c>
      <c r="O238" t="s">
        <v>442</v>
      </c>
      <c r="P238" t="s">
        <v>442</v>
      </c>
      <c r="Q238" t="s">
        <v>442</v>
      </c>
      <c r="R238" t="s">
        <v>442</v>
      </c>
      <c r="S238" t="s">
        <v>60</v>
      </c>
      <c r="T238">
        <v>3</v>
      </c>
      <c r="U238">
        <v>15</v>
      </c>
      <c r="X238" t="str">
        <f>VLOOKUP($S238,Taxonomic!A:D,2,FALSE)</f>
        <v>chaetodontidae</v>
      </c>
      <c r="Y238" t="str">
        <f>VLOOKUP(S238,Taxonomic!A:D,3,FALSE)</f>
        <v>chaetodon</v>
      </c>
      <c r="Z238" t="str">
        <f>VLOOKUP(S238,Taxonomic!A:D,4,FALSE)</f>
        <v>striatus</v>
      </c>
    </row>
    <row r="239" spans="1:26" x14ac:dyDescent="0.2">
      <c r="A239" t="s">
        <v>30</v>
      </c>
      <c r="B239" t="s">
        <v>472</v>
      </c>
      <c r="C239" t="s">
        <v>47</v>
      </c>
      <c r="D239">
        <v>2013</v>
      </c>
      <c r="E239">
        <v>3</v>
      </c>
      <c r="F239" s="8">
        <v>5</v>
      </c>
      <c r="G239" t="s">
        <v>455</v>
      </c>
      <c r="H239" t="s">
        <v>32</v>
      </c>
      <c r="I239">
        <f>VLOOKUP(B239,Information_sites!D:E,2,FALSE)</f>
        <v>-24.100227</v>
      </c>
      <c r="J239">
        <f>VLOOKUP(B239,Information_sites!D:F,3,FALSE)</f>
        <v>-45.698115999999999</v>
      </c>
      <c r="K239" t="s">
        <v>442</v>
      </c>
      <c r="L239">
        <v>1205</v>
      </c>
      <c r="M239">
        <v>40</v>
      </c>
      <c r="N239" s="3">
        <v>7</v>
      </c>
      <c r="O239" t="s">
        <v>442</v>
      </c>
      <c r="P239" t="s">
        <v>442</v>
      </c>
      <c r="Q239" t="s">
        <v>442</v>
      </c>
      <c r="R239" t="s">
        <v>442</v>
      </c>
      <c r="S239" t="s">
        <v>36</v>
      </c>
      <c r="T239">
        <v>2</v>
      </c>
      <c r="U239">
        <v>12</v>
      </c>
      <c r="X239" t="str">
        <f>VLOOKUP($S239,Taxonomic!A:D,2,FALSE)</f>
        <v>pomacentridae</v>
      </c>
      <c r="Y239" t="str">
        <f>VLOOKUP(S239,Taxonomic!A:D,3,FALSE)</f>
        <v>chromis</v>
      </c>
      <c r="Z239" t="str">
        <f>VLOOKUP(S239,Taxonomic!A:D,4,FALSE)</f>
        <v>multilineata</v>
      </c>
    </row>
    <row r="240" spans="1:26" x14ac:dyDescent="0.2">
      <c r="A240" t="s">
        <v>30</v>
      </c>
      <c r="B240" t="s">
        <v>472</v>
      </c>
      <c r="C240" t="s">
        <v>47</v>
      </c>
      <c r="D240">
        <v>2013</v>
      </c>
      <c r="E240">
        <v>3</v>
      </c>
      <c r="F240" s="8">
        <v>5</v>
      </c>
      <c r="G240" t="s">
        <v>455</v>
      </c>
      <c r="H240" t="s">
        <v>32</v>
      </c>
      <c r="I240">
        <f>VLOOKUP(B240,Information_sites!D:E,2,FALSE)</f>
        <v>-24.100227</v>
      </c>
      <c r="J240">
        <f>VLOOKUP(B240,Information_sites!D:F,3,FALSE)</f>
        <v>-45.698115999999999</v>
      </c>
      <c r="K240" t="s">
        <v>442</v>
      </c>
      <c r="L240">
        <v>1205</v>
      </c>
      <c r="M240">
        <v>40</v>
      </c>
      <c r="N240" s="3">
        <v>7</v>
      </c>
      <c r="O240" t="s">
        <v>442</v>
      </c>
      <c r="P240" t="s">
        <v>442</v>
      </c>
      <c r="Q240" t="s">
        <v>442</v>
      </c>
      <c r="R240" t="s">
        <v>442</v>
      </c>
      <c r="S240" t="s">
        <v>51</v>
      </c>
      <c r="T240">
        <v>6</v>
      </c>
      <c r="U240">
        <v>20</v>
      </c>
      <c r="X240" t="str">
        <f>VLOOKUP($S240,Taxonomic!A:D,2,FALSE)</f>
        <v>sparidae</v>
      </c>
      <c r="Y240" t="str">
        <f>VLOOKUP(S240,Taxonomic!A:D,3,FALSE)</f>
        <v>diplodus</v>
      </c>
      <c r="Z240" t="str">
        <f>VLOOKUP(S240,Taxonomic!A:D,4,FALSE)</f>
        <v>argenteus</v>
      </c>
    </row>
    <row r="241" spans="1:26" x14ac:dyDescent="0.2">
      <c r="A241" t="s">
        <v>30</v>
      </c>
      <c r="B241" t="s">
        <v>472</v>
      </c>
      <c r="C241" t="s">
        <v>47</v>
      </c>
      <c r="D241">
        <v>2013</v>
      </c>
      <c r="E241">
        <v>3</v>
      </c>
      <c r="F241" s="8">
        <v>5</v>
      </c>
      <c r="G241" t="s">
        <v>455</v>
      </c>
      <c r="H241" t="s">
        <v>32</v>
      </c>
      <c r="I241">
        <f>VLOOKUP(B241,Information_sites!D:E,2,FALSE)</f>
        <v>-24.100227</v>
      </c>
      <c r="J241">
        <f>VLOOKUP(B241,Information_sites!D:F,3,FALSE)</f>
        <v>-45.698115999999999</v>
      </c>
      <c r="K241" t="s">
        <v>442</v>
      </c>
      <c r="L241">
        <v>1205</v>
      </c>
      <c r="M241">
        <v>40</v>
      </c>
      <c r="N241" s="3">
        <v>7</v>
      </c>
      <c r="O241" t="s">
        <v>442</v>
      </c>
      <c r="P241" t="s">
        <v>442</v>
      </c>
      <c r="Q241" t="s">
        <v>442</v>
      </c>
      <c r="R241" t="s">
        <v>442</v>
      </c>
      <c r="S241" t="s">
        <v>51</v>
      </c>
      <c r="T241">
        <v>3</v>
      </c>
      <c r="U241">
        <v>35</v>
      </c>
      <c r="X241" t="str">
        <f>VLOOKUP($S241,Taxonomic!A:D,2,FALSE)</f>
        <v>sparidae</v>
      </c>
      <c r="Y241" t="str">
        <f>VLOOKUP(S241,Taxonomic!A:D,3,FALSE)</f>
        <v>diplodus</v>
      </c>
      <c r="Z241" t="str">
        <f>VLOOKUP(S241,Taxonomic!A:D,4,FALSE)</f>
        <v>argenteus</v>
      </c>
    </row>
    <row r="242" spans="1:26" x14ac:dyDescent="0.2">
      <c r="A242" t="s">
        <v>30</v>
      </c>
      <c r="B242" t="s">
        <v>472</v>
      </c>
      <c r="C242" t="s">
        <v>47</v>
      </c>
      <c r="D242">
        <v>2013</v>
      </c>
      <c r="E242">
        <v>3</v>
      </c>
      <c r="F242" s="8">
        <v>5</v>
      </c>
      <c r="G242" t="s">
        <v>455</v>
      </c>
      <c r="H242" t="s">
        <v>32</v>
      </c>
      <c r="I242">
        <f>VLOOKUP(B242,Information_sites!D:E,2,FALSE)</f>
        <v>-24.100227</v>
      </c>
      <c r="J242">
        <f>VLOOKUP(B242,Information_sites!D:F,3,FALSE)</f>
        <v>-45.698115999999999</v>
      </c>
      <c r="K242" t="s">
        <v>442</v>
      </c>
      <c r="L242">
        <v>1205</v>
      </c>
      <c r="M242">
        <v>40</v>
      </c>
      <c r="N242" s="3">
        <v>7</v>
      </c>
      <c r="O242" t="s">
        <v>442</v>
      </c>
      <c r="P242" t="s">
        <v>442</v>
      </c>
      <c r="Q242" t="s">
        <v>442</v>
      </c>
      <c r="R242" t="s">
        <v>442</v>
      </c>
      <c r="S242" t="s">
        <v>51</v>
      </c>
      <c r="T242">
        <v>1</v>
      </c>
      <c r="U242">
        <v>45</v>
      </c>
      <c r="X242" t="str">
        <f>VLOOKUP($S242,Taxonomic!A:D,2,FALSE)</f>
        <v>sparidae</v>
      </c>
      <c r="Y242" t="str">
        <f>VLOOKUP(S242,Taxonomic!A:D,3,FALSE)</f>
        <v>diplodus</v>
      </c>
      <c r="Z242" t="str">
        <f>VLOOKUP(S242,Taxonomic!A:D,4,FALSE)</f>
        <v>argenteus</v>
      </c>
    </row>
    <row r="243" spans="1:26" x14ac:dyDescent="0.2">
      <c r="A243" t="s">
        <v>30</v>
      </c>
      <c r="B243" t="s">
        <v>472</v>
      </c>
      <c r="C243" t="s">
        <v>47</v>
      </c>
      <c r="D243">
        <v>2013</v>
      </c>
      <c r="E243">
        <v>3</v>
      </c>
      <c r="F243" s="8">
        <v>5</v>
      </c>
      <c r="G243" t="s">
        <v>455</v>
      </c>
      <c r="H243" t="s">
        <v>32</v>
      </c>
      <c r="I243">
        <f>VLOOKUP(B243,Information_sites!D:E,2,FALSE)</f>
        <v>-24.100227</v>
      </c>
      <c r="J243">
        <f>VLOOKUP(B243,Information_sites!D:F,3,FALSE)</f>
        <v>-45.698115999999999</v>
      </c>
      <c r="K243" t="s">
        <v>442</v>
      </c>
      <c r="L243">
        <v>1205</v>
      </c>
      <c r="M243">
        <v>40</v>
      </c>
      <c r="N243" s="3">
        <v>7</v>
      </c>
      <c r="O243" t="s">
        <v>442</v>
      </c>
      <c r="P243" t="s">
        <v>442</v>
      </c>
      <c r="Q243" t="s">
        <v>442</v>
      </c>
      <c r="R243" t="s">
        <v>442</v>
      </c>
      <c r="S243" t="s">
        <v>65</v>
      </c>
      <c r="T243">
        <v>3</v>
      </c>
      <c r="U243">
        <v>3</v>
      </c>
      <c r="X243" t="str">
        <f>VLOOKUP($S243,Taxonomic!A:D,2,FALSE)</f>
        <v>gobiidae</v>
      </c>
      <c r="Y243" t="str">
        <f>VLOOKUP(S243,Taxonomic!A:D,3,FALSE)</f>
        <v>elacatinus</v>
      </c>
      <c r="Z243" t="str">
        <f>VLOOKUP(S243,Taxonomic!A:D,4,FALSE)</f>
        <v>figaro</v>
      </c>
    </row>
    <row r="244" spans="1:26" x14ac:dyDescent="0.2">
      <c r="A244" t="s">
        <v>30</v>
      </c>
      <c r="B244" t="s">
        <v>472</v>
      </c>
      <c r="C244" t="s">
        <v>47</v>
      </c>
      <c r="D244">
        <v>2013</v>
      </c>
      <c r="E244">
        <v>3</v>
      </c>
      <c r="F244" s="8">
        <v>5</v>
      </c>
      <c r="G244" t="s">
        <v>455</v>
      </c>
      <c r="H244" t="s">
        <v>32</v>
      </c>
      <c r="I244">
        <f>VLOOKUP(B244,Information_sites!D:E,2,FALSE)</f>
        <v>-24.100227</v>
      </c>
      <c r="J244">
        <f>VLOOKUP(B244,Information_sites!D:F,3,FALSE)</f>
        <v>-45.698115999999999</v>
      </c>
      <c r="K244" t="s">
        <v>442</v>
      </c>
      <c r="L244">
        <v>1205</v>
      </c>
      <c r="M244">
        <v>40</v>
      </c>
      <c r="N244" s="3">
        <v>7</v>
      </c>
      <c r="O244" t="s">
        <v>442</v>
      </c>
      <c r="P244" t="s">
        <v>442</v>
      </c>
      <c r="Q244" t="s">
        <v>442</v>
      </c>
      <c r="R244" t="s">
        <v>442</v>
      </c>
      <c r="S244" t="s">
        <v>38</v>
      </c>
      <c r="T244">
        <v>1</v>
      </c>
      <c r="U244">
        <v>20</v>
      </c>
      <c r="X244" t="str">
        <f>VLOOKUP($S244,Taxonomic!A:D,2,FALSE)</f>
        <v>serranidae</v>
      </c>
      <c r="Y244" t="str">
        <f>VLOOKUP(S244,Taxonomic!A:D,3,FALSE)</f>
        <v>epinephelus</v>
      </c>
      <c r="Z244" t="str">
        <f>VLOOKUP(S244,Taxonomic!A:D,4,FALSE)</f>
        <v>marginatus</v>
      </c>
    </row>
    <row r="245" spans="1:26" x14ac:dyDescent="0.2">
      <c r="A245" t="s">
        <v>30</v>
      </c>
      <c r="B245" t="s">
        <v>472</v>
      </c>
      <c r="C245" t="s">
        <v>47</v>
      </c>
      <c r="D245">
        <v>2013</v>
      </c>
      <c r="E245">
        <v>3</v>
      </c>
      <c r="F245" s="8">
        <v>5</v>
      </c>
      <c r="G245" t="s">
        <v>455</v>
      </c>
      <c r="H245" t="s">
        <v>32</v>
      </c>
      <c r="I245">
        <f>VLOOKUP(B245,Information_sites!D:E,2,FALSE)</f>
        <v>-24.100227</v>
      </c>
      <c r="J245">
        <f>VLOOKUP(B245,Information_sites!D:F,3,FALSE)</f>
        <v>-45.698115999999999</v>
      </c>
      <c r="K245" t="s">
        <v>442</v>
      </c>
      <c r="L245">
        <v>1205</v>
      </c>
      <c r="M245">
        <v>40</v>
      </c>
      <c r="N245" s="3">
        <v>7</v>
      </c>
      <c r="O245" t="s">
        <v>442</v>
      </c>
      <c r="P245" t="s">
        <v>442</v>
      </c>
      <c r="Q245" t="s">
        <v>442</v>
      </c>
      <c r="R245" t="s">
        <v>442</v>
      </c>
      <c r="S245" t="s">
        <v>38</v>
      </c>
      <c r="T245">
        <v>2</v>
      </c>
      <c r="U245">
        <v>35</v>
      </c>
      <c r="X245" t="str">
        <f>VLOOKUP($S245,Taxonomic!A:D,2,FALSE)</f>
        <v>serranidae</v>
      </c>
      <c r="Y245" t="str">
        <f>VLOOKUP(S245,Taxonomic!A:D,3,FALSE)</f>
        <v>epinephelus</v>
      </c>
      <c r="Z245" t="str">
        <f>VLOOKUP(S245,Taxonomic!A:D,4,FALSE)</f>
        <v>marginatus</v>
      </c>
    </row>
    <row r="246" spans="1:26" x14ac:dyDescent="0.2">
      <c r="A246" t="s">
        <v>30</v>
      </c>
      <c r="B246" t="s">
        <v>472</v>
      </c>
      <c r="C246" t="s">
        <v>47</v>
      </c>
      <c r="D246">
        <v>2013</v>
      </c>
      <c r="E246">
        <v>3</v>
      </c>
      <c r="F246" s="8">
        <v>5</v>
      </c>
      <c r="G246" t="s">
        <v>455</v>
      </c>
      <c r="H246" t="s">
        <v>32</v>
      </c>
      <c r="I246">
        <f>VLOOKUP(B246,Information_sites!D:E,2,FALSE)</f>
        <v>-24.100227</v>
      </c>
      <c r="J246">
        <f>VLOOKUP(B246,Information_sites!D:F,3,FALSE)</f>
        <v>-45.698115999999999</v>
      </c>
      <c r="K246" t="s">
        <v>442</v>
      </c>
      <c r="L246">
        <v>1205</v>
      </c>
      <c r="M246">
        <v>40</v>
      </c>
      <c r="N246" s="3">
        <v>7</v>
      </c>
      <c r="O246" t="s">
        <v>442</v>
      </c>
      <c r="P246" t="s">
        <v>442</v>
      </c>
      <c r="Q246" t="s">
        <v>442</v>
      </c>
      <c r="R246" t="s">
        <v>442</v>
      </c>
      <c r="S246" t="s">
        <v>38</v>
      </c>
      <c r="T246">
        <v>1</v>
      </c>
      <c r="U246">
        <v>60</v>
      </c>
      <c r="X246" t="str">
        <f>VLOOKUP($S246,Taxonomic!A:D,2,FALSE)</f>
        <v>serranidae</v>
      </c>
      <c r="Y246" t="str">
        <f>VLOOKUP(S246,Taxonomic!A:D,3,FALSE)</f>
        <v>epinephelus</v>
      </c>
      <c r="Z246" t="str">
        <f>VLOOKUP(S246,Taxonomic!A:D,4,FALSE)</f>
        <v>marginatus</v>
      </c>
    </row>
    <row r="247" spans="1:26" x14ac:dyDescent="0.2">
      <c r="A247" t="s">
        <v>30</v>
      </c>
      <c r="B247" t="s">
        <v>472</v>
      </c>
      <c r="C247" t="s">
        <v>47</v>
      </c>
      <c r="D247">
        <v>2013</v>
      </c>
      <c r="E247">
        <v>3</v>
      </c>
      <c r="F247" s="8">
        <v>5</v>
      </c>
      <c r="G247" t="s">
        <v>455</v>
      </c>
      <c r="H247" t="s">
        <v>32</v>
      </c>
      <c r="I247">
        <f>VLOOKUP(B247,Information_sites!D:E,2,FALSE)</f>
        <v>-24.100227</v>
      </c>
      <c r="J247">
        <f>VLOOKUP(B247,Information_sites!D:F,3,FALSE)</f>
        <v>-45.698115999999999</v>
      </c>
      <c r="K247" t="s">
        <v>442</v>
      </c>
      <c r="L247">
        <v>1205</v>
      </c>
      <c r="M247">
        <v>40</v>
      </c>
      <c r="N247" s="3">
        <v>7</v>
      </c>
      <c r="O247" t="s">
        <v>442</v>
      </c>
      <c r="P247" t="s">
        <v>442</v>
      </c>
      <c r="Q247" t="s">
        <v>442</v>
      </c>
      <c r="R247" t="s">
        <v>442</v>
      </c>
      <c r="S247" t="s">
        <v>38</v>
      </c>
      <c r="T247">
        <v>1</v>
      </c>
      <c r="U247">
        <v>80</v>
      </c>
      <c r="X247" t="str">
        <f>VLOOKUP($S247,Taxonomic!A:D,2,FALSE)</f>
        <v>serranidae</v>
      </c>
      <c r="Y247" t="str">
        <f>VLOOKUP(S247,Taxonomic!A:D,3,FALSE)</f>
        <v>epinephelus</v>
      </c>
      <c r="Z247" t="str">
        <f>VLOOKUP(S247,Taxonomic!A:D,4,FALSE)</f>
        <v>marginatus</v>
      </c>
    </row>
    <row r="248" spans="1:26" x14ac:dyDescent="0.2">
      <c r="A248" t="s">
        <v>30</v>
      </c>
      <c r="B248" t="s">
        <v>472</v>
      </c>
      <c r="C248" t="s">
        <v>47</v>
      </c>
      <c r="D248">
        <v>2013</v>
      </c>
      <c r="E248">
        <v>3</v>
      </c>
      <c r="F248" s="8">
        <v>5</v>
      </c>
      <c r="G248" t="s">
        <v>455</v>
      </c>
      <c r="H248" t="s">
        <v>32</v>
      </c>
      <c r="I248">
        <f>VLOOKUP(B248,Information_sites!D:E,2,FALSE)</f>
        <v>-24.100227</v>
      </c>
      <c r="J248">
        <f>VLOOKUP(B248,Information_sites!D:F,3,FALSE)</f>
        <v>-45.698115999999999</v>
      </c>
      <c r="K248" t="s">
        <v>442</v>
      </c>
      <c r="L248">
        <v>1205</v>
      </c>
      <c r="M248">
        <v>40</v>
      </c>
      <c r="N248" s="3">
        <v>7</v>
      </c>
      <c r="O248" t="s">
        <v>442</v>
      </c>
      <c r="P248" t="s">
        <v>442</v>
      </c>
      <c r="Q248" t="s">
        <v>442</v>
      </c>
      <c r="R248" t="s">
        <v>442</v>
      </c>
      <c r="S248" t="s">
        <v>39</v>
      </c>
      <c r="T248">
        <v>85</v>
      </c>
      <c r="U248">
        <v>15</v>
      </c>
      <c r="X248" t="str">
        <f>VLOOKUP($S248,Taxonomic!A:D,2,FALSE)</f>
        <v>haemulidae</v>
      </c>
      <c r="Y248" t="str">
        <f>VLOOKUP(S248,Taxonomic!A:D,3,FALSE)</f>
        <v>haemulon</v>
      </c>
      <c r="Z248" t="str">
        <f>VLOOKUP(S248,Taxonomic!A:D,4,FALSE)</f>
        <v>aurolineatum</v>
      </c>
    </row>
    <row r="249" spans="1:26" x14ac:dyDescent="0.2">
      <c r="A249" t="s">
        <v>30</v>
      </c>
      <c r="B249" t="s">
        <v>472</v>
      </c>
      <c r="C249" t="s">
        <v>47</v>
      </c>
      <c r="D249">
        <v>2013</v>
      </c>
      <c r="E249">
        <v>3</v>
      </c>
      <c r="F249" s="8">
        <v>5</v>
      </c>
      <c r="G249" t="s">
        <v>455</v>
      </c>
      <c r="H249" t="s">
        <v>32</v>
      </c>
      <c r="I249">
        <f>VLOOKUP(B249,Information_sites!D:E,2,FALSE)</f>
        <v>-24.100227</v>
      </c>
      <c r="J249">
        <f>VLOOKUP(B249,Information_sites!D:F,3,FALSE)</f>
        <v>-45.698115999999999</v>
      </c>
      <c r="K249" t="s">
        <v>442</v>
      </c>
      <c r="L249">
        <v>1205</v>
      </c>
      <c r="M249">
        <v>40</v>
      </c>
      <c r="N249" s="3">
        <v>7</v>
      </c>
      <c r="O249" t="s">
        <v>442</v>
      </c>
      <c r="P249" t="s">
        <v>442</v>
      </c>
      <c r="Q249" t="s">
        <v>442</v>
      </c>
      <c r="R249" t="s">
        <v>442</v>
      </c>
      <c r="S249" t="s">
        <v>39</v>
      </c>
      <c r="T249">
        <v>40</v>
      </c>
      <c r="U249">
        <v>20</v>
      </c>
      <c r="X249" t="str">
        <f>VLOOKUP($S249,Taxonomic!A:D,2,FALSE)</f>
        <v>haemulidae</v>
      </c>
      <c r="Y249" t="str">
        <f>VLOOKUP(S249,Taxonomic!A:D,3,FALSE)</f>
        <v>haemulon</v>
      </c>
      <c r="Z249" t="str">
        <f>VLOOKUP(S249,Taxonomic!A:D,4,FALSE)</f>
        <v>aurolineatum</v>
      </c>
    </row>
    <row r="250" spans="1:26" x14ac:dyDescent="0.2">
      <c r="A250" t="s">
        <v>30</v>
      </c>
      <c r="B250" t="s">
        <v>472</v>
      </c>
      <c r="C250" t="s">
        <v>47</v>
      </c>
      <c r="D250">
        <v>2013</v>
      </c>
      <c r="E250">
        <v>3</v>
      </c>
      <c r="F250" s="8">
        <v>5</v>
      </c>
      <c r="G250" t="s">
        <v>455</v>
      </c>
      <c r="H250" t="s">
        <v>32</v>
      </c>
      <c r="I250">
        <f>VLOOKUP(B250,Information_sites!D:E,2,FALSE)</f>
        <v>-24.100227</v>
      </c>
      <c r="J250">
        <f>VLOOKUP(B250,Information_sites!D:F,3,FALSE)</f>
        <v>-45.698115999999999</v>
      </c>
      <c r="K250" t="s">
        <v>442</v>
      </c>
      <c r="L250">
        <v>1205</v>
      </c>
      <c r="M250">
        <v>40</v>
      </c>
      <c r="N250" s="3">
        <v>7</v>
      </c>
      <c r="O250" t="s">
        <v>442</v>
      </c>
      <c r="P250" t="s">
        <v>442</v>
      </c>
      <c r="Q250" t="s">
        <v>442</v>
      </c>
      <c r="R250" t="s">
        <v>442</v>
      </c>
      <c r="S250" t="s">
        <v>75</v>
      </c>
      <c r="T250">
        <v>1</v>
      </c>
      <c r="U250">
        <v>45</v>
      </c>
      <c r="X250" t="str">
        <f>VLOOKUP($S250,Taxonomic!A:D,2,FALSE)</f>
        <v>labridae</v>
      </c>
      <c r="Y250" t="str">
        <f>VLOOKUP(S250,Taxonomic!A:D,3,FALSE)</f>
        <v>halichoeres</v>
      </c>
      <c r="Z250" t="str">
        <f>VLOOKUP(S250,Taxonomic!A:D,4,FALSE)</f>
        <v>brasiliensis</v>
      </c>
    </row>
    <row r="251" spans="1:26" x14ac:dyDescent="0.2">
      <c r="A251" t="s">
        <v>30</v>
      </c>
      <c r="B251" t="s">
        <v>472</v>
      </c>
      <c r="C251" t="s">
        <v>47</v>
      </c>
      <c r="D251">
        <v>2013</v>
      </c>
      <c r="E251">
        <v>3</v>
      </c>
      <c r="F251" s="8">
        <v>5</v>
      </c>
      <c r="G251" t="s">
        <v>455</v>
      </c>
      <c r="H251" t="s">
        <v>32</v>
      </c>
      <c r="I251">
        <f>VLOOKUP(B251,Information_sites!D:E,2,FALSE)</f>
        <v>-24.100227</v>
      </c>
      <c r="J251">
        <f>VLOOKUP(B251,Information_sites!D:F,3,FALSE)</f>
        <v>-45.698115999999999</v>
      </c>
      <c r="K251" t="s">
        <v>442</v>
      </c>
      <c r="L251">
        <v>1205</v>
      </c>
      <c r="M251">
        <v>40</v>
      </c>
      <c r="N251" s="3">
        <v>7</v>
      </c>
      <c r="O251" t="s">
        <v>442</v>
      </c>
      <c r="P251" t="s">
        <v>442</v>
      </c>
      <c r="Q251" t="s">
        <v>442</v>
      </c>
      <c r="R251" t="s">
        <v>442</v>
      </c>
      <c r="S251" t="s">
        <v>78</v>
      </c>
      <c r="T251">
        <v>220</v>
      </c>
      <c r="U251">
        <v>7</v>
      </c>
      <c r="X251" t="str">
        <f>VLOOKUP($S251,Taxonomic!A:D,2,FALSE)</f>
        <v>clupeidae</v>
      </c>
      <c r="Y251" t="str">
        <f>VLOOKUP(S251,Taxonomic!A:D,3,FALSE)</f>
        <v>harengula</v>
      </c>
      <c r="Z251" t="str">
        <f>VLOOKUP(S251,Taxonomic!A:D,4,FALSE)</f>
        <v>clupeola</v>
      </c>
    </row>
    <row r="252" spans="1:26" x14ac:dyDescent="0.2">
      <c r="A252" t="s">
        <v>30</v>
      </c>
      <c r="B252" t="s">
        <v>472</v>
      </c>
      <c r="C252" t="s">
        <v>47</v>
      </c>
      <c r="D252">
        <v>2013</v>
      </c>
      <c r="E252">
        <v>3</v>
      </c>
      <c r="F252" s="8">
        <v>5</v>
      </c>
      <c r="G252" t="s">
        <v>455</v>
      </c>
      <c r="H252" t="s">
        <v>32</v>
      </c>
      <c r="I252">
        <f>VLOOKUP(B252,Information_sites!D:E,2,FALSE)</f>
        <v>-24.100227</v>
      </c>
      <c r="J252">
        <f>VLOOKUP(B252,Information_sites!D:F,3,FALSE)</f>
        <v>-45.698115999999999</v>
      </c>
      <c r="K252" t="s">
        <v>442</v>
      </c>
      <c r="L252">
        <v>1205</v>
      </c>
      <c r="M252">
        <v>40</v>
      </c>
      <c r="N252" s="3">
        <v>7</v>
      </c>
      <c r="O252" t="s">
        <v>442</v>
      </c>
      <c r="P252" t="s">
        <v>442</v>
      </c>
      <c r="Q252" t="s">
        <v>442</v>
      </c>
      <c r="R252" t="s">
        <v>442</v>
      </c>
      <c r="S252" t="s">
        <v>41</v>
      </c>
      <c r="T252">
        <v>3</v>
      </c>
      <c r="U252">
        <v>30</v>
      </c>
      <c r="X252" t="str">
        <f>VLOOKUP($S252,Taxonomic!A:D,2,FALSE)</f>
        <v>holocentridae</v>
      </c>
      <c r="Y252" t="str">
        <f>VLOOKUP(S252,Taxonomic!A:D,3,FALSE)</f>
        <v>holocentrus</v>
      </c>
      <c r="Z252" t="str">
        <f>VLOOKUP(S252,Taxonomic!A:D,4,FALSE)</f>
        <v>adscensionis</v>
      </c>
    </row>
    <row r="253" spans="1:26" x14ac:dyDescent="0.2">
      <c r="A253" t="s">
        <v>30</v>
      </c>
      <c r="B253" t="s">
        <v>472</v>
      </c>
      <c r="C253" t="s">
        <v>47</v>
      </c>
      <c r="D253">
        <v>2013</v>
      </c>
      <c r="E253">
        <v>3</v>
      </c>
      <c r="F253" s="8">
        <v>5</v>
      </c>
      <c r="G253" t="s">
        <v>455</v>
      </c>
      <c r="H253" t="s">
        <v>32</v>
      </c>
      <c r="I253">
        <f>VLOOKUP(B253,Information_sites!D:E,2,FALSE)</f>
        <v>-24.100227</v>
      </c>
      <c r="J253">
        <f>VLOOKUP(B253,Information_sites!D:F,3,FALSE)</f>
        <v>-45.698115999999999</v>
      </c>
      <c r="K253" t="s">
        <v>442</v>
      </c>
      <c r="L253">
        <v>1205</v>
      </c>
      <c r="M253">
        <v>40</v>
      </c>
      <c r="N253" s="3">
        <v>7</v>
      </c>
      <c r="O253" t="s">
        <v>442</v>
      </c>
      <c r="P253" t="s">
        <v>442</v>
      </c>
      <c r="Q253" t="s">
        <v>442</v>
      </c>
      <c r="R253" t="s">
        <v>442</v>
      </c>
      <c r="S253" t="s">
        <v>41</v>
      </c>
      <c r="T253">
        <v>1</v>
      </c>
      <c r="U253">
        <v>35</v>
      </c>
      <c r="X253" t="str">
        <f>VLOOKUP($S253,Taxonomic!A:D,2,FALSE)</f>
        <v>holocentridae</v>
      </c>
      <c r="Y253" t="str">
        <f>VLOOKUP(S253,Taxonomic!A:D,3,FALSE)</f>
        <v>holocentrus</v>
      </c>
      <c r="Z253" t="str">
        <f>VLOOKUP(S253,Taxonomic!A:D,4,FALSE)</f>
        <v>adscensionis</v>
      </c>
    </row>
    <row r="254" spans="1:26" x14ac:dyDescent="0.2">
      <c r="A254" t="s">
        <v>30</v>
      </c>
      <c r="B254" t="s">
        <v>472</v>
      </c>
      <c r="C254" t="s">
        <v>47</v>
      </c>
      <c r="D254">
        <v>2013</v>
      </c>
      <c r="E254">
        <v>3</v>
      </c>
      <c r="F254" s="8">
        <v>5</v>
      </c>
      <c r="G254" t="s">
        <v>455</v>
      </c>
      <c r="H254" t="s">
        <v>32</v>
      </c>
      <c r="I254">
        <f>VLOOKUP(B254,Information_sites!D:E,2,FALSE)</f>
        <v>-24.100227</v>
      </c>
      <c r="J254">
        <f>VLOOKUP(B254,Information_sites!D:F,3,FALSE)</f>
        <v>-45.698115999999999</v>
      </c>
      <c r="K254" t="s">
        <v>442</v>
      </c>
      <c r="L254">
        <v>1205</v>
      </c>
      <c r="M254">
        <v>40</v>
      </c>
      <c r="N254" s="3">
        <v>7</v>
      </c>
      <c r="O254" t="s">
        <v>442</v>
      </c>
      <c r="P254" t="s">
        <v>442</v>
      </c>
      <c r="Q254" t="s">
        <v>442</v>
      </c>
      <c r="R254" t="s">
        <v>442</v>
      </c>
      <c r="S254" t="s">
        <v>68</v>
      </c>
      <c r="T254">
        <v>2</v>
      </c>
      <c r="U254">
        <v>4</v>
      </c>
      <c r="X254" t="str">
        <f>VLOOKUP($S254,Taxonomic!A:D,2,FALSE)</f>
        <v>blenniidae</v>
      </c>
      <c r="Y254" t="str">
        <f>VLOOKUP(S254,Taxonomic!A:D,3,FALSE)</f>
        <v>hypleurochilus</v>
      </c>
      <c r="Z254" t="str">
        <f>VLOOKUP(S254,Taxonomic!A:D,4,FALSE)</f>
        <v>fissicornis</v>
      </c>
    </row>
    <row r="255" spans="1:26" x14ac:dyDescent="0.2">
      <c r="A255" t="s">
        <v>30</v>
      </c>
      <c r="B255" t="s">
        <v>472</v>
      </c>
      <c r="C255" t="s">
        <v>47</v>
      </c>
      <c r="D255">
        <v>2013</v>
      </c>
      <c r="E255">
        <v>3</v>
      </c>
      <c r="F255" s="8">
        <v>5</v>
      </c>
      <c r="G255" t="s">
        <v>455</v>
      </c>
      <c r="H255" t="s">
        <v>32</v>
      </c>
      <c r="I255">
        <f>VLOOKUP(B255,Information_sites!D:E,2,FALSE)</f>
        <v>-24.100227</v>
      </c>
      <c r="J255">
        <f>VLOOKUP(B255,Information_sites!D:F,3,FALSE)</f>
        <v>-45.698115999999999</v>
      </c>
      <c r="K255" t="s">
        <v>442</v>
      </c>
      <c r="L255">
        <v>1205</v>
      </c>
      <c r="M255">
        <v>40</v>
      </c>
      <c r="N255" s="3">
        <v>7</v>
      </c>
      <c r="O255" t="s">
        <v>442</v>
      </c>
      <c r="P255" t="s">
        <v>442</v>
      </c>
      <c r="Q255" t="s">
        <v>442</v>
      </c>
      <c r="R255" t="s">
        <v>442</v>
      </c>
      <c r="S255" t="s">
        <v>52</v>
      </c>
      <c r="T255">
        <v>1</v>
      </c>
      <c r="U255">
        <v>35</v>
      </c>
      <c r="X255" t="str">
        <f>VLOOKUP($S255,Taxonomic!A:D,2,FALSE)</f>
        <v>kyphosidae</v>
      </c>
      <c r="Y255" t="str">
        <f>VLOOKUP(S255,Taxonomic!A:D,3,FALSE)</f>
        <v>kyphosus</v>
      </c>
      <c r="Z255" t="str">
        <f>VLOOKUP(S255,Taxonomic!A:D,4,FALSE)</f>
        <v>sectatrix</v>
      </c>
    </row>
    <row r="256" spans="1:26" x14ac:dyDescent="0.2">
      <c r="A256" t="s">
        <v>30</v>
      </c>
      <c r="B256" t="s">
        <v>472</v>
      </c>
      <c r="C256" t="s">
        <v>47</v>
      </c>
      <c r="D256">
        <v>2013</v>
      </c>
      <c r="E256">
        <v>3</v>
      </c>
      <c r="F256" s="8">
        <v>5</v>
      </c>
      <c r="G256" t="s">
        <v>455</v>
      </c>
      <c r="H256" t="s">
        <v>32</v>
      </c>
      <c r="I256">
        <f>VLOOKUP(B256,Information_sites!D:E,2,FALSE)</f>
        <v>-24.100227</v>
      </c>
      <c r="J256">
        <f>VLOOKUP(B256,Information_sites!D:F,3,FALSE)</f>
        <v>-45.698115999999999</v>
      </c>
      <c r="K256" t="s">
        <v>442</v>
      </c>
      <c r="L256">
        <v>1205</v>
      </c>
      <c r="M256">
        <v>40</v>
      </c>
      <c r="N256" s="3">
        <v>7</v>
      </c>
      <c r="O256" t="s">
        <v>442</v>
      </c>
      <c r="P256" t="s">
        <v>442</v>
      </c>
      <c r="Q256" t="s">
        <v>442</v>
      </c>
      <c r="R256" t="s">
        <v>442</v>
      </c>
      <c r="S256" t="s">
        <v>42</v>
      </c>
      <c r="T256">
        <v>1</v>
      </c>
      <c r="U256">
        <v>25</v>
      </c>
      <c r="X256" t="str">
        <f>VLOOKUP($S256,Taxonomic!A:D,2,FALSE)</f>
        <v>serranidae</v>
      </c>
      <c r="Y256" t="str">
        <f>VLOOKUP(S256,Taxonomic!A:D,3,FALSE)</f>
        <v>mycteroperca</v>
      </c>
      <c r="Z256" t="str">
        <f>VLOOKUP(S256,Taxonomic!A:D,4,FALSE)</f>
        <v>acutirostris</v>
      </c>
    </row>
    <row r="257" spans="1:26" x14ac:dyDescent="0.2">
      <c r="A257" t="s">
        <v>30</v>
      </c>
      <c r="B257" t="s">
        <v>472</v>
      </c>
      <c r="C257" t="s">
        <v>47</v>
      </c>
      <c r="D257">
        <v>2013</v>
      </c>
      <c r="E257">
        <v>3</v>
      </c>
      <c r="F257" s="8">
        <v>5</v>
      </c>
      <c r="G257" t="s">
        <v>455</v>
      </c>
      <c r="H257" t="s">
        <v>32</v>
      </c>
      <c r="I257">
        <f>VLOOKUP(B257,Information_sites!D:E,2,FALSE)</f>
        <v>-24.100227</v>
      </c>
      <c r="J257">
        <f>VLOOKUP(B257,Information_sites!D:F,3,FALSE)</f>
        <v>-45.698115999999999</v>
      </c>
      <c r="K257" t="s">
        <v>442</v>
      </c>
      <c r="L257">
        <v>1205</v>
      </c>
      <c r="M257">
        <v>40</v>
      </c>
      <c r="N257" s="3">
        <v>7</v>
      </c>
      <c r="O257" t="s">
        <v>442</v>
      </c>
      <c r="P257" t="s">
        <v>442</v>
      </c>
      <c r="Q257" t="s">
        <v>442</v>
      </c>
      <c r="R257" t="s">
        <v>442</v>
      </c>
      <c r="S257" t="s">
        <v>42</v>
      </c>
      <c r="T257">
        <v>1</v>
      </c>
      <c r="U257">
        <v>30</v>
      </c>
      <c r="X257" t="str">
        <f>VLOOKUP($S257,Taxonomic!A:D,2,FALSE)</f>
        <v>serranidae</v>
      </c>
      <c r="Y257" t="str">
        <f>VLOOKUP(S257,Taxonomic!A:D,3,FALSE)</f>
        <v>mycteroperca</v>
      </c>
      <c r="Z257" t="str">
        <f>VLOOKUP(S257,Taxonomic!A:D,4,FALSE)</f>
        <v>acutirostris</v>
      </c>
    </row>
    <row r="258" spans="1:26" x14ac:dyDescent="0.2">
      <c r="A258" t="s">
        <v>30</v>
      </c>
      <c r="B258" t="s">
        <v>472</v>
      </c>
      <c r="C258" t="s">
        <v>47</v>
      </c>
      <c r="D258">
        <v>2013</v>
      </c>
      <c r="E258">
        <v>3</v>
      </c>
      <c r="F258" s="8">
        <v>5</v>
      </c>
      <c r="G258" t="s">
        <v>455</v>
      </c>
      <c r="H258" t="s">
        <v>32</v>
      </c>
      <c r="I258">
        <f>VLOOKUP(B258,Information_sites!D:E,2,FALSE)</f>
        <v>-24.100227</v>
      </c>
      <c r="J258">
        <f>VLOOKUP(B258,Information_sites!D:F,3,FALSE)</f>
        <v>-45.698115999999999</v>
      </c>
      <c r="K258" t="s">
        <v>442</v>
      </c>
      <c r="L258">
        <v>1205</v>
      </c>
      <c r="M258">
        <v>40</v>
      </c>
      <c r="N258" s="3">
        <v>7</v>
      </c>
      <c r="O258" t="s">
        <v>442</v>
      </c>
      <c r="P258" t="s">
        <v>442</v>
      </c>
      <c r="Q258" t="s">
        <v>442</v>
      </c>
      <c r="R258" t="s">
        <v>442</v>
      </c>
      <c r="S258" t="s">
        <v>42</v>
      </c>
      <c r="T258">
        <v>3</v>
      </c>
      <c r="U258">
        <v>35</v>
      </c>
      <c r="X258" t="str">
        <f>VLOOKUP($S258,Taxonomic!A:D,2,FALSE)</f>
        <v>serranidae</v>
      </c>
      <c r="Y258" t="str">
        <f>VLOOKUP(S258,Taxonomic!A:D,3,FALSE)</f>
        <v>mycteroperca</v>
      </c>
      <c r="Z258" t="str">
        <f>VLOOKUP(S258,Taxonomic!A:D,4,FALSE)</f>
        <v>acutirostris</v>
      </c>
    </row>
    <row r="259" spans="1:26" x14ac:dyDescent="0.2">
      <c r="A259" t="s">
        <v>30</v>
      </c>
      <c r="B259" t="s">
        <v>472</v>
      </c>
      <c r="C259" t="s">
        <v>47</v>
      </c>
      <c r="D259">
        <v>2013</v>
      </c>
      <c r="E259">
        <v>3</v>
      </c>
      <c r="F259" s="8">
        <v>5</v>
      </c>
      <c r="G259" t="s">
        <v>455</v>
      </c>
      <c r="H259" t="s">
        <v>32</v>
      </c>
      <c r="I259">
        <f>VLOOKUP(B259,Information_sites!D:E,2,FALSE)</f>
        <v>-24.100227</v>
      </c>
      <c r="J259">
        <f>VLOOKUP(B259,Information_sites!D:F,3,FALSE)</f>
        <v>-45.698115999999999</v>
      </c>
      <c r="K259" t="s">
        <v>442</v>
      </c>
      <c r="L259">
        <v>1205</v>
      </c>
      <c r="M259">
        <v>40</v>
      </c>
      <c r="N259" s="3">
        <v>7</v>
      </c>
      <c r="O259" t="s">
        <v>442</v>
      </c>
      <c r="P259" t="s">
        <v>442</v>
      </c>
      <c r="Q259" t="s">
        <v>442</v>
      </c>
      <c r="R259" t="s">
        <v>442</v>
      </c>
      <c r="S259" t="s">
        <v>42</v>
      </c>
      <c r="T259">
        <v>4</v>
      </c>
      <c r="U259">
        <v>45</v>
      </c>
      <c r="X259" t="str">
        <f>VLOOKUP($S259,Taxonomic!A:D,2,FALSE)</f>
        <v>serranidae</v>
      </c>
      <c r="Y259" t="str">
        <f>VLOOKUP(S259,Taxonomic!A:D,3,FALSE)</f>
        <v>mycteroperca</v>
      </c>
      <c r="Z259" t="str">
        <f>VLOOKUP(S259,Taxonomic!A:D,4,FALSE)</f>
        <v>acutirostris</v>
      </c>
    </row>
    <row r="260" spans="1:26" x14ac:dyDescent="0.2">
      <c r="A260" t="s">
        <v>30</v>
      </c>
      <c r="B260" t="s">
        <v>472</v>
      </c>
      <c r="C260" t="s">
        <v>47</v>
      </c>
      <c r="D260">
        <v>2013</v>
      </c>
      <c r="E260">
        <v>3</v>
      </c>
      <c r="F260" s="8">
        <v>5</v>
      </c>
      <c r="G260" t="s">
        <v>455</v>
      </c>
      <c r="H260" t="s">
        <v>32</v>
      </c>
      <c r="I260">
        <f>VLOOKUP(B260,Information_sites!D:E,2,FALSE)</f>
        <v>-24.100227</v>
      </c>
      <c r="J260">
        <f>VLOOKUP(B260,Information_sites!D:F,3,FALSE)</f>
        <v>-45.698115999999999</v>
      </c>
      <c r="K260" t="s">
        <v>442</v>
      </c>
      <c r="L260">
        <v>1205</v>
      </c>
      <c r="M260">
        <v>40</v>
      </c>
      <c r="N260" s="3">
        <v>7</v>
      </c>
      <c r="O260" t="s">
        <v>442</v>
      </c>
      <c r="P260" t="s">
        <v>442</v>
      </c>
      <c r="Q260" t="s">
        <v>442</v>
      </c>
      <c r="R260" t="s">
        <v>442</v>
      </c>
      <c r="S260" t="s">
        <v>43</v>
      </c>
      <c r="T260">
        <v>1</v>
      </c>
      <c r="U260">
        <v>35</v>
      </c>
      <c r="X260" t="str">
        <f>VLOOKUP($S260,Taxonomic!A:D,2,FALSE)</f>
        <v>sciaenidae</v>
      </c>
      <c r="Y260" t="str">
        <f>VLOOKUP(S260,Taxonomic!A:D,3,FALSE)</f>
        <v>odontoscion</v>
      </c>
      <c r="Z260" t="str">
        <f>VLOOKUP(S260,Taxonomic!A:D,4,FALSE)</f>
        <v>dentex</v>
      </c>
    </row>
    <row r="261" spans="1:26" x14ac:dyDescent="0.2">
      <c r="A261" t="s">
        <v>30</v>
      </c>
      <c r="B261" t="s">
        <v>472</v>
      </c>
      <c r="C261" t="s">
        <v>47</v>
      </c>
      <c r="D261">
        <v>2013</v>
      </c>
      <c r="E261">
        <v>3</v>
      </c>
      <c r="F261" s="8">
        <v>5</v>
      </c>
      <c r="G261" t="s">
        <v>455</v>
      </c>
      <c r="H261" t="s">
        <v>32</v>
      </c>
      <c r="I261">
        <f>VLOOKUP(B261,Information_sites!D:E,2,FALSE)</f>
        <v>-24.100227</v>
      </c>
      <c r="J261">
        <f>VLOOKUP(B261,Information_sites!D:F,3,FALSE)</f>
        <v>-45.698115999999999</v>
      </c>
      <c r="K261" t="s">
        <v>442</v>
      </c>
      <c r="L261">
        <v>1205</v>
      </c>
      <c r="M261">
        <v>40</v>
      </c>
      <c r="N261" s="3">
        <v>7</v>
      </c>
      <c r="O261" t="s">
        <v>442</v>
      </c>
      <c r="P261" t="s">
        <v>442</v>
      </c>
      <c r="Q261" t="s">
        <v>442</v>
      </c>
      <c r="R261" t="s">
        <v>442</v>
      </c>
      <c r="S261" t="s">
        <v>54</v>
      </c>
      <c r="T261">
        <v>9</v>
      </c>
      <c r="U261">
        <v>5</v>
      </c>
      <c r="X261" t="str">
        <f>VLOOKUP($S261,Taxonomic!A:D,2,FALSE)</f>
        <v>blenniidae</v>
      </c>
      <c r="Y261" t="str">
        <f>VLOOKUP(S261,Taxonomic!A:D,3,FALSE)</f>
        <v>parablennius</v>
      </c>
      <c r="Z261" t="str">
        <f>VLOOKUP(S261,Taxonomic!A:D,4,FALSE)</f>
        <v>marmoreus</v>
      </c>
    </row>
    <row r="262" spans="1:26" x14ac:dyDescent="0.2">
      <c r="A262" t="s">
        <v>30</v>
      </c>
      <c r="B262" t="s">
        <v>472</v>
      </c>
      <c r="C262" t="s">
        <v>47</v>
      </c>
      <c r="D262">
        <v>2013</v>
      </c>
      <c r="E262">
        <v>3</v>
      </c>
      <c r="F262" s="8">
        <v>5</v>
      </c>
      <c r="G262" t="s">
        <v>455</v>
      </c>
      <c r="H262" t="s">
        <v>32</v>
      </c>
      <c r="I262">
        <f>VLOOKUP(B262,Information_sites!D:E,2,FALSE)</f>
        <v>-24.100227</v>
      </c>
      <c r="J262">
        <f>VLOOKUP(B262,Information_sites!D:F,3,FALSE)</f>
        <v>-45.698115999999999</v>
      </c>
      <c r="K262" t="s">
        <v>442</v>
      </c>
      <c r="L262">
        <v>1205</v>
      </c>
      <c r="M262">
        <v>40</v>
      </c>
      <c r="N262" s="3">
        <v>7</v>
      </c>
      <c r="O262" t="s">
        <v>442</v>
      </c>
      <c r="P262" t="s">
        <v>442</v>
      </c>
      <c r="Q262" t="s">
        <v>442</v>
      </c>
      <c r="R262" t="s">
        <v>442</v>
      </c>
      <c r="S262" t="s">
        <v>55</v>
      </c>
      <c r="T262">
        <v>9</v>
      </c>
      <c r="U262">
        <v>5</v>
      </c>
      <c r="X262" t="str">
        <f>VLOOKUP($S262,Taxonomic!A:D,2,FALSE)</f>
        <v>blenniidae</v>
      </c>
      <c r="Y262" t="str">
        <f>VLOOKUP(S262,Taxonomic!A:D,3,FALSE)</f>
        <v>parablennius</v>
      </c>
      <c r="Z262" t="str">
        <f>VLOOKUP(S262,Taxonomic!A:D,4,FALSE)</f>
        <v>pilicornis</v>
      </c>
    </row>
    <row r="263" spans="1:26" x14ac:dyDescent="0.2">
      <c r="A263" t="s">
        <v>30</v>
      </c>
      <c r="B263" t="s">
        <v>472</v>
      </c>
      <c r="C263" t="s">
        <v>47</v>
      </c>
      <c r="D263">
        <v>2013</v>
      </c>
      <c r="E263">
        <v>3</v>
      </c>
      <c r="F263" s="8">
        <v>5</v>
      </c>
      <c r="G263" t="s">
        <v>455</v>
      </c>
      <c r="H263" t="s">
        <v>32</v>
      </c>
      <c r="I263">
        <f>VLOOKUP(B263,Information_sites!D:E,2,FALSE)</f>
        <v>-24.100227</v>
      </c>
      <c r="J263">
        <f>VLOOKUP(B263,Information_sites!D:F,3,FALSE)</f>
        <v>-45.698115999999999</v>
      </c>
      <c r="K263" t="s">
        <v>442</v>
      </c>
      <c r="L263">
        <v>1205</v>
      </c>
      <c r="M263">
        <v>40</v>
      </c>
      <c r="N263" s="3">
        <v>7</v>
      </c>
      <c r="O263" t="s">
        <v>442</v>
      </c>
      <c r="P263" t="s">
        <v>442</v>
      </c>
      <c r="Q263" t="s">
        <v>442</v>
      </c>
      <c r="R263" t="s">
        <v>442</v>
      </c>
      <c r="S263" t="s">
        <v>55</v>
      </c>
      <c r="T263">
        <v>3</v>
      </c>
      <c r="U263">
        <v>12</v>
      </c>
      <c r="X263" t="str">
        <f>VLOOKUP($S263,Taxonomic!A:D,2,FALSE)</f>
        <v>blenniidae</v>
      </c>
      <c r="Y263" t="str">
        <f>VLOOKUP(S263,Taxonomic!A:D,3,FALSE)</f>
        <v>parablennius</v>
      </c>
      <c r="Z263" t="str">
        <f>VLOOKUP(S263,Taxonomic!A:D,4,FALSE)</f>
        <v>pilicornis</v>
      </c>
    </row>
    <row r="264" spans="1:26" x14ac:dyDescent="0.2">
      <c r="A264" t="s">
        <v>30</v>
      </c>
      <c r="B264" t="s">
        <v>472</v>
      </c>
      <c r="C264" t="s">
        <v>47</v>
      </c>
      <c r="D264">
        <v>2013</v>
      </c>
      <c r="E264">
        <v>3</v>
      </c>
      <c r="F264" s="8">
        <v>5</v>
      </c>
      <c r="G264" t="s">
        <v>455</v>
      </c>
      <c r="H264" t="s">
        <v>32</v>
      </c>
      <c r="I264">
        <f>VLOOKUP(B264,Information_sites!D:E,2,FALSE)</f>
        <v>-24.100227</v>
      </c>
      <c r="J264">
        <f>VLOOKUP(B264,Information_sites!D:F,3,FALSE)</f>
        <v>-45.698115999999999</v>
      </c>
      <c r="K264" t="s">
        <v>442</v>
      </c>
      <c r="L264">
        <v>1205</v>
      </c>
      <c r="M264">
        <v>40</v>
      </c>
      <c r="N264" s="3">
        <v>7</v>
      </c>
      <c r="O264" t="s">
        <v>442</v>
      </c>
      <c r="P264" t="s">
        <v>442</v>
      </c>
      <c r="Q264" t="s">
        <v>442</v>
      </c>
      <c r="R264" t="s">
        <v>442</v>
      </c>
      <c r="S264" t="s">
        <v>70</v>
      </c>
      <c r="T264">
        <v>2</v>
      </c>
      <c r="U264">
        <v>15</v>
      </c>
      <c r="X264" t="str">
        <f>VLOOKUP($S264,Taxonomic!A:D,2,FALSE)</f>
        <v>pempheridae</v>
      </c>
      <c r="Y264" t="str">
        <f>VLOOKUP(S264,Taxonomic!A:D,3,FALSE)</f>
        <v>pempheris</v>
      </c>
      <c r="Z264" t="str">
        <f>VLOOKUP(S264,Taxonomic!A:D,4,FALSE)</f>
        <v>schomburgkii</v>
      </c>
    </row>
    <row r="265" spans="1:26" x14ac:dyDescent="0.2">
      <c r="A265" t="s">
        <v>30</v>
      </c>
      <c r="B265" t="s">
        <v>472</v>
      </c>
      <c r="C265" t="s">
        <v>47</v>
      </c>
      <c r="D265">
        <v>2013</v>
      </c>
      <c r="E265">
        <v>3</v>
      </c>
      <c r="F265" s="8">
        <v>5</v>
      </c>
      <c r="G265" t="s">
        <v>455</v>
      </c>
      <c r="H265" t="s">
        <v>32</v>
      </c>
      <c r="I265">
        <f>VLOOKUP(B265,Information_sites!D:E,2,FALSE)</f>
        <v>-24.100227</v>
      </c>
      <c r="J265">
        <f>VLOOKUP(B265,Information_sites!D:F,3,FALSE)</f>
        <v>-45.698115999999999</v>
      </c>
      <c r="K265" t="s">
        <v>442</v>
      </c>
      <c r="L265">
        <v>1205</v>
      </c>
      <c r="M265">
        <v>40</v>
      </c>
      <c r="N265" s="3">
        <v>7</v>
      </c>
      <c r="O265" t="s">
        <v>442</v>
      </c>
      <c r="P265" t="s">
        <v>442</v>
      </c>
      <c r="Q265" t="s">
        <v>442</v>
      </c>
      <c r="R265" t="s">
        <v>442</v>
      </c>
      <c r="S265" t="s">
        <v>44</v>
      </c>
      <c r="T265">
        <v>1</v>
      </c>
      <c r="U265">
        <v>20</v>
      </c>
      <c r="X265" t="str">
        <f>VLOOKUP($S265,Taxonomic!A:D,2,FALSE)</f>
        <v>pomacanthidae</v>
      </c>
      <c r="Y265" t="str">
        <f>VLOOKUP(S265,Taxonomic!A:D,3,FALSE)</f>
        <v>pomacanthus</v>
      </c>
      <c r="Z265" t="str">
        <f>VLOOKUP(S265,Taxonomic!A:D,4,FALSE)</f>
        <v>paru</v>
      </c>
    </row>
    <row r="266" spans="1:26" x14ac:dyDescent="0.2">
      <c r="A266" t="s">
        <v>30</v>
      </c>
      <c r="B266" t="s">
        <v>472</v>
      </c>
      <c r="C266" t="s">
        <v>47</v>
      </c>
      <c r="D266">
        <v>2013</v>
      </c>
      <c r="E266">
        <v>3</v>
      </c>
      <c r="F266" s="8">
        <v>5</v>
      </c>
      <c r="G266" t="s">
        <v>455</v>
      </c>
      <c r="H266" t="s">
        <v>32</v>
      </c>
      <c r="I266">
        <f>VLOOKUP(B266,Information_sites!D:E,2,FALSE)</f>
        <v>-24.100227</v>
      </c>
      <c r="J266">
        <f>VLOOKUP(B266,Information_sites!D:F,3,FALSE)</f>
        <v>-45.698115999999999</v>
      </c>
      <c r="K266" t="s">
        <v>442</v>
      </c>
      <c r="L266">
        <v>1205</v>
      </c>
      <c r="M266">
        <v>40</v>
      </c>
      <c r="N266" s="3">
        <v>7</v>
      </c>
      <c r="O266" t="s">
        <v>442</v>
      </c>
      <c r="P266" t="s">
        <v>442</v>
      </c>
      <c r="Q266" t="s">
        <v>442</v>
      </c>
      <c r="R266" t="s">
        <v>442</v>
      </c>
      <c r="S266" t="s">
        <v>79</v>
      </c>
      <c r="T266">
        <v>1</v>
      </c>
      <c r="U266">
        <v>45</v>
      </c>
      <c r="X266" t="str">
        <f>VLOOKUP($S266,Taxonomic!A:D,2,FALSE)</f>
        <v>carangidae</v>
      </c>
      <c r="Y266" t="str">
        <f>VLOOKUP(S266,Taxonomic!A:D,3,FALSE)</f>
        <v>pseudocaranx</v>
      </c>
      <c r="Z266" t="str">
        <f>VLOOKUP(S266,Taxonomic!A:D,4,FALSE)</f>
        <v>dentex</v>
      </c>
    </row>
    <row r="267" spans="1:26" x14ac:dyDescent="0.2">
      <c r="A267" t="s">
        <v>30</v>
      </c>
      <c r="B267" t="s">
        <v>472</v>
      </c>
      <c r="C267" t="s">
        <v>47</v>
      </c>
      <c r="D267">
        <v>2013</v>
      </c>
      <c r="E267">
        <v>3</v>
      </c>
      <c r="F267" s="8">
        <v>5</v>
      </c>
      <c r="G267" t="s">
        <v>455</v>
      </c>
      <c r="H267" t="s">
        <v>32</v>
      </c>
      <c r="I267">
        <f>VLOOKUP(B267,Information_sites!D:E,2,FALSE)</f>
        <v>-24.100227</v>
      </c>
      <c r="J267">
        <f>VLOOKUP(B267,Information_sites!D:F,3,FALSE)</f>
        <v>-45.698115999999999</v>
      </c>
      <c r="K267" t="s">
        <v>442</v>
      </c>
      <c r="L267">
        <v>1205</v>
      </c>
      <c r="M267">
        <v>40</v>
      </c>
      <c r="N267" s="3">
        <v>7</v>
      </c>
      <c r="O267" t="s">
        <v>442</v>
      </c>
      <c r="P267" t="s">
        <v>442</v>
      </c>
      <c r="Q267" t="s">
        <v>442</v>
      </c>
      <c r="R267" t="s">
        <v>442</v>
      </c>
      <c r="S267" t="s">
        <v>57</v>
      </c>
      <c r="T267">
        <v>1</v>
      </c>
      <c r="U267">
        <v>45</v>
      </c>
      <c r="X267" t="str">
        <f>VLOOKUP($S267,Taxonomic!A:D,2,FALSE)</f>
        <v>scaridae</v>
      </c>
      <c r="Y267" t="str">
        <f>VLOOKUP(S267,Taxonomic!A:D,3,FALSE)</f>
        <v>sparisoma</v>
      </c>
      <c r="Z267" t="str">
        <f>VLOOKUP(S267,Taxonomic!A:D,4,FALSE)</f>
        <v>frondosum</v>
      </c>
    </row>
    <row r="268" spans="1:26" x14ac:dyDescent="0.2">
      <c r="A268" t="s">
        <v>30</v>
      </c>
      <c r="B268" t="s">
        <v>472</v>
      </c>
      <c r="C268" t="s">
        <v>47</v>
      </c>
      <c r="D268">
        <v>2013</v>
      </c>
      <c r="E268">
        <v>3</v>
      </c>
      <c r="F268" s="8">
        <v>5</v>
      </c>
      <c r="G268" t="s">
        <v>455</v>
      </c>
      <c r="H268" t="s">
        <v>32</v>
      </c>
      <c r="I268">
        <f>VLOOKUP(B268,Information_sites!D:E,2,FALSE)</f>
        <v>-24.100227</v>
      </c>
      <c r="J268">
        <f>VLOOKUP(B268,Information_sites!D:F,3,FALSE)</f>
        <v>-45.698115999999999</v>
      </c>
      <c r="K268" t="s">
        <v>442</v>
      </c>
      <c r="L268">
        <v>1205</v>
      </c>
      <c r="M268">
        <v>40</v>
      </c>
      <c r="N268" s="3">
        <v>7</v>
      </c>
      <c r="O268" t="s">
        <v>442</v>
      </c>
      <c r="P268" t="s">
        <v>442</v>
      </c>
      <c r="Q268" t="s">
        <v>442</v>
      </c>
      <c r="R268" t="s">
        <v>442</v>
      </c>
      <c r="S268" t="s">
        <v>80</v>
      </c>
      <c r="T268">
        <v>1</v>
      </c>
      <c r="U268">
        <v>3</v>
      </c>
      <c r="X268" t="str">
        <f>VLOOKUP($S268,Taxonomic!A:D,2,FALSE)</f>
        <v>scaridae</v>
      </c>
      <c r="Y268" t="str">
        <f>VLOOKUP(S268,Taxonomic!A:D,3,FALSE)</f>
        <v>sparisoma</v>
      </c>
      <c r="Z268" t="str">
        <f>VLOOKUP(S268,Taxonomic!A:D,4,FALSE)</f>
        <v>radians</v>
      </c>
    </row>
    <row r="269" spans="1:26" x14ac:dyDescent="0.2">
      <c r="A269" t="s">
        <v>30</v>
      </c>
      <c r="B269" t="s">
        <v>472</v>
      </c>
      <c r="C269" t="s">
        <v>47</v>
      </c>
      <c r="D269">
        <v>2013</v>
      </c>
      <c r="E269">
        <v>3</v>
      </c>
      <c r="F269" s="8">
        <v>5</v>
      </c>
      <c r="G269" t="s">
        <v>455</v>
      </c>
      <c r="H269" t="s">
        <v>32</v>
      </c>
      <c r="I269">
        <f>VLOOKUP(B269,Information_sites!D:E,2,FALSE)</f>
        <v>-24.100227</v>
      </c>
      <c r="J269">
        <f>VLOOKUP(B269,Information_sites!D:F,3,FALSE)</f>
        <v>-45.698115999999999</v>
      </c>
      <c r="K269" t="s">
        <v>442</v>
      </c>
      <c r="L269">
        <v>1205</v>
      </c>
      <c r="M269">
        <v>40</v>
      </c>
      <c r="N269" s="3">
        <v>7</v>
      </c>
      <c r="O269" t="s">
        <v>442</v>
      </c>
      <c r="P269" t="s">
        <v>442</v>
      </c>
      <c r="Q269" t="s">
        <v>442</v>
      </c>
      <c r="R269" t="s">
        <v>442</v>
      </c>
      <c r="S269" t="s">
        <v>46</v>
      </c>
      <c r="T269">
        <v>1</v>
      </c>
      <c r="U269">
        <v>12</v>
      </c>
      <c r="X269" t="str">
        <f>VLOOKUP($S269,Taxonomic!A:D,2,FALSE)</f>
        <v>pomacentridae</v>
      </c>
      <c r="Y269" t="str">
        <f>VLOOKUP(S269,Taxonomic!A:D,3,FALSE)</f>
        <v>stegastes</v>
      </c>
      <c r="Z269" t="str">
        <f>VLOOKUP(S269,Taxonomic!A:D,4,FALSE)</f>
        <v>fuscus</v>
      </c>
    </row>
    <row r="270" spans="1:26" x14ac:dyDescent="0.2">
      <c r="A270" t="s">
        <v>30</v>
      </c>
      <c r="B270" t="s">
        <v>472</v>
      </c>
      <c r="C270" t="s">
        <v>47</v>
      </c>
      <c r="D270">
        <v>2013</v>
      </c>
      <c r="E270">
        <v>3</v>
      </c>
      <c r="F270" s="8">
        <v>5</v>
      </c>
      <c r="G270" t="s">
        <v>455</v>
      </c>
      <c r="H270" t="s">
        <v>32</v>
      </c>
      <c r="I270">
        <f>VLOOKUP(B270,Information_sites!D:E,2,FALSE)</f>
        <v>-24.100227</v>
      </c>
      <c r="J270">
        <f>VLOOKUP(B270,Information_sites!D:F,3,FALSE)</f>
        <v>-45.698115999999999</v>
      </c>
      <c r="K270" t="s">
        <v>442</v>
      </c>
      <c r="L270">
        <v>1205</v>
      </c>
      <c r="M270">
        <v>40</v>
      </c>
      <c r="N270" s="3">
        <v>7</v>
      </c>
      <c r="O270" t="s">
        <v>442</v>
      </c>
      <c r="P270" t="s">
        <v>442</v>
      </c>
      <c r="Q270" t="s">
        <v>442</v>
      </c>
      <c r="R270" t="s">
        <v>442</v>
      </c>
      <c r="S270" t="s">
        <v>46</v>
      </c>
      <c r="T270">
        <v>2</v>
      </c>
      <c r="U270">
        <v>10</v>
      </c>
      <c r="X270" t="str">
        <f>VLOOKUP($S270,Taxonomic!A:D,2,FALSE)</f>
        <v>pomacentridae</v>
      </c>
      <c r="Y270" t="str">
        <f>VLOOKUP(S270,Taxonomic!A:D,3,FALSE)</f>
        <v>stegastes</v>
      </c>
      <c r="Z270" t="str">
        <f>VLOOKUP(S270,Taxonomic!A:D,4,FALSE)</f>
        <v>fuscus</v>
      </c>
    </row>
    <row r="271" spans="1:26" x14ac:dyDescent="0.2">
      <c r="A271" t="s">
        <v>30</v>
      </c>
      <c r="B271" t="s">
        <v>472</v>
      </c>
      <c r="C271" t="s">
        <v>47</v>
      </c>
      <c r="D271">
        <v>2013</v>
      </c>
      <c r="E271">
        <v>3</v>
      </c>
      <c r="F271" s="8">
        <v>5</v>
      </c>
      <c r="G271" t="s">
        <v>455</v>
      </c>
      <c r="H271" t="s">
        <v>32</v>
      </c>
      <c r="I271">
        <f>VLOOKUP(B271,Information_sites!D:E,2,FALSE)</f>
        <v>-24.100227</v>
      </c>
      <c r="J271">
        <f>VLOOKUP(B271,Information_sites!D:F,3,FALSE)</f>
        <v>-45.698115999999999</v>
      </c>
      <c r="K271" t="s">
        <v>442</v>
      </c>
      <c r="L271">
        <v>1205</v>
      </c>
      <c r="M271">
        <v>40</v>
      </c>
      <c r="N271" s="3">
        <v>7</v>
      </c>
      <c r="O271" t="s">
        <v>442</v>
      </c>
      <c r="P271" t="s">
        <v>442</v>
      </c>
      <c r="Q271" t="s">
        <v>442</v>
      </c>
      <c r="R271" t="s">
        <v>442</v>
      </c>
      <c r="S271" t="s">
        <v>46</v>
      </c>
      <c r="T271">
        <v>1</v>
      </c>
      <c r="U271">
        <v>15</v>
      </c>
      <c r="X271" t="str">
        <f>VLOOKUP($S271,Taxonomic!A:D,2,FALSE)</f>
        <v>pomacentridae</v>
      </c>
      <c r="Y271" t="str">
        <f>VLOOKUP(S271,Taxonomic!A:D,3,FALSE)</f>
        <v>stegastes</v>
      </c>
      <c r="Z271" t="str">
        <f>VLOOKUP(S271,Taxonomic!A:D,4,FALSE)</f>
        <v>fuscus</v>
      </c>
    </row>
    <row r="272" spans="1:26" x14ac:dyDescent="0.2">
      <c r="A272" t="s">
        <v>30</v>
      </c>
      <c r="B272" t="s">
        <v>472</v>
      </c>
      <c r="C272" t="s">
        <v>47</v>
      </c>
      <c r="D272">
        <v>2013</v>
      </c>
      <c r="E272">
        <v>3</v>
      </c>
      <c r="F272" s="8">
        <v>5</v>
      </c>
      <c r="G272" t="s">
        <v>455</v>
      </c>
      <c r="H272" t="s">
        <v>32</v>
      </c>
      <c r="I272">
        <f>VLOOKUP(B272,Information_sites!D:E,2,FALSE)</f>
        <v>-24.100227</v>
      </c>
      <c r="J272">
        <f>VLOOKUP(B272,Information_sites!D:F,3,FALSE)</f>
        <v>-45.698115999999999</v>
      </c>
      <c r="K272" t="s">
        <v>442</v>
      </c>
      <c r="L272">
        <v>1205</v>
      </c>
      <c r="M272">
        <v>40</v>
      </c>
      <c r="N272" s="3">
        <v>7</v>
      </c>
      <c r="O272" t="s">
        <v>442</v>
      </c>
      <c r="P272" t="s">
        <v>442</v>
      </c>
      <c r="Q272" t="s">
        <v>442</v>
      </c>
      <c r="R272" t="s">
        <v>442</v>
      </c>
      <c r="S272" t="s">
        <v>58</v>
      </c>
      <c r="T272">
        <v>2</v>
      </c>
      <c r="U272">
        <v>2</v>
      </c>
      <c r="X272" t="str">
        <f>VLOOKUP($S272,Taxonomic!A:D,2,FALSE)</f>
        <v>pomacentridae</v>
      </c>
      <c r="Y272" t="str">
        <f>VLOOKUP(S272,Taxonomic!A:D,3,FALSE)</f>
        <v>stegastes</v>
      </c>
      <c r="Z272" t="str">
        <f>VLOOKUP(S272,Taxonomic!A:D,4,FALSE)</f>
        <v>variabilis</v>
      </c>
    </row>
    <row r="273" spans="1:26" x14ac:dyDescent="0.2">
      <c r="A273" t="s">
        <v>30</v>
      </c>
      <c r="B273" t="s">
        <v>472</v>
      </c>
      <c r="C273" t="s">
        <v>47</v>
      </c>
      <c r="D273">
        <v>2013</v>
      </c>
      <c r="E273">
        <v>3</v>
      </c>
      <c r="F273" s="8">
        <v>5</v>
      </c>
      <c r="G273" t="s">
        <v>455</v>
      </c>
      <c r="H273" t="s">
        <v>32</v>
      </c>
      <c r="I273">
        <f>VLOOKUP(B273,Information_sites!D:E,2,FALSE)</f>
        <v>-24.100227</v>
      </c>
      <c r="J273">
        <f>VLOOKUP(B273,Information_sites!D:F,3,FALSE)</f>
        <v>-45.698115999999999</v>
      </c>
      <c r="K273" t="s">
        <v>442</v>
      </c>
      <c r="L273">
        <v>1205</v>
      </c>
      <c r="M273">
        <v>40</v>
      </c>
      <c r="N273" s="3">
        <v>7</v>
      </c>
      <c r="O273" t="s">
        <v>442</v>
      </c>
      <c r="P273" t="s">
        <v>442</v>
      </c>
      <c r="Q273" t="s">
        <v>442</v>
      </c>
      <c r="R273" t="s">
        <v>442</v>
      </c>
      <c r="S273" t="s">
        <v>58</v>
      </c>
      <c r="T273">
        <v>2</v>
      </c>
      <c r="U273">
        <v>12</v>
      </c>
      <c r="X273" t="str">
        <f>VLOOKUP($S273,Taxonomic!A:D,2,FALSE)</f>
        <v>pomacentridae</v>
      </c>
      <c r="Y273" t="str">
        <f>VLOOKUP(S273,Taxonomic!A:D,3,FALSE)</f>
        <v>stegastes</v>
      </c>
      <c r="Z273" t="str">
        <f>VLOOKUP(S273,Taxonomic!A:D,4,FALSE)</f>
        <v>variabilis</v>
      </c>
    </row>
    <row r="274" spans="1:26" x14ac:dyDescent="0.2">
      <c r="A274" t="s">
        <v>30</v>
      </c>
      <c r="B274" t="s">
        <v>472</v>
      </c>
      <c r="C274" t="s">
        <v>31</v>
      </c>
      <c r="D274">
        <v>2013</v>
      </c>
      <c r="E274">
        <v>3</v>
      </c>
      <c r="F274" s="8">
        <v>6</v>
      </c>
      <c r="G274" t="s">
        <v>455</v>
      </c>
      <c r="H274" t="s">
        <v>48</v>
      </c>
      <c r="I274">
        <f>VLOOKUP(B274,Information_sites!D:E,2,FALSE)</f>
        <v>-24.100227</v>
      </c>
      <c r="J274">
        <f>VLOOKUP(B274,Information_sites!D:F,3,FALSE)</f>
        <v>-45.698115999999999</v>
      </c>
      <c r="K274" t="s">
        <v>442</v>
      </c>
      <c r="L274">
        <v>2612</v>
      </c>
      <c r="M274">
        <v>40</v>
      </c>
      <c r="N274" s="3">
        <v>7</v>
      </c>
      <c r="O274" t="s">
        <v>442</v>
      </c>
      <c r="P274" t="s">
        <v>442</v>
      </c>
      <c r="Q274" t="s">
        <v>442</v>
      </c>
      <c r="R274" t="s">
        <v>442</v>
      </c>
      <c r="S274" t="s">
        <v>33</v>
      </c>
      <c r="T274">
        <v>20</v>
      </c>
      <c r="U274">
        <v>10</v>
      </c>
      <c r="X274" t="str">
        <f>VLOOKUP($S274,Taxonomic!A:D,2,FALSE)</f>
        <v>pomacentridae</v>
      </c>
      <c r="Y274" t="str">
        <f>VLOOKUP(S274,Taxonomic!A:D,3,FALSE)</f>
        <v>abudefduf</v>
      </c>
      <c r="Z274" t="str">
        <f>VLOOKUP(S274,Taxonomic!A:D,4,FALSE)</f>
        <v>saxatilis</v>
      </c>
    </row>
    <row r="275" spans="1:26" x14ac:dyDescent="0.2">
      <c r="A275" t="s">
        <v>30</v>
      </c>
      <c r="B275" t="s">
        <v>472</v>
      </c>
      <c r="C275" t="s">
        <v>31</v>
      </c>
      <c r="D275">
        <v>2013</v>
      </c>
      <c r="E275">
        <v>3</v>
      </c>
      <c r="F275" s="8">
        <v>6</v>
      </c>
      <c r="G275" t="s">
        <v>455</v>
      </c>
      <c r="H275" t="s">
        <v>48</v>
      </c>
      <c r="I275">
        <f>VLOOKUP(B275,Information_sites!D:E,2,FALSE)</f>
        <v>-24.100227</v>
      </c>
      <c r="J275">
        <f>VLOOKUP(B275,Information_sites!D:F,3,FALSE)</f>
        <v>-45.698115999999999</v>
      </c>
      <c r="K275" t="s">
        <v>442</v>
      </c>
      <c r="L275">
        <v>2612</v>
      </c>
      <c r="M275">
        <v>40</v>
      </c>
      <c r="N275" s="3">
        <v>7</v>
      </c>
      <c r="O275" t="s">
        <v>442</v>
      </c>
      <c r="P275" t="s">
        <v>442</v>
      </c>
      <c r="Q275" t="s">
        <v>442</v>
      </c>
      <c r="R275" t="s">
        <v>442</v>
      </c>
      <c r="S275" t="s">
        <v>33</v>
      </c>
      <c r="T275">
        <v>10</v>
      </c>
      <c r="U275">
        <v>12</v>
      </c>
      <c r="X275" t="str">
        <f>VLOOKUP($S275,Taxonomic!A:D,2,FALSE)</f>
        <v>pomacentridae</v>
      </c>
      <c r="Y275" t="str">
        <f>VLOOKUP(S275,Taxonomic!A:D,3,FALSE)</f>
        <v>abudefduf</v>
      </c>
      <c r="Z275" t="str">
        <f>VLOOKUP(S275,Taxonomic!A:D,4,FALSE)</f>
        <v>saxatilis</v>
      </c>
    </row>
    <row r="276" spans="1:26" x14ac:dyDescent="0.2">
      <c r="A276" t="s">
        <v>30</v>
      </c>
      <c r="B276" t="s">
        <v>472</v>
      </c>
      <c r="C276" t="s">
        <v>31</v>
      </c>
      <c r="D276">
        <v>2013</v>
      </c>
      <c r="E276">
        <v>3</v>
      </c>
      <c r="F276" s="8">
        <v>6</v>
      </c>
      <c r="G276" t="s">
        <v>455</v>
      </c>
      <c r="H276" t="s">
        <v>48</v>
      </c>
      <c r="I276">
        <f>VLOOKUP(B276,Information_sites!D:E,2,FALSE)</f>
        <v>-24.100227</v>
      </c>
      <c r="J276">
        <f>VLOOKUP(B276,Information_sites!D:F,3,FALSE)</f>
        <v>-45.698115999999999</v>
      </c>
      <c r="K276" t="s">
        <v>442</v>
      </c>
      <c r="L276">
        <v>2612</v>
      </c>
      <c r="M276">
        <v>40</v>
      </c>
      <c r="N276" s="3">
        <v>7</v>
      </c>
      <c r="O276" t="s">
        <v>442</v>
      </c>
      <c r="P276" t="s">
        <v>442</v>
      </c>
      <c r="Q276" t="s">
        <v>442</v>
      </c>
      <c r="R276" t="s">
        <v>442</v>
      </c>
      <c r="S276" t="s">
        <v>61</v>
      </c>
      <c r="T276">
        <v>13</v>
      </c>
      <c r="U276">
        <v>20</v>
      </c>
      <c r="X276" t="str">
        <f>VLOOKUP($S276,Taxonomic!A:D,2,FALSE)</f>
        <v>acanthuridae</v>
      </c>
      <c r="Y276" t="str">
        <f>VLOOKUP(S276,Taxonomic!A:D,3,FALSE)</f>
        <v>acanthurus</v>
      </c>
      <c r="Z276" t="str">
        <f>VLOOKUP(S276,Taxonomic!A:D,4,FALSE)</f>
        <v>bahianus</v>
      </c>
    </row>
    <row r="277" spans="1:26" x14ac:dyDescent="0.2">
      <c r="A277" t="s">
        <v>30</v>
      </c>
      <c r="B277" t="s">
        <v>472</v>
      </c>
      <c r="C277" t="s">
        <v>31</v>
      </c>
      <c r="D277">
        <v>2013</v>
      </c>
      <c r="E277">
        <v>3</v>
      </c>
      <c r="F277" s="8">
        <v>6</v>
      </c>
      <c r="G277" t="s">
        <v>455</v>
      </c>
      <c r="H277" t="s">
        <v>48</v>
      </c>
      <c r="I277">
        <f>VLOOKUP(B277,Information_sites!D:E,2,FALSE)</f>
        <v>-24.100227</v>
      </c>
      <c r="J277">
        <f>VLOOKUP(B277,Information_sites!D:F,3,FALSE)</f>
        <v>-45.698115999999999</v>
      </c>
      <c r="K277" t="s">
        <v>442</v>
      </c>
      <c r="L277">
        <v>2612</v>
      </c>
      <c r="M277">
        <v>40</v>
      </c>
      <c r="N277" s="3">
        <v>7</v>
      </c>
      <c r="O277" t="s">
        <v>442</v>
      </c>
      <c r="P277" t="s">
        <v>442</v>
      </c>
      <c r="Q277" t="s">
        <v>442</v>
      </c>
      <c r="R277" t="s">
        <v>442</v>
      </c>
      <c r="S277" t="s">
        <v>61</v>
      </c>
      <c r="T277">
        <v>6</v>
      </c>
      <c r="U277">
        <v>25</v>
      </c>
      <c r="X277" t="str">
        <f>VLOOKUP($S277,Taxonomic!A:D,2,FALSE)</f>
        <v>acanthuridae</v>
      </c>
      <c r="Y277" t="str">
        <f>VLOOKUP(S277,Taxonomic!A:D,3,FALSE)</f>
        <v>acanthurus</v>
      </c>
      <c r="Z277" t="str">
        <f>VLOOKUP(S277,Taxonomic!A:D,4,FALSE)</f>
        <v>bahianus</v>
      </c>
    </row>
    <row r="278" spans="1:26" x14ac:dyDescent="0.2">
      <c r="A278" t="s">
        <v>30</v>
      </c>
      <c r="B278" t="s">
        <v>472</v>
      </c>
      <c r="C278" t="s">
        <v>31</v>
      </c>
      <c r="D278">
        <v>2013</v>
      </c>
      <c r="E278">
        <v>3</v>
      </c>
      <c r="F278" s="8">
        <v>6</v>
      </c>
      <c r="G278" t="s">
        <v>455</v>
      </c>
      <c r="H278" t="s">
        <v>48</v>
      </c>
      <c r="I278">
        <f>VLOOKUP(B278,Information_sites!D:E,2,FALSE)</f>
        <v>-24.100227</v>
      </c>
      <c r="J278">
        <f>VLOOKUP(B278,Information_sites!D:F,3,FALSE)</f>
        <v>-45.698115999999999</v>
      </c>
      <c r="K278" t="s">
        <v>442</v>
      </c>
      <c r="L278">
        <v>2612</v>
      </c>
      <c r="M278">
        <v>40</v>
      </c>
      <c r="N278" s="3">
        <v>7</v>
      </c>
      <c r="O278" t="s">
        <v>442</v>
      </c>
      <c r="P278" t="s">
        <v>442</v>
      </c>
      <c r="Q278" t="s">
        <v>442</v>
      </c>
      <c r="R278" t="s">
        <v>442</v>
      </c>
      <c r="S278" t="s">
        <v>49</v>
      </c>
      <c r="T278">
        <v>4</v>
      </c>
      <c r="U278">
        <v>25</v>
      </c>
      <c r="X278" t="str">
        <f>VLOOKUP($S278,Taxonomic!A:D,2,FALSE)</f>
        <v>acanthuridae</v>
      </c>
      <c r="Y278" t="str">
        <f>VLOOKUP(S278,Taxonomic!A:D,3,FALSE)</f>
        <v>acanthurus</v>
      </c>
      <c r="Z278" t="str">
        <f>VLOOKUP(S278,Taxonomic!A:D,4,FALSE)</f>
        <v>chirurgus</v>
      </c>
    </row>
    <row r="279" spans="1:26" x14ac:dyDescent="0.2">
      <c r="A279" t="s">
        <v>30</v>
      </c>
      <c r="B279" t="s">
        <v>472</v>
      </c>
      <c r="C279" t="s">
        <v>31</v>
      </c>
      <c r="D279">
        <v>2013</v>
      </c>
      <c r="E279">
        <v>3</v>
      </c>
      <c r="F279" s="8">
        <v>6</v>
      </c>
      <c r="G279" t="s">
        <v>455</v>
      </c>
      <c r="H279" t="s">
        <v>48</v>
      </c>
      <c r="I279">
        <f>VLOOKUP(B279,Information_sites!D:E,2,FALSE)</f>
        <v>-24.100227</v>
      </c>
      <c r="J279">
        <f>VLOOKUP(B279,Information_sites!D:F,3,FALSE)</f>
        <v>-45.698115999999999</v>
      </c>
      <c r="K279" t="s">
        <v>442</v>
      </c>
      <c r="L279">
        <v>2612</v>
      </c>
      <c r="M279">
        <v>40</v>
      </c>
      <c r="N279" s="3">
        <v>7</v>
      </c>
      <c r="O279" t="s">
        <v>442</v>
      </c>
      <c r="P279" t="s">
        <v>442</v>
      </c>
      <c r="Q279" t="s">
        <v>442</v>
      </c>
      <c r="R279" t="s">
        <v>442</v>
      </c>
      <c r="S279" t="s">
        <v>49</v>
      </c>
      <c r="T279">
        <v>3</v>
      </c>
      <c r="U279">
        <v>30</v>
      </c>
      <c r="X279" t="str">
        <f>VLOOKUP($S279,Taxonomic!A:D,2,FALSE)</f>
        <v>acanthuridae</v>
      </c>
      <c r="Y279" t="str">
        <f>VLOOKUP(S279,Taxonomic!A:D,3,FALSE)</f>
        <v>acanthurus</v>
      </c>
      <c r="Z279" t="str">
        <f>VLOOKUP(S279,Taxonomic!A:D,4,FALSE)</f>
        <v>chirurgus</v>
      </c>
    </row>
    <row r="280" spans="1:26" x14ac:dyDescent="0.2">
      <c r="A280" t="s">
        <v>30</v>
      </c>
      <c r="B280" t="s">
        <v>472</v>
      </c>
      <c r="C280" t="s">
        <v>31</v>
      </c>
      <c r="D280">
        <v>2013</v>
      </c>
      <c r="E280">
        <v>3</v>
      </c>
      <c r="F280" s="8">
        <v>6</v>
      </c>
      <c r="G280" t="s">
        <v>455</v>
      </c>
      <c r="H280" t="s">
        <v>48</v>
      </c>
      <c r="I280">
        <f>VLOOKUP(B280,Information_sites!D:E,2,FALSE)</f>
        <v>-24.100227</v>
      </c>
      <c r="J280">
        <f>VLOOKUP(B280,Information_sites!D:F,3,FALSE)</f>
        <v>-45.698115999999999</v>
      </c>
      <c r="K280" t="s">
        <v>442</v>
      </c>
      <c r="L280">
        <v>2612</v>
      </c>
      <c r="M280">
        <v>40</v>
      </c>
      <c r="N280" s="3">
        <v>7</v>
      </c>
      <c r="O280" t="s">
        <v>442</v>
      </c>
      <c r="P280" t="s">
        <v>442</v>
      </c>
      <c r="Q280" t="s">
        <v>442</v>
      </c>
      <c r="R280" t="s">
        <v>442</v>
      </c>
      <c r="S280" t="s">
        <v>49</v>
      </c>
      <c r="T280">
        <v>2</v>
      </c>
      <c r="U280">
        <v>35</v>
      </c>
      <c r="X280" t="str">
        <f>VLOOKUP($S280,Taxonomic!A:D,2,FALSE)</f>
        <v>acanthuridae</v>
      </c>
      <c r="Y280" t="str">
        <f>VLOOKUP(S280,Taxonomic!A:D,3,FALSE)</f>
        <v>acanthurus</v>
      </c>
      <c r="Z280" t="str">
        <f>VLOOKUP(S280,Taxonomic!A:D,4,FALSE)</f>
        <v>chirurgus</v>
      </c>
    </row>
    <row r="281" spans="1:26" x14ac:dyDescent="0.2">
      <c r="A281" t="s">
        <v>30</v>
      </c>
      <c r="B281" t="s">
        <v>472</v>
      </c>
      <c r="C281" t="s">
        <v>31</v>
      </c>
      <c r="D281">
        <v>2013</v>
      </c>
      <c r="E281">
        <v>3</v>
      </c>
      <c r="F281" s="8">
        <v>6</v>
      </c>
      <c r="G281" t="s">
        <v>455</v>
      </c>
      <c r="H281" t="s">
        <v>48</v>
      </c>
      <c r="I281">
        <f>VLOOKUP(B281,Information_sites!D:E,2,FALSE)</f>
        <v>-24.100227</v>
      </c>
      <c r="J281">
        <f>VLOOKUP(B281,Information_sites!D:F,3,FALSE)</f>
        <v>-45.698115999999999</v>
      </c>
      <c r="K281" t="s">
        <v>442</v>
      </c>
      <c r="L281">
        <v>2612</v>
      </c>
      <c r="M281">
        <v>40</v>
      </c>
      <c r="N281" s="3">
        <v>7</v>
      </c>
      <c r="O281" t="s">
        <v>442</v>
      </c>
      <c r="P281" t="s">
        <v>442</v>
      </c>
      <c r="Q281" t="s">
        <v>442</v>
      </c>
      <c r="R281" t="s">
        <v>442</v>
      </c>
      <c r="S281" t="s">
        <v>81</v>
      </c>
      <c r="T281">
        <v>1</v>
      </c>
      <c r="U281">
        <v>35</v>
      </c>
      <c r="X281" t="str">
        <f>VLOOKUP($S281,Taxonomic!A:D,2,FALSE)</f>
        <v>ostraciidae</v>
      </c>
      <c r="Y281" t="str">
        <f>VLOOKUP(S281,Taxonomic!A:D,3,FALSE)</f>
        <v>acanthostracion</v>
      </c>
      <c r="Z281" t="str">
        <f>VLOOKUP(S281,Taxonomic!A:D,4,FALSE)</f>
        <v>polygonius</v>
      </c>
    </row>
    <row r="282" spans="1:26" x14ac:dyDescent="0.2">
      <c r="A282" t="s">
        <v>30</v>
      </c>
      <c r="B282" t="s">
        <v>472</v>
      </c>
      <c r="C282" t="s">
        <v>31</v>
      </c>
      <c r="D282">
        <v>2013</v>
      </c>
      <c r="E282">
        <v>3</v>
      </c>
      <c r="F282" s="8">
        <v>6</v>
      </c>
      <c r="G282" t="s">
        <v>455</v>
      </c>
      <c r="H282" t="s">
        <v>48</v>
      </c>
      <c r="I282">
        <f>VLOOKUP(B282,Information_sites!D:E,2,FALSE)</f>
        <v>-24.100227</v>
      </c>
      <c r="J282">
        <f>VLOOKUP(B282,Information_sites!D:F,3,FALSE)</f>
        <v>-45.698115999999999</v>
      </c>
      <c r="K282" t="s">
        <v>442</v>
      </c>
      <c r="L282">
        <v>2612</v>
      </c>
      <c r="M282">
        <v>40</v>
      </c>
      <c r="N282" s="3">
        <v>7</v>
      </c>
      <c r="O282" t="s">
        <v>442</v>
      </c>
      <c r="P282" t="s">
        <v>442</v>
      </c>
      <c r="Q282" t="s">
        <v>442</v>
      </c>
      <c r="R282" t="s">
        <v>442</v>
      </c>
      <c r="S282" t="s">
        <v>50</v>
      </c>
      <c r="T282">
        <v>22</v>
      </c>
      <c r="U282">
        <v>10</v>
      </c>
      <c r="X282" t="str">
        <f>VLOOKUP($S282,Taxonomic!A:D,2,FALSE)</f>
        <v>haemulidae</v>
      </c>
      <c r="Y282" t="str">
        <f>VLOOKUP(S282,Taxonomic!A:D,3,FALSE)</f>
        <v>anisotremus</v>
      </c>
      <c r="Z282" t="str">
        <f>VLOOKUP(S282,Taxonomic!A:D,4,FALSE)</f>
        <v>virginicus</v>
      </c>
    </row>
    <row r="283" spans="1:26" x14ac:dyDescent="0.2">
      <c r="A283" t="s">
        <v>30</v>
      </c>
      <c r="B283" t="s">
        <v>472</v>
      </c>
      <c r="C283" t="s">
        <v>31</v>
      </c>
      <c r="D283">
        <v>2013</v>
      </c>
      <c r="E283">
        <v>3</v>
      </c>
      <c r="F283" s="8">
        <v>6</v>
      </c>
      <c r="G283" t="s">
        <v>455</v>
      </c>
      <c r="H283" t="s">
        <v>48</v>
      </c>
      <c r="I283">
        <f>VLOOKUP(B283,Information_sites!D:E,2,FALSE)</f>
        <v>-24.100227</v>
      </c>
      <c r="J283">
        <f>VLOOKUP(B283,Information_sites!D:F,3,FALSE)</f>
        <v>-45.698115999999999</v>
      </c>
      <c r="K283" t="s">
        <v>442</v>
      </c>
      <c r="L283">
        <v>2612</v>
      </c>
      <c r="M283">
        <v>40</v>
      </c>
      <c r="N283" s="3">
        <v>7</v>
      </c>
      <c r="O283" t="s">
        <v>442</v>
      </c>
      <c r="P283" t="s">
        <v>442</v>
      </c>
      <c r="Q283" t="s">
        <v>442</v>
      </c>
      <c r="R283" t="s">
        <v>442</v>
      </c>
      <c r="S283" t="s">
        <v>50</v>
      </c>
      <c r="T283">
        <v>11</v>
      </c>
      <c r="U283">
        <v>15</v>
      </c>
      <c r="X283" t="str">
        <f>VLOOKUP($S283,Taxonomic!A:D,2,FALSE)</f>
        <v>haemulidae</v>
      </c>
      <c r="Y283" t="str">
        <f>VLOOKUP(S283,Taxonomic!A:D,3,FALSE)</f>
        <v>anisotremus</v>
      </c>
      <c r="Z283" t="str">
        <f>VLOOKUP(S283,Taxonomic!A:D,4,FALSE)</f>
        <v>virginicus</v>
      </c>
    </row>
    <row r="284" spans="1:26" x14ac:dyDescent="0.2">
      <c r="A284" t="s">
        <v>30</v>
      </c>
      <c r="B284" t="s">
        <v>472</v>
      </c>
      <c r="C284" t="s">
        <v>31</v>
      </c>
      <c r="D284">
        <v>2013</v>
      </c>
      <c r="E284">
        <v>3</v>
      </c>
      <c r="F284" s="8">
        <v>6</v>
      </c>
      <c r="G284" t="s">
        <v>455</v>
      </c>
      <c r="H284" t="s">
        <v>48</v>
      </c>
      <c r="I284">
        <f>VLOOKUP(B284,Information_sites!D:E,2,FALSE)</f>
        <v>-24.100227</v>
      </c>
      <c r="J284">
        <f>VLOOKUP(B284,Information_sites!D:F,3,FALSE)</f>
        <v>-45.698115999999999</v>
      </c>
      <c r="K284" t="s">
        <v>442</v>
      </c>
      <c r="L284">
        <v>2612</v>
      </c>
      <c r="M284">
        <v>40</v>
      </c>
      <c r="N284" s="3">
        <v>7</v>
      </c>
      <c r="O284" t="s">
        <v>442</v>
      </c>
      <c r="P284" t="s">
        <v>442</v>
      </c>
      <c r="Q284" t="s">
        <v>442</v>
      </c>
      <c r="R284" t="s">
        <v>442</v>
      </c>
      <c r="S284" t="s">
        <v>50</v>
      </c>
      <c r="T284">
        <v>3</v>
      </c>
      <c r="U284">
        <v>20</v>
      </c>
      <c r="X284" t="str">
        <f>VLOOKUP($S284,Taxonomic!A:D,2,FALSE)</f>
        <v>haemulidae</v>
      </c>
      <c r="Y284" t="str">
        <f>VLOOKUP(S284,Taxonomic!A:D,3,FALSE)</f>
        <v>anisotremus</v>
      </c>
      <c r="Z284" t="str">
        <f>VLOOKUP(S284,Taxonomic!A:D,4,FALSE)</f>
        <v>virginicus</v>
      </c>
    </row>
    <row r="285" spans="1:26" x14ac:dyDescent="0.2">
      <c r="A285" t="s">
        <v>30</v>
      </c>
      <c r="B285" t="s">
        <v>472</v>
      </c>
      <c r="C285" t="s">
        <v>31</v>
      </c>
      <c r="D285">
        <v>2013</v>
      </c>
      <c r="E285">
        <v>3</v>
      </c>
      <c r="F285" s="8">
        <v>6</v>
      </c>
      <c r="G285" t="s">
        <v>455</v>
      </c>
      <c r="H285" t="s">
        <v>48</v>
      </c>
      <c r="I285">
        <f>VLOOKUP(B285,Information_sites!D:E,2,FALSE)</f>
        <v>-24.100227</v>
      </c>
      <c r="J285">
        <f>VLOOKUP(B285,Information_sites!D:F,3,FALSE)</f>
        <v>-45.698115999999999</v>
      </c>
      <c r="K285" t="s">
        <v>442</v>
      </c>
      <c r="L285">
        <v>2612</v>
      </c>
      <c r="M285">
        <v>40</v>
      </c>
      <c r="N285" s="3">
        <v>7</v>
      </c>
      <c r="O285" t="s">
        <v>442</v>
      </c>
      <c r="P285" t="s">
        <v>442</v>
      </c>
      <c r="Q285" t="s">
        <v>442</v>
      </c>
      <c r="R285" t="s">
        <v>442</v>
      </c>
      <c r="S285" t="s">
        <v>50</v>
      </c>
      <c r="T285">
        <v>2</v>
      </c>
      <c r="U285">
        <v>30</v>
      </c>
      <c r="X285" t="str">
        <f>VLOOKUP($S285,Taxonomic!A:D,2,FALSE)</f>
        <v>haemulidae</v>
      </c>
      <c r="Y285" t="str">
        <f>VLOOKUP(S285,Taxonomic!A:D,3,FALSE)</f>
        <v>anisotremus</v>
      </c>
      <c r="Z285" t="str">
        <f>VLOOKUP(S285,Taxonomic!A:D,4,FALSE)</f>
        <v>virginicus</v>
      </c>
    </row>
    <row r="286" spans="1:26" x14ac:dyDescent="0.2">
      <c r="A286" t="s">
        <v>30</v>
      </c>
      <c r="B286" t="s">
        <v>472</v>
      </c>
      <c r="C286" t="s">
        <v>31</v>
      </c>
      <c r="D286">
        <v>2013</v>
      </c>
      <c r="E286">
        <v>3</v>
      </c>
      <c r="F286" s="8">
        <v>6</v>
      </c>
      <c r="G286" t="s">
        <v>455</v>
      </c>
      <c r="H286" t="s">
        <v>48</v>
      </c>
      <c r="I286">
        <f>VLOOKUP(B286,Information_sites!D:E,2,FALSE)</f>
        <v>-24.100227</v>
      </c>
      <c r="J286">
        <f>VLOOKUP(B286,Information_sites!D:F,3,FALSE)</f>
        <v>-45.698115999999999</v>
      </c>
      <c r="K286" t="s">
        <v>442</v>
      </c>
      <c r="L286">
        <v>2612</v>
      </c>
      <c r="M286">
        <v>40</v>
      </c>
      <c r="N286" s="3">
        <v>7</v>
      </c>
      <c r="O286" t="s">
        <v>442</v>
      </c>
      <c r="P286" t="s">
        <v>442</v>
      </c>
      <c r="Q286" t="s">
        <v>442</v>
      </c>
      <c r="R286" t="s">
        <v>442</v>
      </c>
      <c r="S286" t="s">
        <v>34</v>
      </c>
      <c r="T286">
        <v>1</v>
      </c>
      <c r="U286">
        <v>10</v>
      </c>
      <c r="X286" t="str">
        <f>VLOOKUP($S286,Taxonomic!A:D,2,FALSE)</f>
        <v>labridae</v>
      </c>
      <c r="Y286" t="str">
        <f>VLOOKUP(S286,Taxonomic!A:D,3,FALSE)</f>
        <v>bodianus</v>
      </c>
      <c r="Z286" t="str">
        <f>VLOOKUP(S286,Taxonomic!A:D,4,FALSE)</f>
        <v>pulchellus</v>
      </c>
    </row>
    <row r="287" spans="1:26" x14ac:dyDescent="0.2">
      <c r="A287" t="s">
        <v>30</v>
      </c>
      <c r="B287" t="s">
        <v>472</v>
      </c>
      <c r="C287" t="s">
        <v>31</v>
      </c>
      <c r="D287">
        <v>2013</v>
      </c>
      <c r="E287">
        <v>3</v>
      </c>
      <c r="F287" s="8">
        <v>6</v>
      </c>
      <c r="G287" t="s">
        <v>455</v>
      </c>
      <c r="H287" t="s">
        <v>48</v>
      </c>
      <c r="I287">
        <f>VLOOKUP(B287,Information_sites!D:E,2,FALSE)</f>
        <v>-24.100227</v>
      </c>
      <c r="J287">
        <f>VLOOKUP(B287,Information_sites!D:F,3,FALSE)</f>
        <v>-45.698115999999999</v>
      </c>
      <c r="K287" t="s">
        <v>442</v>
      </c>
      <c r="L287">
        <v>2612</v>
      </c>
      <c r="M287">
        <v>40</v>
      </c>
      <c r="N287" s="3">
        <v>7</v>
      </c>
      <c r="O287" t="s">
        <v>442</v>
      </c>
      <c r="P287" t="s">
        <v>442</v>
      </c>
      <c r="Q287" t="s">
        <v>442</v>
      </c>
      <c r="R287" t="s">
        <v>442</v>
      </c>
      <c r="S287" t="s">
        <v>34</v>
      </c>
      <c r="T287">
        <v>2</v>
      </c>
      <c r="U287">
        <v>20</v>
      </c>
      <c r="X287" t="str">
        <f>VLOOKUP($S287,Taxonomic!A:D,2,FALSE)</f>
        <v>labridae</v>
      </c>
      <c r="Y287" t="str">
        <f>VLOOKUP(S287,Taxonomic!A:D,3,FALSE)</f>
        <v>bodianus</v>
      </c>
      <c r="Z287" t="str">
        <f>VLOOKUP(S287,Taxonomic!A:D,4,FALSE)</f>
        <v>pulchellus</v>
      </c>
    </row>
    <row r="288" spans="1:26" x14ac:dyDescent="0.2">
      <c r="A288" t="s">
        <v>30</v>
      </c>
      <c r="B288" t="s">
        <v>472</v>
      </c>
      <c r="C288" t="s">
        <v>31</v>
      </c>
      <c r="D288">
        <v>2013</v>
      </c>
      <c r="E288">
        <v>3</v>
      </c>
      <c r="F288" s="8">
        <v>6</v>
      </c>
      <c r="G288" t="s">
        <v>455</v>
      </c>
      <c r="H288" t="s">
        <v>48</v>
      </c>
      <c r="I288">
        <f>VLOOKUP(B288,Information_sites!D:E,2,FALSE)</f>
        <v>-24.100227</v>
      </c>
      <c r="J288">
        <f>VLOOKUP(B288,Information_sites!D:F,3,FALSE)</f>
        <v>-45.698115999999999</v>
      </c>
      <c r="K288" t="s">
        <v>442</v>
      </c>
      <c r="L288">
        <v>2612</v>
      </c>
      <c r="M288">
        <v>40</v>
      </c>
      <c r="N288" s="3">
        <v>7</v>
      </c>
      <c r="O288" t="s">
        <v>442</v>
      </c>
      <c r="P288" t="s">
        <v>442</v>
      </c>
      <c r="Q288" t="s">
        <v>442</v>
      </c>
      <c r="R288" t="s">
        <v>442</v>
      </c>
      <c r="S288" t="s">
        <v>34</v>
      </c>
      <c r="T288">
        <v>3</v>
      </c>
      <c r="U288">
        <v>30</v>
      </c>
      <c r="X288" t="str">
        <f>VLOOKUP($S288,Taxonomic!A:D,2,FALSE)</f>
        <v>labridae</v>
      </c>
      <c r="Y288" t="str">
        <f>VLOOKUP(S288,Taxonomic!A:D,3,FALSE)</f>
        <v>bodianus</v>
      </c>
      <c r="Z288" t="str">
        <f>VLOOKUP(S288,Taxonomic!A:D,4,FALSE)</f>
        <v>pulchellus</v>
      </c>
    </row>
    <row r="289" spans="1:26" x14ac:dyDescent="0.2">
      <c r="A289" t="s">
        <v>30</v>
      </c>
      <c r="B289" t="s">
        <v>472</v>
      </c>
      <c r="C289" t="s">
        <v>31</v>
      </c>
      <c r="D289">
        <v>2013</v>
      </c>
      <c r="E289">
        <v>3</v>
      </c>
      <c r="F289" s="8">
        <v>6</v>
      </c>
      <c r="G289" t="s">
        <v>455</v>
      </c>
      <c r="H289" t="s">
        <v>48</v>
      </c>
      <c r="I289">
        <f>VLOOKUP(B289,Information_sites!D:E,2,FALSE)</f>
        <v>-24.100227</v>
      </c>
      <c r="J289">
        <f>VLOOKUP(B289,Information_sites!D:F,3,FALSE)</f>
        <v>-45.698115999999999</v>
      </c>
      <c r="K289" t="s">
        <v>442</v>
      </c>
      <c r="L289">
        <v>2612</v>
      </c>
      <c r="M289">
        <v>40</v>
      </c>
      <c r="N289" s="3">
        <v>7</v>
      </c>
      <c r="O289" t="s">
        <v>442</v>
      </c>
      <c r="P289" t="s">
        <v>442</v>
      </c>
      <c r="Q289" t="s">
        <v>442</v>
      </c>
      <c r="R289" t="s">
        <v>442</v>
      </c>
      <c r="S289" t="s">
        <v>34</v>
      </c>
      <c r="T289">
        <v>1</v>
      </c>
      <c r="U289">
        <v>35</v>
      </c>
      <c r="X289" t="str">
        <f>VLOOKUP($S289,Taxonomic!A:D,2,FALSE)</f>
        <v>labridae</v>
      </c>
      <c r="Y289" t="str">
        <f>VLOOKUP(S289,Taxonomic!A:D,3,FALSE)</f>
        <v>bodianus</v>
      </c>
      <c r="Z289" t="str">
        <f>VLOOKUP(S289,Taxonomic!A:D,4,FALSE)</f>
        <v>pulchellus</v>
      </c>
    </row>
    <row r="290" spans="1:26" x14ac:dyDescent="0.2">
      <c r="A290" t="s">
        <v>30</v>
      </c>
      <c r="B290" t="s">
        <v>472</v>
      </c>
      <c r="C290" t="s">
        <v>31</v>
      </c>
      <c r="D290">
        <v>2013</v>
      </c>
      <c r="E290">
        <v>3</v>
      </c>
      <c r="F290" s="8">
        <v>6</v>
      </c>
      <c r="G290" t="s">
        <v>455</v>
      </c>
      <c r="H290" t="s">
        <v>48</v>
      </c>
      <c r="I290">
        <f>VLOOKUP(B290,Information_sites!D:E,2,FALSE)</f>
        <v>-24.100227</v>
      </c>
      <c r="J290">
        <f>VLOOKUP(B290,Information_sites!D:F,3,FALSE)</f>
        <v>-45.698115999999999</v>
      </c>
      <c r="K290" t="s">
        <v>442</v>
      </c>
      <c r="L290">
        <v>2612</v>
      </c>
      <c r="M290">
        <v>40</v>
      </c>
      <c r="N290" s="3">
        <v>7</v>
      </c>
      <c r="O290" t="s">
        <v>442</v>
      </c>
      <c r="P290" t="s">
        <v>442</v>
      </c>
      <c r="Q290" t="s">
        <v>442</v>
      </c>
      <c r="R290" t="s">
        <v>442</v>
      </c>
      <c r="S290" t="s">
        <v>62</v>
      </c>
      <c r="T290">
        <v>2</v>
      </c>
      <c r="U290">
        <v>10</v>
      </c>
      <c r="X290" t="str">
        <f>VLOOKUP($S290,Taxonomic!A:D,2,FALSE)</f>
        <v>tetraodontidae</v>
      </c>
      <c r="Y290" t="str">
        <f>VLOOKUP(S290,Taxonomic!A:D,3,FALSE)</f>
        <v>canthigaster</v>
      </c>
      <c r="Z290" t="str">
        <f>VLOOKUP(S290,Taxonomic!A:D,4,FALSE)</f>
        <v>figueiredoi</v>
      </c>
    </row>
    <row r="291" spans="1:26" x14ac:dyDescent="0.2">
      <c r="A291" t="s">
        <v>30</v>
      </c>
      <c r="B291" t="s">
        <v>472</v>
      </c>
      <c r="C291" t="s">
        <v>31</v>
      </c>
      <c r="D291">
        <v>2013</v>
      </c>
      <c r="E291">
        <v>3</v>
      </c>
      <c r="F291" s="8">
        <v>6</v>
      </c>
      <c r="G291" t="s">
        <v>455</v>
      </c>
      <c r="H291" t="s">
        <v>48</v>
      </c>
      <c r="I291">
        <f>VLOOKUP(B291,Information_sites!D:E,2,FALSE)</f>
        <v>-24.100227</v>
      </c>
      <c r="J291">
        <f>VLOOKUP(B291,Information_sites!D:F,3,FALSE)</f>
        <v>-45.698115999999999</v>
      </c>
      <c r="K291" t="s">
        <v>442</v>
      </c>
      <c r="L291">
        <v>2612</v>
      </c>
      <c r="M291">
        <v>40</v>
      </c>
      <c r="N291" s="3">
        <v>7</v>
      </c>
      <c r="O291" t="s">
        <v>442</v>
      </c>
      <c r="P291" t="s">
        <v>442</v>
      </c>
      <c r="Q291" t="s">
        <v>442</v>
      </c>
      <c r="R291" t="s">
        <v>442</v>
      </c>
      <c r="S291" t="s">
        <v>62</v>
      </c>
      <c r="T291">
        <v>2</v>
      </c>
      <c r="U291">
        <v>12</v>
      </c>
      <c r="X291" t="str">
        <f>VLOOKUP($S291,Taxonomic!A:D,2,FALSE)</f>
        <v>tetraodontidae</v>
      </c>
      <c r="Y291" t="str">
        <f>VLOOKUP(S291,Taxonomic!A:D,3,FALSE)</f>
        <v>canthigaster</v>
      </c>
      <c r="Z291" t="str">
        <f>VLOOKUP(S291,Taxonomic!A:D,4,FALSE)</f>
        <v>figueiredoi</v>
      </c>
    </row>
    <row r="292" spans="1:26" x14ac:dyDescent="0.2">
      <c r="A292" t="s">
        <v>30</v>
      </c>
      <c r="B292" t="s">
        <v>472</v>
      </c>
      <c r="C292" t="s">
        <v>31</v>
      </c>
      <c r="D292">
        <v>2013</v>
      </c>
      <c r="E292">
        <v>3</v>
      </c>
      <c r="F292" s="8">
        <v>6</v>
      </c>
      <c r="G292" t="s">
        <v>455</v>
      </c>
      <c r="H292" t="s">
        <v>48</v>
      </c>
      <c r="I292">
        <f>VLOOKUP(B292,Information_sites!D:E,2,FALSE)</f>
        <v>-24.100227</v>
      </c>
      <c r="J292">
        <f>VLOOKUP(B292,Information_sites!D:F,3,FALSE)</f>
        <v>-45.698115999999999</v>
      </c>
      <c r="K292" t="s">
        <v>442</v>
      </c>
      <c r="L292">
        <v>2612</v>
      </c>
      <c r="M292">
        <v>40</v>
      </c>
      <c r="N292" s="3">
        <v>7</v>
      </c>
      <c r="O292" t="s">
        <v>442</v>
      </c>
      <c r="P292" t="s">
        <v>442</v>
      </c>
      <c r="Q292" t="s">
        <v>442</v>
      </c>
      <c r="R292" t="s">
        <v>442</v>
      </c>
      <c r="S292" t="s">
        <v>36</v>
      </c>
      <c r="T292">
        <v>12</v>
      </c>
      <c r="U292">
        <v>7</v>
      </c>
      <c r="X292" t="str">
        <f>VLOOKUP($S292,Taxonomic!A:D,2,FALSE)</f>
        <v>pomacentridae</v>
      </c>
      <c r="Y292" t="str">
        <f>VLOOKUP(S292,Taxonomic!A:D,3,FALSE)</f>
        <v>chromis</v>
      </c>
      <c r="Z292" t="str">
        <f>VLOOKUP(S292,Taxonomic!A:D,4,FALSE)</f>
        <v>multilineata</v>
      </c>
    </row>
    <row r="293" spans="1:26" x14ac:dyDescent="0.2">
      <c r="A293" t="s">
        <v>30</v>
      </c>
      <c r="B293" t="s">
        <v>472</v>
      </c>
      <c r="C293" t="s">
        <v>31</v>
      </c>
      <c r="D293">
        <v>2013</v>
      </c>
      <c r="E293">
        <v>3</v>
      </c>
      <c r="F293" s="8">
        <v>6</v>
      </c>
      <c r="G293" t="s">
        <v>455</v>
      </c>
      <c r="H293" t="s">
        <v>48</v>
      </c>
      <c r="I293">
        <f>VLOOKUP(B293,Information_sites!D:E,2,FALSE)</f>
        <v>-24.100227</v>
      </c>
      <c r="J293">
        <f>VLOOKUP(B293,Information_sites!D:F,3,FALSE)</f>
        <v>-45.698115999999999</v>
      </c>
      <c r="K293" t="s">
        <v>442</v>
      </c>
      <c r="L293">
        <v>2612</v>
      </c>
      <c r="M293">
        <v>40</v>
      </c>
      <c r="N293" s="3">
        <v>7</v>
      </c>
      <c r="O293" t="s">
        <v>442</v>
      </c>
      <c r="P293" t="s">
        <v>442</v>
      </c>
      <c r="Q293" t="s">
        <v>442</v>
      </c>
      <c r="R293" t="s">
        <v>442</v>
      </c>
      <c r="S293" t="s">
        <v>36</v>
      </c>
      <c r="T293">
        <v>21</v>
      </c>
      <c r="U293">
        <v>10</v>
      </c>
      <c r="X293" t="str">
        <f>VLOOKUP($S293,Taxonomic!A:D,2,FALSE)</f>
        <v>pomacentridae</v>
      </c>
      <c r="Y293" t="str">
        <f>VLOOKUP(S293,Taxonomic!A:D,3,FALSE)</f>
        <v>chromis</v>
      </c>
      <c r="Z293" t="str">
        <f>VLOOKUP(S293,Taxonomic!A:D,4,FALSE)</f>
        <v>multilineata</v>
      </c>
    </row>
    <row r="294" spans="1:26" x14ac:dyDescent="0.2">
      <c r="A294" t="s">
        <v>30</v>
      </c>
      <c r="B294" t="s">
        <v>472</v>
      </c>
      <c r="C294" t="s">
        <v>31</v>
      </c>
      <c r="D294">
        <v>2013</v>
      </c>
      <c r="E294">
        <v>3</v>
      </c>
      <c r="F294" s="8">
        <v>6</v>
      </c>
      <c r="G294" t="s">
        <v>455</v>
      </c>
      <c r="H294" t="s">
        <v>48</v>
      </c>
      <c r="I294">
        <f>VLOOKUP(B294,Information_sites!D:E,2,FALSE)</f>
        <v>-24.100227</v>
      </c>
      <c r="J294">
        <f>VLOOKUP(B294,Information_sites!D:F,3,FALSE)</f>
        <v>-45.698115999999999</v>
      </c>
      <c r="K294" t="s">
        <v>442</v>
      </c>
      <c r="L294">
        <v>2612</v>
      </c>
      <c r="M294">
        <v>40</v>
      </c>
      <c r="N294" s="3">
        <v>7</v>
      </c>
      <c r="O294" t="s">
        <v>442</v>
      </c>
      <c r="P294" t="s">
        <v>442</v>
      </c>
      <c r="Q294" t="s">
        <v>442</v>
      </c>
      <c r="R294" t="s">
        <v>442</v>
      </c>
      <c r="S294" t="s">
        <v>51</v>
      </c>
      <c r="T294">
        <v>4</v>
      </c>
      <c r="U294">
        <v>5</v>
      </c>
      <c r="X294" t="str">
        <f>VLOOKUP($S294,Taxonomic!A:D,2,FALSE)</f>
        <v>sparidae</v>
      </c>
      <c r="Y294" t="str">
        <f>VLOOKUP(S294,Taxonomic!A:D,3,FALSE)</f>
        <v>diplodus</v>
      </c>
      <c r="Z294" t="str">
        <f>VLOOKUP(S294,Taxonomic!A:D,4,FALSE)</f>
        <v>argenteus</v>
      </c>
    </row>
    <row r="295" spans="1:26" x14ac:dyDescent="0.2">
      <c r="A295" t="s">
        <v>30</v>
      </c>
      <c r="B295" t="s">
        <v>472</v>
      </c>
      <c r="C295" t="s">
        <v>31</v>
      </c>
      <c r="D295">
        <v>2013</v>
      </c>
      <c r="E295">
        <v>3</v>
      </c>
      <c r="F295" s="8">
        <v>6</v>
      </c>
      <c r="G295" t="s">
        <v>455</v>
      </c>
      <c r="H295" t="s">
        <v>48</v>
      </c>
      <c r="I295">
        <f>VLOOKUP(B295,Information_sites!D:E,2,FALSE)</f>
        <v>-24.100227</v>
      </c>
      <c r="J295">
        <f>VLOOKUP(B295,Information_sites!D:F,3,FALSE)</f>
        <v>-45.698115999999999</v>
      </c>
      <c r="K295" t="s">
        <v>442</v>
      </c>
      <c r="L295">
        <v>2612</v>
      </c>
      <c r="M295">
        <v>40</v>
      </c>
      <c r="N295" s="3">
        <v>7</v>
      </c>
      <c r="O295" t="s">
        <v>442</v>
      </c>
      <c r="P295" t="s">
        <v>442</v>
      </c>
      <c r="Q295" t="s">
        <v>442</v>
      </c>
      <c r="R295" t="s">
        <v>442</v>
      </c>
      <c r="S295" t="s">
        <v>51</v>
      </c>
      <c r="T295">
        <v>6</v>
      </c>
      <c r="U295">
        <v>10</v>
      </c>
      <c r="X295" t="str">
        <f>VLOOKUP($S295,Taxonomic!A:D,2,FALSE)</f>
        <v>sparidae</v>
      </c>
      <c r="Y295" t="str">
        <f>VLOOKUP(S295,Taxonomic!A:D,3,FALSE)</f>
        <v>diplodus</v>
      </c>
      <c r="Z295" t="str">
        <f>VLOOKUP(S295,Taxonomic!A:D,4,FALSE)</f>
        <v>argenteus</v>
      </c>
    </row>
    <row r="296" spans="1:26" x14ac:dyDescent="0.2">
      <c r="A296" t="s">
        <v>30</v>
      </c>
      <c r="B296" t="s">
        <v>472</v>
      </c>
      <c r="C296" t="s">
        <v>31</v>
      </c>
      <c r="D296">
        <v>2013</v>
      </c>
      <c r="E296">
        <v>3</v>
      </c>
      <c r="F296" s="8">
        <v>6</v>
      </c>
      <c r="G296" t="s">
        <v>455</v>
      </c>
      <c r="H296" t="s">
        <v>48</v>
      </c>
      <c r="I296">
        <f>VLOOKUP(B296,Information_sites!D:E,2,FALSE)</f>
        <v>-24.100227</v>
      </c>
      <c r="J296">
        <f>VLOOKUP(B296,Information_sites!D:F,3,FALSE)</f>
        <v>-45.698115999999999</v>
      </c>
      <c r="K296" t="s">
        <v>442</v>
      </c>
      <c r="L296">
        <v>2612</v>
      </c>
      <c r="M296">
        <v>40</v>
      </c>
      <c r="N296" s="3">
        <v>7</v>
      </c>
      <c r="O296" t="s">
        <v>442</v>
      </c>
      <c r="P296" t="s">
        <v>442</v>
      </c>
      <c r="Q296" t="s">
        <v>442</v>
      </c>
      <c r="R296" t="s">
        <v>442</v>
      </c>
      <c r="S296" t="s">
        <v>51</v>
      </c>
      <c r="T296">
        <v>1</v>
      </c>
      <c r="U296">
        <v>20</v>
      </c>
      <c r="X296" t="str">
        <f>VLOOKUP($S296,Taxonomic!A:D,2,FALSE)</f>
        <v>sparidae</v>
      </c>
      <c r="Y296" t="str">
        <f>VLOOKUP(S296,Taxonomic!A:D,3,FALSE)</f>
        <v>diplodus</v>
      </c>
      <c r="Z296" t="str">
        <f>VLOOKUP(S296,Taxonomic!A:D,4,FALSE)</f>
        <v>argenteus</v>
      </c>
    </row>
    <row r="297" spans="1:26" x14ac:dyDescent="0.2">
      <c r="A297" t="s">
        <v>30</v>
      </c>
      <c r="B297" t="s">
        <v>472</v>
      </c>
      <c r="C297" t="s">
        <v>31</v>
      </c>
      <c r="D297">
        <v>2013</v>
      </c>
      <c r="E297">
        <v>3</v>
      </c>
      <c r="F297" s="8">
        <v>6</v>
      </c>
      <c r="G297" t="s">
        <v>455</v>
      </c>
      <c r="H297" t="s">
        <v>48</v>
      </c>
      <c r="I297">
        <f>VLOOKUP(B297,Information_sites!D:E,2,FALSE)</f>
        <v>-24.100227</v>
      </c>
      <c r="J297">
        <f>VLOOKUP(B297,Information_sites!D:F,3,FALSE)</f>
        <v>-45.698115999999999</v>
      </c>
      <c r="K297" t="s">
        <v>442</v>
      </c>
      <c r="L297">
        <v>2612</v>
      </c>
      <c r="M297">
        <v>40</v>
      </c>
      <c r="N297" s="3">
        <v>7</v>
      </c>
      <c r="O297" t="s">
        <v>442</v>
      </c>
      <c r="P297" t="s">
        <v>442</v>
      </c>
      <c r="Q297" t="s">
        <v>442</v>
      </c>
      <c r="R297" t="s">
        <v>442</v>
      </c>
      <c r="S297" t="s">
        <v>65</v>
      </c>
      <c r="T297">
        <v>2</v>
      </c>
      <c r="U297">
        <v>3</v>
      </c>
      <c r="X297" t="str">
        <f>VLOOKUP($S297,Taxonomic!A:D,2,FALSE)</f>
        <v>gobiidae</v>
      </c>
      <c r="Y297" t="str">
        <f>VLOOKUP(S297,Taxonomic!A:D,3,FALSE)</f>
        <v>elacatinus</v>
      </c>
      <c r="Z297" t="str">
        <f>VLOOKUP(S297,Taxonomic!A:D,4,FALSE)</f>
        <v>figaro</v>
      </c>
    </row>
    <row r="298" spans="1:26" x14ac:dyDescent="0.2">
      <c r="A298" t="s">
        <v>30</v>
      </c>
      <c r="B298" t="s">
        <v>472</v>
      </c>
      <c r="C298" t="s">
        <v>31</v>
      </c>
      <c r="D298">
        <v>2013</v>
      </c>
      <c r="E298">
        <v>3</v>
      </c>
      <c r="F298" s="8">
        <v>6</v>
      </c>
      <c r="G298" t="s">
        <v>455</v>
      </c>
      <c r="H298" t="s">
        <v>48</v>
      </c>
      <c r="I298">
        <f>VLOOKUP(B298,Information_sites!D:E,2,FALSE)</f>
        <v>-24.100227</v>
      </c>
      <c r="J298">
        <f>VLOOKUP(B298,Information_sites!D:F,3,FALSE)</f>
        <v>-45.698115999999999</v>
      </c>
      <c r="K298" t="s">
        <v>442</v>
      </c>
      <c r="L298">
        <v>2612</v>
      </c>
      <c r="M298">
        <v>40</v>
      </c>
      <c r="N298" s="3">
        <v>7</v>
      </c>
      <c r="O298" t="s">
        <v>442</v>
      </c>
      <c r="P298" t="s">
        <v>442</v>
      </c>
      <c r="Q298" t="s">
        <v>442</v>
      </c>
      <c r="R298" t="s">
        <v>442</v>
      </c>
      <c r="S298" t="s">
        <v>65</v>
      </c>
      <c r="T298">
        <v>1</v>
      </c>
      <c r="U298">
        <v>5</v>
      </c>
      <c r="X298" t="str">
        <f>VLOOKUP($S298,Taxonomic!A:D,2,FALSE)</f>
        <v>gobiidae</v>
      </c>
      <c r="Y298" t="str">
        <f>VLOOKUP(S298,Taxonomic!A:D,3,FALSE)</f>
        <v>elacatinus</v>
      </c>
      <c r="Z298" t="str">
        <f>VLOOKUP(S298,Taxonomic!A:D,4,FALSE)</f>
        <v>figaro</v>
      </c>
    </row>
    <row r="299" spans="1:26" x14ac:dyDescent="0.2">
      <c r="A299" t="s">
        <v>30</v>
      </c>
      <c r="B299" t="s">
        <v>472</v>
      </c>
      <c r="C299" t="s">
        <v>31</v>
      </c>
      <c r="D299">
        <v>2013</v>
      </c>
      <c r="E299">
        <v>3</v>
      </c>
      <c r="F299" s="8">
        <v>6</v>
      </c>
      <c r="G299" t="s">
        <v>455</v>
      </c>
      <c r="H299" t="s">
        <v>48</v>
      </c>
      <c r="I299">
        <f>VLOOKUP(B299,Information_sites!D:E,2,FALSE)</f>
        <v>-24.100227</v>
      </c>
      <c r="J299">
        <f>VLOOKUP(B299,Information_sites!D:F,3,FALSE)</f>
        <v>-45.698115999999999</v>
      </c>
      <c r="K299" t="s">
        <v>442</v>
      </c>
      <c r="L299">
        <v>2612</v>
      </c>
      <c r="M299">
        <v>40</v>
      </c>
      <c r="N299" s="3">
        <v>7</v>
      </c>
      <c r="O299" t="s">
        <v>442</v>
      </c>
      <c r="P299" t="s">
        <v>442</v>
      </c>
      <c r="Q299" t="s">
        <v>442</v>
      </c>
      <c r="R299" t="s">
        <v>442</v>
      </c>
      <c r="S299" t="s">
        <v>38</v>
      </c>
      <c r="T299">
        <v>3</v>
      </c>
      <c r="U299">
        <v>20</v>
      </c>
      <c r="X299" t="str">
        <f>VLOOKUP($S299,Taxonomic!A:D,2,FALSE)</f>
        <v>serranidae</v>
      </c>
      <c r="Y299" t="str">
        <f>VLOOKUP(S299,Taxonomic!A:D,3,FALSE)</f>
        <v>epinephelus</v>
      </c>
      <c r="Z299" t="str">
        <f>VLOOKUP(S299,Taxonomic!A:D,4,FALSE)</f>
        <v>marginatus</v>
      </c>
    </row>
    <row r="300" spans="1:26" x14ac:dyDescent="0.2">
      <c r="A300" t="s">
        <v>30</v>
      </c>
      <c r="B300" t="s">
        <v>472</v>
      </c>
      <c r="C300" t="s">
        <v>31</v>
      </c>
      <c r="D300">
        <v>2013</v>
      </c>
      <c r="E300">
        <v>3</v>
      </c>
      <c r="F300" s="8">
        <v>6</v>
      </c>
      <c r="G300" t="s">
        <v>455</v>
      </c>
      <c r="H300" t="s">
        <v>48</v>
      </c>
      <c r="I300">
        <f>VLOOKUP(B300,Information_sites!D:E,2,FALSE)</f>
        <v>-24.100227</v>
      </c>
      <c r="J300">
        <f>VLOOKUP(B300,Information_sites!D:F,3,FALSE)</f>
        <v>-45.698115999999999</v>
      </c>
      <c r="K300" t="s">
        <v>442</v>
      </c>
      <c r="L300">
        <v>2612</v>
      </c>
      <c r="M300">
        <v>40</v>
      </c>
      <c r="N300" s="3">
        <v>7</v>
      </c>
      <c r="O300" t="s">
        <v>442</v>
      </c>
      <c r="P300" t="s">
        <v>442</v>
      </c>
      <c r="Q300" t="s">
        <v>442</v>
      </c>
      <c r="R300" t="s">
        <v>442</v>
      </c>
      <c r="S300" t="s">
        <v>38</v>
      </c>
      <c r="T300">
        <v>3</v>
      </c>
      <c r="U300">
        <v>30</v>
      </c>
      <c r="X300" t="str">
        <f>VLOOKUP($S300,Taxonomic!A:D,2,FALSE)</f>
        <v>serranidae</v>
      </c>
      <c r="Y300" t="str">
        <f>VLOOKUP(S300,Taxonomic!A:D,3,FALSE)</f>
        <v>epinephelus</v>
      </c>
      <c r="Z300" t="str">
        <f>VLOOKUP(S300,Taxonomic!A:D,4,FALSE)</f>
        <v>marginatus</v>
      </c>
    </row>
    <row r="301" spans="1:26" x14ac:dyDescent="0.2">
      <c r="A301" t="s">
        <v>30</v>
      </c>
      <c r="B301" t="s">
        <v>472</v>
      </c>
      <c r="C301" t="s">
        <v>31</v>
      </c>
      <c r="D301">
        <v>2013</v>
      </c>
      <c r="E301">
        <v>3</v>
      </c>
      <c r="F301" s="8">
        <v>6</v>
      </c>
      <c r="G301" t="s">
        <v>455</v>
      </c>
      <c r="H301" t="s">
        <v>48</v>
      </c>
      <c r="I301">
        <f>VLOOKUP(B301,Information_sites!D:E,2,FALSE)</f>
        <v>-24.100227</v>
      </c>
      <c r="J301">
        <f>VLOOKUP(B301,Information_sites!D:F,3,FALSE)</f>
        <v>-45.698115999999999</v>
      </c>
      <c r="K301" t="s">
        <v>442</v>
      </c>
      <c r="L301">
        <v>2612</v>
      </c>
      <c r="M301">
        <v>40</v>
      </c>
      <c r="N301" s="3">
        <v>7</v>
      </c>
      <c r="O301" t="s">
        <v>442</v>
      </c>
      <c r="P301" t="s">
        <v>442</v>
      </c>
      <c r="Q301" t="s">
        <v>442</v>
      </c>
      <c r="R301" t="s">
        <v>442</v>
      </c>
      <c r="S301" t="s">
        <v>38</v>
      </c>
      <c r="T301">
        <v>1</v>
      </c>
      <c r="U301">
        <v>40</v>
      </c>
      <c r="X301" t="str">
        <f>VLOOKUP($S301,Taxonomic!A:D,2,FALSE)</f>
        <v>serranidae</v>
      </c>
      <c r="Y301" t="str">
        <f>VLOOKUP(S301,Taxonomic!A:D,3,FALSE)</f>
        <v>epinephelus</v>
      </c>
      <c r="Z301" t="str">
        <f>VLOOKUP(S301,Taxonomic!A:D,4,FALSE)</f>
        <v>marginatus</v>
      </c>
    </row>
    <row r="302" spans="1:26" x14ac:dyDescent="0.2">
      <c r="A302" t="s">
        <v>30</v>
      </c>
      <c r="B302" t="s">
        <v>472</v>
      </c>
      <c r="C302" t="s">
        <v>31</v>
      </c>
      <c r="D302">
        <v>2013</v>
      </c>
      <c r="E302">
        <v>3</v>
      </c>
      <c r="F302" s="8">
        <v>6</v>
      </c>
      <c r="G302" t="s">
        <v>455</v>
      </c>
      <c r="H302" t="s">
        <v>48</v>
      </c>
      <c r="I302">
        <f>VLOOKUP(B302,Information_sites!D:E,2,FALSE)</f>
        <v>-24.100227</v>
      </c>
      <c r="J302">
        <f>VLOOKUP(B302,Information_sites!D:F,3,FALSE)</f>
        <v>-45.698115999999999</v>
      </c>
      <c r="K302" t="s">
        <v>442</v>
      </c>
      <c r="L302">
        <v>2612</v>
      </c>
      <c r="M302">
        <v>40</v>
      </c>
      <c r="N302" s="3">
        <v>7</v>
      </c>
      <c r="O302" t="s">
        <v>442</v>
      </c>
      <c r="P302" t="s">
        <v>442</v>
      </c>
      <c r="Q302" t="s">
        <v>442</v>
      </c>
      <c r="R302" t="s">
        <v>442</v>
      </c>
      <c r="S302" t="s">
        <v>39</v>
      </c>
      <c r="T302">
        <v>200</v>
      </c>
      <c r="U302">
        <v>15</v>
      </c>
      <c r="X302" t="str">
        <f>VLOOKUP($S302,Taxonomic!A:D,2,FALSE)</f>
        <v>haemulidae</v>
      </c>
      <c r="Y302" t="str">
        <f>VLOOKUP(S302,Taxonomic!A:D,3,FALSE)</f>
        <v>haemulon</v>
      </c>
      <c r="Z302" t="str">
        <f>VLOOKUP(S302,Taxonomic!A:D,4,FALSE)</f>
        <v>aurolineatum</v>
      </c>
    </row>
    <row r="303" spans="1:26" x14ac:dyDescent="0.2">
      <c r="A303" t="s">
        <v>30</v>
      </c>
      <c r="B303" t="s">
        <v>472</v>
      </c>
      <c r="C303" t="s">
        <v>31</v>
      </c>
      <c r="D303">
        <v>2013</v>
      </c>
      <c r="E303">
        <v>3</v>
      </c>
      <c r="F303" s="8">
        <v>6</v>
      </c>
      <c r="G303" t="s">
        <v>455</v>
      </c>
      <c r="H303" t="s">
        <v>48</v>
      </c>
      <c r="I303">
        <f>VLOOKUP(B303,Information_sites!D:E,2,FALSE)</f>
        <v>-24.100227</v>
      </c>
      <c r="J303">
        <f>VLOOKUP(B303,Information_sites!D:F,3,FALSE)</f>
        <v>-45.698115999999999</v>
      </c>
      <c r="K303" t="s">
        <v>442</v>
      </c>
      <c r="L303">
        <v>2612</v>
      </c>
      <c r="M303">
        <v>40</v>
      </c>
      <c r="N303" s="3">
        <v>7</v>
      </c>
      <c r="O303" t="s">
        <v>442</v>
      </c>
      <c r="P303" t="s">
        <v>442</v>
      </c>
      <c r="Q303" t="s">
        <v>442</v>
      </c>
      <c r="R303" t="s">
        <v>442</v>
      </c>
      <c r="S303" t="s">
        <v>41</v>
      </c>
      <c r="T303">
        <v>21</v>
      </c>
      <c r="U303">
        <v>25</v>
      </c>
      <c r="X303" t="str">
        <f>VLOOKUP($S303,Taxonomic!A:D,2,FALSE)</f>
        <v>holocentridae</v>
      </c>
      <c r="Y303" t="str">
        <f>VLOOKUP(S303,Taxonomic!A:D,3,FALSE)</f>
        <v>holocentrus</v>
      </c>
      <c r="Z303" t="str">
        <f>VLOOKUP(S303,Taxonomic!A:D,4,FALSE)</f>
        <v>adscensionis</v>
      </c>
    </row>
    <row r="304" spans="1:26" x14ac:dyDescent="0.2">
      <c r="A304" t="s">
        <v>30</v>
      </c>
      <c r="B304" t="s">
        <v>472</v>
      </c>
      <c r="C304" t="s">
        <v>31</v>
      </c>
      <c r="D304">
        <v>2013</v>
      </c>
      <c r="E304">
        <v>3</v>
      </c>
      <c r="F304" s="8">
        <v>6</v>
      </c>
      <c r="G304" t="s">
        <v>455</v>
      </c>
      <c r="H304" t="s">
        <v>48</v>
      </c>
      <c r="I304">
        <f>VLOOKUP(B304,Information_sites!D:E,2,FALSE)</f>
        <v>-24.100227</v>
      </c>
      <c r="J304">
        <f>VLOOKUP(B304,Information_sites!D:F,3,FALSE)</f>
        <v>-45.698115999999999</v>
      </c>
      <c r="K304" t="s">
        <v>442</v>
      </c>
      <c r="L304">
        <v>2612</v>
      </c>
      <c r="M304">
        <v>40</v>
      </c>
      <c r="N304" s="3">
        <v>7</v>
      </c>
      <c r="O304" t="s">
        <v>442</v>
      </c>
      <c r="P304" t="s">
        <v>442</v>
      </c>
      <c r="Q304" t="s">
        <v>442</v>
      </c>
      <c r="R304" t="s">
        <v>442</v>
      </c>
      <c r="S304" t="s">
        <v>41</v>
      </c>
      <c r="T304">
        <v>14</v>
      </c>
      <c r="U304">
        <v>35</v>
      </c>
      <c r="X304" t="str">
        <f>VLOOKUP($S304,Taxonomic!A:D,2,FALSE)</f>
        <v>holocentridae</v>
      </c>
      <c r="Y304" t="str">
        <f>VLOOKUP(S304,Taxonomic!A:D,3,FALSE)</f>
        <v>holocentrus</v>
      </c>
      <c r="Z304" t="str">
        <f>VLOOKUP(S304,Taxonomic!A:D,4,FALSE)</f>
        <v>adscensionis</v>
      </c>
    </row>
    <row r="305" spans="1:26" x14ac:dyDescent="0.2">
      <c r="A305" t="s">
        <v>30</v>
      </c>
      <c r="B305" t="s">
        <v>472</v>
      </c>
      <c r="C305" t="s">
        <v>31</v>
      </c>
      <c r="D305">
        <v>2013</v>
      </c>
      <c r="E305">
        <v>3</v>
      </c>
      <c r="F305" s="8">
        <v>6</v>
      </c>
      <c r="G305" t="s">
        <v>455</v>
      </c>
      <c r="H305" t="s">
        <v>48</v>
      </c>
      <c r="I305">
        <f>VLOOKUP(B305,Information_sites!D:E,2,FALSE)</f>
        <v>-24.100227</v>
      </c>
      <c r="J305">
        <f>VLOOKUP(B305,Information_sites!D:F,3,FALSE)</f>
        <v>-45.698115999999999</v>
      </c>
      <c r="K305" t="s">
        <v>442</v>
      </c>
      <c r="L305">
        <v>2612</v>
      </c>
      <c r="M305">
        <v>40</v>
      </c>
      <c r="N305" s="3">
        <v>7</v>
      </c>
      <c r="O305" t="s">
        <v>442</v>
      </c>
      <c r="P305" t="s">
        <v>442</v>
      </c>
      <c r="Q305" t="s">
        <v>442</v>
      </c>
      <c r="R305" t="s">
        <v>442</v>
      </c>
      <c r="S305" t="s">
        <v>53</v>
      </c>
      <c r="T305">
        <v>1</v>
      </c>
      <c r="U305">
        <v>15</v>
      </c>
      <c r="X305" t="str">
        <f>VLOOKUP($S305,Taxonomic!A:D,2,FALSE)</f>
        <v>labrisomidae</v>
      </c>
      <c r="Y305" t="str">
        <f>VLOOKUP(S305,Taxonomic!A:D,3,FALSE)</f>
        <v>labrisomus</v>
      </c>
      <c r="Z305" t="str">
        <f>VLOOKUP(S305,Taxonomic!A:D,4,FALSE)</f>
        <v>nuchipinnis</v>
      </c>
    </row>
    <row r="306" spans="1:26" x14ac:dyDescent="0.2">
      <c r="A306" t="s">
        <v>30</v>
      </c>
      <c r="B306" t="s">
        <v>472</v>
      </c>
      <c r="C306" t="s">
        <v>31</v>
      </c>
      <c r="D306">
        <v>2013</v>
      </c>
      <c r="E306">
        <v>3</v>
      </c>
      <c r="F306" s="8">
        <v>6</v>
      </c>
      <c r="G306" t="s">
        <v>455</v>
      </c>
      <c r="H306" t="s">
        <v>48</v>
      </c>
      <c r="I306">
        <f>VLOOKUP(B306,Information_sites!D:E,2,FALSE)</f>
        <v>-24.100227</v>
      </c>
      <c r="J306">
        <f>VLOOKUP(B306,Information_sites!D:F,3,FALSE)</f>
        <v>-45.698115999999999</v>
      </c>
      <c r="K306" t="s">
        <v>442</v>
      </c>
      <c r="L306">
        <v>2612</v>
      </c>
      <c r="M306">
        <v>40</v>
      </c>
      <c r="N306" s="3">
        <v>7</v>
      </c>
      <c r="O306" t="s">
        <v>442</v>
      </c>
      <c r="P306" t="s">
        <v>442</v>
      </c>
      <c r="Q306" t="s">
        <v>442</v>
      </c>
      <c r="R306" t="s">
        <v>442</v>
      </c>
      <c r="S306" t="s">
        <v>69</v>
      </c>
      <c r="T306">
        <v>1</v>
      </c>
      <c r="U306">
        <v>5</v>
      </c>
      <c r="X306" t="str">
        <f>VLOOKUP($S306,Taxonomic!A:D,2,FALSE)</f>
        <v>labrisomidae</v>
      </c>
      <c r="Y306" t="str">
        <f>VLOOKUP(S306,Taxonomic!A:D,3,FALSE)</f>
        <v>malacoctenus</v>
      </c>
      <c r="Z306" t="str">
        <f>VLOOKUP(S306,Taxonomic!A:D,4,FALSE)</f>
        <v>delalandii</v>
      </c>
    </row>
    <row r="307" spans="1:26" x14ac:dyDescent="0.2">
      <c r="A307" t="s">
        <v>30</v>
      </c>
      <c r="B307" t="s">
        <v>472</v>
      </c>
      <c r="C307" t="s">
        <v>31</v>
      </c>
      <c r="D307">
        <v>2013</v>
      </c>
      <c r="E307">
        <v>3</v>
      </c>
      <c r="F307" s="8">
        <v>6</v>
      </c>
      <c r="G307" t="s">
        <v>455</v>
      </c>
      <c r="H307" t="s">
        <v>48</v>
      </c>
      <c r="I307">
        <f>VLOOKUP(B307,Information_sites!D:E,2,FALSE)</f>
        <v>-24.100227</v>
      </c>
      <c r="J307">
        <f>VLOOKUP(B307,Information_sites!D:F,3,FALSE)</f>
        <v>-45.698115999999999</v>
      </c>
      <c r="K307" t="s">
        <v>442</v>
      </c>
      <c r="L307">
        <v>2612</v>
      </c>
      <c r="M307">
        <v>40</v>
      </c>
      <c r="N307" s="3">
        <v>7</v>
      </c>
      <c r="O307" t="s">
        <v>442</v>
      </c>
      <c r="P307" t="s">
        <v>442</v>
      </c>
      <c r="Q307" t="s">
        <v>442</v>
      </c>
      <c r="R307" t="s">
        <v>442</v>
      </c>
      <c r="S307" t="s">
        <v>69</v>
      </c>
      <c r="T307">
        <v>2</v>
      </c>
      <c r="U307">
        <v>10</v>
      </c>
      <c r="X307" t="str">
        <f>VLOOKUP($S307,Taxonomic!A:D,2,FALSE)</f>
        <v>labrisomidae</v>
      </c>
      <c r="Y307" t="str">
        <f>VLOOKUP(S307,Taxonomic!A:D,3,FALSE)</f>
        <v>malacoctenus</v>
      </c>
      <c r="Z307" t="str">
        <f>VLOOKUP(S307,Taxonomic!A:D,4,FALSE)</f>
        <v>delalandii</v>
      </c>
    </row>
    <row r="308" spans="1:26" x14ac:dyDescent="0.2">
      <c r="A308" t="s">
        <v>30</v>
      </c>
      <c r="B308" t="s">
        <v>472</v>
      </c>
      <c r="C308" t="s">
        <v>31</v>
      </c>
      <c r="D308">
        <v>2013</v>
      </c>
      <c r="E308">
        <v>3</v>
      </c>
      <c r="F308" s="8">
        <v>6</v>
      </c>
      <c r="G308" t="s">
        <v>455</v>
      </c>
      <c r="H308" t="s">
        <v>48</v>
      </c>
      <c r="I308">
        <f>VLOOKUP(B308,Information_sites!D:E,2,FALSE)</f>
        <v>-24.100227</v>
      </c>
      <c r="J308">
        <f>VLOOKUP(B308,Information_sites!D:F,3,FALSE)</f>
        <v>-45.698115999999999</v>
      </c>
      <c r="K308" t="s">
        <v>442</v>
      </c>
      <c r="L308">
        <v>2612</v>
      </c>
      <c r="M308">
        <v>40</v>
      </c>
      <c r="N308" s="3">
        <v>7</v>
      </c>
      <c r="O308" t="s">
        <v>442</v>
      </c>
      <c r="P308" t="s">
        <v>442</v>
      </c>
      <c r="Q308" t="s">
        <v>442</v>
      </c>
      <c r="R308" t="s">
        <v>442</v>
      </c>
      <c r="S308" t="s">
        <v>42</v>
      </c>
      <c r="T308">
        <v>2</v>
      </c>
      <c r="U308">
        <v>20</v>
      </c>
      <c r="X308" t="str">
        <f>VLOOKUP($S308,Taxonomic!A:D,2,FALSE)</f>
        <v>serranidae</v>
      </c>
      <c r="Y308" t="str">
        <f>VLOOKUP(S308,Taxonomic!A:D,3,FALSE)</f>
        <v>mycteroperca</v>
      </c>
      <c r="Z308" t="str">
        <f>VLOOKUP(S308,Taxonomic!A:D,4,FALSE)</f>
        <v>acutirostris</v>
      </c>
    </row>
    <row r="309" spans="1:26" x14ac:dyDescent="0.2">
      <c r="A309" t="s">
        <v>30</v>
      </c>
      <c r="B309" t="s">
        <v>472</v>
      </c>
      <c r="C309" t="s">
        <v>31</v>
      </c>
      <c r="D309">
        <v>2013</v>
      </c>
      <c r="E309">
        <v>3</v>
      </c>
      <c r="F309" s="8">
        <v>6</v>
      </c>
      <c r="G309" t="s">
        <v>455</v>
      </c>
      <c r="H309" t="s">
        <v>48</v>
      </c>
      <c r="I309">
        <f>VLOOKUP(B309,Information_sites!D:E,2,FALSE)</f>
        <v>-24.100227</v>
      </c>
      <c r="J309">
        <f>VLOOKUP(B309,Information_sites!D:F,3,FALSE)</f>
        <v>-45.698115999999999</v>
      </c>
      <c r="K309" t="s">
        <v>442</v>
      </c>
      <c r="L309">
        <v>2612</v>
      </c>
      <c r="M309">
        <v>40</v>
      </c>
      <c r="N309" s="3">
        <v>7</v>
      </c>
      <c r="O309" t="s">
        <v>442</v>
      </c>
      <c r="P309" t="s">
        <v>442</v>
      </c>
      <c r="Q309" t="s">
        <v>442</v>
      </c>
      <c r="R309" t="s">
        <v>442</v>
      </c>
      <c r="S309" t="s">
        <v>42</v>
      </c>
      <c r="T309">
        <v>4</v>
      </c>
      <c r="U309">
        <v>25</v>
      </c>
      <c r="X309" t="str">
        <f>VLOOKUP($S309,Taxonomic!A:D,2,FALSE)</f>
        <v>serranidae</v>
      </c>
      <c r="Y309" t="str">
        <f>VLOOKUP(S309,Taxonomic!A:D,3,FALSE)</f>
        <v>mycteroperca</v>
      </c>
      <c r="Z309" t="str">
        <f>VLOOKUP(S309,Taxonomic!A:D,4,FALSE)</f>
        <v>acutirostris</v>
      </c>
    </row>
    <row r="310" spans="1:26" x14ac:dyDescent="0.2">
      <c r="A310" t="s">
        <v>30</v>
      </c>
      <c r="B310" t="s">
        <v>472</v>
      </c>
      <c r="C310" t="s">
        <v>31</v>
      </c>
      <c r="D310">
        <v>2013</v>
      </c>
      <c r="E310">
        <v>3</v>
      </c>
      <c r="F310" s="8">
        <v>6</v>
      </c>
      <c r="G310" t="s">
        <v>455</v>
      </c>
      <c r="H310" t="s">
        <v>48</v>
      </c>
      <c r="I310">
        <f>VLOOKUP(B310,Information_sites!D:E,2,FALSE)</f>
        <v>-24.100227</v>
      </c>
      <c r="J310">
        <f>VLOOKUP(B310,Information_sites!D:F,3,FALSE)</f>
        <v>-45.698115999999999</v>
      </c>
      <c r="K310" t="s">
        <v>442</v>
      </c>
      <c r="L310">
        <v>2612</v>
      </c>
      <c r="M310">
        <v>40</v>
      </c>
      <c r="N310" s="3">
        <v>7</v>
      </c>
      <c r="O310" t="s">
        <v>442</v>
      </c>
      <c r="P310" t="s">
        <v>442</v>
      </c>
      <c r="Q310" t="s">
        <v>442</v>
      </c>
      <c r="R310" t="s">
        <v>442</v>
      </c>
      <c r="S310" t="s">
        <v>42</v>
      </c>
      <c r="T310">
        <v>3</v>
      </c>
      <c r="U310">
        <v>30</v>
      </c>
      <c r="X310" t="str">
        <f>VLOOKUP($S310,Taxonomic!A:D,2,FALSE)</f>
        <v>serranidae</v>
      </c>
      <c r="Y310" t="str">
        <f>VLOOKUP(S310,Taxonomic!A:D,3,FALSE)</f>
        <v>mycteroperca</v>
      </c>
      <c r="Z310" t="str">
        <f>VLOOKUP(S310,Taxonomic!A:D,4,FALSE)</f>
        <v>acutirostris</v>
      </c>
    </row>
    <row r="311" spans="1:26" x14ac:dyDescent="0.2">
      <c r="A311" t="s">
        <v>30</v>
      </c>
      <c r="B311" t="s">
        <v>472</v>
      </c>
      <c r="C311" t="s">
        <v>31</v>
      </c>
      <c r="D311">
        <v>2013</v>
      </c>
      <c r="E311">
        <v>3</v>
      </c>
      <c r="F311" s="8">
        <v>6</v>
      </c>
      <c r="G311" t="s">
        <v>455</v>
      </c>
      <c r="H311" t="s">
        <v>48</v>
      </c>
      <c r="I311">
        <f>VLOOKUP(B311,Information_sites!D:E,2,FALSE)</f>
        <v>-24.100227</v>
      </c>
      <c r="J311">
        <f>VLOOKUP(B311,Information_sites!D:F,3,FALSE)</f>
        <v>-45.698115999999999</v>
      </c>
      <c r="K311" t="s">
        <v>442</v>
      </c>
      <c r="L311">
        <v>2612</v>
      </c>
      <c r="M311">
        <v>40</v>
      </c>
      <c r="N311" s="3">
        <v>7</v>
      </c>
      <c r="O311" t="s">
        <v>442</v>
      </c>
      <c r="P311" t="s">
        <v>442</v>
      </c>
      <c r="Q311" t="s">
        <v>442</v>
      </c>
      <c r="R311" t="s">
        <v>442</v>
      </c>
      <c r="S311" t="s">
        <v>44</v>
      </c>
      <c r="T311">
        <v>2</v>
      </c>
      <c r="U311">
        <v>30</v>
      </c>
      <c r="X311" t="str">
        <f>VLOOKUP($S311,Taxonomic!A:D,2,FALSE)</f>
        <v>pomacanthidae</v>
      </c>
      <c r="Y311" t="str">
        <f>VLOOKUP(S311,Taxonomic!A:D,3,FALSE)</f>
        <v>pomacanthus</v>
      </c>
      <c r="Z311" t="str">
        <f>VLOOKUP(S311,Taxonomic!A:D,4,FALSE)</f>
        <v>paru</v>
      </c>
    </row>
    <row r="312" spans="1:26" x14ac:dyDescent="0.2">
      <c r="A312" t="s">
        <v>30</v>
      </c>
      <c r="B312" t="s">
        <v>472</v>
      </c>
      <c r="C312" t="s">
        <v>31</v>
      </c>
      <c r="D312">
        <v>2013</v>
      </c>
      <c r="E312">
        <v>3</v>
      </c>
      <c r="F312" s="8">
        <v>6</v>
      </c>
      <c r="G312" t="s">
        <v>455</v>
      </c>
      <c r="H312" t="s">
        <v>48</v>
      </c>
      <c r="I312">
        <f>VLOOKUP(B312,Information_sites!D:E,2,FALSE)</f>
        <v>-24.100227</v>
      </c>
      <c r="J312">
        <f>VLOOKUP(B312,Information_sites!D:F,3,FALSE)</f>
        <v>-45.698115999999999</v>
      </c>
      <c r="K312" t="s">
        <v>442</v>
      </c>
      <c r="L312">
        <v>2612</v>
      </c>
      <c r="M312">
        <v>40</v>
      </c>
      <c r="N312" s="3">
        <v>7</v>
      </c>
      <c r="O312" t="s">
        <v>442</v>
      </c>
      <c r="P312" t="s">
        <v>442</v>
      </c>
      <c r="Q312" t="s">
        <v>442</v>
      </c>
      <c r="R312" t="s">
        <v>442</v>
      </c>
      <c r="S312" t="s">
        <v>44</v>
      </c>
      <c r="T312">
        <v>4</v>
      </c>
      <c r="U312">
        <v>35</v>
      </c>
      <c r="X312" t="str">
        <f>VLOOKUP($S312,Taxonomic!A:D,2,FALSE)</f>
        <v>pomacanthidae</v>
      </c>
      <c r="Y312" t="str">
        <f>VLOOKUP(S312,Taxonomic!A:D,3,FALSE)</f>
        <v>pomacanthus</v>
      </c>
      <c r="Z312" t="str">
        <f>VLOOKUP(S312,Taxonomic!A:D,4,FALSE)</f>
        <v>paru</v>
      </c>
    </row>
    <row r="313" spans="1:26" x14ac:dyDescent="0.2">
      <c r="A313" t="s">
        <v>30</v>
      </c>
      <c r="B313" t="s">
        <v>472</v>
      </c>
      <c r="C313" t="s">
        <v>31</v>
      </c>
      <c r="D313">
        <v>2013</v>
      </c>
      <c r="E313">
        <v>3</v>
      </c>
      <c r="F313" s="8">
        <v>6</v>
      </c>
      <c r="G313" t="s">
        <v>455</v>
      </c>
      <c r="H313" t="s">
        <v>48</v>
      </c>
      <c r="I313">
        <f>VLOOKUP(B313,Information_sites!D:E,2,FALSE)</f>
        <v>-24.100227</v>
      </c>
      <c r="J313">
        <f>VLOOKUP(B313,Information_sites!D:F,3,FALSE)</f>
        <v>-45.698115999999999</v>
      </c>
      <c r="K313" t="s">
        <v>442</v>
      </c>
      <c r="L313">
        <v>2612</v>
      </c>
      <c r="M313">
        <v>40</v>
      </c>
      <c r="N313" s="3">
        <v>7</v>
      </c>
      <c r="O313" t="s">
        <v>442</v>
      </c>
      <c r="P313" t="s">
        <v>442</v>
      </c>
      <c r="Q313" t="s">
        <v>442</v>
      </c>
      <c r="R313" t="s">
        <v>442</v>
      </c>
      <c r="S313" t="s">
        <v>57</v>
      </c>
      <c r="T313">
        <v>2</v>
      </c>
      <c r="U313">
        <v>20</v>
      </c>
      <c r="X313" t="str">
        <f>VLOOKUP($S313,Taxonomic!A:D,2,FALSE)</f>
        <v>scaridae</v>
      </c>
      <c r="Y313" t="str">
        <f>VLOOKUP(S313,Taxonomic!A:D,3,FALSE)</f>
        <v>sparisoma</v>
      </c>
      <c r="Z313" t="str">
        <f>VLOOKUP(S313,Taxonomic!A:D,4,FALSE)</f>
        <v>frondosum</v>
      </c>
    </row>
    <row r="314" spans="1:26" x14ac:dyDescent="0.2">
      <c r="A314" t="s">
        <v>30</v>
      </c>
      <c r="B314" t="s">
        <v>472</v>
      </c>
      <c r="C314" t="s">
        <v>31</v>
      </c>
      <c r="D314">
        <v>2013</v>
      </c>
      <c r="E314">
        <v>3</v>
      </c>
      <c r="F314" s="8">
        <v>6</v>
      </c>
      <c r="G314" t="s">
        <v>455</v>
      </c>
      <c r="H314" t="s">
        <v>48</v>
      </c>
      <c r="I314">
        <f>VLOOKUP(B314,Information_sites!D:E,2,FALSE)</f>
        <v>-24.100227</v>
      </c>
      <c r="J314">
        <f>VLOOKUP(B314,Information_sites!D:F,3,FALSE)</f>
        <v>-45.698115999999999</v>
      </c>
      <c r="K314" t="s">
        <v>442</v>
      </c>
      <c r="L314">
        <v>2612</v>
      </c>
      <c r="M314">
        <v>40</v>
      </c>
      <c r="N314" s="3">
        <v>7</v>
      </c>
      <c r="O314" t="s">
        <v>442</v>
      </c>
      <c r="P314" t="s">
        <v>442</v>
      </c>
      <c r="Q314" t="s">
        <v>442</v>
      </c>
      <c r="R314" t="s">
        <v>442</v>
      </c>
      <c r="S314" t="s">
        <v>57</v>
      </c>
      <c r="T314">
        <v>4</v>
      </c>
      <c r="U314">
        <v>35</v>
      </c>
      <c r="X314" t="str">
        <f>VLOOKUP($S314,Taxonomic!A:D,2,FALSE)</f>
        <v>scaridae</v>
      </c>
      <c r="Y314" t="str">
        <f>VLOOKUP(S314,Taxonomic!A:D,3,FALSE)</f>
        <v>sparisoma</v>
      </c>
      <c r="Z314" t="str">
        <f>VLOOKUP(S314,Taxonomic!A:D,4,FALSE)</f>
        <v>frondosum</v>
      </c>
    </row>
    <row r="315" spans="1:26" x14ac:dyDescent="0.2">
      <c r="A315" t="s">
        <v>30</v>
      </c>
      <c r="B315" t="s">
        <v>472</v>
      </c>
      <c r="C315" t="s">
        <v>31</v>
      </c>
      <c r="D315">
        <v>2013</v>
      </c>
      <c r="E315">
        <v>3</v>
      </c>
      <c r="F315" s="8">
        <v>6</v>
      </c>
      <c r="G315" t="s">
        <v>455</v>
      </c>
      <c r="H315" t="s">
        <v>48</v>
      </c>
      <c r="I315">
        <f>VLOOKUP(B315,Information_sites!D:E,2,FALSE)</f>
        <v>-24.100227</v>
      </c>
      <c r="J315">
        <f>VLOOKUP(B315,Information_sites!D:F,3,FALSE)</f>
        <v>-45.698115999999999</v>
      </c>
      <c r="K315" t="s">
        <v>442</v>
      </c>
      <c r="L315">
        <v>2612</v>
      </c>
      <c r="M315">
        <v>40</v>
      </c>
      <c r="N315" s="3">
        <v>7</v>
      </c>
      <c r="O315" t="s">
        <v>442</v>
      </c>
      <c r="P315" t="s">
        <v>442</v>
      </c>
      <c r="Q315" t="s">
        <v>442</v>
      </c>
      <c r="R315" t="s">
        <v>442</v>
      </c>
      <c r="S315" t="s">
        <v>57</v>
      </c>
      <c r="T315">
        <v>1</v>
      </c>
      <c r="U315">
        <v>40</v>
      </c>
      <c r="X315" t="str">
        <f>VLOOKUP($S315,Taxonomic!A:D,2,FALSE)</f>
        <v>scaridae</v>
      </c>
      <c r="Y315" t="str">
        <f>VLOOKUP(S315,Taxonomic!A:D,3,FALSE)</f>
        <v>sparisoma</v>
      </c>
      <c r="Z315" t="str">
        <f>VLOOKUP(S315,Taxonomic!A:D,4,FALSE)</f>
        <v>frondosum</v>
      </c>
    </row>
    <row r="316" spans="1:26" x14ac:dyDescent="0.2">
      <c r="A316" t="s">
        <v>30</v>
      </c>
      <c r="B316" t="s">
        <v>472</v>
      </c>
      <c r="C316" t="s">
        <v>31</v>
      </c>
      <c r="D316">
        <v>2013</v>
      </c>
      <c r="E316">
        <v>3</v>
      </c>
      <c r="F316" s="8">
        <v>6</v>
      </c>
      <c r="G316" t="s">
        <v>455</v>
      </c>
      <c r="H316" t="s">
        <v>48</v>
      </c>
      <c r="I316">
        <f>VLOOKUP(B316,Information_sites!D:E,2,FALSE)</f>
        <v>-24.100227</v>
      </c>
      <c r="J316">
        <f>VLOOKUP(B316,Information_sites!D:F,3,FALSE)</f>
        <v>-45.698115999999999</v>
      </c>
      <c r="K316" t="s">
        <v>442</v>
      </c>
      <c r="L316">
        <v>2612</v>
      </c>
      <c r="M316">
        <v>40</v>
      </c>
      <c r="N316" s="3">
        <v>7</v>
      </c>
      <c r="O316" t="s">
        <v>442</v>
      </c>
      <c r="P316" t="s">
        <v>442</v>
      </c>
      <c r="Q316" t="s">
        <v>442</v>
      </c>
      <c r="R316" t="s">
        <v>442</v>
      </c>
      <c r="S316" t="s">
        <v>46</v>
      </c>
      <c r="T316">
        <v>9</v>
      </c>
      <c r="U316">
        <v>5</v>
      </c>
      <c r="X316" t="str">
        <f>VLOOKUP($S316,Taxonomic!A:D,2,FALSE)</f>
        <v>pomacentridae</v>
      </c>
      <c r="Y316" t="str">
        <f>VLOOKUP(S316,Taxonomic!A:D,3,FALSE)</f>
        <v>stegastes</v>
      </c>
      <c r="Z316" t="str">
        <f>VLOOKUP(S316,Taxonomic!A:D,4,FALSE)</f>
        <v>fuscus</v>
      </c>
    </row>
    <row r="317" spans="1:26" x14ac:dyDescent="0.2">
      <c r="A317" t="s">
        <v>30</v>
      </c>
      <c r="B317" t="s">
        <v>472</v>
      </c>
      <c r="C317" t="s">
        <v>31</v>
      </c>
      <c r="D317">
        <v>2013</v>
      </c>
      <c r="E317">
        <v>3</v>
      </c>
      <c r="F317" s="8">
        <v>6</v>
      </c>
      <c r="G317" t="s">
        <v>455</v>
      </c>
      <c r="H317" t="s">
        <v>48</v>
      </c>
      <c r="I317">
        <f>VLOOKUP(B317,Information_sites!D:E,2,FALSE)</f>
        <v>-24.100227</v>
      </c>
      <c r="J317">
        <f>VLOOKUP(B317,Information_sites!D:F,3,FALSE)</f>
        <v>-45.698115999999999</v>
      </c>
      <c r="K317" t="s">
        <v>442</v>
      </c>
      <c r="L317">
        <v>2612</v>
      </c>
      <c r="M317">
        <v>40</v>
      </c>
      <c r="N317" s="3">
        <v>7</v>
      </c>
      <c r="O317" t="s">
        <v>442</v>
      </c>
      <c r="P317" t="s">
        <v>442</v>
      </c>
      <c r="Q317" t="s">
        <v>442</v>
      </c>
      <c r="R317" t="s">
        <v>442</v>
      </c>
      <c r="S317" t="s">
        <v>46</v>
      </c>
      <c r="T317">
        <v>12</v>
      </c>
      <c r="U317">
        <v>12</v>
      </c>
      <c r="X317" t="str">
        <f>VLOOKUP($S317,Taxonomic!A:D,2,FALSE)</f>
        <v>pomacentridae</v>
      </c>
      <c r="Y317" t="str">
        <f>VLOOKUP(S317,Taxonomic!A:D,3,FALSE)</f>
        <v>stegastes</v>
      </c>
      <c r="Z317" t="str">
        <f>VLOOKUP(S317,Taxonomic!A:D,4,FALSE)</f>
        <v>fuscus</v>
      </c>
    </row>
    <row r="318" spans="1:26" x14ac:dyDescent="0.2">
      <c r="A318" t="s">
        <v>30</v>
      </c>
      <c r="B318" t="s">
        <v>472</v>
      </c>
      <c r="C318" t="s">
        <v>31</v>
      </c>
      <c r="D318">
        <v>2013</v>
      </c>
      <c r="E318">
        <v>3</v>
      </c>
      <c r="F318" s="8">
        <v>6</v>
      </c>
      <c r="G318" t="s">
        <v>455</v>
      </c>
      <c r="H318" t="s">
        <v>48</v>
      </c>
      <c r="I318">
        <f>VLOOKUP(B318,Information_sites!D:E,2,FALSE)</f>
        <v>-24.100227</v>
      </c>
      <c r="J318">
        <f>VLOOKUP(B318,Information_sites!D:F,3,FALSE)</f>
        <v>-45.698115999999999</v>
      </c>
      <c r="K318" t="s">
        <v>442</v>
      </c>
      <c r="L318">
        <v>2612</v>
      </c>
      <c r="M318">
        <v>40</v>
      </c>
      <c r="N318" s="3">
        <v>7</v>
      </c>
      <c r="O318" t="s">
        <v>442</v>
      </c>
      <c r="P318" t="s">
        <v>442</v>
      </c>
      <c r="Q318" t="s">
        <v>442</v>
      </c>
      <c r="R318" t="s">
        <v>442</v>
      </c>
      <c r="S318" t="s">
        <v>58</v>
      </c>
      <c r="T318">
        <v>2</v>
      </c>
      <c r="U318">
        <v>5</v>
      </c>
      <c r="X318" t="str">
        <f>VLOOKUP($S318,Taxonomic!A:D,2,FALSE)</f>
        <v>pomacentridae</v>
      </c>
      <c r="Y318" t="str">
        <f>VLOOKUP(S318,Taxonomic!A:D,3,FALSE)</f>
        <v>stegastes</v>
      </c>
      <c r="Z318" t="str">
        <f>VLOOKUP(S318,Taxonomic!A:D,4,FALSE)</f>
        <v>variabilis</v>
      </c>
    </row>
    <row r="319" spans="1:26" x14ac:dyDescent="0.2">
      <c r="A319" t="s">
        <v>30</v>
      </c>
      <c r="B319" t="s">
        <v>472</v>
      </c>
      <c r="C319" t="s">
        <v>31</v>
      </c>
      <c r="D319">
        <v>2013</v>
      </c>
      <c r="E319">
        <v>3</v>
      </c>
      <c r="F319" s="8">
        <v>6</v>
      </c>
      <c r="G319" t="s">
        <v>455</v>
      </c>
      <c r="H319" t="s">
        <v>48</v>
      </c>
      <c r="I319">
        <f>VLOOKUP(B319,Information_sites!D:E,2,FALSE)</f>
        <v>-24.100227</v>
      </c>
      <c r="J319">
        <f>VLOOKUP(B319,Information_sites!D:F,3,FALSE)</f>
        <v>-45.698115999999999</v>
      </c>
      <c r="K319" t="s">
        <v>442</v>
      </c>
      <c r="L319">
        <v>2612</v>
      </c>
      <c r="M319">
        <v>40</v>
      </c>
      <c r="N319" s="3">
        <v>7</v>
      </c>
      <c r="O319" t="s">
        <v>442</v>
      </c>
      <c r="P319" t="s">
        <v>442</v>
      </c>
      <c r="Q319" t="s">
        <v>442</v>
      </c>
      <c r="R319" t="s">
        <v>442</v>
      </c>
      <c r="S319" t="s">
        <v>58</v>
      </c>
      <c r="T319">
        <v>2</v>
      </c>
      <c r="U319">
        <v>10</v>
      </c>
      <c r="X319" t="str">
        <f>VLOOKUP($S319,Taxonomic!A:D,2,FALSE)</f>
        <v>pomacentridae</v>
      </c>
      <c r="Y319" t="str">
        <f>VLOOKUP(S319,Taxonomic!A:D,3,FALSE)</f>
        <v>stegastes</v>
      </c>
      <c r="Z319" t="str">
        <f>VLOOKUP(S319,Taxonomic!A:D,4,FALSE)</f>
        <v>variabilis</v>
      </c>
    </row>
    <row r="320" spans="1:26" x14ac:dyDescent="0.2">
      <c r="A320" t="s">
        <v>30</v>
      </c>
      <c r="B320" t="s">
        <v>472</v>
      </c>
      <c r="C320" t="s">
        <v>47</v>
      </c>
      <c r="D320">
        <v>2013</v>
      </c>
      <c r="E320">
        <v>3</v>
      </c>
      <c r="F320" s="8">
        <v>5</v>
      </c>
      <c r="G320" t="s">
        <v>455</v>
      </c>
      <c r="H320" t="s">
        <v>32</v>
      </c>
      <c r="I320">
        <f>VLOOKUP(B320,Information_sites!D:E,2,FALSE)</f>
        <v>-24.100227</v>
      </c>
      <c r="J320">
        <f>VLOOKUP(B320,Information_sites!D:F,3,FALSE)</f>
        <v>-45.698115999999999</v>
      </c>
      <c r="K320" t="s">
        <v>442</v>
      </c>
      <c r="L320">
        <v>2613</v>
      </c>
      <c r="M320">
        <v>40</v>
      </c>
      <c r="N320" s="3">
        <v>6</v>
      </c>
      <c r="O320" t="s">
        <v>442</v>
      </c>
      <c r="P320" t="s">
        <v>442</v>
      </c>
      <c r="Q320" t="s">
        <v>442</v>
      </c>
      <c r="R320" t="s">
        <v>442</v>
      </c>
      <c r="S320" t="s">
        <v>33</v>
      </c>
      <c r="T320">
        <v>16</v>
      </c>
      <c r="U320">
        <v>5</v>
      </c>
      <c r="X320" t="str">
        <f>VLOOKUP($S320,Taxonomic!A:D,2,FALSE)</f>
        <v>pomacentridae</v>
      </c>
      <c r="Y320" t="str">
        <f>VLOOKUP(S320,Taxonomic!A:D,3,FALSE)</f>
        <v>abudefduf</v>
      </c>
      <c r="Z320" t="str">
        <f>VLOOKUP(S320,Taxonomic!A:D,4,FALSE)</f>
        <v>saxatilis</v>
      </c>
    </row>
    <row r="321" spans="1:26" x14ac:dyDescent="0.2">
      <c r="A321" t="s">
        <v>30</v>
      </c>
      <c r="B321" t="s">
        <v>472</v>
      </c>
      <c r="C321" t="s">
        <v>47</v>
      </c>
      <c r="D321">
        <v>2013</v>
      </c>
      <c r="E321">
        <v>3</v>
      </c>
      <c r="F321" s="8">
        <v>5</v>
      </c>
      <c r="G321" t="s">
        <v>455</v>
      </c>
      <c r="H321" t="s">
        <v>32</v>
      </c>
      <c r="I321">
        <f>VLOOKUP(B321,Information_sites!D:E,2,FALSE)</f>
        <v>-24.100227</v>
      </c>
      <c r="J321">
        <f>VLOOKUP(B321,Information_sites!D:F,3,FALSE)</f>
        <v>-45.698115999999999</v>
      </c>
      <c r="K321" t="s">
        <v>442</v>
      </c>
      <c r="L321">
        <v>2613</v>
      </c>
      <c r="M321">
        <v>40</v>
      </c>
      <c r="N321" s="3">
        <v>6</v>
      </c>
      <c r="O321" t="s">
        <v>442</v>
      </c>
      <c r="P321" t="s">
        <v>442</v>
      </c>
      <c r="Q321" t="s">
        <v>442</v>
      </c>
      <c r="R321" t="s">
        <v>442</v>
      </c>
      <c r="S321" t="s">
        <v>33</v>
      </c>
      <c r="T321">
        <v>18</v>
      </c>
      <c r="U321">
        <v>15</v>
      </c>
      <c r="X321" t="str">
        <f>VLOOKUP($S321,Taxonomic!A:D,2,FALSE)</f>
        <v>pomacentridae</v>
      </c>
      <c r="Y321" t="str">
        <f>VLOOKUP(S321,Taxonomic!A:D,3,FALSE)</f>
        <v>abudefduf</v>
      </c>
      <c r="Z321" t="str">
        <f>VLOOKUP(S321,Taxonomic!A:D,4,FALSE)</f>
        <v>saxatilis</v>
      </c>
    </row>
    <row r="322" spans="1:26" x14ac:dyDescent="0.2">
      <c r="A322" t="s">
        <v>30</v>
      </c>
      <c r="B322" t="s">
        <v>472</v>
      </c>
      <c r="C322" t="s">
        <v>47</v>
      </c>
      <c r="D322">
        <v>2013</v>
      </c>
      <c r="E322">
        <v>3</v>
      </c>
      <c r="F322" s="8">
        <v>5</v>
      </c>
      <c r="G322" t="s">
        <v>455</v>
      </c>
      <c r="H322" t="s">
        <v>32</v>
      </c>
      <c r="I322">
        <f>VLOOKUP(B322,Information_sites!D:E,2,FALSE)</f>
        <v>-24.100227</v>
      </c>
      <c r="J322">
        <f>VLOOKUP(B322,Information_sites!D:F,3,FALSE)</f>
        <v>-45.698115999999999</v>
      </c>
      <c r="K322" t="s">
        <v>442</v>
      </c>
      <c r="L322">
        <v>2613</v>
      </c>
      <c r="M322">
        <v>40</v>
      </c>
      <c r="N322" s="3">
        <v>6</v>
      </c>
      <c r="O322" t="s">
        <v>442</v>
      </c>
      <c r="P322" t="s">
        <v>442</v>
      </c>
      <c r="Q322" t="s">
        <v>442</v>
      </c>
      <c r="R322" t="s">
        <v>442</v>
      </c>
      <c r="S322" t="s">
        <v>33</v>
      </c>
      <c r="T322">
        <v>9</v>
      </c>
      <c r="U322">
        <v>20</v>
      </c>
      <c r="X322" t="str">
        <f>VLOOKUP($S322,Taxonomic!A:D,2,FALSE)</f>
        <v>pomacentridae</v>
      </c>
      <c r="Y322" t="str">
        <f>VLOOKUP(S322,Taxonomic!A:D,3,FALSE)</f>
        <v>abudefduf</v>
      </c>
      <c r="Z322" t="str">
        <f>VLOOKUP(S322,Taxonomic!A:D,4,FALSE)</f>
        <v>saxatilis</v>
      </c>
    </row>
    <row r="323" spans="1:26" x14ac:dyDescent="0.2">
      <c r="A323" t="s">
        <v>30</v>
      </c>
      <c r="B323" t="s">
        <v>472</v>
      </c>
      <c r="C323" t="s">
        <v>47</v>
      </c>
      <c r="D323">
        <v>2013</v>
      </c>
      <c r="E323">
        <v>3</v>
      </c>
      <c r="F323" s="8">
        <v>5</v>
      </c>
      <c r="G323" t="s">
        <v>455</v>
      </c>
      <c r="H323" t="s">
        <v>32</v>
      </c>
      <c r="I323">
        <f>VLOOKUP(B323,Information_sites!D:E,2,FALSE)</f>
        <v>-24.100227</v>
      </c>
      <c r="J323">
        <f>VLOOKUP(B323,Information_sites!D:F,3,FALSE)</f>
        <v>-45.698115999999999</v>
      </c>
      <c r="K323" t="s">
        <v>442</v>
      </c>
      <c r="L323">
        <v>2613</v>
      </c>
      <c r="M323">
        <v>40</v>
      </c>
      <c r="N323" s="3">
        <v>6</v>
      </c>
      <c r="O323" t="s">
        <v>442</v>
      </c>
      <c r="P323" t="s">
        <v>442</v>
      </c>
      <c r="Q323" t="s">
        <v>442</v>
      </c>
      <c r="R323" t="s">
        <v>442</v>
      </c>
      <c r="S323" t="s">
        <v>49</v>
      </c>
      <c r="T323">
        <v>3</v>
      </c>
      <c r="U323">
        <v>30</v>
      </c>
      <c r="X323" t="str">
        <f>VLOOKUP($S323,Taxonomic!A:D,2,FALSE)</f>
        <v>acanthuridae</v>
      </c>
      <c r="Y323" t="str">
        <f>VLOOKUP(S323,Taxonomic!A:D,3,FALSE)</f>
        <v>acanthurus</v>
      </c>
      <c r="Z323" t="str">
        <f>VLOOKUP(S323,Taxonomic!A:D,4,FALSE)</f>
        <v>chirurgus</v>
      </c>
    </row>
    <row r="324" spans="1:26" x14ac:dyDescent="0.2">
      <c r="A324" t="s">
        <v>30</v>
      </c>
      <c r="B324" t="s">
        <v>472</v>
      </c>
      <c r="C324" t="s">
        <v>47</v>
      </c>
      <c r="D324">
        <v>2013</v>
      </c>
      <c r="E324">
        <v>3</v>
      </c>
      <c r="F324" s="8">
        <v>5</v>
      </c>
      <c r="G324" t="s">
        <v>455</v>
      </c>
      <c r="H324" t="s">
        <v>32</v>
      </c>
      <c r="I324">
        <f>VLOOKUP(B324,Information_sites!D:E,2,FALSE)</f>
        <v>-24.100227</v>
      </c>
      <c r="J324">
        <f>VLOOKUP(B324,Information_sites!D:F,3,FALSE)</f>
        <v>-45.698115999999999</v>
      </c>
      <c r="K324" t="s">
        <v>442</v>
      </c>
      <c r="L324">
        <v>2613</v>
      </c>
      <c r="M324">
        <v>40</v>
      </c>
      <c r="N324" s="3">
        <v>6</v>
      </c>
      <c r="O324" t="s">
        <v>442</v>
      </c>
      <c r="P324" t="s">
        <v>442</v>
      </c>
      <c r="Q324" t="s">
        <v>442</v>
      </c>
      <c r="R324" t="s">
        <v>442</v>
      </c>
      <c r="S324" t="s">
        <v>49</v>
      </c>
      <c r="T324">
        <v>17</v>
      </c>
      <c r="U324">
        <v>35</v>
      </c>
      <c r="X324" t="str">
        <f>VLOOKUP($S324,Taxonomic!A:D,2,FALSE)</f>
        <v>acanthuridae</v>
      </c>
      <c r="Y324" t="str">
        <f>VLOOKUP(S324,Taxonomic!A:D,3,FALSE)</f>
        <v>acanthurus</v>
      </c>
      <c r="Z324" t="str">
        <f>VLOOKUP(S324,Taxonomic!A:D,4,FALSE)</f>
        <v>chirurgus</v>
      </c>
    </row>
    <row r="325" spans="1:26" x14ac:dyDescent="0.2">
      <c r="A325" t="s">
        <v>30</v>
      </c>
      <c r="B325" t="s">
        <v>472</v>
      </c>
      <c r="C325" t="s">
        <v>47</v>
      </c>
      <c r="D325">
        <v>2013</v>
      </c>
      <c r="E325">
        <v>3</v>
      </c>
      <c r="F325" s="8">
        <v>5</v>
      </c>
      <c r="G325" t="s">
        <v>455</v>
      </c>
      <c r="H325" t="s">
        <v>32</v>
      </c>
      <c r="I325">
        <f>VLOOKUP(B325,Information_sites!D:E,2,FALSE)</f>
        <v>-24.100227</v>
      </c>
      <c r="J325">
        <f>VLOOKUP(B325,Information_sites!D:F,3,FALSE)</f>
        <v>-45.698115999999999</v>
      </c>
      <c r="K325" t="s">
        <v>442</v>
      </c>
      <c r="L325">
        <v>2613</v>
      </c>
      <c r="M325">
        <v>40</v>
      </c>
      <c r="N325" s="3">
        <v>6</v>
      </c>
      <c r="O325" t="s">
        <v>442</v>
      </c>
      <c r="P325" t="s">
        <v>442</v>
      </c>
      <c r="Q325" t="s">
        <v>442</v>
      </c>
      <c r="R325" t="s">
        <v>442</v>
      </c>
      <c r="S325" t="s">
        <v>71</v>
      </c>
      <c r="T325">
        <v>1</v>
      </c>
      <c r="U325">
        <v>40</v>
      </c>
      <c r="X325" t="str">
        <f>VLOOKUP($S325,Taxonomic!A:D,2,FALSE)</f>
        <v>haemulidae</v>
      </c>
      <c r="Y325" t="str">
        <f>VLOOKUP(S325,Taxonomic!A:D,3,FALSE)</f>
        <v>anisotremus</v>
      </c>
      <c r="Z325" t="str">
        <f>VLOOKUP(S325,Taxonomic!A:D,4,FALSE)</f>
        <v>surinamensis</v>
      </c>
    </row>
    <row r="326" spans="1:26" x14ac:dyDescent="0.2">
      <c r="A326" t="s">
        <v>30</v>
      </c>
      <c r="B326" t="s">
        <v>472</v>
      </c>
      <c r="C326" t="s">
        <v>47</v>
      </c>
      <c r="D326">
        <v>2013</v>
      </c>
      <c r="E326">
        <v>3</v>
      </c>
      <c r="F326" s="8">
        <v>5</v>
      </c>
      <c r="G326" t="s">
        <v>455</v>
      </c>
      <c r="H326" t="s">
        <v>32</v>
      </c>
      <c r="I326">
        <f>VLOOKUP(B326,Information_sites!D:E,2,FALSE)</f>
        <v>-24.100227</v>
      </c>
      <c r="J326">
        <f>VLOOKUP(B326,Information_sites!D:F,3,FALSE)</f>
        <v>-45.698115999999999</v>
      </c>
      <c r="K326" t="s">
        <v>442</v>
      </c>
      <c r="L326">
        <v>2613</v>
      </c>
      <c r="M326">
        <v>40</v>
      </c>
      <c r="N326" s="3">
        <v>6</v>
      </c>
      <c r="O326" t="s">
        <v>442</v>
      </c>
      <c r="P326" t="s">
        <v>442</v>
      </c>
      <c r="Q326" t="s">
        <v>442</v>
      </c>
      <c r="R326" t="s">
        <v>442</v>
      </c>
      <c r="S326" t="s">
        <v>50</v>
      </c>
      <c r="T326">
        <v>3</v>
      </c>
      <c r="U326">
        <v>35</v>
      </c>
      <c r="X326" t="str">
        <f>VLOOKUP($S326,Taxonomic!A:D,2,FALSE)</f>
        <v>haemulidae</v>
      </c>
      <c r="Y326" t="str">
        <f>VLOOKUP(S326,Taxonomic!A:D,3,FALSE)</f>
        <v>anisotremus</v>
      </c>
      <c r="Z326" t="str">
        <f>VLOOKUP(S326,Taxonomic!A:D,4,FALSE)</f>
        <v>virginicus</v>
      </c>
    </row>
    <row r="327" spans="1:26" x14ac:dyDescent="0.2">
      <c r="A327" t="s">
        <v>30</v>
      </c>
      <c r="B327" t="s">
        <v>472</v>
      </c>
      <c r="C327" t="s">
        <v>47</v>
      </c>
      <c r="D327">
        <v>2013</v>
      </c>
      <c r="E327">
        <v>3</v>
      </c>
      <c r="F327" s="8">
        <v>5</v>
      </c>
      <c r="G327" t="s">
        <v>455</v>
      </c>
      <c r="H327" t="s">
        <v>32</v>
      </c>
      <c r="I327">
        <f>VLOOKUP(B327,Information_sites!D:E,2,FALSE)</f>
        <v>-24.100227</v>
      </c>
      <c r="J327">
        <f>VLOOKUP(B327,Information_sites!D:F,3,FALSE)</f>
        <v>-45.698115999999999</v>
      </c>
      <c r="K327" t="s">
        <v>442</v>
      </c>
      <c r="L327">
        <v>2613</v>
      </c>
      <c r="M327">
        <v>40</v>
      </c>
      <c r="N327" s="3">
        <v>6</v>
      </c>
      <c r="O327" t="s">
        <v>442</v>
      </c>
      <c r="P327" t="s">
        <v>442</v>
      </c>
      <c r="Q327" t="s">
        <v>442</v>
      </c>
      <c r="R327" t="s">
        <v>442</v>
      </c>
      <c r="S327" t="s">
        <v>35</v>
      </c>
      <c r="T327">
        <v>2</v>
      </c>
      <c r="U327">
        <v>15</v>
      </c>
      <c r="X327" t="str">
        <f>VLOOKUP($S327,Taxonomic!A:D,2,FALSE)</f>
        <v>labridae</v>
      </c>
      <c r="Y327" t="str">
        <f>VLOOKUP(S327,Taxonomic!A:D,3,FALSE)</f>
        <v>bodianus</v>
      </c>
      <c r="Z327" t="str">
        <f>VLOOKUP(S327,Taxonomic!A:D,4,FALSE)</f>
        <v>rufus</v>
      </c>
    </row>
    <row r="328" spans="1:26" x14ac:dyDescent="0.2">
      <c r="A328" t="s">
        <v>30</v>
      </c>
      <c r="B328" t="s">
        <v>472</v>
      </c>
      <c r="C328" t="s">
        <v>47</v>
      </c>
      <c r="D328">
        <v>2013</v>
      </c>
      <c r="E328">
        <v>3</v>
      </c>
      <c r="F328" s="8">
        <v>5</v>
      </c>
      <c r="G328" t="s">
        <v>455</v>
      </c>
      <c r="H328" t="s">
        <v>32</v>
      </c>
      <c r="I328">
        <f>VLOOKUP(B328,Information_sites!D:E,2,FALSE)</f>
        <v>-24.100227</v>
      </c>
      <c r="J328">
        <f>VLOOKUP(B328,Information_sites!D:F,3,FALSE)</f>
        <v>-45.698115999999999</v>
      </c>
      <c r="K328" t="s">
        <v>442</v>
      </c>
      <c r="L328">
        <v>2613</v>
      </c>
      <c r="M328">
        <v>40</v>
      </c>
      <c r="N328" s="3">
        <v>6</v>
      </c>
      <c r="O328" t="s">
        <v>442</v>
      </c>
      <c r="P328" t="s">
        <v>442</v>
      </c>
      <c r="Q328" t="s">
        <v>442</v>
      </c>
      <c r="R328" t="s">
        <v>442</v>
      </c>
      <c r="S328" t="s">
        <v>35</v>
      </c>
      <c r="T328">
        <v>1</v>
      </c>
      <c r="U328">
        <v>20</v>
      </c>
      <c r="X328" t="str">
        <f>VLOOKUP($S328,Taxonomic!A:D,2,FALSE)</f>
        <v>labridae</v>
      </c>
      <c r="Y328" t="str">
        <f>VLOOKUP(S328,Taxonomic!A:D,3,FALSE)</f>
        <v>bodianus</v>
      </c>
      <c r="Z328" t="str">
        <f>VLOOKUP(S328,Taxonomic!A:D,4,FALSE)</f>
        <v>rufus</v>
      </c>
    </row>
    <row r="329" spans="1:26" x14ac:dyDescent="0.2">
      <c r="A329" t="s">
        <v>30</v>
      </c>
      <c r="B329" t="s">
        <v>472</v>
      </c>
      <c r="C329" t="s">
        <v>47</v>
      </c>
      <c r="D329">
        <v>2013</v>
      </c>
      <c r="E329">
        <v>3</v>
      </c>
      <c r="F329" s="8">
        <v>5</v>
      </c>
      <c r="G329" t="s">
        <v>455</v>
      </c>
      <c r="H329" t="s">
        <v>32</v>
      </c>
      <c r="I329">
        <f>VLOOKUP(B329,Information_sites!D:E,2,FALSE)</f>
        <v>-24.100227</v>
      </c>
      <c r="J329">
        <f>VLOOKUP(B329,Information_sites!D:F,3,FALSE)</f>
        <v>-45.698115999999999</v>
      </c>
      <c r="K329" t="s">
        <v>442</v>
      </c>
      <c r="L329">
        <v>2613</v>
      </c>
      <c r="M329">
        <v>40</v>
      </c>
      <c r="N329" s="3">
        <v>6</v>
      </c>
      <c r="O329" t="s">
        <v>442</v>
      </c>
      <c r="P329" t="s">
        <v>442</v>
      </c>
      <c r="Q329" t="s">
        <v>442</v>
      </c>
      <c r="R329" t="s">
        <v>442</v>
      </c>
      <c r="S329" t="s">
        <v>35</v>
      </c>
      <c r="T329">
        <v>1</v>
      </c>
      <c r="U329">
        <v>30</v>
      </c>
      <c r="X329" t="str">
        <f>VLOOKUP($S329,Taxonomic!A:D,2,FALSE)</f>
        <v>labridae</v>
      </c>
      <c r="Y329" t="str">
        <f>VLOOKUP(S329,Taxonomic!A:D,3,FALSE)</f>
        <v>bodianus</v>
      </c>
      <c r="Z329" t="str">
        <f>VLOOKUP(S329,Taxonomic!A:D,4,FALSE)</f>
        <v>rufus</v>
      </c>
    </row>
    <row r="330" spans="1:26" x14ac:dyDescent="0.2">
      <c r="A330" t="s">
        <v>30</v>
      </c>
      <c r="B330" t="s">
        <v>472</v>
      </c>
      <c r="C330" t="s">
        <v>47</v>
      </c>
      <c r="D330">
        <v>2013</v>
      </c>
      <c r="E330">
        <v>3</v>
      </c>
      <c r="F330" s="8">
        <v>5</v>
      </c>
      <c r="G330" t="s">
        <v>455</v>
      </c>
      <c r="H330" t="s">
        <v>32</v>
      </c>
      <c r="I330">
        <f>VLOOKUP(B330,Information_sites!D:E,2,FALSE)</f>
        <v>-24.100227</v>
      </c>
      <c r="J330">
        <f>VLOOKUP(B330,Information_sites!D:F,3,FALSE)</f>
        <v>-45.698115999999999</v>
      </c>
      <c r="K330" t="s">
        <v>442</v>
      </c>
      <c r="L330">
        <v>2613</v>
      </c>
      <c r="M330">
        <v>40</v>
      </c>
      <c r="N330" s="3">
        <v>6</v>
      </c>
      <c r="O330" t="s">
        <v>442</v>
      </c>
      <c r="P330" t="s">
        <v>442</v>
      </c>
      <c r="Q330" t="s">
        <v>442</v>
      </c>
      <c r="R330" t="s">
        <v>442</v>
      </c>
      <c r="S330" t="s">
        <v>36</v>
      </c>
      <c r="T330">
        <v>7</v>
      </c>
      <c r="U330">
        <v>15</v>
      </c>
      <c r="X330" t="str">
        <f>VLOOKUP($S330,Taxonomic!A:D,2,FALSE)</f>
        <v>pomacentridae</v>
      </c>
      <c r="Y330" t="str">
        <f>VLOOKUP(S330,Taxonomic!A:D,3,FALSE)</f>
        <v>chromis</v>
      </c>
      <c r="Z330" t="str">
        <f>VLOOKUP(S330,Taxonomic!A:D,4,FALSE)</f>
        <v>multilineata</v>
      </c>
    </row>
    <row r="331" spans="1:26" x14ac:dyDescent="0.2">
      <c r="A331" t="s">
        <v>30</v>
      </c>
      <c r="B331" t="s">
        <v>472</v>
      </c>
      <c r="C331" t="s">
        <v>47</v>
      </c>
      <c r="D331">
        <v>2013</v>
      </c>
      <c r="E331">
        <v>3</v>
      </c>
      <c r="F331" s="8">
        <v>5</v>
      </c>
      <c r="G331" t="s">
        <v>455</v>
      </c>
      <c r="H331" t="s">
        <v>32</v>
      </c>
      <c r="I331">
        <f>VLOOKUP(B331,Information_sites!D:E,2,FALSE)</f>
        <v>-24.100227</v>
      </c>
      <c r="J331">
        <f>VLOOKUP(B331,Information_sites!D:F,3,FALSE)</f>
        <v>-45.698115999999999</v>
      </c>
      <c r="K331" t="s">
        <v>442</v>
      </c>
      <c r="L331">
        <v>2613</v>
      </c>
      <c r="M331">
        <v>40</v>
      </c>
      <c r="N331" s="3">
        <v>6</v>
      </c>
      <c r="O331" t="s">
        <v>442</v>
      </c>
      <c r="P331" t="s">
        <v>442</v>
      </c>
      <c r="Q331" t="s">
        <v>442</v>
      </c>
      <c r="R331" t="s">
        <v>442</v>
      </c>
      <c r="S331" t="s">
        <v>51</v>
      </c>
      <c r="T331">
        <v>1</v>
      </c>
      <c r="U331">
        <v>25</v>
      </c>
      <c r="X331" t="str">
        <f>VLOOKUP($S331,Taxonomic!A:D,2,FALSE)</f>
        <v>sparidae</v>
      </c>
      <c r="Y331" t="str">
        <f>VLOOKUP(S331,Taxonomic!A:D,3,FALSE)</f>
        <v>diplodus</v>
      </c>
      <c r="Z331" t="str">
        <f>VLOOKUP(S331,Taxonomic!A:D,4,FALSE)</f>
        <v>argenteus</v>
      </c>
    </row>
    <row r="332" spans="1:26" x14ac:dyDescent="0.2">
      <c r="A332" t="s">
        <v>30</v>
      </c>
      <c r="B332" t="s">
        <v>472</v>
      </c>
      <c r="C332" t="s">
        <v>47</v>
      </c>
      <c r="D332">
        <v>2013</v>
      </c>
      <c r="E332">
        <v>3</v>
      </c>
      <c r="F332" s="8">
        <v>5</v>
      </c>
      <c r="G332" t="s">
        <v>455</v>
      </c>
      <c r="H332" t="s">
        <v>32</v>
      </c>
      <c r="I332">
        <f>VLOOKUP(B332,Information_sites!D:E,2,FALSE)</f>
        <v>-24.100227</v>
      </c>
      <c r="J332">
        <f>VLOOKUP(B332,Information_sites!D:F,3,FALSE)</f>
        <v>-45.698115999999999</v>
      </c>
      <c r="K332" t="s">
        <v>442</v>
      </c>
      <c r="L332">
        <v>2613</v>
      </c>
      <c r="M332">
        <v>40</v>
      </c>
      <c r="N332" s="3">
        <v>6</v>
      </c>
      <c r="O332" t="s">
        <v>442</v>
      </c>
      <c r="P332" t="s">
        <v>442</v>
      </c>
      <c r="Q332" t="s">
        <v>442</v>
      </c>
      <c r="R332" t="s">
        <v>442</v>
      </c>
      <c r="S332" t="s">
        <v>51</v>
      </c>
      <c r="T332">
        <v>2</v>
      </c>
      <c r="U332">
        <v>30</v>
      </c>
      <c r="X332" t="str">
        <f>VLOOKUP($S332,Taxonomic!A:D,2,FALSE)</f>
        <v>sparidae</v>
      </c>
      <c r="Y332" t="str">
        <f>VLOOKUP(S332,Taxonomic!A:D,3,FALSE)</f>
        <v>diplodus</v>
      </c>
      <c r="Z332" t="str">
        <f>VLOOKUP(S332,Taxonomic!A:D,4,FALSE)</f>
        <v>argenteus</v>
      </c>
    </row>
    <row r="333" spans="1:26" x14ac:dyDescent="0.2">
      <c r="A333" t="s">
        <v>30</v>
      </c>
      <c r="B333" t="s">
        <v>472</v>
      </c>
      <c r="C333" t="s">
        <v>47</v>
      </c>
      <c r="D333">
        <v>2013</v>
      </c>
      <c r="E333">
        <v>3</v>
      </c>
      <c r="F333" s="8">
        <v>5</v>
      </c>
      <c r="G333" t="s">
        <v>455</v>
      </c>
      <c r="H333" t="s">
        <v>32</v>
      </c>
      <c r="I333">
        <f>VLOOKUP(B333,Information_sites!D:E,2,FALSE)</f>
        <v>-24.100227</v>
      </c>
      <c r="J333">
        <f>VLOOKUP(B333,Information_sites!D:F,3,FALSE)</f>
        <v>-45.698115999999999</v>
      </c>
      <c r="K333" t="s">
        <v>442</v>
      </c>
      <c r="L333">
        <v>2613</v>
      </c>
      <c r="M333">
        <v>40</v>
      </c>
      <c r="N333" s="3">
        <v>6</v>
      </c>
      <c r="O333" t="s">
        <v>442</v>
      </c>
      <c r="P333" t="s">
        <v>442</v>
      </c>
      <c r="Q333" t="s">
        <v>442</v>
      </c>
      <c r="R333" t="s">
        <v>442</v>
      </c>
      <c r="S333" t="s">
        <v>51</v>
      </c>
      <c r="T333">
        <v>3</v>
      </c>
      <c r="U333">
        <v>35</v>
      </c>
      <c r="X333" t="str">
        <f>VLOOKUP($S333,Taxonomic!A:D,2,FALSE)</f>
        <v>sparidae</v>
      </c>
      <c r="Y333" t="str">
        <f>VLOOKUP(S333,Taxonomic!A:D,3,FALSE)</f>
        <v>diplodus</v>
      </c>
      <c r="Z333" t="str">
        <f>VLOOKUP(S333,Taxonomic!A:D,4,FALSE)</f>
        <v>argenteus</v>
      </c>
    </row>
    <row r="334" spans="1:26" x14ac:dyDescent="0.2">
      <c r="A334" t="s">
        <v>30</v>
      </c>
      <c r="B334" t="s">
        <v>472</v>
      </c>
      <c r="C334" t="s">
        <v>47</v>
      </c>
      <c r="D334">
        <v>2013</v>
      </c>
      <c r="E334">
        <v>3</v>
      </c>
      <c r="F334" s="8">
        <v>5</v>
      </c>
      <c r="G334" t="s">
        <v>455</v>
      </c>
      <c r="H334" t="s">
        <v>32</v>
      </c>
      <c r="I334">
        <f>VLOOKUP(B334,Information_sites!D:E,2,FALSE)</f>
        <v>-24.100227</v>
      </c>
      <c r="J334">
        <f>VLOOKUP(B334,Information_sites!D:F,3,FALSE)</f>
        <v>-45.698115999999999</v>
      </c>
      <c r="K334" t="s">
        <v>442</v>
      </c>
      <c r="L334">
        <v>2613</v>
      </c>
      <c r="M334">
        <v>40</v>
      </c>
      <c r="N334" s="3">
        <v>6</v>
      </c>
      <c r="O334" t="s">
        <v>442</v>
      </c>
      <c r="P334" t="s">
        <v>442</v>
      </c>
      <c r="Q334" t="s">
        <v>442</v>
      </c>
      <c r="R334" t="s">
        <v>442</v>
      </c>
      <c r="S334" t="s">
        <v>75</v>
      </c>
      <c r="T334">
        <v>1</v>
      </c>
      <c r="U334">
        <v>35</v>
      </c>
      <c r="X334" t="str">
        <f>VLOOKUP($S334,Taxonomic!A:D,2,FALSE)</f>
        <v>labridae</v>
      </c>
      <c r="Y334" t="str">
        <f>VLOOKUP(S334,Taxonomic!A:D,3,FALSE)</f>
        <v>halichoeres</v>
      </c>
      <c r="Z334" t="str">
        <f>VLOOKUP(S334,Taxonomic!A:D,4,FALSE)</f>
        <v>brasiliensis</v>
      </c>
    </row>
    <row r="335" spans="1:26" x14ac:dyDescent="0.2">
      <c r="A335" t="s">
        <v>30</v>
      </c>
      <c r="B335" t="s">
        <v>472</v>
      </c>
      <c r="C335" t="s">
        <v>47</v>
      </c>
      <c r="D335">
        <v>2013</v>
      </c>
      <c r="E335">
        <v>3</v>
      </c>
      <c r="F335" s="8">
        <v>5</v>
      </c>
      <c r="G335" t="s">
        <v>455</v>
      </c>
      <c r="H335" t="s">
        <v>32</v>
      </c>
      <c r="I335">
        <f>VLOOKUP(B335,Information_sites!D:E,2,FALSE)</f>
        <v>-24.100227</v>
      </c>
      <c r="J335">
        <f>VLOOKUP(B335,Information_sites!D:F,3,FALSE)</f>
        <v>-45.698115999999999</v>
      </c>
      <c r="K335" t="s">
        <v>442</v>
      </c>
      <c r="L335">
        <v>2613</v>
      </c>
      <c r="M335">
        <v>40</v>
      </c>
      <c r="N335" s="3">
        <v>6</v>
      </c>
      <c r="O335" t="s">
        <v>442</v>
      </c>
      <c r="P335" t="s">
        <v>442</v>
      </c>
      <c r="Q335" t="s">
        <v>442</v>
      </c>
      <c r="R335" t="s">
        <v>442</v>
      </c>
      <c r="S335" t="s">
        <v>41</v>
      </c>
      <c r="T335">
        <v>20</v>
      </c>
      <c r="U335">
        <v>30</v>
      </c>
      <c r="X335" t="str">
        <f>VLOOKUP($S335,Taxonomic!A:D,2,FALSE)</f>
        <v>holocentridae</v>
      </c>
      <c r="Y335" t="str">
        <f>VLOOKUP(S335,Taxonomic!A:D,3,FALSE)</f>
        <v>holocentrus</v>
      </c>
      <c r="Z335" t="str">
        <f>VLOOKUP(S335,Taxonomic!A:D,4,FALSE)</f>
        <v>adscensionis</v>
      </c>
    </row>
    <row r="336" spans="1:26" x14ac:dyDescent="0.2">
      <c r="A336" t="s">
        <v>30</v>
      </c>
      <c r="B336" t="s">
        <v>472</v>
      </c>
      <c r="C336" t="s">
        <v>47</v>
      </c>
      <c r="D336">
        <v>2013</v>
      </c>
      <c r="E336">
        <v>3</v>
      </c>
      <c r="F336" s="8">
        <v>5</v>
      </c>
      <c r="G336" t="s">
        <v>455</v>
      </c>
      <c r="H336" t="s">
        <v>32</v>
      </c>
      <c r="I336">
        <f>VLOOKUP(B336,Information_sites!D:E,2,FALSE)</f>
        <v>-24.100227</v>
      </c>
      <c r="J336">
        <f>VLOOKUP(B336,Information_sites!D:F,3,FALSE)</f>
        <v>-45.698115999999999</v>
      </c>
      <c r="K336" t="s">
        <v>442</v>
      </c>
      <c r="L336">
        <v>2613</v>
      </c>
      <c r="M336">
        <v>40</v>
      </c>
      <c r="N336" s="3">
        <v>6</v>
      </c>
      <c r="O336" t="s">
        <v>442</v>
      </c>
      <c r="P336" t="s">
        <v>442</v>
      </c>
      <c r="Q336" t="s">
        <v>442</v>
      </c>
      <c r="R336" t="s">
        <v>442</v>
      </c>
      <c r="S336" t="s">
        <v>41</v>
      </c>
      <c r="T336">
        <v>32</v>
      </c>
      <c r="U336">
        <v>35</v>
      </c>
      <c r="X336" t="str">
        <f>VLOOKUP($S336,Taxonomic!A:D,2,FALSE)</f>
        <v>holocentridae</v>
      </c>
      <c r="Y336" t="str">
        <f>VLOOKUP(S336,Taxonomic!A:D,3,FALSE)</f>
        <v>holocentrus</v>
      </c>
      <c r="Z336" t="str">
        <f>VLOOKUP(S336,Taxonomic!A:D,4,FALSE)</f>
        <v>adscensionis</v>
      </c>
    </row>
    <row r="337" spans="1:26" x14ac:dyDescent="0.2">
      <c r="A337" t="s">
        <v>30</v>
      </c>
      <c r="B337" t="s">
        <v>472</v>
      </c>
      <c r="C337" t="s">
        <v>47</v>
      </c>
      <c r="D337">
        <v>2013</v>
      </c>
      <c r="E337">
        <v>3</v>
      </c>
      <c r="F337" s="8">
        <v>5</v>
      </c>
      <c r="G337" t="s">
        <v>455</v>
      </c>
      <c r="H337" t="s">
        <v>32</v>
      </c>
      <c r="I337">
        <f>VLOOKUP(B337,Information_sites!D:E,2,FALSE)</f>
        <v>-24.100227</v>
      </c>
      <c r="J337">
        <f>VLOOKUP(B337,Information_sites!D:F,3,FALSE)</f>
        <v>-45.698115999999999</v>
      </c>
      <c r="K337" t="s">
        <v>442</v>
      </c>
      <c r="L337">
        <v>2613</v>
      </c>
      <c r="M337">
        <v>40</v>
      </c>
      <c r="N337" s="3">
        <v>6</v>
      </c>
      <c r="O337" t="s">
        <v>442</v>
      </c>
      <c r="P337" t="s">
        <v>442</v>
      </c>
      <c r="Q337" t="s">
        <v>442</v>
      </c>
      <c r="R337" t="s">
        <v>442</v>
      </c>
      <c r="S337" t="s">
        <v>64</v>
      </c>
      <c r="T337">
        <v>3</v>
      </c>
      <c r="U337">
        <v>30</v>
      </c>
      <c r="X337" t="str">
        <f>VLOOKUP($S337,Taxonomic!A:D,2,FALSE)</f>
        <v>kyphosidae</v>
      </c>
      <c r="Y337" t="str">
        <f>VLOOKUP(S337,Taxonomic!A:D,3,FALSE)</f>
        <v>kyphosus</v>
      </c>
      <c r="Z337" t="str">
        <f>VLOOKUP(S337,Taxonomic!A:D,4,FALSE)</f>
        <v>vaigiensis</v>
      </c>
    </row>
    <row r="338" spans="1:26" x14ac:dyDescent="0.2">
      <c r="A338" t="s">
        <v>30</v>
      </c>
      <c r="B338" t="s">
        <v>472</v>
      </c>
      <c r="C338" t="s">
        <v>47</v>
      </c>
      <c r="D338">
        <v>2013</v>
      </c>
      <c r="E338">
        <v>3</v>
      </c>
      <c r="F338" s="8">
        <v>5</v>
      </c>
      <c r="G338" t="s">
        <v>455</v>
      </c>
      <c r="H338" t="s">
        <v>32</v>
      </c>
      <c r="I338">
        <f>VLOOKUP(B338,Information_sites!D:E,2,FALSE)</f>
        <v>-24.100227</v>
      </c>
      <c r="J338">
        <f>VLOOKUP(B338,Information_sites!D:F,3,FALSE)</f>
        <v>-45.698115999999999</v>
      </c>
      <c r="K338" t="s">
        <v>442</v>
      </c>
      <c r="L338">
        <v>2613</v>
      </c>
      <c r="M338">
        <v>40</v>
      </c>
      <c r="N338" s="3">
        <v>6</v>
      </c>
      <c r="O338" t="s">
        <v>442</v>
      </c>
      <c r="P338" t="s">
        <v>442</v>
      </c>
      <c r="Q338" t="s">
        <v>442</v>
      </c>
      <c r="R338" t="s">
        <v>442</v>
      </c>
      <c r="S338" t="s">
        <v>42</v>
      </c>
      <c r="T338">
        <v>1</v>
      </c>
      <c r="U338">
        <v>35</v>
      </c>
      <c r="X338" t="str">
        <f>VLOOKUP($S338,Taxonomic!A:D,2,FALSE)</f>
        <v>serranidae</v>
      </c>
      <c r="Y338" t="str">
        <f>VLOOKUP(S338,Taxonomic!A:D,3,FALSE)</f>
        <v>mycteroperca</v>
      </c>
      <c r="Z338" t="str">
        <f>VLOOKUP(S338,Taxonomic!A:D,4,FALSE)</f>
        <v>acutirostris</v>
      </c>
    </row>
    <row r="339" spans="1:26" x14ac:dyDescent="0.2">
      <c r="A339" t="s">
        <v>30</v>
      </c>
      <c r="B339" t="s">
        <v>472</v>
      </c>
      <c r="C339" t="s">
        <v>47</v>
      </c>
      <c r="D339">
        <v>2013</v>
      </c>
      <c r="E339">
        <v>3</v>
      </c>
      <c r="F339" s="8">
        <v>5</v>
      </c>
      <c r="G339" t="s">
        <v>455</v>
      </c>
      <c r="H339" t="s">
        <v>32</v>
      </c>
      <c r="I339">
        <f>VLOOKUP(B339,Information_sites!D:E,2,FALSE)</f>
        <v>-24.100227</v>
      </c>
      <c r="J339">
        <f>VLOOKUP(B339,Information_sites!D:F,3,FALSE)</f>
        <v>-45.698115999999999</v>
      </c>
      <c r="K339" t="s">
        <v>442</v>
      </c>
      <c r="L339">
        <v>2613</v>
      </c>
      <c r="M339">
        <v>40</v>
      </c>
      <c r="N339" s="3">
        <v>6</v>
      </c>
      <c r="O339" t="s">
        <v>442</v>
      </c>
      <c r="P339" t="s">
        <v>442</v>
      </c>
      <c r="Q339" t="s">
        <v>442</v>
      </c>
      <c r="R339" t="s">
        <v>442</v>
      </c>
      <c r="S339" t="s">
        <v>43</v>
      </c>
      <c r="T339">
        <v>1</v>
      </c>
      <c r="U339">
        <v>20</v>
      </c>
      <c r="X339" t="str">
        <f>VLOOKUP($S339,Taxonomic!A:D,2,FALSE)</f>
        <v>sciaenidae</v>
      </c>
      <c r="Y339" t="str">
        <f>VLOOKUP(S339,Taxonomic!A:D,3,FALSE)</f>
        <v>odontoscion</v>
      </c>
      <c r="Z339" t="str">
        <f>VLOOKUP(S339,Taxonomic!A:D,4,FALSE)</f>
        <v>dentex</v>
      </c>
    </row>
    <row r="340" spans="1:26" x14ac:dyDescent="0.2">
      <c r="A340" t="s">
        <v>30</v>
      </c>
      <c r="B340" t="s">
        <v>472</v>
      </c>
      <c r="C340" t="s">
        <v>47</v>
      </c>
      <c r="D340">
        <v>2013</v>
      </c>
      <c r="E340">
        <v>3</v>
      </c>
      <c r="F340" s="8">
        <v>5</v>
      </c>
      <c r="G340" t="s">
        <v>455</v>
      </c>
      <c r="H340" t="s">
        <v>32</v>
      </c>
      <c r="I340">
        <f>VLOOKUP(B340,Information_sites!D:E,2,FALSE)</f>
        <v>-24.100227</v>
      </c>
      <c r="J340">
        <f>VLOOKUP(B340,Information_sites!D:F,3,FALSE)</f>
        <v>-45.698115999999999</v>
      </c>
      <c r="K340" t="s">
        <v>442</v>
      </c>
      <c r="L340">
        <v>2613</v>
      </c>
      <c r="M340">
        <v>40</v>
      </c>
      <c r="N340" s="3">
        <v>6</v>
      </c>
      <c r="O340" t="s">
        <v>442</v>
      </c>
      <c r="P340" t="s">
        <v>442</v>
      </c>
      <c r="Q340" t="s">
        <v>442</v>
      </c>
      <c r="R340" t="s">
        <v>442</v>
      </c>
      <c r="S340" t="s">
        <v>55</v>
      </c>
      <c r="T340">
        <v>3</v>
      </c>
      <c r="U340">
        <v>10</v>
      </c>
      <c r="X340" t="str">
        <f>VLOOKUP($S340,Taxonomic!A:D,2,FALSE)</f>
        <v>blenniidae</v>
      </c>
      <c r="Y340" t="str">
        <f>VLOOKUP(S340,Taxonomic!A:D,3,FALSE)</f>
        <v>parablennius</v>
      </c>
      <c r="Z340" t="str">
        <f>VLOOKUP(S340,Taxonomic!A:D,4,FALSE)</f>
        <v>pilicornis</v>
      </c>
    </row>
    <row r="341" spans="1:26" x14ac:dyDescent="0.2">
      <c r="A341" t="s">
        <v>30</v>
      </c>
      <c r="B341" t="s">
        <v>472</v>
      </c>
      <c r="C341" t="s">
        <v>47</v>
      </c>
      <c r="D341">
        <v>2013</v>
      </c>
      <c r="E341">
        <v>3</v>
      </c>
      <c r="F341" s="8">
        <v>5</v>
      </c>
      <c r="G341" t="s">
        <v>455</v>
      </c>
      <c r="H341" t="s">
        <v>32</v>
      </c>
      <c r="I341">
        <f>VLOOKUP(B341,Information_sites!D:E,2,FALSE)</f>
        <v>-24.100227</v>
      </c>
      <c r="J341">
        <f>VLOOKUP(B341,Information_sites!D:F,3,FALSE)</f>
        <v>-45.698115999999999</v>
      </c>
      <c r="K341" t="s">
        <v>442</v>
      </c>
      <c r="L341">
        <v>2613</v>
      </c>
      <c r="M341">
        <v>40</v>
      </c>
      <c r="N341" s="3">
        <v>6</v>
      </c>
      <c r="O341" t="s">
        <v>442</v>
      </c>
      <c r="P341" t="s">
        <v>442</v>
      </c>
      <c r="Q341" t="s">
        <v>442</v>
      </c>
      <c r="R341" t="s">
        <v>442</v>
      </c>
      <c r="S341" t="s">
        <v>70</v>
      </c>
      <c r="T341">
        <v>22</v>
      </c>
      <c r="U341">
        <v>15</v>
      </c>
      <c r="X341" t="str">
        <f>VLOOKUP($S341,Taxonomic!A:D,2,FALSE)</f>
        <v>pempheridae</v>
      </c>
      <c r="Y341" t="str">
        <f>VLOOKUP(S341,Taxonomic!A:D,3,FALSE)</f>
        <v>pempheris</v>
      </c>
      <c r="Z341" t="str">
        <f>VLOOKUP(S341,Taxonomic!A:D,4,FALSE)</f>
        <v>schomburgkii</v>
      </c>
    </row>
    <row r="342" spans="1:26" x14ac:dyDescent="0.2">
      <c r="A342" t="s">
        <v>30</v>
      </c>
      <c r="B342" t="s">
        <v>472</v>
      </c>
      <c r="C342" t="s">
        <v>47</v>
      </c>
      <c r="D342">
        <v>2013</v>
      </c>
      <c r="E342">
        <v>3</v>
      </c>
      <c r="F342" s="8">
        <v>5</v>
      </c>
      <c r="G342" t="s">
        <v>455</v>
      </c>
      <c r="H342" t="s">
        <v>32</v>
      </c>
      <c r="I342">
        <f>VLOOKUP(B342,Information_sites!D:E,2,FALSE)</f>
        <v>-24.100227</v>
      </c>
      <c r="J342">
        <f>VLOOKUP(B342,Information_sites!D:F,3,FALSE)</f>
        <v>-45.698115999999999</v>
      </c>
      <c r="K342" t="s">
        <v>442</v>
      </c>
      <c r="L342">
        <v>2613</v>
      </c>
      <c r="M342">
        <v>40</v>
      </c>
      <c r="N342" s="3">
        <v>6</v>
      </c>
      <c r="O342" t="s">
        <v>442</v>
      </c>
      <c r="P342" t="s">
        <v>442</v>
      </c>
      <c r="Q342" t="s">
        <v>442</v>
      </c>
      <c r="R342" t="s">
        <v>442</v>
      </c>
      <c r="S342" t="s">
        <v>44</v>
      </c>
      <c r="T342">
        <v>1</v>
      </c>
      <c r="U342">
        <v>30</v>
      </c>
      <c r="X342" t="str">
        <f>VLOOKUP($S342,Taxonomic!A:D,2,FALSE)</f>
        <v>pomacanthidae</v>
      </c>
      <c r="Y342" t="str">
        <f>VLOOKUP(S342,Taxonomic!A:D,3,FALSE)</f>
        <v>pomacanthus</v>
      </c>
      <c r="Z342" t="str">
        <f>VLOOKUP(S342,Taxonomic!A:D,4,FALSE)</f>
        <v>paru</v>
      </c>
    </row>
    <row r="343" spans="1:26" x14ac:dyDescent="0.2">
      <c r="A343" t="s">
        <v>30</v>
      </c>
      <c r="B343" t="s">
        <v>472</v>
      </c>
      <c r="C343" t="s">
        <v>47</v>
      </c>
      <c r="D343">
        <v>2013</v>
      </c>
      <c r="E343">
        <v>3</v>
      </c>
      <c r="F343" s="8">
        <v>5</v>
      </c>
      <c r="G343" t="s">
        <v>455</v>
      </c>
      <c r="H343" t="s">
        <v>32</v>
      </c>
      <c r="I343">
        <f>VLOOKUP(B343,Information_sites!D:E,2,FALSE)</f>
        <v>-24.100227</v>
      </c>
      <c r="J343">
        <f>VLOOKUP(B343,Information_sites!D:F,3,FALSE)</f>
        <v>-45.698115999999999</v>
      </c>
      <c r="K343" t="s">
        <v>442</v>
      </c>
      <c r="L343">
        <v>2613</v>
      </c>
      <c r="M343">
        <v>40</v>
      </c>
      <c r="N343" s="3">
        <v>6</v>
      </c>
      <c r="O343" t="s">
        <v>442</v>
      </c>
      <c r="P343" t="s">
        <v>442</v>
      </c>
      <c r="Q343" t="s">
        <v>442</v>
      </c>
      <c r="R343" t="s">
        <v>442</v>
      </c>
      <c r="S343" t="s">
        <v>44</v>
      </c>
      <c r="T343">
        <v>1</v>
      </c>
      <c r="U343">
        <v>40</v>
      </c>
      <c r="X343" t="str">
        <f>VLOOKUP($S343,Taxonomic!A:D,2,FALSE)</f>
        <v>pomacanthidae</v>
      </c>
      <c r="Y343" t="str">
        <f>VLOOKUP(S343,Taxonomic!A:D,3,FALSE)</f>
        <v>pomacanthus</v>
      </c>
      <c r="Z343" t="str">
        <f>VLOOKUP(S343,Taxonomic!A:D,4,FALSE)</f>
        <v>paru</v>
      </c>
    </row>
    <row r="344" spans="1:26" x14ac:dyDescent="0.2">
      <c r="A344" t="s">
        <v>30</v>
      </c>
      <c r="B344" t="s">
        <v>472</v>
      </c>
      <c r="C344" t="s">
        <v>47</v>
      </c>
      <c r="D344">
        <v>2013</v>
      </c>
      <c r="E344">
        <v>3</v>
      </c>
      <c r="F344" s="8">
        <v>5</v>
      </c>
      <c r="G344" t="s">
        <v>455</v>
      </c>
      <c r="H344" t="s">
        <v>32</v>
      </c>
      <c r="I344">
        <f>VLOOKUP(B344,Information_sites!D:E,2,FALSE)</f>
        <v>-24.100227</v>
      </c>
      <c r="J344">
        <f>VLOOKUP(B344,Information_sites!D:F,3,FALSE)</f>
        <v>-45.698115999999999</v>
      </c>
      <c r="K344" t="s">
        <v>442</v>
      </c>
      <c r="L344">
        <v>2613</v>
      </c>
      <c r="M344">
        <v>40</v>
      </c>
      <c r="N344" s="3">
        <v>6</v>
      </c>
      <c r="O344" t="s">
        <v>442</v>
      </c>
      <c r="P344" t="s">
        <v>442</v>
      </c>
      <c r="Q344" t="s">
        <v>442</v>
      </c>
      <c r="R344" t="s">
        <v>442</v>
      </c>
      <c r="S344" t="s">
        <v>44</v>
      </c>
      <c r="T344">
        <v>1</v>
      </c>
      <c r="U344">
        <v>50</v>
      </c>
      <c r="X344" t="str">
        <f>VLOOKUP($S344,Taxonomic!A:D,2,FALSE)</f>
        <v>pomacanthidae</v>
      </c>
      <c r="Y344" t="str">
        <f>VLOOKUP(S344,Taxonomic!A:D,3,FALSE)</f>
        <v>pomacanthus</v>
      </c>
      <c r="Z344" t="str">
        <f>VLOOKUP(S344,Taxonomic!A:D,4,FALSE)</f>
        <v>paru</v>
      </c>
    </row>
    <row r="345" spans="1:26" x14ac:dyDescent="0.2">
      <c r="A345" t="s">
        <v>30</v>
      </c>
      <c r="B345" t="s">
        <v>472</v>
      </c>
      <c r="C345" t="s">
        <v>47</v>
      </c>
      <c r="D345">
        <v>2013</v>
      </c>
      <c r="E345">
        <v>3</v>
      </c>
      <c r="F345" s="8">
        <v>5</v>
      </c>
      <c r="G345" t="s">
        <v>455</v>
      </c>
      <c r="H345" t="s">
        <v>32</v>
      </c>
      <c r="I345">
        <f>VLOOKUP(B345,Information_sites!D:E,2,FALSE)</f>
        <v>-24.100227</v>
      </c>
      <c r="J345">
        <f>VLOOKUP(B345,Information_sites!D:F,3,FALSE)</f>
        <v>-45.698115999999999</v>
      </c>
      <c r="K345" t="s">
        <v>442</v>
      </c>
      <c r="L345">
        <v>2613</v>
      </c>
      <c r="M345">
        <v>40</v>
      </c>
      <c r="N345" s="3">
        <v>6</v>
      </c>
      <c r="O345" t="s">
        <v>442</v>
      </c>
      <c r="P345" t="s">
        <v>442</v>
      </c>
      <c r="Q345" t="s">
        <v>442</v>
      </c>
      <c r="R345" t="s">
        <v>442</v>
      </c>
      <c r="S345" t="s">
        <v>56</v>
      </c>
      <c r="T345">
        <v>1</v>
      </c>
      <c r="U345">
        <v>50</v>
      </c>
      <c r="X345" t="str">
        <f>VLOOKUP($S345,Taxonomic!A:D,2,FALSE)</f>
        <v>scaridae</v>
      </c>
      <c r="Y345" t="str">
        <f>VLOOKUP(S345,Taxonomic!A:D,3,FALSE)</f>
        <v>sparisoma</v>
      </c>
      <c r="Z345" t="str">
        <f>VLOOKUP(S345,Taxonomic!A:D,4,FALSE)</f>
        <v>axillare</v>
      </c>
    </row>
    <row r="346" spans="1:26" x14ac:dyDescent="0.2">
      <c r="A346" t="s">
        <v>30</v>
      </c>
      <c r="B346" t="s">
        <v>472</v>
      </c>
      <c r="C346" t="s">
        <v>47</v>
      </c>
      <c r="D346">
        <v>2013</v>
      </c>
      <c r="E346">
        <v>3</v>
      </c>
      <c r="F346" s="8">
        <v>5</v>
      </c>
      <c r="G346" t="s">
        <v>455</v>
      </c>
      <c r="H346" t="s">
        <v>32</v>
      </c>
      <c r="I346">
        <f>VLOOKUP(B346,Information_sites!D:E,2,FALSE)</f>
        <v>-24.100227</v>
      </c>
      <c r="J346">
        <f>VLOOKUP(B346,Information_sites!D:F,3,FALSE)</f>
        <v>-45.698115999999999</v>
      </c>
      <c r="K346" t="s">
        <v>442</v>
      </c>
      <c r="L346">
        <v>2613</v>
      </c>
      <c r="M346">
        <v>40</v>
      </c>
      <c r="N346" s="3">
        <v>6</v>
      </c>
      <c r="O346" t="s">
        <v>442</v>
      </c>
      <c r="P346" t="s">
        <v>442</v>
      </c>
      <c r="Q346" t="s">
        <v>442</v>
      </c>
      <c r="R346" t="s">
        <v>442</v>
      </c>
      <c r="S346" t="s">
        <v>56</v>
      </c>
      <c r="T346">
        <v>2</v>
      </c>
      <c r="U346">
        <v>60</v>
      </c>
      <c r="X346" t="str">
        <f>VLOOKUP($S346,Taxonomic!A:D,2,FALSE)</f>
        <v>scaridae</v>
      </c>
      <c r="Y346" t="str">
        <f>VLOOKUP(S346,Taxonomic!A:D,3,FALSE)</f>
        <v>sparisoma</v>
      </c>
      <c r="Z346" t="str">
        <f>VLOOKUP(S346,Taxonomic!A:D,4,FALSE)</f>
        <v>axillare</v>
      </c>
    </row>
    <row r="347" spans="1:26" x14ac:dyDescent="0.2">
      <c r="A347" t="s">
        <v>30</v>
      </c>
      <c r="B347" t="s">
        <v>472</v>
      </c>
      <c r="C347" t="s">
        <v>47</v>
      </c>
      <c r="D347">
        <v>2013</v>
      </c>
      <c r="E347">
        <v>3</v>
      </c>
      <c r="F347" s="8">
        <v>5</v>
      </c>
      <c r="G347" t="s">
        <v>455</v>
      </c>
      <c r="H347" t="s">
        <v>32</v>
      </c>
      <c r="I347">
        <f>VLOOKUP(B347,Information_sites!D:E,2,FALSE)</f>
        <v>-24.100227</v>
      </c>
      <c r="J347">
        <f>VLOOKUP(B347,Information_sites!D:F,3,FALSE)</f>
        <v>-45.698115999999999</v>
      </c>
      <c r="K347" t="s">
        <v>442</v>
      </c>
      <c r="L347">
        <v>2613</v>
      </c>
      <c r="M347">
        <v>40</v>
      </c>
      <c r="N347" s="3">
        <v>6</v>
      </c>
      <c r="O347" t="s">
        <v>442</v>
      </c>
      <c r="P347" t="s">
        <v>442</v>
      </c>
      <c r="Q347" t="s">
        <v>442</v>
      </c>
      <c r="R347" t="s">
        <v>442</v>
      </c>
      <c r="S347" t="s">
        <v>57</v>
      </c>
      <c r="T347">
        <v>2</v>
      </c>
      <c r="U347">
        <v>45</v>
      </c>
      <c r="X347" t="str">
        <f>VLOOKUP($S347,Taxonomic!A:D,2,FALSE)</f>
        <v>scaridae</v>
      </c>
      <c r="Y347" t="str">
        <f>VLOOKUP(S347,Taxonomic!A:D,3,FALSE)</f>
        <v>sparisoma</v>
      </c>
      <c r="Z347" t="str">
        <f>VLOOKUP(S347,Taxonomic!A:D,4,FALSE)</f>
        <v>frondosum</v>
      </c>
    </row>
    <row r="348" spans="1:26" x14ac:dyDescent="0.2">
      <c r="A348" t="s">
        <v>30</v>
      </c>
      <c r="B348" t="s">
        <v>472</v>
      </c>
      <c r="C348" t="s">
        <v>47</v>
      </c>
      <c r="D348">
        <v>2013</v>
      </c>
      <c r="E348">
        <v>3</v>
      </c>
      <c r="F348" s="8">
        <v>5</v>
      </c>
      <c r="G348" t="s">
        <v>455</v>
      </c>
      <c r="H348" t="s">
        <v>32</v>
      </c>
      <c r="I348">
        <f>VLOOKUP(B348,Information_sites!D:E,2,FALSE)</f>
        <v>-24.100227</v>
      </c>
      <c r="J348">
        <f>VLOOKUP(B348,Information_sites!D:F,3,FALSE)</f>
        <v>-45.698115999999999</v>
      </c>
      <c r="K348" t="s">
        <v>442</v>
      </c>
      <c r="L348">
        <v>2613</v>
      </c>
      <c r="M348">
        <v>40</v>
      </c>
      <c r="N348" s="3">
        <v>6</v>
      </c>
      <c r="O348" t="s">
        <v>442</v>
      </c>
      <c r="P348" t="s">
        <v>442</v>
      </c>
      <c r="Q348" t="s">
        <v>442</v>
      </c>
      <c r="R348" t="s">
        <v>442</v>
      </c>
      <c r="S348" t="s">
        <v>46</v>
      </c>
      <c r="T348">
        <v>1</v>
      </c>
      <c r="U348">
        <v>10</v>
      </c>
      <c r="X348" t="str">
        <f>VLOOKUP($S348,Taxonomic!A:D,2,FALSE)</f>
        <v>pomacentridae</v>
      </c>
      <c r="Y348" t="str">
        <f>VLOOKUP(S348,Taxonomic!A:D,3,FALSE)</f>
        <v>stegastes</v>
      </c>
      <c r="Z348" t="str">
        <f>VLOOKUP(S348,Taxonomic!A:D,4,FALSE)</f>
        <v>fuscus</v>
      </c>
    </row>
    <row r="349" spans="1:26" x14ac:dyDescent="0.2">
      <c r="A349" t="s">
        <v>30</v>
      </c>
      <c r="B349" t="s">
        <v>472</v>
      </c>
      <c r="C349" t="s">
        <v>47</v>
      </c>
      <c r="D349">
        <v>2013</v>
      </c>
      <c r="E349">
        <v>3</v>
      </c>
      <c r="F349" s="8">
        <v>5</v>
      </c>
      <c r="G349" t="s">
        <v>455</v>
      </c>
      <c r="H349" t="s">
        <v>32</v>
      </c>
      <c r="I349">
        <f>VLOOKUP(B349,Information_sites!D:E,2,FALSE)</f>
        <v>-24.100227</v>
      </c>
      <c r="J349">
        <f>VLOOKUP(B349,Information_sites!D:F,3,FALSE)</f>
        <v>-45.698115999999999</v>
      </c>
      <c r="K349" t="s">
        <v>442</v>
      </c>
      <c r="L349">
        <v>2613</v>
      </c>
      <c r="M349">
        <v>40</v>
      </c>
      <c r="N349" s="3">
        <v>6</v>
      </c>
      <c r="O349" t="s">
        <v>442</v>
      </c>
      <c r="P349" t="s">
        <v>442</v>
      </c>
      <c r="Q349" t="s">
        <v>442</v>
      </c>
      <c r="R349" t="s">
        <v>442</v>
      </c>
      <c r="S349" t="s">
        <v>82</v>
      </c>
      <c r="T349">
        <v>2</v>
      </c>
      <c r="U349">
        <v>15</v>
      </c>
      <c r="X349" t="str">
        <f>VLOOKUP($S349,Taxonomic!A:D,2,FALSE)</f>
        <v>labridae</v>
      </c>
      <c r="Y349" t="str">
        <f>VLOOKUP(S349,Taxonomic!A:D,3,FALSE)</f>
        <v>thalassoma</v>
      </c>
      <c r="Z349" t="str">
        <f>VLOOKUP(S349,Taxonomic!A:D,4,FALSE)</f>
        <v>noronhanum</v>
      </c>
    </row>
    <row r="350" spans="1:26" x14ac:dyDescent="0.2">
      <c r="A350" t="s">
        <v>30</v>
      </c>
      <c r="B350" t="s">
        <v>59</v>
      </c>
      <c r="C350" t="s">
        <v>31</v>
      </c>
      <c r="D350">
        <v>2013</v>
      </c>
      <c r="E350">
        <v>3</v>
      </c>
      <c r="F350" s="8">
        <v>6</v>
      </c>
      <c r="G350" t="s">
        <v>455</v>
      </c>
      <c r="H350" t="s">
        <v>48</v>
      </c>
      <c r="I350">
        <f>VLOOKUP(B350,Information_sites!D:E,2,FALSE)</f>
        <v>-24.097747999999999</v>
      </c>
      <c r="J350">
        <f>VLOOKUP(B350,Information_sites!D:F,3,FALSE)</f>
        <v>-45.688487000000002</v>
      </c>
      <c r="K350" t="s">
        <v>442</v>
      </c>
      <c r="L350">
        <v>2614</v>
      </c>
      <c r="M350">
        <v>40</v>
      </c>
      <c r="N350" s="3">
        <v>4</v>
      </c>
      <c r="O350" t="s">
        <v>442</v>
      </c>
      <c r="P350" t="s">
        <v>442</v>
      </c>
      <c r="Q350" t="s">
        <v>442</v>
      </c>
      <c r="R350" t="s">
        <v>442</v>
      </c>
      <c r="S350" t="s">
        <v>33</v>
      </c>
      <c r="T350">
        <v>28</v>
      </c>
      <c r="U350">
        <v>5</v>
      </c>
      <c r="X350" t="str">
        <f>VLOOKUP($S350,Taxonomic!A:D,2,FALSE)</f>
        <v>pomacentridae</v>
      </c>
      <c r="Y350" t="str">
        <f>VLOOKUP(S350,Taxonomic!A:D,3,FALSE)</f>
        <v>abudefduf</v>
      </c>
      <c r="Z350" t="str">
        <f>VLOOKUP(S350,Taxonomic!A:D,4,FALSE)</f>
        <v>saxatilis</v>
      </c>
    </row>
    <row r="351" spans="1:26" x14ac:dyDescent="0.2">
      <c r="A351" t="s">
        <v>30</v>
      </c>
      <c r="B351" t="s">
        <v>59</v>
      </c>
      <c r="C351" t="s">
        <v>31</v>
      </c>
      <c r="D351">
        <v>2013</v>
      </c>
      <c r="E351">
        <v>3</v>
      </c>
      <c r="F351" s="8">
        <v>6</v>
      </c>
      <c r="G351" t="s">
        <v>455</v>
      </c>
      <c r="H351" t="s">
        <v>48</v>
      </c>
      <c r="I351">
        <f>VLOOKUP(B351,Information_sites!D:E,2,FALSE)</f>
        <v>-24.097747999999999</v>
      </c>
      <c r="J351">
        <f>VLOOKUP(B351,Information_sites!D:F,3,FALSE)</f>
        <v>-45.688487000000002</v>
      </c>
      <c r="K351" t="s">
        <v>442</v>
      </c>
      <c r="L351">
        <v>2614</v>
      </c>
      <c r="M351">
        <v>40</v>
      </c>
      <c r="N351" s="3">
        <v>4</v>
      </c>
      <c r="O351" t="s">
        <v>442</v>
      </c>
      <c r="P351" t="s">
        <v>442</v>
      </c>
      <c r="Q351" t="s">
        <v>442</v>
      </c>
      <c r="R351" t="s">
        <v>442</v>
      </c>
      <c r="S351" t="s">
        <v>33</v>
      </c>
      <c r="T351">
        <v>12</v>
      </c>
      <c r="U351">
        <v>10</v>
      </c>
      <c r="X351" t="str">
        <f>VLOOKUP($S351,Taxonomic!A:D,2,FALSE)</f>
        <v>pomacentridae</v>
      </c>
      <c r="Y351" t="str">
        <f>VLOOKUP(S351,Taxonomic!A:D,3,FALSE)</f>
        <v>abudefduf</v>
      </c>
      <c r="Z351" t="str">
        <f>VLOOKUP(S351,Taxonomic!A:D,4,FALSE)</f>
        <v>saxatilis</v>
      </c>
    </row>
    <row r="352" spans="1:26" x14ac:dyDescent="0.2">
      <c r="A352" t="s">
        <v>30</v>
      </c>
      <c r="B352" t="s">
        <v>59</v>
      </c>
      <c r="C352" t="s">
        <v>31</v>
      </c>
      <c r="D352">
        <v>2013</v>
      </c>
      <c r="E352">
        <v>3</v>
      </c>
      <c r="F352" s="8">
        <v>6</v>
      </c>
      <c r="G352" t="s">
        <v>455</v>
      </c>
      <c r="H352" t="s">
        <v>48</v>
      </c>
      <c r="I352">
        <f>VLOOKUP(B352,Information_sites!D:E,2,FALSE)</f>
        <v>-24.097747999999999</v>
      </c>
      <c r="J352">
        <f>VLOOKUP(B352,Information_sites!D:F,3,FALSE)</f>
        <v>-45.688487000000002</v>
      </c>
      <c r="K352" t="s">
        <v>442</v>
      </c>
      <c r="L352">
        <v>2614</v>
      </c>
      <c r="M352">
        <v>40</v>
      </c>
      <c r="N352" s="3">
        <v>4</v>
      </c>
      <c r="O352" t="s">
        <v>442</v>
      </c>
      <c r="P352" t="s">
        <v>442</v>
      </c>
      <c r="Q352" t="s">
        <v>442</v>
      </c>
      <c r="R352" t="s">
        <v>442</v>
      </c>
      <c r="S352" t="s">
        <v>33</v>
      </c>
      <c r="T352">
        <v>8</v>
      </c>
      <c r="U352">
        <v>15</v>
      </c>
      <c r="X352" t="str">
        <f>VLOOKUP($S352,Taxonomic!A:D,2,FALSE)</f>
        <v>pomacentridae</v>
      </c>
      <c r="Y352" t="str">
        <f>VLOOKUP(S352,Taxonomic!A:D,3,FALSE)</f>
        <v>abudefduf</v>
      </c>
      <c r="Z352" t="str">
        <f>VLOOKUP(S352,Taxonomic!A:D,4,FALSE)</f>
        <v>saxatilis</v>
      </c>
    </row>
    <row r="353" spans="1:26" x14ac:dyDescent="0.2">
      <c r="A353" t="s">
        <v>30</v>
      </c>
      <c r="B353" t="s">
        <v>59</v>
      </c>
      <c r="C353" t="s">
        <v>31</v>
      </c>
      <c r="D353">
        <v>2013</v>
      </c>
      <c r="E353">
        <v>3</v>
      </c>
      <c r="F353" s="8">
        <v>6</v>
      </c>
      <c r="G353" t="s">
        <v>455</v>
      </c>
      <c r="H353" t="s">
        <v>48</v>
      </c>
      <c r="I353">
        <f>VLOOKUP(B353,Information_sites!D:E,2,FALSE)</f>
        <v>-24.097747999999999</v>
      </c>
      <c r="J353">
        <f>VLOOKUP(B353,Information_sites!D:F,3,FALSE)</f>
        <v>-45.688487000000002</v>
      </c>
      <c r="K353" t="s">
        <v>442</v>
      </c>
      <c r="L353">
        <v>2614</v>
      </c>
      <c r="M353">
        <v>40</v>
      </c>
      <c r="N353" s="3">
        <v>4</v>
      </c>
      <c r="O353" t="s">
        <v>442</v>
      </c>
      <c r="P353" t="s">
        <v>442</v>
      </c>
      <c r="Q353" t="s">
        <v>442</v>
      </c>
      <c r="R353" t="s">
        <v>442</v>
      </c>
      <c r="S353" t="s">
        <v>61</v>
      </c>
      <c r="T353">
        <v>12</v>
      </c>
      <c r="U353">
        <v>25</v>
      </c>
      <c r="X353" t="str">
        <f>VLOOKUP($S353,Taxonomic!A:D,2,FALSE)</f>
        <v>acanthuridae</v>
      </c>
      <c r="Y353" t="str">
        <f>VLOOKUP(S353,Taxonomic!A:D,3,FALSE)</f>
        <v>acanthurus</v>
      </c>
      <c r="Z353" t="str">
        <f>VLOOKUP(S353,Taxonomic!A:D,4,FALSE)</f>
        <v>bahianus</v>
      </c>
    </row>
    <row r="354" spans="1:26" x14ac:dyDescent="0.2">
      <c r="A354" t="s">
        <v>30</v>
      </c>
      <c r="B354" t="s">
        <v>59</v>
      </c>
      <c r="C354" t="s">
        <v>31</v>
      </c>
      <c r="D354">
        <v>2013</v>
      </c>
      <c r="E354">
        <v>3</v>
      </c>
      <c r="F354" s="8">
        <v>6</v>
      </c>
      <c r="G354" t="s">
        <v>455</v>
      </c>
      <c r="H354" t="s">
        <v>48</v>
      </c>
      <c r="I354">
        <f>VLOOKUP(B354,Information_sites!D:E,2,FALSE)</f>
        <v>-24.097747999999999</v>
      </c>
      <c r="J354">
        <f>VLOOKUP(B354,Information_sites!D:F,3,FALSE)</f>
        <v>-45.688487000000002</v>
      </c>
      <c r="K354" t="s">
        <v>442</v>
      </c>
      <c r="L354">
        <v>2614</v>
      </c>
      <c r="M354">
        <v>40</v>
      </c>
      <c r="N354" s="3">
        <v>4</v>
      </c>
      <c r="O354" t="s">
        <v>442</v>
      </c>
      <c r="P354" t="s">
        <v>442</v>
      </c>
      <c r="Q354" t="s">
        <v>442</v>
      </c>
      <c r="R354" t="s">
        <v>442</v>
      </c>
      <c r="S354" t="s">
        <v>49</v>
      </c>
      <c r="T354">
        <v>25</v>
      </c>
      <c r="U354">
        <v>30</v>
      </c>
      <c r="X354" t="str">
        <f>VLOOKUP($S354,Taxonomic!A:D,2,FALSE)</f>
        <v>acanthuridae</v>
      </c>
      <c r="Y354" t="str">
        <f>VLOOKUP(S354,Taxonomic!A:D,3,FALSE)</f>
        <v>acanthurus</v>
      </c>
      <c r="Z354" t="str">
        <f>VLOOKUP(S354,Taxonomic!A:D,4,FALSE)</f>
        <v>chirurgus</v>
      </c>
    </row>
    <row r="355" spans="1:26" x14ac:dyDescent="0.2">
      <c r="A355" t="s">
        <v>30</v>
      </c>
      <c r="B355" t="s">
        <v>59</v>
      </c>
      <c r="C355" t="s">
        <v>31</v>
      </c>
      <c r="D355">
        <v>2013</v>
      </c>
      <c r="E355">
        <v>3</v>
      </c>
      <c r="F355" s="8">
        <v>6</v>
      </c>
      <c r="G355" t="s">
        <v>455</v>
      </c>
      <c r="H355" t="s">
        <v>48</v>
      </c>
      <c r="I355">
        <f>VLOOKUP(B355,Information_sites!D:E,2,FALSE)</f>
        <v>-24.097747999999999</v>
      </c>
      <c r="J355">
        <f>VLOOKUP(B355,Information_sites!D:F,3,FALSE)</f>
        <v>-45.688487000000002</v>
      </c>
      <c r="K355" t="s">
        <v>442</v>
      </c>
      <c r="L355">
        <v>2614</v>
      </c>
      <c r="M355">
        <v>40</v>
      </c>
      <c r="N355" s="3">
        <v>4</v>
      </c>
      <c r="O355" t="s">
        <v>442</v>
      </c>
      <c r="P355" t="s">
        <v>442</v>
      </c>
      <c r="Q355" t="s">
        <v>442</v>
      </c>
      <c r="R355" t="s">
        <v>442</v>
      </c>
      <c r="S355" t="s">
        <v>60</v>
      </c>
      <c r="T355">
        <v>4</v>
      </c>
      <c r="U355">
        <v>12</v>
      </c>
      <c r="X355" t="str">
        <f>VLOOKUP($S355,Taxonomic!A:D,2,FALSE)</f>
        <v>chaetodontidae</v>
      </c>
      <c r="Y355" t="str">
        <f>VLOOKUP(S355,Taxonomic!A:D,3,FALSE)</f>
        <v>chaetodon</v>
      </c>
      <c r="Z355" t="str">
        <f>VLOOKUP(S355,Taxonomic!A:D,4,FALSE)</f>
        <v>striatus</v>
      </c>
    </row>
    <row r="356" spans="1:26" x14ac:dyDescent="0.2">
      <c r="A356" t="s">
        <v>30</v>
      </c>
      <c r="B356" t="s">
        <v>59</v>
      </c>
      <c r="C356" t="s">
        <v>31</v>
      </c>
      <c r="D356">
        <v>2013</v>
      </c>
      <c r="E356">
        <v>3</v>
      </c>
      <c r="F356" s="8">
        <v>6</v>
      </c>
      <c r="G356" t="s">
        <v>455</v>
      </c>
      <c r="H356" t="s">
        <v>48</v>
      </c>
      <c r="I356">
        <f>VLOOKUP(B356,Information_sites!D:E,2,FALSE)</f>
        <v>-24.097747999999999</v>
      </c>
      <c r="J356">
        <f>VLOOKUP(B356,Information_sites!D:F,3,FALSE)</f>
        <v>-45.688487000000002</v>
      </c>
      <c r="K356" t="s">
        <v>442</v>
      </c>
      <c r="L356">
        <v>2614</v>
      </c>
      <c r="M356">
        <v>40</v>
      </c>
      <c r="N356" s="3">
        <v>4</v>
      </c>
      <c r="O356" t="s">
        <v>442</v>
      </c>
      <c r="P356" t="s">
        <v>442</v>
      </c>
      <c r="Q356" t="s">
        <v>442</v>
      </c>
      <c r="R356" t="s">
        <v>442</v>
      </c>
      <c r="S356" t="s">
        <v>36</v>
      </c>
      <c r="T356">
        <v>4</v>
      </c>
      <c r="U356">
        <v>10</v>
      </c>
      <c r="X356" t="str">
        <f>VLOOKUP($S356,Taxonomic!A:D,2,FALSE)</f>
        <v>pomacentridae</v>
      </c>
      <c r="Y356" t="str">
        <f>VLOOKUP(S356,Taxonomic!A:D,3,FALSE)</f>
        <v>chromis</v>
      </c>
      <c r="Z356" t="str">
        <f>VLOOKUP(S356,Taxonomic!A:D,4,FALSE)</f>
        <v>multilineata</v>
      </c>
    </row>
    <row r="357" spans="1:26" x14ac:dyDescent="0.2">
      <c r="A357" t="s">
        <v>30</v>
      </c>
      <c r="B357" t="s">
        <v>59</v>
      </c>
      <c r="C357" t="s">
        <v>31</v>
      </c>
      <c r="D357">
        <v>2013</v>
      </c>
      <c r="E357">
        <v>3</v>
      </c>
      <c r="F357" s="8">
        <v>6</v>
      </c>
      <c r="G357" t="s">
        <v>455</v>
      </c>
      <c r="H357" t="s">
        <v>48</v>
      </c>
      <c r="I357">
        <f>VLOOKUP(B357,Information_sites!D:E,2,FALSE)</f>
        <v>-24.097747999999999</v>
      </c>
      <c r="J357">
        <f>VLOOKUP(B357,Information_sites!D:F,3,FALSE)</f>
        <v>-45.688487000000002</v>
      </c>
      <c r="K357" t="s">
        <v>442</v>
      </c>
      <c r="L357">
        <v>2614</v>
      </c>
      <c r="M357">
        <v>40</v>
      </c>
      <c r="N357" s="3">
        <v>4</v>
      </c>
      <c r="O357" t="s">
        <v>442</v>
      </c>
      <c r="P357" t="s">
        <v>442</v>
      </c>
      <c r="Q357" t="s">
        <v>442</v>
      </c>
      <c r="R357" t="s">
        <v>442</v>
      </c>
      <c r="S357" t="s">
        <v>36</v>
      </c>
      <c r="T357">
        <v>25</v>
      </c>
      <c r="U357">
        <v>12</v>
      </c>
      <c r="X357" t="str">
        <f>VLOOKUP($S357,Taxonomic!A:D,2,FALSE)</f>
        <v>pomacentridae</v>
      </c>
      <c r="Y357" t="str">
        <f>VLOOKUP(S357,Taxonomic!A:D,3,FALSE)</f>
        <v>chromis</v>
      </c>
      <c r="Z357" t="str">
        <f>VLOOKUP(S357,Taxonomic!A:D,4,FALSE)</f>
        <v>multilineata</v>
      </c>
    </row>
    <row r="358" spans="1:26" x14ac:dyDescent="0.2">
      <c r="A358" t="s">
        <v>30</v>
      </c>
      <c r="B358" t="s">
        <v>59</v>
      </c>
      <c r="C358" t="s">
        <v>31</v>
      </c>
      <c r="D358">
        <v>2013</v>
      </c>
      <c r="E358">
        <v>3</v>
      </c>
      <c r="F358" s="8">
        <v>6</v>
      </c>
      <c r="G358" t="s">
        <v>455</v>
      </c>
      <c r="H358" t="s">
        <v>48</v>
      </c>
      <c r="I358">
        <f>VLOOKUP(B358,Information_sites!D:E,2,FALSE)</f>
        <v>-24.097747999999999</v>
      </c>
      <c r="J358">
        <f>VLOOKUP(B358,Information_sites!D:F,3,FALSE)</f>
        <v>-45.688487000000002</v>
      </c>
      <c r="K358" t="s">
        <v>442</v>
      </c>
      <c r="L358">
        <v>2614</v>
      </c>
      <c r="M358">
        <v>40</v>
      </c>
      <c r="N358" s="3">
        <v>4</v>
      </c>
      <c r="O358" t="s">
        <v>442</v>
      </c>
      <c r="P358" t="s">
        <v>442</v>
      </c>
      <c r="Q358" t="s">
        <v>442</v>
      </c>
      <c r="R358" t="s">
        <v>442</v>
      </c>
      <c r="S358" t="s">
        <v>65</v>
      </c>
      <c r="T358">
        <v>2</v>
      </c>
      <c r="U358">
        <v>5</v>
      </c>
      <c r="X358" t="str">
        <f>VLOOKUP($S358,Taxonomic!A:D,2,FALSE)</f>
        <v>gobiidae</v>
      </c>
      <c r="Y358" t="str">
        <f>VLOOKUP(S358,Taxonomic!A:D,3,FALSE)</f>
        <v>elacatinus</v>
      </c>
      <c r="Z358" t="str">
        <f>VLOOKUP(S358,Taxonomic!A:D,4,FALSE)</f>
        <v>figaro</v>
      </c>
    </row>
    <row r="359" spans="1:26" x14ac:dyDescent="0.2">
      <c r="A359" t="s">
        <v>30</v>
      </c>
      <c r="B359" t="s">
        <v>59</v>
      </c>
      <c r="C359" t="s">
        <v>31</v>
      </c>
      <c r="D359">
        <v>2013</v>
      </c>
      <c r="E359">
        <v>3</v>
      </c>
      <c r="F359" s="8">
        <v>6</v>
      </c>
      <c r="G359" t="s">
        <v>455</v>
      </c>
      <c r="H359" t="s">
        <v>48</v>
      </c>
      <c r="I359">
        <f>VLOOKUP(B359,Information_sites!D:E,2,FALSE)</f>
        <v>-24.097747999999999</v>
      </c>
      <c r="J359">
        <f>VLOOKUP(B359,Information_sites!D:F,3,FALSE)</f>
        <v>-45.688487000000002</v>
      </c>
      <c r="K359" t="s">
        <v>442</v>
      </c>
      <c r="L359">
        <v>2614</v>
      </c>
      <c r="M359">
        <v>40</v>
      </c>
      <c r="N359" s="3">
        <v>4</v>
      </c>
      <c r="O359" t="s">
        <v>442</v>
      </c>
      <c r="P359" t="s">
        <v>442</v>
      </c>
      <c r="Q359" t="s">
        <v>442</v>
      </c>
      <c r="R359" t="s">
        <v>442</v>
      </c>
      <c r="S359" t="s">
        <v>37</v>
      </c>
      <c r="T359">
        <v>3</v>
      </c>
      <c r="U359">
        <v>3</v>
      </c>
      <c r="X359" t="str">
        <f>VLOOKUP($S359,Taxonomic!A:D,2,FALSE)</f>
        <v>chaenopsidae</v>
      </c>
      <c r="Y359" t="str">
        <f>VLOOKUP(S359,Taxonomic!A:D,3,FALSE)</f>
        <v>emblemariopsis</v>
      </c>
      <c r="Z359" t="str">
        <f>VLOOKUP(S359,Taxonomic!A:D,4,FALSE)</f>
        <v>signifera</v>
      </c>
    </row>
    <row r="360" spans="1:26" x14ac:dyDescent="0.2">
      <c r="A360" t="s">
        <v>30</v>
      </c>
      <c r="B360" t="s">
        <v>59</v>
      </c>
      <c r="C360" t="s">
        <v>31</v>
      </c>
      <c r="D360">
        <v>2013</v>
      </c>
      <c r="E360">
        <v>3</v>
      </c>
      <c r="F360" s="8">
        <v>6</v>
      </c>
      <c r="G360" t="s">
        <v>455</v>
      </c>
      <c r="H360" t="s">
        <v>48</v>
      </c>
      <c r="I360">
        <f>VLOOKUP(B360,Information_sites!D:E,2,FALSE)</f>
        <v>-24.097747999999999</v>
      </c>
      <c r="J360">
        <f>VLOOKUP(B360,Information_sites!D:F,3,FALSE)</f>
        <v>-45.688487000000002</v>
      </c>
      <c r="K360" t="s">
        <v>442</v>
      </c>
      <c r="L360">
        <v>2614</v>
      </c>
      <c r="M360">
        <v>40</v>
      </c>
      <c r="N360" s="3">
        <v>4</v>
      </c>
      <c r="O360" t="s">
        <v>442</v>
      </c>
      <c r="P360" t="s">
        <v>442</v>
      </c>
      <c r="Q360" t="s">
        <v>442</v>
      </c>
      <c r="R360" t="s">
        <v>442</v>
      </c>
      <c r="S360" t="s">
        <v>39</v>
      </c>
      <c r="T360">
        <v>31</v>
      </c>
      <c r="U360">
        <v>12</v>
      </c>
      <c r="X360" t="str">
        <f>VLOOKUP($S360,Taxonomic!A:D,2,FALSE)</f>
        <v>haemulidae</v>
      </c>
      <c r="Y360" t="str">
        <f>VLOOKUP(S360,Taxonomic!A:D,3,FALSE)</f>
        <v>haemulon</v>
      </c>
      <c r="Z360" t="str">
        <f>VLOOKUP(S360,Taxonomic!A:D,4,FALSE)</f>
        <v>aurolineatum</v>
      </c>
    </row>
    <row r="361" spans="1:26" x14ac:dyDescent="0.2">
      <c r="A361" t="s">
        <v>30</v>
      </c>
      <c r="B361" t="s">
        <v>59</v>
      </c>
      <c r="C361" t="s">
        <v>31</v>
      </c>
      <c r="D361">
        <v>2013</v>
      </c>
      <c r="E361">
        <v>3</v>
      </c>
      <c r="F361" s="8">
        <v>6</v>
      </c>
      <c r="G361" t="s">
        <v>455</v>
      </c>
      <c r="H361" t="s">
        <v>48</v>
      </c>
      <c r="I361">
        <f>VLOOKUP(B361,Information_sites!D:E,2,FALSE)</f>
        <v>-24.097747999999999</v>
      </c>
      <c r="J361">
        <f>VLOOKUP(B361,Information_sites!D:F,3,FALSE)</f>
        <v>-45.688487000000002</v>
      </c>
      <c r="K361" t="s">
        <v>442</v>
      </c>
      <c r="L361">
        <v>2614</v>
      </c>
      <c r="M361">
        <v>40</v>
      </c>
      <c r="N361" s="3">
        <v>4</v>
      </c>
      <c r="O361" t="s">
        <v>442</v>
      </c>
      <c r="P361" t="s">
        <v>442</v>
      </c>
      <c r="Q361" t="s">
        <v>442</v>
      </c>
      <c r="R361" t="s">
        <v>442</v>
      </c>
      <c r="S361" t="s">
        <v>39</v>
      </c>
      <c r="T361">
        <v>20</v>
      </c>
      <c r="U361">
        <v>20</v>
      </c>
      <c r="X361" t="str">
        <f>VLOOKUP($S361,Taxonomic!A:D,2,FALSE)</f>
        <v>haemulidae</v>
      </c>
      <c r="Y361" t="str">
        <f>VLOOKUP(S361,Taxonomic!A:D,3,FALSE)</f>
        <v>haemulon</v>
      </c>
      <c r="Z361" t="str">
        <f>VLOOKUP(S361,Taxonomic!A:D,4,FALSE)</f>
        <v>aurolineatum</v>
      </c>
    </row>
    <row r="362" spans="1:26" x14ac:dyDescent="0.2">
      <c r="A362" t="s">
        <v>30</v>
      </c>
      <c r="B362" t="s">
        <v>59</v>
      </c>
      <c r="C362" t="s">
        <v>31</v>
      </c>
      <c r="D362">
        <v>2013</v>
      </c>
      <c r="E362">
        <v>3</v>
      </c>
      <c r="F362" s="8">
        <v>6</v>
      </c>
      <c r="G362" t="s">
        <v>455</v>
      </c>
      <c r="H362" t="s">
        <v>48</v>
      </c>
      <c r="I362">
        <f>VLOOKUP(B362,Information_sites!D:E,2,FALSE)</f>
        <v>-24.097747999999999</v>
      </c>
      <c r="J362">
        <f>VLOOKUP(B362,Information_sites!D:F,3,FALSE)</f>
        <v>-45.688487000000002</v>
      </c>
      <c r="K362" t="s">
        <v>442</v>
      </c>
      <c r="L362">
        <v>2614</v>
      </c>
      <c r="M362">
        <v>40</v>
      </c>
      <c r="N362" s="3">
        <v>4</v>
      </c>
      <c r="O362" t="s">
        <v>442</v>
      </c>
      <c r="P362" t="s">
        <v>442</v>
      </c>
      <c r="Q362" t="s">
        <v>442</v>
      </c>
      <c r="R362" t="s">
        <v>442</v>
      </c>
      <c r="S362" t="s">
        <v>437</v>
      </c>
      <c r="T362">
        <v>4</v>
      </c>
      <c r="U362">
        <v>30</v>
      </c>
      <c r="X362" t="str">
        <f>VLOOKUP($S362,Taxonomic!A:D,2,FALSE)</f>
        <v>haemulidae</v>
      </c>
      <c r="Y362" t="str">
        <f>VLOOKUP(S362,Taxonomic!A:D,3,FALSE)</f>
        <v>haemulon</v>
      </c>
      <c r="Z362" t="str">
        <f>VLOOKUP(S362,Taxonomic!A:D,4,FALSE)</f>
        <v>atlanticus</v>
      </c>
    </row>
    <row r="363" spans="1:26" x14ac:dyDescent="0.2">
      <c r="A363" t="s">
        <v>30</v>
      </c>
      <c r="B363" t="s">
        <v>59</v>
      </c>
      <c r="C363" t="s">
        <v>31</v>
      </c>
      <c r="D363">
        <v>2013</v>
      </c>
      <c r="E363">
        <v>3</v>
      </c>
      <c r="F363" s="8">
        <v>6</v>
      </c>
      <c r="G363" t="s">
        <v>455</v>
      </c>
      <c r="H363" t="s">
        <v>48</v>
      </c>
      <c r="I363">
        <f>VLOOKUP(B363,Information_sites!D:E,2,FALSE)</f>
        <v>-24.097747999999999</v>
      </c>
      <c r="J363">
        <f>VLOOKUP(B363,Information_sites!D:F,3,FALSE)</f>
        <v>-45.688487000000002</v>
      </c>
      <c r="K363" t="s">
        <v>442</v>
      </c>
      <c r="L363">
        <v>2614</v>
      </c>
      <c r="M363">
        <v>40</v>
      </c>
      <c r="N363" s="3">
        <v>4</v>
      </c>
      <c r="O363" t="s">
        <v>442</v>
      </c>
      <c r="P363" t="s">
        <v>442</v>
      </c>
      <c r="Q363" t="s">
        <v>442</v>
      </c>
      <c r="R363" t="s">
        <v>442</v>
      </c>
      <c r="S363" t="s">
        <v>40</v>
      </c>
      <c r="T363">
        <v>2</v>
      </c>
      <c r="U363">
        <v>10</v>
      </c>
      <c r="X363" t="str">
        <f>VLOOKUP($S363,Taxonomic!A:D,2,FALSE)</f>
        <v>labridae</v>
      </c>
      <c r="Y363" t="str">
        <f>VLOOKUP(S363,Taxonomic!A:D,3,FALSE)</f>
        <v>halichoeres</v>
      </c>
      <c r="Z363" t="str">
        <f>VLOOKUP(S363,Taxonomic!A:D,4,FALSE)</f>
        <v>poeyi</v>
      </c>
    </row>
    <row r="364" spans="1:26" x14ac:dyDescent="0.2">
      <c r="A364" t="s">
        <v>30</v>
      </c>
      <c r="B364" t="s">
        <v>59</v>
      </c>
      <c r="C364" t="s">
        <v>31</v>
      </c>
      <c r="D364">
        <v>2013</v>
      </c>
      <c r="E364">
        <v>3</v>
      </c>
      <c r="F364" s="8">
        <v>6</v>
      </c>
      <c r="G364" t="s">
        <v>455</v>
      </c>
      <c r="H364" t="s">
        <v>48</v>
      </c>
      <c r="I364">
        <f>VLOOKUP(B364,Information_sites!D:E,2,FALSE)</f>
        <v>-24.097747999999999</v>
      </c>
      <c r="J364">
        <f>VLOOKUP(B364,Information_sites!D:F,3,FALSE)</f>
        <v>-45.688487000000002</v>
      </c>
      <c r="K364" t="s">
        <v>442</v>
      </c>
      <c r="L364">
        <v>2614</v>
      </c>
      <c r="M364">
        <v>40</v>
      </c>
      <c r="N364" s="3">
        <v>4</v>
      </c>
      <c r="O364" t="s">
        <v>442</v>
      </c>
      <c r="P364" t="s">
        <v>442</v>
      </c>
      <c r="Q364" t="s">
        <v>442</v>
      </c>
      <c r="R364" t="s">
        <v>442</v>
      </c>
      <c r="S364" t="s">
        <v>40</v>
      </c>
      <c r="T364">
        <v>1</v>
      </c>
      <c r="U364">
        <v>15</v>
      </c>
      <c r="X364" t="str">
        <f>VLOOKUP($S364,Taxonomic!A:D,2,FALSE)</f>
        <v>labridae</v>
      </c>
      <c r="Y364" t="str">
        <f>VLOOKUP(S364,Taxonomic!A:D,3,FALSE)</f>
        <v>halichoeres</v>
      </c>
      <c r="Z364" t="str">
        <f>VLOOKUP(S364,Taxonomic!A:D,4,FALSE)</f>
        <v>poeyi</v>
      </c>
    </row>
    <row r="365" spans="1:26" x14ac:dyDescent="0.2">
      <c r="A365" t="s">
        <v>30</v>
      </c>
      <c r="B365" t="s">
        <v>59</v>
      </c>
      <c r="C365" t="s">
        <v>31</v>
      </c>
      <c r="D365">
        <v>2013</v>
      </c>
      <c r="E365">
        <v>3</v>
      </c>
      <c r="F365" s="8">
        <v>6</v>
      </c>
      <c r="G365" t="s">
        <v>455</v>
      </c>
      <c r="H365" t="s">
        <v>48</v>
      </c>
      <c r="I365">
        <f>VLOOKUP(B365,Information_sites!D:E,2,FALSE)</f>
        <v>-24.097747999999999</v>
      </c>
      <c r="J365">
        <f>VLOOKUP(B365,Information_sites!D:F,3,FALSE)</f>
        <v>-45.688487000000002</v>
      </c>
      <c r="K365" t="s">
        <v>442</v>
      </c>
      <c r="L365">
        <v>2614</v>
      </c>
      <c r="M365">
        <v>40</v>
      </c>
      <c r="N365" s="3">
        <v>4</v>
      </c>
      <c r="O365" t="s">
        <v>442</v>
      </c>
      <c r="P365" t="s">
        <v>442</v>
      </c>
      <c r="Q365" t="s">
        <v>442</v>
      </c>
      <c r="R365" t="s">
        <v>442</v>
      </c>
      <c r="S365" t="s">
        <v>40</v>
      </c>
      <c r="T365">
        <v>2</v>
      </c>
      <c r="U365">
        <v>20</v>
      </c>
      <c r="X365" t="str">
        <f>VLOOKUP($S365,Taxonomic!A:D,2,FALSE)</f>
        <v>labridae</v>
      </c>
      <c r="Y365" t="str">
        <f>VLOOKUP(S365,Taxonomic!A:D,3,FALSE)</f>
        <v>halichoeres</v>
      </c>
      <c r="Z365" t="str">
        <f>VLOOKUP(S365,Taxonomic!A:D,4,FALSE)</f>
        <v>poeyi</v>
      </c>
    </row>
    <row r="366" spans="1:26" x14ac:dyDescent="0.2">
      <c r="A366" t="s">
        <v>30</v>
      </c>
      <c r="B366" t="s">
        <v>59</v>
      </c>
      <c r="C366" t="s">
        <v>31</v>
      </c>
      <c r="D366">
        <v>2013</v>
      </c>
      <c r="E366">
        <v>3</v>
      </c>
      <c r="F366" s="8">
        <v>6</v>
      </c>
      <c r="G366" t="s">
        <v>455</v>
      </c>
      <c r="H366" t="s">
        <v>48</v>
      </c>
      <c r="I366">
        <f>VLOOKUP(B366,Information_sites!D:E,2,FALSE)</f>
        <v>-24.097747999999999</v>
      </c>
      <c r="J366">
        <f>VLOOKUP(B366,Information_sites!D:F,3,FALSE)</f>
        <v>-45.688487000000002</v>
      </c>
      <c r="K366" t="s">
        <v>442</v>
      </c>
      <c r="L366">
        <v>2614</v>
      </c>
      <c r="M366">
        <v>40</v>
      </c>
      <c r="N366" s="3">
        <v>4</v>
      </c>
      <c r="O366" t="s">
        <v>442</v>
      </c>
      <c r="P366" t="s">
        <v>442</v>
      </c>
      <c r="Q366" t="s">
        <v>442</v>
      </c>
      <c r="R366" t="s">
        <v>442</v>
      </c>
      <c r="S366" t="s">
        <v>78</v>
      </c>
      <c r="T366">
        <v>300</v>
      </c>
      <c r="U366">
        <v>7</v>
      </c>
      <c r="X366" t="str">
        <f>VLOOKUP($S366,Taxonomic!A:D,2,FALSE)</f>
        <v>clupeidae</v>
      </c>
      <c r="Y366" t="str">
        <f>VLOOKUP(S366,Taxonomic!A:D,3,FALSE)</f>
        <v>harengula</v>
      </c>
      <c r="Z366" t="str">
        <f>VLOOKUP(S366,Taxonomic!A:D,4,FALSE)</f>
        <v>clupeola</v>
      </c>
    </row>
    <row r="367" spans="1:26" x14ac:dyDescent="0.2">
      <c r="A367" t="s">
        <v>30</v>
      </c>
      <c r="B367" t="s">
        <v>59</v>
      </c>
      <c r="C367" t="s">
        <v>31</v>
      </c>
      <c r="D367">
        <v>2013</v>
      </c>
      <c r="E367">
        <v>3</v>
      </c>
      <c r="F367" s="8">
        <v>6</v>
      </c>
      <c r="G367" t="s">
        <v>455</v>
      </c>
      <c r="H367" t="s">
        <v>48</v>
      </c>
      <c r="I367">
        <f>VLOOKUP(B367,Information_sites!D:E,2,FALSE)</f>
        <v>-24.097747999999999</v>
      </c>
      <c r="J367">
        <f>VLOOKUP(B367,Information_sites!D:F,3,FALSE)</f>
        <v>-45.688487000000002</v>
      </c>
      <c r="K367" t="s">
        <v>442</v>
      </c>
      <c r="L367">
        <v>2614</v>
      </c>
      <c r="M367">
        <v>40</v>
      </c>
      <c r="N367" s="3">
        <v>4</v>
      </c>
      <c r="O367" t="s">
        <v>442</v>
      </c>
      <c r="P367" t="s">
        <v>442</v>
      </c>
      <c r="Q367" t="s">
        <v>442</v>
      </c>
      <c r="R367" t="s">
        <v>442</v>
      </c>
      <c r="S367" t="s">
        <v>78</v>
      </c>
      <c r="T367">
        <v>600</v>
      </c>
      <c r="U367">
        <v>10</v>
      </c>
      <c r="X367" t="str">
        <f>VLOOKUP($S367,Taxonomic!A:D,2,FALSE)</f>
        <v>clupeidae</v>
      </c>
      <c r="Y367" t="str">
        <f>VLOOKUP(S367,Taxonomic!A:D,3,FALSE)</f>
        <v>harengula</v>
      </c>
      <c r="Z367" t="str">
        <f>VLOOKUP(S367,Taxonomic!A:D,4,FALSE)</f>
        <v>clupeola</v>
      </c>
    </row>
    <row r="368" spans="1:26" x14ac:dyDescent="0.2">
      <c r="A368" t="s">
        <v>30</v>
      </c>
      <c r="B368" t="s">
        <v>59</v>
      </c>
      <c r="C368" t="s">
        <v>31</v>
      </c>
      <c r="D368">
        <v>2013</v>
      </c>
      <c r="E368">
        <v>3</v>
      </c>
      <c r="F368" s="8">
        <v>6</v>
      </c>
      <c r="G368" t="s">
        <v>455</v>
      </c>
      <c r="H368" t="s">
        <v>48</v>
      </c>
      <c r="I368">
        <f>VLOOKUP(B368,Information_sites!D:E,2,FALSE)</f>
        <v>-24.097747999999999</v>
      </c>
      <c r="J368">
        <f>VLOOKUP(B368,Information_sites!D:F,3,FALSE)</f>
        <v>-45.688487000000002</v>
      </c>
      <c r="K368" t="s">
        <v>442</v>
      </c>
      <c r="L368">
        <v>2614</v>
      </c>
      <c r="M368">
        <v>40</v>
      </c>
      <c r="N368" s="3">
        <v>4</v>
      </c>
      <c r="O368" t="s">
        <v>442</v>
      </c>
      <c r="P368" t="s">
        <v>442</v>
      </c>
      <c r="Q368" t="s">
        <v>442</v>
      </c>
      <c r="R368" t="s">
        <v>442</v>
      </c>
      <c r="S368" t="s">
        <v>41</v>
      </c>
      <c r="T368">
        <v>18</v>
      </c>
      <c r="U368">
        <v>15</v>
      </c>
      <c r="X368" t="str">
        <f>VLOOKUP($S368,Taxonomic!A:D,2,FALSE)</f>
        <v>holocentridae</v>
      </c>
      <c r="Y368" t="str">
        <f>VLOOKUP(S368,Taxonomic!A:D,3,FALSE)</f>
        <v>holocentrus</v>
      </c>
      <c r="Z368" t="str">
        <f>VLOOKUP(S368,Taxonomic!A:D,4,FALSE)</f>
        <v>adscensionis</v>
      </c>
    </row>
    <row r="369" spans="1:26" x14ac:dyDescent="0.2">
      <c r="A369" t="s">
        <v>30</v>
      </c>
      <c r="B369" t="s">
        <v>59</v>
      </c>
      <c r="C369" t="s">
        <v>31</v>
      </c>
      <c r="D369">
        <v>2013</v>
      </c>
      <c r="E369">
        <v>3</v>
      </c>
      <c r="F369" s="8">
        <v>6</v>
      </c>
      <c r="G369" t="s">
        <v>455</v>
      </c>
      <c r="H369" t="s">
        <v>48</v>
      </c>
      <c r="I369">
        <f>VLOOKUP(B369,Information_sites!D:E,2,FALSE)</f>
        <v>-24.097747999999999</v>
      </c>
      <c r="J369">
        <f>VLOOKUP(B369,Information_sites!D:F,3,FALSE)</f>
        <v>-45.688487000000002</v>
      </c>
      <c r="K369" t="s">
        <v>442</v>
      </c>
      <c r="L369">
        <v>2614</v>
      </c>
      <c r="M369">
        <v>40</v>
      </c>
      <c r="N369" s="3">
        <v>4</v>
      </c>
      <c r="O369" t="s">
        <v>442</v>
      </c>
      <c r="P369" t="s">
        <v>442</v>
      </c>
      <c r="Q369" t="s">
        <v>442</v>
      </c>
      <c r="R369" t="s">
        <v>442</v>
      </c>
      <c r="S369" t="s">
        <v>41</v>
      </c>
      <c r="T369">
        <v>3</v>
      </c>
      <c r="U369">
        <v>20</v>
      </c>
      <c r="X369" t="str">
        <f>VLOOKUP($S369,Taxonomic!A:D,2,FALSE)</f>
        <v>holocentridae</v>
      </c>
      <c r="Y369" t="str">
        <f>VLOOKUP(S369,Taxonomic!A:D,3,FALSE)</f>
        <v>holocentrus</v>
      </c>
      <c r="Z369" t="str">
        <f>VLOOKUP(S369,Taxonomic!A:D,4,FALSE)</f>
        <v>adscensionis</v>
      </c>
    </row>
    <row r="370" spans="1:26" x14ac:dyDescent="0.2">
      <c r="A370" t="s">
        <v>30</v>
      </c>
      <c r="B370" t="s">
        <v>59</v>
      </c>
      <c r="C370" t="s">
        <v>31</v>
      </c>
      <c r="D370">
        <v>2013</v>
      </c>
      <c r="E370">
        <v>3</v>
      </c>
      <c r="F370" s="8">
        <v>6</v>
      </c>
      <c r="G370" t="s">
        <v>455</v>
      </c>
      <c r="H370" t="s">
        <v>48</v>
      </c>
      <c r="I370">
        <f>VLOOKUP(B370,Information_sites!D:E,2,FALSE)</f>
        <v>-24.097747999999999</v>
      </c>
      <c r="J370">
        <f>VLOOKUP(B370,Information_sites!D:F,3,FALSE)</f>
        <v>-45.688487000000002</v>
      </c>
      <c r="K370" t="s">
        <v>442</v>
      </c>
      <c r="L370">
        <v>2614</v>
      </c>
      <c r="M370">
        <v>40</v>
      </c>
      <c r="N370" s="3">
        <v>4</v>
      </c>
      <c r="O370" t="s">
        <v>442</v>
      </c>
      <c r="P370" t="s">
        <v>442</v>
      </c>
      <c r="Q370" t="s">
        <v>442</v>
      </c>
      <c r="R370" t="s">
        <v>442</v>
      </c>
      <c r="S370" t="s">
        <v>41</v>
      </c>
      <c r="T370">
        <v>21</v>
      </c>
      <c r="U370">
        <v>30</v>
      </c>
      <c r="X370" t="str">
        <f>VLOOKUP($S370,Taxonomic!A:D,2,FALSE)</f>
        <v>holocentridae</v>
      </c>
      <c r="Y370" t="str">
        <f>VLOOKUP(S370,Taxonomic!A:D,3,FALSE)</f>
        <v>holocentrus</v>
      </c>
      <c r="Z370" t="str">
        <f>VLOOKUP(S370,Taxonomic!A:D,4,FALSE)</f>
        <v>adscensionis</v>
      </c>
    </row>
    <row r="371" spans="1:26" x14ac:dyDescent="0.2">
      <c r="A371" t="s">
        <v>30</v>
      </c>
      <c r="B371" t="s">
        <v>59</v>
      </c>
      <c r="C371" t="s">
        <v>31</v>
      </c>
      <c r="D371">
        <v>2013</v>
      </c>
      <c r="E371">
        <v>3</v>
      </c>
      <c r="F371" s="8">
        <v>6</v>
      </c>
      <c r="G371" t="s">
        <v>455</v>
      </c>
      <c r="H371" t="s">
        <v>48</v>
      </c>
      <c r="I371">
        <f>VLOOKUP(B371,Information_sites!D:E,2,FALSE)</f>
        <v>-24.097747999999999</v>
      </c>
      <c r="J371">
        <f>VLOOKUP(B371,Information_sites!D:F,3,FALSE)</f>
        <v>-45.688487000000002</v>
      </c>
      <c r="K371" t="s">
        <v>442</v>
      </c>
      <c r="L371">
        <v>2614</v>
      </c>
      <c r="M371">
        <v>40</v>
      </c>
      <c r="N371" s="3">
        <v>4</v>
      </c>
      <c r="O371" t="s">
        <v>442</v>
      </c>
      <c r="P371" t="s">
        <v>442</v>
      </c>
      <c r="Q371" t="s">
        <v>442</v>
      </c>
      <c r="R371" t="s">
        <v>442</v>
      </c>
      <c r="S371" t="s">
        <v>83</v>
      </c>
      <c r="T371">
        <v>4</v>
      </c>
      <c r="U371">
        <v>30</v>
      </c>
      <c r="X371" t="str">
        <f>VLOOKUP($S371,Taxonomic!A:D,2,FALSE)</f>
        <v>mugilidae</v>
      </c>
      <c r="Y371" t="str">
        <f>VLOOKUP(S371,Taxonomic!A:D,3,FALSE)</f>
        <v>mugil</v>
      </c>
      <c r="Z371" t="str">
        <f>VLOOKUP(S371,Taxonomic!A:D,4,FALSE)</f>
        <v>curema</v>
      </c>
    </row>
    <row r="372" spans="1:26" x14ac:dyDescent="0.2">
      <c r="A372" t="s">
        <v>30</v>
      </c>
      <c r="B372" t="s">
        <v>59</v>
      </c>
      <c r="C372" t="s">
        <v>31</v>
      </c>
      <c r="D372">
        <v>2013</v>
      </c>
      <c r="E372">
        <v>3</v>
      </c>
      <c r="F372" s="8">
        <v>6</v>
      </c>
      <c r="G372" t="s">
        <v>455</v>
      </c>
      <c r="H372" t="s">
        <v>48</v>
      </c>
      <c r="I372">
        <f>VLOOKUP(B372,Information_sites!D:E,2,FALSE)</f>
        <v>-24.097747999999999</v>
      </c>
      <c r="J372">
        <f>VLOOKUP(B372,Information_sites!D:F,3,FALSE)</f>
        <v>-45.688487000000002</v>
      </c>
      <c r="K372" t="s">
        <v>442</v>
      </c>
      <c r="L372">
        <v>2614</v>
      </c>
      <c r="M372">
        <v>40</v>
      </c>
      <c r="N372" s="3">
        <v>4</v>
      </c>
      <c r="O372" t="s">
        <v>442</v>
      </c>
      <c r="P372" t="s">
        <v>442</v>
      </c>
      <c r="Q372" t="s">
        <v>442</v>
      </c>
      <c r="R372" t="s">
        <v>442</v>
      </c>
      <c r="S372" t="s">
        <v>43</v>
      </c>
      <c r="T372">
        <v>2</v>
      </c>
      <c r="U372">
        <v>20</v>
      </c>
      <c r="X372" t="str">
        <f>VLOOKUP($S372,Taxonomic!A:D,2,FALSE)</f>
        <v>sciaenidae</v>
      </c>
      <c r="Y372" t="str">
        <f>VLOOKUP(S372,Taxonomic!A:D,3,FALSE)</f>
        <v>odontoscion</v>
      </c>
      <c r="Z372" t="str">
        <f>VLOOKUP(S372,Taxonomic!A:D,4,FALSE)</f>
        <v>dentex</v>
      </c>
    </row>
    <row r="373" spans="1:26" x14ac:dyDescent="0.2">
      <c r="A373" t="s">
        <v>30</v>
      </c>
      <c r="B373" t="s">
        <v>59</v>
      </c>
      <c r="C373" t="s">
        <v>31</v>
      </c>
      <c r="D373">
        <v>2013</v>
      </c>
      <c r="E373">
        <v>3</v>
      </c>
      <c r="F373" s="8">
        <v>6</v>
      </c>
      <c r="G373" t="s">
        <v>455</v>
      </c>
      <c r="H373" t="s">
        <v>48</v>
      </c>
      <c r="I373">
        <f>VLOOKUP(B373,Information_sites!D:E,2,FALSE)</f>
        <v>-24.097747999999999</v>
      </c>
      <c r="J373">
        <f>VLOOKUP(B373,Information_sites!D:F,3,FALSE)</f>
        <v>-45.688487000000002</v>
      </c>
      <c r="K373" t="s">
        <v>442</v>
      </c>
      <c r="L373">
        <v>2614</v>
      </c>
      <c r="M373">
        <v>40</v>
      </c>
      <c r="N373" s="3">
        <v>4</v>
      </c>
      <c r="O373" t="s">
        <v>442</v>
      </c>
      <c r="P373" t="s">
        <v>442</v>
      </c>
      <c r="Q373" t="s">
        <v>442</v>
      </c>
      <c r="R373" t="s">
        <v>442</v>
      </c>
      <c r="S373" t="s">
        <v>54</v>
      </c>
      <c r="T373">
        <v>1</v>
      </c>
      <c r="U373">
        <v>5</v>
      </c>
      <c r="X373" t="str">
        <f>VLOOKUP($S373,Taxonomic!A:D,2,FALSE)</f>
        <v>blenniidae</v>
      </c>
      <c r="Y373" t="str">
        <f>VLOOKUP(S373,Taxonomic!A:D,3,FALSE)</f>
        <v>parablennius</v>
      </c>
      <c r="Z373" t="str">
        <f>VLOOKUP(S373,Taxonomic!A:D,4,FALSE)</f>
        <v>marmoreus</v>
      </c>
    </row>
    <row r="374" spans="1:26" x14ac:dyDescent="0.2">
      <c r="A374" t="s">
        <v>30</v>
      </c>
      <c r="B374" t="s">
        <v>59</v>
      </c>
      <c r="C374" t="s">
        <v>31</v>
      </c>
      <c r="D374">
        <v>2013</v>
      </c>
      <c r="E374">
        <v>3</v>
      </c>
      <c r="F374" s="8">
        <v>6</v>
      </c>
      <c r="G374" t="s">
        <v>455</v>
      </c>
      <c r="H374" t="s">
        <v>48</v>
      </c>
      <c r="I374">
        <f>VLOOKUP(B374,Information_sites!D:E,2,FALSE)</f>
        <v>-24.097747999999999</v>
      </c>
      <c r="J374">
        <f>VLOOKUP(B374,Information_sites!D:F,3,FALSE)</f>
        <v>-45.688487000000002</v>
      </c>
      <c r="K374" t="s">
        <v>442</v>
      </c>
      <c r="L374">
        <v>2614</v>
      </c>
      <c r="M374">
        <v>40</v>
      </c>
      <c r="N374" s="3">
        <v>4</v>
      </c>
      <c r="O374" t="s">
        <v>442</v>
      </c>
      <c r="P374" t="s">
        <v>442</v>
      </c>
      <c r="Q374" t="s">
        <v>442</v>
      </c>
      <c r="R374" t="s">
        <v>442</v>
      </c>
      <c r="S374" t="s">
        <v>54</v>
      </c>
      <c r="T374">
        <v>3</v>
      </c>
      <c r="U374">
        <v>10</v>
      </c>
      <c r="X374" t="str">
        <f>VLOOKUP($S374,Taxonomic!A:D,2,FALSE)</f>
        <v>blenniidae</v>
      </c>
      <c r="Y374" t="str">
        <f>VLOOKUP(S374,Taxonomic!A:D,3,FALSE)</f>
        <v>parablennius</v>
      </c>
      <c r="Z374" t="str">
        <f>VLOOKUP(S374,Taxonomic!A:D,4,FALSE)</f>
        <v>marmoreus</v>
      </c>
    </row>
    <row r="375" spans="1:26" x14ac:dyDescent="0.2">
      <c r="A375" t="s">
        <v>30</v>
      </c>
      <c r="B375" t="s">
        <v>59</v>
      </c>
      <c r="C375" t="s">
        <v>31</v>
      </c>
      <c r="D375">
        <v>2013</v>
      </c>
      <c r="E375">
        <v>3</v>
      </c>
      <c r="F375" s="8">
        <v>6</v>
      </c>
      <c r="G375" t="s">
        <v>455</v>
      </c>
      <c r="H375" t="s">
        <v>48</v>
      </c>
      <c r="I375">
        <f>VLOOKUP(B375,Information_sites!D:E,2,FALSE)</f>
        <v>-24.097747999999999</v>
      </c>
      <c r="J375">
        <f>VLOOKUP(B375,Information_sites!D:F,3,FALSE)</f>
        <v>-45.688487000000002</v>
      </c>
      <c r="K375" t="s">
        <v>442</v>
      </c>
      <c r="L375">
        <v>2614</v>
      </c>
      <c r="M375">
        <v>40</v>
      </c>
      <c r="N375" s="3">
        <v>4</v>
      </c>
      <c r="O375" t="s">
        <v>442</v>
      </c>
      <c r="P375" t="s">
        <v>442</v>
      </c>
      <c r="Q375" t="s">
        <v>442</v>
      </c>
      <c r="R375" t="s">
        <v>442</v>
      </c>
      <c r="S375" t="s">
        <v>55</v>
      </c>
      <c r="T375">
        <v>1</v>
      </c>
      <c r="U375">
        <v>5</v>
      </c>
      <c r="X375" t="str">
        <f>VLOOKUP($S375,Taxonomic!A:D,2,FALSE)</f>
        <v>blenniidae</v>
      </c>
      <c r="Y375" t="str">
        <f>VLOOKUP(S375,Taxonomic!A:D,3,FALSE)</f>
        <v>parablennius</v>
      </c>
      <c r="Z375" t="str">
        <f>VLOOKUP(S375,Taxonomic!A:D,4,FALSE)</f>
        <v>pilicornis</v>
      </c>
    </row>
    <row r="376" spans="1:26" x14ac:dyDescent="0.2">
      <c r="A376" t="s">
        <v>30</v>
      </c>
      <c r="B376" t="s">
        <v>59</v>
      </c>
      <c r="C376" t="s">
        <v>31</v>
      </c>
      <c r="D376">
        <v>2013</v>
      </c>
      <c r="E376">
        <v>3</v>
      </c>
      <c r="F376" s="8">
        <v>6</v>
      </c>
      <c r="G376" t="s">
        <v>455</v>
      </c>
      <c r="H376" t="s">
        <v>48</v>
      </c>
      <c r="I376">
        <f>VLOOKUP(B376,Information_sites!D:E,2,FALSE)</f>
        <v>-24.097747999999999</v>
      </c>
      <c r="J376">
        <f>VLOOKUP(B376,Information_sites!D:F,3,FALSE)</f>
        <v>-45.688487000000002</v>
      </c>
      <c r="K376" t="s">
        <v>442</v>
      </c>
      <c r="L376">
        <v>2614</v>
      </c>
      <c r="M376">
        <v>40</v>
      </c>
      <c r="N376" s="3">
        <v>4</v>
      </c>
      <c r="O376" t="s">
        <v>442</v>
      </c>
      <c r="P376" t="s">
        <v>442</v>
      </c>
      <c r="Q376" t="s">
        <v>442</v>
      </c>
      <c r="R376" t="s">
        <v>442</v>
      </c>
      <c r="S376" t="s">
        <v>55</v>
      </c>
      <c r="T376">
        <v>4</v>
      </c>
      <c r="U376">
        <v>10</v>
      </c>
      <c r="X376" t="str">
        <f>VLOOKUP($S376,Taxonomic!A:D,2,FALSE)</f>
        <v>blenniidae</v>
      </c>
      <c r="Y376" t="str">
        <f>VLOOKUP(S376,Taxonomic!A:D,3,FALSE)</f>
        <v>parablennius</v>
      </c>
      <c r="Z376" t="str">
        <f>VLOOKUP(S376,Taxonomic!A:D,4,FALSE)</f>
        <v>pilicornis</v>
      </c>
    </row>
    <row r="377" spans="1:26" x14ac:dyDescent="0.2">
      <c r="A377" t="s">
        <v>30</v>
      </c>
      <c r="B377" t="s">
        <v>59</v>
      </c>
      <c r="C377" t="s">
        <v>31</v>
      </c>
      <c r="D377">
        <v>2013</v>
      </c>
      <c r="E377">
        <v>3</v>
      </c>
      <c r="F377" s="8">
        <v>6</v>
      </c>
      <c r="G377" t="s">
        <v>455</v>
      </c>
      <c r="H377" t="s">
        <v>48</v>
      </c>
      <c r="I377">
        <f>VLOOKUP(B377,Information_sites!D:E,2,FALSE)</f>
        <v>-24.097747999999999</v>
      </c>
      <c r="J377">
        <f>VLOOKUP(B377,Information_sites!D:F,3,FALSE)</f>
        <v>-45.688487000000002</v>
      </c>
      <c r="K377" t="s">
        <v>442</v>
      </c>
      <c r="L377">
        <v>2614</v>
      </c>
      <c r="M377">
        <v>40</v>
      </c>
      <c r="N377" s="3">
        <v>4</v>
      </c>
      <c r="O377" t="s">
        <v>442</v>
      </c>
      <c r="P377" t="s">
        <v>442</v>
      </c>
      <c r="Q377" t="s">
        <v>442</v>
      </c>
      <c r="R377" t="s">
        <v>442</v>
      </c>
      <c r="S377" t="s">
        <v>44</v>
      </c>
      <c r="T377">
        <v>1</v>
      </c>
      <c r="U377">
        <v>15</v>
      </c>
      <c r="X377" t="str">
        <f>VLOOKUP($S377,Taxonomic!A:D,2,FALSE)</f>
        <v>pomacanthidae</v>
      </c>
      <c r="Y377" t="str">
        <f>VLOOKUP(S377,Taxonomic!A:D,3,FALSE)</f>
        <v>pomacanthus</v>
      </c>
      <c r="Z377" t="str">
        <f>VLOOKUP(S377,Taxonomic!A:D,4,FALSE)</f>
        <v>paru</v>
      </c>
    </row>
    <row r="378" spans="1:26" x14ac:dyDescent="0.2">
      <c r="A378" t="s">
        <v>30</v>
      </c>
      <c r="B378" t="s">
        <v>59</v>
      </c>
      <c r="C378" t="s">
        <v>31</v>
      </c>
      <c r="D378">
        <v>2013</v>
      </c>
      <c r="E378">
        <v>3</v>
      </c>
      <c r="F378" s="8">
        <v>6</v>
      </c>
      <c r="G378" t="s">
        <v>455</v>
      </c>
      <c r="H378" t="s">
        <v>48</v>
      </c>
      <c r="I378">
        <f>VLOOKUP(B378,Information_sites!D:E,2,FALSE)</f>
        <v>-24.097747999999999</v>
      </c>
      <c r="J378">
        <f>VLOOKUP(B378,Information_sites!D:F,3,FALSE)</f>
        <v>-45.688487000000002</v>
      </c>
      <c r="K378" t="s">
        <v>442</v>
      </c>
      <c r="L378">
        <v>2614</v>
      </c>
      <c r="M378">
        <v>40</v>
      </c>
      <c r="N378" s="3">
        <v>4</v>
      </c>
      <c r="O378" t="s">
        <v>442</v>
      </c>
      <c r="P378" t="s">
        <v>442</v>
      </c>
      <c r="Q378" t="s">
        <v>442</v>
      </c>
      <c r="R378" t="s">
        <v>442</v>
      </c>
      <c r="S378" t="s">
        <v>44</v>
      </c>
      <c r="T378">
        <v>1</v>
      </c>
      <c r="U378">
        <v>25</v>
      </c>
      <c r="X378" t="str">
        <f>VLOOKUP($S378,Taxonomic!A:D,2,FALSE)</f>
        <v>pomacanthidae</v>
      </c>
      <c r="Y378" t="str">
        <f>VLOOKUP(S378,Taxonomic!A:D,3,FALSE)</f>
        <v>pomacanthus</v>
      </c>
      <c r="Z378" t="str">
        <f>VLOOKUP(S378,Taxonomic!A:D,4,FALSE)</f>
        <v>paru</v>
      </c>
    </row>
    <row r="379" spans="1:26" x14ac:dyDescent="0.2">
      <c r="A379" t="s">
        <v>30</v>
      </c>
      <c r="B379" t="s">
        <v>59</v>
      </c>
      <c r="C379" t="s">
        <v>31</v>
      </c>
      <c r="D379">
        <v>2013</v>
      </c>
      <c r="E379">
        <v>3</v>
      </c>
      <c r="F379" s="8">
        <v>6</v>
      </c>
      <c r="G379" t="s">
        <v>455</v>
      </c>
      <c r="H379" t="s">
        <v>48</v>
      </c>
      <c r="I379">
        <f>VLOOKUP(B379,Information_sites!D:E,2,FALSE)</f>
        <v>-24.097747999999999</v>
      </c>
      <c r="J379">
        <f>VLOOKUP(B379,Information_sites!D:F,3,FALSE)</f>
        <v>-45.688487000000002</v>
      </c>
      <c r="K379" t="s">
        <v>442</v>
      </c>
      <c r="L379">
        <v>2614</v>
      </c>
      <c r="M379">
        <v>40</v>
      </c>
      <c r="N379" s="3">
        <v>4</v>
      </c>
      <c r="O379" t="s">
        <v>442</v>
      </c>
      <c r="P379" t="s">
        <v>442</v>
      </c>
      <c r="Q379" t="s">
        <v>442</v>
      </c>
      <c r="R379" t="s">
        <v>442</v>
      </c>
      <c r="S379" t="s">
        <v>44</v>
      </c>
      <c r="T379">
        <v>1</v>
      </c>
      <c r="U379">
        <v>30</v>
      </c>
      <c r="X379" t="str">
        <f>VLOOKUP($S379,Taxonomic!A:D,2,FALSE)</f>
        <v>pomacanthidae</v>
      </c>
      <c r="Y379" t="str">
        <f>VLOOKUP(S379,Taxonomic!A:D,3,FALSE)</f>
        <v>pomacanthus</v>
      </c>
      <c r="Z379" t="str">
        <f>VLOOKUP(S379,Taxonomic!A:D,4,FALSE)</f>
        <v>paru</v>
      </c>
    </row>
    <row r="380" spans="1:26" x14ac:dyDescent="0.2">
      <c r="A380" t="s">
        <v>30</v>
      </c>
      <c r="B380" t="s">
        <v>59</v>
      </c>
      <c r="C380" t="s">
        <v>31</v>
      </c>
      <c r="D380">
        <v>2013</v>
      </c>
      <c r="E380">
        <v>3</v>
      </c>
      <c r="F380" s="8">
        <v>6</v>
      </c>
      <c r="G380" t="s">
        <v>455</v>
      </c>
      <c r="H380" t="s">
        <v>48</v>
      </c>
      <c r="I380">
        <f>VLOOKUP(B380,Information_sites!D:E,2,FALSE)</f>
        <v>-24.097747999999999</v>
      </c>
      <c r="J380">
        <f>VLOOKUP(B380,Information_sites!D:F,3,FALSE)</f>
        <v>-45.688487000000002</v>
      </c>
      <c r="K380" t="s">
        <v>442</v>
      </c>
      <c r="L380">
        <v>2614</v>
      </c>
      <c r="M380">
        <v>40</v>
      </c>
      <c r="N380" s="3">
        <v>4</v>
      </c>
      <c r="O380" t="s">
        <v>442</v>
      </c>
      <c r="P380" t="s">
        <v>442</v>
      </c>
      <c r="Q380" t="s">
        <v>442</v>
      </c>
      <c r="R380" t="s">
        <v>442</v>
      </c>
      <c r="S380" t="s">
        <v>77</v>
      </c>
      <c r="T380">
        <v>1</v>
      </c>
      <c r="U380">
        <v>30</v>
      </c>
      <c r="X380" t="str">
        <f>VLOOKUP($S380,Taxonomic!A:D,2,FALSE)</f>
        <v>scaridae</v>
      </c>
      <c r="Y380" t="str">
        <f>VLOOKUP(S380,Taxonomic!A:D,3,FALSE)</f>
        <v>scarus</v>
      </c>
      <c r="Z380" t="str">
        <f>VLOOKUP(S380,Taxonomic!A:D,4,FALSE)</f>
        <v>zelindae</v>
      </c>
    </row>
    <row r="381" spans="1:26" x14ac:dyDescent="0.2">
      <c r="A381" t="s">
        <v>30</v>
      </c>
      <c r="B381" t="s">
        <v>59</v>
      </c>
      <c r="C381" t="s">
        <v>31</v>
      </c>
      <c r="D381">
        <v>2013</v>
      </c>
      <c r="E381">
        <v>3</v>
      </c>
      <c r="F381" s="8">
        <v>6</v>
      </c>
      <c r="G381" t="s">
        <v>455</v>
      </c>
      <c r="H381" t="s">
        <v>48</v>
      </c>
      <c r="I381">
        <f>VLOOKUP(B381,Information_sites!D:E,2,FALSE)</f>
        <v>-24.097747999999999</v>
      </c>
      <c r="J381">
        <f>VLOOKUP(B381,Information_sites!D:F,3,FALSE)</f>
        <v>-45.688487000000002</v>
      </c>
      <c r="K381" t="s">
        <v>442</v>
      </c>
      <c r="L381">
        <v>2614</v>
      </c>
      <c r="M381">
        <v>40</v>
      </c>
      <c r="N381" s="3">
        <v>4</v>
      </c>
      <c r="O381" t="s">
        <v>442</v>
      </c>
      <c r="P381" t="s">
        <v>442</v>
      </c>
      <c r="Q381" t="s">
        <v>442</v>
      </c>
      <c r="R381" t="s">
        <v>442</v>
      </c>
      <c r="S381" t="s">
        <v>46</v>
      </c>
      <c r="T381">
        <v>4</v>
      </c>
      <c r="U381">
        <v>5</v>
      </c>
      <c r="X381" t="str">
        <f>VLOOKUP($S381,Taxonomic!A:D,2,FALSE)</f>
        <v>pomacentridae</v>
      </c>
      <c r="Y381" t="str">
        <f>VLOOKUP(S381,Taxonomic!A:D,3,FALSE)</f>
        <v>stegastes</v>
      </c>
      <c r="Z381" t="str">
        <f>VLOOKUP(S381,Taxonomic!A:D,4,FALSE)</f>
        <v>fuscus</v>
      </c>
    </row>
    <row r="382" spans="1:26" x14ac:dyDescent="0.2">
      <c r="A382" t="s">
        <v>30</v>
      </c>
      <c r="B382" t="s">
        <v>59</v>
      </c>
      <c r="C382" t="s">
        <v>31</v>
      </c>
      <c r="D382">
        <v>2013</v>
      </c>
      <c r="E382">
        <v>3</v>
      </c>
      <c r="F382" s="8">
        <v>6</v>
      </c>
      <c r="G382" t="s">
        <v>455</v>
      </c>
      <c r="H382" t="s">
        <v>48</v>
      </c>
      <c r="I382">
        <f>VLOOKUP(B382,Information_sites!D:E,2,FALSE)</f>
        <v>-24.097747999999999</v>
      </c>
      <c r="J382">
        <f>VLOOKUP(B382,Information_sites!D:F,3,FALSE)</f>
        <v>-45.688487000000002</v>
      </c>
      <c r="K382" t="s">
        <v>442</v>
      </c>
      <c r="L382">
        <v>2614</v>
      </c>
      <c r="M382">
        <v>40</v>
      </c>
      <c r="N382" s="3">
        <v>4</v>
      </c>
      <c r="O382" t="s">
        <v>442</v>
      </c>
      <c r="P382" t="s">
        <v>442</v>
      </c>
      <c r="Q382" t="s">
        <v>442</v>
      </c>
      <c r="R382" t="s">
        <v>442</v>
      </c>
      <c r="S382" t="s">
        <v>46</v>
      </c>
      <c r="T382">
        <v>12</v>
      </c>
      <c r="U382">
        <v>10</v>
      </c>
      <c r="X382" t="str">
        <f>VLOOKUP($S382,Taxonomic!A:D,2,FALSE)</f>
        <v>pomacentridae</v>
      </c>
      <c r="Y382" t="str">
        <f>VLOOKUP(S382,Taxonomic!A:D,3,FALSE)</f>
        <v>stegastes</v>
      </c>
      <c r="Z382" t="str">
        <f>VLOOKUP(S382,Taxonomic!A:D,4,FALSE)</f>
        <v>fuscus</v>
      </c>
    </row>
    <row r="383" spans="1:26" x14ac:dyDescent="0.2">
      <c r="A383" t="s">
        <v>30</v>
      </c>
      <c r="B383" t="s">
        <v>472</v>
      </c>
      <c r="C383" t="s">
        <v>47</v>
      </c>
      <c r="D383">
        <v>2013</v>
      </c>
      <c r="E383">
        <v>3</v>
      </c>
      <c r="F383" s="8">
        <v>5</v>
      </c>
      <c r="G383" t="s">
        <v>455</v>
      </c>
      <c r="H383" t="s">
        <v>32</v>
      </c>
      <c r="I383">
        <f>VLOOKUP(B383,Information_sites!D:E,2,FALSE)</f>
        <v>-24.100227</v>
      </c>
      <c r="J383">
        <f>VLOOKUP(B383,Information_sites!D:F,3,FALSE)</f>
        <v>-45.698115999999999</v>
      </c>
      <c r="K383" t="s">
        <v>442</v>
      </c>
      <c r="L383">
        <v>2615</v>
      </c>
      <c r="M383">
        <v>40</v>
      </c>
      <c r="N383" s="3">
        <v>7</v>
      </c>
      <c r="O383" t="s">
        <v>442</v>
      </c>
      <c r="P383" t="s">
        <v>442</v>
      </c>
      <c r="Q383" t="s">
        <v>442</v>
      </c>
      <c r="R383" t="s">
        <v>442</v>
      </c>
      <c r="S383" t="s">
        <v>33</v>
      </c>
      <c r="T383">
        <v>1</v>
      </c>
      <c r="U383">
        <v>15</v>
      </c>
      <c r="X383" t="str">
        <f>VLOOKUP($S383,Taxonomic!A:D,2,FALSE)</f>
        <v>pomacentridae</v>
      </c>
      <c r="Y383" t="str">
        <f>VLOOKUP(S383,Taxonomic!A:D,3,FALSE)</f>
        <v>abudefduf</v>
      </c>
      <c r="Z383" t="str">
        <f>VLOOKUP(S383,Taxonomic!A:D,4,FALSE)</f>
        <v>saxatilis</v>
      </c>
    </row>
    <row r="384" spans="1:26" x14ac:dyDescent="0.2">
      <c r="A384" t="s">
        <v>30</v>
      </c>
      <c r="B384" t="s">
        <v>472</v>
      </c>
      <c r="C384" t="s">
        <v>47</v>
      </c>
      <c r="D384">
        <v>2013</v>
      </c>
      <c r="E384">
        <v>3</v>
      </c>
      <c r="F384" s="8">
        <v>5</v>
      </c>
      <c r="G384" t="s">
        <v>455</v>
      </c>
      <c r="H384" t="s">
        <v>32</v>
      </c>
      <c r="I384">
        <f>VLOOKUP(B384,Information_sites!D:E,2,FALSE)</f>
        <v>-24.100227</v>
      </c>
      <c r="J384">
        <f>VLOOKUP(B384,Information_sites!D:F,3,FALSE)</f>
        <v>-45.698115999999999</v>
      </c>
      <c r="K384" t="s">
        <v>442</v>
      </c>
      <c r="L384">
        <v>2615</v>
      </c>
      <c r="M384">
        <v>40</v>
      </c>
      <c r="N384" s="3">
        <v>7</v>
      </c>
      <c r="O384" t="s">
        <v>442</v>
      </c>
      <c r="P384" t="s">
        <v>442</v>
      </c>
      <c r="Q384" t="s">
        <v>442</v>
      </c>
      <c r="R384" t="s">
        <v>442</v>
      </c>
      <c r="S384" t="s">
        <v>33</v>
      </c>
      <c r="T384">
        <v>1</v>
      </c>
      <c r="U384">
        <v>20</v>
      </c>
      <c r="X384" t="str">
        <f>VLOOKUP($S384,Taxonomic!A:D,2,FALSE)</f>
        <v>pomacentridae</v>
      </c>
      <c r="Y384" t="str">
        <f>VLOOKUP(S384,Taxonomic!A:D,3,FALSE)</f>
        <v>abudefduf</v>
      </c>
      <c r="Z384" t="str">
        <f>VLOOKUP(S384,Taxonomic!A:D,4,FALSE)</f>
        <v>saxatilis</v>
      </c>
    </row>
    <row r="385" spans="1:26" x14ac:dyDescent="0.2">
      <c r="A385" t="s">
        <v>30</v>
      </c>
      <c r="B385" t="s">
        <v>472</v>
      </c>
      <c r="C385" t="s">
        <v>47</v>
      </c>
      <c r="D385">
        <v>2013</v>
      </c>
      <c r="E385">
        <v>3</v>
      </c>
      <c r="F385" s="8">
        <v>5</v>
      </c>
      <c r="G385" t="s">
        <v>455</v>
      </c>
      <c r="H385" t="s">
        <v>32</v>
      </c>
      <c r="I385">
        <f>VLOOKUP(B385,Information_sites!D:E,2,FALSE)</f>
        <v>-24.100227</v>
      </c>
      <c r="J385">
        <f>VLOOKUP(B385,Information_sites!D:F,3,FALSE)</f>
        <v>-45.698115999999999</v>
      </c>
      <c r="K385" t="s">
        <v>442</v>
      </c>
      <c r="L385">
        <v>2615</v>
      </c>
      <c r="M385">
        <v>40</v>
      </c>
      <c r="N385" s="3">
        <v>7</v>
      </c>
      <c r="O385" t="s">
        <v>442</v>
      </c>
      <c r="P385" t="s">
        <v>442</v>
      </c>
      <c r="Q385" t="s">
        <v>442</v>
      </c>
      <c r="R385" t="s">
        <v>442</v>
      </c>
      <c r="S385" t="s">
        <v>49</v>
      </c>
      <c r="T385">
        <v>1</v>
      </c>
      <c r="U385">
        <v>25</v>
      </c>
      <c r="X385" t="str">
        <f>VLOOKUP($S385,Taxonomic!A:D,2,FALSE)</f>
        <v>acanthuridae</v>
      </c>
      <c r="Y385" t="str">
        <f>VLOOKUP(S385,Taxonomic!A:D,3,FALSE)</f>
        <v>acanthurus</v>
      </c>
      <c r="Z385" t="str">
        <f>VLOOKUP(S385,Taxonomic!A:D,4,FALSE)</f>
        <v>chirurgus</v>
      </c>
    </row>
    <row r="386" spans="1:26" x14ac:dyDescent="0.2">
      <c r="A386" t="s">
        <v>30</v>
      </c>
      <c r="B386" t="s">
        <v>472</v>
      </c>
      <c r="C386" t="s">
        <v>47</v>
      </c>
      <c r="D386">
        <v>2013</v>
      </c>
      <c r="E386">
        <v>3</v>
      </c>
      <c r="F386" s="8">
        <v>5</v>
      </c>
      <c r="G386" t="s">
        <v>455</v>
      </c>
      <c r="H386" t="s">
        <v>32</v>
      </c>
      <c r="I386">
        <f>VLOOKUP(B386,Information_sites!D:E,2,FALSE)</f>
        <v>-24.100227</v>
      </c>
      <c r="J386">
        <f>VLOOKUP(B386,Information_sites!D:F,3,FALSE)</f>
        <v>-45.698115999999999</v>
      </c>
      <c r="K386" t="s">
        <v>442</v>
      </c>
      <c r="L386">
        <v>2615</v>
      </c>
      <c r="M386">
        <v>40</v>
      </c>
      <c r="N386" s="3">
        <v>7</v>
      </c>
      <c r="O386" t="s">
        <v>442</v>
      </c>
      <c r="P386" t="s">
        <v>442</v>
      </c>
      <c r="Q386" t="s">
        <v>442</v>
      </c>
      <c r="R386" t="s">
        <v>442</v>
      </c>
      <c r="S386" t="s">
        <v>49</v>
      </c>
      <c r="T386">
        <v>2</v>
      </c>
      <c r="U386">
        <v>30</v>
      </c>
      <c r="X386" t="str">
        <f>VLOOKUP($S386,Taxonomic!A:D,2,FALSE)</f>
        <v>acanthuridae</v>
      </c>
      <c r="Y386" t="str">
        <f>VLOOKUP(S386,Taxonomic!A:D,3,FALSE)</f>
        <v>acanthurus</v>
      </c>
      <c r="Z386" t="str">
        <f>VLOOKUP(S386,Taxonomic!A:D,4,FALSE)</f>
        <v>chirurgus</v>
      </c>
    </row>
    <row r="387" spans="1:26" x14ac:dyDescent="0.2">
      <c r="A387" t="s">
        <v>30</v>
      </c>
      <c r="B387" t="s">
        <v>472</v>
      </c>
      <c r="C387" t="s">
        <v>47</v>
      </c>
      <c r="D387">
        <v>2013</v>
      </c>
      <c r="E387">
        <v>3</v>
      </c>
      <c r="F387" s="8">
        <v>5</v>
      </c>
      <c r="G387" t="s">
        <v>455</v>
      </c>
      <c r="H387" t="s">
        <v>32</v>
      </c>
      <c r="I387">
        <f>VLOOKUP(B387,Information_sites!D:E,2,FALSE)</f>
        <v>-24.100227</v>
      </c>
      <c r="J387">
        <f>VLOOKUP(B387,Information_sites!D:F,3,FALSE)</f>
        <v>-45.698115999999999</v>
      </c>
      <c r="K387" t="s">
        <v>442</v>
      </c>
      <c r="L387">
        <v>2615</v>
      </c>
      <c r="M387">
        <v>40</v>
      </c>
      <c r="N387" s="3">
        <v>7</v>
      </c>
      <c r="O387" t="s">
        <v>442</v>
      </c>
      <c r="P387" t="s">
        <v>442</v>
      </c>
      <c r="Q387" t="s">
        <v>442</v>
      </c>
      <c r="R387" t="s">
        <v>442</v>
      </c>
      <c r="S387" t="s">
        <v>49</v>
      </c>
      <c r="T387">
        <v>3</v>
      </c>
      <c r="U387">
        <v>35</v>
      </c>
      <c r="X387" t="str">
        <f>VLOOKUP($S387,Taxonomic!A:D,2,FALSE)</f>
        <v>acanthuridae</v>
      </c>
      <c r="Y387" t="str">
        <f>VLOOKUP(S387,Taxonomic!A:D,3,FALSE)</f>
        <v>acanthurus</v>
      </c>
      <c r="Z387" t="str">
        <f>VLOOKUP(S387,Taxonomic!A:D,4,FALSE)</f>
        <v>chirurgus</v>
      </c>
    </row>
    <row r="388" spans="1:26" x14ac:dyDescent="0.2">
      <c r="A388" t="s">
        <v>30</v>
      </c>
      <c r="B388" t="s">
        <v>472</v>
      </c>
      <c r="C388" t="s">
        <v>47</v>
      </c>
      <c r="D388">
        <v>2013</v>
      </c>
      <c r="E388">
        <v>3</v>
      </c>
      <c r="F388" s="8">
        <v>5</v>
      </c>
      <c r="G388" t="s">
        <v>455</v>
      </c>
      <c r="H388" t="s">
        <v>32</v>
      </c>
      <c r="I388">
        <f>VLOOKUP(B388,Information_sites!D:E,2,FALSE)</f>
        <v>-24.100227</v>
      </c>
      <c r="J388">
        <f>VLOOKUP(B388,Information_sites!D:F,3,FALSE)</f>
        <v>-45.698115999999999</v>
      </c>
      <c r="K388" t="s">
        <v>442</v>
      </c>
      <c r="L388">
        <v>2615</v>
      </c>
      <c r="M388">
        <v>40</v>
      </c>
      <c r="N388" s="3">
        <v>7</v>
      </c>
      <c r="O388" t="s">
        <v>442</v>
      </c>
      <c r="P388" t="s">
        <v>442</v>
      </c>
      <c r="Q388" t="s">
        <v>442</v>
      </c>
      <c r="R388" t="s">
        <v>442</v>
      </c>
      <c r="S388" t="s">
        <v>50</v>
      </c>
      <c r="T388">
        <v>1</v>
      </c>
      <c r="U388">
        <v>35</v>
      </c>
      <c r="X388" t="str">
        <f>VLOOKUP($S388,Taxonomic!A:D,2,FALSE)</f>
        <v>haemulidae</v>
      </c>
      <c r="Y388" t="str">
        <f>VLOOKUP(S388,Taxonomic!A:D,3,FALSE)</f>
        <v>anisotremus</v>
      </c>
      <c r="Z388" t="str">
        <f>VLOOKUP(S388,Taxonomic!A:D,4,FALSE)</f>
        <v>virginicus</v>
      </c>
    </row>
    <row r="389" spans="1:26" x14ac:dyDescent="0.2">
      <c r="A389" t="s">
        <v>30</v>
      </c>
      <c r="B389" t="s">
        <v>472</v>
      </c>
      <c r="C389" t="s">
        <v>47</v>
      </c>
      <c r="D389">
        <v>2013</v>
      </c>
      <c r="E389">
        <v>3</v>
      </c>
      <c r="F389" s="8">
        <v>5</v>
      </c>
      <c r="G389" t="s">
        <v>455</v>
      </c>
      <c r="H389" t="s">
        <v>32</v>
      </c>
      <c r="I389">
        <f>VLOOKUP(B389,Information_sites!D:E,2,FALSE)</f>
        <v>-24.100227</v>
      </c>
      <c r="J389">
        <f>VLOOKUP(B389,Information_sites!D:F,3,FALSE)</f>
        <v>-45.698115999999999</v>
      </c>
      <c r="K389" t="s">
        <v>442</v>
      </c>
      <c r="L389">
        <v>2615</v>
      </c>
      <c r="M389">
        <v>40</v>
      </c>
      <c r="N389" s="3">
        <v>7</v>
      </c>
      <c r="O389" t="s">
        <v>442</v>
      </c>
      <c r="P389" t="s">
        <v>442</v>
      </c>
      <c r="Q389" t="s">
        <v>442</v>
      </c>
      <c r="R389" t="s">
        <v>442</v>
      </c>
      <c r="S389" t="s">
        <v>50</v>
      </c>
      <c r="T389">
        <v>1</v>
      </c>
      <c r="U389">
        <v>45</v>
      </c>
      <c r="X389" t="str">
        <f>VLOOKUP($S389,Taxonomic!A:D,2,FALSE)</f>
        <v>haemulidae</v>
      </c>
      <c r="Y389" t="str">
        <f>VLOOKUP(S389,Taxonomic!A:D,3,FALSE)</f>
        <v>anisotremus</v>
      </c>
      <c r="Z389" t="str">
        <f>VLOOKUP(S389,Taxonomic!A:D,4,FALSE)</f>
        <v>virginicus</v>
      </c>
    </row>
    <row r="390" spans="1:26" x14ac:dyDescent="0.2">
      <c r="A390" t="s">
        <v>30</v>
      </c>
      <c r="B390" t="s">
        <v>472</v>
      </c>
      <c r="C390" t="s">
        <v>47</v>
      </c>
      <c r="D390">
        <v>2013</v>
      </c>
      <c r="E390">
        <v>3</v>
      </c>
      <c r="F390" s="8">
        <v>5</v>
      </c>
      <c r="G390" t="s">
        <v>455</v>
      </c>
      <c r="H390" t="s">
        <v>32</v>
      </c>
      <c r="I390">
        <f>VLOOKUP(B390,Information_sites!D:E,2,FALSE)</f>
        <v>-24.100227</v>
      </c>
      <c r="J390">
        <f>VLOOKUP(B390,Information_sites!D:F,3,FALSE)</f>
        <v>-45.698115999999999</v>
      </c>
      <c r="K390" t="s">
        <v>442</v>
      </c>
      <c r="L390">
        <v>2615</v>
      </c>
      <c r="M390">
        <v>40</v>
      </c>
      <c r="N390" s="3">
        <v>7</v>
      </c>
      <c r="O390" t="s">
        <v>442</v>
      </c>
      <c r="P390" t="s">
        <v>442</v>
      </c>
      <c r="Q390" t="s">
        <v>442</v>
      </c>
      <c r="R390" t="s">
        <v>442</v>
      </c>
      <c r="S390" t="s">
        <v>34</v>
      </c>
      <c r="T390">
        <v>3</v>
      </c>
      <c r="U390">
        <v>15</v>
      </c>
      <c r="X390" t="str">
        <f>VLOOKUP($S390,Taxonomic!A:D,2,FALSE)</f>
        <v>labridae</v>
      </c>
      <c r="Y390" t="str">
        <f>VLOOKUP(S390,Taxonomic!A:D,3,FALSE)</f>
        <v>bodianus</v>
      </c>
      <c r="Z390" t="str">
        <f>VLOOKUP(S390,Taxonomic!A:D,4,FALSE)</f>
        <v>pulchellus</v>
      </c>
    </row>
    <row r="391" spans="1:26" x14ac:dyDescent="0.2">
      <c r="A391" t="s">
        <v>30</v>
      </c>
      <c r="B391" t="s">
        <v>472</v>
      </c>
      <c r="C391" t="s">
        <v>47</v>
      </c>
      <c r="D391">
        <v>2013</v>
      </c>
      <c r="E391">
        <v>3</v>
      </c>
      <c r="F391" s="8">
        <v>5</v>
      </c>
      <c r="G391" t="s">
        <v>455</v>
      </c>
      <c r="H391" t="s">
        <v>32</v>
      </c>
      <c r="I391">
        <f>VLOOKUP(B391,Information_sites!D:E,2,FALSE)</f>
        <v>-24.100227</v>
      </c>
      <c r="J391">
        <f>VLOOKUP(B391,Information_sites!D:F,3,FALSE)</f>
        <v>-45.698115999999999</v>
      </c>
      <c r="K391" t="s">
        <v>442</v>
      </c>
      <c r="L391">
        <v>2615</v>
      </c>
      <c r="M391">
        <v>40</v>
      </c>
      <c r="N391" s="3">
        <v>7</v>
      </c>
      <c r="O391" t="s">
        <v>442</v>
      </c>
      <c r="P391" t="s">
        <v>442</v>
      </c>
      <c r="Q391" t="s">
        <v>442</v>
      </c>
      <c r="R391" t="s">
        <v>442</v>
      </c>
      <c r="S391" t="s">
        <v>34</v>
      </c>
      <c r="T391">
        <v>1</v>
      </c>
      <c r="U391">
        <v>25</v>
      </c>
      <c r="X391" t="str">
        <f>VLOOKUP($S391,Taxonomic!A:D,2,FALSE)</f>
        <v>labridae</v>
      </c>
      <c r="Y391" t="str">
        <f>VLOOKUP(S391,Taxonomic!A:D,3,FALSE)</f>
        <v>bodianus</v>
      </c>
      <c r="Z391" t="str">
        <f>VLOOKUP(S391,Taxonomic!A:D,4,FALSE)</f>
        <v>pulchellus</v>
      </c>
    </row>
    <row r="392" spans="1:26" x14ac:dyDescent="0.2">
      <c r="A392" t="s">
        <v>30</v>
      </c>
      <c r="B392" t="s">
        <v>472</v>
      </c>
      <c r="C392" t="s">
        <v>47</v>
      </c>
      <c r="D392">
        <v>2013</v>
      </c>
      <c r="E392">
        <v>3</v>
      </c>
      <c r="F392" s="8">
        <v>5</v>
      </c>
      <c r="G392" t="s">
        <v>455</v>
      </c>
      <c r="H392" t="s">
        <v>32</v>
      </c>
      <c r="I392">
        <f>VLOOKUP(B392,Information_sites!D:E,2,FALSE)</f>
        <v>-24.100227</v>
      </c>
      <c r="J392">
        <f>VLOOKUP(B392,Information_sites!D:F,3,FALSE)</f>
        <v>-45.698115999999999</v>
      </c>
      <c r="K392" t="s">
        <v>442</v>
      </c>
      <c r="L392">
        <v>2615</v>
      </c>
      <c r="M392">
        <v>40</v>
      </c>
      <c r="N392" s="3">
        <v>7</v>
      </c>
      <c r="O392" t="s">
        <v>442</v>
      </c>
      <c r="P392" t="s">
        <v>442</v>
      </c>
      <c r="Q392" t="s">
        <v>442</v>
      </c>
      <c r="R392" t="s">
        <v>442</v>
      </c>
      <c r="S392" t="s">
        <v>34</v>
      </c>
      <c r="T392">
        <v>1</v>
      </c>
      <c r="U392">
        <v>45</v>
      </c>
      <c r="X392" t="str">
        <f>VLOOKUP($S392,Taxonomic!A:D,2,FALSE)</f>
        <v>labridae</v>
      </c>
      <c r="Y392" t="str">
        <f>VLOOKUP(S392,Taxonomic!A:D,3,FALSE)</f>
        <v>bodianus</v>
      </c>
      <c r="Z392" t="str">
        <f>VLOOKUP(S392,Taxonomic!A:D,4,FALSE)</f>
        <v>pulchellus</v>
      </c>
    </row>
    <row r="393" spans="1:26" x14ac:dyDescent="0.2">
      <c r="A393" t="s">
        <v>30</v>
      </c>
      <c r="B393" t="s">
        <v>472</v>
      </c>
      <c r="C393" t="s">
        <v>47</v>
      </c>
      <c r="D393">
        <v>2013</v>
      </c>
      <c r="E393">
        <v>3</v>
      </c>
      <c r="F393" s="8">
        <v>5</v>
      </c>
      <c r="G393" t="s">
        <v>455</v>
      </c>
      <c r="H393" t="s">
        <v>32</v>
      </c>
      <c r="I393">
        <f>VLOOKUP(B393,Information_sites!D:E,2,FALSE)</f>
        <v>-24.100227</v>
      </c>
      <c r="J393">
        <f>VLOOKUP(B393,Information_sites!D:F,3,FALSE)</f>
        <v>-45.698115999999999</v>
      </c>
      <c r="K393" t="s">
        <v>442</v>
      </c>
      <c r="L393">
        <v>2615</v>
      </c>
      <c r="M393">
        <v>40</v>
      </c>
      <c r="N393" s="3">
        <v>7</v>
      </c>
      <c r="O393" t="s">
        <v>442</v>
      </c>
      <c r="P393" t="s">
        <v>442</v>
      </c>
      <c r="Q393" t="s">
        <v>442</v>
      </c>
      <c r="R393" t="s">
        <v>442</v>
      </c>
      <c r="S393" t="s">
        <v>35</v>
      </c>
      <c r="T393">
        <v>1</v>
      </c>
      <c r="U393">
        <v>50</v>
      </c>
      <c r="X393" t="str">
        <f>VLOOKUP($S393,Taxonomic!A:D,2,FALSE)</f>
        <v>labridae</v>
      </c>
      <c r="Y393" t="str">
        <f>VLOOKUP(S393,Taxonomic!A:D,3,FALSE)</f>
        <v>bodianus</v>
      </c>
      <c r="Z393" t="str">
        <f>VLOOKUP(S393,Taxonomic!A:D,4,FALSE)</f>
        <v>rufus</v>
      </c>
    </row>
    <row r="394" spans="1:26" x14ac:dyDescent="0.2">
      <c r="A394" t="s">
        <v>30</v>
      </c>
      <c r="B394" t="s">
        <v>472</v>
      </c>
      <c r="C394" t="s">
        <v>47</v>
      </c>
      <c r="D394">
        <v>2013</v>
      </c>
      <c r="E394">
        <v>3</v>
      </c>
      <c r="F394" s="8">
        <v>5</v>
      </c>
      <c r="G394" t="s">
        <v>455</v>
      </c>
      <c r="H394" t="s">
        <v>32</v>
      </c>
      <c r="I394">
        <f>VLOOKUP(B394,Information_sites!D:E,2,FALSE)</f>
        <v>-24.100227</v>
      </c>
      <c r="J394">
        <f>VLOOKUP(B394,Information_sites!D:F,3,FALSE)</f>
        <v>-45.698115999999999</v>
      </c>
      <c r="K394" t="s">
        <v>442</v>
      </c>
      <c r="L394">
        <v>2615</v>
      </c>
      <c r="M394">
        <v>40</v>
      </c>
      <c r="N394" s="3">
        <v>7</v>
      </c>
      <c r="O394" t="s">
        <v>442</v>
      </c>
      <c r="P394" t="s">
        <v>442</v>
      </c>
      <c r="Q394" t="s">
        <v>442</v>
      </c>
      <c r="R394" t="s">
        <v>442</v>
      </c>
      <c r="S394" t="s">
        <v>60</v>
      </c>
      <c r="T394">
        <v>4</v>
      </c>
      <c r="U394">
        <v>12</v>
      </c>
      <c r="X394" t="str">
        <f>VLOOKUP($S394,Taxonomic!A:D,2,FALSE)</f>
        <v>chaetodontidae</v>
      </c>
      <c r="Y394" t="str">
        <f>VLOOKUP(S394,Taxonomic!A:D,3,FALSE)</f>
        <v>chaetodon</v>
      </c>
      <c r="Z394" t="str">
        <f>VLOOKUP(S394,Taxonomic!A:D,4,FALSE)</f>
        <v>striatus</v>
      </c>
    </row>
    <row r="395" spans="1:26" x14ac:dyDescent="0.2">
      <c r="A395" t="s">
        <v>30</v>
      </c>
      <c r="B395" t="s">
        <v>472</v>
      </c>
      <c r="C395" t="s">
        <v>47</v>
      </c>
      <c r="D395">
        <v>2013</v>
      </c>
      <c r="E395">
        <v>3</v>
      </c>
      <c r="F395" s="8">
        <v>5</v>
      </c>
      <c r="G395" t="s">
        <v>455</v>
      </c>
      <c r="H395" t="s">
        <v>32</v>
      </c>
      <c r="I395">
        <f>VLOOKUP(B395,Information_sites!D:E,2,FALSE)</f>
        <v>-24.100227</v>
      </c>
      <c r="J395">
        <f>VLOOKUP(B395,Information_sites!D:F,3,FALSE)</f>
        <v>-45.698115999999999</v>
      </c>
      <c r="K395" t="s">
        <v>442</v>
      </c>
      <c r="L395">
        <v>2615</v>
      </c>
      <c r="M395">
        <v>40</v>
      </c>
      <c r="N395" s="3">
        <v>7</v>
      </c>
      <c r="O395" t="s">
        <v>442</v>
      </c>
      <c r="P395" t="s">
        <v>442</v>
      </c>
      <c r="Q395" t="s">
        <v>442</v>
      </c>
      <c r="R395" t="s">
        <v>442</v>
      </c>
      <c r="S395" t="s">
        <v>60</v>
      </c>
      <c r="T395">
        <v>2</v>
      </c>
      <c r="U395">
        <v>15</v>
      </c>
      <c r="X395" t="str">
        <f>VLOOKUP($S395,Taxonomic!A:D,2,FALSE)</f>
        <v>chaetodontidae</v>
      </c>
      <c r="Y395" t="str">
        <f>VLOOKUP(S395,Taxonomic!A:D,3,FALSE)</f>
        <v>chaetodon</v>
      </c>
      <c r="Z395" t="str">
        <f>VLOOKUP(S395,Taxonomic!A:D,4,FALSE)</f>
        <v>striatus</v>
      </c>
    </row>
    <row r="396" spans="1:26" x14ac:dyDescent="0.2">
      <c r="A396" t="s">
        <v>30</v>
      </c>
      <c r="B396" t="s">
        <v>472</v>
      </c>
      <c r="C396" t="s">
        <v>47</v>
      </c>
      <c r="D396">
        <v>2013</v>
      </c>
      <c r="E396">
        <v>3</v>
      </c>
      <c r="F396" s="8">
        <v>5</v>
      </c>
      <c r="G396" t="s">
        <v>455</v>
      </c>
      <c r="H396" t="s">
        <v>32</v>
      </c>
      <c r="I396">
        <f>VLOOKUP(B396,Information_sites!D:E,2,FALSE)</f>
        <v>-24.100227</v>
      </c>
      <c r="J396">
        <f>VLOOKUP(B396,Information_sites!D:F,3,FALSE)</f>
        <v>-45.698115999999999</v>
      </c>
      <c r="K396" t="s">
        <v>442</v>
      </c>
      <c r="L396">
        <v>2615</v>
      </c>
      <c r="M396">
        <v>40</v>
      </c>
      <c r="N396" s="3">
        <v>7</v>
      </c>
      <c r="O396" t="s">
        <v>442</v>
      </c>
      <c r="P396" t="s">
        <v>442</v>
      </c>
      <c r="Q396" t="s">
        <v>442</v>
      </c>
      <c r="R396" t="s">
        <v>442</v>
      </c>
      <c r="S396" t="s">
        <v>36</v>
      </c>
      <c r="T396">
        <v>7</v>
      </c>
      <c r="U396">
        <v>12</v>
      </c>
      <c r="X396" t="str">
        <f>VLOOKUP($S396,Taxonomic!A:D,2,FALSE)</f>
        <v>pomacentridae</v>
      </c>
      <c r="Y396" t="str">
        <f>VLOOKUP(S396,Taxonomic!A:D,3,FALSE)</f>
        <v>chromis</v>
      </c>
      <c r="Z396" t="str">
        <f>VLOOKUP(S396,Taxonomic!A:D,4,FALSE)</f>
        <v>multilineata</v>
      </c>
    </row>
    <row r="397" spans="1:26" x14ac:dyDescent="0.2">
      <c r="A397" t="s">
        <v>30</v>
      </c>
      <c r="B397" t="s">
        <v>472</v>
      </c>
      <c r="C397" t="s">
        <v>47</v>
      </c>
      <c r="D397">
        <v>2013</v>
      </c>
      <c r="E397">
        <v>3</v>
      </c>
      <c r="F397" s="8">
        <v>5</v>
      </c>
      <c r="G397" t="s">
        <v>455</v>
      </c>
      <c r="H397" t="s">
        <v>32</v>
      </c>
      <c r="I397">
        <f>VLOOKUP(B397,Information_sites!D:E,2,FALSE)</f>
        <v>-24.100227</v>
      </c>
      <c r="J397">
        <f>VLOOKUP(B397,Information_sites!D:F,3,FALSE)</f>
        <v>-45.698115999999999</v>
      </c>
      <c r="K397" t="s">
        <v>442</v>
      </c>
      <c r="L397">
        <v>2615</v>
      </c>
      <c r="M397">
        <v>40</v>
      </c>
      <c r="N397" s="3">
        <v>7</v>
      </c>
      <c r="O397" t="s">
        <v>442</v>
      </c>
      <c r="P397" t="s">
        <v>442</v>
      </c>
      <c r="Q397" t="s">
        <v>442</v>
      </c>
      <c r="R397" t="s">
        <v>442</v>
      </c>
      <c r="S397" t="s">
        <v>36</v>
      </c>
      <c r="T397">
        <v>2</v>
      </c>
      <c r="U397">
        <v>15</v>
      </c>
      <c r="X397" t="str">
        <f>VLOOKUP($S397,Taxonomic!A:D,2,FALSE)</f>
        <v>pomacentridae</v>
      </c>
      <c r="Y397" t="str">
        <f>VLOOKUP(S397,Taxonomic!A:D,3,FALSE)</f>
        <v>chromis</v>
      </c>
      <c r="Z397" t="str">
        <f>VLOOKUP(S397,Taxonomic!A:D,4,FALSE)</f>
        <v>multilineata</v>
      </c>
    </row>
    <row r="398" spans="1:26" x14ac:dyDescent="0.2">
      <c r="A398" t="s">
        <v>30</v>
      </c>
      <c r="B398" t="s">
        <v>472</v>
      </c>
      <c r="C398" t="s">
        <v>47</v>
      </c>
      <c r="D398">
        <v>2013</v>
      </c>
      <c r="E398">
        <v>3</v>
      </c>
      <c r="F398" s="8">
        <v>5</v>
      </c>
      <c r="G398" t="s">
        <v>455</v>
      </c>
      <c r="H398" t="s">
        <v>32</v>
      </c>
      <c r="I398">
        <f>VLOOKUP(B398,Information_sites!D:E,2,FALSE)</f>
        <v>-24.100227</v>
      </c>
      <c r="J398">
        <f>VLOOKUP(B398,Information_sites!D:F,3,FALSE)</f>
        <v>-45.698115999999999</v>
      </c>
      <c r="K398" t="s">
        <v>442</v>
      </c>
      <c r="L398">
        <v>2615</v>
      </c>
      <c r="M398">
        <v>40</v>
      </c>
      <c r="N398" s="3">
        <v>7</v>
      </c>
      <c r="O398" t="s">
        <v>442</v>
      </c>
      <c r="P398" t="s">
        <v>442</v>
      </c>
      <c r="Q398" t="s">
        <v>442</v>
      </c>
      <c r="R398" t="s">
        <v>442</v>
      </c>
      <c r="S398" t="s">
        <v>65</v>
      </c>
      <c r="T398">
        <v>1</v>
      </c>
      <c r="U398">
        <v>6</v>
      </c>
      <c r="X398" t="str">
        <f>VLOOKUP($S398,Taxonomic!A:D,2,FALSE)</f>
        <v>gobiidae</v>
      </c>
      <c r="Y398" t="str">
        <f>VLOOKUP(S398,Taxonomic!A:D,3,FALSE)</f>
        <v>elacatinus</v>
      </c>
      <c r="Z398" t="str">
        <f>VLOOKUP(S398,Taxonomic!A:D,4,FALSE)</f>
        <v>figaro</v>
      </c>
    </row>
    <row r="399" spans="1:26" x14ac:dyDescent="0.2">
      <c r="A399" t="s">
        <v>30</v>
      </c>
      <c r="B399" t="s">
        <v>472</v>
      </c>
      <c r="C399" t="s">
        <v>47</v>
      </c>
      <c r="D399">
        <v>2013</v>
      </c>
      <c r="E399">
        <v>3</v>
      </c>
      <c r="F399" s="8">
        <v>5</v>
      </c>
      <c r="G399" t="s">
        <v>455</v>
      </c>
      <c r="H399" t="s">
        <v>32</v>
      </c>
      <c r="I399">
        <f>VLOOKUP(B399,Information_sites!D:E,2,FALSE)</f>
        <v>-24.100227</v>
      </c>
      <c r="J399">
        <f>VLOOKUP(B399,Information_sites!D:F,3,FALSE)</f>
        <v>-45.698115999999999</v>
      </c>
      <c r="K399" t="s">
        <v>442</v>
      </c>
      <c r="L399">
        <v>2615</v>
      </c>
      <c r="M399">
        <v>40</v>
      </c>
      <c r="N399" s="3">
        <v>7</v>
      </c>
      <c r="O399" t="s">
        <v>442</v>
      </c>
      <c r="P399" t="s">
        <v>442</v>
      </c>
      <c r="Q399" t="s">
        <v>442</v>
      </c>
      <c r="R399" t="s">
        <v>442</v>
      </c>
      <c r="S399" t="s">
        <v>38</v>
      </c>
      <c r="T399">
        <v>1</v>
      </c>
      <c r="U399">
        <v>100</v>
      </c>
      <c r="X399" t="str">
        <f>VLOOKUP($S399,Taxonomic!A:D,2,FALSE)</f>
        <v>serranidae</v>
      </c>
      <c r="Y399" t="str">
        <f>VLOOKUP(S399,Taxonomic!A:D,3,FALSE)</f>
        <v>epinephelus</v>
      </c>
      <c r="Z399" t="str">
        <f>VLOOKUP(S399,Taxonomic!A:D,4,FALSE)</f>
        <v>marginatus</v>
      </c>
    </row>
    <row r="400" spans="1:26" x14ac:dyDescent="0.2">
      <c r="A400" t="s">
        <v>30</v>
      </c>
      <c r="B400" t="s">
        <v>472</v>
      </c>
      <c r="C400" t="s">
        <v>47</v>
      </c>
      <c r="D400">
        <v>2013</v>
      </c>
      <c r="E400">
        <v>3</v>
      </c>
      <c r="F400" s="8">
        <v>5</v>
      </c>
      <c r="G400" t="s">
        <v>455</v>
      </c>
      <c r="H400" t="s">
        <v>32</v>
      </c>
      <c r="I400">
        <f>VLOOKUP(B400,Information_sites!D:E,2,FALSE)</f>
        <v>-24.100227</v>
      </c>
      <c r="J400">
        <f>VLOOKUP(B400,Information_sites!D:F,3,FALSE)</f>
        <v>-45.698115999999999</v>
      </c>
      <c r="K400" t="s">
        <v>442</v>
      </c>
      <c r="L400">
        <v>2615</v>
      </c>
      <c r="M400">
        <v>40</v>
      </c>
      <c r="N400" s="3">
        <v>7</v>
      </c>
      <c r="O400" t="s">
        <v>442</v>
      </c>
      <c r="P400" t="s">
        <v>442</v>
      </c>
      <c r="Q400" t="s">
        <v>442</v>
      </c>
      <c r="R400" t="s">
        <v>442</v>
      </c>
      <c r="S400" t="s">
        <v>84</v>
      </c>
      <c r="T400">
        <v>1</v>
      </c>
      <c r="U400">
        <v>120</v>
      </c>
      <c r="X400" t="str">
        <f>VLOOKUP($S400,Taxonomic!A:D,2,FALSE)</f>
        <v>muraenidae</v>
      </c>
      <c r="Y400" t="str">
        <f>VLOOKUP(S400,Taxonomic!A:D,3,FALSE)</f>
        <v>gymnothorax</v>
      </c>
      <c r="Z400" t="str">
        <f>VLOOKUP(S400,Taxonomic!A:D,4,FALSE)</f>
        <v>mordax</v>
      </c>
    </row>
    <row r="401" spans="1:26" x14ac:dyDescent="0.2">
      <c r="A401" t="s">
        <v>30</v>
      </c>
      <c r="B401" t="s">
        <v>472</v>
      </c>
      <c r="C401" t="s">
        <v>47</v>
      </c>
      <c r="D401">
        <v>2013</v>
      </c>
      <c r="E401">
        <v>3</v>
      </c>
      <c r="F401" s="8">
        <v>5</v>
      </c>
      <c r="G401" t="s">
        <v>455</v>
      </c>
      <c r="H401" t="s">
        <v>32</v>
      </c>
      <c r="I401">
        <f>VLOOKUP(B401,Information_sites!D:E,2,FALSE)</f>
        <v>-24.100227</v>
      </c>
      <c r="J401">
        <f>VLOOKUP(B401,Information_sites!D:F,3,FALSE)</f>
        <v>-45.698115999999999</v>
      </c>
      <c r="K401" t="s">
        <v>442</v>
      </c>
      <c r="L401">
        <v>2615</v>
      </c>
      <c r="M401">
        <v>40</v>
      </c>
      <c r="N401" s="3">
        <v>7</v>
      </c>
      <c r="O401" t="s">
        <v>442</v>
      </c>
      <c r="P401" t="s">
        <v>442</v>
      </c>
      <c r="Q401" t="s">
        <v>442</v>
      </c>
      <c r="R401" t="s">
        <v>442</v>
      </c>
      <c r="S401" t="s">
        <v>39</v>
      </c>
      <c r="T401">
        <v>55</v>
      </c>
      <c r="U401">
        <v>20</v>
      </c>
      <c r="X401" t="str">
        <f>VLOOKUP($S401,Taxonomic!A:D,2,FALSE)</f>
        <v>haemulidae</v>
      </c>
      <c r="Y401" t="str">
        <f>VLOOKUP(S401,Taxonomic!A:D,3,FALSE)</f>
        <v>haemulon</v>
      </c>
      <c r="Z401" t="str">
        <f>VLOOKUP(S401,Taxonomic!A:D,4,FALSE)</f>
        <v>aurolineatum</v>
      </c>
    </row>
    <row r="402" spans="1:26" x14ac:dyDescent="0.2">
      <c r="A402" t="s">
        <v>30</v>
      </c>
      <c r="B402" t="s">
        <v>472</v>
      </c>
      <c r="C402" t="s">
        <v>47</v>
      </c>
      <c r="D402">
        <v>2013</v>
      </c>
      <c r="E402">
        <v>3</v>
      </c>
      <c r="F402" s="8">
        <v>5</v>
      </c>
      <c r="G402" t="s">
        <v>455</v>
      </c>
      <c r="H402" t="s">
        <v>32</v>
      </c>
      <c r="I402">
        <f>VLOOKUP(B402,Information_sites!D:E,2,FALSE)</f>
        <v>-24.100227</v>
      </c>
      <c r="J402">
        <f>VLOOKUP(B402,Information_sites!D:F,3,FALSE)</f>
        <v>-45.698115999999999</v>
      </c>
      <c r="K402" t="s">
        <v>442</v>
      </c>
      <c r="L402">
        <v>2615</v>
      </c>
      <c r="M402">
        <v>40</v>
      </c>
      <c r="N402" s="3">
        <v>7</v>
      </c>
      <c r="O402" t="s">
        <v>442</v>
      </c>
      <c r="P402" t="s">
        <v>442</v>
      </c>
      <c r="Q402" t="s">
        <v>442</v>
      </c>
      <c r="R402" t="s">
        <v>442</v>
      </c>
      <c r="S402" t="s">
        <v>39</v>
      </c>
      <c r="T402">
        <v>120</v>
      </c>
      <c r="U402">
        <v>15</v>
      </c>
      <c r="X402" t="str">
        <f>VLOOKUP($S402,Taxonomic!A:D,2,FALSE)</f>
        <v>haemulidae</v>
      </c>
      <c r="Y402" t="str">
        <f>VLOOKUP(S402,Taxonomic!A:D,3,FALSE)</f>
        <v>haemulon</v>
      </c>
      <c r="Z402" t="str">
        <f>VLOOKUP(S402,Taxonomic!A:D,4,FALSE)</f>
        <v>aurolineatum</v>
      </c>
    </row>
    <row r="403" spans="1:26" x14ac:dyDescent="0.2">
      <c r="A403" t="s">
        <v>30</v>
      </c>
      <c r="B403" t="s">
        <v>472</v>
      </c>
      <c r="C403" t="s">
        <v>47</v>
      </c>
      <c r="D403">
        <v>2013</v>
      </c>
      <c r="E403">
        <v>3</v>
      </c>
      <c r="F403" s="8">
        <v>5</v>
      </c>
      <c r="G403" t="s">
        <v>455</v>
      </c>
      <c r="H403" t="s">
        <v>32</v>
      </c>
      <c r="I403">
        <f>VLOOKUP(B403,Information_sites!D:E,2,FALSE)</f>
        <v>-24.100227</v>
      </c>
      <c r="J403">
        <f>VLOOKUP(B403,Information_sites!D:F,3,FALSE)</f>
        <v>-45.698115999999999</v>
      </c>
      <c r="K403" t="s">
        <v>442</v>
      </c>
      <c r="L403">
        <v>2615</v>
      </c>
      <c r="M403">
        <v>40</v>
      </c>
      <c r="N403" s="3">
        <v>7</v>
      </c>
      <c r="O403" t="s">
        <v>442</v>
      </c>
      <c r="P403" t="s">
        <v>442</v>
      </c>
      <c r="Q403" t="s">
        <v>442</v>
      </c>
      <c r="R403" t="s">
        <v>442</v>
      </c>
      <c r="S403" t="s">
        <v>437</v>
      </c>
      <c r="T403">
        <v>2</v>
      </c>
      <c r="U403">
        <v>30</v>
      </c>
      <c r="X403" t="str">
        <f>VLOOKUP($S403,Taxonomic!A:D,2,FALSE)</f>
        <v>haemulidae</v>
      </c>
      <c r="Y403" t="str">
        <f>VLOOKUP(S403,Taxonomic!A:D,3,FALSE)</f>
        <v>haemulon</v>
      </c>
      <c r="Z403" t="str">
        <f>VLOOKUP(S403,Taxonomic!A:D,4,FALSE)</f>
        <v>atlanticus</v>
      </c>
    </row>
    <row r="404" spans="1:26" x14ac:dyDescent="0.2">
      <c r="A404" t="s">
        <v>30</v>
      </c>
      <c r="B404" t="s">
        <v>472</v>
      </c>
      <c r="C404" t="s">
        <v>47</v>
      </c>
      <c r="D404">
        <v>2013</v>
      </c>
      <c r="E404">
        <v>3</v>
      </c>
      <c r="F404" s="8">
        <v>5</v>
      </c>
      <c r="G404" t="s">
        <v>455</v>
      </c>
      <c r="H404" t="s">
        <v>32</v>
      </c>
      <c r="I404">
        <f>VLOOKUP(B404,Information_sites!D:E,2,FALSE)</f>
        <v>-24.100227</v>
      </c>
      <c r="J404">
        <f>VLOOKUP(B404,Information_sites!D:F,3,FALSE)</f>
        <v>-45.698115999999999</v>
      </c>
      <c r="K404" t="s">
        <v>442</v>
      </c>
      <c r="L404">
        <v>2615</v>
      </c>
      <c r="M404">
        <v>40</v>
      </c>
      <c r="N404" s="3">
        <v>7</v>
      </c>
      <c r="O404" t="s">
        <v>442</v>
      </c>
      <c r="P404" t="s">
        <v>442</v>
      </c>
      <c r="Q404" t="s">
        <v>442</v>
      </c>
      <c r="R404" t="s">
        <v>442</v>
      </c>
      <c r="S404" t="s">
        <v>437</v>
      </c>
      <c r="T404">
        <v>1</v>
      </c>
      <c r="U404">
        <v>35</v>
      </c>
      <c r="X404" t="str">
        <f>VLOOKUP($S404,Taxonomic!A:D,2,FALSE)</f>
        <v>haemulidae</v>
      </c>
      <c r="Y404" t="str">
        <f>VLOOKUP(S404,Taxonomic!A:D,3,FALSE)</f>
        <v>haemulon</v>
      </c>
      <c r="Z404" t="str">
        <f>VLOOKUP(S404,Taxonomic!A:D,4,FALSE)</f>
        <v>atlanticus</v>
      </c>
    </row>
    <row r="405" spans="1:26" x14ac:dyDescent="0.2">
      <c r="A405" t="s">
        <v>30</v>
      </c>
      <c r="B405" t="s">
        <v>472</v>
      </c>
      <c r="C405" t="s">
        <v>47</v>
      </c>
      <c r="D405">
        <v>2013</v>
      </c>
      <c r="E405">
        <v>3</v>
      </c>
      <c r="F405" s="8">
        <v>5</v>
      </c>
      <c r="G405" t="s">
        <v>455</v>
      </c>
      <c r="H405" t="s">
        <v>32</v>
      </c>
      <c r="I405">
        <f>VLOOKUP(B405,Information_sites!D:E,2,FALSE)</f>
        <v>-24.100227</v>
      </c>
      <c r="J405">
        <f>VLOOKUP(B405,Information_sites!D:F,3,FALSE)</f>
        <v>-45.698115999999999</v>
      </c>
      <c r="K405" t="s">
        <v>442</v>
      </c>
      <c r="L405">
        <v>2615</v>
      </c>
      <c r="M405">
        <v>40</v>
      </c>
      <c r="N405" s="3">
        <v>7</v>
      </c>
      <c r="O405" t="s">
        <v>442</v>
      </c>
      <c r="P405" t="s">
        <v>442</v>
      </c>
      <c r="Q405" t="s">
        <v>442</v>
      </c>
      <c r="R405" t="s">
        <v>442</v>
      </c>
      <c r="S405" t="s">
        <v>75</v>
      </c>
      <c r="T405">
        <v>1</v>
      </c>
      <c r="U405">
        <v>40</v>
      </c>
      <c r="X405" t="str">
        <f>VLOOKUP($S405,Taxonomic!A:D,2,FALSE)</f>
        <v>labridae</v>
      </c>
      <c r="Y405" t="str">
        <f>VLOOKUP(S405,Taxonomic!A:D,3,FALSE)</f>
        <v>halichoeres</v>
      </c>
      <c r="Z405" t="str">
        <f>VLOOKUP(S405,Taxonomic!A:D,4,FALSE)</f>
        <v>brasiliensis</v>
      </c>
    </row>
    <row r="406" spans="1:26" x14ac:dyDescent="0.2">
      <c r="A406" t="s">
        <v>30</v>
      </c>
      <c r="B406" t="s">
        <v>472</v>
      </c>
      <c r="C406" t="s">
        <v>47</v>
      </c>
      <c r="D406">
        <v>2013</v>
      </c>
      <c r="E406">
        <v>3</v>
      </c>
      <c r="F406" s="8">
        <v>5</v>
      </c>
      <c r="G406" t="s">
        <v>455</v>
      </c>
      <c r="H406" t="s">
        <v>32</v>
      </c>
      <c r="I406">
        <f>VLOOKUP(B406,Information_sites!D:E,2,FALSE)</f>
        <v>-24.100227</v>
      </c>
      <c r="J406">
        <f>VLOOKUP(B406,Information_sites!D:F,3,FALSE)</f>
        <v>-45.698115999999999</v>
      </c>
      <c r="K406" t="s">
        <v>442</v>
      </c>
      <c r="L406">
        <v>2615</v>
      </c>
      <c r="M406">
        <v>40</v>
      </c>
      <c r="N406" s="3">
        <v>7</v>
      </c>
      <c r="O406" t="s">
        <v>442</v>
      </c>
      <c r="P406" t="s">
        <v>442</v>
      </c>
      <c r="Q406" t="s">
        <v>442</v>
      </c>
      <c r="R406" t="s">
        <v>442</v>
      </c>
      <c r="S406" t="s">
        <v>75</v>
      </c>
      <c r="T406">
        <v>1</v>
      </c>
      <c r="U406">
        <v>45</v>
      </c>
      <c r="X406" t="str">
        <f>VLOOKUP($S406,Taxonomic!A:D,2,FALSE)</f>
        <v>labridae</v>
      </c>
      <c r="Y406" t="str">
        <f>VLOOKUP(S406,Taxonomic!A:D,3,FALSE)</f>
        <v>halichoeres</v>
      </c>
      <c r="Z406" t="str">
        <f>VLOOKUP(S406,Taxonomic!A:D,4,FALSE)</f>
        <v>brasiliensis</v>
      </c>
    </row>
    <row r="407" spans="1:26" x14ac:dyDescent="0.2">
      <c r="A407" t="s">
        <v>30</v>
      </c>
      <c r="B407" t="s">
        <v>472</v>
      </c>
      <c r="C407" t="s">
        <v>47</v>
      </c>
      <c r="D407">
        <v>2013</v>
      </c>
      <c r="E407">
        <v>3</v>
      </c>
      <c r="F407" s="8">
        <v>5</v>
      </c>
      <c r="G407" t="s">
        <v>455</v>
      </c>
      <c r="H407" t="s">
        <v>32</v>
      </c>
      <c r="I407">
        <f>VLOOKUP(B407,Information_sites!D:E,2,FALSE)</f>
        <v>-24.100227</v>
      </c>
      <c r="J407">
        <f>VLOOKUP(B407,Information_sites!D:F,3,FALSE)</f>
        <v>-45.698115999999999</v>
      </c>
      <c r="K407" t="s">
        <v>442</v>
      </c>
      <c r="L407">
        <v>2615</v>
      </c>
      <c r="M407">
        <v>40</v>
      </c>
      <c r="N407" s="3">
        <v>7</v>
      </c>
      <c r="O407" t="s">
        <v>442</v>
      </c>
      <c r="P407" t="s">
        <v>442</v>
      </c>
      <c r="Q407" t="s">
        <v>442</v>
      </c>
      <c r="R407" t="s">
        <v>442</v>
      </c>
      <c r="S407" t="s">
        <v>40</v>
      </c>
      <c r="T407">
        <v>2</v>
      </c>
      <c r="U407">
        <v>20</v>
      </c>
      <c r="X407" t="str">
        <f>VLOOKUP($S407,Taxonomic!A:D,2,FALSE)</f>
        <v>labridae</v>
      </c>
      <c r="Y407" t="str">
        <f>VLOOKUP(S407,Taxonomic!A:D,3,FALSE)</f>
        <v>halichoeres</v>
      </c>
      <c r="Z407" t="str">
        <f>VLOOKUP(S407,Taxonomic!A:D,4,FALSE)</f>
        <v>poeyi</v>
      </c>
    </row>
    <row r="408" spans="1:26" x14ac:dyDescent="0.2">
      <c r="A408" t="s">
        <v>30</v>
      </c>
      <c r="B408" t="s">
        <v>472</v>
      </c>
      <c r="C408" t="s">
        <v>47</v>
      </c>
      <c r="D408">
        <v>2013</v>
      </c>
      <c r="E408">
        <v>3</v>
      </c>
      <c r="F408" s="8">
        <v>5</v>
      </c>
      <c r="G408" t="s">
        <v>455</v>
      </c>
      <c r="H408" t="s">
        <v>32</v>
      </c>
      <c r="I408">
        <f>VLOOKUP(B408,Information_sites!D:E,2,FALSE)</f>
        <v>-24.100227</v>
      </c>
      <c r="J408">
        <f>VLOOKUP(B408,Information_sites!D:F,3,FALSE)</f>
        <v>-45.698115999999999</v>
      </c>
      <c r="K408" t="s">
        <v>442</v>
      </c>
      <c r="L408">
        <v>2615</v>
      </c>
      <c r="M408">
        <v>40</v>
      </c>
      <c r="N408" s="3">
        <v>7</v>
      </c>
      <c r="O408" t="s">
        <v>442</v>
      </c>
      <c r="P408" t="s">
        <v>442</v>
      </c>
      <c r="Q408" t="s">
        <v>442</v>
      </c>
      <c r="R408" t="s">
        <v>442</v>
      </c>
      <c r="S408" t="s">
        <v>40</v>
      </c>
      <c r="T408">
        <v>1</v>
      </c>
      <c r="U408">
        <v>30</v>
      </c>
      <c r="X408" t="str">
        <f>VLOOKUP($S408,Taxonomic!A:D,2,FALSE)</f>
        <v>labridae</v>
      </c>
      <c r="Y408" t="str">
        <f>VLOOKUP(S408,Taxonomic!A:D,3,FALSE)</f>
        <v>halichoeres</v>
      </c>
      <c r="Z408" t="str">
        <f>VLOOKUP(S408,Taxonomic!A:D,4,FALSE)</f>
        <v>poeyi</v>
      </c>
    </row>
    <row r="409" spans="1:26" x14ac:dyDescent="0.2">
      <c r="A409" t="s">
        <v>30</v>
      </c>
      <c r="B409" t="s">
        <v>472</v>
      </c>
      <c r="C409" t="s">
        <v>47</v>
      </c>
      <c r="D409">
        <v>2013</v>
      </c>
      <c r="E409">
        <v>3</v>
      </c>
      <c r="F409" s="8">
        <v>5</v>
      </c>
      <c r="G409" t="s">
        <v>455</v>
      </c>
      <c r="H409" t="s">
        <v>32</v>
      </c>
      <c r="I409">
        <f>VLOOKUP(B409,Information_sites!D:E,2,FALSE)</f>
        <v>-24.100227</v>
      </c>
      <c r="J409">
        <f>VLOOKUP(B409,Information_sites!D:F,3,FALSE)</f>
        <v>-45.698115999999999</v>
      </c>
      <c r="K409" t="s">
        <v>442</v>
      </c>
      <c r="L409">
        <v>2615</v>
      </c>
      <c r="M409">
        <v>40</v>
      </c>
      <c r="N409" s="3">
        <v>7</v>
      </c>
      <c r="O409" t="s">
        <v>442</v>
      </c>
      <c r="P409" t="s">
        <v>442</v>
      </c>
      <c r="Q409" t="s">
        <v>442</v>
      </c>
      <c r="R409" t="s">
        <v>442</v>
      </c>
      <c r="S409" t="s">
        <v>41</v>
      </c>
      <c r="T409">
        <v>3</v>
      </c>
      <c r="U409">
        <v>35</v>
      </c>
      <c r="X409" t="str">
        <f>VLOOKUP($S409,Taxonomic!A:D,2,FALSE)</f>
        <v>holocentridae</v>
      </c>
      <c r="Y409" t="str">
        <f>VLOOKUP(S409,Taxonomic!A:D,3,FALSE)</f>
        <v>holocentrus</v>
      </c>
      <c r="Z409" t="str">
        <f>VLOOKUP(S409,Taxonomic!A:D,4,FALSE)</f>
        <v>adscensionis</v>
      </c>
    </row>
    <row r="410" spans="1:26" x14ac:dyDescent="0.2">
      <c r="A410" t="s">
        <v>30</v>
      </c>
      <c r="B410" t="s">
        <v>472</v>
      </c>
      <c r="C410" t="s">
        <v>47</v>
      </c>
      <c r="D410">
        <v>2013</v>
      </c>
      <c r="E410">
        <v>3</v>
      </c>
      <c r="F410" s="8">
        <v>5</v>
      </c>
      <c r="G410" t="s">
        <v>455</v>
      </c>
      <c r="H410" t="s">
        <v>32</v>
      </c>
      <c r="I410">
        <f>VLOOKUP(B410,Information_sites!D:E,2,FALSE)</f>
        <v>-24.100227</v>
      </c>
      <c r="J410">
        <f>VLOOKUP(B410,Information_sites!D:F,3,FALSE)</f>
        <v>-45.698115999999999</v>
      </c>
      <c r="K410" t="s">
        <v>442</v>
      </c>
      <c r="L410">
        <v>2615</v>
      </c>
      <c r="M410">
        <v>40</v>
      </c>
      <c r="N410" s="3">
        <v>7</v>
      </c>
      <c r="O410" t="s">
        <v>442</v>
      </c>
      <c r="P410" t="s">
        <v>442</v>
      </c>
      <c r="Q410" t="s">
        <v>442</v>
      </c>
      <c r="R410" t="s">
        <v>442</v>
      </c>
      <c r="S410" t="s">
        <v>41</v>
      </c>
      <c r="T410">
        <v>1</v>
      </c>
      <c r="U410">
        <v>30</v>
      </c>
      <c r="X410" t="str">
        <f>VLOOKUP($S410,Taxonomic!A:D,2,FALSE)</f>
        <v>holocentridae</v>
      </c>
      <c r="Y410" t="str">
        <f>VLOOKUP(S410,Taxonomic!A:D,3,FALSE)</f>
        <v>holocentrus</v>
      </c>
      <c r="Z410" t="str">
        <f>VLOOKUP(S410,Taxonomic!A:D,4,FALSE)</f>
        <v>adscensionis</v>
      </c>
    </row>
    <row r="411" spans="1:26" x14ac:dyDescent="0.2">
      <c r="A411" t="s">
        <v>30</v>
      </c>
      <c r="B411" t="s">
        <v>472</v>
      </c>
      <c r="C411" t="s">
        <v>47</v>
      </c>
      <c r="D411">
        <v>2013</v>
      </c>
      <c r="E411">
        <v>3</v>
      </c>
      <c r="F411" s="8">
        <v>5</v>
      </c>
      <c r="G411" t="s">
        <v>455</v>
      </c>
      <c r="H411" t="s">
        <v>32</v>
      </c>
      <c r="I411">
        <f>VLOOKUP(B411,Information_sites!D:E,2,FALSE)</f>
        <v>-24.100227</v>
      </c>
      <c r="J411">
        <f>VLOOKUP(B411,Information_sites!D:F,3,FALSE)</f>
        <v>-45.698115999999999</v>
      </c>
      <c r="K411" t="s">
        <v>442</v>
      </c>
      <c r="L411">
        <v>2615</v>
      </c>
      <c r="M411">
        <v>40</v>
      </c>
      <c r="N411" s="3">
        <v>7</v>
      </c>
      <c r="O411" t="s">
        <v>442</v>
      </c>
      <c r="P411" t="s">
        <v>442</v>
      </c>
      <c r="Q411" t="s">
        <v>442</v>
      </c>
      <c r="R411" t="s">
        <v>442</v>
      </c>
      <c r="S411" t="s">
        <v>41</v>
      </c>
      <c r="T411">
        <v>1</v>
      </c>
      <c r="U411">
        <v>35</v>
      </c>
      <c r="X411" t="str">
        <f>VLOOKUP($S411,Taxonomic!A:D,2,FALSE)</f>
        <v>holocentridae</v>
      </c>
      <c r="Y411" t="str">
        <f>VLOOKUP(S411,Taxonomic!A:D,3,FALSE)</f>
        <v>holocentrus</v>
      </c>
      <c r="Z411" t="str">
        <f>VLOOKUP(S411,Taxonomic!A:D,4,FALSE)</f>
        <v>adscensionis</v>
      </c>
    </row>
    <row r="412" spans="1:26" x14ac:dyDescent="0.2">
      <c r="A412" t="s">
        <v>30</v>
      </c>
      <c r="B412" t="s">
        <v>472</v>
      </c>
      <c r="C412" t="s">
        <v>47</v>
      </c>
      <c r="D412">
        <v>2013</v>
      </c>
      <c r="E412">
        <v>3</v>
      </c>
      <c r="F412" s="8">
        <v>5</v>
      </c>
      <c r="G412" t="s">
        <v>455</v>
      </c>
      <c r="H412" t="s">
        <v>32</v>
      </c>
      <c r="I412">
        <f>VLOOKUP(B412,Information_sites!D:E,2,FALSE)</f>
        <v>-24.100227</v>
      </c>
      <c r="J412">
        <f>VLOOKUP(B412,Information_sites!D:F,3,FALSE)</f>
        <v>-45.698115999999999</v>
      </c>
      <c r="K412" t="s">
        <v>442</v>
      </c>
      <c r="L412">
        <v>2615</v>
      </c>
      <c r="M412">
        <v>40</v>
      </c>
      <c r="N412" s="3">
        <v>7</v>
      </c>
      <c r="O412" t="s">
        <v>442</v>
      </c>
      <c r="P412" t="s">
        <v>442</v>
      </c>
      <c r="Q412" t="s">
        <v>442</v>
      </c>
      <c r="R412" t="s">
        <v>442</v>
      </c>
      <c r="S412" t="s">
        <v>42</v>
      </c>
      <c r="T412">
        <v>1</v>
      </c>
      <c r="U412">
        <v>30</v>
      </c>
      <c r="X412" t="str">
        <f>VLOOKUP($S412,Taxonomic!A:D,2,FALSE)</f>
        <v>serranidae</v>
      </c>
      <c r="Y412" t="str">
        <f>VLOOKUP(S412,Taxonomic!A:D,3,FALSE)</f>
        <v>mycteroperca</v>
      </c>
      <c r="Z412" t="str">
        <f>VLOOKUP(S412,Taxonomic!A:D,4,FALSE)</f>
        <v>acutirostris</v>
      </c>
    </row>
    <row r="413" spans="1:26" x14ac:dyDescent="0.2">
      <c r="A413" t="s">
        <v>30</v>
      </c>
      <c r="B413" t="s">
        <v>472</v>
      </c>
      <c r="C413" t="s">
        <v>47</v>
      </c>
      <c r="D413">
        <v>2013</v>
      </c>
      <c r="E413">
        <v>3</v>
      </c>
      <c r="F413" s="8">
        <v>5</v>
      </c>
      <c r="G413" t="s">
        <v>455</v>
      </c>
      <c r="H413" t="s">
        <v>32</v>
      </c>
      <c r="I413">
        <f>VLOOKUP(B413,Information_sites!D:E,2,FALSE)</f>
        <v>-24.100227</v>
      </c>
      <c r="J413">
        <f>VLOOKUP(B413,Information_sites!D:F,3,FALSE)</f>
        <v>-45.698115999999999</v>
      </c>
      <c r="K413" t="s">
        <v>442</v>
      </c>
      <c r="L413">
        <v>2615</v>
      </c>
      <c r="M413">
        <v>40</v>
      </c>
      <c r="N413" s="3">
        <v>7</v>
      </c>
      <c r="O413" t="s">
        <v>442</v>
      </c>
      <c r="P413" t="s">
        <v>442</v>
      </c>
      <c r="Q413" t="s">
        <v>442</v>
      </c>
      <c r="R413" t="s">
        <v>442</v>
      </c>
      <c r="S413" t="s">
        <v>42</v>
      </c>
      <c r="T413">
        <v>1</v>
      </c>
      <c r="U413">
        <v>50</v>
      </c>
      <c r="X413" t="str">
        <f>VLOOKUP($S413,Taxonomic!A:D,2,FALSE)</f>
        <v>serranidae</v>
      </c>
      <c r="Y413" t="str">
        <f>VLOOKUP(S413,Taxonomic!A:D,3,FALSE)</f>
        <v>mycteroperca</v>
      </c>
      <c r="Z413" t="str">
        <f>VLOOKUP(S413,Taxonomic!A:D,4,FALSE)</f>
        <v>acutirostris</v>
      </c>
    </row>
    <row r="414" spans="1:26" x14ac:dyDescent="0.2">
      <c r="A414" t="s">
        <v>30</v>
      </c>
      <c r="B414" t="s">
        <v>472</v>
      </c>
      <c r="C414" t="s">
        <v>47</v>
      </c>
      <c r="D414">
        <v>2013</v>
      </c>
      <c r="E414">
        <v>3</v>
      </c>
      <c r="F414" s="8">
        <v>5</v>
      </c>
      <c r="G414" t="s">
        <v>455</v>
      </c>
      <c r="H414" t="s">
        <v>32</v>
      </c>
      <c r="I414">
        <f>VLOOKUP(B414,Information_sites!D:E,2,FALSE)</f>
        <v>-24.100227</v>
      </c>
      <c r="J414">
        <f>VLOOKUP(B414,Information_sites!D:F,3,FALSE)</f>
        <v>-45.698115999999999</v>
      </c>
      <c r="K414" t="s">
        <v>442</v>
      </c>
      <c r="L414">
        <v>2615</v>
      </c>
      <c r="M414">
        <v>40</v>
      </c>
      <c r="N414" s="3">
        <v>7</v>
      </c>
      <c r="O414" t="s">
        <v>442</v>
      </c>
      <c r="P414" t="s">
        <v>442</v>
      </c>
      <c r="Q414" t="s">
        <v>442</v>
      </c>
      <c r="R414" t="s">
        <v>442</v>
      </c>
      <c r="S414" t="s">
        <v>43</v>
      </c>
      <c r="T414">
        <v>1</v>
      </c>
      <c r="U414">
        <v>30</v>
      </c>
      <c r="X414" t="str">
        <f>VLOOKUP($S414,Taxonomic!A:D,2,FALSE)</f>
        <v>sciaenidae</v>
      </c>
      <c r="Y414" t="str">
        <f>VLOOKUP(S414,Taxonomic!A:D,3,FALSE)</f>
        <v>odontoscion</v>
      </c>
      <c r="Z414" t="str">
        <f>VLOOKUP(S414,Taxonomic!A:D,4,FALSE)</f>
        <v>dentex</v>
      </c>
    </row>
    <row r="415" spans="1:26" x14ac:dyDescent="0.2">
      <c r="A415" t="s">
        <v>30</v>
      </c>
      <c r="B415" t="s">
        <v>472</v>
      </c>
      <c r="C415" t="s">
        <v>47</v>
      </c>
      <c r="D415">
        <v>2013</v>
      </c>
      <c r="E415">
        <v>3</v>
      </c>
      <c r="F415" s="8">
        <v>5</v>
      </c>
      <c r="G415" t="s">
        <v>455</v>
      </c>
      <c r="H415" t="s">
        <v>32</v>
      </c>
      <c r="I415">
        <f>VLOOKUP(B415,Information_sites!D:E,2,FALSE)</f>
        <v>-24.100227</v>
      </c>
      <c r="J415">
        <f>VLOOKUP(B415,Information_sites!D:F,3,FALSE)</f>
        <v>-45.698115999999999</v>
      </c>
      <c r="K415" t="s">
        <v>442</v>
      </c>
      <c r="L415">
        <v>2615</v>
      </c>
      <c r="M415">
        <v>40</v>
      </c>
      <c r="N415" s="3">
        <v>7</v>
      </c>
      <c r="O415" t="s">
        <v>442</v>
      </c>
      <c r="P415" t="s">
        <v>442</v>
      </c>
      <c r="Q415" t="s">
        <v>442</v>
      </c>
      <c r="R415" t="s">
        <v>442</v>
      </c>
      <c r="S415" t="s">
        <v>43</v>
      </c>
      <c r="T415">
        <v>1</v>
      </c>
      <c r="U415">
        <v>20</v>
      </c>
      <c r="X415" t="str">
        <f>VLOOKUP($S415,Taxonomic!A:D,2,FALSE)</f>
        <v>sciaenidae</v>
      </c>
      <c r="Y415" t="str">
        <f>VLOOKUP(S415,Taxonomic!A:D,3,FALSE)</f>
        <v>odontoscion</v>
      </c>
      <c r="Z415" t="str">
        <f>VLOOKUP(S415,Taxonomic!A:D,4,FALSE)</f>
        <v>dentex</v>
      </c>
    </row>
    <row r="416" spans="1:26" x14ac:dyDescent="0.2">
      <c r="A416" t="s">
        <v>30</v>
      </c>
      <c r="B416" t="s">
        <v>472</v>
      </c>
      <c r="C416" t="s">
        <v>47</v>
      </c>
      <c r="D416">
        <v>2013</v>
      </c>
      <c r="E416">
        <v>3</v>
      </c>
      <c r="F416" s="8">
        <v>5</v>
      </c>
      <c r="G416" t="s">
        <v>455</v>
      </c>
      <c r="H416" t="s">
        <v>32</v>
      </c>
      <c r="I416">
        <f>VLOOKUP(B416,Information_sites!D:E,2,FALSE)</f>
        <v>-24.100227</v>
      </c>
      <c r="J416">
        <f>VLOOKUP(B416,Information_sites!D:F,3,FALSE)</f>
        <v>-45.698115999999999</v>
      </c>
      <c r="K416" t="s">
        <v>442</v>
      </c>
      <c r="L416">
        <v>2615</v>
      </c>
      <c r="M416">
        <v>40</v>
      </c>
      <c r="N416" s="3">
        <v>7</v>
      </c>
      <c r="O416" t="s">
        <v>442</v>
      </c>
      <c r="P416" t="s">
        <v>442</v>
      </c>
      <c r="Q416" t="s">
        <v>442</v>
      </c>
      <c r="R416" t="s">
        <v>442</v>
      </c>
      <c r="S416" t="s">
        <v>43</v>
      </c>
      <c r="T416">
        <v>1</v>
      </c>
      <c r="U416">
        <v>25</v>
      </c>
      <c r="X416" t="str">
        <f>VLOOKUP($S416,Taxonomic!A:D,2,FALSE)</f>
        <v>sciaenidae</v>
      </c>
      <c r="Y416" t="str">
        <f>VLOOKUP(S416,Taxonomic!A:D,3,FALSE)</f>
        <v>odontoscion</v>
      </c>
      <c r="Z416" t="str">
        <f>VLOOKUP(S416,Taxonomic!A:D,4,FALSE)</f>
        <v>dentex</v>
      </c>
    </row>
    <row r="417" spans="1:26" x14ac:dyDescent="0.2">
      <c r="A417" t="s">
        <v>30</v>
      </c>
      <c r="B417" t="s">
        <v>472</v>
      </c>
      <c r="C417" t="s">
        <v>47</v>
      </c>
      <c r="D417">
        <v>2013</v>
      </c>
      <c r="E417">
        <v>3</v>
      </c>
      <c r="F417" s="8">
        <v>5</v>
      </c>
      <c r="G417" t="s">
        <v>455</v>
      </c>
      <c r="H417" t="s">
        <v>32</v>
      </c>
      <c r="I417">
        <f>VLOOKUP(B417,Information_sites!D:E,2,FALSE)</f>
        <v>-24.100227</v>
      </c>
      <c r="J417">
        <f>VLOOKUP(B417,Information_sites!D:F,3,FALSE)</f>
        <v>-45.698115999999999</v>
      </c>
      <c r="K417" t="s">
        <v>442</v>
      </c>
      <c r="L417">
        <v>2615</v>
      </c>
      <c r="M417">
        <v>40</v>
      </c>
      <c r="N417" s="3">
        <v>7</v>
      </c>
      <c r="O417" t="s">
        <v>442</v>
      </c>
      <c r="P417" t="s">
        <v>442</v>
      </c>
      <c r="Q417" t="s">
        <v>442</v>
      </c>
      <c r="R417" t="s">
        <v>442</v>
      </c>
      <c r="S417" t="s">
        <v>44</v>
      </c>
      <c r="T417">
        <v>1</v>
      </c>
      <c r="U417">
        <v>20</v>
      </c>
      <c r="X417" t="str">
        <f>VLOOKUP($S417,Taxonomic!A:D,2,FALSE)</f>
        <v>pomacanthidae</v>
      </c>
      <c r="Y417" t="str">
        <f>VLOOKUP(S417,Taxonomic!A:D,3,FALSE)</f>
        <v>pomacanthus</v>
      </c>
      <c r="Z417" t="str">
        <f>VLOOKUP(S417,Taxonomic!A:D,4,FALSE)</f>
        <v>paru</v>
      </c>
    </row>
    <row r="418" spans="1:26" x14ac:dyDescent="0.2">
      <c r="A418" t="s">
        <v>30</v>
      </c>
      <c r="B418" t="s">
        <v>472</v>
      </c>
      <c r="C418" t="s">
        <v>47</v>
      </c>
      <c r="D418">
        <v>2013</v>
      </c>
      <c r="E418">
        <v>3</v>
      </c>
      <c r="F418" s="8">
        <v>5</v>
      </c>
      <c r="G418" t="s">
        <v>455</v>
      </c>
      <c r="H418" t="s">
        <v>32</v>
      </c>
      <c r="I418">
        <f>VLOOKUP(B418,Information_sites!D:E,2,FALSE)</f>
        <v>-24.100227</v>
      </c>
      <c r="J418">
        <f>VLOOKUP(B418,Information_sites!D:F,3,FALSE)</f>
        <v>-45.698115999999999</v>
      </c>
      <c r="K418" t="s">
        <v>442</v>
      </c>
      <c r="L418">
        <v>2615</v>
      </c>
      <c r="M418">
        <v>40</v>
      </c>
      <c r="N418" s="3">
        <v>7</v>
      </c>
      <c r="O418" t="s">
        <v>442</v>
      </c>
      <c r="P418" t="s">
        <v>442</v>
      </c>
      <c r="Q418" t="s">
        <v>442</v>
      </c>
      <c r="R418" t="s">
        <v>442</v>
      </c>
      <c r="S418" t="s">
        <v>44</v>
      </c>
      <c r="T418">
        <v>1</v>
      </c>
      <c r="U418">
        <v>50</v>
      </c>
      <c r="X418" t="str">
        <f>VLOOKUP($S418,Taxonomic!A:D,2,FALSE)</f>
        <v>pomacanthidae</v>
      </c>
      <c r="Y418" t="str">
        <f>VLOOKUP(S418,Taxonomic!A:D,3,FALSE)</f>
        <v>pomacanthus</v>
      </c>
      <c r="Z418" t="str">
        <f>VLOOKUP(S418,Taxonomic!A:D,4,FALSE)</f>
        <v>paru</v>
      </c>
    </row>
    <row r="419" spans="1:26" x14ac:dyDescent="0.2">
      <c r="A419" t="s">
        <v>30</v>
      </c>
      <c r="B419" t="s">
        <v>472</v>
      </c>
      <c r="C419" t="s">
        <v>47</v>
      </c>
      <c r="D419">
        <v>2013</v>
      </c>
      <c r="E419">
        <v>3</v>
      </c>
      <c r="F419" s="8">
        <v>5</v>
      </c>
      <c r="G419" t="s">
        <v>455</v>
      </c>
      <c r="H419" t="s">
        <v>32</v>
      </c>
      <c r="I419">
        <f>VLOOKUP(B419,Information_sites!D:E,2,FALSE)</f>
        <v>-24.100227</v>
      </c>
      <c r="J419">
        <f>VLOOKUP(B419,Information_sites!D:F,3,FALSE)</f>
        <v>-45.698115999999999</v>
      </c>
      <c r="K419" t="s">
        <v>442</v>
      </c>
      <c r="L419">
        <v>2615</v>
      </c>
      <c r="M419">
        <v>40</v>
      </c>
      <c r="N419" s="3">
        <v>7</v>
      </c>
      <c r="O419" t="s">
        <v>442</v>
      </c>
      <c r="P419" t="s">
        <v>442</v>
      </c>
      <c r="Q419" t="s">
        <v>442</v>
      </c>
      <c r="R419" t="s">
        <v>442</v>
      </c>
      <c r="S419" t="s">
        <v>44</v>
      </c>
      <c r="T419">
        <v>2</v>
      </c>
      <c r="U419">
        <v>45</v>
      </c>
      <c r="X419" t="str">
        <f>VLOOKUP($S419,Taxonomic!A:D,2,FALSE)</f>
        <v>pomacanthidae</v>
      </c>
      <c r="Y419" t="str">
        <f>VLOOKUP(S419,Taxonomic!A:D,3,FALSE)</f>
        <v>pomacanthus</v>
      </c>
      <c r="Z419" t="str">
        <f>VLOOKUP(S419,Taxonomic!A:D,4,FALSE)</f>
        <v>paru</v>
      </c>
    </row>
    <row r="420" spans="1:26" x14ac:dyDescent="0.2">
      <c r="A420" t="s">
        <v>30</v>
      </c>
      <c r="B420" t="s">
        <v>472</v>
      </c>
      <c r="C420" t="s">
        <v>47</v>
      </c>
      <c r="D420">
        <v>2013</v>
      </c>
      <c r="E420">
        <v>3</v>
      </c>
      <c r="F420" s="8">
        <v>5</v>
      </c>
      <c r="G420" t="s">
        <v>455</v>
      </c>
      <c r="H420" t="s">
        <v>32</v>
      </c>
      <c r="I420">
        <f>VLOOKUP(B420,Information_sites!D:E,2,FALSE)</f>
        <v>-24.100227</v>
      </c>
      <c r="J420">
        <f>VLOOKUP(B420,Information_sites!D:F,3,FALSE)</f>
        <v>-45.698115999999999</v>
      </c>
      <c r="K420" t="s">
        <v>442</v>
      </c>
      <c r="L420">
        <v>2615</v>
      </c>
      <c r="M420">
        <v>40</v>
      </c>
      <c r="N420" s="3">
        <v>7</v>
      </c>
      <c r="O420" t="s">
        <v>442</v>
      </c>
      <c r="P420" t="s">
        <v>442</v>
      </c>
      <c r="Q420" t="s">
        <v>442</v>
      </c>
      <c r="R420" t="s">
        <v>442</v>
      </c>
      <c r="S420" t="s">
        <v>56</v>
      </c>
      <c r="T420">
        <v>1</v>
      </c>
      <c r="U420">
        <v>60</v>
      </c>
      <c r="X420" t="str">
        <f>VLOOKUP($S420,Taxonomic!A:D,2,FALSE)</f>
        <v>scaridae</v>
      </c>
      <c r="Y420" t="str">
        <f>VLOOKUP(S420,Taxonomic!A:D,3,FALSE)</f>
        <v>sparisoma</v>
      </c>
      <c r="Z420" t="str">
        <f>VLOOKUP(S420,Taxonomic!A:D,4,FALSE)</f>
        <v>axillare</v>
      </c>
    </row>
    <row r="421" spans="1:26" x14ac:dyDescent="0.2">
      <c r="A421" t="s">
        <v>30</v>
      </c>
      <c r="B421" t="s">
        <v>472</v>
      </c>
      <c r="C421" t="s">
        <v>47</v>
      </c>
      <c r="D421">
        <v>2013</v>
      </c>
      <c r="E421">
        <v>3</v>
      </c>
      <c r="F421" s="8">
        <v>5</v>
      </c>
      <c r="G421" t="s">
        <v>455</v>
      </c>
      <c r="H421" t="s">
        <v>32</v>
      </c>
      <c r="I421">
        <f>VLOOKUP(B421,Information_sites!D:E,2,FALSE)</f>
        <v>-24.100227</v>
      </c>
      <c r="J421">
        <f>VLOOKUP(B421,Information_sites!D:F,3,FALSE)</f>
        <v>-45.698115999999999</v>
      </c>
      <c r="K421" t="s">
        <v>442</v>
      </c>
      <c r="L421">
        <v>2615</v>
      </c>
      <c r="M421">
        <v>40</v>
      </c>
      <c r="N421" s="3">
        <v>7</v>
      </c>
      <c r="O421" t="s">
        <v>442</v>
      </c>
      <c r="P421" t="s">
        <v>442</v>
      </c>
      <c r="Q421" t="s">
        <v>442</v>
      </c>
      <c r="R421" t="s">
        <v>442</v>
      </c>
      <c r="S421" t="s">
        <v>80</v>
      </c>
      <c r="T421">
        <v>1</v>
      </c>
      <c r="U421">
        <v>8</v>
      </c>
      <c r="X421" t="str">
        <f>VLOOKUP($S421,Taxonomic!A:D,2,FALSE)</f>
        <v>scaridae</v>
      </c>
      <c r="Y421" t="str">
        <f>VLOOKUP(S421,Taxonomic!A:D,3,FALSE)</f>
        <v>sparisoma</v>
      </c>
      <c r="Z421" t="str">
        <f>VLOOKUP(S421,Taxonomic!A:D,4,FALSE)</f>
        <v>radians</v>
      </c>
    </row>
    <row r="422" spans="1:26" x14ac:dyDescent="0.2">
      <c r="A422" t="s">
        <v>30</v>
      </c>
      <c r="B422" t="s">
        <v>472</v>
      </c>
      <c r="C422" t="s">
        <v>47</v>
      </c>
      <c r="D422">
        <v>2013</v>
      </c>
      <c r="E422">
        <v>3</v>
      </c>
      <c r="F422" s="8">
        <v>5</v>
      </c>
      <c r="G422" t="s">
        <v>455</v>
      </c>
      <c r="H422" t="s">
        <v>32</v>
      </c>
      <c r="I422">
        <f>VLOOKUP(B422,Information_sites!D:E,2,FALSE)</f>
        <v>-24.100227</v>
      </c>
      <c r="J422">
        <f>VLOOKUP(B422,Information_sites!D:F,3,FALSE)</f>
        <v>-45.698115999999999</v>
      </c>
      <c r="K422" t="s">
        <v>442</v>
      </c>
      <c r="L422">
        <v>2615</v>
      </c>
      <c r="M422">
        <v>40</v>
      </c>
      <c r="N422" s="3">
        <v>7</v>
      </c>
      <c r="O422" t="s">
        <v>442</v>
      </c>
      <c r="P422" t="s">
        <v>442</v>
      </c>
      <c r="Q422" t="s">
        <v>442</v>
      </c>
      <c r="R422" t="s">
        <v>442</v>
      </c>
      <c r="S422" t="s">
        <v>46</v>
      </c>
      <c r="T422">
        <v>7</v>
      </c>
      <c r="U422">
        <v>12</v>
      </c>
      <c r="X422" t="str">
        <f>VLOOKUP($S422,Taxonomic!A:D,2,FALSE)</f>
        <v>pomacentridae</v>
      </c>
      <c r="Y422" t="str">
        <f>VLOOKUP(S422,Taxonomic!A:D,3,FALSE)</f>
        <v>stegastes</v>
      </c>
      <c r="Z422" t="str">
        <f>VLOOKUP(S422,Taxonomic!A:D,4,FALSE)</f>
        <v>fuscus</v>
      </c>
    </row>
    <row r="423" spans="1:26" x14ac:dyDescent="0.2">
      <c r="A423" t="s">
        <v>30</v>
      </c>
      <c r="B423" t="s">
        <v>472</v>
      </c>
      <c r="C423" t="s">
        <v>47</v>
      </c>
      <c r="D423">
        <v>2013</v>
      </c>
      <c r="E423">
        <v>3</v>
      </c>
      <c r="F423" s="8">
        <v>5</v>
      </c>
      <c r="G423" t="s">
        <v>455</v>
      </c>
      <c r="H423" t="s">
        <v>32</v>
      </c>
      <c r="I423">
        <f>VLOOKUP(B423,Information_sites!D:E,2,FALSE)</f>
        <v>-24.100227</v>
      </c>
      <c r="J423">
        <f>VLOOKUP(B423,Information_sites!D:F,3,FALSE)</f>
        <v>-45.698115999999999</v>
      </c>
      <c r="K423" t="s">
        <v>442</v>
      </c>
      <c r="L423">
        <v>2615</v>
      </c>
      <c r="M423">
        <v>40</v>
      </c>
      <c r="N423" s="3">
        <v>7</v>
      </c>
      <c r="O423" t="s">
        <v>442</v>
      </c>
      <c r="P423" t="s">
        <v>442</v>
      </c>
      <c r="Q423" t="s">
        <v>442</v>
      </c>
      <c r="R423" t="s">
        <v>442</v>
      </c>
      <c r="S423" t="s">
        <v>58</v>
      </c>
      <c r="T423">
        <v>1</v>
      </c>
      <c r="U423">
        <v>12</v>
      </c>
      <c r="X423" t="str">
        <f>VLOOKUP($S423,Taxonomic!A:D,2,FALSE)</f>
        <v>pomacentridae</v>
      </c>
      <c r="Y423" t="str">
        <f>VLOOKUP(S423,Taxonomic!A:D,3,FALSE)</f>
        <v>stegastes</v>
      </c>
      <c r="Z423" t="str">
        <f>VLOOKUP(S423,Taxonomic!A:D,4,FALSE)</f>
        <v>variabilis</v>
      </c>
    </row>
    <row r="424" spans="1:26" x14ac:dyDescent="0.2">
      <c r="A424" t="s">
        <v>30</v>
      </c>
      <c r="B424" t="s">
        <v>472</v>
      </c>
      <c r="C424" t="s">
        <v>31</v>
      </c>
      <c r="D424">
        <v>2013</v>
      </c>
      <c r="E424">
        <v>3</v>
      </c>
      <c r="F424" s="8">
        <v>6</v>
      </c>
      <c r="G424" t="s">
        <v>455</v>
      </c>
      <c r="H424" t="s">
        <v>48</v>
      </c>
      <c r="I424">
        <f>VLOOKUP(B424,Information_sites!D:E,2,FALSE)</f>
        <v>-24.100227</v>
      </c>
      <c r="J424">
        <f>VLOOKUP(B424,Information_sites!D:F,3,FALSE)</f>
        <v>-45.698115999999999</v>
      </c>
      <c r="K424" t="s">
        <v>442</v>
      </c>
      <c r="L424">
        <v>3533</v>
      </c>
      <c r="M424">
        <v>40</v>
      </c>
      <c r="N424" s="3">
        <v>5</v>
      </c>
      <c r="O424" t="s">
        <v>442</v>
      </c>
      <c r="P424" t="s">
        <v>442</v>
      </c>
      <c r="Q424" t="s">
        <v>442</v>
      </c>
      <c r="R424" t="s">
        <v>442</v>
      </c>
      <c r="S424" t="s">
        <v>33</v>
      </c>
      <c r="T424">
        <v>12</v>
      </c>
      <c r="U424">
        <v>5</v>
      </c>
      <c r="X424" t="str">
        <f>VLOOKUP($S424,Taxonomic!A:D,2,FALSE)</f>
        <v>pomacentridae</v>
      </c>
      <c r="Y424" t="str">
        <f>VLOOKUP(S424,Taxonomic!A:D,3,FALSE)</f>
        <v>abudefduf</v>
      </c>
      <c r="Z424" t="str">
        <f>VLOOKUP(S424,Taxonomic!A:D,4,FALSE)</f>
        <v>saxatilis</v>
      </c>
    </row>
    <row r="425" spans="1:26" x14ac:dyDescent="0.2">
      <c r="A425" t="s">
        <v>30</v>
      </c>
      <c r="B425" t="s">
        <v>472</v>
      </c>
      <c r="C425" t="s">
        <v>31</v>
      </c>
      <c r="D425">
        <v>2013</v>
      </c>
      <c r="E425">
        <v>3</v>
      </c>
      <c r="F425" s="8">
        <v>6</v>
      </c>
      <c r="G425" t="s">
        <v>455</v>
      </c>
      <c r="H425" t="s">
        <v>48</v>
      </c>
      <c r="I425">
        <f>VLOOKUP(B425,Information_sites!D:E,2,FALSE)</f>
        <v>-24.100227</v>
      </c>
      <c r="J425">
        <f>VLOOKUP(B425,Information_sites!D:F,3,FALSE)</f>
        <v>-45.698115999999999</v>
      </c>
      <c r="K425" t="s">
        <v>442</v>
      </c>
      <c r="L425">
        <v>3533</v>
      </c>
      <c r="M425">
        <v>40</v>
      </c>
      <c r="N425" s="3">
        <v>5</v>
      </c>
      <c r="O425" t="s">
        <v>442</v>
      </c>
      <c r="P425" t="s">
        <v>442</v>
      </c>
      <c r="Q425" t="s">
        <v>442</v>
      </c>
      <c r="R425" t="s">
        <v>442</v>
      </c>
      <c r="S425" t="s">
        <v>33</v>
      </c>
      <c r="T425">
        <v>75</v>
      </c>
      <c r="U425">
        <v>15</v>
      </c>
      <c r="X425" t="str">
        <f>VLOOKUP($S425,Taxonomic!A:D,2,FALSE)</f>
        <v>pomacentridae</v>
      </c>
      <c r="Y425" t="str">
        <f>VLOOKUP(S425,Taxonomic!A:D,3,FALSE)</f>
        <v>abudefduf</v>
      </c>
      <c r="Z425" t="str">
        <f>VLOOKUP(S425,Taxonomic!A:D,4,FALSE)</f>
        <v>saxatilis</v>
      </c>
    </row>
    <row r="426" spans="1:26" x14ac:dyDescent="0.2">
      <c r="A426" t="s">
        <v>30</v>
      </c>
      <c r="B426" t="s">
        <v>472</v>
      </c>
      <c r="C426" t="s">
        <v>31</v>
      </c>
      <c r="D426">
        <v>2013</v>
      </c>
      <c r="E426">
        <v>3</v>
      </c>
      <c r="F426" s="8">
        <v>6</v>
      </c>
      <c r="G426" t="s">
        <v>455</v>
      </c>
      <c r="H426" t="s">
        <v>48</v>
      </c>
      <c r="I426">
        <f>VLOOKUP(B426,Information_sites!D:E,2,FALSE)</f>
        <v>-24.100227</v>
      </c>
      <c r="J426">
        <f>VLOOKUP(B426,Information_sites!D:F,3,FALSE)</f>
        <v>-45.698115999999999</v>
      </c>
      <c r="K426" t="s">
        <v>442</v>
      </c>
      <c r="L426">
        <v>3533</v>
      </c>
      <c r="M426">
        <v>40</v>
      </c>
      <c r="N426" s="3">
        <v>5</v>
      </c>
      <c r="O426" t="s">
        <v>442</v>
      </c>
      <c r="P426" t="s">
        <v>442</v>
      </c>
      <c r="Q426" t="s">
        <v>442</v>
      </c>
      <c r="R426" t="s">
        <v>442</v>
      </c>
      <c r="S426" t="s">
        <v>50</v>
      </c>
      <c r="T426">
        <v>2</v>
      </c>
      <c r="U426">
        <v>10</v>
      </c>
      <c r="X426" t="str">
        <f>VLOOKUP($S426,Taxonomic!A:D,2,FALSE)</f>
        <v>haemulidae</v>
      </c>
      <c r="Y426" t="str">
        <f>VLOOKUP(S426,Taxonomic!A:D,3,FALSE)</f>
        <v>anisotremus</v>
      </c>
      <c r="Z426" t="str">
        <f>VLOOKUP(S426,Taxonomic!A:D,4,FALSE)</f>
        <v>virginicus</v>
      </c>
    </row>
    <row r="427" spans="1:26" x14ac:dyDescent="0.2">
      <c r="A427" t="s">
        <v>30</v>
      </c>
      <c r="B427" t="s">
        <v>472</v>
      </c>
      <c r="C427" t="s">
        <v>31</v>
      </c>
      <c r="D427">
        <v>2013</v>
      </c>
      <c r="E427">
        <v>3</v>
      </c>
      <c r="F427" s="8">
        <v>6</v>
      </c>
      <c r="G427" t="s">
        <v>455</v>
      </c>
      <c r="H427" t="s">
        <v>48</v>
      </c>
      <c r="I427">
        <f>VLOOKUP(B427,Information_sites!D:E,2,FALSE)</f>
        <v>-24.100227</v>
      </c>
      <c r="J427">
        <f>VLOOKUP(B427,Information_sites!D:F,3,FALSE)</f>
        <v>-45.698115999999999</v>
      </c>
      <c r="K427" t="s">
        <v>442</v>
      </c>
      <c r="L427">
        <v>3533</v>
      </c>
      <c r="M427">
        <v>40</v>
      </c>
      <c r="N427" s="3">
        <v>5</v>
      </c>
      <c r="O427" t="s">
        <v>442</v>
      </c>
      <c r="P427" t="s">
        <v>442</v>
      </c>
      <c r="Q427" t="s">
        <v>442</v>
      </c>
      <c r="R427" t="s">
        <v>442</v>
      </c>
      <c r="S427" t="s">
        <v>50</v>
      </c>
      <c r="T427">
        <v>2</v>
      </c>
      <c r="U427">
        <v>15</v>
      </c>
      <c r="X427" t="str">
        <f>VLOOKUP($S427,Taxonomic!A:D,2,FALSE)</f>
        <v>haemulidae</v>
      </c>
      <c r="Y427" t="str">
        <f>VLOOKUP(S427,Taxonomic!A:D,3,FALSE)</f>
        <v>anisotremus</v>
      </c>
      <c r="Z427" t="str">
        <f>VLOOKUP(S427,Taxonomic!A:D,4,FALSE)</f>
        <v>virginicus</v>
      </c>
    </row>
    <row r="428" spans="1:26" x14ac:dyDescent="0.2">
      <c r="A428" t="s">
        <v>30</v>
      </c>
      <c r="B428" t="s">
        <v>472</v>
      </c>
      <c r="C428" t="s">
        <v>31</v>
      </c>
      <c r="D428">
        <v>2013</v>
      </c>
      <c r="E428">
        <v>3</v>
      </c>
      <c r="F428" s="8">
        <v>6</v>
      </c>
      <c r="G428" t="s">
        <v>455</v>
      </c>
      <c r="H428" t="s">
        <v>48</v>
      </c>
      <c r="I428">
        <f>VLOOKUP(B428,Information_sites!D:E,2,FALSE)</f>
        <v>-24.100227</v>
      </c>
      <c r="J428">
        <f>VLOOKUP(B428,Information_sites!D:F,3,FALSE)</f>
        <v>-45.698115999999999</v>
      </c>
      <c r="K428" t="s">
        <v>442</v>
      </c>
      <c r="L428">
        <v>3533</v>
      </c>
      <c r="M428">
        <v>40</v>
      </c>
      <c r="N428" s="3">
        <v>5</v>
      </c>
      <c r="O428" t="s">
        <v>442</v>
      </c>
      <c r="P428" t="s">
        <v>442</v>
      </c>
      <c r="Q428" t="s">
        <v>442</v>
      </c>
      <c r="R428" t="s">
        <v>442</v>
      </c>
      <c r="S428" t="s">
        <v>50</v>
      </c>
      <c r="T428">
        <v>4</v>
      </c>
      <c r="U428">
        <v>20</v>
      </c>
      <c r="X428" t="str">
        <f>VLOOKUP($S428,Taxonomic!A:D,2,FALSE)</f>
        <v>haemulidae</v>
      </c>
      <c r="Y428" t="str">
        <f>VLOOKUP(S428,Taxonomic!A:D,3,FALSE)</f>
        <v>anisotremus</v>
      </c>
      <c r="Z428" t="str">
        <f>VLOOKUP(S428,Taxonomic!A:D,4,FALSE)</f>
        <v>virginicus</v>
      </c>
    </row>
    <row r="429" spans="1:26" x14ac:dyDescent="0.2">
      <c r="A429" t="s">
        <v>30</v>
      </c>
      <c r="B429" t="s">
        <v>472</v>
      </c>
      <c r="C429" t="s">
        <v>31</v>
      </c>
      <c r="D429">
        <v>2013</v>
      </c>
      <c r="E429">
        <v>3</v>
      </c>
      <c r="F429" s="8">
        <v>6</v>
      </c>
      <c r="G429" t="s">
        <v>455</v>
      </c>
      <c r="H429" t="s">
        <v>48</v>
      </c>
      <c r="I429">
        <f>VLOOKUP(B429,Information_sites!D:E,2,FALSE)</f>
        <v>-24.100227</v>
      </c>
      <c r="J429">
        <f>VLOOKUP(B429,Information_sites!D:F,3,FALSE)</f>
        <v>-45.698115999999999</v>
      </c>
      <c r="K429" t="s">
        <v>442</v>
      </c>
      <c r="L429">
        <v>3533</v>
      </c>
      <c r="M429">
        <v>40</v>
      </c>
      <c r="N429" s="3">
        <v>5</v>
      </c>
      <c r="O429" t="s">
        <v>442</v>
      </c>
      <c r="P429" t="s">
        <v>442</v>
      </c>
      <c r="Q429" t="s">
        <v>442</v>
      </c>
      <c r="R429" t="s">
        <v>442</v>
      </c>
      <c r="S429" t="s">
        <v>50</v>
      </c>
      <c r="T429">
        <v>4</v>
      </c>
      <c r="U429">
        <v>30</v>
      </c>
      <c r="X429" t="str">
        <f>VLOOKUP($S429,Taxonomic!A:D,2,FALSE)</f>
        <v>haemulidae</v>
      </c>
      <c r="Y429" t="str">
        <f>VLOOKUP(S429,Taxonomic!A:D,3,FALSE)</f>
        <v>anisotremus</v>
      </c>
      <c r="Z429" t="str">
        <f>VLOOKUP(S429,Taxonomic!A:D,4,FALSE)</f>
        <v>virginicus</v>
      </c>
    </row>
    <row r="430" spans="1:26" x14ac:dyDescent="0.2">
      <c r="A430" t="s">
        <v>30</v>
      </c>
      <c r="B430" t="s">
        <v>472</v>
      </c>
      <c r="C430" t="s">
        <v>31</v>
      </c>
      <c r="D430">
        <v>2013</v>
      </c>
      <c r="E430">
        <v>3</v>
      </c>
      <c r="F430" s="8">
        <v>6</v>
      </c>
      <c r="G430" t="s">
        <v>455</v>
      </c>
      <c r="H430" t="s">
        <v>48</v>
      </c>
      <c r="I430">
        <f>VLOOKUP(B430,Information_sites!D:E,2,FALSE)</f>
        <v>-24.100227</v>
      </c>
      <c r="J430">
        <f>VLOOKUP(B430,Information_sites!D:F,3,FALSE)</f>
        <v>-45.698115999999999</v>
      </c>
      <c r="K430" t="s">
        <v>442</v>
      </c>
      <c r="L430">
        <v>3533</v>
      </c>
      <c r="M430">
        <v>40</v>
      </c>
      <c r="N430" s="3">
        <v>5</v>
      </c>
      <c r="O430" t="s">
        <v>442</v>
      </c>
      <c r="P430" t="s">
        <v>442</v>
      </c>
      <c r="Q430" t="s">
        <v>442</v>
      </c>
      <c r="R430" t="s">
        <v>442</v>
      </c>
      <c r="S430" t="s">
        <v>50</v>
      </c>
      <c r="T430">
        <v>5</v>
      </c>
      <c r="U430">
        <v>35</v>
      </c>
      <c r="X430" t="str">
        <f>VLOOKUP($S430,Taxonomic!A:D,2,FALSE)</f>
        <v>haemulidae</v>
      </c>
      <c r="Y430" t="str">
        <f>VLOOKUP(S430,Taxonomic!A:D,3,FALSE)</f>
        <v>anisotremus</v>
      </c>
      <c r="Z430" t="str">
        <f>VLOOKUP(S430,Taxonomic!A:D,4,FALSE)</f>
        <v>virginicus</v>
      </c>
    </row>
    <row r="431" spans="1:26" x14ac:dyDescent="0.2">
      <c r="A431" t="s">
        <v>30</v>
      </c>
      <c r="B431" t="s">
        <v>472</v>
      </c>
      <c r="C431" t="s">
        <v>31</v>
      </c>
      <c r="D431">
        <v>2013</v>
      </c>
      <c r="E431">
        <v>3</v>
      </c>
      <c r="F431" s="8">
        <v>6</v>
      </c>
      <c r="G431" t="s">
        <v>455</v>
      </c>
      <c r="H431" t="s">
        <v>48</v>
      </c>
      <c r="I431">
        <f>VLOOKUP(B431,Information_sites!D:E,2,FALSE)</f>
        <v>-24.100227</v>
      </c>
      <c r="J431">
        <f>VLOOKUP(B431,Information_sites!D:F,3,FALSE)</f>
        <v>-45.698115999999999</v>
      </c>
      <c r="K431" t="s">
        <v>442</v>
      </c>
      <c r="L431">
        <v>3533</v>
      </c>
      <c r="M431">
        <v>40</v>
      </c>
      <c r="N431" s="3">
        <v>5</v>
      </c>
      <c r="O431" t="s">
        <v>442</v>
      </c>
      <c r="P431" t="s">
        <v>442</v>
      </c>
      <c r="Q431" t="s">
        <v>442</v>
      </c>
      <c r="R431" t="s">
        <v>442</v>
      </c>
      <c r="S431" t="s">
        <v>35</v>
      </c>
      <c r="T431">
        <v>2</v>
      </c>
      <c r="U431">
        <v>20</v>
      </c>
      <c r="X431" t="str">
        <f>VLOOKUP($S431,Taxonomic!A:D,2,FALSE)</f>
        <v>labridae</v>
      </c>
      <c r="Y431" t="str">
        <f>VLOOKUP(S431,Taxonomic!A:D,3,FALSE)</f>
        <v>bodianus</v>
      </c>
      <c r="Z431" t="str">
        <f>VLOOKUP(S431,Taxonomic!A:D,4,FALSE)</f>
        <v>rufus</v>
      </c>
    </row>
    <row r="432" spans="1:26" x14ac:dyDescent="0.2">
      <c r="A432" t="s">
        <v>30</v>
      </c>
      <c r="B432" t="s">
        <v>472</v>
      </c>
      <c r="C432" t="s">
        <v>31</v>
      </c>
      <c r="D432">
        <v>2013</v>
      </c>
      <c r="E432">
        <v>3</v>
      </c>
      <c r="F432" s="8">
        <v>6</v>
      </c>
      <c r="G432" t="s">
        <v>455</v>
      </c>
      <c r="H432" t="s">
        <v>48</v>
      </c>
      <c r="I432">
        <f>VLOOKUP(B432,Information_sites!D:E,2,FALSE)</f>
        <v>-24.100227</v>
      </c>
      <c r="J432">
        <f>VLOOKUP(B432,Information_sites!D:F,3,FALSE)</f>
        <v>-45.698115999999999</v>
      </c>
      <c r="K432" t="s">
        <v>442</v>
      </c>
      <c r="L432">
        <v>3533</v>
      </c>
      <c r="M432">
        <v>40</v>
      </c>
      <c r="N432" s="3">
        <v>5</v>
      </c>
      <c r="O432" t="s">
        <v>442</v>
      </c>
      <c r="P432" t="s">
        <v>442</v>
      </c>
      <c r="Q432" t="s">
        <v>442</v>
      </c>
      <c r="R432" t="s">
        <v>442</v>
      </c>
      <c r="S432" t="s">
        <v>35</v>
      </c>
      <c r="T432">
        <v>4</v>
      </c>
      <c r="U432">
        <v>25</v>
      </c>
      <c r="X432" t="str">
        <f>VLOOKUP($S432,Taxonomic!A:D,2,FALSE)</f>
        <v>labridae</v>
      </c>
      <c r="Y432" t="str">
        <f>VLOOKUP(S432,Taxonomic!A:D,3,FALSE)</f>
        <v>bodianus</v>
      </c>
      <c r="Z432" t="str">
        <f>VLOOKUP(S432,Taxonomic!A:D,4,FALSE)</f>
        <v>rufus</v>
      </c>
    </row>
    <row r="433" spans="1:26" x14ac:dyDescent="0.2">
      <c r="A433" t="s">
        <v>30</v>
      </c>
      <c r="B433" t="s">
        <v>472</v>
      </c>
      <c r="C433" t="s">
        <v>31</v>
      </c>
      <c r="D433">
        <v>2013</v>
      </c>
      <c r="E433">
        <v>3</v>
      </c>
      <c r="F433" s="8">
        <v>6</v>
      </c>
      <c r="G433" t="s">
        <v>455</v>
      </c>
      <c r="H433" t="s">
        <v>48</v>
      </c>
      <c r="I433">
        <f>VLOOKUP(B433,Information_sites!D:E,2,FALSE)</f>
        <v>-24.100227</v>
      </c>
      <c r="J433">
        <f>VLOOKUP(B433,Information_sites!D:F,3,FALSE)</f>
        <v>-45.698115999999999</v>
      </c>
      <c r="K433" t="s">
        <v>442</v>
      </c>
      <c r="L433">
        <v>3533</v>
      </c>
      <c r="M433">
        <v>40</v>
      </c>
      <c r="N433" s="3">
        <v>5</v>
      </c>
      <c r="O433" t="s">
        <v>442</v>
      </c>
      <c r="P433" t="s">
        <v>442</v>
      </c>
      <c r="Q433" t="s">
        <v>442</v>
      </c>
      <c r="R433" t="s">
        <v>442</v>
      </c>
      <c r="S433" t="s">
        <v>35</v>
      </c>
      <c r="T433">
        <v>1</v>
      </c>
      <c r="U433">
        <v>30</v>
      </c>
      <c r="X433" t="str">
        <f>VLOOKUP($S433,Taxonomic!A:D,2,FALSE)</f>
        <v>labridae</v>
      </c>
      <c r="Y433" t="str">
        <f>VLOOKUP(S433,Taxonomic!A:D,3,FALSE)</f>
        <v>bodianus</v>
      </c>
      <c r="Z433" t="str">
        <f>VLOOKUP(S433,Taxonomic!A:D,4,FALSE)</f>
        <v>rufus</v>
      </c>
    </row>
    <row r="434" spans="1:26" x14ac:dyDescent="0.2">
      <c r="A434" t="s">
        <v>30</v>
      </c>
      <c r="B434" t="s">
        <v>472</v>
      </c>
      <c r="C434" t="s">
        <v>31</v>
      </c>
      <c r="D434">
        <v>2013</v>
      </c>
      <c r="E434">
        <v>3</v>
      </c>
      <c r="F434" s="8">
        <v>6</v>
      </c>
      <c r="G434" t="s">
        <v>455</v>
      </c>
      <c r="H434" t="s">
        <v>48</v>
      </c>
      <c r="I434">
        <f>VLOOKUP(B434,Information_sites!D:E,2,FALSE)</f>
        <v>-24.100227</v>
      </c>
      <c r="J434">
        <f>VLOOKUP(B434,Information_sites!D:F,3,FALSE)</f>
        <v>-45.698115999999999</v>
      </c>
      <c r="K434" t="s">
        <v>442</v>
      </c>
      <c r="L434">
        <v>3533</v>
      </c>
      <c r="M434">
        <v>40</v>
      </c>
      <c r="N434" s="3">
        <v>5</v>
      </c>
      <c r="O434" t="s">
        <v>442</v>
      </c>
      <c r="P434" t="s">
        <v>442</v>
      </c>
      <c r="Q434" t="s">
        <v>442</v>
      </c>
      <c r="R434" t="s">
        <v>442</v>
      </c>
      <c r="S434" t="s">
        <v>85</v>
      </c>
      <c r="T434">
        <v>3</v>
      </c>
      <c r="U434">
        <v>30</v>
      </c>
      <c r="X434" t="str">
        <f>VLOOKUP($S434,Taxonomic!A:D,2,FALSE)</f>
        <v>carangidae</v>
      </c>
      <c r="Y434" t="str">
        <f>VLOOKUP(S434,Taxonomic!A:D,3,FALSE)</f>
        <v>caranx</v>
      </c>
      <c r="Z434" t="str">
        <f>VLOOKUP(S434,Taxonomic!A:D,4,FALSE)</f>
        <v>crysos</v>
      </c>
    </row>
    <row r="435" spans="1:26" x14ac:dyDescent="0.2">
      <c r="A435" t="s">
        <v>30</v>
      </c>
      <c r="B435" t="s">
        <v>472</v>
      </c>
      <c r="C435" t="s">
        <v>31</v>
      </c>
      <c r="D435">
        <v>2013</v>
      </c>
      <c r="E435">
        <v>3</v>
      </c>
      <c r="F435" s="8">
        <v>6</v>
      </c>
      <c r="G435" t="s">
        <v>455</v>
      </c>
      <c r="H435" t="s">
        <v>48</v>
      </c>
      <c r="I435">
        <f>VLOOKUP(B435,Information_sites!D:E,2,FALSE)</f>
        <v>-24.100227</v>
      </c>
      <c r="J435">
        <f>VLOOKUP(B435,Information_sites!D:F,3,FALSE)</f>
        <v>-45.698115999999999</v>
      </c>
      <c r="K435" t="s">
        <v>442</v>
      </c>
      <c r="L435">
        <v>3533</v>
      </c>
      <c r="M435">
        <v>40</v>
      </c>
      <c r="N435" s="3">
        <v>5</v>
      </c>
      <c r="O435" t="s">
        <v>442</v>
      </c>
      <c r="P435" t="s">
        <v>442</v>
      </c>
      <c r="Q435" t="s">
        <v>442</v>
      </c>
      <c r="R435" t="s">
        <v>442</v>
      </c>
      <c r="S435" t="s">
        <v>60</v>
      </c>
      <c r="T435">
        <v>7</v>
      </c>
      <c r="U435">
        <v>12</v>
      </c>
      <c r="X435" t="str">
        <f>VLOOKUP($S435,Taxonomic!A:D,2,FALSE)</f>
        <v>chaetodontidae</v>
      </c>
      <c r="Y435" t="str">
        <f>VLOOKUP(S435,Taxonomic!A:D,3,FALSE)</f>
        <v>chaetodon</v>
      </c>
      <c r="Z435" t="str">
        <f>VLOOKUP(S435,Taxonomic!A:D,4,FALSE)</f>
        <v>striatus</v>
      </c>
    </row>
    <row r="436" spans="1:26" x14ac:dyDescent="0.2">
      <c r="A436" t="s">
        <v>30</v>
      </c>
      <c r="B436" t="s">
        <v>472</v>
      </c>
      <c r="C436" t="s">
        <v>31</v>
      </c>
      <c r="D436">
        <v>2013</v>
      </c>
      <c r="E436">
        <v>3</v>
      </c>
      <c r="F436" s="8">
        <v>6</v>
      </c>
      <c r="G436" t="s">
        <v>455</v>
      </c>
      <c r="H436" t="s">
        <v>48</v>
      </c>
      <c r="I436">
        <f>VLOOKUP(B436,Information_sites!D:E,2,FALSE)</f>
        <v>-24.100227</v>
      </c>
      <c r="J436">
        <f>VLOOKUP(B436,Information_sites!D:F,3,FALSE)</f>
        <v>-45.698115999999999</v>
      </c>
      <c r="K436" t="s">
        <v>442</v>
      </c>
      <c r="L436">
        <v>3533</v>
      </c>
      <c r="M436">
        <v>40</v>
      </c>
      <c r="N436" s="3">
        <v>5</v>
      </c>
      <c r="O436" t="s">
        <v>442</v>
      </c>
      <c r="P436" t="s">
        <v>442</v>
      </c>
      <c r="Q436" t="s">
        <v>442</v>
      </c>
      <c r="R436" t="s">
        <v>442</v>
      </c>
      <c r="S436" t="s">
        <v>86</v>
      </c>
      <c r="T436">
        <v>1</v>
      </c>
      <c r="U436">
        <v>20</v>
      </c>
      <c r="X436" t="str">
        <f>VLOOKUP($S436,Taxonomic!A:D,2,FALSE)</f>
        <v>labridae</v>
      </c>
      <c r="Y436" t="str">
        <f>VLOOKUP(S436,Taxonomic!A:D,3,FALSE)</f>
        <v>clepticus</v>
      </c>
      <c r="Z436" t="str">
        <f>VLOOKUP(S436,Taxonomic!A:D,4,FALSE)</f>
        <v>brasiliensis</v>
      </c>
    </row>
    <row r="437" spans="1:26" x14ac:dyDescent="0.2">
      <c r="A437" t="s">
        <v>30</v>
      </c>
      <c r="B437" t="s">
        <v>472</v>
      </c>
      <c r="C437" t="s">
        <v>31</v>
      </c>
      <c r="D437">
        <v>2013</v>
      </c>
      <c r="E437">
        <v>3</v>
      </c>
      <c r="F437" s="8">
        <v>6</v>
      </c>
      <c r="G437" t="s">
        <v>455</v>
      </c>
      <c r="H437" t="s">
        <v>48</v>
      </c>
      <c r="I437">
        <f>VLOOKUP(B437,Information_sites!D:E,2,FALSE)</f>
        <v>-24.100227</v>
      </c>
      <c r="J437">
        <f>VLOOKUP(B437,Information_sites!D:F,3,FALSE)</f>
        <v>-45.698115999999999</v>
      </c>
      <c r="K437" t="s">
        <v>442</v>
      </c>
      <c r="L437">
        <v>3533</v>
      </c>
      <c r="M437">
        <v>40</v>
      </c>
      <c r="N437" s="3">
        <v>5</v>
      </c>
      <c r="O437" t="s">
        <v>442</v>
      </c>
      <c r="P437" t="s">
        <v>442</v>
      </c>
      <c r="Q437" t="s">
        <v>442</v>
      </c>
      <c r="R437" t="s">
        <v>442</v>
      </c>
      <c r="S437" t="s">
        <v>86</v>
      </c>
      <c r="T437">
        <v>1</v>
      </c>
      <c r="U437">
        <v>25</v>
      </c>
      <c r="X437" t="str">
        <f>VLOOKUP($S437,Taxonomic!A:D,2,FALSE)</f>
        <v>labridae</v>
      </c>
      <c r="Y437" t="str">
        <f>VLOOKUP(S437,Taxonomic!A:D,3,FALSE)</f>
        <v>clepticus</v>
      </c>
      <c r="Z437" t="str">
        <f>VLOOKUP(S437,Taxonomic!A:D,4,FALSE)</f>
        <v>brasiliensis</v>
      </c>
    </row>
    <row r="438" spans="1:26" x14ac:dyDescent="0.2">
      <c r="A438" t="s">
        <v>30</v>
      </c>
      <c r="B438" t="s">
        <v>472</v>
      </c>
      <c r="C438" t="s">
        <v>31</v>
      </c>
      <c r="D438">
        <v>2013</v>
      </c>
      <c r="E438">
        <v>3</v>
      </c>
      <c r="F438" s="8">
        <v>6</v>
      </c>
      <c r="G438" t="s">
        <v>455</v>
      </c>
      <c r="H438" t="s">
        <v>48</v>
      </c>
      <c r="I438">
        <f>VLOOKUP(B438,Information_sites!D:E,2,FALSE)</f>
        <v>-24.100227</v>
      </c>
      <c r="J438">
        <f>VLOOKUP(B438,Information_sites!D:F,3,FALSE)</f>
        <v>-45.698115999999999</v>
      </c>
      <c r="K438" t="s">
        <v>442</v>
      </c>
      <c r="L438">
        <v>3533</v>
      </c>
      <c r="M438">
        <v>40</v>
      </c>
      <c r="N438" s="3">
        <v>5</v>
      </c>
      <c r="O438" t="s">
        <v>442</v>
      </c>
      <c r="P438" t="s">
        <v>442</v>
      </c>
      <c r="Q438" t="s">
        <v>442</v>
      </c>
      <c r="R438" t="s">
        <v>442</v>
      </c>
      <c r="S438" t="s">
        <v>87</v>
      </c>
      <c r="T438">
        <v>2</v>
      </c>
      <c r="U438">
        <v>5</v>
      </c>
      <c r="X438" t="str">
        <f>VLOOKUP($S438,Taxonomic!A:D,2,FALSE)</f>
        <v>gobiidae</v>
      </c>
      <c r="Y438" t="str">
        <f>VLOOKUP(S438,Taxonomic!A:D,3,FALSE)</f>
        <v>coryphopterus</v>
      </c>
      <c r="Z438" t="str">
        <f>VLOOKUP(S438,Taxonomic!A:D,4,FALSE)</f>
        <v>spp</v>
      </c>
    </row>
    <row r="439" spans="1:26" x14ac:dyDescent="0.2">
      <c r="A439" t="s">
        <v>30</v>
      </c>
      <c r="B439" t="s">
        <v>472</v>
      </c>
      <c r="C439" t="s">
        <v>31</v>
      </c>
      <c r="D439">
        <v>2013</v>
      </c>
      <c r="E439">
        <v>3</v>
      </c>
      <c r="F439" s="8">
        <v>6</v>
      </c>
      <c r="G439" t="s">
        <v>455</v>
      </c>
      <c r="H439" t="s">
        <v>48</v>
      </c>
      <c r="I439">
        <f>VLOOKUP(B439,Information_sites!D:E,2,FALSE)</f>
        <v>-24.100227</v>
      </c>
      <c r="J439">
        <f>VLOOKUP(B439,Information_sites!D:F,3,FALSE)</f>
        <v>-45.698115999999999</v>
      </c>
      <c r="K439" t="s">
        <v>442</v>
      </c>
      <c r="L439">
        <v>3533</v>
      </c>
      <c r="M439">
        <v>40</v>
      </c>
      <c r="N439" s="3">
        <v>5</v>
      </c>
      <c r="O439" t="s">
        <v>442</v>
      </c>
      <c r="P439" t="s">
        <v>442</v>
      </c>
      <c r="Q439" t="s">
        <v>442</v>
      </c>
      <c r="R439" t="s">
        <v>442</v>
      </c>
      <c r="S439" t="s">
        <v>87</v>
      </c>
      <c r="T439">
        <v>1</v>
      </c>
      <c r="U439">
        <v>8</v>
      </c>
      <c r="X439" t="str">
        <f>VLOOKUP($S439,Taxonomic!A:D,2,FALSE)</f>
        <v>gobiidae</v>
      </c>
      <c r="Y439" t="str">
        <f>VLOOKUP(S439,Taxonomic!A:D,3,FALSE)</f>
        <v>coryphopterus</v>
      </c>
      <c r="Z439" t="str">
        <f>VLOOKUP(S439,Taxonomic!A:D,4,FALSE)</f>
        <v>spp</v>
      </c>
    </row>
    <row r="440" spans="1:26" x14ac:dyDescent="0.2">
      <c r="A440" t="s">
        <v>30</v>
      </c>
      <c r="B440" t="s">
        <v>472</v>
      </c>
      <c r="C440" t="s">
        <v>31</v>
      </c>
      <c r="D440">
        <v>2013</v>
      </c>
      <c r="E440">
        <v>3</v>
      </c>
      <c r="F440" s="8">
        <v>6</v>
      </c>
      <c r="G440" t="s">
        <v>455</v>
      </c>
      <c r="H440" t="s">
        <v>48</v>
      </c>
      <c r="I440">
        <f>VLOOKUP(B440,Information_sites!D:E,2,FALSE)</f>
        <v>-24.100227</v>
      </c>
      <c r="J440">
        <f>VLOOKUP(B440,Information_sites!D:F,3,FALSE)</f>
        <v>-45.698115999999999</v>
      </c>
      <c r="K440" t="s">
        <v>442</v>
      </c>
      <c r="L440">
        <v>3533</v>
      </c>
      <c r="M440">
        <v>40</v>
      </c>
      <c r="N440" s="3">
        <v>5</v>
      </c>
      <c r="O440" t="s">
        <v>442</v>
      </c>
      <c r="P440" t="s">
        <v>442</v>
      </c>
      <c r="Q440" t="s">
        <v>442</v>
      </c>
      <c r="R440" t="s">
        <v>442</v>
      </c>
      <c r="S440" t="s">
        <v>38</v>
      </c>
      <c r="T440">
        <v>2</v>
      </c>
      <c r="U440">
        <v>10</v>
      </c>
      <c r="X440" t="str">
        <f>VLOOKUP($S440,Taxonomic!A:D,2,FALSE)</f>
        <v>serranidae</v>
      </c>
      <c r="Y440" t="str">
        <f>VLOOKUP(S440,Taxonomic!A:D,3,FALSE)</f>
        <v>epinephelus</v>
      </c>
      <c r="Z440" t="str">
        <f>VLOOKUP(S440,Taxonomic!A:D,4,FALSE)</f>
        <v>marginatus</v>
      </c>
    </row>
    <row r="441" spans="1:26" x14ac:dyDescent="0.2">
      <c r="A441" t="s">
        <v>30</v>
      </c>
      <c r="B441" t="s">
        <v>472</v>
      </c>
      <c r="C441" t="s">
        <v>31</v>
      </c>
      <c r="D441">
        <v>2013</v>
      </c>
      <c r="E441">
        <v>3</v>
      </c>
      <c r="F441" s="8">
        <v>6</v>
      </c>
      <c r="G441" t="s">
        <v>455</v>
      </c>
      <c r="H441" t="s">
        <v>48</v>
      </c>
      <c r="I441">
        <f>VLOOKUP(B441,Information_sites!D:E,2,FALSE)</f>
        <v>-24.100227</v>
      </c>
      <c r="J441">
        <f>VLOOKUP(B441,Information_sites!D:F,3,FALSE)</f>
        <v>-45.698115999999999</v>
      </c>
      <c r="K441" t="s">
        <v>442</v>
      </c>
      <c r="L441">
        <v>3533</v>
      </c>
      <c r="M441">
        <v>40</v>
      </c>
      <c r="N441" s="3">
        <v>5</v>
      </c>
      <c r="O441" t="s">
        <v>442</v>
      </c>
      <c r="P441" t="s">
        <v>442</v>
      </c>
      <c r="Q441" t="s">
        <v>442</v>
      </c>
      <c r="R441" t="s">
        <v>442</v>
      </c>
      <c r="S441" t="s">
        <v>38</v>
      </c>
      <c r="T441">
        <v>2</v>
      </c>
      <c r="U441">
        <v>20</v>
      </c>
      <c r="X441" t="str">
        <f>VLOOKUP($S441,Taxonomic!A:D,2,FALSE)</f>
        <v>serranidae</v>
      </c>
      <c r="Y441" t="str">
        <f>VLOOKUP(S441,Taxonomic!A:D,3,FALSE)</f>
        <v>epinephelus</v>
      </c>
      <c r="Z441" t="str">
        <f>VLOOKUP(S441,Taxonomic!A:D,4,FALSE)</f>
        <v>marginatus</v>
      </c>
    </row>
    <row r="442" spans="1:26" x14ac:dyDescent="0.2">
      <c r="A442" t="s">
        <v>30</v>
      </c>
      <c r="B442" t="s">
        <v>472</v>
      </c>
      <c r="C442" t="s">
        <v>31</v>
      </c>
      <c r="D442">
        <v>2013</v>
      </c>
      <c r="E442">
        <v>3</v>
      </c>
      <c r="F442" s="8">
        <v>6</v>
      </c>
      <c r="G442" t="s">
        <v>455</v>
      </c>
      <c r="H442" t="s">
        <v>48</v>
      </c>
      <c r="I442">
        <f>VLOOKUP(B442,Information_sites!D:E,2,FALSE)</f>
        <v>-24.100227</v>
      </c>
      <c r="J442">
        <f>VLOOKUP(B442,Information_sites!D:F,3,FALSE)</f>
        <v>-45.698115999999999</v>
      </c>
      <c r="K442" t="s">
        <v>442</v>
      </c>
      <c r="L442">
        <v>3533</v>
      </c>
      <c r="M442">
        <v>40</v>
      </c>
      <c r="N442" s="3">
        <v>5</v>
      </c>
      <c r="O442" t="s">
        <v>442</v>
      </c>
      <c r="P442" t="s">
        <v>442</v>
      </c>
      <c r="Q442" t="s">
        <v>442</v>
      </c>
      <c r="R442" t="s">
        <v>442</v>
      </c>
      <c r="S442" t="s">
        <v>38</v>
      </c>
      <c r="T442">
        <v>2</v>
      </c>
      <c r="U442">
        <v>30</v>
      </c>
      <c r="X442" t="str">
        <f>VLOOKUP($S442,Taxonomic!A:D,2,FALSE)</f>
        <v>serranidae</v>
      </c>
      <c r="Y442" t="str">
        <f>VLOOKUP(S442,Taxonomic!A:D,3,FALSE)</f>
        <v>epinephelus</v>
      </c>
      <c r="Z442" t="str">
        <f>VLOOKUP(S442,Taxonomic!A:D,4,FALSE)</f>
        <v>marginatus</v>
      </c>
    </row>
    <row r="443" spans="1:26" x14ac:dyDescent="0.2">
      <c r="A443" t="s">
        <v>30</v>
      </c>
      <c r="B443" t="s">
        <v>472</v>
      </c>
      <c r="C443" t="s">
        <v>31</v>
      </c>
      <c r="D443">
        <v>2013</v>
      </c>
      <c r="E443">
        <v>3</v>
      </c>
      <c r="F443" s="8">
        <v>6</v>
      </c>
      <c r="G443" t="s">
        <v>455</v>
      </c>
      <c r="H443" t="s">
        <v>48</v>
      </c>
      <c r="I443">
        <f>VLOOKUP(B443,Information_sites!D:E,2,FALSE)</f>
        <v>-24.100227</v>
      </c>
      <c r="J443">
        <f>VLOOKUP(B443,Information_sites!D:F,3,FALSE)</f>
        <v>-45.698115999999999</v>
      </c>
      <c r="K443" t="s">
        <v>442</v>
      </c>
      <c r="L443">
        <v>3533</v>
      </c>
      <c r="M443">
        <v>40</v>
      </c>
      <c r="N443" s="3">
        <v>5</v>
      </c>
      <c r="O443" t="s">
        <v>442</v>
      </c>
      <c r="P443" t="s">
        <v>442</v>
      </c>
      <c r="Q443" t="s">
        <v>442</v>
      </c>
      <c r="R443" t="s">
        <v>442</v>
      </c>
      <c r="S443" t="s">
        <v>38</v>
      </c>
      <c r="T443">
        <v>2</v>
      </c>
      <c r="U443">
        <v>35</v>
      </c>
      <c r="X443" t="str">
        <f>VLOOKUP($S443,Taxonomic!A:D,2,FALSE)</f>
        <v>serranidae</v>
      </c>
      <c r="Y443" t="str">
        <f>VLOOKUP(S443,Taxonomic!A:D,3,FALSE)</f>
        <v>epinephelus</v>
      </c>
      <c r="Z443" t="str">
        <f>VLOOKUP(S443,Taxonomic!A:D,4,FALSE)</f>
        <v>marginatus</v>
      </c>
    </row>
    <row r="444" spans="1:26" x14ac:dyDescent="0.2">
      <c r="A444" t="s">
        <v>30</v>
      </c>
      <c r="B444" t="s">
        <v>472</v>
      </c>
      <c r="C444" t="s">
        <v>31</v>
      </c>
      <c r="D444">
        <v>2013</v>
      </c>
      <c r="E444">
        <v>3</v>
      </c>
      <c r="F444" s="8">
        <v>6</v>
      </c>
      <c r="G444" t="s">
        <v>455</v>
      </c>
      <c r="H444" t="s">
        <v>48</v>
      </c>
      <c r="I444">
        <f>VLOOKUP(B444,Information_sites!D:E,2,FALSE)</f>
        <v>-24.100227</v>
      </c>
      <c r="J444">
        <f>VLOOKUP(B444,Information_sites!D:F,3,FALSE)</f>
        <v>-45.698115999999999</v>
      </c>
      <c r="K444" t="s">
        <v>442</v>
      </c>
      <c r="L444">
        <v>3533</v>
      </c>
      <c r="M444">
        <v>40</v>
      </c>
      <c r="N444" s="3">
        <v>5</v>
      </c>
      <c r="O444" t="s">
        <v>442</v>
      </c>
      <c r="P444" t="s">
        <v>442</v>
      </c>
      <c r="Q444" t="s">
        <v>442</v>
      </c>
      <c r="R444" t="s">
        <v>442</v>
      </c>
      <c r="S444" t="s">
        <v>38</v>
      </c>
      <c r="T444">
        <v>1</v>
      </c>
      <c r="U444">
        <v>55</v>
      </c>
      <c r="X444" t="str">
        <f>VLOOKUP($S444,Taxonomic!A:D,2,FALSE)</f>
        <v>serranidae</v>
      </c>
      <c r="Y444" t="str">
        <f>VLOOKUP(S444,Taxonomic!A:D,3,FALSE)</f>
        <v>epinephelus</v>
      </c>
      <c r="Z444" t="str">
        <f>VLOOKUP(S444,Taxonomic!A:D,4,FALSE)</f>
        <v>marginatus</v>
      </c>
    </row>
    <row r="445" spans="1:26" x14ac:dyDescent="0.2">
      <c r="A445" t="s">
        <v>30</v>
      </c>
      <c r="B445" t="s">
        <v>472</v>
      </c>
      <c r="C445" t="s">
        <v>31</v>
      </c>
      <c r="D445">
        <v>2013</v>
      </c>
      <c r="E445">
        <v>3</v>
      </c>
      <c r="F445" s="8">
        <v>6</v>
      </c>
      <c r="G445" t="s">
        <v>455</v>
      </c>
      <c r="H445" t="s">
        <v>48</v>
      </c>
      <c r="I445">
        <f>VLOOKUP(B445,Information_sites!D:E,2,FALSE)</f>
        <v>-24.100227</v>
      </c>
      <c r="J445">
        <f>VLOOKUP(B445,Information_sites!D:F,3,FALSE)</f>
        <v>-45.698115999999999</v>
      </c>
      <c r="K445" t="s">
        <v>442</v>
      </c>
      <c r="L445">
        <v>3533</v>
      </c>
      <c r="M445">
        <v>40</v>
      </c>
      <c r="N445" s="3">
        <v>5</v>
      </c>
      <c r="O445" t="s">
        <v>442</v>
      </c>
      <c r="P445" t="s">
        <v>442</v>
      </c>
      <c r="Q445" t="s">
        <v>442</v>
      </c>
      <c r="R445" t="s">
        <v>442</v>
      </c>
      <c r="S445" t="s">
        <v>39</v>
      </c>
      <c r="T445">
        <v>80</v>
      </c>
      <c r="U445">
        <v>12</v>
      </c>
      <c r="X445" t="str">
        <f>VLOOKUP($S445,Taxonomic!A:D,2,FALSE)</f>
        <v>haemulidae</v>
      </c>
      <c r="Y445" t="str">
        <f>VLOOKUP(S445,Taxonomic!A:D,3,FALSE)</f>
        <v>haemulon</v>
      </c>
      <c r="Z445" t="str">
        <f>VLOOKUP(S445,Taxonomic!A:D,4,FALSE)</f>
        <v>aurolineatum</v>
      </c>
    </row>
    <row r="446" spans="1:26" x14ac:dyDescent="0.2">
      <c r="A446" t="s">
        <v>30</v>
      </c>
      <c r="B446" t="s">
        <v>472</v>
      </c>
      <c r="C446" t="s">
        <v>31</v>
      </c>
      <c r="D446">
        <v>2013</v>
      </c>
      <c r="E446">
        <v>3</v>
      </c>
      <c r="F446" s="8">
        <v>6</v>
      </c>
      <c r="G446" t="s">
        <v>455</v>
      </c>
      <c r="H446" t="s">
        <v>48</v>
      </c>
      <c r="I446">
        <f>VLOOKUP(B446,Information_sites!D:E,2,FALSE)</f>
        <v>-24.100227</v>
      </c>
      <c r="J446">
        <f>VLOOKUP(B446,Information_sites!D:F,3,FALSE)</f>
        <v>-45.698115999999999</v>
      </c>
      <c r="K446" t="s">
        <v>442</v>
      </c>
      <c r="L446">
        <v>3533</v>
      </c>
      <c r="M446">
        <v>40</v>
      </c>
      <c r="N446" s="3">
        <v>5</v>
      </c>
      <c r="O446" t="s">
        <v>442</v>
      </c>
      <c r="P446" t="s">
        <v>442</v>
      </c>
      <c r="Q446" t="s">
        <v>442</v>
      </c>
      <c r="R446" t="s">
        <v>442</v>
      </c>
      <c r="S446" t="s">
        <v>39</v>
      </c>
      <c r="T446">
        <v>120</v>
      </c>
      <c r="U446">
        <v>15</v>
      </c>
      <c r="X446" t="str">
        <f>VLOOKUP($S446,Taxonomic!A:D,2,FALSE)</f>
        <v>haemulidae</v>
      </c>
      <c r="Y446" t="str">
        <f>VLOOKUP(S446,Taxonomic!A:D,3,FALSE)</f>
        <v>haemulon</v>
      </c>
      <c r="Z446" t="str">
        <f>VLOOKUP(S446,Taxonomic!A:D,4,FALSE)</f>
        <v>aurolineatum</v>
      </c>
    </row>
    <row r="447" spans="1:26" x14ac:dyDescent="0.2">
      <c r="A447" t="s">
        <v>30</v>
      </c>
      <c r="B447" t="s">
        <v>472</v>
      </c>
      <c r="C447" t="s">
        <v>31</v>
      </c>
      <c r="D447">
        <v>2013</v>
      </c>
      <c r="E447">
        <v>3</v>
      </c>
      <c r="F447" s="8">
        <v>6</v>
      </c>
      <c r="G447" t="s">
        <v>455</v>
      </c>
      <c r="H447" t="s">
        <v>48</v>
      </c>
      <c r="I447">
        <f>VLOOKUP(B447,Information_sites!D:E,2,FALSE)</f>
        <v>-24.100227</v>
      </c>
      <c r="J447">
        <f>VLOOKUP(B447,Information_sites!D:F,3,FALSE)</f>
        <v>-45.698115999999999</v>
      </c>
      <c r="K447" t="s">
        <v>442</v>
      </c>
      <c r="L447">
        <v>3533</v>
      </c>
      <c r="M447">
        <v>40</v>
      </c>
      <c r="N447" s="3">
        <v>5</v>
      </c>
      <c r="O447" t="s">
        <v>442</v>
      </c>
      <c r="P447" t="s">
        <v>442</v>
      </c>
      <c r="Q447" t="s">
        <v>442</v>
      </c>
      <c r="R447" t="s">
        <v>442</v>
      </c>
      <c r="S447" t="s">
        <v>75</v>
      </c>
      <c r="T447">
        <v>2</v>
      </c>
      <c r="U447">
        <v>20</v>
      </c>
      <c r="X447" t="str">
        <f>VLOOKUP($S447,Taxonomic!A:D,2,FALSE)</f>
        <v>labridae</v>
      </c>
      <c r="Y447" t="str">
        <f>VLOOKUP(S447,Taxonomic!A:D,3,FALSE)</f>
        <v>halichoeres</v>
      </c>
      <c r="Z447" t="str">
        <f>VLOOKUP(S447,Taxonomic!A:D,4,FALSE)</f>
        <v>brasiliensis</v>
      </c>
    </row>
    <row r="448" spans="1:26" x14ac:dyDescent="0.2">
      <c r="A448" t="s">
        <v>30</v>
      </c>
      <c r="B448" t="s">
        <v>472</v>
      </c>
      <c r="C448" t="s">
        <v>31</v>
      </c>
      <c r="D448">
        <v>2013</v>
      </c>
      <c r="E448">
        <v>3</v>
      </c>
      <c r="F448" s="8">
        <v>6</v>
      </c>
      <c r="G448" t="s">
        <v>455</v>
      </c>
      <c r="H448" t="s">
        <v>48</v>
      </c>
      <c r="I448">
        <f>VLOOKUP(B448,Information_sites!D:E,2,FALSE)</f>
        <v>-24.100227</v>
      </c>
      <c r="J448">
        <f>VLOOKUP(B448,Information_sites!D:F,3,FALSE)</f>
        <v>-45.698115999999999</v>
      </c>
      <c r="K448" t="s">
        <v>442</v>
      </c>
      <c r="L448">
        <v>3533</v>
      </c>
      <c r="M448">
        <v>40</v>
      </c>
      <c r="N448" s="3">
        <v>5</v>
      </c>
      <c r="O448" t="s">
        <v>442</v>
      </c>
      <c r="P448" t="s">
        <v>442</v>
      </c>
      <c r="Q448" t="s">
        <v>442</v>
      </c>
      <c r="R448" t="s">
        <v>442</v>
      </c>
      <c r="S448" t="s">
        <v>75</v>
      </c>
      <c r="T448">
        <v>4</v>
      </c>
      <c r="U448">
        <v>25</v>
      </c>
      <c r="X448" t="str">
        <f>VLOOKUP($S448,Taxonomic!A:D,2,FALSE)</f>
        <v>labridae</v>
      </c>
      <c r="Y448" t="str">
        <f>VLOOKUP(S448,Taxonomic!A:D,3,FALSE)</f>
        <v>halichoeres</v>
      </c>
      <c r="Z448" t="str">
        <f>VLOOKUP(S448,Taxonomic!A:D,4,FALSE)</f>
        <v>brasiliensis</v>
      </c>
    </row>
    <row r="449" spans="1:26" x14ac:dyDescent="0.2">
      <c r="A449" t="s">
        <v>30</v>
      </c>
      <c r="B449" t="s">
        <v>472</v>
      </c>
      <c r="C449" t="s">
        <v>31</v>
      </c>
      <c r="D449">
        <v>2013</v>
      </c>
      <c r="E449">
        <v>3</v>
      </c>
      <c r="F449" s="8">
        <v>6</v>
      </c>
      <c r="G449" t="s">
        <v>455</v>
      </c>
      <c r="H449" t="s">
        <v>48</v>
      </c>
      <c r="I449">
        <f>VLOOKUP(B449,Information_sites!D:E,2,FALSE)</f>
        <v>-24.100227</v>
      </c>
      <c r="J449">
        <f>VLOOKUP(B449,Information_sites!D:F,3,FALSE)</f>
        <v>-45.698115999999999</v>
      </c>
      <c r="K449" t="s">
        <v>442</v>
      </c>
      <c r="L449">
        <v>3533</v>
      </c>
      <c r="M449">
        <v>40</v>
      </c>
      <c r="N449" s="3">
        <v>5</v>
      </c>
      <c r="O449" t="s">
        <v>442</v>
      </c>
      <c r="P449" t="s">
        <v>442</v>
      </c>
      <c r="Q449" t="s">
        <v>442</v>
      </c>
      <c r="R449" t="s">
        <v>442</v>
      </c>
      <c r="S449" t="s">
        <v>75</v>
      </c>
      <c r="T449">
        <v>3</v>
      </c>
      <c r="U449">
        <v>30</v>
      </c>
      <c r="X449" t="str">
        <f>VLOOKUP($S449,Taxonomic!A:D,2,FALSE)</f>
        <v>labridae</v>
      </c>
      <c r="Y449" t="str">
        <f>VLOOKUP(S449,Taxonomic!A:D,3,FALSE)</f>
        <v>halichoeres</v>
      </c>
      <c r="Z449" t="str">
        <f>VLOOKUP(S449,Taxonomic!A:D,4,FALSE)</f>
        <v>brasiliensis</v>
      </c>
    </row>
    <row r="450" spans="1:26" x14ac:dyDescent="0.2">
      <c r="A450" t="s">
        <v>30</v>
      </c>
      <c r="B450" t="s">
        <v>472</v>
      </c>
      <c r="C450" t="s">
        <v>31</v>
      </c>
      <c r="D450">
        <v>2013</v>
      </c>
      <c r="E450">
        <v>3</v>
      </c>
      <c r="F450" s="8">
        <v>6</v>
      </c>
      <c r="G450" t="s">
        <v>455</v>
      </c>
      <c r="H450" t="s">
        <v>48</v>
      </c>
      <c r="I450">
        <f>VLOOKUP(B450,Information_sites!D:E,2,FALSE)</f>
        <v>-24.100227</v>
      </c>
      <c r="J450">
        <f>VLOOKUP(B450,Information_sites!D:F,3,FALSE)</f>
        <v>-45.698115999999999</v>
      </c>
      <c r="K450" t="s">
        <v>442</v>
      </c>
      <c r="L450">
        <v>3533</v>
      </c>
      <c r="M450">
        <v>40</v>
      </c>
      <c r="N450" s="3">
        <v>5</v>
      </c>
      <c r="O450" t="s">
        <v>442</v>
      </c>
      <c r="P450" t="s">
        <v>442</v>
      </c>
      <c r="Q450" t="s">
        <v>442</v>
      </c>
      <c r="R450" t="s">
        <v>442</v>
      </c>
      <c r="S450" t="s">
        <v>75</v>
      </c>
      <c r="T450">
        <v>1</v>
      </c>
      <c r="U450">
        <v>40</v>
      </c>
      <c r="X450" t="str">
        <f>VLOOKUP($S450,Taxonomic!A:D,2,FALSE)</f>
        <v>labridae</v>
      </c>
      <c r="Y450" t="str">
        <f>VLOOKUP(S450,Taxonomic!A:D,3,FALSE)</f>
        <v>halichoeres</v>
      </c>
      <c r="Z450" t="str">
        <f>VLOOKUP(S450,Taxonomic!A:D,4,FALSE)</f>
        <v>brasiliensis</v>
      </c>
    </row>
    <row r="451" spans="1:26" x14ac:dyDescent="0.2">
      <c r="A451" t="s">
        <v>30</v>
      </c>
      <c r="B451" t="s">
        <v>472</v>
      </c>
      <c r="C451" t="s">
        <v>31</v>
      </c>
      <c r="D451">
        <v>2013</v>
      </c>
      <c r="E451">
        <v>3</v>
      </c>
      <c r="F451" s="8">
        <v>6</v>
      </c>
      <c r="G451" t="s">
        <v>455</v>
      </c>
      <c r="H451" t="s">
        <v>48</v>
      </c>
      <c r="I451">
        <f>VLOOKUP(B451,Information_sites!D:E,2,FALSE)</f>
        <v>-24.100227</v>
      </c>
      <c r="J451">
        <f>VLOOKUP(B451,Information_sites!D:F,3,FALSE)</f>
        <v>-45.698115999999999</v>
      </c>
      <c r="K451" t="s">
        <v>442</v>
      </c>
      <c r="L451">
        <v>3533</v>
      </c>
      <c r="M451">
        <v>40</v>
      </c>
      <c r="N451" s="3">
        <v>5</v>
      </c>
      <c r="O451" t="s">
        <v>442</v>
      </c>
      <c r="P451" t="s">
        <v>442</v>
      </c>
      <c r="Q451" t="s">
        <v>442</v>
      </c>
      <c r="R451" t="s">
        <v>442</v>
      </c>
      <c r="S451" t="s">
        <v>40</v>
      </c>
      <c r="T451">
        <v>2</v>
      </c>
      <c r="U451">
        <v>7</v>
      </c>
      <c r="X451" t="str">
        <f>VLOOKUP($S451,Taxonomic!A:D,2,FALSE)</f>
        <v>labridae</v>
      </c>
      <c r="Y451" t="str">
        <f>VLOOKUP(S451,Taxonomic!A:D,3,FALSE)</f>
        <v>halichoeres</v>
      </c>
      <c r="Z451" t="str">
        <f>VLOOKUP(S451,Taxonomic!A:D,4,FALSE)</f>
        <v>poeyi</v>
      </c>
    </row>
    <row r="452" spans="1:26" x14ac:dyDescent="0.2">
      <c r="A452" t="s">
        <v>30</v>
      </c>
      <c r="B452" t="s">
        <v>472</v>
      </c>
      <c r="C452" t="s">
        <v>31</v>
      </c>
      <c r="D452">
        <v>2013</v>
      </c>
      <c r="E452">
        <v>3</v>
      </c>
      <c r="F452" s="8">
        <v>6</v>
      </c>
      <c r="G452" t="s">
        <v>455</v>
      </c>
      <c r="H452" t="s">
        <v>48</v>
      </c>
      <c r="I452">
        <f>VLOOKUP(B452,Information_sites!D:E,2,FALSE)</f>
        <v>-24.100227</v>
      </c>
      <c r="J452">
        <f>VLOOKUP(B452,Information_sites!D:F,3,FALSE)</f>
        <v>-45.698115999999999</v>
      </c>
      <c r="K452" t="s">
        <v>442</v>
      </c>
      <c r="L452">
        <v>3533</v>
      </c>
      <c r="M452">
        <v>40</v>
      </c>
      <c r="N452" s="3">
        <v>5</v>
      </c>
      <c r="O452" t="s">
        <v>442</v>
      </c>
      <c r="P452" t="s">
        <v>442</v>
      </c>
      <c r="Q452" t="s">
        <v>442</v>
      </c>
      <c r="R452" t="s">
        <v>442</v>
      </c>
      <c r="S452" t="s">
        <v>40</v>
      </c>
      <c r="T452">
        <v>4</v>
      </c>
      <c r="U452">
        <v>10</v>
      </c>
      <c r="X452" t="str">
        <f>VLOOKUP($S452,Taxonomic!A:D,2,FALSE)</f>
        <v>labridae</v>
      </c>
      <c r="Y452" t="str">
        <f>VLOOKUP(S452,Taxonomic!A:D,3,FALSE)</f>
        <v>halichoeres</v>
      </c>
      <c r="Z452" t="str">
        <f>VLOOKUP(S452,Taxonomic!A:D,4,FALSE)</f>
        <v>poeyi</v>
      </c>
    </row>
    <row r="453" spans="1:26" x14ac:dyDescent="0.2">
      <c r="A453" t="s">
        <v>30</v>
      </c>
      <c r="B453" t="s">
        <v>472</v>
      </c>
      <c r="C453" t="s">
        <v>31</v>
      </c>
      <c r="D453">
        <v>2013</v>
      </c>
      <c r="E453">
        <v>3</v>
      </c>
      <c r="F453" s="8">
        <v>6</v>
      </c>
      <c r="G453" t="s">
        <v>455</v>
      </c>
      <c r="H453" t="s">
        <v>48</v>
      </c>
      <c r="I453">
        <f>VLOOKUP(B453,Information_sites!D:E,2,FALSE)</f>
        <v>-24.100227</v>
      </c>
      <c r="J453">
        <f>VLOOKUP(B453,Information_sites!D:F,3,FALSE)</f>
        <v>-45.698115999999999</v>
      </c>
      <c r="K453" t="s">
        <v>442</v>
      </c>
      <c r="L453">
        <v>3533</v>
      </c>
      <c r="M453">
        <v>40</v>
      </c>
      <c r="N453" s="3">
        <v>5</v>
      </c>
      <c r="O453" t="s">
        <v>442</v>
      </c>
      <c r="P453" t="s">
        <v>442</v>
      </c>
      <c r="Q453" t="s">
        <v>442</v>
      </c>
      <c r="R453" t="s">
        <v>442</v>
      </c>
      <c r="S453" t="s">
        <v>40</v>
      </c>
      <c r="T453">
        <v>2</v>
      </c>
      <c r="U453">
        <v>20</v>
      </c>
      <c r="X453" t="str">
        <f>VLOOKUP($S453,Taxonomic!A:D,2,FALSE)</f>
        <v>labridae</v>
      </c>
      <c r="Y453" t="str">
        <f>VLOOKUP(S453,Taxonomic!A:D,3,FALSE)</f>
        <v>halichoeres</v>
      </c>
      <c r="Z453" t="str">
        <f>VLOOKUP(S453,Taxonomic!A:D,4,FALSE)</f>
        <v>poeyi</v>
      </c>
    </row>
    <row r="454" spans="1:26" x14ac:dyDescent="0.2">
      <c r="A454" t="s">
        <v>30</v>
      </c>
      <c r="B454" t="s">
        <v>472</v>
      </c>
      <c r="C454" t="s">
        <v>31</v>
      </c>
      <c r="D454">
        <v>2013</v>
      </c>
      <c r="E454">
        <v>3</v>
      </c>
      <c r="F454" s="8">
        <v>6</v>
      </c>
      <c r="G454" t="s">
        <v>455</v>
      </c>
      <c r="H454" t="s">
        <v>48</v>
      </c>
      <c r="I454">
        <f>VLOOKUP(B454,Information_sites!D:E,2,FALSE)</f>
        <v>-24.100227</v>
      </c>
      <c r="J454">
        <f>VLOOKUP(B454,Information_sites!D:F,3,FALSE)</f>
        <v>-45.698115999999999</v>
      </c>
      <c r="K454" t="s">
        <v>442</v>
      </c>
      <c r="L454">
        <v>3533</v>
      </c>
      <c r="M454">
        <v>40</v>
      </c>
      <c r="N454" s="3">
        <v>5</v>
      </c>
      <c r="O454" t="s">
        <v>442</v>
      </c>
      <c r="P454" t="s">
        <v>442</v>
      </c>
      <c r="Q454" t="s">
        <v>442</v>
      </c>
      <c r="R454" t="s">
        <v>442</v>
      </c>
      <c r="S454" t="s">
        <v>40</v>
      </c>
      <c r="T454">
        <v>2</v>
      </c>
      <c r="U454">
        <v>25</v>
      </c>
      <c r="X454" t="str">
        <f>VLOOKUP($S454,Taxonomic!A:D,2,FALSE)</f>
        <v>labridae</v>
      </c>
      <c r="Y454" t="str">
        <f>VLOOKUP(S454,Taxonomic!A:D,3,FALSE)</f>
        <v>halichoeres</v>
      </c>
      <c r="Z454" t="str">
        <f>VLOOKUP(S454,Taxonomic!A:D,4,FALSE)</f>
        <v>poeyi</v>
      </c>
    </row>
    <row r="455" spans="1:26" x14ac:dyDescent="0.2">
      <c r="A455" t="s">
        <v>30</v>
      </c>
      <c r="B455" t="s">
        <v>472</v>
      </c>
      <c r="C455" t="s">
        <v>31</v>
      </c>
      <c r="D455">
        <v>2013</v>
      </c>
      <c r="E455">
        <v>3</v>
      </c>
      <c r="F455" s="8">
        <v>6</v>
      </c>
      <c r="G455" t="s">
        <v>455</v>
      </c>
      <c r="H455" t="s">
        <v>48</v>
      </c>
      <c r="I455">
        <f>VLOOKUP(B455,Information_sites!D:E,2,FALSE)</f>
        <v>-24.100227</v>
      </c>
      <c r="J455">
        <f>VLOOKUP(B455,Information_sites!D:F,3,FALSE)</f>
        <v>-45.698115999999999</v>
      </c>
      <c r="K455" t="s">
        <v>442</v>
      </c>
      <c r="L455">
        <v>3533</v>
      </c>
      <c r="M455">
        <v>40</v>
      </c>
      <c r="N455" s="3">
        <v>5</v>
      </c>
      <c r="O455" t="s">
        <v>442</v>
      </c>
      <c r="P455" t="s">
        <v>442</v>
      </c>
      <c r="Q455" t="s">
        <v>442</v>
      </c>
      <c r="R455" t="s">
        <v>442</v>
      </c>
      <c r="S455" t="s">
        <v>41</v>
      </c>
      <c r="T455">
        <v>20</v>
      </c>
      <c r="U455">
        <v>25</v>
      </c>
      <c r="X455" t="str">
        <f>VLOOKUP($S455,Taxonomic!A:D,2,FALSE)</f>
        <v>holocentridae</v>
      </c>
      <c r="Y455" t="str">
        <f>VLOOKUP(S455,Taxonomic!A:D,3,FALSE)</f>
        <v>holocentrus</v>
      </c>
      <c r="Z455" t="str">
        <f>VLOOKUP(S455,Taxonomic!A:D,4,FALSE)</f>
        <v>adscensionis</v>
      </c>
    </row>
    <row r="456" spans="1:26" x14ac:dyDescent="0.2">
      <c r="A456" t="s">
        <v>30</v>
      </c>
      <c r="B456" t="s">
        <v>472</v>
      </c>
      <c r="C456" t="s">
        <v>31</v>
      </c>
      <c r="D456">
        <v>2013</v>
      </c>
      <c r="E456">
        <v>3</v>
      </c>
      <c r="F456" s="8">
        <v>6</v>
      </c>
      <c r="G456" t="s">
        <v>455</v>
      </c>
      <c r="H456" t="s">
        <v>48</v>
      </c>
      <c r="I456">
        <f>VLOOKUP(B456,Information_sites!D:E,2,FALSE)</f>
        <v>-24.100227</v>
      </c>
      <c r="J456">
        <f>VLOOKUP(B456,Information_sites!D:F,3,FALSE)</f>
        <v>-45.698115999999999</v>
      </c>
      <c r="K456" t="s">
        <v>442</v>
      </c>
      <c r="L456">
        <v>3533</v>
      </c>
      <c r="M456">
        <v>40</v>
      </c>
      <c r="N456" s="3">
        <v>5</v>
      </c>
      <c r="O456" t="s">
        <v>442</v>
      </c>
      <c r="P456" t="s">
        <v>442</v>
      </c>
      <c r="Q456" t="s">
        <v>442</v>
      </c>
      <c r="R456" t="s">
        <v>442</v>
      </c>
      <c r="S456" t="s">
        <v>54</v>
      </c>
      <c r="T456">
        <v>1</v>
      </c>
      <c r="U456">
        <v>5</v>
      </c>
      <c r="X456" t="str">
        <f>VLOOKUP($S456,Taxonomic!A:D,2,FALSE)</f>
        <v>blenniidae</v>
      </c>
      <c r="Y456" t="str">
        <f>VLOOKUP(S456,Taxonomic!A:D,3,FALSE)</f>
        <v>parablennius</v>
      </c>
      <c r="Z456" t="str">
        <f>VLOOKUP(S456,Taxonomic!A:D,4,FALSE)</f>
        <v>marmoreus</v>
      </c>
    </row>
    <row r="457" spans="1:26" x14ac:dyDescent="0.2">
      <c r="A457" t="s">
        <v>30</v>
      </c>
      <c r="B457" t="s">
        <v>472</v>
      </c>
      <c r="C457" t="s">
        <v>31</v>
      </c>
      <c r="D457">
        <v>2013</v>
      </c>
      <c r="E457">
        <v>3</v>
      </c>
      <c r="F457" s="8">
        <v>6</v>
      </c>
      <c r="G457" t="s">
        <v>455</v>
      </c>
      <c r="H457" t="s">
        <v>48</v>
      </c>
      <c r="I457">
        <f>VLOOKUP(B457,Information_sites!D:E,2,FALSE)</f>
        <v>-24.100227</v>
      </c>
      <c r="J457">
        <f>VLOOKUP(B457,Information_sites!D:F,3,FALSE)</f>
        <v>-45.698115999999999</v>
      </c>
      <c r="K457" t="s">
        <v>442</v>
      </c>
      <c r="L457">
        <v>3533</v>
      </c>
      <c r="M457">
        <v>40</v>
      </c>
      <c r="N457" s="3">
        <v>5</v>
      </c>
      <c r="O457" t="s">
        <v>442</v>
      </c>
      <c r="P457" t="s">
        <v>442</v>
      </c>
      <c r="Q457" t="s">
        <v>442</v>
      </c>
      <c r="R457" t="s">
        <v>442</v>
      </c>
      <c r="S457" t="s">
        <v>55</v>
      </c>
      <c r="T457">
        <v>1</v>
      </c>
      <c r="U457">
        <v>5</v>
      </c>
      <c r="X457" t="str">
        <f>VLOOKUP($S457,Taxonomic!A:D,2,FALSE)</f>
        <v>blenniidae</v>
      </c>
      <c r="Y457" t="str">
        <f>VLOOKUP(S457,Taxonomic!A:D,3,FALSE)</f>
        <v>parablennius</v>
      </c>
      <c r="Z457" t="str">
        <f>VLOOKUP(S457,Taxonomic!A:D,4,FALSE)</f>
        <v>pilicornis</v>
      </c>
    </row>
    <row r="458" spans="1:26" x14ac:dyDescent="0.2">
      <c r="A458" t="s">
        <v>30</v>
      </c>
      <c r="B458" t="s">
        <v>472</v>
      </c>
      <c r="C458" t="s">
        <v>31</v>
      </c>
      <c r="D458">
        <v>2013</v>
      </c>
      <c r="E458">
        <v>3</v>
      </c>
      <c r="F458" s="8">
        <v>6</v>
      </c>
      <c r="G458" t="s">
        <v>455</v>
      </c>
      <c r="H458" t="s">
        <v>48</v>
      </c>
      <c r="I458">
        <f>VLOOKUP(B458,Information_sites!D:E,2,FALSE)</f>
        <v>-24.100227</v>
      </c>
      <c r="J458">
        <f>VLOOKUP(B458,Information_sites!D:F,3,FALSE)</f>
        <v>-45.698115999999999</v>
      </c>
      <c r="K458" t="s">
        <v>442</v>
      </c>
      <c r="L458">
        <v>3533</v>
      </c>
      <c r="M458">
        <v>40</v>
      </c>
      <c r="N458" s="3">
        <v>5</v>
      </c>
      <c r="O458" t="s">
        <v>442</v>
      </c>
      <c r="P458" t="s">
        <v>442</v>
      </c>
      <c r="Q458" t="s">
        <v>442</v>
      </c>
      <c r="R458" t="s">
        <v>442</v>
      </c>
      <c r="S458" t="s">
        <v>55</v>
      </c>
      <c r="T458">
        <v>2</v>
      </c>
      <c r="U458">
        <v>7</v>
      </c>
      <c r="X458" t="str">
        <f>VLOOKUP($S458,Taxonomic!A:D,2,FALSE)</f>
        <v>blenniidae</v>
      </c>
      <c r="Y458" t="str">
        <f>VLOOKUP(S458,Taxonomic!A:D,3,FALSE)</f>
        <v>parablennius</v>
      </c>
      <c r="Z458" t="str">
        <f>VLOOKUP(S458,Taxonomic!A:D,4,FALSE)</f>
        <v>pilicornis</v>
      </c>
    </row>
    <row r="459" spans="1:26" x14ac:dyDescent="0.2">
      <c r="A459" t="s">
        <v>30</v>
      </c>
      <c r="B459" t="s">
        <v>472</v>
      </c>
      <c r="C459" t="s">
        <v>31</v>
      </c>
      <c r="D459">
        <v>2013</v>
      </c>
      <c r="E459">
        <v>3</v>
      </c>
      <c r="F459" s="8">
        <v>6</v>
      </c>
      <c r="G459" t="s">
        <v>455</v>
      </c>
      <c r="H459" t="s">
        <v>48</v>
      </c>
      <c r="I459">
        <f>VLOOKUP(B459,Information_sites!D:E,2,FALSE)</f>
        <v>-24.100227</v>
      </c>
      <c r="J459">
        <f>VLOOKUP(B459,Information_sites!D:F,3,FALSE)</f>
        <v>-45.698115999999999</v>
      </c>
      <c r="K459" t="s">
        <v>442</v>
      </c>
      <c r="L459">
        <v>3533</v>
      </c>
      <c r="M459">
        <v>40</v>
      </c>
      <c r="N459" s="3">
        <v>5</v>
      </c>
      <c r="O459" t="s">
        <v>442</v>
      </c>
      <c r="P459" t="s">
        <v>442</v>
      </c>
      <c r="Q459" t="s">
        <v>442</v>
      </c>
      <c r="R459" t="s">
        <v>442</v>
      </c>
      <c r="S459" t="s">
        <v>44</v>
      </c>
      <c r="T459">
        <v>2</v>
      </c>
      <c r="U459">
        <v>30</v>
      </c>
      <c r="X459" t="str">
        <f>VLOOKUP($S459,Taxonomic!A:D,2,FALSE)</f>
        <v>pomacanthidae</v>
      </c>
      <c r="Y459" t="str">
        <f>VLOOKUP(S459,Taxonomic!A:D,3,FALSE)</f>
        <v>pomacanthus</v>
      </c>
      <c r="Z459" t="str">
        <f>VLOOKUP(S459,Taxonomic!A:D,4,FALSE)</f>
        <v>paru</v>
      </c>
    </row>
    <row r="460" spans="1:26" x14ac:dyDescent="0.2">
      <c r="A460" t="s">
        <v>30</v>
      </c>
      <c r="B460" t="s">
        <v>472</v>
      </c>
      <c r="C460" t="s">
        <v>31</v>
      </c>
      <c r="D460">
        <v>2013</v>
      </c>
      <c r="E460">
        <v>3</v>
      </c>
      <c r="F460" s="8">
        <v>6</v>
      </c>
      <c r="G460" t="s">
        <v>455</v>
      </c>
      <c r="H460" t="s">
        <v>48</v>
      </c>
      <c r="I460">
        <f>VLOOKUP(B460,Information_sites!D:E,2,FALSE)</f>
        <v>-24.100227</v>
      </c>
      <c r="J460">
        <f>VLOOKUP(B460,Information_sites!D:F,3,FALSE)</f>
        <v>-45.698115999999999</v>
      </c>
      <c r="K460" t="s">
        <v>442</v>
      </c>
      <c r="L460">
        <v>3533</v>
      </c>
      <c r="M460">
        <v>40</v>
      </c>
      <c r="N460" s="3">
        <v>5</v>
      </c>
      <c r="O460" t="s">
        <v>442</v>
      </c>
      <c r="P460" t="s">
        <v>442</v>
      </c>
      <c r="Q460" t="s">
        <v>442</v>
      </c>
      <c r="R460" t="s">
        <v>442</v>
      </c>
      <c r="S460" t="s">
        <v>44</v>
      </c>
      <c r="T460">
        <v>2</v>
      </c>
      <c r="U460">
        <v>35</v>
      </c>
      <c r="X460" t="str">
        <f>VLOOKUP($S460,Taxonomic!A:D,2,FALSE)</f>
        <v>pomacanthidae</v>
      </c>
      <c r="Y460" t="str">
        <f>VLOOKUP(S460,Taxonomic!A:D,3,FALSE)</f>
        <v>pomacanthus</v>
      </c>
      <c r="Z460" t="str">
        <f>VLOOKUP(S460,Taxonomic!A:D,4,FALSE)</f>
        <v>paru</v>
      </c>
    </row>
    <row r="461" spans="1:26" x14ac:dyDescent="0.2">
      <c r="A461" t="s">
        <v>30</v>
      </c>
      <c r="B461" t="s">
        <v>472</v>
      </c>
      <c r="C461" t="s">
        <v>31</v>
      </c>
      <c r="D461">
        <v>2013</v>
      </c>
      <c r="E461">
        <v>3</v>
      </c>
      <c r="F461" s="8">
        <v>6</v>
      </c>
      <c r="G461" t="s">
        <v>455</v>
      </c>
      <c r="H461" t="s">
        <v>48</v>
      </c>
      <c r="I461">
        <f>VLOOKUP(B461,Information_sites!D:E,2,FALSE)</f>
        <v>-24.100227</v>
      </c>
      <c r="J461">
        <f>VLOOKUP(B461,Information_sites!D:F,3,FALSE)</f>
        <v>-45.698115999999999</v>
      </c>
      <c r="K461" t="s">
        <v>442</v>
      </c>
      <c r="L461">
        <v>3533</v>
      </c>
      <c r="M461">
        <v>40</v>
      </c>
      <c r="N461" s="3">
        <v>5</v>
      </c>
      <c r="O461" t="s">
        <v>442</v>
      </c>
      <c r="P461" t="s">
        <v>442</v>
      </c>
      <c r="Q461" t="s">
        <v>442</v>
      </c>
      <c r="R461" t="s">
        <v>442</v>
      </c>
      <c r="S461" t="s">
        <v>56</v>
      </c>
      <c r="T461">
        <v>2</v>
      </c>
      <c r="U461">
        <v>30</v>
      </c>
      <c r="X461" t="str">
        <f>VLOOKUP($S461,Taxonomic!A:D,2,FALSE)</f>
        <v>scaridae</v>
      </c>
      <c r="Y461" t="str">
        <f>VLOOKUP(S461,Taxonomic!A:D,3,FALSE)</f>
        <v>sparisoma</v>
      </c>
      <c r="Z461" t="str">
        <f>VLOOKUP(S461,Taxonomic!A:D,4,FALSE)</f>
        <v>axillare</v>
      </c>
    </row>
    <row r="462" spans="1:26" x14ac:dyDescent="0.2">
      <c r="A462" t="s">
        <v>30</v>
      </c>
      <c r="B462" t="s">
        <v>472</v>
      </c>
      <c r="C462" t="s">
        <v>31</v>
      </c>
      <c r="D462">
        <v>2013</v>
      </c>
      <c r="E462">
        <v>3</v>
      </c>
      <c r="F462" s="8">
        <v>6</v>
      </c>
      <c r="G462" t="s">
        <v>455</v>
      </c>
      <c r="H462" t="s">
        <v>48</v>
      </c>
      <c r="I462">
        <f>VLOOKUP(B462,Information_sites!D:E,2,FALSE)</f>
        <v>-24.100227</v>
      </c>
      <c r="J462">
        <f>VLOOKUP(B462,Information_sites!D:F,3,FALSE)</f>
        <v>-45.698115999999999</v>
      </c>
      <c r="K462" t="s">
        <v>442</v>
      </c>
      <c r="L462">
        <v>3533</v>
      </c>
      <c r="M462">
        <v>40</v>
      </c>
      <c r="N462" s="3">
        <v>5</v>
      </c>
      <c r="O462" t="s">
        <v>442</v>
      </c>
      <c r="P462" t="s">
        <v>442</v>
      </c>
      <c r="Q462" t="s">
        <v>442</v>
      </c>
      <c r="R462" t="s">
        <v>442</v>
      </c>
      <c r="S462" t="s">
        <v>57</v>
      </c>
      <c r="T462">
        <v>3</v>
      </c>
      <c r="U462">
        <v>35</v>
      </c>
      <c r="X462" t="str">
        <f>VLOOKUP($S462,Taxonomic!A:D,2,FALSE)</f>
        <v>scaridae</v>
      </c>
      <c r="Y462" t="str">
        <f>VLOOKUP(S462,Taxonomic!A:D,3,FALSE)</f>
        <v>sparisoma</v>
      </c>
      <c r="Z462" t="str">
        <f>VLOOKUP(S462,Taxonomic!A:D,4,FALSE)</f>
        <v>frondosum</v>
      </c>
    </row>
    <row r="463" spans="1:26" x14ac:dyDescent="0.2">
      <c r="A463" t="s">
        <v>30</v>
      </c>
      <c r="B463" t="s">
        <v>472</v>
      </c>
      <c r="C463" t="s">
        <v>31</v>
      </c>
      <c r="D463">
        <v>2013</v>
      </c>
      <c r="E463">
        <v>3</v>
      </c>
      <c r="F463" s="8">
        <v>6</v>
      </c>
      <c r="G463" t="s">
        <v>455</v>
      </c>
      <c r="H463" t="s">
        <v>48</v>
      </c>
      <c r="I463">
        <f>VLOOKUP(B463,Information_sites!D:E,2,FALSE)</f>
        <v>-24.100227</v>
      </c>
      <c r="J463">
        <f>VLOOKUP(B463,Information_sites!D:F,3,FALSE)</f>
        <v>-45.698115999999999</v>
      </c>
      <c r="K463" t="s">
        <v>442</v>
      </c>
      <c r="L463">
        <v>3533</v>
      </c>
      <c r="M463">
        <v>40</v>
      </c>
      <c r="N463" s="3">
        <v>5</v>
      </c>
      <c r="O463" t="s">
        <v>442</v>
      </c>
      <c r="P463" t="s">
        <v>442</v>
      </c>
      <c r="Q463" t="s">
        <v>442</v>
      </c>
      <c r="R463" t="s">
        <v>442</v>
      </c>
      <c r="S463" t="s">
        <v>46</v>
      </c>
      <c r="T463">
        <v>21</v>
      </c>
      <c r="U463">
        <v>5</v>
      </c>
      <c r="X463" t="str">
        <f>VLOOKUP($S463,Taxonomic!A:D,2,FALSE)</f>
        <v>pomacentridae</v>
      </c>
      <c r="Y463" t="str">
        <f>VLOOKUP(S463,Taxonomic!A:D,3,FALSE)</f>
        <v>stegastes</v>
      </c>
      <c r="Z463" t="str">
        <f>VLOOKUP(S463,Taxonomic!A:D,4,FALSE)</f>
        <v>fuscus</v>
      </c>
    </row>
    <row r="464" spans="1:26" x14ac:dyDescent="0.2">
      <c r="A464" t="s">
        <v>30</v>
      </c>
      <c r="B464" t="s">
        <v>472</v>
      </c>
      <c r="C464" t="s">
        <v>31</v>
      </c>
      <c r="D464">
        <v>2013</v>
      </c>
      <c r="E464">
        <v>3</v>
      </c>
      <c r="F464" s="8">
        <v>6</v>
      </c>
      <c r="G464" t="s">
        <v>455</v>
      </c>
      <c r="H464" t="s">
        <v>48</v>
      </c>
      <c r="I464">
        <f>VLOOKUP(B464,Information_sites!D:E,2,FALSE)</f>
        <v>-24.100227</v>
      </c>
      <c r="J464">
        <f>VLOOKUP(B464,Information_sites!D:F,3,FALSE)</f>
        <v>-45.698115999999999</v>
      </c>
      <c r="K464" t="s">
        <v>442</v>
      </c>
      <c r="L464">
        <v>3533</v>
      </c>
      <c r="M464">
        <v>40</v>
      </c>
      <c r="N464" s="3">
        <v>5</v>
      </c>
      <c r="O464" t="s">
        <v>442</v>
      </c>
      <c r="P464" t="s">
        <v>442</v>
      </c>
      <c r="Q464" t="s">
        <v>442</v>
      </c>
      <c r="R464" t="s">
        <v>442</v>
      </c>
      <c r="S464" t="s">
        <v>46</v>
      </c>
      <c r="T464">
        <v>20</v>
      </c>
      <c r="U464">
        <v>10</v>
      </c>
      <c r="X464" t="str">
        <f>VLOOKUP($S464,Taxonomic!A:D,2,FALSE)</f>
        <v>pomacentridae</v>
      </c>
      <c r="Y464" t="str">
        <f>VLOOKUP(S464,Taxonomic!A:D,3,FALSE)</f>
        <v>stegastes</v>
      </c>
      <c r="Z464" t="str">
        <f>VLOOKUP(S464,Taxonomic!A:D,4,FALSE)</f>
        <v>fuscus</v>
      </c>
    </row>
    <row r="465" spans="1:26" x14ac:dyDescent="0.2">
      <c r="A465" t="s">
        <v>30</v>
      </c>
      <c r="B465" t="s">
        <v>472</v>
      </c>
      <c r="C465" t="s">
        <v>31</v>
      </c>
      <c r="D465">
        <v>2013</v>
      </c>
      <c r="E465">
        <v>3</v>
      </c>
      <c r="F465" s="8">
        <v>6</v>
      </c>
      <c r="G465" t="s">
        <v>455</v>
      </c>
      <c r="H465" t="s">
        <v>48</v>
      </c>
      <c r="I465">
        <f>VLOOKUP(B465,Information_sites!D:E,2,FALSE)</f>
        <v>-24.100227</v>
      </c>
      <c r="J465">
        <f>VLOOKUP(B465,Information_sites!D:F,3,FALSE)</f>
        <v>-45.698115999999999</v>
      </c>
      <c r="K465" t="s">
        <v>442</v>
      </c>
      <c r="L465">
        <v>3533</v>
      </c>
      <c r="M465">
        <v>40</v>
      </c>
      <c r="N465" s="3">
        <v>5</v>
      </c>
      <c r="O465" t="s">
        <v>442</v>
      </c>
      <c r="P465" t="s">
        <v>442</v>
      </c>
      <c r="Q465" t="s">
        <v>442</v>
      </c>
      <c r="R465" t="s">
        <v>442</v>
      </c>
      <c r="S465" t="s">
        <v>46</v>
      </c>
      <c r="T465">
        <v>28</v>
      </c>
      <c r="U465">
        <v>12</v>
      </c>
      <c r="X465" t="str">
        <f>VLOOKUP($S465,Taxonomic!A:D,2,FALSE)</f>
        <v>pomacentridae</v>
      </c>
      <c r="Y465" t="str">
        <f>VLOOKUP(S465,Taxonomic!A:D,3,FALSE)</f>
        <v>stegastes</v>
      </c>
      <c r="Z465" t="str">
        <f>VLOOKUP(S465,Taxonomic!A:D,4,FALSE)</f>
        <v>fuscus</v>
      </c>
    </row>
    <row r="466" spans="1:26" x14ac:dyDescent="0.2">
      <c r="A466" t="s">
        <v>30</v>
      </c>
      <c r="B466" t="s">
        <v>472</v>
      </c>
      <c r="C466" t="s">
        <v>31</v>
      </c>
      <c r="D466">
        <v>2013</v>
      </c>
      <c r="E466">
        <v>3</v>
      </c>
      <c r="F466" s="8">
        <v>6</v>
      </c>
      <c r="G466" t="s">
        <v>455</v>
      </c>
      <c r="H466" t="s">
        <v>48</v>
      </c>
      <c r="I466">
        <f>VLOOKUP(B466,Information_sites!D:E,2,FALSE)</f>
        <v>-24.100227</v>
      </c>
      <c r="J466">
        <f>VLOOKUP(B466,Information_sites!D:F,3,FALSE)</f>
        <v>-45.698115999999999</v>
      </c>
      <c r="K466" t="s">
        <v>442</v>
      </c>
      <c r="L466">
        <v>3533</v>
      </c>
      <c r="M466">
        <v>40</v>
      </c>
      <c r="N466" s="3">
        <v>5</v>
      </c>
      <c r="O466" t="s">
        <v>442</v>
      </c>
      <c r="P466" t="s">
        <v>442</v>
      </c>
      <c r="Q466" t="s">
        <v>442</v>
      </c>
      <c r="R466" t="s">
        <v>442</v>
      </c>
      <c r="S466" t="s">
        <v>88</v>
      </c>
      <c r="T466">
        <v>4</v>
      </c>
      <c r="U466">
        <v>7</v>
      </c>
      <c r="X466" t="str">
        <f>VLOOKUP($S466,Taxonomic!A:D,2,FALSE)</f>
        <v>pomacentridae</v>
      </c>
      <c r="Y466" t="str">
        <f>VLOOKUP(S466,Taxonomic!A:D,3,FALSE)</f>
        <v>stegastes</v>
      </c>
      <c r="Z466" t="str">
        <f>VLOOKUP(S466,Taxonomic!A:D,4,FALSE)</f>
        <v>pictus</v>
      </c>
    </row>
    <row r="467" spans="1:26" x14ac:dyDescent="0.2">
      <c r="A467" t="s">
        <v>30</v>
      </c>
      <c r="B467" t="s">
        <v>472</v>
      </c>
      <c r="C467" t="s">
        <v>47</v>
      </c>
      <c r="D467">
        <v>2013</v>
      </c>
      <c r="E467">
        <v>3</v>
      </c>
      <c r="F467" s="8">
        <v>5</v>
      </c>
      <c r="G467" t="s">
        <v>455</v>
      </c>
      <c r="H467" t="s">
        <v>32</v>
      </c>
      <c r="I467">
        <f>VLOOKUP(B467,Information_sites!D:E,2,FALSE)</f>
        <v>-24.100227</v>
      </c>
      <c r="J467">
        <f>VLOOKUP(B467,Information_sites!D:F,3,FALSE)</f>
        <v>-45.698115999999999</v>
      </c>
      <c r="K467" t="s">
        <v>442</v>
      </c>
      <c r="L467">
        <v>3534</v>
      </c>
      <c r="M467">
        <v>40</v>
      </c>
      <c r="N467" s="3">
        <v>6</v>
      </c>
      <c r="O467" t="s">
        <v>442</v>
      </c>
      <c r="P467" t="s">
        <v>442</v>
      </c>
      <c r="Q467" t="s">
        <v>442</v>
      </c>
      <c r="R467" t="s">
        <v>442</v>
      </c>
      <c r="S467" t="s">
        <v>33</v>
      </c>
      <c r="T467">
        <v>3</v>
      </c>
      <c r="U467">
        <v>1</v>
      </c>
      <c r="X467" t="str">
        <f>VLOOKUP($S467,Taxonomic!A:D,2,FALSE)</f>
        <v>pomacentridae</v>
      </c>
      <c r="Y467" t="str">
        <f>VLOOKUP(S467,Taxonomic!A:D,3,FALSE)</f>
        <v>abudefduf</v>
      </c>
      <c r="Z467" t="str">
        <f>VLOOKUP(S467,Taxonomic!A:D,4,FALSE)</f>
        <v>saxatilis</v>
      </c>
    </row>
    <row r="468" spans="1:26" x14ac:dyDescent="0.2">
      <c r="A468" t="s">
        <v>30</v>
      </c>
      <c r="B468" t="s">
        <v>472</v>
      </c>
      <c r="C468" t="s">
        <v>47</v>
      </c>
      <c r="D468">
        <v>2013</v>
      </c>
      <c r="E468">
        <v>3</v>
      </c>
      <c r="F468" s="8">
        <v>5</v>
      </c>
      <c r="G468" t="s">
        <v>455</v>
      </c>
      <c r="H468" t="s">
        <v>32</v>
      </c>
      <c r="I468">
        <f>VLOOKUP(B468,Information_sites!D:E,2,FALSE)</f>
        <v>-24.100227</v>
      </c>
      <c r="J468">
        <f>VLOOKUP(B468,Information_sites!D:F,3,FALSE)</f>
        <v>-45.698115999999999</v>
      </c>
      <c r="K468" t="s">
        <v>442</v>
      </c>
      <c r="L468">
        <v>3534</v>
      </c>
      <c r="M468">
        <v>40</v>
      </c>
      <c r="N468" s="3">
        <v>6</v>
      </c>
      <c r="O468" t="s">
        <v>442</v>
      </c>
      <c r="P468" t="s">
        <v>442</v>
      </c>
      <c r="Q468" t="s">
        <v>442</v>
      </c>
      <c r="R468" t="s">
        <v>442</v>
      </c>
      <c r="S468" t="s">
        <v>33</v>
      </c>
      <c r="T468">
        <v>90</v>
      </c>
      <c r="U468">
        <v>15</v>
      </c>
      <c r="X468" t="str">
        <f>VLOOKUP($S468,Taxonomic!A:D,2,FALSE)</f>
        <v>pomacentridae</v>
      </c>
      <c r="Y468" t="str">
        <f>VLOOKUP(S468,Taxonomic!A:D,3,FALSE)</f>
        <v>abudefduf</v>
      </c>
      <c r="Z468" t="str">
        <f>VLOOKUP(S468,Taxonomic!A:D,4,FALSE)</f>
        <v>saxatilis</v>
      </c>
    </row>
    <row r="469" spans="1:26" x14ac:dyDescent="0.2">
      <c r="A469" t="s">
        <v>30</v>
      </c>
      <c r="B469" t="s">
        <v>472</v>
      </c>
      <c r="C469" t="s">
        <v>47</v>
      </c>
      <c r="D469">
        <v>2013</v>
      </c>
      <c r="E469">
        <v>3</v>
      </c>
      <c r="F469" s="8">
        <v>5</v>
      </c>
      <c r="G469" t="s">
        <v>455</v>
      </c>
      <c r="H469" t="s">
        <v>32</v>
      </c>
      <c r="I469">
        <f>VLOOKUP(B469,Information_sites!D:E,2,FALSE)</f>
        <v>-24.100227</v>
      </c>
      <c r="J469">
        <f>VLOOKUP(B469,Information_sites!D:F,3,FALSE)</f>
        <v>-45.698115999999999</v>
      </c>
      <c r="K469" t="s">
        <v>442</v>
      </c>
      <c r="L469">
        <v>3534</v>
      </c>
      <c r="M469">
        <v>40</v>
      </c>
      <c r="N469" s="3">
        <v>6</v>
      </c>
      <c r="O469" t="s">
        <v>442</v>
      </c>
      <c r="P469" t="s">
        <v>442</v>
      </c>
      <c r="Q469" t="s">
        <v>442</v>
      </c>
      <c r="R469" t="s">
        <v>442</v>
      </c>
      <c r="S469" t="s">
        <v>49</v>
      </c>
      <c r="T469">
        <v>3</v>
      </c>
      <c r="U469">
        <v>40</v>
      </c>
      <c r="X469" t="str">
        <f>VLOOKUP($S469,Taxonomic!A:D,2,FALSE)</f>
        <v>acanthuridae</v>
      </c>
      <c r="Y469" t="str">
        <f>VLOOKUP(S469,Taxonomic!A:D,3,FALSE)</f>
        <v>acanthurus</v>
      </c>
      <c r="Z469" t="str">
        <f>VLOOKUP(S469,Taxonomic!A:D,4,FALSE)</f>
        <v>chirurgus</v>
      </c>
    </row>
    <row r="470" spans="1:26" x14ac:dyDescent="0.2">
      <c r="A470" t="s">
        <v>30</v>
      </c>
      <c r="B470" t="s">
        <v>472</v>
      </c>
      <c r="C470" t="s">
        <v>47</v>
      </c>
      <c r="D470">
        <v>2013</v>
      </c>
      <c r="E470">
        <v>3</v>
      </c>
      <c r="F470" s="8">
        <v>5</v>
      </c>
      <c r="G470" t="s">
        <v>455</v>
      </c>
      <c r="H470" t="s">
        <v>32</v>
      </c>
      <c r="I470">
        <f>VLOOKUP(B470,Information_sites!D:E,2,FALSE)</f>
        <v>-24.100227</v>
      </c>
      <c r="J470">
        <f>VLOOKUP(B470,Information_sites!D:F,3,FALSE)</f>
        <v>-45.698115999999999</v>
      </c>
      <c r="K470" t="s">
        <v>442</v>
      </c>
      <c r="L470">
        <v>3534</v>
      </c>
      <c r="M470">
        <v>40</v>
      </c>
      <c r="N470" s="3">
        <v>6</v>
      </c>
      <c r="O470" t="s">
        <v>442</v>
      </c>
      <c r="P470" t="s">
        <v>442</v>
      </c>
      <c r="Q470" t="s">
        <v>442</v>
      </c>
      <c r="R470" t="s">
        <v>442</v>
      </c>
      <c r="S470" t="s">
        <v>50</v>
      </c>
      <c r="T470">
        <v>1</v>
      </c>
      <c r="U470">
        <v>10</v>
      </c>
      <c r="X470" t="str">
        <f>VLOOKUP($S470,Taxonomic!A:D,2,FALSE)</f>
        <v>haemulidae</v>
      </c>
      <c r="Y470" t="str">
        <f>VLOOKUP(S470,Taxonomic!A:D,3,FALSE)</f>
        <v>anisotremus</v>
      </c>
      <c r="Z470" t="str">
        <f>VLOOKUP(S470,Taxonomic!A:D,4,FALSE)</f>
        <v>virginicus</v>
      </c>
    </row>
    <row r="471" spans="1:26" x14ac:dyDescent="0.2">
      <c r="A471" t="s">
        <v>30</v>
      </c>
      <c r="B471" t="s">
        <v>472</v>
      </c>
      <c r="C471" t="s">
        <v>47</v>
      </c>
      <c r="D471">
        <v>2013</v>
      </c>
      <c r="E471">
        <v>3</v>
      </c>
      <c r="F471" s="8">
        <v>5</v>
      </c>
      <c r="G471" t="s">
        <v>455</v>
      </c>
      <c r="H471" t="s">
        <v>32</v>
      </c>
      <c r="I471">
        <f>VLOOKUP(B471,Information_sites!D:E,2,FALSE)</f>
        <v>-24.100227</v>
      </c>
      <c r="J471">
        <f>VLOOKUP(B471,Information_sites!D:F,3,FALSE)</f>
        <v>-45.698115999999999</v>
      </c>
      <c r="K471" t="s">
        <v>442</v>
      </c>
      <c r="L471">
        <v>3534</v>
      </c>
      <c r="M471">
        <v>40</v>
      </c>
      <c r="N471" s="3">
        <v>6</v>
      </c>
      <c r="O471" t="s">
        <v>442</v>
      </c>
      <c r="P471" t="s">
        <v>442</v>
      </c>
      <c r="Q471" t="s">
        <v>442</v>
      </c>
      <c r="R471" t="s">
        <v>442</v>
      </c>
      <c r="S471" t="s">
        <v>50</v>
      </c>
      <c r="T471">
        <v>1</v>
      </c>
      <c r="U471">
        <v>40</v>
      </c>
      <c r="X471" t="str">
        <f>VLOOKUP($S471,Taxonomic!A:D,2,FALSE)</f>
        <v>haemulidae</v>
      </c>
      <c r="Y471" t="str">
        <f>VLOOKUP(S471,Taxonomic!A:D,3,FALSE)</f>
        <v>anisotremus</v>
      </c>
      <c r="Z471" t="str">
        <f>VLOOKUP(S471,Taxonomic!A:D,4,FALSE)</f>
        <v>virginicus</v>
      </c>
    </row>
    <row r="472" spans="1:26" x14ac:dyDescent="0.2">
      <c r="A472" t="s">
        <v>30</v>
      </c>
      <c r="B472" t="s">
        <v>472</v>
      </c>
      <c r="C472" t="s">
        <v>47</v>
      </c>
      <c r="D472">
        <v>2013</v>
      </c>
      <c r="E472">
        <v>3</v>
      </c>
      <c r="F472" s="8">
        <v>5</v>
      </c>
      <c r="G472" t="s">
        <v>455</v>
      </c>
      <c r="H472" t="s">
        <v>32</v>
      </c>
      <c r="I472">
        <f>VLOOKUP(B472,Information_sites!D:E,2,FALSE)</f>
        <v>-24.100227</v>
      </c>
      <c r="J472">
        <f>VLOOKUP(B472,Information_sites!D:F,3,FALSE)</f>
        <v>-45.698115999999999</v>
      </c>
      <c r="K472" t="s">
        <v>442</v>
      </c>
      <c r="L472">
        <v>3534</v>
      </c>
      <c r="M472">
        <v>40</v>
      </c>
      <c r="N472" s="3">
        <v>6</v>
      </c>
      <c r="O472" t="s">
        <v>442</v>
      </c>
      <c r="P472" t="s">
        <v>442</v>
      </c>
      <c r="Q472" t="s">
        <v>442</v>
      </c>
      <c r="R472" t="s">
        <v>442</v>
      </c>
      <c r="S472" t="s">
        <v>34</v>
      </c>
      <c r="T472">
        <v>1</v>
      </c>
      <c r="U472">
        <v>15</v>
      </c>
      <c r="X472" t="str">
        <f>VLOOKUP($S472,Taxonomic!A:D,2,FALSE)</f>
        <v>labridae</v>
      </c>
      <c r="Y472" t="str">
        <f>VLOOKUP(S472,Taxonomic!A:D,3,FALSE)</f>
        <v>bodianus</v>
      </c>
      <c r="Z472" t="str">
        <f>VLOOKUP(S472,Taxonomic!A:D,4,FALSE)</f>
        <v>pulchellus</v>
      </c>
    </row>
    <row r="473" spans="1:26" x14ac:dyDescent="0.2">
      <c r="A473" t="s">
        <v>30</v>
      </c>
      <c r="B473" t="s">
        <v>472</v>
      </c>
      <c r="C473" t="s">
        <v>47</v>
      </c>
      <c r="D473">
        <v>2013</v>
      </c>
      <c r="E473">
        <v>3</v>
      </c>
      <c r="F473" s="8">
        <v>5</v>
      </c>
      <c r="G473" t="s">
        <v>455</v>
      </c>
      <c r="H473" t="s">
        <v>32</v>
      </c>
      <c r="I473">
        <f>VLOOKUP(B473,Information_sites!D:E,2,FALSE)</f>
        <v>-24.100227</v>
      </c>
      <c r="J473">
        <f>VLOOKUP(B473,Information_sites!D:F,3,FALSE)</f>
        <v>-45.698115999999999</v>
      </c>
      <c r="K473" t="s">
        <v>442</v>
      </c>
      <c r="L473">
        <v>3534</v>
      </c>
      <c r="M473">
        <v>40</v>
      </c>
      <c r="N473" s="3">
        <v>6</v>
      </c>
      <c r="O473" t="s">
        <v>442</v>
      </c>
      <c r="P473" t="s">
        <v>442</v>
      </c>
      <c r="Q473" t="s">
        <v>442</v>
      </c>
      <c r="R473" t="s">
        <v>442</v>
      </c>
      <c r="S473" t="s">
        <v>34</v>
      </c>
      <c r="T473">
        <v>1</v>
      </c>
      <c r="U473">
        <v>20</v>
      </c>
      <c r="X473" t="str">
        <f>VLOOKUP($S473,Taxonomic!A:D,2,FALSE)</f>
        <v>labridae</v>
      </c>
      <c r="Y473" t="str">
        <f>VLOOKUP(S473,Taxonomic!A:D,3,FALSE)</f>
        <v>bodianus</v>
      </c>
      <c r="Z473" t="str">
        <f>VLOOKUP(S473,Taxonomic!A:D,4,FALSE)</f>
        <v>pulchellus</v>
      </c>
    </row>
    <row r="474" spans="1:26" x14ac:dyDescent="0.2">
      <c r="A474" t="s">
        <v>30</v>
      </c>
      <c r="B474" t="s">
        <v>472</v>
      </c>
      <c r="C474" t="s">
        <v>47</v>
      </c>
      <c r="D474">
        <v>2013</v>
      </c>
      <c r="E474">
        <v>3</v>
      </c>
      <c r="F474" s="8">
        <v>5</v>
      </c>
      <c r="G474" t="s">
        <v>455</v>
      </c>
      <c r="H474" t="s">
        <v>32</v>
      </c>
      <c r="I474">
        <f>VLOOKUP(B474,Information_sites!D:E,2,FALSE)</f>
        <v>-24.100227</v>
      </c>
      <c r="J474">
        <f>VLOOKUP(B474,Information_sites!D:F,3,FALSE)</f>
        <v>-45.698115999999999</v>
      </c>
      <c r="K474" t="s">
        <v>442</v>
      </c>
      <c r="L474">
        <v>3534</v>
      </c>
      <c r="M474">
        <v>40</v>
      </c>
      <c r="N474" s="3">
        <v>6</v>
      </c>
      <c r="O474" t="s">
        <v>442</v>
      </c>
      <c r="P474" t="s">
        <v>442</v>
      </c>
      <c r="Q474" t="s">
        <v>442</v>
      </c>
      <c r="R474" t="s">
        <v>442</v>
      </c>
      <c r="S474" t="s">
        <v>34</v>
      </c>
      <c r="T474">
        <v>2</v>
      </c>
      <c r="U474">
        <v>30</v>
      </c>
      <c r="X474" t="str">
        <f>VLOOKUP($S474,Taxonomic!A:D,2,FALSE)</f>
        <v>labridae</v>
      </c>
      <c r="Y474" t="str">
        <f>VLOOKUP(S474,Taxonomic!A:D,3,FALSE)</f>
        <v>bodianus</v>
      </c>
      <c r="Z474" t="str">
        <f>VLOOKUP(S474,Taxonomic!A:D,4,FALSE)</f>
        <v>pulchellus</v>
      </c>
    </row>
    <row r="475" spans="1:26" x14ac:dyDescent="0.2">
      <c r="A475" t="s">
        <v>30</v>
      </c>
      <c r="B475" t="s">
        <v>472</v>
      </c>
      <c r="C475" t="s">
        <v>47</v>
      </c>
      <c r="D475">
        <v>2013</v>
      </c>
      <c r="E475">
        <v>3</v>
      </c>
      <c r="F475" s="8">
        <v>5</v>
      </c>
      <c r="G475" t="s">
        <v>455</v>
      </c>
      <c r="H475" t="s">
        <v>32</v>
      </c>
      <c r="I475">
        <f>VLOOKUP(B475,Information_sites!D:E,2,FALSE)</f>
        <v>-24.100227</v>
      </c>
      <c r="J475">
        <f>VLOOKUP(B475,Information_sites!D:F,3,FALSE)</f>
        <v>-45.698115999999999</v>
      </c>
      <c r="K475" t="s">
        <v>442</v>
      </c>
      <c r="L475">
        <v>3534</v>
      </c>
      <c r="M475">
        <v>40</v>
      </c>
      <c r="N475" s="3">
        <v>6</v>
      </c>
      <c r="O475" t="s">
        <v>442</v>
      </c>
      <c r="P475" t="s">
        <v>442</v>
      </c>
      <c r="Q475" t="s">
        <v>442</v>
      </c>
      <c r="R475" t="s">
        <v>442</v>
      </c>
      <c r="S475" t="s">
        <v>34</v>
      </c>
      <c r="T475">
        <v>1</v>
      </c>
      <c r="U475">
        <v>45</v>
      </c>
      <c r="X475" t="str">
        <f>VLOOKUP($S475,Taxonomic!A:D,2,FALSE)</f>
        <v>labridae</v>
      </c>
      <c r="Y475" t="str">
        <f>VLOOKUP(S475,Taxonomic!A:D,3,FALSE)</f>
        <v>bodianus</v>
      </c>
      <c r="Z475" t="str">
        <f>VLOOKUP(S475,Taxonomic!A:D,4,FALSE)</f>
        <v>pulchellus</v>
      </c>
    </row>
    <row r="476" spans="1:26" x14ac:dyDescent="0.2">
      <c r="A476" t="s">
        <v>30</v>
      </c>
      <c r="B476" t="s">
        <v>472</v>
      </c>
      <c r="C476" t="s">
        <v>47</v>
      </c>
      <c r="D476">
        <v>2013</v>
      </c>
      <c r="E476">
        <v>3</v>
      </c>
      <c r="F476" s="8">
        <v>5</v>
      </c>
      <c r="G476" t="s">
        <v>455</v>
      </c>
      <c r="H476" t="s">
        <v>32</v>
      </c>
      <c r="I476">
        <f>VLOOKUP(B476,Information_sites!D:E,2,FALSE)</f>
        <v>-24.100227</v>
      </c>
      <c r="J476">
        <f>VLOOKUP(B476,Information_sites!D:F,3,FALSE)</f>
        <v>-45.698115999999999</v>
      </c>
      <c r="K476" t="s">
        <v>442</v>
      </c>
      <c r="L476">
        <v>3534</v>
      </c>
      <c r="M476">
        <v>40</v>
      </c>
      <c r="N476" s="3">
        <v>6</v>
      </c>
      <c r="O476" t="s">
        <v>442</v>
      </c>
      <c r="P476" t="s">
        <v>442</v>
      </c>
      <c r="Q476" t="s">
        <v>442</v>
      </c>
      <c r="R476" t="s">
        <v>442</v>
      </c>
      <c r="S476" t="s">
        <v>60</v>
      </c>
      <c r="T476">
        <v>4</v>
      </c>
      <c r="U476">
        <v>15</v>
      </c>
      <c r="X476" t="str">
        <f>VLOOKUP($S476,Taxonomic!A:D,2,FALSE)</f>
        <v>chaetodontidae</v>
      </c>
      <c r="Y476" t="str">
        <f>VLOOKUP(S476,Taxonomic!A:D,3,FALSE)</f>
        <v>chaetodon</v>
      </c>
      <c r="Z476" t="str">
        <f>VLOOKUP(S476,Taxonomic!A:D,4,FALSE)</f>
        <v>striatus</v>
      </c>
    </row>
    <row r="477" spans="1:26" x14ac:dyDescent="0.2">
      <c r="A477" t="s">
        <v>30</v>
      </c>
      <c r="B477" t="s">
        <v>472</v>
      </c>
      <c r="C477" t="s">
        <v>47</v>
      </c>
      <c r="D477">
        <v>2013</v>
      </c>
      <c r="E477">
        <v>3</v>
      </c>
      <c r="F477" s="8">
        <v>5</v>
      </c>
      <c r="G477" t="s">
        <v>455</v>
      </c>
      <c r="H477" t="s">
        <v>32</v>
      </c>
      <c r="I477">
        <f>VLOOKUP(B477,Information_sites!D:E,2,FALSE)</f>
        <v>-24.100227</v>
      </c>
      <c r="J477">
        <f>VLOOKUP(B477,Information_sites!D:F,3,FALSE)</f>
        <v>-45.698115999999999</v>
      </c>
      <c r="K477" t="s">
        <v>442</v>
      </c>
      <c r="L477">
        <v>3534</v>
      </c>
      <c r="M477">
        <v>40</v>
      </c>
      <c r="N477" s="3">
        <v>6</v>
      </c>
      <c r="O477" t="s">
        <v>442</v>
      </c>
      <c r="P477" t="s">
        <v>442</v>
      </c>
      <c r="Q477" t="s">
        <v>442</v>
      </c>
      <c r="R477" t="s">
        <v>442</v>
      </c>
      <c r="S477" t="s">
        <v>36</v>
      </c>
      <c r="T477">
        <v>7</v>
      </c>
      <c r="U477">
        <v>15</v>
      </c>
      <c r="X477" t="str">
        <f>VLOOKUP($S477,Taxonomic!A:D,2,FALSE)</f>
        <v>pomacentridae</v>
      </c>
      <c r="Y477" t="str">
        <f>VLOOKUP(S477,Taxonomic!A:D,3,FALSE)</f>
        <v>chromis</v>
      </c>
      <c r="Z477" t="str">
        <f>VLOOKUP(S477,Taxonomic!A:D,4,FALSE)</f>
        <v>multilineata</v>
      </c>
    </row>
    <row r="478" spans="1:26" x14ac:dyDescent="0.2">
      <c r="A478" t="s">
        <v>30</v>
      </c>
      <c r="B478" t="s">
        <v>472</v>
      </c>
      <c r="C478" t="s">
        <v>47</v>
      </c>
      <c r="D478">
        <v>2013</v>
      </c>
      <c r="E478">
        <v>3</v>
      </c>
      <c r="F478" s="8">
        <v>5</v>
      </c>
      <c r="G478" t="s">
        <v>455</v>
      </c>
      <c r="H478" t="s">
        <v>32</v>
      </c>
      <c r="I478">
        <f>VLOOKUP(B478,Information_sites!D:E,2,FALSE)</f>
        <v>-24.100227</v>
      </c>
      <c r="J478">
        <f>VLOOKUP(B478,Information_sites!D:F,3,FALSE)</f>
        <v>-45.698115999999999</v>
      </c>
      <c r="K478" t="s">
        <v>442</v>
      </c>
      <c r="L478">
        <v>3534</v>
      </c>
      <c r="M478">
        <v>40</v>
      </c>
      <c r="N478" s="3">
        <v>6</v>
      </c>
      <c r="O478" t="s">
        <v>442</v>
      </c>
      <c r="P478" t="s">
        <v>442</v>
      </c>
      <c r="Q478" t="s">
        <v>442</v>
      </c>
      <c r="R478" t="s">
        <v>442</v>
      </c>
      <c r="S478" t="s">
        <v>51</v>
      </c>
      <c r="T478">
        <v>4</v>
      </c>
      <c r="U478">
        <v>35</v>
      </c>
      <c r="X478" t="str">
        <f>VLOOKUP($S478,Taxonomic!A:D,2,FALSE)</f>
        <v>sparidae</v>
      </c>
      <c r="Y478" t="str">
        <f>VLOOKUP(S478,Taxonomic!A:D,3,FALSE)</f>
        <v>diplodus</v>
      </c>
      <c r="Z478" t="str">
        <f>VLOOKUP(S478,Taxonomic!A:D,4,FALSE)</f>
        <v>argenteus</v>
      </c>
    </row>
    <row r="479" spans="1:26" x14ac:dyDescent="0.2">
      <c r="A479" t="s">
        <v>30</v>
      </c>
      <c r="B479" t="s">
        <v>472</v>
      </c>
      <c r="C479" t="s">
        <v>47</v>
      </c>
      <c r="D479">
        <v>2013</v>
      </c>
      <c r="E479">
        <v>3</v>
      </c>
      <c r="F479" s="8">
        <v>5</v>
      </c>
      <c r="G479" t="s">
        <v>455</v>
      </c>
      <c r="H479" t="s">
        <v>32</v>
      </c>
      <c r="I479">
        <f>VLOOKUP(B479,Information_sites!D:E,2,FALSE)</f>
        <v>-24.100227</v>
      </c>
      <c r="J479">
        <f>VLOOKUP(B479,Information_sites!D:F,3,FALSE)</f>
        <v>-45.698115999999999</v>
      </c>
      <c r="K479" t="s">
        <v>442</v>
      </c>
      <c r="L479">
        <v>3534</v>
      </c>
      <c r="M479">
        <v>40</v>
      </c>
      <c r="N479" s="3">
        <v>6</v>
      </c>
      <c r="O479" t="s">
        <v>442</v>
      </c>
      <c r="P479" t="s">
        <v>442</v>
      </c>
      <c r="Q479" t="s">
        <v>442</v>
      </c>
      <c r="R479" t="s">
        <v>442</v>
      </c>
      <c r="S479" t="s">
        <v>51</v>
      </c>
      <c r="T479">
        <v>1</v>
      </c>
      <c r="U479">
        <v>40</v>
      </c>
      <c r="X479" t="str">
        <f>VLOOKUP($S479,Taxonomic!A:D,2,FALSE)</f>
        <v>sparidae</v>
      </c>
      <c r="Y479" t="str">
        <f>VLOOKUP(S479,Taxonomic!A:D,3,FALSE)</f>
        <v>diplodus</v>
      </c>
      <c r="Z479" t="str">
        <f>VLOOKUP(S479,Taxonomic!A:D,4,FALSE)</f>
        <v>argenteus</v>
      </c>
    </row>
    <row r="480" spans="1:26" x14ac:dyDescent="0.2">
      <c r="A480" t="s">
        <v>30</v>
      </c>
      <c r="B480" t="s">
        <v>472</v>
      </c>
      <c r="C480" t="s">
        <v>47</v>
      </c>
      <c r="D480">
        <v>2013</v>
      </c>
      <c r="E480">
        <v>3</v>
      </c>
      <c r="F480" s="8">
        <v>5</v>
      </c>
      <c r="G480" t="s">
        <v>455</v>
      </c>
      <c r="H480" t="s">
        <v>32</v>
      </c>
      <c r="I480">
        <f>VLOOKUP(B480,Information_sites!D:E,2,FALSE)</f>
        <v>-24.100227</v>
      </c>
      <c r="J480">
        <f>VLOOKUP(B480,Information_sites!D:F,3,FALSE)</f>
        <v>-45.698115999999999</v>
      </c>
      <c r="K480" t="s">
        <v>442</v>
      </c>
      <c r="L480">
        <v>3534</v>
      </c>
      <c r="M480">
        <v>40</v>
      </c>
      <c r="N480" s="3">
        <v>6</v>
      </c>
      <c r="O480" t="s">
        <v>442</v>
      </c>
      <c r="P480" t="s">
        <v>442</v>
      </c>
      <c r="Q480" t="s">
        <v>442</v>
      </c>
      <c r="R480" t="s">
        <v>442</v>
      </c>
      <c r="S480" t="s">
        <v>38</v>
      </c>
      <c r="T480">
        <v>1</v>
      </c>
      <c r="U480">
        <v>20</v>
      </c>
      <c r="X480" t="str">
        <f>VLOOKUP($S480,Taxonomic!A:D,2,FALSE)</f>
        <v>serranidae</v>
      </c>
      <c r="Y480" t="str">
        <f>VLOOKUP(S480,Taxonomic!A:D,3,FALSE)</f>
        <v>epinephelus</v>
      </c>
      <c r="Z480" t="str">
        <f>VLOOKUP(S480,Taxonomic!A:D,4,FALSE)</f>
        <v>marginatus</v>
      </c>
    </row>
    <row r="481" spans="1:26" x14ac:dyDescent="0.2">
      <c r="A481" t="s">
        <v>30</v>
      </c>
      <c r="B481" t="s">
        <v>472</v>
      </c>
      <c r="C481" t="s">
        <v>47</v>
      </c>
      <c r="D481">
        <v>2013</v>
      </c>
      <c r="E481">
        <v>3</v>
      </c>
      <c r="F481" s="8">
        <v>5</v>
      </c>
      <c r="G481" t="s">
        <v>455</v>
      </c>
      <c r="H481" t="s">
        <v>32</v>
      </c>
      <c r="I481">
        <f>VLOOKUP(B481,Information_sites!D:E,2,FALSE)</f>
        <v>-24.100227</v>
      </c>
      <c r="J481">
        <f>VLOOKUP(B481,Information_sites!D:F,3,FALSE)</f>
        <v>-45.698115999999999</v>
      </c>
      <c r="K481" t="s">
        <v>442</v>
      </c>
      <c r="L481">
        <v>3534</v>
      </c>
      <c r="M481">
        <v>40</v>
      </c>
      <c r="N481" s="3">
        <v>6</v>
      </c>
      <c r="O481" t="s">
        <v>442</v>
      </c>
      <c r="P481" t="s">
        <v>442</v>
      </c>
      <c r="Q481" t="s">
        <v>442</v>
      </c>
      <c r="R481" t="s">
        <v>442</v>
      </c>
      <c r="S481" t="s">
        <v>38</v>
      </c>
      <c r="T481">
        <v>1</v>
      </c>
      <c r="U481">
        <v>70</v>
      </c>
      <c r="X481" t="str">
        <f>VLOOKUP($S481,Taxonomic!A:D,2,FALSE)</f>
        <v>serranidae</v>
      </c>
      <c r="Y481" t="str">
        <f>VLOOKUP(S481,Taxonomic!A:D,3,FALSE)</f>
        <v>epinephelus</v>
      </c>
      <c r="Z481" t="str">
        <f>VLOOKUP(S481,Taxonomic!A:D,4,FALSE)</f>
        <v>marginatus</v>
      </c>
    </row>
    <row r="482" spans="1:26" x14ac:dyDescent="0.2">
      <c r="A482" t="s">
        <v>30</v>
      </c>
      <c r="B482" t="s">
        <v>472</v>
      </c>
      <c r="C482" t="s">
        <v>47</v>
      </c>
      <c r="D482">
        <v>2013</v>
      </c>
      <c r="E482">
        <v>3</v>
      </c>
      <c r="F482" s="8">
        <v>5</v>
      </c>
      <c r="G482" t="s">
        <v>455</v>
      </c>
      <c r="H482" t="s">
        <v>32</v>
      </c>
      <c r="I482">
        <f>VLOOKUP(B482,Information_sites!D:E,2,FALSE)</f>
        <v>-24.100227</v>
      </c>
      <c r="J482">
        <f>VLOOKUP(B482,Information_sites!D:F,3,FALSE)</f>
        <v>-45.698115999999999</v>
      </c>
      <c r="K482" t="s">
        <v>442</v>
      </c>
      <c r="L482">
        <v>3534</v>
      </c>
      <c r="M482">
        <v>40</v>
      </c>
      <c r="N482" s="3">
        <v>6</v>
      </c>
      <c r="O482" t="s">
        <v>442</v>
      </c>
      <c r="P482" t="s">
        <v>442</v>
      </c>
      <c r="Q482" t="s">
        <v>442</v>
      </c>
      <c r="R482" t="s">
        <v>442</v>
      </c>
      <c r="S482" t="s">
        <v>39</v>
      </c>
      <c r="T482">
        <v>2</v>
      </c>
      <c r="U482">
        <v>25</v>
      </c>
      <c r="X482" t="str">
        <f>VLOOKUP($S482,Taxonomic!A:D,2,FALSE)</f>
        <v>haemulidae</v>
      </c>
      <c r="Y482" t="str">
        <f>VLOOKUP(S482,Taxonomic!A:D,3,FALSE)</f>
        <v>haemulon</v>
      </c>
      <c r="Z482" t="str">
        <f>VLOOKUP(S482,Taxonomic!A:D,4,FALSE)</f>
        <v>aurolineatum</v>
      </c>
    </row>
    <row r="483" spans="1:26" x14ac:dyDescent="0.2">
      <c r="A483" t="s">
        <v>30</v>
      </c>
      <c r="B483" t="s">
        <v>472</v>
      </c>
      <c r="C483" t="s">
        <v>47</v>
      </c>
      <c r="D483">
        <v>2013</v>
      </c>
      <c r="E483">
        <v>3</v>
      </c>
      <c r="F483" s="8">
        <v>5</v>
      </c>
      <c r="G483" t="s">
        <v>455</v>
      </c>
      <c r="H483" t="s">
        <v>32</v>
      </c>
      <c r="I483">
        <f>VLOOKUP(B483,Information_sites!D:E,2,FALSE)</f>
        <v>-24.100227</v>
      </c>
      <c r="J483">
        <f>VLOOKUP(B483,Information_sites!D:F,3,FALSE)</f>
        <v>-45.698115999999999</v>
      </c>
      <c r="K483" t="s">
        <v>442</v>
      </c>
      <c r="L483">
        <v>3534</v>
      </c>
      <c r="M483">
        <v>40</v>
      </c>
      <c r="N483" s="3">
        <v>6</v>
      </c>
      <c r="O483" t="s">
        <v>442</v>
      </c>
      <c r="P483" t="s">
        <v>442</v>
      </c>
      <c r="Q483" t="s">
        <v>442</v>
      </c>
      <c r="R483" t="s">
        <v>442</v>
      </c>
      <c r="S483" t="s">
        <v>40</v>
      </c>
      <c r="T483">
        <v>1</v>
      </c>
      <c r="U483">
        <v>15</v>
      </c>
      <c r="X483" t="str">
        <f>VLOOKUP($S483,Taxonomic!A:D,2,FALSE)</f>
        <v>labridae</v>
      </c>
      <c r="Y483" t="str">
        <f>VLOOKUP(S483,Taxonomic!A:D,3,FALSE)</f>
        <v>halichoeres</v>
      </c>
      <c r="Z483" t="str">
        <f>VLOOKUP(S483,Taxonomic!A:D,4,FALSE)</f>
        <v>poeyi</v>
      </c>
    </row>
    <row r="484" spans="1:26" x14ac:dyDescent="0.2">
      <c r="A484" t="s">
        <v>30</v>
      </c>
      <c r="B484" t="s">
        <v>472</v>
      </c>
      <c r="C484" t="s">
        <v>47</v>
      </c>
      <c r="D484">
        <v>2013</v>
      </c>
      <c r="E484">
        <v>3</v>
      </c>
      <c r="F484" s="8">
        <v>5</v>
      </c>
      <c r="G484" t="s">
        <v>455</v>
      </c>
      <c r="H484" t="s">
        <v>32</v>
      </c>
      <c r="I484">
        <f>VLOOKUP(B484,Information_sites!D:E,2,FALSE)</f>
        <v>-24.100227</v>
      </c>
      <c r="J484">
        <f>VLOOKUP(B484,Information_sites!D:F,3,FALSE)</f>
        <v>-45.698115999999999</v>
      </c>
      <c r="K484" t="s">
        <v>442</v>
      </c>
      <c r="L484">
        <v>3534</v>
      </c>
      <c r="M484">
        <v>40</v>
      </c>
      <c r="N484" s="3">
        <v>6</v>
      </c>
      <c r="O484" t="s">
        <v>442</v>
      </c>
      <c r="P484" t="s">
        <v>442</v>
      </c>
      <c r="Q484" t="s">
        <v>442</v>
      </c>
      <c r="R484" t="s">
        <v>442</v>
      </c>
      <c r="S484" t="s">
        <v>41</v>
      </c>
      <c r="T484">
        <v>2</v>
      </c>
      <c r="U484">
        <v>30</v>
      </c>
      <c r="X484" t="str">
        <f>VLOOKUP($S484,Taxonomic!A:D,2,FALSE)</f>
        <v>holocentridae</v>
      </c>
      <c r="Y484" t="str">
        <f>VLOOKUP(S484,Taxonomic!A:D,3,FALSE)</f>
        <v>holocentrus</v>
      </c>
      <c r="Z484" t="str">
        <f>VLOOKUP(S484,Taxonomic!A:D,4,FALSE)</f>
        <v>adscensionis</v>
      </c>
    </row>
    <row r="485" spans="1:26" x14ac:dyDescent="0.2">
      <c r="A485" t="s">
        <v>30</v>
      </c>
      <c r="B485" t="s">
        <v>472</v>
      </c>
      <c r="C485" t="s">
        <v>47</v>
      </c>
      <c r="D485">
        <v>2013</v>
      </c>
      <c r="E485">
        <v>3</v>
      </c>
      <c r="F485" s="8">
        <v>5</v>
      </c>
      <c r="G485" t="s">
        <v>455</v>
      </c>
      <c r="H485" t="s">
        <v>32</v>
      </c>
      <c r="I485">
        <f>VLOOKUP(B485,Information_sites!D:E,2,FALSE)</f>
        <v>-24.100227</v>
      </c>
      <c r="J485">
        <f>VLOOKUP(B485,Information_sites!D:F,3,FALSE)</f>
        <v>-45.698115999999999</v>
      </c>
      <c r="K485" t="s">
        <v>442</v>
      </c>
      <c r="L485">
        <v>3534</v>
      </c>
      <c r="M485">
        <v>40</v>
      </c>
      <c r="N485" s="3">
        <v>6</v>
      </c>
      <c r="O485" t="s">
        <v>442</v>
      </c>
      <c r="P485" t="s">
        <v>442</v>
      </c>
      <c r="Q485" t="s">
        <v>442</v>
      </c>
      <c r="R485" t="s">
        <v>442</v>
      </c>
      <c r="S485" t="s">
        <v>41</v>
      </c>
      <c r="T485">
        <v>6</v>
      </c>
      <c r="U485">
        <v>35</v>
      </c>
      <c r="X485" t="str">
        <f>VLOOKUP($S485,Taxonomic!A:D,2,FALSE)</f>
        <v>holocentridae</v>
      </c>
      <c r="Y485" t="str">
        <f>VLOOKUP(S485,Taxonomic!A:D,3,FALSE)</f>
        <v>holocentrus</v>
      </c>
      <c r="Z485" t="str">
        <f>VLOOKUP(S485,Taxonomic!A:D,4,FALSE)</f>
        <v>adscensionis</v>
      </c>
    </row>
    <row r="486" spans="1:26" x14ac:dyDescent="0.2">
      <c r="A486" t="s">
        <v>30</v>
      </c>
      <c r="B486" t="s">
        <v>472</v>
      </c>
      <c r="C486" t="s">
        <v>47</v>
      </c>
      <c r="D486">
        <v>2013</v>
      </c>
      <c r="E486">
        <v>3</v>
      </c>
      <c r="F486" s="8">
        <v>5</v>
      </c>
      <c r="G486" t="s">
        <v>455</v>
      </c>
      <c r="H486" t="s">
        <v>32</v>
      </c>
      <c r="I486">
        <f>VLOOKUP(B486,Information_sites!D:E,2,FALSE)</f>
        <v>-24.100227</v>
      </c>
      <c r="J486">
        <f>VLOOKUP(B486,Information_sites!D:F,3,FALSE)</f>
        <v>-45.698115999999999</v>
      </c>
      <c r="K486" t="s">
        <v>442</v>
      </c>
      <c r="L486">
        <v>3534</v>
      </c>
      <c r="M486">
        <v>40</v>
      </c>
      <c r="N486" s="3">
        <v>6</v>
      </c>
      <c r="O486" t="s">
        <v>442</v>
      </c>
      <c r="P486" t="s">
        <v>442</v>
      </c>
      <c r="Q486" t="s">
        <v>442</v>
      </c>
      <c r="R486" t="s">
        <v>442</v>
      </c>
      <c r="S486" t="s">
        <v>52</v>
      </c>
      <c r="T486">
        <v>6</v>
      </c>
      <c r="U486">
        <v>40</v>
      </c>
      <c r="X486" t="str">
        <f>VLOOKUP($S486,Taxonomic!A:D,2,FALSE)</f>
        <v>kyphosidae</v>
      </c>
      <c r="Y486" t="str">
        <f>VLOOKUP(S486,Taxonomic!A:D,3,FALSE)</f>
        <v>kyphosus</v>
      </c>
      <c r="Z486" t="str">
        <f>VLOOKUP(S486,Taxonomic!A:D,4,FALSE)</f>
        <v>sectatrix</v>
      </c>
    </row>
    <row r="487" spans="1:26" x14ac:dyDescent="0.2">
      <c r="A487" t="s">
        <v>30</v>
      </c>
      <c r="B487" t="s">
        <v>472</v>
      </c>
      <c r="C487" t="s">
        <v>47</v>
      </c>
      <c r="D487">
        <v>2013</v>
      </c>
      <c r="E487">
        <v>3</v>
      </c>
      <c r="F487" s="8">
        <v>5</v>
      </c>
      <c r="G487" t="s">
        <v>455</v>
      </c>
      <c r="H487" t="s">
        <v>32</v>
      </c>
      <c r="I487">
        <f>VLOOKUP(B487,Information_sites!D:E,2,FALSE)</f>
        <v>-24.100227</v>
      </c>
      <c r="J487">
        <f>VLOOKUP(B487,Information_sites!D:F,3,FALSE)</f>
        <v>-45.698115999999999</v>
      </c>
      <c r="K487" t="s">
        <v>442</v>
      </c>
      <c r="L487">
        <v>3534</v>
      </c>
      <c r="M487">
        <v>40</v>
      </c>
      <c r="N487" s="3">
        <v>6</v>
      </c>
      <c r="O487" t="s">
        <v>442</v>
      </c>
      <c r="P487" t="s">
        <v>442</v>
      </c>
      <c r="Q487" t="s">
        <v>442</v>
      </c>
      <c r="R487" t="s">
        <v>442</v>
      </c>
      <c r="S487" t="s">
        <v>89</v>
      </c>
      <c r="T487">
        <v>1</v>
      </c>
      <c r="U487">
        <v>15</v>
      </c>
      <c r="X487" t="str">
        <f>VLOOKUP($S487,Taxonomic!A:D,2,FALSE)</f>
        <v>labrisomidae</v>
      </c>
      <c r="Y487" t="str">
        <f>VLOOKUP(S487,Taxonomic!A:D,3,FALSE)</f>
        <v>labrisomus</v>
      </c>
      <c r="Z487" t="str">
        <f>VLOOKUP(S487,Taxonomic!A:D,4,FALSE)</f>
        <v>cricota</v>
      </c>
    </row>
    <row r="488" spans="1:26" x14ac:dyDescent="0.2">
      <c r="A488" t="s">
        <v>30</v>
      </c>
      <c r="B488" t="s">
        <v>472</v>
      </c>
      <c r="C488" t="s">
        <v>47</v>
      </c>
      <c r="D488">
        <v>2013</v>
      </c>
      <c r="E488">
        <v>3</v>
      </c>
      <c r="F488" s="8">
        <v>5</v>
      </c>
      <c r="G488" t="s">
        <v>455</v>
      </c>
      <c r="H488" t="s">
        <v>32</v>
      </c>
      <c r="I488">
        <f>VLOOKUP(B488,Information_sites!D:E,2,FALSE)</f>
        <v>-24.100227</v>
      </c>
      <c r="J488">
        <f>VLOOKUP(B488,Information_sites!D:F,3,FALSE)</f>
        <v>-45.698115999999999</v>
      </c>
      <c r="K488" t="s">
        <v>442</v>
      </c>
      <c r="L488">
        <v>3534</v>
      </c>
      <c r="M488">
        <v>40</v>
      </c>
      <c r="N488" s="3">
        <v>6</v>
      </c>
      <c r="O488" t="s">
        <v>442</v>
      </c>
      <c r="P488" t="s">
        <v>442</v>
      </c>
      <c r="Q488" t="s">
        <v>442</v>
      </c>
      <c r="R488" t="s">
        <v>442</v>
      </c>
      <c r="S488" t="s">
        <v>44</v>
      </c>
      <c r="T488">
        <v>1</v>
      </c>
      <c r="U488">
        <v>55</v>
      </c>
      <c r="X488" t="str">
        <f>VLOOKUP($S488,Taxonomic!A:D,2,FALSE)</f>
        <v>pomacanthidae</v>
      </c>
      <c r="Y488" t="str">
        <f>VLOOKUP(S488,Taxonomic!A:D,3,FALSE)</f>
        <v>pomacanthus</v>
      </c>
      <c r="Z488" t="str">
        <f>VLOOKUP(S488,Taxonomic!A:D,4,FALSE)</f>
        <v>paru</v>
      </c>
    </row>
    <row r="489" spans="1:26" x14ac:dyDescent="0.2">
      <c r="A489" t="s">
        <v>30</v>
      </c>
      <c r="B489" t="s">
        <v>472</v>
      </c>
      <c r="C489" t="s">
        <v>47</v>
      </c>
      <c r="D489">
        <v>2013</v>
      </c>
      <c r="E489">
        <v>3</v>
      </c>
      <c r="F489" s="8">
        <v>5</v>
      </c>
      <c r="G489" t="s">
        <v>455</v>
      </c>
      <c r="H489" t="s">
        <v>32</v>
      </c>
      <c r="I489">
        <f>VLOOKUP(B489,Information_sites!D:E,2,FALSE)</f>
        <v>-24.100227</v>
      </c>
      <c r="J489">
        <f>VLOOKUP(B489,Information_sites!D:F,3,FALSE)</f>
        <v>-45.698115999999999</v>
      </c>
      <c r="K489" t="s">
        <v>442</v>
      </c>
      <c r="L489">
        <v>3534</v>
      </c>
      <c r="M489">
        <v>40</v>
      </c>
      <c r="N489" s="3">
        <v>6</v>
      </c>
      <c r="O489" t="s">
        <v>442</v>
      </c>
      <c r="P489" t="s">
        <v>442</v>
      </c>
      <c r="Q489" t="s">
        <v>442</v>
      </c>
      <c r="R489" t="s">
        <v>442</v>
      </c>
      <c r="S489" t="s">
        <v>77</v>
      </c>
      <c r="T489">
        <v>1</v>
      </c>
      <c r="U489">
        <v>35</v>
      </c>
      <c r="X489" t="str">
        <f>VLOOKUP($S489,Taxonomic!A:D,2,FALSE)</f>
        <v>scaridae</v>
      </c>
      <c r="Y489" t="str">
        <f>VLOOKUP(S489,Taxonomic!A:D,3,FALSE)</f>
        <v>scarus</v>
      </c>
      <c r="Z489" t="str">
        <f>VLOOKUP(S489,Taxonomic!A:D,4,FALSE)</f>
        <v>zelindae</v>
      </c>
    </row>
    <row r="490" spans="1:26" x14ac:dyDescent="0.2">
      <c r="A490" t="s">
        <v>30</v>
      </c>
      <c r="B490" t="s">
        <v>472</v>
      </c>
      <c r="C490" t="s">
        <v>47</v>
      </c>
      <c r="D490">
        <v>2013</v>
      </c>
      <c r="E490">
        <v>3</v>
      </c>
      <c r="F490" s="8">
        <v>5</v>
      </c>
      <c r="G490" t="s">
        <v>455</v>
      </c>
      <c r="H490" t="s">
        <v>32</v>
      </c>
      <c r="I490">
        <f>VLOOKUP(B490,Information_sites!D:E,2,FALSE)</f>
        <v>-24.100227</v>
      </c>
      <c r="J490">
        <f>VLOOKUP(B490,Information_sites!D:F,3,FALSE)</f>
        <v>-45.698115999999999</v>
      </c>
      <c r="K490" t="s">
        <v>442</v>
      </c>
      <c r="L490">
        <v>3534</v>
      </c>
      <c r="M490">
        <v>40</v>
      </c>
      <c r="N490" s="3">
        <v>6</v>
      </c>
      <c r="O490" t="s">
        <v>442</v>
      </c>
      <c r="P490" t="s">
        <v>442</v>
      </c>
      <c r="Q490" t="s">
        <v>442</v>
      </c>
      <c r="R490" t="s">
        <v>442</v>
      </c>
      <c r="S490" t="s">
        <v>46</v>
      </c>
      <c r="T490">
        <v>13</v>
      </c>
      <c r="U490">
        <v>8</v>
      </c>
      <c r="X490" t="str">
        <f>VLOOKUP($S490,Taxonomic!A:D,2,FALSE)</f>
        <v>pomacentridae</v>
      </c>
      <c r="Y490" t="str">
        <f>VLOOKUP(S490,Taxonomic!A:D,3,FALSE)</f>
        <v>stegastes</v>
      </c>
      <c r="Z490" t="str">
        <f>VLOOKUP(S490,Taxonomic!A:D,4,FALSE)</f>
        <v>fuscus</v>
      </c>
    </row>
    <row r="491" spans="1:26" x14ac:dyDescent="0.2">
      <c r="A491" t="s">
        <v>30</v>
      </c>
      <c r="B491" t="s">
        <v>472</v>
      </c>
      <c r="C491" t="s">
        <v>47</v>
      </c>
      <c r="D491">
        <v>2013</v>
      </c>
      <c r="E491">
        <v>3</v>
      </c>
      <c r="F491" s="8">
        <v>5</v>
      </c>
      <c r="G491" t="s">
        <v>455</v>
      </c>
      <c r="H491" t="s">
        <v>32</v>
      </c>
      <c r="I491">
        <f>VLOOKUP(B491,Information_sites!D:E,2,FALSE)</f>
        <v>-24.100227</v>
      </c>
      <c r="J491">
        <f>VLOOKUP(B491,Information_sites!D:F,3,FALSE)</f>
        <v>-45.698115999999999</v>
      </c>
      <c r="K491" t="s">
        <v>442</v>
      </c>
      <c r="L491">
        <v>3534</v>
      </c>
      <c r="M491">
        <v>40</v>
      </c>
      <c r="N491" s="3">
        <v>6</v>
      </c>
      <c r="O491" t="s">
        <v>442</v>
      </c>
      <c r="P491" t="s">
        <v>442</v>
      </c>
      <c r="Q491" t="s">
        <v>442</v>
      </c>
      <c r="R491" t="s">
        <v>442</v>
      </c>
      <c r="S491" t="s">
        <v>46</v>
      </c>
      <c r="T491">
        <v>15</v>
      </c>
      <c r="U491">
        <v>10</v>
      </c>
      <c r="X491" t="str">
        <f>VLOOKUP($S491,Taxonomic!A:D,2,FALSE)</f>
        <v>pomacentridae</v>
      </c>
      <c r="Y491" t="str">
        <f>VLOOKUP(S491,Taxonomic!A:D,3,FALSE)</f>
        <v>stegastes</v>
      </c>
      <c r="Z491" t="str">
        <f>VLOOKUP(S491,Taxonomic!A:D,4,FALSE)</f>
        <v>fuscus</v>
      </c>
    </row>
    <row r="492" spans="1:26" x14ac:dyDescent="0.2">
      <c r="A492" t="s">
        <v>30</v>
      </c>
      <c r="B492" t="s">
        <v>472</v>
      </c>
      <c r="C492" t="s">
        <v>47</v>
      </c>
      <c r="D492">
        <v>2013</v>
      </c>
      <c r="E492">
        <v>3</v>
      </c>
      <c r="F492" s="8">
        <v>5</v>
      </c>
      <c r="G492" t="s">
        <v>455</v>
      </c>
      <c r="H492" t="s">
        <v>32</v>
      </c>
      <c r="I492">
        <f>VLOOKUP(B492,Information_sites!D:E,2,FALSE)</f>
        <v>-24.100227</v>
      </c>
      <c r="J492">
        <f>VLOOKUP(B492,Information_sites!D:F,3,FALSE)</f>
        <v>-45.698115999999999</v>
      </c>
      <c r="K492" t="s">
        <v>442</v>
      </c>
      <c r="L492">
        <v>3534</v>
      </c>
      <c r="M492">
        <v>40</v>
      </c>
      <c r="N492" s="3">
        <v>6</v>
      </c>
      <c r="O492" t="s">
        <v>442</v>
      </c>
      <c r="P492" t="s">
        <v>442</v>
      </c>
      <c r="Q492" t="s">
        <v>442</v>
      </c>
      <c r="R492" t="s">
        <v>442</v>
      </c>
      <c r="S492" t="s">
        <v>46</v>
      </c>
      <c r="T492">
        <v>8</v>
      </c>
      <c r="U492">
        <v>12</v>
      </c>
      <c r="X492" t="str">
        <f>VLOOKUP($S492,Taxonomic!A:D,2,FALSE)</f>
        <v>pomacentridae</v>
      </c>
      <c r="Y492" t="str">
        <f>VLOOKUP(S492,Taxonomic!A:D,3,FALSE)</f>
        <v>stegastes</v>
      </c>
      <c r="Z492" t="str">
        <f>VLOOKUP(S492,Taxonomic!A:D,4,FALSE)</f>
        <v>fuscus</v>
      </c>
    </row>
    <row r="493" spans="1:26" x14ac:dyDescent="0.2">
      <c r="A493" t="s">
        <v>30</v>
      </c>
      <c r="B493" t="s">
        <v>59</v>
      </c>
      <c r="C493" t="s">
        <v>31</v>
      </c>
      <c r="D493">
        <v>2013</v>
      </c>
      <c r="E493">
        <v>3</v>
      </c>
      <c r="F493" s="8">
        <v>6</v>
      </c>
      <c r="G493" t="s">
        <v>455</v>
      </c>
      <c r="H493" t="s">
        <v>48</v>
      </c>
      <c r="I493">
        <f>VLOOKUP(B493,Information_sites!D:E,2,FALSE)</f>
        <v>-24.097747999999999</v>
      </c>
      <c r="J493">
        <f>VLOOKUP(B493,Information_sites!D:F,3,FALSE)</f>
        <v>-45.688487000000002</v>
      </c>
      <c r="K493" t="s">
        <v>442</v>
      </c>
      <c r="L493">
        <v>3535</v>
      </c>
      <c r="M493">
        <v>40</v>
      </c>
      <c r="N493" s="3">
        <v>5</v>
      </c>
      <c r="O493" t="s">
        <v>442</v>
      </c>
      <c r="P493" t="s">
        <v>442</v>
      </c>
      <c r="Q493" t="s">
        <v>442</v>
      </c>
      <c r="R493" t="s">
        <v>442</v>
      </c>
      <c r="S493" t="s">
        <v>33</v>
      </c>
      <c r="T493">
        <v>3</v>
      </c>
      <c r="U493">
        <v>15</v>
      </c>
      <c r="X493" t="str">
        <f>VLOOKUP($S493,Taxonomic!A:D,2,FALSE)</f>
        <v>pomacentridae</v>
      </c>
      <c r="Y493" t="str">
        <f>VLOOKUP(S493,Taxonomic!A:D,3,FALSE)</f>
        <v>abudefduf</v>
      </c>
      <c r="Z493" t="str">
        <f>VLOOKUP(S493,Taxonomic!A:D,4,FALSE)</f>
        <v>saxatilis</v>
      </c>
    </row>
    <row r="494" spans="1:26" x14ac:dyDescent="0.2">
      <c r="A494" t="s">
        <v>30</v>
      </c>
      <c r="B494" t="s">
        <v>59</v>
      </c>
      <c r="C494" t="s">
        <v>31</v>
      </c>
      <c r="D494">
        <v>2013</v>
      </c>
      <c r="E494">
        <v>3</v>
      </c>
      <c r="F494" s="8">
        <v>6</v>
      </c>
      <c r="G494" t="s">
        <v>455</v>
      </c>
      <c r="H494" t="s">
        <v>48</v>
      </c>
      <c r="I494">
        <f>VLOOKUP(B494,Information_sites!D:E,2,FALSE)</f>
        <v>-24.097747999999999</v>
      </c>
      <c r="J494">
        <f>VLOOKUP(B494,Information_sites!D:F,3,FALSE)</f>
        <v>-45.688487000000002</v>
      </c>
      <c r="K494" t="s">
        <v>442</v>
      </c>
      <c r="L494">
        <v>3535</v>
      </c>
      <c r="M494">
        <v>40</v>
      </c>
      <c r="N494" s="3">
        <v>5</v>
      </c>
      <c r="O494" t="s">
        <v>442</v>
      </c>
      <c r="P494" t="s">
        <v>442</v>
      </c>
      <c r="Q494" t="s">
        <v>442</v>
      </c>
      <c r="R494" t="s">
        <v>442</v>
      </c>
      <c r="S494" t="s">
        <v>33</v>
      </c>
      <c r="T494">
        <v>2</v>
      </c>
      <c r="U494">
        <v>10</v>
      </c>
      <c r="X494" t="str">
        <f>VLOOKUP($S494,Taxonomic!A:D,2,FALSE)</f>
        <v>pomacentridae</v>
      </c>
      <c r="Y494" t="str">
        <f>VLOOKUP(S494,Taxonomic!A:D,3,FALSE)</f>
        <v>abudefduf</v>
      </c>
      <c r="Z494" t="str">
        <f>VLOOKUP(S494,Taxonomic!A:D,4,FALSE)</f>
        <v>saxatilis</v>
      </c>
    </row>
    <row r="495" spans="1:26" x14ac:dyDescent="0.2">
      <c r="A495" t="s">
        <v>30</v>
      </c>
      <c r="B495" t="s">
        <v>59</v>
      </c>
      <c r="C495" t="s">
        <v>31</v>
      </c>
      <c r="D495">
        <v>2013</v>
      </c>
      <c r="E495">
        <v>3</v>
      </c>
      <c r="F495" s="8">
        <v>6</v>
      </c>
      <c r="G495" t="s">
        <v>455</v>
      </c>
      <c r="H495" t="s">
        <v>48</v>
      </c>
      <c r="I495">
        <f>VLOOKUP(B495,Information_sites!D:E,2,FALSE)</f>
        <v>-24.097747999999999</v>
      </c>
      <c r="J495">
        <f>VLOOKUP(B495,Information_sites!D:F,3,FALSE)</f>
        <v>-45.688487000000002</v>
      </c>
      <c r="K495" t="s">
        <v>442</v>
      </c>
      <c r="L495">
        <v>3535</v>
      </c>
      <c r="M495">
        <v>40</v>
      </c>
      <c r="N495" s="3">
        <v>5</v>
      </c>
      <c r="O495" t="s">
        <v>442</v>
      </c>
      <c r="P495" t="s">
        <v>442</v>
      </c>
      <c r="Q495" t="s">
        <v>442</v>
      </c>
      <c r="R495" t="s">
        <v>442</v>
      </c>
      <c r="S495" t="s">
        <v>33</v>
      </c>
      <c r="T495">
        <v>18</v>
      </c>
      <c r="U495">
        <v>5</v>
      </c>
      <c r="X495" t="str">
        <f>VLOOKUP($S495,Taxonomic!A:D,2,FALSE)</f>
        <v>pomacentridae</v>
      </c>
      <c r="Y495" t="str">
        <f>VLOOKUP(S495,Taxonomic!A:D,3,FALSE)</f>
        <v>abudefduf</v>
      </c>
      <c r="Z495" t="str">
        <f>VLOOKUP(S495,Taxonomic!A:D,4,FALSE)</f>
        <v>saxatilis</v>
      </c>
    </row>
    <row r="496" spans="1:26" x14ac:dyDescent="0.2">
      <c r="A496" t="s">
        <v>30</v>
      </c>
      <c r="B496" t="s">
        <v>59</v>
      </c>
      <c r="C496" t="s">
        <v>31</v>
      </c>
      <c r="D496">
        <v>2013</v>
      </c>
      <c r="E496">
        <v>3</v>
      </c>
      <c r="F496" s="8">
        <v>6</v>
      </c>
      <c r="G496" t="s">
        <v>455</v>
      </c>
      <c r="H496" t="s">
        <v>48</v>
      </c>
      <c r="I496">
        <f>VLOOKUP(B496,Information_sites!D:E,2,FALSE)</f>
        <v>-24.097747999999999</v>
      </c>
      <c r="J496">
        <f>VLOOKUP(B496,Information_sites!D:F,3,FALSE)</f>
        <v>-45.688487000000002</v>
      </c>
      <c r="K496" t="s">
        <v>442</v>
      </c>
      <c r="L496">
        <v>3535</v>
      </c>
      <c r="M496">
        <v>40</v>
      </c>
      <c r="N496" s="3">
        <v>5</v>
      </c>
      <c r="O496" t="s">
        <v>442</v>
      </c>
      <c r="P496" t="s">
        <v>442</v>
      </c>
      <c r="Q496" t="s">
        <v>442</v>
      </c>
      <c r="R496" t="s">
        <v>442</v>
      </c>
      <c r="S496" t="s">
        <v>60</v>
      </c>
      <c r="T496">
        <v>2</v>
      </c>
      <c r="U496">
        <v>15</v>
      </c>
      <c r="X496" t="str">
        <f>VLOOKUP($S496,Taxonomic!A:D,2,FALSE)</f>
        <v>chaetodontidae</v>
      </c>
      <c r="Y496" t="str">
        <f>VLOOKUP(S496,Taxonomic!A:D,3,FALSE)</f>
        <v>chaetodon</v>
      </c>
      <c r="Z496" t="str">
        <f>VLOOKUP(S496,Taxonomic!A:D,4,FALSE)</f>
        <v>striatus</v>
      </c>
    </row>
    <row r="497" spans="1:26" x14ac:dyDescent="0.2">
      <c r="A497" t="s">
        <v>30</v>
      </c>
      <c r="B497" t="s">
        <v>59</v>
      </c>
      <c r="C497" t="s">
        <v>31</v>
      </c>
      <c r="D497">
        <v>2013</v>
      </c>
      <c r="E497">
        <v>3</v>
      </c>
      <c r="F497" s="8">
        <v>6</v>
      </c>
      <c r="G497" t="s">
        <v>455</v>
      </c>
      <c r="H497" t="s">
        <v>48</v>
      </c>
      <c r="I497">
        <f>VLOOKUP(B497,Information_sites!D:E,2,FALSE)</f>
        <v>-24.097747999999999</v>
      </c>
      <c r="J497">
        <f>VLOOKUP(B497,Information_sites!D:F,3,FALSE)</f>
        <v>-45.688487000000002</v>
      </c>
      <c r="K497" t="s">
        <v>442</v>
      </c>
      <c r="L497">
        <v>3535</v>
      </c>
      <c r="M497">
        <v>40</v>
      </c>
      <c r="N497" s="3">
        <v>5</v>
      </c>
      <c r="O497" t="s">
        <v>442</v>
      </c>
      <c r="P497" t="s">
        <v>442</v>
      </c>
      <c r="Q497" t="s">
        <v>442</v>
      </c>
      <c r="R497" t="s">
        <v>442</v>
      </c>
      <c r="S497" t="s">
        <v>36</v>
      </c>
      <c r="T497">
        <v>22</v>
      </c>
      <c r="U497">
        <v>12</v>
      </c>
      <c r="X497" t="str">
        <f>VLOOKUP($S497,Taxonomic!A:D,2,FALSE)</f>
        <v>pomacentridae</v>
      </c>
      <c r="Y497" t="str">
        <f>VLOOKUP(S497,Taxonomic!A:D,3,FALSE)</f>
        <v>chromis</v>
      </c>
      <c r="Z497" t="str">
        <f>VLOOKUP(S497,Taxonomic!A:D,4,FALSE)</f>
        <v>multilineata</v>
      </c>
    </row>
    <row r="498" spans="1:26" x14ac:dyDescent="0.2">
      <c r="A498" t="s">
        <v>30</v>
      </c>
      <c r="B498" t="s">
        <v>59</v>
      </c>
      <c r="C498" t="s">
        <v>31</v>
      </c>
      <c r="D498">
        <v>2013</v>
      </c>
      <c r="E498">
        <v>3</v>
      </c>
      <c r="F498" s="8">
        <v>6</v>
      </c>
      <c r="G498" t="s">
        <v>455</v>
      </c>
      <c r="H498" t="s">
        <v>48</v>
      </c>
      <c r="I498">
        <f>VLOOKUP(B498,Information_sites!D:E,2,FALSE)</f>
        <v>-24.097747999999999</v>
      </c>
      <c r="J498">
        <f>VLOOKUP(B498,Information_sites!D:F,3,FALSE)</f>
        <v>-45.688487000000002</v>
      </c>
      <c r="K498" t="s">
        <v>442</v>
      </c>
      <c r="L498">
        <v>3535</v>
      </c>
      <c r="M498">
        <v>40</v>
      </c>
      <c r="N498" s="3">
        <v>5</v>
      </c>
      <c r="O498" t="s">
        <v>442</v>
      </c>
      <c r="P498" t="s">
        <v>442</v>
      </c>
      <c r="Q498" t="s">
        <v>442</v>
      </c>
      <c r="R498" t="s">
        <v>442</v>
      </c>
      <c r="S498" t="s">
        <v>51</v>
      </c>
      <c r="T498">
        <v>8</v>
      </c>
      <c r="U498">
        <v>15</v>
      </c>
      <c r="X498" t="str">
        <f>VLOOKUP($S498,Taxonomic!A:D,2,FALSE)</f>
        <v>sparidae</v>
      </c>
      <c r="Y498" t="str">
        <f>VLOOKUP(S498,Taxonomic!A:D,3,FALSE)</f>
        <v>diplodus</v>
      </c>
      <c r="Z498" t="str">
        <f>VLOOKUP(S498,Taxonomic!A:D,4,FALSE)</f>
        <v>argenteus</v>
      </c>
    </row>
    <row r="499" spans="1:26" x14ac:dyDescent="0.2">
      <c r="A499" t="s">
        <v>30</v>
      </c>
      <c r="B499" t="s">
        <v>59</v>
      </c>
      <c r="C499" t="s">
        <v>31</v>
      </c>
      <c r="D499">
        <v>2013</v>
      </c>
      <c r="E499">
        <v>3</v>
      </c>
      <c r="F499" s="8">
        <v>6</v>
      </c>
      <c r="G499" t="s">
        <v>455</v>
      </c>
      <c r="H499" t="s">
        <v>48</v>
      </c>
      <c r="I499">
        <f>VLOOKUP(B499,Information_sites!D:E,2,FALSE)</f>
        <v>-24.097747999999999</v>
      </c>
      <c r="J499">
        <f>VLOOKUP(B499,Information_sites!D:F,3,FALSE)</f>
        <v>-45.688487000000002</v>
      </c>
      <c r="K499" t="s">
        <v>442</v>
      </c>
      <c r="L499">
        <v>3535</v>
      </c>
      <c r="M499">
        <v>40</v>
      </c>
      <c r="N499" s="3">
        <v>5</v>
      </c>
      <c r="O499" t="s">
        <v>442</v>
      </c>
      <c r="P499" t="s">
        <v>442</v>
      </c>
      <c r="Q499" t="s">
        <v>442</v>
      </c>
      <c r="R499" t="s">
        <v>442</v>
      </c>
      <c r="S499" t="s">
        <v>51</v>
      </c>
      <c r="T499">
        <v>7</v>
      </c>
      <c r="U499">
        <v>20</v>
      </c>
      <c r="X499" t="str">
        <f>VLOOKUP($S499,Taxonomic!A:D,2,FALSE)</f>
        <v>sparidae</v>
      </c>
      <c r="Y499" t="str">
        <f>VLOOKUP(S499,Taxonomic!A:D,3,FALSE)</f>
        <v>diplodus</v>
      </c>
      <c r="Z499" t="str">
        <f>VLOOKUP(S499,Taxonomic!A:D,4,FALSE)</f>
        <v>argenteus</v>
      </c>
    </row>
    <row r="500" spans="1:26" x14ac:dyDescent="0.2">
      <c r="A500" t="s">
        <v>30</v>
      </c>
      <c r="B500" t="s">
        <v>59</v>
      </c>
      <c r="C500" t="s">
        <v>31</v>
      </c>
      <c r="D500">
        <v>2013</v>
      </c>
      <c r="E500">
        <v>3</v>
      </c>
      <c r="F500" s="8">
        <v>6</v>
      </c>
      <c r="G500" t="s">
        <v>455</v>
      </c>
      <c r="H500" t="s">
        <v>48</v>
      </c>
      <c r="I500">
        <f>VLOOKUP(B500,Information_sites!D:E,2,FALSE)</f>
        <v>-24.097747999999999</v>
      </c>
      <c r="J500">
        <f>VLOOKUP(B500,Information_sites!D:F,3,FALSE)</f>
        <v>-45.688487000000002</v>
      </c>
      <c r="K500" t="s">
        <v>442</v>
      </c>
      <c r="L500">
        <v>3535</v>
      </c>
      <c r="M500">
        <v>40</v>
      </c>
      <c r="N500" s="3">
        <v>5</v>
      </c>
      <c r="O500" t="s">
        <v>442</v>
      </c>
      <c r="P500" t="s">
        <v>442</v>
      </c>
      <c r="Q500" t="s">
        <v>442</v>
      </c>
      <c r="R500" t="s">
        <v>442</v>
      </c>
      <c r="S500" t="s">
        <v>51</v>
      </c>
      <c r="T500">
        <v>2</v>
      </c>
      <c r="U500">
        <v>25</v>
      </c>
      <c r="X500" t="str">
        <f>VLOOKUP($S500,Taxonomic!A:D,2,FALSE)</f>
        <v>sparidae</v>
      </c>
      <c r="Y500" t="str">
        <f>VLOOKUP(S500,Taxonomic!A:D,3,FALSE)</f>
        <v>diplodus</v>
      </c>
      <c r="Z500" t="str">
        <f>VLOOKUP(S500,Taxonomic!A:D,4,FALSE)</f>
        <v>argenteus</v>
      </c>
    </row>
    <row r="501" spans="1:26" x14ac:dyDescent="0.2">
      <c r="A501" t="s">
        <v>30</v>
      </c>
      <c r="B501" t="s">
        <v>59</v>
      </c>
      <c r="C501" t="s">
        <v>31</v>
      </c>
      <c r="D501">
        <v>2013</v>
      </c>
      <c r="E501">
        <v>3</v>
      </c>
      <c r="F501" s="8">
        <v>6</v>
      </c>
      <c r="G501" t="s">
        <v>455</v>
      </c>
      <c r="H501" t="s">
        <v>48</v>
      </c>
      <c r="I501">
        <f>VLOOKUP(B501,Information_sites!D:E,2,FALSE)</f>
        <v>-24.097747999999999</v>
      </c>
      <c r="J501">
        <f>VLOOKUP(B501,Information_sites!D:F,3,FALSE)</f>
        <v>-45.688487000000002</v>
      </c>
      <c r="K501" t="s">
        <v>442</v>
      </c>
      <c r="L501">
        <v>3535</v>
      </c>
      <c r="M501">
        <v>40</v>
      </c>
      <c r="N501" s="3">
        <v>5</v>
      </c>
      <c r="O501" t="s">
        <v>442</v>
      </c>
      <c r="P501" t="s">
        <v>442</v>
      </c>
      <c r="Q501" t="s">
        <v>442</v>
      </c>
      <c r="R501" t="s">
        <v>442</v>
      </c>
      <c r="S501" t="s">
        <v>39</v>
      </c>
      <c r="T501">
        <v>130</v>
      </c>
      <c r="U501">
        <v>15</v>
      </c>
      <c r="X501" t="str">
        <f>VLOOKUP($S501,Taxonomic!A:D,2,FALSE)</f>
        <v>haemulidae</v>
      </c>
      <c r="Y501" t="str">
        <f>VLOOKUP(S501,Taxonomic!A:D,3,FALSE)</f>
        <v>haemulon</v>
      </c>
      <c r="Z501" t="str">
        <f>VLOOKUP(S501,Taxonomic!A:D,4,FALSE)</f>
        <v>aurolineatum</v>
      </c>
    </row>
    <row r="502" spans="1:26" x14ac:dyDescent="0.2">
      <c r="A502" t="s">
        <v>30</v>
      </c>
      <c r="B502" t="s">
        <v>59</v>
      </c>
      <c r="C502" t="s">
        <v>31</v>
      </c>
      <c r="D502">
        <v>2013</v>
      </c>
      <c r="E502">
        <v>3</v>
      </c>
      <c r="F502" s="8">
        <v>6</v>
      </c>
      <c r="G502" t="s">
        <v>455</v>
      </c>
      <c r="H502" t="s">
        <v>48</v>
      </c>
      <c r="I502">
        <f>VLOOKUP(B502,Information_sites!D:E,2,FALSE)</f>
        <v>-24.097747999999999</v>
      </c>
      <c r="J502">
        <f>VLOOKUP(B502,Information_sites!D:F,3,FALSE)</f>
        <v>-45.688487000000002</v>
      </c>
      <c r="K502" t="s">
        <v>442</v>
      </c>
      <c r="L502">
        <v>3535</v>
      </c>
      <c r="M502">
        <v>40</v>
      </c>
      <c r="N502" s="3">
        <v>5</v>
      </c>
      <c r="O502" t="s">
        <v>442</v>
      </c>
      <c r="P502" t="s">
        <v>442</v>
      </c>
      <c r="Q502" t="s">
        <v>442</v>
      </c>
      <c r="R502" t="s">
        <v>442</v>
      </c>
      <c r="S502" t="s">
        <v>75</v>
      </c>
      <c r="T502">
        <v>2</v>
      </c>
      <c r="U502">
        <v>25</v>
      </c>
      <c r="X502" t="str">
        <f>VLOOKUP($S502,Taxonomic!A:D,2,FALSE)</f>
        <v>labridae</v>
      </c>
      <c r="Y502" t="str">
        <f>VLOOKUP(S502,Taxonomic!A:D,3,FALSE)</f>
        <v>halichoeres</v>
      </c>
      <c r="Z502" t="str">
        <f>VLOOKUP(S502,Taxonomic!A:D,4,FALSE)</f>
        <v>brasiliensis</v>
      </c>
    </row>
    <row r="503" spans="1:26" x14ac:dyDescent="0.2">
      <c r="A503" t="s">
        <v>30</v>
      </c>
      <c r="B503" t="s">
        <v>59</v>
      </c>
      <c r="C503" t="s">
        <v>31</v>
      </c>
      <c r="D503">
        <v>2013</v>
      </c>
      <c r="E503">
        <v>3</v>
      </c>
      <c r="F503" s="8">
        <v>6</v>
      </c>
      <c r="G503" t="s">
        <v>455</v>
      </c>
      <c r="H503" t="s">
        <v>48</v>
      </c>
      <c r="I503">
        <f>VLOOKUP(B503,Information_sites!D:E,2,FALSE)</f>
        <v>-24.097747999999999</v>
      </c>
      <c r="J503">
        <f>VLOOKUP(B503,Information_sites!D:F,3,FALSE)</f>
        <v>-45.688487000000002</v>
      </c>
      <c r="K503" t="s">
        <v>442</v>
      </c>
      <c r="L503">
        <v>3535</v>
      </c>
      <c r="M503">
        <v>40</v>
      </c>
      <c r="N503" s="3">
        <v>5</v>
      </c>
      <c r="O503" t="s">
        <v>442</v>
      </c>
      <c r="P503" t="s">
        <v>442</v>
      </c>
      <c r="Q503" t="s">
        <v>442</v>
      </c>
      <c r="R503" t="s">
        <v>442</v>
      </c>
      <c r="S503" t="s">
        <v>75</v>
      </c>
      <c r="T503">
        <v>2</v>
      </c>
      <c r="U503">
        <v>30</v>
      </c>
      <c r="X503" t="str">
        <f>VLOOKUP($S503,Taxonomic!A:D,2,FALSE)</f>
        <v>labridae</v>
      </c>
      <c r="Y503" t="str">
        <f>VLOOKUP(S503,Taxonomic!A:D,3,FALSE)</f>
        <v>halichoeres</v>
      </c>
      <c r="Z503" t="str">
        <f>VLOOKUP(S503,Taxonomic!A:D,4,FALSE)</f>
        <v>brasiliensis</v>
      </c>
    </row>
    <row r="504" spans="1:26" x14ac:dyDescent="0.2">
      <c r="A504" t="s">
        <v>30</v>
      </c>
      <c r="B504" t="s">
        <v>59</v>
      </c>
      <c r="C504" t="s">
        <v>31</v>
      </c>
      <c r="D504">
        <v>2013</v>
      </c>
      <c r="E504">
        <v>3</v>
      </c>
      <c r="F504" s="8">
        <v>6</v>
      </c>
      <c r="G504" t="s">
        <v>455</v>
      </c>
      <c r="H504" t="s">
        <v>48</v>
      </c>
      <c r="I504">
        <f>VLOOKUP(B504,Information_sites!D:E,2,FALSE)</f>
        <v>-24.097747999999999</v>
      </c>
      <c r="J504">
        <f>VLOOKUP(B504,Information_sites!D:F,3,FALSE)</f>
        <v>-45.688487000000002</v>
      </c>
      <c r="K504" t="s">
        <v>442</v>
      </c>
      <c r="L504">
        <v>3535</v>
      </c>
      <c r="M504">
        <v>40</v>
      </c>
      <c r="N504" s="3">
        <v>5</v>
      </c>
      <c r="O504" t="s">
        <v>442</v>
      </c>
      <c r="P504" t="s">
        <v>442</v>
      </c>
      <c r="Q504" t="s">
        <v>442</v>
      </c>
      <c r="R504" t="s">
        <v>442</v>
      </c>
      <c r="S504" t="s">
        <v>75</v>
      </c>
      <c r="T504">
        <v>1</v>
      </c>
      <c r="U504">
        <v>40</v>
      </c>
      <c r="X504" t="str">
        <f>VLOOKUP($S504,Taxonomic!A:D,2,FALSE)</f>
        <v>labridae</v>
      </c>
      <c r="Y504" t="str">
        <f>VLOOKUP(S504,Taxonomic!A:D,3,FALSE)</f>
        <v>halichoeres</v>
      </c>
      <c r="Z504" t="str">
        <f>VLOOKUP(S504,Taxonomic!A:D,4,FALSE)</f>
        <v>brasiliensis</v>
      </c>
    </row>
    <row r="505" spans="1:26" x14ac:dyDescent="0.2">
      <c r="A505" t="s">
        <v>30</v>
      </c>
      <c r="B505" t="s">
        <v>59</v>
      </c>
      <c r="C505" t="s">
        <v>31</v>
      </c>
      <c r="D505">
        <v>2013</v>
      </c>
      <c r="E505">
        <v>3</v>
      </c>
      <c r="F505" s="8">
        <v>6</v>
      </c>
      <c r="G505" t="s">
        <v>455</v>
      </c>
      <c r="H505" t="s">
        <v>48</v>
      </c>
      <c r="I505">
        <f>VLOOKUP(B505,Information_sites!D:E,2,FALSE)</f>
        <v>-24.097747999999999</v>
      </c>
      <c r="J505">
        <f>VLOOKUP(B505,Information_sites!D:F,3,FALSE)</f>
        <v>-45.688487000000002</v>
      </c>
      <c r="K505" t="s">
        <v>442</v>
      </c>
      <c r="L505">
        <v>3535</v>
      </c>
      <c r="M505">
        <v>40</v>
      </c>
      <c r="N505" s="3">
        <v>5</v>
      </c>
      <c r="O505" t="s">
        <v>442</v>
      </c>
      <c r="P505" t="s">
        <v>442</v>
      </c>
      <c r="Q505" t="s">
        <v>442</v>
      </c>
      <c r="R505" t="s">
        <v>442</v>
      </c>
      <c r="S505" t="s">
        <v>90</v>
      </c>
      <c r="T505">
        <v>1</v>
      </c>
      <c r="U505">
        <v>25</v>
      </c>
      <c r="X505" t="str">
        <f>VLOOKUP($S505,Taxonomic!A:D,2,FALSE)</f>
        <v>labridae</v>
      </c>
      <c r="Y505" t="str">
        <f>VLOOKUP(S505,Taxonomic!A:D,3,FALSE)</f>
        <v>halichoeres</v>
      </c>
      <c r="Z505" t="str">
        <f>VLOOKUP(S505,Taxonomic!A:D,4,FALSE)</f>
        <v>dimidiatus</v>
      </c>
    </row>
    <row r="506" spans="1:26" x14ac:dyDescent="0.2">
      <c r="A506" t="s">
        <v>30</v>
      </c>
      <c r="B506" t="s">
        <v>59</v>
      </c>
      <c r="C506" t="s">
        <v>31</v>
      </c>
      <c r="D506">
        <v>2013</v>
      </c>
      <c r="E506">
        <v>3</v>
      </c>
      <c r="F506" s="8">
        <v>6</v>
      </c>
      <c r="G506" t="s">
        <v>455</v>
      </c>
      <c r="H506" t="s">
        <v>48</v>
      </c>
      <c r="I506">
        <f>VLOOKUP(B506,Information_sites!D:E,2,FALSE)</f>
        <v>-24.097747999999999</v>
      </c>
      <c r="J506">
        <f>VLOOKUP(B506,Information_sites!D:F,3,FALSE)</f>
        <v>-45.688487000000002</v>
      </c>
      <c r="K506" t="s">
        <v>442</v>
      </c>
      <c r="L506">
        <v>3535</v>
      </c>
      <c r="M506">
        <v>40</v>
      </c>
      <c r="N506" s="3">
        <v>5</v>
      </c>
      <c r="O506" t="s">
        <v>442</v>
      </c>
      <c r="P506" t="s">
        <v>442</v>
      </c>
      <c r="Q506" t="s">
        <v>442</v>
      </c>
      <c r="R506" t="s">
        <v>442</v>
      </c>
      <c r="S506" t="s">
        <v>78</v>
      </c>
      <c r="T506">
        <v>800</v>
      </c>
      <c r="U506">
        <v>7</v>
      </c>
      <c r="X506" t="str">
        <f>VLOOKUP($S506,Taxonomic!A:D,2,FALSE)</f>
        <v>clupeidae</v>
      </c>
      <c r="Y506" t="str">
        <f>VLOOKUP(S506,Taxonomic!A:D,3,FALSE)</f>
        <v>harengula</v>
      </c>
      <c r="Z506" t="str">
        <f>VLOOKUP(S506,Taxonomic!A:D,4,FALSE)</f>
        <v>clupeola</v>
      </c>
    </row>
    <row r="507" spans="1:26" x14ac:dyDescent="0.2">
      <c r="A507" t="s">
        <v>30</v>
      </c>
      <c r="B507" t="s">
        <v>59</v>
      </c>
      <c r="C507" t="s">
        <v>31</v>
      </c>
      <c r="D507">
        <v>2013</v>
      </c>
      <c r="E507">
        <v>3</v>
      </c>
      <c r="F507" s="8">
        <v>6</v>
      </c>
      <c r="G507" t="s">
        <v>455</v>
      </c>
      <c r="H507" t="s">
        <v>48</v>
      </c>
      <c r="I507">
        <f>VLOOKUP(B507,Information_sites!D:E,2,FALSE)</f>
        <v>-24.097747999999999</v>
      </c>
      <c r="J507">
        <f>VLOOKUP(B507,Information_sites!D:F,3,FALSE)</f>
        <v>-45.688487000000002</v>
      </c>
      <c r="K507" t="s">
        <v>442</v>
      </c>
      <c r="L507">
        <v>3535</v>
      </c>
      <c r="M507">
        <v>40</v>
      </c>
      <c r="N507" s="3">
        <v>5</v>
      </c>
      <c r="O507" t="s">
        <v>442</v>
      </c>
      <c r="P507" t="s">
        <v>442</v>
      </c>
      <c r="Q507" t="s">
        <v>442</v>
      </c>
      <c r="R507" t="s">
        <v>442</v>
      </c>
      <c r="S507" t="s">
        <v>41</v>
      </c>
      <c r="T507">
        <v>22</v>
      </c>
      <c r="U507">
        <v>20</v>
      </c>
      <c r="X507" t="str">
        <f>VLOOKUP($S507,Taxonomic!A:D,2,FALSE)</f>
        <v>holocentridae</v>
      </c>
      <c r="Y507" t="str">
        <f>VLOOKUP(S507,Taxonomic!A:D,3,FALSE)</f>
        <v>holocentrus</v>
      </c>
      <c r="Z507" t="str">
        <f>VLOOKUP(S507,Taxonomic!A:D,4,FALSE)</f>
        <v>adscensionis</v>
      </c>
    </row>
    <row r="508" spans="1:26" x14ac:dyDescent="0.2">
      <c r="A508" t="s">
        <v>30</v>
      </c>
      <c r="B508" t="s">
        <v>59</v>
      </c>
      <c r="C508" t="s">
        <v>31</v>
      </c>
      <c r="D508">
        <v>2013</v>
      </c>
      <c r="E508">
        <v>3</v>
      </c>
      <c r="F508" s="8">
        <v>6</v>
      </c>
      <c r="G508" t="s">
        <v>455</v>
      </c>
      <c r="H508" t="s">
        <v>48</v>
      </c>
      <c r="I508">
        <f>VLOOKUP(B508,Information_sites!D:E,2,FALSE)</f>
        <v>-24.097747999999999</v>
      </c>
      <c r="J508">
        <f>VLOOKUP(B508,Information_sites!D:F,3,FALSE)</f>
        <v>-45.688487000000002</v>
      </c>
      <c r="K508" t="s">
        <v>442</v>
      </c>
      <c r="L508">
        <v>3535</v>
      </c>
      <c r="M508">
        <v>40</v>
      </c>
      <c r="N508" s="3">
        <v>5</v>
      </c>
      <c r="O508" t="s">
        <v>442</v>
      </c>
      <c r="P508" t="s">
        <v>442</v>
      </c>
      <c r="Q508" t="s">
        <v>442</v>
      </c>
      <c r="R508" t="s">
        <v>442</v>
      </c>
      <c r="S508" t="s">
        <v>64</v>
      </c>
      <c r="T508">
        <v>3</v>
      </c>
      <c r="U508">
        <v>30</v>
      </c>
      <c r="X508" t="str">
        <f>VLOOKUP($S508,Taxonomic!A:D,2,FALSE)</f>
        <v>kyphosidae</v>
      </c>
      <c r="Y508" t="str">
        <f>VLOOKUP(S508,Taxonomic!A:D,3,FALSE)</f>
        <v>kyphosus</v>
      </c>
      <c r="Z508" t="str">
        <f>VLOOKUP(S508,Taxonomic!A:D,4,FALSE)</f>
        <v>vaigiensis</v>
      </c>
    </row>
    <row r="509" spans="1:26" x14ac:dyDescent="0.2">
      <c r="A509" t="s">
        <v>30</v>
      </c>
      <c r="B509" t="s">
        <v>59</v>
      </c>
      <c r="C509" t="s">
        <v>31</v>
      </c>
      <c r="D509">
        <v>2013</v>
      </c>
      <c r="E509">
        <v>3</v>
      </c>
      <c r="F509" s="8">
        <v>6</v>
      </c>
      <c r="G509" t="s">
        <v>455</v>
      </c>
      <c r="H509" t="s">
        <v>48</v>
      </c>
      <c r="I509">
        <f>VLOOKUP(B509,Information_sites!D:E,2,FALSE)</f>
        <v>-24.097747999999999</v>
      </c>
      <c r="J509">
        <f>VLOOKUP(B509,Information_sites!D:F,3,FALSE)</f>
        <v>-45.688487000000002</v>
      </c>
      <c r="K509" t="s">
        <v>442</v>
      </c>
      <c r="L509">
        <v>3535</v>
      </c>
      <c r="M509">
        <v>40</v>
      </c>
      <c r="N509" s="3">
        <v>5</v>
      </c>
      <c r="O509" t="s">
        <v>442</v>
      </c>
      <c r="P509" t="s">
        <v>442</v>
      </c>
      <c r="Q509" t="s">
        <v>442</v>
      </c>
      <c r="R509" t="s">
        <v>442</v>
      </c>
      <c r="S509" t="s">
        <v>54</v>
      </c>
      <c r="T509">
        <v>2</v>
      </c>
      <c r="U509">
        <v>5</v>
      </c>
      <c r="X509" t="str">
        <f>VLOOKUP($S509,Taxonomic!A:D,2,FALSE)</f>
        <v>blenniidae</v>
      </c>
      <c r="Y509" t="str">
        <f>VLOOKUP(S509,Taxonomic!A:D,3,FALSE)</f>
        <v>parablennius</v>
      </c>
      <c r="Z509" t="str">
        <f>VLOOKUP(S509,Taxonomic!A:D,4,FALSE)</f>
        <v>marmoreus</v>
      </c>
    </row>
    <row r="510" spans="1:26" x14ac:dyDescent="0.2">
      <c r="A510" t="s">
        <v>30</v>
      </c>
      <c r="B510" t="s">
        <v>59</v>
      </c>
      <c r="C510" t="s">
        <v>31</v>
      </c>
      <c r="D510">
        <v>2013</v>
      </c>
      <c r="E510">
        <v>3</v>
      </c>
      <c r="F510" s="8">
        <v>6</v>
      </c>
      <c r="G510" t="s">
        <v>455</v>
      </c>
      <c r="H510" t="s">
        <v>48</v>
      </c>
      <c r="I510">
        <f>VLOOKUP(B510,Information_sites!D:E,2,FALSE)</f>
        <v>-24.097747999999999</v>
      </c>
      <c r="J510">
        <f>VLOOKUP(B510,Information_sites!D:F,3,FALSE)</f>
        <v>-45.688487000000002</v>
      </c>
      <c r="K510" t="s">
        <v>442</v>
      </c>
      <c r="L510">
        <v>3535</v>
      </c>
      <c r="M510">
        <v>40</v>
      </c>
      <c r="N510" s="3">
        <v>5</v>
      </c>
      <c r="O510" t="s">
        <v>442</v>
      </c>
      <c r="P510" t="s">
        <v>442</v>
      </c>
      <c r="Q510" t="s">
        <v>442</v>
      </c>
      <c r="R510" t="s">
        <v>442</v>
      </c>
      <c r="S510" t="s">
        <v>54</v>
      </c>
      <c r="T510">
        <v>3</v>
      </c>
      <c r="U510">
        <v>7</v>
      </c>
      <c r="X510" t="str">
        <f>VLOOKUP($S510,Taxonomic!A:D,2,FALSE)</f>
        <v>blenniidae</v>
      </c>
      <c r="Y510" t="str">
        <f>VLOOKUP(S510,Taxonomic!A:D,3,FALSE)</f>
        <v>parablennius</v>
      </c>
      <c r="Z510" t="str">
        <f>VLOOKUP(S510,Taxonomic!A:D,4,FALSE)</f>
        <v>marmoreus</v>
      </c>
    </row>
    <row r="511" spans="1:26" x14ac:dyDescent="0.2">
      <c r="A511" t="s">
        <v>30</v>
      </c>
      <c r="B511" t="s">
        <v>59</v>
      </c>
      <c r="C511" t="s">
        <v>31</v>
      </c>
      <c r="D511">
        <v>2013</v>
      </c>
      <c r="E511">
        <v>3</v>
      </c>
      <c r="F511" s="8">
        <v>6</v>
      </c>
      <c r="G511" t="s">
        <v>455</v>
      </c>
      <c r="H511" t="s">
        <v>48</v>
      </c>
      <c r="I511">
        <f>VLOOKUP(B511,Information_sites!D:E,2,FALSE)</f>
        <v>-24.097747999999999</v>
      </c>
      <c r="J511">
        <f>VLOOKUP(B511,Information_sites!D:F,3,FALSE)</f>
        <v>-45.688487000000002</v>
      </c>
      <c r="K511" t="s">
        <v>442</v>
      </c>
      <c r="L511">
        <v>3535</v>
      </c>
      <c r="M511">
        <v>40</v>
      </c>
      <c r="N511" s="3">
        <v>5</v>
      </c>
      <c r="O511" t="s">
        <v>442</v>
      </c>
      <c r="P511" t="s">
        <v>442</v>
      </c>
      <c r="Q511" t="s">
        <v>442</v>
      </c>
      <c r="R511" t="s">
        <v>442</v>
      </c>
      <c r="S511" t="s">
        <v>55</v>
      </c>
      <c r="T511">
        <v>3</v>
      </c>
      <c r="U511">
        <v>5</v>
      </c>
      <c r="X511" t="str">
        <f>VLOOKUP($S511,Taxonomic!A:D,2,FALSE)</f>
        <v>blenniidae</v>
      </c>
      <c r="Y511" t="str">
        <f>VLOOKUP(S511,Taxonomic!A:D,3,FALSE)</f>
        <v>parablennius</v>
      </c>
      <c r="Z511" t="str">
        <f>VLOOKUP(S511,Taxonomic!A:D,4,FALSE)</f>
        <v>pilicornis</v>
      </c>
    </row>
    <row r="512" spans="1:26" x14ac:dyDescent="0.2">
      <c r="A512" t="s">
        <v>30</v>
      </c>
      <c r="B512" t="s">
        <v>59</v>
      </c>
      <c r="C512" t="s">
        <v>31</v>
      </c>
      <c r="D512">
        <v>2013</v>
      </c>
      <c r="E512">
        <v>3</v>
      </c>
      <c r="F512" s="8">
        <v>6</v>
      </c>
      <c r="G512" t="s">
        <v>455</v>
      </c>
      <c r="H512" t="s">
        <v>48</v>
      </c>
      <c r="I512">
        <f>VLOOKUP(B512,Information_sites!D:E,2,FALSE)</f>
        <v>-24.097747999999999</v>
      </c>
      <c r="J512">
        <f>VLOOKUP(B512,Information_sites!D:F,3,FALSE)</f>
        <v>-45.688487000000002</v>
      </c>
      <c r="K512" t="s">
        <v>442</v>
      </c>
      <c r="L512">
        <v>3535</v>
      </c>
      <c r="M512">
        <v>40</v>
      </c>
      <c r="N512" s="3">
        <v>5</v>
      </c>
      <c r="O512" t="s">
        <v>442</v>
      </c>
      <c r="P512" t="s">
        <v>442</v>
      </c>
      <c r="Q512" t="s">
        <v>442</v>
      </c>
      <c r="R512" t="s">
        <v>442</v>
      </c>
      <c r="S512" t="s">
        <v>55</v>
      </c>
      <c r="T512">
        <v>2</v>
      </c>
      <c r="U512">
        <v>10</v>
      </c>
      <c r="X512" t="str">
        <f>VLOOKUP($S512,Taxonomic!A:D,2,FALSE)</f>
        <v>blenniidae</v>
      </c>
      <c r="Y512" t="str">
        <f>VLOOKUP(S512,Taxonomic!A:D,3,FALSE)</f>
        <v>parablennius</v>
      </c>
      <c r="Z512" t="str">
        <f>VLOOKUP(S512,Taxonomic!A:D,4,FALSE)</f>
        <v>pilicornis</v>
      </c>
    </row>
    <row r="513" spans="1:26" x14ac:dyDescent="0.2">
      <c r="A513" t="s">
        <v>30</v>
      </c>
      <c r="B513" t="s">
        <v>59</v>
      </c>
      <c r="C513" t="s">
        <v>31</v>
      </c>
      <c r="D513">
        <v>2013</v>
      </c>
      <c r="E513">
        <v>3</v>
      </c>
      <c r="F513" s="8">
        <v>6</v>
      </c>
      <c r="G513" t="s">
        <v>455</v>
      </c>
      <c r="H513" t="s">
        <v>48</v>
      </c>
      <c r="I513">
        <f>VLOOKUP(B513,Information_sites!D:E,2,FALSE)</f>
        <v>-24.097747999999999</v>
      </c>
      <c r="J513">
        <f>VLOOKUP(B513,Information_sites!D:F,3,FALSE)</f>
        <v>-45.688487000000002</v>
      </c>
      <c r="K513" t="s">
        <v>442</v>
      </c>
      <c r="L513">
        <v>3535</v>
      </c>
      <c r="M513">
        <v>40</v>
      </c>
      <c r="N513" s="3">
        <v>5</v>
      </c>
      <c r="O513" t="s">
        <v>442</v>
      </c>
      <c r="P513" t="s">
        <v>442</v>
      </c>
      <c r="Q513" t="s">
        <v>442</v>
      </c>
      <c r="R513" t="s">
        <v>442</v>
      </c>
      <c r="S513" t="s">
        <v>46</v>
      </c>
      <c r="T513">
        <v>21</v>
      </c>
      <c r="U513">
        <v>8</v>
      </c>
      <c r="X513" t="str">
        <f>VLOOKUP($S513,Taxonomic!A:D,2,FALSE)</f>
        <v>pomacentridae</v>
      </c>
      <c r="Y513" t="str">
        <f>VLOOKUP(S513,Taxonomic!A:D,3,FALSE)</f>
        <v>stegastes</v>
      </c>
      <c r="Z513" t="str">
        <f>VLOOKUP(S513,Taxonomic!A:D,4,FALSE)</f>
        <v>fuscus</v>
      </c>
    </row>
    <row r="514" spans="1:26" x14ac:dyDescent="0.2">
      <c r="A514" t="s">
        <v>30</v>
      </c>
      <c r="B514" t="s">
        <v>59</v>
      </c>
      <c r="C514" t="s">
        <v>31</v>
      </c>
      <c r="D514">
        <v>2013</v>
      </c>
      <c r="E514">
        <v>3</v>
      </c>
      <c r="F514" s="8">
        <v>6</v>
      </c>
      <c r="G514" t="s">
        <v>455</v>
      </c>
      <c r="H514" t="s">
        <v>48</v>
      </c>
      <c r="I514">
        <f>VLOOKUP(B514,Information_sites!D:E,2,FALSE)</f>
        <v>-24.097747999999999</v>
      </c>
      <c r="J514">
        <f>VLOOKUP(B514,Information_sites!D:F,3,FALSE)</f>
        <v>-45.688487000000002</v>
      </c>
      <c r="K514" t="s">
        <v>442</v>
      </c>
      <c r="L514">
        <v>3535</v>
      </c>
      <c r="M514">
        <v>40</v>
      </c>
      <c r="N514" s="3">
        <v>5</v>
      </c>
      <c r="O514" t="s">
        <v>442</v>
      </c>
      <c r="P514" t="s">
        <v>442</v>
      </c>
      <c r="Q514" t="s">
        <v>442</v>
      </c>
      <c r="R514" t="s">
        <v>442</v>
      </c>
      <c r="S514" t="s">
        <v>46</v>
      </c>
      <c r="T514">
        <v>18</v>
      </c>
      <c r="U514">
        <v>12</v>
      </c>
      <c r="X514" t="str">
        <f>VLOOKUP($S514,Taxonomic!A:D,2,FALSE)</f>
        <v>pomacentridae</v>
      </c>
      <c r="Y514" t="str">
        <f>VLOOKUP(S514,Taxonomic!A:D,3,FALSE)</f>
        <v>stegastes</v>
      </c>
      <c r="Z514" t="str">
        <f>VLOOKUP(S514,Taxonomic!A:D,4,FALSE)</f>
        <v>fuscus</v>
      </c>
    </row>
    <row r="515" spans="1:26" x14ac:dyDescent="0.2">
      <c r="A515" t="s">
        <v>30</v>
      </c>
      <c r="B515" t="s">
        <v>472</v>
      </c>
      <c r="C515" t="s">
        <v>47</v>
      </c>
      <c r="D515">
        <v>2013</v>
      </c>
      <c r="E515">
        <v>3</v>
      </c>
      <c r="F515" s="8">
        <v>5</v>
      </c>
      <c r="G515" t="s">
        <v>455</v>
      </c>
      <c r="H515" t="s">
        <v>32</v>
      </c>
      <c r="I515">
        <f>VLOOKUP(B515,Information_sites!D:E,2,FALSE)</f>
        <v>-24.100227</v>
      </c>
      <c r="J515">
        <f>VLOOKUP(B515,Information_sites!D:F,3,FALSE)</f>
        <v>-45.698115999999999</v>
      </c>
      <c r="K515" t="s">
        <v>442</v>
      </c>
      <c r="L515">
        <v>3536</v>
      </c>
      <c r="M515">
        <v>40</v>
      </c>
      <c r="N515" s="3">
        <v>8</v>
      </c>
      <c r="O515" t="s">
        <v>442</v>
      </c>
      <c r="P515" t="s">
        <v>442</v>
      </c>
      <c r="Q515" t="s">
        <v>442</v>
      </c>
      <c r="R515" t="s">
        <v>442</v>
      </c>
      <c r="S515" t="s">
        <v>33</v>
      </c>
      <c r="T515">
        <v>6</v>
      </c>
      <c r="U515">
        <v>15</v>
      </c>
      <c r="X515" t="str">
        <f>VLOOKUP($S515,Taxonomic!A:D,2,FALSE)</f>
        <v>pomacentridae</v>
      </c>
      <c r="Y515" t="str">
        <f>VLOOKUP(S515,Taxonomic!A:D,3,FALSE)</f>
        <v>abudefduf</v>
      </c>
      <c r="Z515" t="str">
        <f>VLOOKUP(S515,Taxonomic!A:D,4,FALSE)</f>
        <v>saxatilis</v>
      </c>
    </row>
    <row r="516" spans="1:26" x14ac:dyDescent="0.2">
      <c r="A516" t="s">
        <v>30</v>
      </c>
      <c r="B516" t="s">
        <v>472</v>
      </c>
      <c r="C516" t="s">
        <v>47</v>
      </c>
      <c r="D516">
        <v>2013</v>
      </c>
      <c r="E516">
        <v>3</v>
      </c>
      <c r="F516" s="8">
        <v>5</v>
      </c>
      <c r="G516" t="s">
        <v>455</v>
      </c>
      <c r="H516" t="s">
        <v>32</v>
      </c>
      <c r="I516">
        <f>VLOOKUP(B516,Information_sites!D:E,2,FALSE)</f>
        <v>-24.100227</v>
      </c>
      <c r="J516">
        <f>VLOOKUP(B516,Information_sites!D:F,3,FALSE)</f>
        <v>-45.698115999999999</v>
      </c>
      <c r="K516" t="s">
        <v>442</v>
      </c>
      <c r="L516">
        <v>3536</v>
      </c>
      <c r="M516">
        <v>40</v>
      </c>
      <c r="N516" s="3">
        <v>8</v>
      </c>
      <c r="O516" t="s">
        <v>442</v>
      </c>
      <c r="P516" t="s">
        <v>442</v>
      </c>
      <c r="Q516" t="s">
        <v>442</v>
      </c>
      <c r="R516" t="s">
        <v>442</v>
      </c>
      <c r="S516" t="s">
        <v>49</v>
      </c>
      <c r="T516">
        <v>1</v>
      </c>
      <c r="U516">
        <v>30</v>
      </c>
      <c r="X516" t="str">
        <f>VLOOKUP($S516,Taxonomic!A:D,2,FALSE)</f>
        <v>acanthuridae</v>
      </c>
      <c r="Y516" t="str">
        <f>VLOOKUP(S516,Taxonomic!A:D,3,FALSE)</f>
        <v>acanthurus</v>
      </c>
      <c r="Z516" t="str">
        <f>VLOOKUP(S516,Taxonomic!A:D,4,FALSE)</f>
        <v>chirurgus</v>
      </c>
    </row>
    <row r="517" spans="1:26" x14ac:dyDescent="0.2">
      <c r="A517" t="s">
        <v>30</v>
      </c>
      <c r="B517" t="s">
        <v>472</v>
      </c>
      <c r="C517" t="s">
        <v>47</v>
      </c>
      <c r="D517">
        <v>2013</v>
      </c>
      <c r="E517">
        <v>3</v>
      </c>
      <c r="F517" s="8">
        <v>5</v>
      </c>
      <c r="G517" t="s">
        <v>455</v>
      </c>
      <c r="H517" t="s">
        <v>32</v>
      </c>
      <c r="I517">
        <f>VLOOKUP(B517,Information_sites!D:E,2,FALSE)</f>
        <v>-24.100227</v>
      </c>
      <c r="J517">
        <f>VLOOKUP(B517,Information_sites!D:F,3,FALSE)</f>
        <v>-45.698115999999999</v>
      </c>
      <c r="K517" t="s">
        <v>442</v>
      </c>
      <c r="L517">
        <v>3536</v>
      </c>
      <c r="M517">
        <v>40</v>
      </c>
      <c r="N517" s="3">
        <v>8</v>
      </c>
      <c r="O517" t="s">
        <v>442</v>
      </c>
      <c r="P517" t="s">
        <v>442</v>
      </c>
      <c r="Q517" t="s">
        <v>442</v>
      </c>
      <c r="R517" t="s">
        <v>442</v>
      </c>
      <c r="S517" t="s">
        <v>49</v>
      </c>
      <c r="T517">
        <v>6</v>
      </c>
      <c r="U517">
        <v>35</v>
      </c>
      <c r="X517" t="str">
        <f>VLOOKUP($S517,Taxonomic!A:D,2,FALSE)</f>
        <v>acanthuridae</v>
      </c>
      <c r="Y517" t="str">
        <f>VLOOKUP(S517,Taxonomic!A:D,3,FALSE)</f>
        <v>acanthurus</v>
      </c>
      <c r="Z517" t="str">
        <f>VLOOKUP(S517,Taxonomic!A:D,4,FALSE)</f>
        <v>chirurgus</v>
      </c>
    </row>
    <row r="518" spans="1:26" x14ac:dyDescent="0.2">
      <c r="A518" t="s">
        <v>30</v>
      </c>
      <c r="B518" t="s">
        <v>472</v>
      </c>
      <c r="C518" t="s">
        <v>47</v>
      </c>
      <c r="D518">
        <v>2013</v>
      </c>
      <c r="E518">
        <v>3</v>
      </c>
      <c r="F518" s="8">
        <v>5</v>
      </c>
      <c r="G518" t="s">
        <v>455</v>
      </c>
      <c r="H518" t="s">
        <v>32</v>
      </c>
      <c r="I518">
        <f>VLOOKUP(B518,Information_sites!D:E,2,FALSE)</f>
        <v>-24.100227</v>
      </c>
      <c r="J518">
        <f>VLOOKUP(B518,Information_sites!D:F,3,FALSE)</f>
        <v>-45.698115999999999</v>
      </c>
      <c r="K518" t="s">
        <v>442</v>
      </c>
      <c r="L518">
        <v>3536</v>
      </c>
      <c r="M518">
        <v>40</v>
      </c>
      <c r="N518" s="3">
        <v>8</v>
      </c>
      <c r="O518" t="s">
        <v>442</v>
      </c>
      <c r="P518" t="s">
        <v>442</v>
      </c>
      <c r="Q518" t="s">
        <v>442</v>
      </c>
      <c r="R518" t="s">
        <v>442</v>
      </c>
      <c r="S518" t="s">
        <v>50</v>
      </c>
      <c r="T518">
        <v>3</v>
      </c>
      <c r="U518">
        <v>45</v>
      </c>
      <c r="X518" t="str">
        <f>VLOOKUP($S518,Taxonomic!A:D,2,FALSE)</f>
        <v>haemulidae</v>
      </c>
      <c r="Y518" t="str">
        <f>VLOOKUP(S518,Taxonomic!A:D,3,FALSE)</f>
        <v>anisotremus</v>
      </c>
      <c r="Z518" t="str">
        <f>VLOOKUP(S518,Taxonomic!A:D,4,FALSE)</f>
        <v>virginicus</v>
      </c>
    </row>
    <row r="519" spans="1:26" x14ac:dyDescent="0.2">
      <c r="A519" t="s">
        <v>30</v>
      </c>
      <c r="B519" t="s">
        <v>472</v>
      </c>
      <c r="C519" t="s">
        <v>47</v>
      </c>
      <c r="D519">
        <v>2013</v>
      </c>
      <c r="E519">
        <v>3</v>
      </c>
      <c r="F519" s="8">
        <v>5</v>
      </c>
      <c r="G519" t="s">
        <v>455</v>
      </c>
      <c r="H519" t="s">
        <v>32</v>
      </c>
      <c r="I519">
        <f>VLOOKUP(B519,Information_sites!D:E,2,FALSE)</f>
        <v>-24.100227</v>
      </c>
      <c r="J519">
        <f>VLOOKUP(B519,Information_sites!D:F,3,FALSE)</f>
        <v>-45.698115999999999</v>
      </c>
      <c r="K519" t="s">
        <v>442</v>
      </c>
      <c r="L519">
        <v>3536</v>
      </c>
      <c r="M519">
        <v>40</v>
      </c>
      <c r="N519" s="3">
        <v>8</v>
      </c>
      <c r="O519" t="s">
        <v>442</v>
      </c>
      <c r="P519" t="s">
        <v>442</v>
      </c>
      <c r="Q519" t="s">
        <v>442</v>
      </c>
      <c r="R519" t="s">
        <v>442</v>
      </c>
      <c r="S519" t="s">
        <v>34</v>
      </c>
      <c r="T519">
        <v>2</v>
      </c>
      <c r="U519">
        <v>15</v>
      </c>
      <c r="X519" t="str">
        <f>VLOOKUP($S519,Taxonomic!A:D,2,FALSE)</f>
        <v>labridae</v>
      </c>
      <c r="Y519" t="str">
        <f>VLOOKUP(S519,Taxonomic!A:D,3,FALSE)</f>
        <v>bodianus</v>
      </c>
      <c r="Z519" t="str">
        <f>VLOOKUP(S519,Taxonomic!A:D,4,FALSE)</f>
        <v>pulchellus</v>
      </c>
    </row>
    <row r="520" spans="1:26" x14ac:dyDescent="0.2">
      <c r="A520" t="s">
        <v>30</v>
      </c>
      <c r="B520" t="s">
        <v>472</v>
      </c>
      <c r="C520" t="s">
        <v>47</v>
      </c>
      <c r="D520">
        <v>2013</v>
      </c>
      <c r="E520">
        <v>3</v>
      </c>
      <c r="F520" s="8">
        <v>5</v>
      </c>
      <c r="G520" t="s">
        <v>455</v>
      </c>
      <c r="H520" t="s">
        <v>32</v>
      </c>
      <c r="I520">
        <f>VLOOKUP(B520,Information_sites!D:E,2,FALSE)</f>
        <v>-24.100227</v>
      </c>
      <c r="J520">
        <f>VLOOKUP(B520,Information_sites!D:F,3,FALSE)</f>
        <v>-45.698115999999999</v>
      </c>
      <c r="K520" t="s">
        <v>442</v>
      </c>
      <c r="L520">
        <v>3536</v>
      </c>
      <c r="M520">
        <v>40</v>
      </c>
      <c r="N520" s="3">
        <v>8</v>
      </c>
      <c r="O520" t="s">
        <v>442</v>
      </c>
      <c r="P520" t="s">
        <v>442</v>
      </c>
      <c r="Q520" t="s">
        <v>442</v>
      </c>
      <c r="R520" t="s">
        <v>442</v>
      </c>
      <c r="S520" t="s">
        <v>34</v>
      </c>
      <c r="T520">
        <v>1</v>
      </c>
      <c r="U520">
        <v>25</v>
      </c>
      <c r="X520" t="str">
        <f>VLOOKUP($S520,Taxonomic!A:D,2,FALSE)</f>
        <v>labridae</v>
      </c>
      <c r="Y520" t="str">
        <f>VLOOKUP(S520,Taxonomic!A:D,3,FALSE)</f>
        <v>bodianus</v>
      </c>
      <c r="Z520" t="str">
        <f>VLOOKUP(S520,Taxonomic!A:D,4,FALSE)</f>
        <v>pulchellus</v>
      </c>
    </row>
    <row r="521" spans="1:26" x14ac:dyDescent="0.2">
      <c r="A521" t="s">
        <v>30</v>
      </c>
      <c r="B521" t="s">
        <v>472</v>
      </c>
      <c r="C521" t="s">
        <v>47</v>
      </c>
      <c r="D521">
        <v>2013</v>
      </c>
      <c r="E521">
        <v>3</v>
      </c>
      <c r="F521" s="8">
        <v>5</v>
      </c>
      <c r="G521" t="s">
        <v>455</v>
      </c>
      <c r="H521" t="s">
        <v>32</v>
      </c>
      <c r="I521">
        <f>VLOOKUP(B521,Information_sites!D:E,2,FALSE)</f>
        <v>-24.100227</v>
      </c>
      <c r="J521">
        <f>VLOOKUP(B521,Information_sites!D:F,3,FALSE)</f>
        <v>-45.698115999999999</v>
      </c>
      <c r="K521" t="s">
        <v>442</v>
      </c>
      <c r="L521">
        <v>3536</v>
      </c>
      <c r="M521">
        <v>40</v>
      </c>
      <c r="N521" s="3">
        <v>8</v>
      </c>
      <c r="O521" t="s">
        <v>442</v>
      </c>
      <c r="P521" t="s">
        <v>442</v>
      </c>
      <c r="Q521" t="s">
        <v>442</v>
      </c>
      <c r="R521" t="s">
        <v>442</v>
      </c>
      <c r="S521" t="s">
        <v>60</v>
      </c>
      <c r="T521">
        <v>2</v>
      </c>
      <c r="U521">
        <v>10</v>
      </c>
      <c r="X521" t="str">
        <f>VLOOKUP($S521,Taxonomic!A:D,2,FALSE)</f>
        <v>chaetodontidae</v>
      </c>
      <c r="Y521" t="str">
        <f>VLOOKUP(S521,Taxonomic!A:D,3,FALSE)</f>
        <v>chaetodon</v>
      </c>
      <c r="Z521" t="str">
        <f>VLOOKUP(S521,Taxonomic!A:D,4,FALSE)</f>
        <v>striatus</v>
      </c>
    </row>
    <row r="522" spans="1:26" x14ac:dyDescent="0.2">
      <c r="A522" t="s">
        <v>30</v>
      </c>
      <c r="B522" t="s">
        <v>472</v>
      </c>
      <c r="C522" t="s">
        <v>47</v>
      </c>
      <c r="D522">
        <v>2013</v>
      </c>
      <c r="E522">
        <v>3</v>
      </c>
      <c r="F522" s="8">
        <v>5</v>
      </c>
      <c r="G522" t="s">
        <v>455</v>
      </c>
      <c r="H522" t="s">
        <v>32</v>
      </c>
      <c r="I522">
        <f>VLOOKUP(B522,Information_sites!D:E,2,FALSE)</f>
        <v>-24.100227</v>
      </c>
      <c r="J522">
        <f>VLOOKUP(B522,Information_sites!D:F,3,FALSE)</f>
        <v>-45.698115999999999</v>
      </c>
      <c r="K522" t="s">
        <v>442</v>
      </c>
      <c r="L522">
        <v>3536</v>
      </c>
      <c r="M522">
        <v>40</v>
      </c>
      <c r="N522" s="3">
        <v>8</v>
      </c>
      <c r="O522" t="s">
        <v>442</v>
      </c>
      <c r="P522" t="s">
        <v>442</v>
      </c>
      <c r="Q522" t="s">
        <v>442</v>
      </c>
      <c r="R522" t="s">
        <v>442</v>
      </c>
      <c r="S522" t="s">
        <v>60</v>
      </c>
      <c r="T522">
        <v>1</v>
      </c>
      <c r="U522">
        <v>15</v>
      </c>
      <c r="X522" t="str">
        <f>VLOOKUP($S522,Taxonomic!A:D,2,FALSE)</f>
        <v>chaetodontidae</v>
      </c>
      <c r="Y522" t="str">
        <f>VLOOKUP(S522,Taxonomic!A:D,3,FALSE)</f>
        <v>chaetodon</v>
      </c>
      <c r="Z522" t="str">
        <f>VLOOKUP(S522,Taxonomic!A:D,4,FALSE)</f>
        <v>striatus</v>
      </c>
    </row>
    <row r="523" spans="1:26" x14ac:dyDescent="0.2">
      <c r="A523" t="s">
        <v>30</v>
      </c>
      <c r="B523" t="s">
        <v>472</v>
      </c>
      <c r="C523" t="s">
        <v>47</v>
      </c>
      <c r="D523">
        <v>2013</v>
      </c>
      <c r="E523">
        <v>3</v>
      </c>
      <c r="F523" s="8">
        <v>5</v>
      </c>
      <c r="G523" t="s">
        <v>455</v>
      </c>
      <c r="H523" t="s">
        <v>32</v>
      </c>
      <c r="I523">
        <f>VLOOKUP(B523,Information_sites!D:E,2,FALSE)</f>
        <v>-24.100227</v>
      </c>
      <c r="J523">
        <f>VLOOKUP(B523,Information_sites!D:F,3,FALSE)</f>
        <v>-45.698115999999999</v>
      </c>
      <c r="K523" t="s">
        <v>442</v>
      </c>
      <c r="L523">
        <v>3536</v>
      </c>
      <c r="M523">
        <v>40</v>
      </c>
      <c r="N523" s="3">
        <v>8</v>
      </c>
      <c r="O523" t="s">
        <v>442</v>
      </c>
      <c r="P523" t="s">
        <v>442</v>
      </c>
      <c r="Q523" t="s">
        <v>442</v>
      </c>
      <c r="R523" t="s">
        <v>442</v>
      </c>
      <c r="S523" t="s">
        <v>36</v>
      </c>
      <c r="T523">
        <v>20</v>
      </c>
      <c r="U523">
        <v>12</v>
      </c>
      <c r="X523" t="str">
        <f>VLOOKUP($S523,Taxonomic!A:D,2,FALSE)</f>
        <v>pomacentridae</v>
      </c>
      <c r="Y523" t="str">
        <f>VLOOKUP(S523,Taxonomic!A:D,3,FALSE)</f>
        <v>chromis</v>
      </c>
      <c r="Z523" t="str">
        <f>VLOOKUP(S523,Taxonomic!A:D,4,FALSE)</f>
        <v>multilineata</v>
      </c>
    </row>
    <row r="524" spans="1:26" x14ac:dyDescent="0.2">
      <c r="A524" t="s">
        <v>30</v>
      </c>
      <c r="B524" t="s">
        <v>472</v>
      </c>
      <c r="C524" t="s">
        <v>47</v>
      </c>
      <c r="D524">
        <v>2013</v>
      </c>
      <c r="E524">
        <v>3</v>
      </c>
      <c r="F524" s="8">
        <v>5</v>
      </c>
      <c r="G524" t="s">
        <v>455</v>
      </c>
      <c r="H524" t="s">
        <v>32</v>
      </c>
      <c r="I524">
        <f>VLOOKUP(B524,Information_sites!D:E,2,FALSE)</f>
        <v>-24.100227</v>
      </c>
      <c r="J524">
        <f>VLOOKUP(B524,Information_sites!D:F,3,FALSE)</f>
        <v>-45.698115999999999</v>
      </c>
      <c r="K524" t="s">
        <v>442</v>
      </c>
      <c r="L524">
        <v>3536</v>
      </c>
      <c r="M524">
        <v>40</v>
      </c>
      <c r="N524" s="3">
        <v>8</v>
      </c>
      <c r="O524" t="s">
        <v>442</v>
      </c>
      <c r="P524" t="s">
        <v>442</v>
      </c>
      <c r="Q524" t="s">
        <v>442</v>
      </c>
      <c r="R524" t="s">
        <v>442</v>
      </c>
      <c r="S524" t="s">
        <v>51</v>
      </c>
      <c r="T524">
        <v>1</v>
      </c>
      <c r="U524">
        <v>20</v>
      </c>
      <c r="X524" t="str">
        <f>VLOOKUP($S524,Taxonomic!A:D,2,FALSE)</f>
        <v>sparidae</v>
      </c>
      <c r="Y524" t="str">
        <f>VLOOKUP(S524,Taxonomic!A:D,3,FALSE)</f>
        <v>diplodus</v>
      </c>
      <c r="Z524" t="str">
        <f>VLOOKUP(S524,Taxonomic!A:D,4,FALSE)</f>
        <v>argenteus</v>
      </c>
    </row>
    <row r="525" spans="1:26" x14ac:dyDescent="0.2">
      <c r="A525" t="s">
        <v>30</v>
      </c>
      <c r="B525" t="s">
        <v>472</v>
      </c>
      <c r="C525" t="s">
        <v>47</v>
      </c>
      <c r="D525">
        <v>2013</v>
      </c>
      <c r="E525">
        <v>3</v>
      </c>
      <c r="F525" s="8">
        <v>5</v>
      </c>
      <c r="G525" t="s">
        <v>455</v>
      </c>
      <c r="H525" t="s">
        <v>32</v>
      </c>
      <c r="I525">
        <f>VLOOKUP(B525,Information_sites!D:E,2,FALSE)</f>
        <v>-24.100227</v>
      </c>
      <c r="J525">
        <f>VLOOKUP(B525,Information_sites!D:F,3,FALSE)</f>
        <v>-45.698115999999999</v>
      </c>
      <c r="K525" t="s">
        <v>442</v>
      </c>
      <c r="L525">
        <v>3536</v>
      </c>
      <c r="M525">
        <v>40</v>
      </c>
      <c r="N525" s="3">
        <v>8</v>
      </c>
      <c r="O525" t="s">
        <v>442</v>
      </c>
      <c r="P525" t="s">
        <v>442</v>
      </c>
      <c r="Q525" t="s">
        <v>442</v>
      </c>
      <c r="R525" t="s">
        <v>442</v>
      </c>
      <c r="S525" t="s">
        <v>38</v>
      </c>
      <c r="T525">
        <v>3</v>
      </c>
      <c r="U525">
        <v>30</v>
      </c>
      <c r="X525" t="str">
        <f>VLOOKUP($S525,Taxonomic!A:D,2,FALSE)</f>
        <v>serranidae</v>
      </c>
      <c r="Y525" t="str">
        <f>VLOOKUP(S525,Taxonomic!A:D,3,FALSE)</f>
        <v>epinephelus</v>
      </c>
      <c r="Z525" t="str">
        <f>VLOOKUP(S525,Taxonomic!A:D,4,FALSE)</f>
        <v>marginatus</v>
      </c>
    </row>
    <row r="526" spans="1:26" x14ac:dyDescent="0.2">
      <c r="A526" t="s">
        <v>30</v>
      </c>
      <c r="B526" t="s">
        <v>472</v>
      </c>
      <c r="C526" t="s">
        <v>47</v>
      </c>
      <c r="D526">
        <v>2013</v>
      </c>
      <c r="E526">
        <v>3</v>
      </c>
      <c r="F526" s="8">
        <v>5</v>
      </c>
      <c r="G526" t="s">
        <v>455</v>
      </c>
      <c r="H526" t="s">
        <v>32</v>
      </c>
      <c r="I526">
        <f>VLOOKUP(B526,Information_sites!D:E,2,FALSE)</f>
        <v>-24.100227</v>
      </c>
      <c r="J526">
        <f>VLOOKUP(B526,Information_sites!D:F,3,FALSE)</f>
        <v>-45.698115999999999</v>
      </c>
      <c r="K526" t="s">
        <v>442</v>
      </c>
      <c r="L526">
        <v>3536</v>
      </c>
      <c r="M526">
        <v>40</v>
      </c>
      <c r="N526" s="3">
        <v>8</v>
      </c>
      <c r="O526" t="s">
        <v>442</v>
      </c>
      <c r="P526" t="s">
        <v>442</v>
      </c>
      <c r="Q526" t="s">
        <v>442</v>
      </c>
      <c r="R526" t="s">
        <v>442</v>
      </c>
      <c r="S526" t="s">
        <v>38</v>
      </c>
      <c r="T526">
        <v>2</v>
      </c>
      <c r="U526">
        <v>45</v>
      </c>
      <c r="X526" t="str">
        <f>VLOOKUP($S526,Taxonomic!A:D,2,FALSE)</f>
        <v>serranidae</v>
      </c>
      <c r="Y526" t="str">
        <f>VLOOKUP(S526,Taxonomic!A:D,3,FALSE)</f>
        <v>epinephelus</v>
      </c>
      <c r="Z526" t="str">
        <f>VLOOKUP(S526,Taxonomic!A:D,4,FALSE)</f>
        <v>marginatus</v>
      </c>
    </row>
    <row r="527" spans="1:26" x14ac:dyDescent="0.2">
      <c r="A527" t="s">
        <v>30</v>
      </c>
      <c r="B527" t="s">
        <v>472</v>
      </c>
      <c r="C527" t="s">
        <v>47</v>
      </c>
      <c r="D527">
        <v>2013</v>
      </c>
      <c r="E527">
        <v>3</v>
      </c>
      <c r="F527" s="8">
        <v>5</v>
      </c>
      <c r="G527" t="s">
        <v>455</v>
      </c>
      <c r="H527" t="s">
        <v>32</v>
      </c>
      <c r="I527">
        <f>VLOOKUP(B527,Information_sites!D:E,2,FALSE)</f>
        <v>-24.100227</v>
      </c>
      <c r="J527">
        <f>VLOOKUP(B527,Information_sites!D:F,3,FALSE)</f>
        <v>-45.698115999999999</v>
      </c>
      <c r="K527" t="s">
        <v>442</v>
      </c>
      <c r="L527">
        <v>3536</v>
      </c>
      <c r="M527">
        <v>40</v>
      </c>
      <c r="N527" s="3">
        <v>8</v>
      </c>
      <c r="O527" t="s">
        <v>442</v>
      </c>
      <c r="P527" t="s">
        <v>442</v>
      </c>
      <c r="Q527" t="s">
        <v>442</v>
      </c>
      <c r="R527" t="s">
        <v>442</v>
      </c>
      <c r="S527" t="s">
        <v>91</v>
      </c>
      <c r="T527">
        <v>1</v>
      </c>
      <c r="U527">
        <v>100</v>
      </c>
      <c r="X527" t="str">
        <f>VLOOKUP($S527,Taxonomic!A:D,2,FALSE)</f>
        <v>muraenidae</v>
      </c>
      <c r="Y527" t="str">
        <f>VLOOKUP(S527,Taxonomic!A:D,3,FALSE)</f>
        <v>gymnothorax</v>
      </c>
      <c r="Z527" t="str">
        <f>VLOOKUP(S527,Taxonomic!A:D,4,FALSE)</f>
        <v>vicinus</v>
      </c>
    </row>
    <row r="528" spans="1:26" x14ac:dyDescent="0.2">
      <c r="A528" t="s">
        <v>30</v>
      </c>
      <c r="B528" t="s">
        <v>472</v>
      </c>
      <c r="C528" t="s">
        <v>47</v>
      </c>
      <c r="D528">
        <v>2013</v>
      </c>
      <c r="E528">
        <v>3</v>
      </c>
      <c r="F528" s="8">
        <v>5</v>
      </c>
      <c r="G528" t="s">
        <v>455</v>
      </c>
      <c r="H528" t="s">
        <v>32</v>
      </c>
      <c r="I528">
        <f>VLOOKUP(B528,Information_sites!D:E,2,FALSE)</f>
        <v>-24.100227</v>
      </c>
      <c r="J528">
        <f>VLOOKUP(B528,Information_sites!D:F,3,FALSE)</f>
        <v>-45.698115999999999</v>
      </c>
      <c r="K528" t="s">
        <v>442</v>
      </c>
      <c r="L528">
        <v>3536</v>
      </c>
      <c r="M528">
        <v>40</v>
      </c>
      <c r="N528" s="3">
        <v>8</v>
      </c>
      <c r="O528" t="s">
        <v>442</v>
      </c>
      <c r="P528" t="s">
        <v>442</v>
      </c>
      <c r="Q528" t="s">
        <v>442</v>
      </c>
      <c r="R528" t="s">
        <v>442</v>
      </c>
      <c r="S528" t="s">
        <v>39</v>
      </c>
      <c r="T528">
        <v>150</v>
      </c>
      <c r="U528">
        <v>15</v>
      </c>
      <c r="X528" t="str">
        <f>VLOOKUP($S528,Taxonomic!A:D,2,FALSE)</f>
        <v>haemulidae</v>
      </c>
      <c r="Y528" t="str">
        <f>VLOOKUP(S528,Taxonomic!A:D,3,FALSE)</f>
        <v>haemulon</v>
      </c>
      <c r="Z528" t="str">
        <f>VLOOKUP(S528,Taxonomic!A:D,4,FALSE)</f>
        <v>aurolineatum</v>
      </c>
    </row>
    <row r="529" spans="1:26" x14ac:dyDescent="0.2">
      <c r="A529" t="s">
        <v>30</v>
      </c>
      <c r="B529" t="s">
        <v>472</v>
      </c>
      <c r="C529" t="s">
        <v>47</v>
      </c>
      <c r="D529">
        <v>2013</v>
      </c>
      <c r="E529">
        <v>3</v>
      </c>
      <c r="F529" s="8">
        <v>5</v>
      </c>
      <c r="G529" t="s">
        <v>455</v>
      </c>
      <c r="H529" t="s">
        <v>32</v>
      </c>
      <c r="I529">
        <f>VLOOKUP(B529,Information_sites!D:E,2,FALSE)</f>
        <v>-24.100227</v>
      </c>
      <c r="J529">
        <f>VLOOKUP(B529,Information_sites!D:F,3,FALSE)</f>
        <v>-45.698115999999999</v>
      </c>
      <c r="K529" t="s">
        <v>442</v>
      </c>
      <c r="L529">
        <v>3536</v>
      </c>
      <c r="M529">
        <v>40</v>
      </c>
      <c r="N529" s="3">
        <v>8</v>
      </c>
      <c r="O529" t="s">
        <v>442</v>
      </c>
      <c r="P529" t="s">
        <v>442</v>
      </c>
      <c r="Q529" t="s">
        <v>442</v>
      </c>
      <c r="R529" t="s">
        <v>442</v>
      </c>
      <c r="S529" t="s">
        <v>39</v>
      </c>
      <c r="T529">
        <v>90</v>
      </c>
      <c r="U529">
        <v>20</v>
      </c>
      <c r="X529" t="str">
        <f>VLOOKUP($S529,Taxonomic!A:D,2,FALSE)</f>
        <v>haemulidae</v>
      </c>
      <c r="Y529" t="str">
        <f>VLOOKUP(S529,Taxonomic!A:D,3,FALSE)</f>
        <v>haemulon</v>
      </c>
      <c r="Z529" t="str">
        <f>VLOOKUP(S529,Taxonomic!A:D,4,FALSE)</f>
        <v>aurolineatum</v>
      </c>
    </row>
    <row r="530" spans="1:26" x14ac:dyDescent="0.2">
      <c r="A530" t="s">
        <v>30</v>
      </c>
      <c r="B530" t="s">
        <v>472</v>
      </c>
      <c r="C530" t="s">
        <v>47</v>
      </c>
      <c r="D530">
        <v>2013</v>
      </c>
      <c r="E530">
        <v>3</v>
      </c>
      <c r="F530" s="8">
        <v>5</v>
      </c>
      <c r="G530" t="s">
        <v>455</v>
      </c>
      <c r="H530" t="s">
        <v>32</v>
      </c>
      <c r="I530">
        <f>VLOOKUP(B530,Information_sites!D:E,2,FALSE)</f>
        <v>-24.100227</v>
      </c>
      <c r="J530">
        <f>VLOOKUP(B530,Information_sites!D:F,3,FALSE)</f>
        <v>-45.698115999999999</v>
      </c>
      <c r="K530" t="s">
        <v>442</v>
      </c>
      <c r="L530">
        <v>3536</v>
      </c>
      <c r="M530">
        <v>40</v>
      </c>
      <c r="N530" s="3">
        <v>8</v>
      </c>
      <c r="O530" t="s">
        <v>442</v>
      </c>
      <c r="P530" t="s">
        <v>442</v>
      </c>
      <c r="Q530" t="s">
        <v>442</v>
      </c>
      <c r="R530" t="s">
        <v>442</v>
      </c>
      <c r="S530" t="s">
        <v>437</v>
      </c>
      <c r="T530">
        <v>1</v>
      </c>
      <c r="U530">
        <v>30</v>
      </c>
      <c r="X530" t="str">
        <f>VLOOKUP($S530,Taxonomic!A:D,2,FALSE)</f>
        <v>haemulidae</v>
      </c>
      <c r="Y530" t="str">
        <f>VLOOKUP(S530,Taxonomic!A:D,3,FALSE)</f>
        <v>haemulon</v>
      </c>
      <c r="Z530" t="str">
        <f>VLOOKUP(S530,Taxonomic!A:D,4,FALSE)</f>
        <v>atlanticus</v>
      </c>
    </row>
    <row r="531" spans="1:26" x14ac:dyDescent="0.2">
      <c r="A531" t="s">
        <v>30</v>
      </c>
      <c r="B531" t="s">
        <v>472</v>
      </c>
      <c r="C531" t="s">
        <v>47</v>
      </c>
      <c r="D531">
        <v>2013</v>
      </c>
      <c r="E531">
        <v>3</v>
      </c>
      <c r="F531" s="8">
        <v>5</v>
      </c>
      <c r="G531" t="s">
        <v>455</v>
      </c>
      <c r="H531" t="s">
        <v>32</v>
      </c>
      <c r="I531">
        <f>VLOOKUP(B531,Information_sites!D:E,2,FALSE)</f>
        <v>-24.100227</v>
      </c>
      <c r="J531">
        <f>VLOOKUP(B531,Information_sites!D:F,3,FALSE)</f>
        <v>-45.698115999999999</v>
      </c>
      <c r="K531" t="s">
        <v>442</v>
      </c>
      <c r="L531">
        <v>3536</v>
      </c>
      <c r="M531">
        <v>40</v>
      </c>
      <c r="N531" s="3">
        <v>8</v>
      </c>
      <c r="O531" t="s">
        <v>442</v>
      </c>
      <c r="P531" t="s">
        <v>442</v>
      </c>
      <c r="Q531" t="s">
        <v>442</v>
      </c>
      <c r="R531" t="s">
        <v>442</v>
      </c>
      <c r="S531" t="s">
        <v>41</v>
      </c>
      <c r="T531">
        <v>4</v>
      </c>
      <c r="U531">
        <v>35</v>
      </c>
      <c r="X531" t="str">
        <f>VLOOKUP($S531,Taxonomic!A:D,2,FALSE)</f>
        <v>holocentridae</v>
      </c>
      <c r="Y531" t="str">
        <f>VLOOKUP(S531,Taxonomic!A:D,3,FALSE)</f>
        <v>holocentrus</v>
      </c>
      <c r="Z531" t="str">
        <f>VLOOKUP(S531,Taxonomic!A:D,4,FALSE)</f>
        <v>adscensionis</v>
      </c>
    </row>
    <row r="532" spans="1:26" x14ac:dyDescent="0.2">
      <c r="A532" t="s">
        <v>30</v>
      </c>
      <c r="B532" t="s">
        <v>472</v>
      </c>
      <c r="C532" t="s">
        <v>47</v>
      </c>
      <c r="D532">
        <v>2013</v>
      </c>
      <c r="E532">
        <v>3</v>
      </c>
      <c r="F532" s="8">
        <v>5</v>
      </c>
      <c r="G532" t="s">
        <v>455</v>
      </c>
      <c r="H532" t="s">
        <v>32</v>
      </c>
      <c r="I532">
        <f>VLOOKUP(B532,Information_sites!D:E,2,FALSE)</f>
        <v>-24.100227</v>
      </c>
      <c r="J532">
        <f>VLOOKUP(B532,Information_sites!D:F,3,FALSE)</f>
        <v>-45.698115999999999</v>
      </c>
      <c r="K532" t="s">
        <v>442</v>
      </c>
      <c r="L532">
        <v>3536</v>
      </c>
      <c r="M532">
        <v>40</v>
      </c>
      <c r="N532" s="3">
        <v>8</v>
      </c>
      <c r="O532" t="s">
        <v>442</v>
      </c>
      <c r="P532" t="s">
        <v>442</v>
      </c>
      <c r="Q532" t="s">
        <v>442</v>
      </c>
      <c r="R532" t="s">
        <v>442</v>
      </c>
      <c r="S532" t="s">
        <v>68</v>
      </c>
      <c r="T532">
        <v>2</v>
      </c>
      <c r="U532">
        <v>4</v>
      </c>
      <c r="X532" t="str">
        <f>VLOOKUP($S532,Taxonomic!A:D,2,FALSE)</f>
        <v>blenniidae</v>
      </c>
      <c r="Y532" t="str">
        <f>VLOOKUP(S532,Taxonomic!A:D,3,FALSE)</f>
        <v>hypleurochilus</v>
      </c>
      <c r="Z532" t="str">
        <f>VLOOKUP(S532,Taxonomic!A:D,4,FALSE)</f>
        <v>fissicornis</v>
      </c>
    </row>
    <row r="533" spans="1:26" x14ac:dyDescent="0.2">
      <c r="A533" t="s">
        <v>30</v>
      </c>
      <c r="B533" t="s">
        <v>472</v>
      </c>
      <c r="C533" t="s">
        <v>47</v>
      </c>
      <c r="D533">
        <v>2013</v>
      </c>
      <c r="E533">
        <v>3</v>
      </c>
      <c r="F533" s="8">
        <v>5</v>
      </c>
      <c r="G533" t="s">
        <v>455</v>
      </c>
      <c r="H533" t="s">
        <v>32</v>
      </c>
      <c r="I533">
        <f>VLOOKUP(B533,Information_sites!D:E,2,FALSE)</f>
        <v>-24.100227</v>
      </c>
      <c r="J533">
        <f>VLOOKUP(B533,Information_sites!D:F,3,FALSE)</f>
        <v>-45.698115999999999</v>
      </c>
      <c r="K533" t="s">
        <v>442</v>
      </c>
      <c r="L533">
        <v>3536</v>
      </c>
      <c r="M533">
        <v>40</v>
      </c>
      <c r="N533" s="3">
        <v>8</v>
      </c>
      <c r="O533" t="s">
        <v>442</v>
      </c>
      <c r="P533" t="s">
        <v>442</v>
      </c>
      <c r="Q533" t="s">
        <v>442</v>
      </c>
      <c r="R533" t="s">
        <v>442</v>
      </c>
      <c r="S533" t="s">
        <v>43</v>
      </c>
      <c r="T533">
        <v>2</v>
      </c>
      <c r="U533">
        <v>20</v>
      </c>
      <c r="X533" t="str">
        <f>VLOOKUP($S533,Taxonomic!A:D,2,FALSE)</f>
        <v>sciaenidae</v>
      </c>
      <c r="Y533" t="str">
        <f>VLOOKUP(S533,Taxonomic!A:D,3,FALSE)</f>
        <v>odontoscion</v>
      </c>
      <c r="Z533" t="str">
        <f>VLOOKUP(S533,Taxonomic!A:D,4,FALSE)</f>
        <v>dentex</v>
      </c>
    </row>
    <row r="534" spans="1:26" x14ac:dyDescent="0.2">
      <c r="A534" t="s">
        <v>30</v>
      </c>
      <c r="B534" t="s">
        <v>472</v>
      </c>
      <c r="C534" t="s">
        <v>47</v>
      </c>
      <c r="D534">
        <v>2013</v>
      </c>
      <c r="E534">
        <v>3</v>
      </c>
      <c r="F534" s="8">
        <v>5</v>
      </c>
      <c r="G534" t="s">
        <v>455</v>
      </c>
      <c r="H534" t="s">
        <v>32</v>
      </c>
      <c r="I534">
        <f>VLOOKUP(B534,Information_sites!D:E,2,FALSE)</f>
        <v>-24.100227</v>
      </c>
      <c r="J534">
        <f>VLOOKUP(B534,Information_sites!D:F,3,FALSE)</f>
        <v>-45.698115999999999</v>
      </c>
      <c r="K534" t="s">
        <v>442</v>
      </c>
      <c r="L534">
        <v>3536</v>
      </c>
      <c r="M534">
        <v>40</v>
      </c>
      <c r="N534" s="3">
        <v>8</v>
      </c>
      <c r="O534" t="s">
        <v>442</v>
      </c>
      <c r="P534" t="s">
        <v>442</v>
      </c>
      <c r="Q534" t="s">
        <v>442</v>
      </c>
      <c r="R534" t="s">
        <v>442</v>
      </c>
      <c r="S534" t="s">
        <v>55</v>
      </c>
      <c r="T534">
        <v>1</v>
      </c>
      <c r="U534">
        <v>12</v>
      </c>
      <c r="X534" t="str">
        <f>VLOOKUP($S534,Taxonomic!A:D,2,FALSE)</f>
        <v>blenniidae</v>
      </c>
      <c r="Y534" t="str">
        <f>VLOOKUP(S534,Taxonomic!A:D,3,FALSE)</f>
        <v>parablennius</v>
      </c>
      <c r="Z534" t="str">
        <f>VLOOKUP(S534,Taxonomic!A:D,4,FALSE)</f>
        <v>pilicornis</v>
      </c>
    </row>
    <row r="535" spans="1:26" x14ac:dyDescent="0.2">
      <c r="A535" t="s">
        <v>30</v>
      </c>
      <c r="B535" t="s">
        <v>472</v>
      </c>
      <c r="C535" t="s">
        <v>47</v>
      </c>
      <c r="D535">
        <v>2013</v>
      </c>
      <c r="E535">
        <v>3</v>
      </c>
      <c r="F535" s="8">
        <v>5</v>
      </c>
      <c r="G535" t="s">
        <v>455</v>
      </c>
      <c r="H535" t="s">
        <v>32</v>
      </c>
      <c r="I535">
        <f>VLOOKUP(B535,Information_sites!D:E,2,FALSE)</f>
        <v>-24.100227</v>
      </c>
      <c r="J535">
        <f>VLOOKUP(B535,Information_sites!D:F,3,FALSE)</f>
        <v>-45.698115999999999</v>
      </c>
      <c r="K535" t="s">
        <v>442</v>
      </c>
      <c r="L535">
        <v>3536</v>
      </c>
      <c r="M535">
        <v>40</v>
      </c>
      <c r="N535" s="3">
        <v>8</v>
      </c>
      <c r="O535" t="s">
        <v>442</v>
      </c>
      <c r="P535" t="s">
        <v>442</v>
      </c>
      <c r="Q535" t="s">
        <v>442</v>
      </c>
      <c r="R535" t="s">
        <v>442</v>
      </c>
      <c r="S535" t="s">
        <v>44</v>
      </c>
      <c r="T535">
        <v>1</v>
      </c>
      <c r="U535">
        <v>15</v>
      </c>
      <c r="X535" t="str">
        <f>VLOOKUP($S535,Taxonomic!A:D,2,FALSE)</f>
        <v>pomacanthidae</v>
      </c>
      <c r="Y535" t="str">
        <f>VLOOKUP(S535,Taxonomic!A:D,3,FALSE)</f>
        <v>pomacanthus</v>
      </c>
      <c r="Z535" t="str">
        <f>VLOOKUP(S535,Taxonomic!A:D,4,FALSE)</f>
        <v>paru</v>
      </c>
    </row>
    <row r="536" spans="1:26" x14ac:dyDescent="0.2">
      <c r="A536" t="s">
        <v>30</v>
      </c>
      <c r="B536" t="s">
        <v>472</v>
      </c>
      <c r="C536" t="s">
        <v>47</v>
      </c>
      <c r="D536">
        <v>2013</v>
      </c>
      <c r="E536">
        <v>3</v>
      </c>
      <c r="F536" s="8">
        <v>5</v>
      </c>
      <c r="G536" t="s">
        <v>455</v>
      </c>
      <c r="H536" t="s">
        <v>32</v>
      </c>
      <c r="I536">
        <f>VLOOKUP(B536,Information_sites!D:E,2,FALSE)</f>
        <v>-24.100227</v>
      </c>
      <c r="J536">
        <f>VLOOKUP(B536,Information_sites!D:F,3,FALSE)</f>
        <v>-45.698115999999999</v>
      </c>
      <c r="K536" t="s">
        <v>442</v>
      </c>
      <c r="L536">
        <v>3536</v>
      </c>
      <c r="M536">
        <v>40</v>
      </c>
      <c r="N536" s="3">
        <v>8</v>
      </c>
      <c r="O536" t="s">
        <v>442</v>
      </c>
      <c r="P536" t="s">
        <v>442</v>
      </c>
      <c r="Q536" t="s">
        <v>442</v>
      </c>
      <c r="R536" t="s">
        <v>442</v>
      </c>
      <c r="S536" t="s">
        <v>44</v>
      </c>
      <c r="T536">
        <v>1</v>
      </c>
      <c r="U536">
        <v>45</v>
      </c>
      <c r="X536" t="str">
        <f>VLOOKUP($S536,Taxonomic!A:D,2,FALSE)</f>
        <v>pomacanthidae</v>
      </c>
      <c r="Y536" t="str">
        <f>VLOOKUP(S536,Taxonomic!A:D,3,FALSE)</f>
        <v>pomacanthus</v>
      </c>
      <c r="Z536" t="str">
        <f>VLOOKUP(S536,Taxonomic!A:D,4,FALSE)</f>
        <v>paru</v>
      </c>
    </row>
    <row r="537" spans="1:26" x14ac:dyDescent="0.2">
      <c r="A537" t="s">
        <v>30</v>
      </c>
      <c r="B537" t="s">
        <v>472</v>
      </c>
      <c r="C537" t="s">
        <v>47</v>
      </c>
      <c r="D537">
        <v>2013</v>
      </c>
      <c r="E537">
        <v>3</v>
      </c>
      <c r="F537" s="8">
        <v>5</v>
      </c>
      <c r="G537" t="s">
        <v>455</v>
      </c>
      <c r="H537" t="s">
        <v>32</v>
      </c>
      <c r="I537">
        <f>VLOOKUP(B537,Information_sites!D:E,2,FALSE)</f>
        <v>-24.100227</v>
      </c>
      <c r="J537">
        <f>VLOOKUP(B537,Information_sites!D:F,3,FALSE)</f>
        <v>-45.698115999999999</v>
      </c>
      <c r="K537" t="s">
        <v>442</v>
      </c>
      <c r="L537">
        <v>3536</v>
      </c>
      <c r="M537">
        <v>40</v>
      </c>
      <c r="N537" s="3">
        <v>8</v>
      </c>
      <c r="O537" t="s">
        <v>442</v>
      </c>
      <c r="P537" t="s">
        <v>442</v>
      </c>
      <c r="Q537" t="s">
        <v>442</v>
      </c>
      <c r="R537" t="s">
        <v>442</v>
      </c>
      <c r="S537" t="s">
        <v>44</v>
      </c>
      <c r="T537">
        <v>1</v>
      </c>
      <c r="U537">
        <v>50</v>
      </c>
      <c r="X537" t="str">
        <f>VLOOKUP($S537,Taxonomic!A:D,2,FALSE)</f>
        <v>pomacanthidae</v>
      </c>
      <c r="Y537" t="str">
        <f>VLOOKUP(S537,Taxonomic!A:D,3,FALSE)</f>
        <v>pomacanthus</v>
      </c>
      <c r="Z537" t="str">
        <f>VLOOKUP(S537,Taxonomic!A:D,4,FALSE)</f>
        <v>paru</v>
      </c>
    </row>
    <row r="538" spans="1:26" x14ac:dyDescent="0.2">
      <c r="A538" t="s">
        <v>30</v>
      </c>
      <c r="B538" t="s">
        <v>472</v>
      </c>
      <c r="C538" t="s">
        <v>47</v>
      </c>
      <c r="D538">
        <v>2013</v>
      </c>
      <c r="E538">
        <v>3</v>
      </c>
      <c r="F538" s="8">
        <v>5</v>
      </c>
      <c r="G538" t="s">
        <v>455</v>
      </c>
      <c r="H538" t="s">
        <v>32</v>
      </c>
      <c r="I538">
        <f>VLOOKUP(B538,Information_sites!D:E,2,FALSE)</f>
        <v>-24.100227</v>
      </c>
      <c r="J538">
        <f>VLOOKUP(B538,Information_sites!D:F,3,FALSE)</f>
        <v>-45.698115999999999</v>
      </c>
      <c r="K538" t="s">
        <v>442</v>
      </c>
      <c r="L538">
        <v>3536</v>
      </c>
      <c r="M538">
        <v>40</v>
      </c>
      <c r="N538" s="3">
        <v>8</v>
      </c>
      <c r="O538" t="s">
        <v>442</v>
      </c>
      <c r="P538" t="s">
        <v>442</v>
      </c>
      <c r="Q538" t="s">
        <v>442</v>
      </c>
      <c r="R538" t="s">
        <v>442</v>
      </c>
      <c r="S538" t="s">
        <v>56</v>
      </c>
      <c r="T538">
        <v>1</v>
      </c>
      <c r="U538">
        <v>45</v>
      </c>
      <c r="X538" t="str">
        <f>VLOOKUP($S538,Taxonomic!A:D,2,FALSE)</f>
        <v>scaridae</v>
      </c>
      <c r="Y538" t="str">
        <f>VLOOKUP(S538,Taxonomic!A:D,3,FALSE)</f>
        <v>sparisoma</v>
      </c>
      <c r="Z538" t="str">
        <f>VLOOKUP(S538,Taxonomic!A:D,4,FALSE)</f>
        <v>axillare</v>
      </c>
    </row>
    <row r="539" spans="1:26" x14ac:dyDescent="0.2">
      <c r="A539" t="s">
        <v>30</v>
      </c>
      <c r="B539" t="s">
        <v>472</v>
      </c>
      <c r="C539" t="s">
        <v>47</v>
      </c>
      <c r="D539">
        <v>2013</v>
      </c>
      <c r="E539">
        <v>3</v>
      </c>
      <c r="F539" s="8">
        <v>5</v>
      </c>
      <c r="G539" t="s">
        <v>455</v>
      </c>
      <c r="H539" t="s">
        <v>32</v>
      </c>
      <c r="I539">
        <f>VLOOKUP(B539,Information_sites!D:E,2,FALSE)</f>
        <v>-24.100227</v>
      </c>
      <c r="J539">
        <f>VLOOKUP(B539,Information_sites!D:F,3,FALSE)</f>
        <v>-45.698115999999999</v>
      </c>
      <c r="K539" t="s">
        <v>442</v>
      </c>
      <c r="L539">
        <v>3536</v>
      </c>
      <c r="M539">
        <v>40</v>
      </c>
      <c r="N539" s="3">
        <v>8</v>
      </c>
      <c r="O539" t="s">
        <v>442</v>
      </c>
      <c r="P539" t="s">
        <v>442</v>
      </c>
      <c r="Q539" t="s">
        <v>442</v>
      </c>
      <c r="R539" t="s">
        <v>442</v>
      </c>
      <c r="S539" t="s">
        <v>56</v>
      </c>
      <c r="T539">
        <v>1</v>
      </c>
      <c r="U539">
        <v>60</v>
      </c>
      <c r="X539" t="str">
        <f>VLOOKUP($S539,Taxonomic!A:D,2,FALSE)</f>
        <v>scaridae</v>
      </c>
      <c r="Y539" t="str">
        <f>VLOOKUP(S539,Taxonomic!A:D,3,FALSE)</f>
        <v>sparisoma</v>
      </c>
      <c r="Z539" t="str">
        <f>VLOOKUP(S539,Taxonomic!A:D,4,FALSE)</f>
        <v>axillare</v>
      </c>
    </row>
    <row r="540" spans="1:26" x14ac:dyDescent="0.2">
      <c r="A540" t="s">
        <v>30</v>
      </c>
      <c r="B540" t="s">
        <v>472</v>
      </c>
      <c r="C540" t="s">
        <v>47</v>
      </c>
      <c r="D540">
        <v>2013</v>
      </c>
      <c r="E540">
        <v>3</v>
      </c>
      <c r="F540" s="8">
        <v>5</v>
      </c>
      <c r="G540" t="s">
        <v>455</v>
      </c>
      <c r="H540" t="s">
        <v>32</v>
      </c>
      <c r="I540">
        <f>VLOOKUP(B540,Information_sites!D:E,2,FALSE)</f>
        <v>-24.100227</v>
      </c>
      <c r="J540">
        <f>VLOOKUP(B540,Information_sites!D:F,3,FALSE)</f>
        <v>-45.698115999999999</v>
      </c>
      <c r="K540" t="s">
        <v>442</v>
      </c>
      <c r="L540">
        <v>3536</v>
      </c>
      <c r="M540">
        <v>40</v>
      </c>
      <c r="N540" s="3">
        <v>8</v>
      </c>
      <c r="O540" t="s">
        <v>442</v>
      </c>
      <c r="P540" t="s">
        <v>442</v>
      </c>
      <c r="Q540" t="s">
        <v>442</v>
      </c>
      <c r="R540" t="s">
        <v>442</v>
      </c>
      <c r="S540" t="s">
        <v>46</v>
      </c>
      <c r="T540">
        <v>5</v>
      </c>
      <c r="U540">
        <v>8</v>
      </c>
      <c r="X540" t="str">
        <f>VLOOKUP($S540,Taxonomic!A:D,2,FALSE)</f>
        <v>pomacentridae</v>
      </c>
      <c r="Y540" t="str">
        <f>VLOOKUP(S540,Taxonomic!A:D,3,FALSE)</f>
        <v>stegastes</v>
      </c>
      <c r="Z540" t="str">
        <f>VLOOKUP(S540,Taxonomic!A:D,4,FALSE)</f>
        <v>fuscus</v>
      </c>
    </row>
    <row r="541" spans="1:26" x14ac:dyDescent="0.2">
      <c r="A541" t="s">
        <v>30</v>
      </c>
      <c r="B541" t="s">
        <v>472</v>
      </c>
      <c r="C541" t="s">
        <v>47</v>
      </c>
      <c r="D541">
        <v>2013</v>
      </c>
      <c r="E541">
        <v>3</v>
      </c>
      <c r="F541" s="8">
        <v>5</v>
      </c>
      <c r="G541" t="s">
        <v>455</v>
      </c>
      <c r="H541" t="s">
        <v>32</v>
      </c>
      <c r="I541">
        <f>VLOOKUP(B541,Information_sites!D:E,2,FALSE)</f>
        <v>-24.100227</v>
      </c>
      <c r="J541">
        <f>VLOOKUP(B541,Information_sites!D:F,3,FALSE)</f>
        <v>-45.698115999999999</v>
      </c>
      <c r="K541" t="s">
        <v>442</v>
      </c>
      <c r="L541">
        <v>3536</v>
      </c>
      <c r="M541">
        <v>40</v>
      </c>
      <c r="N541" s="3">
        <v>8</v>
      </c>
      <c r="O541" t="s">
        <v>442</v>
      </c>
      <c r="P541" t="s">
        <v>442</v>
      </c>
      <c r="Q541" t="s">
        <v>442</v>
      </c>
      <c r="R541" t="s">
        <v>442</v>
      </c>
      <c r="S541" t="s">
        <v>46</v>
      </c>
      <c r="T541">
        <v>1</v>
      </c>
      <c r="U541">
        <v>10</v>
      </c>
      <c r="X541" t="str">
        <f>VLOOKUP($S541,Taxonomic!A:D,2,FALSE)</f>
        <v>pomacentridae</v>
      </c>
      <c r="Y541" t="str">
        <f>VLOOKUP(S541,Taxonomic!A:D,3,FALSE)</f>
        <v>stegastes</v>
      </c>
      <c r="Z541" t="str">
        <f>VLOOKUP(S541,Taxonomic!A:D,4,FALSE)</f>
        <v>fuscus</v>
      </c>
    </row>
    <row r="542" spans="1:26" x14ac:dyDescent="0.2">
      <c r="A542" t="s">
        <v>30</v>
      </c>
      <c r="B542" t="s">
        <v>472</v>
      </c>
      <c r="C542" t="s">
        <v>47</v>
      </c>
      <c r="D542">
        <v>2013</v>
      </c>
      <c r="E542">
        <v>3</v>
      </c>
      <c r="F542" s="8">
        <v>5</v>
      </c>
      <c r="G542" t="s">
        <v>455</v>
      </c>
      <c r="H542" t="s">
        <v>32</v>
      </c>
      <c r="I542">
        <f>VLOOKUP(B542,Information_sites!D:E,2,FALSE)</f>
        <v>-24.100227</v>
      </c>
      <c r="J542">
        <f>VLOOKUP(B542,Information_sites!D:F,3,FALSE)</f>
        <v>-45.698115999999999</v>
      </c>
      <c r="K542" t="s">
        <v>442</v>
      </c>
      <c r="L542">
        <v>3536</v>
      </c>
      <c r="M542">
        <v>40</v>
      </c>
      <c r="N542" s="3">
        <v>8</v>
      </c>
      <c r="O542" t="s">
        <v>442</v>
      </c>
      <c r="P542" t="s">
        <v>442</v>
      </c>
      <c r="Q542" t="s">
        <v>442</v>
      </c>
      <c r="R542" t="s">
        <v>442</v>
      </c>
      <c r="S542" t="s">
        <v>46</v>
      </c>
      <c r="T542">
        <v>6</v>
      </c>
      <c r="U542">
        <v>12</v>
      </c>
      <c r="X542" t="str">
        <f>VLOOKUP($S542,Taxonomic!A:D,2,FALSE)</f>
        <v>pomacentridae</v>
      </c>
      <c r="Y542" t="str">
        <f>VLOOKUP(S542,Taxonomic!A:D,3,FALSE)</f>
        <v>stegastes</v>
      </c>
      <c r="Z542" t="str">
        <f>VLOOKUP(S542,Taxonomic!A:D,4,FALSE)</f>
        <v>fuscus</v>
      </c>
    </row>
    <row r="543" spans="1:26" x14ac:dyDescent="0.2">
      <c r="A543" t="s">
        <v>30</v>
      </c>
      <c r="B543" t="s">
        <v>472</v>
      </c>
      <c r="C543" t="s">
        <v>31</v>
      </c>
      <c r="D543">
        <v>2013</v>
      </c>
      <c r="E543">
        <v>3</v>
      </c>
      <c r="F543" s="8">
        <v>6</v>
      </c>
      <c r="G543" t="s">
        <v>455</v>
      </c>
      <c r="H543" t="s">
        <v>48</v>
      </c>
      <c r="I543">
        <f>VLOOKUP(B543,Information_sites!D:E,2,FALSE)</f>
        <v>-24.100227</v>
      </c>
      <c r="J543">
        <f>VLOOKUP(B543,Information_sites!D:F,3,FALSE)</f>
        <v>-45.698115999999999</v>
      </c>
      <c r="K543" t="s">
        <v>442</v>
      </c>
      <c r="L543">
        <v>3726</v>
      </c>
      <c r="M543">
        <v>40</v>
      </c>
      <c r="N543" s="3">
        <v>5</v>
      </c>
      <c r="O543" t="s">
        <v>442</v>
      </c>
      <c r="P543" t="s">
        <v>442</v>
      </c>
      <c r="Q543" t="s">
        <v>442</v>
      </c>
      <c r="R543" t="s">
        <v>442</v>
      </c>
      <c r="S543" t="s">
        <v>33</v>
      </c>
      <c r="T543">
        <v>8</v>
      </c>
      <c r="U543">
        <v>10</v>
      </c>
      <c r="X543" t="str">
        <f>VLOOKUP($S543,Taxonomic!A:D,2,FALSE)</f>
        <v>pomacentridae</v>
      </c>
      <c r="Y543" t="str">
        <f>VLOOKUP(S543,Taxonomic!A:D,3,FALSE)</f>
        <v>abudefduf</v>
      </c>
      <c r="Z543" t="str">
        <f>VLOOKUP(S543,Taxonomic!A:D,4,FALSE)</f>
        <v>saxatilis</v>
      </c>
    </row>
    <row r="544" spans="1:26" x14ac:dyDescent="0.2">
      <c r="A544" t="s">
        <v>30</v>
      </c>
      <c r="B544" t="s">
        <v>472</v>
      </c>
      <c r="C544" t="s">
        <v>31</v>
      </c>
      <c r="D544">
        <v>2013</v>
      </c>
      <c r="E544">
        <v>3</v>
      </c>
      <c r="F544" s="8">
        <v>6</v>
      </c>
      <c r="G544" t="s">
        <v>455</v>
      </c>
      <c r="H544" t="s">
        <v>48</v>
      </c>
      <c r="I544">
        <f>VLOOKUP(B544,Information_sites!D:E,2,FALSE)</f>
        <v>-24.100227</v>
      </c>
      <c r="J544">
        <f>VLOOKUP(B544,Information_sites!D:F,3,FALSE)</f>
        <v>-45.698115999999999</v>
      </c>
      <c r="K544" t="s">
        <v>442</v>
      </c>
      <c r="L544">
        <v>3726</v>
      </c>
      <c r="M544">
        <v>40</v>
      </c>
      <c r="N544" s="3">
        <v>5</v>
      </c>
      <c r="O544" t="s">
        <v>442</v>
      </c>
      <c r="P544" t="s">
        <v>442</v>
      </c>
      <c r="Q544" t="s">
        <v>442</v>
      </c>
      <c r="R544" t="s">
        <v>442</v>
      </c>
      <c r="S544" t="s">
        <v>33</v>
      </c>
      <c r="T544">
        <v>21</v>
      </c>
      <c r="U544">
        <v>15</v>
      </c>
      <c r="X544" t="str">
        <f>VLOOKUP($S544,Taxonomic!A:D,2,FALSE)</f>
        <v>pomacentridae</v>
      </c>
      <c r="Y544" t="str">
        <f>VLOOKUP(S544,Taxonomic!A:D,3,FALSE)</f>
        <v>abudefduf</v>
      </c>
      <c r="Z544" t="str">
        <f>VLOOKUP(S544,Taxonomic!A:D,4,FALSE)</f>
        <v>saxatilis</v>
      </c>
    </row>
    <row r="545" spans="1:26" x14ac:dyDescent="0.2">
      <c r="A545" t="s">
        <v>30</v>
      </c>
      <c r="B545" t="s">
        <v>472</v>
      </c>
      <c r="C545" t="s">
        <v>31</v>
      </c>
      <c r="D545">
        <v>2013</v>
      </c>
      <c r="E545">
        <v>3</v>
      </c>
      <c r="F545" s="8">
        <v>6</v>
      </c>
      <c r="G545" t="s">
        <v>455</v>
      </c>
      <c r="H545" t="s">
        <v>48</v>
      </c>
      <c r="I545">
        <f>VLOOKUP(B545,Information_sites!D:E,2,FALSE)</f>
        <v>-24.100227</v>
      </c>
      <c r="J545">
        <f>VLOOKUP(B545,Information_sites!D:F,3,FALSE)</f>
        <v>-45.698115999999999</v>
      </c>
      <c r="K545" t="s">
        <v>442</v>
      </c>
      <c r="L545">
        <v>3726</v>
      </c>
      <c r="M545">
        <v>40</v>
      </c>
      <c r="N545" s="3">
        <v>5</v>
      </c>
      <c r="O545" t="s">
        <v>442</v>
      </c>
      <c r="P545" t="s">
        <v>442</v>
      </c>
      <c r="Q545" t="s">
        <v>442</v>
      </c>
      <c r="R545" t="s">
        <v>442</v>
      </c>
      <c r="S545" t="s">
        <v>49</v>
      </c>
      <c r="T545">
        <v>2</v>
      </c>
      <c r="U545">
        <v>20</v>
      </c>
      <c r="X545" t="str">
        <f>VLOOKUP($S545,Taxonomic!A:D,2,FALSE)</f>
        <v>acanthuridae</v>
      </c>
      <c r="Y545" t="str">
        <f>VLOOKUP(S545,Taxonomic!A:D,3,FALSE)</f>
        <v>acanthurus</v>
      </c>
      <c r="Z545" t="str">
        <f>VLOOKUP(S545,Taxonomic!A:D,4,FALSE)</f>
        <v>chirurgus</v>
      </c>
    </row>
    <row r="546" spans="1:26" x14ac:dyDescent="0.2">
      <c r="A546" t="s">
        <v>30</v>
      </c>
      <c r="B546" t="s">
        <v>472</v>
      </c>
      <c r="C546" t="s">
        <v>31</v>
      </c>
      <c r="D546">
        <v>2013</v>
      </c>
      <c r="E546">
        <v>3</v>
      </c>
      <c r="F546" s="8">
        <v>6</v>
      </c>
      <c r="G546" t="s">
        <v>455</v>
      </c>
      <c r="H546" t="s">
        <v>48</v>
      </c>
      <c r="I546">
        <f>VLOOKUP(B546,Information_sites!D:E,2,FALSE)</f>
        <v>-24.100227</v>
      </c>
      <c r="J546">
        <f>VLOOKUP(B546,Information_sites!D:F,3,FALSE)</f>
        <v>-45.698115999999999</v>
      </c>
      <c r="K546" t="s">
        <v>442</v>
      </c>
      <c r="L546">
        <v>3726</v>
      </c>
      <c r="M546">
        <v>40</v>
      </c>
      <c r="N546" s="3">
        <v>5</v>
      </c>
      <c r="O546" t="s">
        <v>442</v>
      </c>
      <c r="P546" t="s">
        <v>442</v>
      </c>
      <c r="Q546" t="s">
        <v>442</v>
      </c>
      <c r="R546" t="s">
        <v>442</v>
      </c>
      <c r="S546" t="s">
        <v>49</v>
      </c>
      <c r="T546">
        <v>2</v>
      </c>
      <c r="U546">
        <v>30</v>
      </c>
      <c r="X546" t="str">
        <f>VLOOKUP($S546,Taxonomic!A:D,2,FALSE)</f>
        <v>acanthuridae</v>
      </c>
      <c r="Y546" t="str">
        <f>VLOOKUP(S546,Taxonomic!A:D,3,FALSE)</f>
        <v>acanthurus</v>
      </c>
      <c r="Z546" t="str">
        <f>VLOOKUP(S546,Taxonomic!A:D,4,FALSE)</f>
        <v>chirurgus</v>
      </c>
    </row>
    <row r="547" spans="1:26" x14ac:dyDescent="0.2">
      <c r="A547" t="s">
        <v>30</v>
      </c>
      <c r="B547" t="s">
        <v>472</v>
      </c>
      <c r="C547" t="s">
        <v>31</v>
      </c>
      <c r="D547">
        <v>2013</v>
      </c>
      <c r="E547">
        <v>3</v>
      </c>
      <c r="F547" s="8">
        <v>6</v>
      </c>
      <c r="G547" t="s">
        <v>455</v>
      </c>
      <c r="H547" t="s">
        <v>48</v>
      </c>
      <c r="I547">
        <f>VLOOKUP(B547,Information_sites!D:E,2,FALSE)</f>
        <v>-24.100227</v>
      </c>
      <c r="J547">
        <f>VLOOKUP(B547,Information_sites!D:F,3,FALSE)</f>
        <v>-45.698115999999999</v>
      </c>
      <c r="K547" t="s">
        <v>442</v>
      </c>
      <c r="L547">
        <v>3726</v>
      </c>
      <c r="M547">
        <v>40</v>
      </c>
      <c r="N547" s="3">
        <v>5</v>
      </c>
      <c r="O547" t="s">
        <v>442</v>
      </c>
      <c r="P547" t="s">
        <v>442</v>
      </c>
      <c r="Q547" t="s">
        <v>442</v>
      </c>
      <c r="R547" t="s">
        <v>442</v>
      </c>
      <c r="S547" t="s">
        <v>71</v>
      </c>
      <c r="T547">
        <v>2</v>
      </c>
      <c r="U547">
        <v>20</v>
      </c>
      <c r="X547" t="str">
        <f>VLOOKUP($S547,Taxonomic!A:D,2,FALSE)</f>
        <v>haemulidae</v>
      </c>
      <c r="Y547" t="str">
        <f>VLOOKUP(S547,Taxonomic!A:D,3,FALSE)</f>
        <v>anisotremus</v>
      </c>
      <c r="Z547" t="str">
        <f>VLOOKUP(S547,Taxonomic!A:D,4,FALSE)</f>
        <v>surinamensis</v>
      </c>
    </row>
    <row r="548" spans="1:26" x14ac:dyDescent="0.2">
      <c r="A548" t="s">
        <v>30</v>
      </c>
      <c r="B548" t="s">
        <v>472</v>
      </c>
      <c r="C548" t="s">
        <v>31</v>
      </c>
      <c r="D548">
        <v>2013</v>
      </c>
      <c r="E548">
        <v>3</v>
      </c>
      <c r="F548" s="8">
        <v>6</v>
      </c>
      <c r="G548" t="s">
        <v>455</v>
      </c>
      <c r="H548" t="s">
        <v>48</v>
      </c>
      <c r="I548">
        <f>VLOOKUP(B548,Information_sites!D:E,2,FALSE)</f>
        <v>-24.100227</v>
      </c>
      <c r="J548">
        <f>VLOOKUP(B548,Information_sites!D:F,3,FALSE)</f>
        <v>-45.698115999999999</v>
      </c>
      <c r="K548" t="s">
        <v>442</v>
      </c>
      <c r="L548">
        <v>3726</v>
      </c>
      <c r="M548">
        <v>40</v>
      </c>
      <c r="N548" s="3">
        <v>5</v>
      </c>
      <c r="O548" t="s">
        <v>442</v>
      </c>
      <c r="P548" t="s">
        <v>442</v>
      </c>
      <c r="Q548" t="s">
        <v>442</v>
      </c>
      <c r="R548" t="s">
        <v>442</v>
      </c>
      <c r="S548" t="s">
        <v>71</v>
      </c>
      <c r="T548">
        <v>1</v>
      </c>
      <c r="U548">
        <v>25</v>
      </c>
      <c r="X548" t="str">
        <f>VLOOKUP($S548,Taxonomic!A:D,2,FALSE)</f>
        <v>haemulidae</v>
      </c>
      <c r="Y548" t="str">
        <f>VLOOKUP(S548,Taxonomic!A:D,3,FALSE)</f>
        <v>anisotremus</v>
      </c>
      <c r="Z548" t="str">
        <f>VLOOKUP(S548,Taxonomic!A:D,4,FALSE)</f>
        <v>surinamensis</v>
      </c>
    </row>
    <row r="549" spans="1:26" x14ac:dyDescent="0.2">
      <c r="A549" t="s">
        <v>30</v>
      </c>
      <c r="B549" t="s">
        <v>472</v>
      </c>
      <c r="C549" t="s">
        <v>31</v>
      </c>
      <c r="D549">
        <v>2013</v>
      </c>
      <c r="E549">
        <v>3</v>
      </c>
      <c r="F549" s="8">
        <v>6</v>
      </c>
      <c r="G549" t="s">
        <v>455</v>
      </c>
      <c r="H549" t="s">
        <v>48</v>
      </c>
      <c r="I549">
        <f>VLOOKUP(B549,Information_sites!D:E,2,FALSE)</f>
        <v>-24.100227</v>
      </c>
      <c r="J549">
        <f>VLOOKUP(B549,Information_sites!D:F,3,FALSE)</f>
        <v>-45.698115999999999</v>
      </c>
      <c r="K549" t="s">
        <v>442</v>
      </c>
      <c r="L549">
        <v>3726</v>
      </c>
      <c r="M549">
        <v>40</v>
      </c>
      <c r="N549" s="3">
        <v>5</v>
      </c>
      <c r="O549" t="s">
        <v>442</v>
      </c>
      <c r="P549" t="s">
        <v>442</v>
      </c>
      <c r="Q549" t="s">
        <v>442</v>
      </c>
      <c r="R549" t="s">
        <v>442</v>
      </c>
      <c r="S549" t="s">
        <v>34</v>
      </c>
      <c r="T549">
        <v>1</v>
      </c>
      <c r="U549">
        <v>8</v>
      </c>
      <c r="X549" t="str">
        <f>VLOOKUP($S549,Taxonomic!A:D,2,FALSE)</f>
        <v>labridae</v>
      </c>
      <c r="Y549" t="str">
        <f>VLOOKUP(S549,Taxonomic!A:D,3,FALSE)</f>
        <v>bodianus</v>
      </c>
      <c r="Z549" t="str">
        <f>VLOOKUP(S549,Taxonomic!A:D,4,FALSE)</f>
        <v>pulchellus</v>
      </c>
    </row>
    <row r="550" spans="1:26" x14ac:dyDescent="0.2">
      <c r="A550" t="s">
        <v>30</v>
      </c>
      <c r="B550" t="s">
        <v>472</v>
      </c>
      <c r="C550" t="s">
        <v>31</v>
      </c>
      <c r="D550">
        <v>2013</v>
      </c>
      <c r="E550">
        <v>3</v>
      </c>
      <c r="F550" s="8">
        <v>6</v>
      </c>
      <c r="G550" t="s">
        <v>455</v>
      </c>
      <c r="H550" t="s">
        <v>48</v>
      </c>
      <c r="I550">
        <f>VLOOKUP(B550,Information_sites!D:E,2,FALSE)</f>
        <v>-24.100227</v>
      </c>
      <c r="J550">
        <f>VLOOKUP(B550,Information_sites!D:F,3,FALSE)</f>
        <v>-45.698115999999999</v>
      </c>
      <c r="K550" t="s">
        <v>442</v>
      </c>
      <c r="L550">
        <v>3726</v>
      </c>
      <c r="M550">
        <v>40</v>
      </c>
      <c r="N550" s="3">
        <v>5</v>
      </c>
      <c r="O550" t="s">
        <v>442</v>
      </c>
      <c r="P550" t="s">
        <v>442</v>
      </c>
      <c r="Q550" t="s">
        <v>442</v>
      </c>
      <c r="R550" t="s">
        <v>442</v>
      </c>
      <c r="S550" t="s">
        <v>34</v>
      </c>
      <c r="T550">
        <v>2</v>
      </c>
      <c r="U550">
        <v>20</v>
      </c>
      <c r="X550" t="str">
        <f>VLOOKUP($S550,Taxonomic!A:D,2,FALSE)</f>
        <v>labridae</v>
      </c>
      <c r="Y550" t="str">
        <f>VLOOKUP(S550,Taxonomic!A:D,3,FALSE)</f>
        <v>bodianus</v>
      </c>
      <c r="Z550" t="str">
        <f>VLOOKUP(S550,Taxonomic!A:D,4,FALSE)</f>
        <v>pulchellus</v>
      </c>
    </row>
    <row r="551" spans="1:26" x14ac:dyDescent="0.2">
      <c r="A551" t="s">
        <v>30</v>
      </c>
      <c r="B551" t="s">
        <v>472</v>
      </c>
      <c r="C551" t="s">
        <v>31</v>
      </c>
      <c r="D551">
        <v>2013</v>
      </c>
      <c r="E551">
        <v>3</v>
      </c>
      <c r="F551" s="8">
        <v>6</v>
      </c>
      <c r="G551" t="s">
        <v>455</v>
      </c>
      <c r="H551" t="s">
        <v>48</v>
      </c>
      <c r="I551">
        <f>VLOOKUP(B551,Information_sites!D:E,2,FALSE)</f>
        <v>-24.100227</v>
      </c>
      <c r="J551">
        <f>VLOOKUP(B551,Information_sites!D:F,3,FALSE)</f>
        <v>-45.698115999999999</v>
      </c>
      <c r="K551" t="s">
        <v>442</v>
      </c>
      <c r="L551">
        <v>3726</v>
      </c>
      <c r="M551">
        <v>40</v>
      </c>
      <c r="N551" s="3">
        <v>5</v>
      </c>
      <c r="O551" t="s">
        <v>442</v>
      </c>
      <c r="P551" t="s">
        <v>442</v>
      </c>
      <c r="Q551" t="s">
        <v>442</v>
      </c>
      <c r="R551" t="s">
        <v>442</v>
      </c>
      <c r="S551" t="s">
        <v>34</v>
      </c>
      <c r="T551">
        <v>2</v>
      </c>
      <c r="U551">
        <v>25</v>
      </c>
      <c r="X551" t="str">
        <f>VLOOKUP($S551,Taxonomic!A:D,2,FALSE)</f>
        <v>labridae</v>
      </c>
      <c r="Y551" t="str">
        <f>VLOOKUP(S551,Taxonomic!A:D,3,FALSE)</f>
        <v>bodianus</v>
      </c>
      <c r="Z551" t="str">
        <f>VLOOKUP(S551,Taxonomic!A:D,4,FALSE)</f>
        <v>pulchellus</v>
      </c>
    </row>
    <row r="552" spans="1:26" x14ac:dyDescent="0.2">
      <c r="A552" t="s">
        <v>30</v>
      </c>
      <c r="B552" t="s">
        <v>472</v>
      </c>
      <c r="C552" t="s">
        <v>31</v>
      </c>
      <c r="D552">
        <v>2013</v>
      </c>
      <c r="E552">
        <v>3</v>
      </c>
      <c r="F552" s="8">
        <v>6</v>
      </c>
      <c r="G552" t="s">
        <v>455</v>
      </c>
      <c r="H552" t="s">
        <v>48</v>
      </c>
      <c r="I552">
        <f>VLOOKUP(B552,Information_sites!D:E,2,FALSE)</f>
        <v>-24.100227</v>
      </c>
      <c r="J552">
        <f>VLOOKUP(B552,Information_sites!D:F,3,FALSE)</f>
        <v>-45.698115999999999</v>
      </c>
      <c r="K552" t="s">
        <v>442</v>
      </c>
      <c r="L552">
        <v>3726</v>
      </c>
      <c r="M552">
        <v>40</v>
      </c>
      <c r="N552" s="3">
        <v>5</v>
      </c>
      <c r="O552" t="s">
        <v>442</v>
      </c>
      <c r="P552" t="s">
        <v>442</v>
      </c>
      <c r="Q552" t="s">
        <v>442</v>
      </c>
      <c r="R552" t="s">
        <v>442</v>
      </c>
      <c r="S552" t="s">
        <v>34</v>
      </c>
      <c r="T552">
        <v>2</v>
      </c>
      <c r="U552">
        <v>30</v>
      </c>
      <c r="X552" t="str">
        <f>VLOOKUP($S552,Taxonomic!A:D,2,FALSE)</f>
        <v>labridae</v>
      </c>
      <c r="Y552" t="str">
        <f>VLOOKUP(S552,Taxonomic!A:D,3,FALSE)</f>
        <v>bodianus</v>
      </c>
      <c r="Z552" t="str">
        <f>VLOOKUP(S552,Taxonomic!A:D,4,FALSE)</f>
        <v>pulchellus</v>
      </c>
    </row>
    <row r="553" spans="1:26" x14ac:dyDescent="0.2">
      <c r="A553" t="s">
        <v>30</v>
      </c>
      <c r="B553" t="s">
        <v>472</v>
      </c>
      <c r="C553" t="s">
        <v>31</v>
      </c>
      <c r="D553">
        <v>2013</v>
      </c>
      <c r="E553">
        <v>3</v>
      </c>
      <c r="F553" s="8">
        <v>6</v>
      </c>
      <c r="G553" t="s">
        <v>455</v>
      </c>
      <c r="H553" t="s">
        <v>48</v>
      </c>
      <c r="I553">
        <f>VLOOKUP(B553,Information_sites!D:E,2,FALSE)</f>
        <v>-24.100227</v>
      </c>
      <c r="J553">
        <f>VLOOKUP(B553,Information_sites!D:F,3,FALSE)</f>
        <v>-45.698115999999999</v>
      </c>
      <c r="K553" t="s">
        <v>442</v>
      </c>
      <c r="L553">
        <v>3726</v>
      </c>
      <c r="M553">
        <v>40</v>
      </c>
      <c r="N553" s="3">
        <v>5</v>
      </c>
      <c r="O553" t="s">
        <v>442</v>
      </c>
      <c r="P553" t="s">
        <v>442</v>
      </c>
      <c r="Q553" t="s">
        <v>442</v>
      </c>
      <c r="R553" t="s">
        <v>442</v>
      </c>
      <c r="S553" t="s">
        <v>35</v>
      </c>
      <c r="T553">
        <v>1</v>
      </c>
      <c r="U553">
        <v>15</v>
      </c>
      <c r="X553" t="str">
        <f>VLOOKUP($S553,Taxonomic!A:D,2,FALSE)</f>
        <v>labridae</v>
      </c>
      <c r="Y553" t="str">
        <f>VLOOKUP(S553,Taxonomic!A:D,3,FALSE)</f>
        <v>bodianus</v>
      </c>
      <c r="Z553" t="str">
        <f>VLOOKUP(S553,Taxonomic!A:D,4,FALSE)</f>
        <v>rufus</v>
      </c>
    </row>
    <row r="554" spans="1:26" x14ac:dyDescent="0.2">
      <c r="A554" t="s">
        <v>30</v>
      </c>
      <c r="B554" t="s">
        <v>472</v>
      </c>
      <c r="C554" t="s">
        <v>31</v>
      </c>
      <c r="D554">
        <v>2013</v>
      </c>
      <c r="E554">
        <v>3</v>
      </c>
      <c r="F554" s="8">
        <v>6</v>
      </c>
      <c r="G554" t="s">
        <v>455</v>
      </c>
      <c r="H554" t="s">
        <v>48</v>
      </c>
      <c r="I554">
        <f>VLOOKUP(B554,Information_sites!D:E,2,FALSE)</f>
        <v>-24.100227</v>
      </c>
      <c r="J554">
        <f>VLOOKUP(B554,Information_sites!D:F,3,FALSE)</f>
        <v>-45.698115999999999</v>
      </c>
      <c r="K554" t="s">
        <v>442</v>
      </c>
      <c r="L554">
        <v>3726</v>
      </c>
      <c r="M554">
        <v>40</v>
      </c>
      <c r="N554" s="3">
        <v>5</v>
      </c>
      <c r="O554" t="s">
        <v>442</v>
      </c>
      <c r="P554" t="s">
        <v>442</v>
      </c>
      <c r="Q554" t="s">
        <v>442</v>
      </c>
      <c r="R554" t="s">
        <v>442</v>
      </c>
      <c r="S554" t="s">
        <v>35</v>
      </c>
      <c r="T554">
        <v>1</v>
      </c>
      <c r="U554">
        <v>25</v>
      </c>
      <c r="X554" t="str">
        <f>VLOOKUP($S554,Taxonomic!A:D,2,FALSE)</f>
        <v>labridae</v>
      </c>
      <c r="Y554" t="str">
        <f>VLOOKUP(S554,Taxonomic!A:D,3,FALSE)</f>
        <v>bodianus</v>
      </c>
      <c r="Z554" t="str">
        <f>VLOOKUP(S554,Taxonomic!A:D,4,FALSE)</f>
        <v>rufus</v>
      </c>
    </row>
    <row r="555" spans="1:26" x14ac:dyDescent="0.2">
      <c r="A555" t="s">
        <v>30</v>
      </c>
      <c r="B555" t="s">
        <v>472</v>
      </c>
      <c r="C555" t="s">
        <v>31</v>
      </c>
      <c r="D555">
        <v>2013</v>
      </c>
      <c r="E555">
        <v>3</v>
      </c>
      <c r="F555" s="8">
        <v>6</v>
      </c>
      <c r="G555" t="s">
        <v>455</v>
      </c>
      <c r="H555" t="s">
        <v>48</v>
      </c>
      <c r="I555">
        <f>VLOOKUP(B555,Information_sites!D:E,2,FALSE)</f>
        <v>-24.100227</v>
      </c>
      <c r="J555">
        <f>VLOOKUP(B555,Information_sites!D:F,3,FALSE)</f>
        <v>-45.698115999999999</v>
      </c>
      <c r="K555" t="s">
        <v>442</v>
      </c>
      <c r="L555">
        <v>3726</v>
      </c>
      <c r="M555">
        <v>40</v>
      </c>
      <c r="N555" s="3">
        <v>5</v>
      </c>
      <c r="O555" t="s">
        <v>442</v>
      </c>
      <c r="P555" t="s">
        <v>442</v>
      </c>
      <c r="Q555" t="s">
        <v>442</v>
      </c>
      <c r="R555" t="s">
        <v>442</v>
      </c>
      <c r="S555" t="s">
        <v>35</v>
      </c>
      <c r="T555">
        <v>2</v>
      </c>
      <c r="U555">
        <v>30</v>
      </c>
      <c r="X555" t="str">
        <f>VLOOKUP($S555,Taxonomic!A:D,2,FALSE)</f>
        <v>labridae</v>
      </c>
      <c r="Y555" t="str">
        <f>VLOOKUP(S555,Taxonomic!A:D,3,FALSE)</f>
        <v>bodianus</v>
      </c>
      <c r="Z555" t="str">
        <f>VLOOKUP(S555,Taxonomic!A:D,4,FALSE)</f>
        <v>rufus</v>
      </c>
    </row>
    <row r="556" spans="1:26" x14ac:dyDescent="0.2">
      <c r="A556" t="s">
        <v>30</v>
      </c>
      <c r="B556" t="s">
        <v>472</v>
      </c>
      <c r="C556" t="s">
        <v>31</v>
      </c>
      <c r="D556">
        <v>2013</v>
      </c>
      <c r="E556">
        <v>3</v>
      </c>
      <c r="F556" s="8">
        <v>6</v>
      </c>
      <c r="G556" t="s">
        <v>455</v>
      </c>
      <c r="H556" t="s">
        <v>48</v>
      </c>
      <c r="I556">
        <f>VLOOKUP(B556,Information_sites!D:E,2,FALSE)</f>
        <v>-24.100227</v>
      </c>
      <c r="J556">
        <f>VLOOKUP(B556,Information_sites!D:F,3,FALSE)</f>
        <v>-45.698115999999999</v>
      </c>
      <c r="K556" t="s">
        <v>442</v>
      </c>
      <c r="L556">
        <v>3726</v>
      </c>
      <c r="M556">
        <v>40</v>
      </c>
      <c r="N556" s="3">
        <v>5</v>
      </c>
      <c r="O556" t="s">
        <v>442</v>
      </c>
      <c r="P556" t="s">
        <v>442</v>
      </c>
      <c r="Q556" t="s">
        <v>442</v>
      </c>
      <c r="R556" t="s">
        <v>442</v>
      </c>
      <c r="S556" t="s">
        <v>85</v>
      </c>
      <c r="T556">
        <v>3</v>
      </c>
      <c r="U556">
        <v>30</v>
      </c>
      <c r="X556" t="str">
        <f>VLOOKUP($S556,Taxonomic!A:D,2,FALSE)</f>
        <v>carangidae</v>
      </c>
      <c r="Y556" t="str">
        <f>VLOOKUP(S556,Taxonomic!A:D,3,FALSE)</f>
        <v>caranx</v>
      </c>
      <c r="Z556" t="str">
        <f>VLOOKUP(S556,Taxonomic!A:D,4,FALSE)</f>
        <v>crysos</v>
      </c>
    </row>
    <row r="557" spans="1:26" x14ac:dyDescent="0.2">
      <c r="A557" t="s">
        <v>30</v>
      </c>
      <c r="B557" t="s">
        <v>472</v>
      </c>
      <c r="C557" t="s">
        <v>31</v>
      </c>
      <c r="D557">
        <v>2013</v>
      </c>
      <c r="E557">
        <v>3</v>
      </c>
      <c r="F557" s="8">
        <v>6</v>
      </c>
      <c r="G557" t="s">
        <v>455</v>
      </c>
      <c r="H557" t="s">
        <v>48</v>
      </c>
      <c r="I557">
        <f>VLOOKUP(B557,Information_sites!D:E,2,FALSE)</f>
        <v>-24.100227</v>
      </c>
      <c r="J557">
        <f>VLOOKUP(B557,Information_sites!D:F,3,FALSE)</f>
        <v>-45.698115999999999</v>
      </c>
      <c r="K557" t="s">
        <v>442</v>
      </c>
      <c r="L557">
        <v>3726</v>
      </c>
      <c r="M557">
        <v>40</v>
      </c>
      <c r="N557" s="3">
        <v>5</v>
      </c>
      <c r="O557" t="s">
        <v>442</v>
      </c>
      <c r="P557" t="s">
        <v>442</v>
      </c>
      <c r="Q557" t="s">
        <v>442</v>
      </c>
      <c r="R557" t="s">
        <v>442</v>
      </c>
      <c r="S557" t="s">
        <v>60</v>
      </c>
      <c r="T557">
        <v>4</v>
      </c>
      <c r="U557">
        <v>12</v>
      </c>
      <c r="X557" t="str">
        <f>VLOOKUP($S557,Taxonomic!A:D,2,FALSE)</f>
        <v>chaetodontidae</v>
      </c>
      <c r="Y557" t="str">
        <f>VLOOKUP(S557,Taxonomic!A:D,3,FALSE)</f>
        <v>chaetodon</v>
      </c>
      <c r="Z557" t="str">
        <f>VLOOKUP(S557,Taxonomic!A:D,4,FALSE)</f>
        <v>striatus</v>
      </c>
    </row>
    <row r="558" spans="1:26" x14ac:dyDescent="0.2">
      <c r="A558" t="s">
        <v>30</v>
      </c>
      <c r="B558" t="s">
        <v>472</v>
      </c>
      <c r="C558" t="s">
        <v>31</v>
      </c>
      <c r="D558">
        <v>2013</v>
      </c>
      <c r="E558">
        <v>3</v>
      </c>
      <c r="F558" s="8">
        <v>6</v>
      </c>
      <c r="G558" t="s">
        <v>455</v>
      </c>
      <c r="H558" t="s">
        <v>48</v>
      </c>
      <c r="I558">
        <f>VLOOKUP(B558,Information_sites!D:E,2,FALSE)</f>
        <v>-24.100227</v>
      </c>
      <c r="J558">
        <f>VLOOKUP(B558,Information_sites!D:F,3,FALSE)</f>
        <v>-45.698115999999999</v>
      </c>
      <c r="K558" t="s">
        <v>442</v>
      </c>
      <c r="L558">
        <v>3726</v>
      </c>
      <c r="M558">
        <v>40</v>
      </c>
      <c r="N558" s="3">
        <v>5</v>
      </c>
      <c r="O558" t="s">
        <v>442</v>
      </c>
      <c r="P558" t="s">
        <v>442</v>
      </c>
      <c r="Q558" t="s">
        <v>442</v>
      </c>
      <c r="R558" t="s">
        <v>442</v>
      </c>
      <c r="S558" t="s">
        <v>36</v>
      </c>
      <c r="T558">
        <v>36</v>
      </c>
      <c r="U558">
        <v>12</v>
      </c>
      <c r="X558" t="str">
        <f>VLOOKUP($S558,Taxonomic!A:D,2,FALSE)</f>
        <v>pomacentridae</v>
      </c>
      <c r="Y558" t="str">
        <f>VLOOKUP(S558,Taxonomic!A:D,3,FALSE)</f>
        <v>chromis</v>
      </c>
      <c r="Z558" t="str">
        <f>VLOOKUP(S558,Taxonomic!A:D,4,FALSE)</f>
        <v>multilineata</v>
      </c>
    </row>
    <row r="559" spans="1:26" x14ac:dyDescent="0.2">
      <c r="A559" t="s">
        <v>30</v>
      </c>
      <c r="B559" t="s">
        <v>472</v>
      </c>
      <c r="C559" t="s">
        <v>31</v>
      </c>
      <c r="D559">
        <v>2013</v>
      </c>
      <c r="E559">
        <v>3</v>
      </c>
      <c r="F559" s="8">
        <v>6</v>
      </c>
      <c r="G559" t="s">
        <v>455</v>
      </c>
      <c r="H559" t="s">
        <v>48</v>
      </c>
      <c r="I559">
        <f>VLOOKUP(B559,Information_sites!D:E,2,FALSE)</f>
        <v>-24.100227</v>
      </c>
      <c r="J559">
        <f>VLOOKUP(B559,Information_sites!D:F,3,FALSE)</f>
        <v>-45.698115999999999</v>
      </c>
      <c r="K559" t="s">
        <v>442</v>
      </c>
      <c r="L559">
        <v>3726</v>
      </c>
      <c r="M559">
        <v>40</v>
      </c>
      <c r="N559" s="3">
        <v>5</v>
      </c>
      <c r="O559" t="s">
        <v>442</v>
      </c>
      <c r="P559" t="s">
        <v>442</v>
      </c>
      <c r="Q559" t="s">
        <v>442</v>
      </c>
      <c r="R559" t="s">
        <v>442</v>
      </c>
      <c r="S559" t="s">
        <v>86</v>
      </c>
      <c r="T559">
        <v>1</v>
      </c>
      <c r="U559">
        <v>20</v>
      </c>
      <c r="X559" t="str">
        <f>VLOOKUP($S559,Taxonomic!A:D,2,FALSE)</f>
        <v>labridae</v>
      </c>
      <c r="Y559" t="str">
        <f>VLOOKUP(S559,Taxonomic!A:D,3,FALSE)</f>
        <v>clepticus</v>
      </c>
      <c r="Z559" t="str">
        <f>VLOOKUP(S559,Taxonomic!A:D,4,FALSE)</f>
        <v>brasiliensis</v>
      </c>
    </row>
    <row r="560" spans="1:26" x14ac:dyDescent="0.2">
      <c r="A560" t="s">
        <v>30</v>
      </c>
      <c r="B560" t="s">
        <v>472</v>
      </c>
      <c r="C560" t="s">
        <v>31</v>
      </c>
      <c r="D560">
        <v>2013</v>
      </c>
      <c r="E560">
        <v>3</v>
      </c>
      <c r="F560" s="8">
        <v>6</v>
      </c>
      <c r="G560" t="s">
        <v>455</v>
      </c>
      <c r="H560" t="s">
        <v>48</v>
      </c>
      <c r="I560">
        <f>VLOOKUP(B560,Information_sites!D:E,2,FALSE)</f>
        <v>-24.100227</v>
      </c>
      <c r="J560">
        <f>VLOOKUP(B560,Information_sites!D:F,3,FALSE)</f>
        <v>-45.698115999999999</v>
      </c>
      <c r="K560" t="s">
        <v>442</v>
      </c>
      <c r="L560">
        <v>3726</v>
      </c>
      <c r="M560">
        <v>40</v>
      </c>
      <c r="N560" s="3">
        <v>5</v>
      </c>
      <c r="O560" t="s">
        <v>442</v>
      </c>
      <c r="P560" t="s">
        <v>442</v>
      </c>
      <c r="Q560" t="s">
        <v>442</v>
      </c>
      <c r="R560" t="s">
        <v>442</v>
      </c>
      <c r="S560" t="s">
        <v>51</v>
      </c>
      <c r="T560">
        <v>4</v>
      </c>
      <c r="U560">
        <v>10</v>
      </c>
      <c r="X560" t="str">
        <f>VLOOKUP($S560,Taxonomic!A:D,2,FALSE)</f>
        <v>sparidae</v>
      </c>
      <c r="Y560" t="str">
        <f>VLOOKUP(S560,Taxonomic!A:D,3,FALSE)</f>
        <v>diplodus</v>
      </c>
      <c r="Z560" t="str">
        <f>VLOOKUP(S560,Taxonomic!A:D,4,FALSE)</f>
        <v>argenteus</v>
      </c>
    </row>
    <row r="561" spans="1:26" x14ac:dyDescent="0.2">
      <c r="A561" t="s">
        <v>30</v>
      </c>
      <c r="B561" t="s">
        <v>472</v>
      </c>
      <c r="C561" t="s">
        <v>31</v>
      </c>
      <c r="D561">
        <v>2013</v>
      </c>
      <c r="E561">
        <v>3</v>
      </c>
      <c r="F561" s="8">
        <v>6</v>
      </c>
      <c r="G561" t="s">
        <v>455</v>
      </c>
      <c r="H561" t="s">
        <v>48</v>
      </c>
      <c r="I561">
        <f>VLOOKUP(B561,Information_sites!D:E,2,FALSE)</f>
        <v>-24.100227</v>
      </c>
      <c r="J561">
        <f>VLOOKUP(B561,Information_sites!D:F,3,FALSE)</f>
        <v>-45.698115999999999</v>
      </c>
      <c r="K561" t="s">
        <v>442</v>
      </c>
      <c r="L561">
        <v>3726</v>
      </c>
      <c r="M561">
        <v>40</v>
      </c>
      <c r="N561" s="3">
        <v>5</v>
      </c>
      <c r="O561" t="s">
        <v>442</v>
      </c>
      <c r="P561" t="s">
        <v>442</v>
      </c>
      <c r="Q561" t="s">
        <v>442</v>
      </c>
      <c r="R561" t="s">
        <v>442</v>
      </c>
      <c r="S561" t="s">
        <v>51</v>
      </c>
      <c r="T561">
        <v>4</v>
      </c>
      <c r="U561">
        <v>15</v>
      </c>
      <c r="X561" t="str">
        <f>VLOOKUP($S561,Taxonomic!A:D,2,FALSE)</f>
        <v>sparidae</v>
      </c>
      <c r="Y561" t="str">
        <f>VLOOKUP(S561,Taxonomic!A:D,3,FALSE)</f>
        <v>diplodus</v>
      </c>
      <c r="Z561" t="str">
        <f>VLOOKUP(S561,Taxonomic!A:D,4,FALSE)</f>
        <v>argenteus</v>
      </c>
    </row>
    <row r="562" spans="1:26" x14ac:dyDescent="0.2">
      <c r="A562" t="s">
        <v>30</v>
      </c>
      <c r="B562" t="s">
        <v>472</v>
      </c>
      <c r="C562" t="s">
        <v>31</v>
      </c>
      <c r="D562">
        <v>2013</v>
      </c>
      <c r="E562">
        <v>3</v>
      </c>
      <c r="F562" s="8">
        <v>6</v>
      </c>
      <c r="G562" t="s">
        <v>455</v>
      </c>
      <c r="H562" t="s">
        <v>48</v>
      </c>
      <c r="I562">
        <f>VLOOKUP(B562,Information_sites!D:E,2,FALSE)</f>
        <v>-24.100227</v>
      </c>
      <c r="J562">
        <f>VLOOKUP(B562,Information_sites!D:F,3,FALSE)</f>
        <v>-45.698115999999999</v>
      </c>
      <c r="K562" t="s">
        <v>442</v>
      </c>
      <c r="L562">
        <v>3726</v>
      </c>
      <c r="M562">
        <v>40</v>
      </c>
      <c r="N562" s="3">
        <v>5</v>
      </c>
      <c r="O562" t="s">
        <v>442</v>
      </c>
      <c r="P562" t="s">
        <v>442</v>
      </c>
      <c r="Q562" t="s">
        <v>442</v>
      </c>
      <c r="R562" t="s">
        <v>442</v>
      </c>
      <c r="S562" t="s">
        <v>51</v>
      </c>
      <c r="T562">
        <v>1</v>
      </c>
      <c r="U562">
        <v>20</v>
      </c>
      <c r="X562" t="str">
        <f>VLOOKUP($S562,Taxonomic!A:D,2,FALSE)</f>
        <v>sparidae</v>
      </c>
      <c r="Y562" t="str">
        <f>VLOOKUP(S562,Taxonomic!A:D,3,FALSE)</f>
        <v>diplodus</v>
      </c>
      <c r="Z562" t="str">
        <f>VLOOKUP(S562,Taxonomic!A:D,4,FALSE)</f>
        <v>argenteus</v>
      </c>
    </row>
    <row r="563" spans="1:26" x14ac:dyDescent="0.2">
      <c r="A563" t="s">
        <v>30</v>
      </c>
      <c r="B563" t="s">
        <v>472</v>
      </c>
      <c r="C563" t="s">
        <v>31</v>
      </c>
      <c r="D563">
        <v>2013</v>
      </c>
      <c r="E563">
        <v>3</v>
      </c>
      <c r="F563" s="8">
        <v>6</v>
      </c>
      <c r="G563" t="s">
        <v>455</v>
      </c>
      <c r="H563" t="s">
        <v>48</v>
      </c>
      <c r="I563">
        <f>VLOOKUP(B563,Information_sites!D:E,2,FALSE)</f>
        <v>-24.100227</v>
      </c>
      <c r="J563">
        <f>VLOOKUP(B563,Information_sites!D:F,3,FALSE)</f>
        <v>-45.698115999999999</v>
      </c>
      <c r="K563" t="s">
        <v>442</v>
      </c>
      <c r="L563">
        <v>3726</v>
      </c>
      <c r="M563">
        <v>40</v>
      </c>
      <c r="N563" s="3">
        <v>5</v>
      </c>
      <c r="O563" t="s">
        <v>442</v>
      </c>
      <c r="P563" t="s">
        <v>442</v>
      </c>
      <c r="Q563" t="s">
        <v>442</v>
      </c>
      <c r="R563" t="s">
        <v>442</v>
      </c>
      <c r="S563" t="s">
        <v>65</v>
      </c>
      <c r="T563">
        <v>3</v>
      </c>
      <c r="U563">
        <v>3</v>
      </c>
      <c r="X563" t="str">
        <f>VLOOKUP($S563,Taxonomic!A:D,2,FALSE)</f>
        <v>gobiidae</v>
      </c>
      <c r="Y563" t="str">
        <f>VLOOKUP(S563,Taxonomic!A:D,3,FALSE)</f>
        <v>elacatinus</v>
      </c>
      <c r="Z563" t="str">
        <f>VLOOKUP(S563,Taxonomic!A:D,4,FALSE)</f>
        <v>figaro</v>
      </c>
    </row>
    <row r="564" spans="1:26" x14ac:dyDescent="0.2">
      <c r="A564" t="s">
        <v>30</v>
      </c>
      <c r="B564" t="s">
        <v>472</v>
      </c>
      <c r="C564" t="s">
        <v>31</v>
      </c>
      <c r="D564">
        <v>2013</v>
      </c>
      <c r="E564">
        <v>3</v>
      </c>
      <c r="F564" s="8">
        <v>6</v>
      </c>
      <c r="G564" t="s">
        <v>455</v>
      </c>
      <c r="H564" t="s">
        <v>48</v>
      </c>
      <c r="I564">
        <f>VLOOKUP(B564,Information_sites!D:E,2,FALSE)</f>
        <v>-24.100227</v>
      </c>
      <c r="J564">
        <f>VLOOKUP(B564,Information_sites!D:F,3,FALSE)</f>
        <v>-45.698115999999999</v>
      </c>
      <c r="K564" t="s">
        <v>442</v>
      </c>
      <c r="L564">
        <v>3726</v>
      </c>
      <c r="M564">
        <v>40</v>
      </c>
      <c r="N564" s="3">
        <v>5</v>
      </c>
      <c r="O564" t="s">
        <v>442</v>
      </c>
      <c r="P564" t="s">
        <v>442</v>
      </c>
      <c r="Q564" t="s">
        <v>442</v>
      </c>
      <c r="R564" t="s">
        <v>442</v>
      </c>
      <c r="S564" t="s">
        <v>65</v>
      </c>
      <c r="T564">
        <v>2</v>
      </c>
      <c r="U564">
        <v>5</v>
      </c>
      <c r="X564" t="str">
        <f>VLOOKUP($S564,Taxonomic!A:D,2,FALSE)</f>
        <v>gobiidae</v>
      </c>
      <c r="Y564" t="str">
        <f>VLOOKUP(S564,Taxonomic!A:D,3,FALSE)</f>
        <v>elacatinus</v>
      </c>
      <c r="Z564" t="str">
        <f>VLOOKUP(S564,Taxonomic!A:D,4,FALSE)</f>
        <v>figaro</v>
      </c>
    </row>
    <row r="565" spans="1:26" x14ac:dyDescent="0.2">
      <c r="A565" t="s">
        <v>30</v>
      </c>
      <c r="B565" t="s">
        <v>472</v>
      </c>
      <c r="C565" t="s">
        <v>31</v>
      </c>
      <c r="D565">
        <v>2013</v>
      </c>
      <c r="E565">
        <v>3</v>
      </c>
      <c r="F565" s="8">
        <v>6</v>
      </c>
      <c r="G565" t="s">
        <v>455</v>
      </c>
      <c r="H565" t="s">
        <v>48</v>
      </c>
      <c r="I565">
        <f>VLOOKUP(B565,Information_sites!D:E,2,FALSE)</f>
        <v>-24.100227</v>
      </c>
      <c r="J565">
        <f>VLOOKUP(B565,Information_sites!D:F,3,FALSE)</f>
        <v>-45.698115999999999</v>
      </c>
      <c r="K565" t="s">
        <v>442</v>
      </c>
      <c r="L565">
        <v>3726</v>
      </c>
      <c r="M565">
        <v>40</v>
      </c>
      <c r="N565" s="3">
        <v>5</v>
      </c>
      <c r="O565" t="s">
        <v>442</v>
      </c>
      <c r="P565" t="s">
        <v>442</v>
      </c>
      <c r="Q565" t="s">
        <v>442</v>
      </c>
      <c r="R565" t="s">
        <v>442</v>
      </c>
      <c r="S565" t="s">
        <v>37</v>
      </c>
      <c r="T565">
        <v>7</v>
      </c>
      <c r="U565">
        <v>3</v>
      </c>
      <c r="X565" t="str">
        <f>VLOOKUP($S565,Taxonomic!A:D,2,FALSE)</f>
        <v>chaenopsidae</v>
      </c>
      <c r="Y565" t="str">
        <f>VLOOKUP(S565,Taxonomic!A:D,3,FALSE)</f>
        <v>emblemariopsis</v>
      </c>
      <c r="Z565" t="str">
        <f>VLOOKUP(S565,Taxonomic!A:D,4,FALSE)</f>
        <v>signifera</v>
      </c>
    </row>
    <row r="566" spans="1:26" x14ac:dyDescent="0.2">
      <c r="A566" t="s">
        <v>30</v>
      </c>
      <c r="B566" t="s">
        <v>472</v>
      </c>
      <c r="C566" t="s">
        <v>31</v>
      </c>
      <c r="D566">
        <v>2013</v>
      </c>
      <c r="E566">
        <v>3</v>
      </c>
      <c r="F566" s="8">
        <v>6</v>
      </c>
      <c r="G566" t="s">
        <v>455</v>
      </c>
      <c r="H566" t="s">
        <v>48</v>
      </c>
      <c r="I566">
        <f>VLOOKUP(B566,Information_sites!D:E,2,FALSE)</f>
        <v>-24.100227</v>
      </c>
      <c r="J566">
        <f>VLOOKUP(B566,Information_sites!D:F,3,FALSE)</f>
        <v>-45.698115999999999</v>
      </c>
      <c r="K566" t="s">
        <v>442</v>
      </c>
      <c r="L566">
        <v>3726</v>
      </c>
      <c r="M566">
        <v>40</v>
      </c>
      <c r="N566" s="3">
        <v>5</v>
      </c>
      <c r="O566" t="s">
        <v>442</v>
      </c>
      <c r="P566" t="s">
        <v>442</v>
      </c>
      <c r="Q566" t="s">
        <v>442</v>
      </c>
      <c r="R566" t="s">
        <v>442</v>
      </c>
      <c r="S566" t="s">
        <v>38</v>
      </c>
      <c r="T566">
        <v>2</v>
      </c>
      <c r="U566">
        <v>10</v>
      </c>
      <c r="X566" t="str">
        <f>VLOOKUP($S566,Taxonomic!A:D,2,FALSE)</f>
        <v>serranidae</v>
      </c>
      <c r="Y566" t="str">
        <f>VLOOKUP(S566,Taxonomic!A:D,3,FALSE)</f>
        <v>epinephelus</v>
      </c>
      <c r="Z566" t="str">
        <f>VLOOKUP(S566,Taxonomic!A:D,4,FALSE)</f>
        <v>marginatus</v>
      </c>
    </row>
    <row r="567" spans="1:26" x14ac:dyDescent="0.2">
      <c r="A567" t="s">
        <v>30</v>
      </c>
      <c r="B567" t="s">
        <v>472</v>
      </c>
      <c r="C567" t="s">
        <v>31</v>
      </c>
      <c r="D567">
        <v>2013</v>
      </c>
      <c r="E567">
        <v>3</v>
      </c>
      <c r="F567" s="8">
        <v>6</v>
      </c>
      <c r="G567" t="s">
        <v>455</v>
      </c>
      <c r="H567" t="s">
        <v>48</v>
      </c>
      <c r="I567">
        <f>VLOOKUP(B567,Information_sites!D:E,2,FALSE)</f>
        <v>-24.100227</v>
      </c>
      <c r="J567">
        <f>VLOOKUP(B567,Information_sites!D:F,3,FALSE)</f>
        <v>-45.698115999999999</v>
      </c>
      <c r="K567" t="s">
        <v>442</v>
      </c>
      <c r="L567">
        <v>3726</v>
      </c>
      <c r="M567">
        <v>40</v>
      </c>
      <c r="N567" s="3">
        <v>5</v>
      </c>
      <c r="O567" t="s">
        <v>442</v>
      </c>
      <c r="P567" t="s">
        <v>442</v>
      </c>
      <c r="Q567" t="s">
        <v>442</v>
      </c>
      <c r="R567" t="s">
        <v>442</v>
      </c>
      <c r="S567" t="s">
        <v>38</v>
      </c>
      <c r="T567">
        <v>3</v>
      </c>
      <c r="U567">
        <v>20</v>
      </c>
      <c r="X567" t="str">
        <f>VLOOKUP($S567,Taxonomic!A:D,2,FALSE)</f>
        <v>serranidae</v>
      </c>
      <c r="Y567" t="str">
        <f>VLOOKUP(S567,Taxonomic!A:D,3,FALSE)</f>
        <v>epinephelus</v>
      </c>
      <c r="Z567" t="str">
        <f>VLOOKUP(S567,Taxonomic!A:D,4,FALSE)</f>
        <v>marginatus</v>
      </c>
    </row>
    <row r="568" spans="1:26" x14ac:dyDescent="0.2">
      <c r="A568" t="s">
        <v>30</v>
      </c>
      <c r="B568" t="s">
        <v>472</v>
      </c>
      <c r="C568" t="s">
        <v>31</v>
      </c>
      <c r="D568">
        <v>2013</v>
      </c>
      <c r="E568">
        <v>3</v>
      </c>
      <c r="F568" s="8">
        <v>6</v>
      </c>
      <c r="G568" t="s">
        <v>455</v>
      </c>
      <c r="H568" t="s">
        <v>48</v>
      </c>
      <c r="I568">
        <f>VLOOKUP(B568,Information_sites!D:E,2,FALSE)</f>
        <v>-24.100227</v>
      </c>
      <c r="J568">
        <f>VLOOKUP(B568,Information_sites!D:F,3,FALSE)</f>
        <v>-45.698115999999999</v>
      </c>
      <c r="K568" t="s">
        <v>442</v>
      </c>
      <c r="L568">
        <v>3726</v>
      </c>
      <c r="M568">
        <v>40</v>
      </c>
      <c r="N568" s="3">
        <v>5</v>
      </c>
      <c r="O568" t="s">
        <v>442</v>
      </c>
      <c r="P568" t="s">
        <v>442</v>
      </c>
      <c r="Q568" t="s">
        <v>442</v>
      </c>
      <c r="R568" t="s">
        <v>442</v>
      </c>
      <c r="S568" t="s">
        <v>38</v>
      </c>
      <c r="T568">
        <v>1</v>
      </c>
      <c r="U568">
        <v>25</v>
      </c>
      <c r="X568" t="str">
        <f>VLOOKUP($S568,Taxonomic!A:D,2,FALSE)</f>
        <v>serranidae</v>
      </c>
      <c r="Y568" t="str">
        <f>VLOOKUP(S568,Taxonomic!A:D,3,FALSE)</f>
        <v>epinephelus</v>
      </c>
      <c r="Z568" t="str">
        <f>VLOOKUP(S568,Taxonomic!A:D,4,FALSE)</f>
        <v>marginatus</v>
      </c>
    </row>
    <row r="569" spans="1:26" x14ac:dyDescent="0.2">
      <c r="A569" t="s">
        <v>30</v>
      </c>
      <c r="B569" t="s">
        <v>472</v>
      </c>
      <c r="C569" t="s">
        <v>31</v>
      </c>
      <c r="D569">
        <v>2013</v>
      </c>
      <c r="E569">
        <v>3</v>
      </c>
      <c r="F569" s="8">
        <v>6</v>
      </c>
      <c r="G569" t="s">
        <v>455</v>
      </c>
      <c r="H569" t="s">
        <v>48</v>
      </c>
      <c r="I569">
        <f>VLOOKUP(B569,Information_sites!D:E,2,FALSE)</f>
        <v>-24.100227</v>
      </c>
      <c r="J569">
        <f>VLOOKUP(B569,Information_sites!D:F,3,FALSE)</f>
        <v>-45.698115999999999</v>
      </c>
      <c r="K569" t="s">
        <v>442</v>
      </c>
      <c r="L569">
        <v>3726</v>
      </c>
      <c r="M569">
        <v>40</v>
      </c>
      <c r="N569" s="3">
        <v>5</v>
      </c>
      <c r="O569" t="s">
        <v>442</v>
      </c>
      <c r="P569" t="s">
        <v>442</v>
      </c>
      <c r="Q569" t="s">
        <v>442</v>
      </c>
      <c r="R569" t="s">
        <v>442</v>
      </c>
      <c r="S569" t="s">
        <v>38</v>
      </c>
      <c r="T569">
        <v>1</v>
      </c>
      <c r="U569">
        <v>30</v>
      </c>
      <c r="X569" t="str">
        <f>VLOOKUP($S569,Taxonomic!A:D,2,FALSE)</f>
        <v>serranidae</v>
      </c>
      <c r="Y569" t="str">
        <f>VLOOKUP(S569,Taxonomic!A:D,3,FALSE)</f>
        <v>epinephelus</v>
      </c>
      <c r="Z569" t="str">
        <f>VLOOKUP(S569,Taxonomic!A:D,4,FALSE)</f>
        <v>marginatus</v>
      </c>
    </row>
    <row r="570" spans="1:26" x14ac:dyDescent="0.2">
      <c r="A570" t="s">
        <v>30</v>
      </c>
      <c r="B570" t="s">
        <v>472</v>
      </c>
      <c r="C570" t="s">
        <v>31</v>
      </c>
      <c r="D570">
        <v>2013</v>
      </c>
      <c r="E570">
        <v>3</v>
      </c>
      <c r="F570" s="8">
        <v>6</v>
      </c>
      <c r="G570" t="s">
        <v>455</v>
      </c>
      <c r="H570" t="s">
        <v>48</v>
      </c>
      <c r="I570">
        <f>VLOOKUP(B570,Information_sites!D:E,2,FALSE)</f>
        <v>-24.100227</v>
      </c>
      <c r="J570">
        <f>VLOOKUP(B570,Information_sites!D:F,3,FALSE)</f>
        <v>-45.698115999999999</v>
      </c>
      <c r="K570" t="s">
        <v>442</v>
      </c>
      <c r="L570">
        <v>3726</v>
      </c>
      <c r="M570">
        <v>40</v>
      </c>
      <c r="N570" s="3">
        <v>5</v>
      </c>
      <c r="O570" t="s">
        <v>442</v>
      </c>
      <c r="P570" t="s">
        <v>442</v>
      </c>
      <c r="Q570" t="s">
        <v>442</v>
      </c>
      <c r="R570" t="s">
        <v>442</v>
      </c>
      <c r="S570" t="s">
        <v>38</v>
      </c>
      <c r="T570">
        <v>2</v>
      </c>
      <c r="U570">
        <v>40</v>
      </c>
      <c r="X570" t="str">
        <f>VLOOKUP($S570,Taxonomic!A:D,2,FALSE)</f>
        <v>serranidae</v>
      </c>
      <c r="Y570" t="str">
        <f>VLOOKUP(S570,Taxonomic!A:D,3,FALSE)</f>
        <v>epinephelus</v>
      </c>
      <c r="Z570" t="str">
        <f>VLOOKUP(S570,Taxonomic!A:D,4,FALSE)</f>
        <v>marginatus</v>
      </c>
    </row>
    <row r="571" spans="1:26" x14ac:dyDescent="0.2">
      <c r="A571" t="s">
        <v>30</v>
      </c>
      <c r="B571" t="s">
        <v>472</v>
      </c>
      <c r="C571" t="s">
        <v>31</v>
      </c>
      <c r="D571">
        <v>2013</v>
      </c>
      <c r="E571">
        <v>3</v>
      </c>
      <c r="F571" s="8">
        <v>6</v>
      </c>
      <c r="G571" t="s">
        <v>455</v>
      </c>
      <c r="H571" t="s">
        <v>48</v>
      </c>
      <c r="I571">
        <f>VLOOKUP(B571,Information_sites!D:E,2,FALSE)</f>
        <v>-24.100227</v>
      </c>
      <c r="J571">
        <f>VLOOKUP(B571,Information_sites!D:F,3,FALSE)</f>
        <v>-45.698115999999999</v>
      </c>
      <c r="K571" t="s">
        <v>442</v>
      </c>
      <c r="L571">
        <v>3726</v>
      </c>
      <c r="M571">
        <v>40</v>
      </c>
      <c r="N571" s="3">
        <v>5</v>
      </c>
      <c r="O571" t="s">
        <v>442</v>
      </c>
      <c r="P571" t="s">
        <v>442</v>
      </c>
      <c r="Q571" t="s">
        <v>442</v>
      </c>
      <c r="R571" t="s">
        <v>442</v>
      </c>
      <c r="S571" t="s">
        <v>84</v>
      </c>
      <c r="T571">
        <v>1</v>
      </c>
      <c r="U571">
        <v>140</v>
      </c>
      <c r="X571" t="str">
        <f>VLOOKUP($S571,Taxonomic!A:D,2,FALSE)</f>
        <v>muraenidae</v>
      </c>
      <c r="Y571" t="str">
        <f>VLOOKUP(S571,Taxonomic!A:D,3,FALSE)</f>
        <v>gymnothorax</v>
      </c>
      <c r="Z571" t="str">
        <f>VLOOKUP(S571,Taxonomic!A:D,4,FALSE)</f>
        <v>mordax</v>
      </c>
    </row>
    <row r="572" spans="1:26" x14ac:dyDescent="0.2">
      <c r="A572" t="s">
        <v>30</v>
      </c>
      <c r="B572" t="s">
        <v>472</v>
      </c>
      <c r="C572" t="s">
        <v>31</v>
      </c>
      <c r="D572">
        <v>2013</v>
      </c>
      <c r="E572">
        <v>3</v>
      </c>
      <c r="F572" s="8">
        <v>6</v>
      </c>
      <c r="G572" t="s">
        <v>455</v>
      </c>
      <c r="H572" t="s">
        <v>48</v>
      </c>
      <c r="I572">
        <f>VLOOKUP(B572,Information_sites!D:E,2,FALSE)</f>
        <v>-24.100227</v>
      </c>
      <c r="J572">
        <f>VLOOKUP(B572,Information_sites!D:F,3,FALSE)</f>
        <v>-45.698115999999999</v>
      </c>
      <c r="K572" t="s">
        <v>442</v>
      </c>
      <c r="L572">
        <v>3726</v>
      </c>
      <c r="M572">
        <v>40</v>
      </c>
      <c r="N572" s="3">
        <v>5</v>
      </c>
      <c r="O572" t="s">
        <v>442</v>
      </c>
      <c r="P572" t="s">
        <v>442</v>
      </c>
      <c r="Q572" t="s">
        <v>442</v>
      </c>
      <c r="R572" t="s">
        <v>442</v>
      </c>
      <c r="S572" t="s">
        <v>437</v>
      </c>
      <c r="T572">
        <v>2</v>
      </c>
      <c r="U572">
        <v>20</v>
      </c>
      <c r="X572" t="str">
        <f>VLOOKUP($S572,Taxonomic!A:D,2,FALSE)</f>
        <v>haemulidae</v>
      </c>
      <c r="Y572" t="str">
        <f>VLOOKUP(S572,Taxonomic!A:D,3,FALSE)</f>
        <v>haemulon</v>
      </c>
      <c r="Z572" t="str">
        <f>VLOOKUP(S572,Taxonomic!A:D,4,FALSE)</f>
        <v>atlanticus</v>
      </c>
    </row>
    <row r="573" spans="1:26" x14ac:dyDescent="0.2">
      <c r="A573" t="s">
        <v>30</v>
      </c>
      <c r="B573" t="s">
        <v>472</v>
      </c>
      <c r="C573" t="s">
        <v>31</v>
      </c>
      <c r="D573">
        <v>2013</v>
      </c>
      <c r="E573">
        <v>3</v>
      </c>
      <c r="F573" s="8">
        <v>6</v>
      </c>
      <c r="G573" t="s">
        <v>455</v>
      </c>
      <c r="H573" t="s">
        <v>48</v>
      </c>
      <c r="I573">
        <f>VLOOKUP(B573,Information_sites!D:E,2,FALSE)</f>
        <v>-24.100227</v>
      </c>
      <c r="J573">
        <f>VLOOKUP(B573,Information_sites!D:F,3,FALSE)</f>
        <v>-45.698115999999999</v>
      </c>
      <c r="K573" t="s">
        <v>442</v>
      </c>
      <c r="L573">
        <v>3726</v>
      </c>
      <c r="M573">
        <v>40</v>
      </c>
      <c r="N573" s="3">
        <v>5</v>
      </c>
      <c r="O573" t="s">
        <v>442</v>
      </c>
      <c r="P573" t="s">
        <v>442</v>
      </c>
      <c r="Q573" t="s">
        <v>442</v>
      </c>
      <c r="R573" t="s">
        <v>442</v>
      </c>
      <c r="S573" t="s">
        <v>437</v>
      </c>
      <c r="T573">
        <v>3</v>
      </c>
      <c r="U573">
        <v>30</v>
      </c>
      <c r="X573" t="str">
        <f>VLOOKUP($S573,Taxonomic!A:D,2,FALSE)</f>
        <v>haemulidae</v>
      </c>
      <c r="Y573" t="str">
        <f>VLOOKUP(S573,Taxonomic!A:D,3,FALSE)</f>
        <v>haemulon</v>
      </c>
      <c r="Z573" t="str">
        <f>VLOOKUP(S573,Taxonomic!A:D,4,FALSE)</f>
        <v>atlanticus</v>
      </c>
    </row>
    <row r="574" spans="1:26" x14ac:dyDescent="0.2">
      <c r="A574" t="s">
        <v>30</v>
      </c>
      <c r="B574" t="s">
        <v>472</v>
      </c>
      <c r="C574" t="s">
        <v>31</v>
      </c>
      <c r="D574">
        <v>2013</v>
      </c>
      <c r="E574">
        <v>3</v>
      </c>
      <c r="F574" s="8">
        <v>6</v>
      </c>
      <c r="G574" t="s">
        <v>455</v>
      </c>
      <c r="H574" t="s">
        <v>48</v>
      </c>
      <c r="I574">
        <f>VLOOKUP(B574,Information_sites!D:E,2,FALSE)</f>
        <v>-24.100227</v>
      </c>
      <c r="J574">
        <f>VLOOKUP(B574,Information_sites!D:F,3,FALSE)</f>
        <v>-45.698115999999999</v>
      </c>
      <c r="K574" t="s">
        <v>442</v>
      </c>
      <c r="L574">
        <v>3726</v>
      </c>
      <c r="M574">
        <v>40</v>
      </c>
      <c r="N574" s="3">
        <v>5</v>
      </c>
      <c r="O574" t="s">
        <v>442</v>
      </c>
      <c r="P574" t="s">
        <v>442</v>
      </c>
      <c r="Q574" t="s">
        <v>442</v>
      </c>
      <c r="R574" t="s">
        <v>442</v>
      </c>
      <c r="S574" t="s">
        <v>437</v>
      </c>
      <c r="T574">
        <v>1</v>
      </c>
      <c r="U574">
        <v>35</v>
      </c>
      <c r="X574" t="str">
        <f>VLOOKUP($S574,Taxonomic!A:D,2,FALSE)</f>
        <v>haemulidae</v>
      </c>
      <c r="Y574" t="str">
        <f>VLOOKUP(S574,Taxonomic!A:D,3,FALSE)</f>
        <v>haemulon</v>
      </c>
      <c r="Z574" t="str">
        <f>VLOOKUP(S574,Taxonomic!A:D,4,FALSE)</f>
        <v>atlanticus</v>
      </c>
    </row>
    <row r="575" spans="1:26" x14ac:dyDescent="0.2">
      <c r="A575" t="s">
        <v>30</v>
      </c>
      <c r="B575" t="s">
        <v>472</v>
      </c>
      <c r="C575" t="s">
        <v>31</v>
      </c>
      <c r="D575">
        <v>2013</v>
      </c>
      <c r="E575">
        <v>3</v>
      </c>
      <c r="F575" s="8">
        <v>6</v>
      </c>
      <c r="G575" t="s">
        <v>455</v>
      </c>
      <c r="H575" t="s">
        <v>48</v>
      </c>
      <c r="I575">
        <f>VLOOKUP(B575,Information_sites!D:E,2,FALSE)</f>
        <v>-24.100227</v>
      </c>
      <c r="J575">
        <f>VLOOKUP(B575,Information_sites!D:F,3,FALSE)</f>
        <v>-45.698115999999999</v>
      </c>
      <c r="K575" t="s">
        <v>442</v>
      </c>
      <c r="L575">
        <v>3726</v>
      </c>
      <c r="M575">
        <v>40</v>
      </c>
      <c r="N575" s="3">
        <v>5</v>
      </c>
      <c r="O575" t="s">
        <v>442</v>
      </c>
      <c r="P575" t="s">
        <v>442</v>
      </c>
      <c r="Q575" t="s">
        <v>442</v>
      </c>
      <c r="R575" t="s">
        <v>442</v>
      </c>
      <c r="S575" t="s">
        <v>40</v>
      </c>
      <c r="T575">
        <v>2</v>
      </c>
      <c r="U575">
        <v>10</v>
      </c>
      <c r="X575" t="str">
        <f>VLOOKUP($S575,Taxonomic!A:D,2,FALSE)</f>
        <v>labridae</v>
      </c>
      <c r="Y575" t="str">
        <f>VLOOKUP(S575,Taxonomic!A:D,3,FALSE)</f>
        <v>halichoeres</v>
      </c>
      <c r="Z575" t="str">
        <f>VLOOKUP(S575,Taxonomic!A:D,4,FALSE)</f>
        <v>poeyi</v>
      </c>
    </row>
    <row r="576" spans="1:26" x14ac:dyDescent="0.2">
      <c r="A576" t="s">
        <v>30</v>
      </c>
      <c r="B576" t="s">
        <v>472</v>
      </c>
      <c r="C576" t="s">
        <v>31</v>
      </c>
      <c r="D576">
        <v>2013</v>
      </c>
      <c r="E576">
        <v>3</v>
      </c>
      <c r="F576" s="8">
        <v>6</v>
      </c>
      <c r="G576" t="s">
        <v>455</v>
      </c>
      <c r="H576" t="s">
        <v>48</v>
      </c>
      <c r="I576">
        <f>VLOOKUP(B576,Information_sites!D:E,2,FALSE)</f>
        <v>-24.100227</v>
      </c>
      <c r="J576">
        <f>VLOOKUP(B576,Information_sites!D:F,3,FALSE)</f>
        <v>-45.698115999999999</v>
      </c>
      <c r="K576" t="s">
        <v>442</v>
      </c>
      <c r="L576">
        <v>3726</v>
      </c>
      <c r="M576">
        <v>40</v>
      </c>
      <c r="N576" s="3">
        <v>5</v>
      </c>
      <c r="O576" t="s">
        <v>442</v>
      </c>
      <c r="P576" t="s">
        <v>442</v>
      </c>
      <c r="Q576" t="s">
        <v>442</v>
      </c>
      <c r="R576" t="s">
        <v>442</v>
      </c>
      <c r="S576" t="s">
        <v>40</v>
      </c>
      <c r="T576">
        <v>1</v>
      </c>
      <c r="U576">
        <v>20</v>
      </c>
      <c r="X576" t="str">
        <f>VLOOKUP($S576,Taxonomic!A:D,2,FALSE)</f>
        <v>labridae</v>
      </c>
      <c r="Y576" t="str">
        <f>VLOOKUP(S576,Taxonomic!A:D,3,FALSE)</f>
        <v>halichoeres</v>
      </c>
      <c r="Z576" t="str">
        <f>VLOOKUP(S576,Taxonomic!A:D,4,FALSE)</f>
        <v>poeyi</v>
      </c>
    </row>
    <row r="577" spans="1:26" x14ac:dyDescent="0.2">
      <c r="A577" t="s">
        <v>30</v>
      </c>
      <c r="B577" t="s">
        <v>472</v>
      </c>
      <c r="C577" t="s">
        <v>31</v>
      </c>
      <c r="D577">
        <v>2013</v>
      </c>
      <c r="E577">
        <v>3</v>
      </c>
      <c r="F577" s="8">
        <v>6</v>
      </c>
      <c r="G577" t="s">
        <v>455</v>
      </c>
      <c r="H577" t="s">
        <v>48</v>
      </c>
      <c r="I577">
        <f>VLOOKUP(B577,Information_sites!D:E,2,FALSE)</f>
        <v>-24.100227</v>
      </c>
      <c r="J577">
        <f>VLOOKUP(B577,Information_sites!D:F,3,FALSE)</f>
        <v>-45.698115999999999</v>
      </c>
      <c r="K577" t="s">
        <v>442</v>
      </c>
      <c r="L577">
        <v>3726</v>
      </c>
      <c r="M577">
        <v>40</v>
      </c>
      <c r="N577" s="3">
        <v>5</v>
      </c>
      <c r="O577" t="s">
        <v>442</v>
      </c>
      <c r="P577" t="s">
        <v>442</v>
      </c>
      <c r="Q577" t="s">
        <v>442</v>
      </c>
      <c r="R577" t="s">
        <v>442</v>
      </c>
      <c r="S577" t="s">
        <v>40</v>
      </c>
      <c r="T577">
        <v>1</v>
      </c>
      <c r="U577">
        <v>25</v>
      </c>
      <c r="X577" t="str">
        <f>VLOOKUP($S577,Taxonomic!A:D,2,FALSE)</f>
        <v>labridae</v>
      </c>
      <c r="Y577" t="str">
        <f>VLOOKUP(S577,Taxonomic!A:D,3,FALSE)</f>
        <v>halichoeres</v>
      </c>
      <c r="Z577" t="str">
        <f>VLOOKUP(S577,Taxonomic!A:D,4,FALSE)</f>
        <v>poeyi</v>
      </c>
    </row>
    <row r="578" spans="1:26" x14ac:dyDescent="0.2">
      <c r="A578" t="s">
        <v>30</v>
      </c>
      <c r="B578" t="s">
        <v>472</v>
      </c>
      <c r="C578" t="s">
        <v>31</v>
      </c>
      <c r="D578">
        <v>2013</v>
      </c>
      <c r="E578">
        <v>3</v>
      </c>
      <c r="F578" s="8">
        <v>6</v>
      </c>
      <c r="G578" t="s">
        <v>455</v>
      </c>
      <c r="H578" t="s">
        <v>48</v>
      </c>
      <c r="I578">
        <f>VLOOKUP(B578,Information_sites!D:E,2,FALSE)</f>
        <v>-24.100227</v>
      </c>
      <c r="J578">
        <f>VLOOKUP(B578,Information_sites!D:F,3,FALSE)</f>
        <v>-45.698115999999999</v>
      </c>
      <c r="K578" t="s">
        <v>442</v>
      </c>
      <c r="L578">
        <v>3726</v>
      </c>
      <c r="M578">
        <v>40</v>
      </c>
      <c r="N578" s="3">
        <v>5</v>
      </c>
      <c r="O578" t="s">
        <v>442</v>
      </c>
      <c r="P578" t="s">
        <v>442</v>
      </c>
      <c r="Q578" t="s">
        <v>442</v>
      </c>
      <c r="R578" t="s">
        <v>442</v>
      </c>
      <c r="S578" t="s">
        <v>41</v>
      </c>
      <c r="T578">
        <v>35</v>
      </c>
      <c r="U578">
        <v>25</v>
      </c>
      <c r="X578" t="str">
        <f>VLOOKUP($S578,Taxonomic!A:D,2,FALSE)</f>
        <v>holocentridae</v>
      </c>
      <c r="Y578" t="str">
        <f>VLOOKUP(S578,Taxonomic!A:D,3,FALSE)</f>
        <v>holocentrus</v>
      </c>
      <c r="Z578" t="str">
        <f>VLOOKUP(S578,Taxonomic!A:D,4,FALSE)</f>
        <v>adscensionis</v>
      </c>
    </row>
    <row r="579" spans="1:26" x14ac:dyDescent="0.2">
      <c r="A579" t="s">
        <v>30</v>
      </c>
      <c r="B579" t="s">
        <v>472</v>
      </c>
      <c r="C579" t="s">
        <v>31</v>
      </c>
      <c r="D579">
        <v>2013</v>
      </c>
      <c r="E579">
        <v>3</v>
      </c>
      <c r="F579" s="8">
        <v>6</v>
      </c>
      <c r="G579" t="s">
        <v>455</v>
      </c>
      <c r="H579" t="s">
        <v>48</v>
      </c>
      <c r="I579">
        <f>VLOOKUP(B579,Information_sites!D:E,2,FALSE)</f>
        <v>-24.100227</v>
      </c>
      <c r="J579">
        <f>VLOOKUP(B579,Information_sites!D:F,3,FALSE)</f>
        <v>-45.698115999999999</v>
      </c>
      <c r="K579" t="s">
        <v>442</v>
      </c>
      <c r="L579">
        <v>3726</v>
      </c>
      <c r="M579">
        <v>40</v>
      </c>
      <c r="N579" s="3">
        <v>5</v>
      </c>
      <c r="O579" t="s">
        <v>442</v>
      </c>
      <c r="P579" t="s">
        <v>442</v>
      </c>
      <c r="Q579" t="s">
        <v>442</v>
      </c>
      <c r="R579" t="s">
        <v>442</v>
      </c>
      <c r="S579" t="s">
        <v>41</v>
      </c>
      <c r="T579">
        <v>12</v>
      </c>
      <c r="U579">
        <v>30</v>
      </c>
      <c r="X579" t="str">
        <f>VLOOKUP($S579,Taxonomic!A:D,2,FALSE)</f>
        <v>holocentridae</v>
      </c>
      <c r="Y579" t="str">
        <f>VLOOKUP(S579,Taxonomic!A:D,3,FALSE)</f>
        <v>holocentrus</v>
      </c>
      <c r="Z579" t="str">
        <f>VLOOKUP(S579,Taxonomic!A:D,4,FALSE)</f>
        <v>adscensionis</v>
      </c>
    </row>
    <row r="580" spans="1:26" x14ac:dyDescent="0.2">
      <c r="A580" t="s">
        <v>30</v>
      </c>
      <c r="B580" t="s">
        <v>472</v>
      </c>
      <c r="C580" t="s">
        <v>31</v>
      </c>
      <c r="D580">
        <v>2013</v>
      </c>
      <c r="E580">
        <v>3</v>
      </c>
      <c r="F580" s="8">
        <v>6</v>
      </c>
      <c r="G580" t="s">
        <v>455</v>
      </c>
      <c r="H580" t="s">
        <v>48</v>
      </c>
      <c r="I580">
        <f>VLOOKUP(B580,Information_sites!D:E,2,FALSE)</f>
        <v>-24.100227</v>
      </c>
      <c r="J580">
        <f>VLOOKUP(B580,Information_sites!D:F,3,FALSE)</f>
        <v>-45.698115999999999</v>
      </c>
      <c r="K580" t="s">
        <v>442</v>
      </c>
      <c r="L580">
        <v>3726</v>
      </c>
      <c r="M580">
        <v>40</v>
      </c>
      <c r="N580" s="3">
        <v>5</v>
      </c>
      <c r="O580" t="s">
        <v>442</v>
      </c>
      <c r="P580" t="s">
        <v>442</v>
      </c>
      <c r="Q580" t="s">
        <v>442</v>
      </c>
      <c r="R580" t="s">
        <v>442</v>
      </c>
      <c r="S580" t="s">
        <v>52</v>
      </c>
      <c r="T580">
        <v>3</v>
      </c>
      <c r="U580">
        <v>30</v>
      </c>
      <c r="X580" t="str">
        <f>VLOOKUP($S580,Taxonomic!A:D,2,FALSE)</f>
        <v>kyphosidae</v>
      </c>
      <c r="Y580" t="str">
        <f>VLOOKUP(S580,Taxonomic!A:D,3,FALSE)</f>
        <v>kyphosus</v>
      </c>
      <c r="Z580" t="str">
        <f>VLOOKUP(S580,Taxonomic!A:D,4,FALSE)</f>
        <v>sectatrix</v>
      </c>
    </row>
    <row r="581" spans="1:26" x14ac:dyDescent="0.2">
      <c r="A581" t="s">
        <v>30</v>
      </c>
      <c r="B581" t="s">
        <v>472</v>
      </c>
      <c r="C581" t="s">
        <v>31</v>
      </c>
      <c r="D581">
        <v>2013</v>
      </c>
      <c r="E581">
        <v>3</v>
      </c>
      <c r="F581" s="8">
        <v>6</v>
      </c>
      <c r="G581" t="s">
        <v>455</v>
      </c>
      <c r="H581" t="s">
        <v>48</v>
      </c>
      <c r="I581">
        <f>VLOOKUP(B581,Information_sites!D:E,2,FALSE)</f>
        <v>-24.100227</v>
      </c>
      <c r="J581">
        <f>VLOOKUP(B581,Information_sites!D:F,3,FALSE)</f>
        <v>-45.698115999999999</v>
      </c>
      <c r="K581" t="s">
        <v>442</v>
      </c>
      <c r="L581">
        <v>3726</v>
      </c>
      <c r="M581">
        <v>40</v>
      </c>
      <c r="N581" s="3">
        <v>5</v>
      </c>
      <c r="O581" t="s">
        <v>442</v>
      </c>
      <c r="P581" t="s">
        <v>442</v>
      </c>
      <c r="Q581" t="s">
        <v>442</v>
      </c>
      <c r="R581" t="s">
        <v>442</v>
      </c>
      <c r="S581" t="s">
        <v>64</v>
      </c>
      <c r="T581">
        <v>2</v>
      </c>
      <c r="U581">
        <v>25</v>
      </c>
      <c r="X581" t="str">
        <f>VLOOKUP($S581,Taxonomic!A:D,2,FALSE)</f>
        <v>kyphosidae</v>
      </c>
      <c r="Y581" t="str">
        <f>VLOOKUP(S581,Taxonomic!A:D,3,FALSE)</f>
        <v>kyphosus</v>
      </c>
      <c r="Z581" t="str">
        <f>VLOOKUP(S581,Taxonomic!A:D,4,FALSE)</f>
        <v>vaigiensis</v>
      </c>
    </row>
    <row r="582" spans="1:26" x14ac:dyDescent="0.2">
      <c r="A582" t="s">
        <v>30</v>
      </c>
      <c r="B582" t="s">
        <v>472</v>
      </c>
      <c r="C582" t="s">
        <v>31</v>
      </c>
      <c r="D582">
        <v>2013</v>
      </c>
      <c r="E582">
        <v>3</v>
      </c>
      <c r="F582" s="8">
        <v>6</v>
      </c>
      <c r="G582" t="s">
        <v>455</v>
      </c>
      <c r="H582" t="s">
        <v>48</v>
      </c>
      <c r="I582">
        <f>VLOOKUP(B582,Information_sites!D:E,2,FALSE)</f>
        <v>-24.100227</v>
      </c>
      <c r="J582">
        <f>VLOOKUP(B582,Information_sites!D:F,3,FALSE)</f>
        <v>-45.698115999999999</v>
      </c>
      <c r="K582" t="s">
        <v>442</v>
      </c>
      <c r="L582">
        <v>3726</v>
      </c>
      <c r="M582">
        <v>40</v>
      </c>
      <c r="N582" s="3">
        <v>5</v>
      </c>
      <c r="O582" t="s">
        <v>442</v>
      </c>
      <c r="P582" t="s">
        <v>442</v>
      </c>
      <c r="Q582" t="s">
        <v>442</v>
      </c>
      <c r="R582" t="s">
        <v>442</v>
      </c>
      <c r="S582" t="s">
        <v>64</v>
      </c>
      <c r="T582">
        <v>3</v>
      </c>
      <c r="U582">
        <v>30</v>
      </c>
      <c r="X582" t="str">
        <f>VLOOKUP($S582,Taxonomic!A:D,2,FALSE)</f>
        <v>kyphosidae</v>
      </c>
      <c r="Y582" t="str">
        <f>VLOOKUP(S582,Taxonomic!A:D,3,FALSE)</f>
        <v>kyphosus</v>
      </c>
      <c r="Z582" t="str">
        <f>VLOOKUP(S582,Taxonomic!A:D,4,FALSE)</f>
        <v>vaigiensis</v>
      </c>
    </row>
    <row r="583" spans="1:26" x14ac:dyDescent="0.2">
      <c r="A583" t="s">
        <v>30</v>
      </c>
      <c r="B583" t="s">
        <v>472</v>
      </c>
      <c r="C583" t="s">
        <v>31</v>
      </c>
      <c r="D583">
        <v>2013</v>
      </c>
      <c r="E583">
        <v>3</v>
      </c>
      <c r="F583" s="8">
        <v>6</v>
      </c>
      <c r="G583" t="s">
        <v>455</v>
      </c>
      <c r="H583" t="s">
        <v>48</v>
      </c>
      <c r="I583">
        <f>VLOOKUP(B583,Information_sites!D:E,2,FALSE)</f>
        <v>-24.100227</v>
      </c>
      <c r="J583">
        <f>VLOOKUP(B583,Information_sites!D:F,3,FALSE)</f>
        <v>-45.698115999999999</v>
      </c>
      <c r="K583" t="s">
        <v>442</v>
      </c>
      <c r="L583">
        <v>3726</v>
      </c>
      <c r="M583">
        <v>40</v>
      </c>
      <c r="N583" s="3">
        <v>5</v>
      </c>
      <c r="O583" t="s">
        <v>442</v>
      </c>
      <c r="P583" t="s">
        <v>442</v>
      </c>
      <c r="Q583" t="s">
        <v>442</v>
      </c>
      <c r="R583" t="s">
        <v>442</v>
      </c>
      <c r="S583" t="s">
        <v>53</v>
      </c>
      <c r="T583">
        <v>2</v>
      </c>
      <c r="U583">
        <v>20</v>
      </c>
      <c r="X583" t="str">
        <f>VLOOKUP($S583,Taxonomic!A:D,2,FALSE)</f>
        <v>labrisomidae</v>
      </c>
      <c r="Y583" t="str">
        <f>VLOOKUP(S583,Taxonomic!A:D,3,FALSE)</f>
        <v>labrisomus</v>
      </c>
      <c r="Z583" t="str">
        <f>VLOOKUP(S583,Taxonomic!A:D,4,FALSE)</f>
        <v>nuchipinnis</v>
      </c>
    </row>
    <row r="584" spans="1:26" x14ac:dyDescent="0.2">
      <c r="A584" t="s">
        <v>30</v>
      </c>
      <c r="B584" t="s">
        <v>472</v>
      </c>
      <c r="C584" t="s">
        <v>31</v>
      </c>
      <c r="D584">
        <v>2013</v>
      </c>
      <c r="E584">
        <v>3</v>
      </c>
      <c r="F584" s="8">
        <v>6</v>
      </c>
      <c r="G584" t="s">
        <v>455</v>
      </c>
      <c r="H584" t="s">
        <v>48</v>
      </c>
      <c r="I584">
        <f>VLOOKUP(B584,Information_sites!D:E,2,FALSE)</f>
        <v>-24.100227</v>
      </c>
      <c r="J584">
        <f>VLOOKUP(B584,Information_sites!D:F,3,FALSE)</f>
        <v>-45.698115999999999</v>
      </c>
      <c r="K584" t="s">
        <v>442</v>
      </c>
      <c r="L584">
        <v>3726</v>
      </c>
      <c r="M584">
        <v>40</v>
      </c>
      <c r="N584" s="3">
        <v>5</v>
      </c>
      <c r="O584" t="s">
        <v>442</v>
      </c>
      <c r="P584" t="s">
        <v>442</v>
      </c>
      <c r="Q584" t="s">
        <v>442</v>
      </c>
      <c r="R584" t="s">
        <v>442</v>
      </c>
      <c r="S584" t="s">
        <v>42</v>
      </c>
      <c r="T584">
        <v>1</v>
      </c>
      <c r="U584">
        <v>10</v>
      </c>
      <c r="X584" t="str">
        <f>VLOOKUP($S584,Taxonomic!A:D,2,FALSE)</f>
        <v>serranidae</v>
      </c>
      <c r="Y584" t="str">
        <f>VLOOKUP(S584,Taxonomic!A:D,3,FALSE)</f>
        <v>mycteroperca</v>
      </c>
      <c r="Z584" t="str">
        <f>VLOOKUP(S584,Taxonomic!A:D,4,FALSE)</f>
        <v>acutirostris</v>
      </c>
    </row>
    <row r="585" spans="1:26" x14ac:dyDescent="0.2">
      <c r="A585" t="s">
        <v>30</v>
      </c>
      <c r="B585" t="s">
        <v>472</v>
      </c>
      <c r="C585" t="s">
        <v>31</v>
      </c>
      <c r="D585">
        <v>2013</v>
      </c>
      <c r="E585">
        <v>3</v>
      </c>
      <c r="F585" s="8">
        <v>6</v>
      </c>
      <c r="G585" t="s">
        <v>455</v>
      </c>
      <c r="H585" t="s">
        <v>48</v>
      </c>
      <c r="I585">
        <f>VLOOKUP(B585,Information_sites!D:E,2,FALSE)</f>
        <v>-24.100227</v>
      </c>
      <c r="J585">
        <f>VLOOKUP(B585,Information_sites!D:F,3,FALSE)</f>
        <v>-45.698115999999999</v>
      </c>
      <c r="K585" t="s">
        <v>442</v>
      </c>
      <c r="L585">
        <v>3726</v>
      </c>
      <c r="M585">
        <v>40</v>
      </c>
      <c r="N585" s="3">
        <v>5</v>
      </c>
      <c r="O585" t="s">
        <v>442</v>
      </c>
      <c r="P585" t="s">
        <v>442</v>
      </c>
      <c r="Q585" t="s">
        <v>442</v>
      </c>
      <c r="R585" t="s">
        <v>442</v>
      </c>
      <c r="S585" t="s">
        <v>42</v>
      </c>
      <c r="T585">
        <v>4</v>
      </c>
      <c r="U585">
        <v>20</v>
      </c>
      <c r="X585" t="str">
        <f>VLOOKUP($S585,Taxonomic!A:D,2,FALSE)</f>
        <v>serranidae</v>
      </c>
      <c r="Y585" t="str">
        <f>VLOOKUP(S585,Taxonomic!A:D,3,FALSE)</f>
        <v>mycteroperca</v>
      </c>
      <c r="Z585" t="str">
        <f>VLOOKUP(S585,Taxonomic!A:D,4,FALSE)</f>
        <v>acutirostris</v>
      </c>
    </row>
    <row r="586" spans="1:26" x14ac:dyDescent="0.2">
      <c r="A586" t="s">
        <v>30</v>
      </c>
      <c r="B586" t="s">
        <v>472</v>
      </c>
      <c r="C586" t="s">
        <v>31</v>
      </c>
      <c r="D586">
        <v>2013</v>
      </c>
      <c r="E586">
        <v>3</v>
      </c>
      <c r="F586" s="8">
        <v>6</v>
      </c>
      <c r="G586" t="s">
        <v>455</v>
      </c>
      <c r="H586" t="s">
        <v>48</v>
      </c>
      <c r="I586">
        <f>VLOOKUP(B586,Information_sites!D:E,2,FALSE)</f>
        <v>-24.100227</v>
      </c>
      <c r="J586">
        <f>VLOOKUP(B586,Information_sites!D:F,3,FALSE)</f>
        <v>-45.698115999999999</v>
      </c>
      <c r="K586" t="s">
        <v>442</v>
      </c>
      <c r="L586">
        <v>3726</v>
      </c>
      <c r="M586">
        <v>40</v>
      </c>
      <c r="N586" s="3">
        <v>5</v>
      </c>
      <c r="O586" t="s">
        <v>442</v>
      </c>
      <c r="P586" t="s">
        <v>442</v>
      </c>
      <c r="Q586" t="s">
        <v>442</v>
      </c>
      <c r="R586" t="s">
        <v>442</v>
      </c>
      <c r="S586" t="s">
        <v>42</v>
      </c>
      <c r="T586">
        <v>4</v>
      </c>
      <c r="U586">
        <v>25</v>
      </c>
      <c r="X586" t="str">
        <f>VLOOKUP($S586,Taxonomic!A:D,2,FALSE)</f>
        <v>serranidae</v>
      </c>
      <c r="Y586" t="str">
        <f>VLOOKUP(S586,Taxonomic!A:D,3,FALSE)</f>
        <v>mycteroperca</v>
      </c>
      <c r="Z586" t="str">
        <f>VLOOKUP(S586,Taxonomic!A:D,4,FALSE)</f>
        <v>acutirostris</v>
      </c>
    </row>
    <row r="587" spans="1:26" x14ac:dyDescent="0.2">
      <c r="A587" t="s">
        <v>30</v>
      </c>
      <c r="B587" t="s">
        <v>472</v>
      </c>
      <c r="C587" t="s">
        <v>31</v>
      </c>
      <c r="D587">
        <v>2013</v>
      </c>
      <c r="E587">
        <v>3</v>
      </c>
      <c r="F587" s="8">
        <v>6</v>
      </c>
      <c r="G587" t="s">
        <v>455</v>
      </c>
      <c r="H587" t="s">
        <v>48</v>
      </c>
      <c r="I587">
        <f>VLOOKUP(B587,Information_sites!D:E,2,FALSE)</f>
        <v>-24.100227</v>
      </c>
      <c r="J587">
        <f>VLOOKUP(B587,Information_sites!D:F,3,FALSE)</f>
        <v>-45.698115999999999</v>
      </c>
      <c r="K587" t="s">
        <v>442</v>
      </c>
      <c r="L587">
        <v>3726</v>
      </c>
      <c r="M587">
        <v>40</v>
      </c>
      <c r="N587" s="3">
        <v>5</v>
      </c>
      <c r="O587" t="s">
        <v>442</v>
      </c>
      <c r="P587" t="s">
        <v>442</v>
      </c>
      <c r="Q587" t="s">
        <v>442</v>
      </c>
      <c r="R587" t="s">
        <v>442</v>
      </c>
      <c r="S587" t="s">
        <v>42</v>
      </c>
      <c r="T587">
        <v>5</v>
      </c>
      <c r="U587">
        <v>30</v>
      </c>
      <c r="X587" t="str">
        <f>VLOOKUP($S587,Taxonomic!A:D,2,FALSE)</f>
        <v>serranidae</v>
      </c>
      <c r="Y587" t="str">
        <f>VLOOKUP(S587,Taxonomic!A:D,3,FALSE)</f>
        <v>mycteroperca</v>
      </c>
      <c r="Z587" t="str">
        <f>VLOOKUP(S587,Taxonomic!A:D,4,FALSE)</f>
        <v>acutirostris</v>
      </c>
    </row>
    <row r="588" spans="1:26" x14ac:dyDescent="0.2">
      <c r="A588" t="s">
        <v>30</v>
      </c>
      <c r="B588" t="s">
        <v>472</v>
      </c>
      <c r="C588" t="s">
        <v>31</v>
      </c>
      <c r="D588">
        <v>2013</v>
      </c>
      <c r="E588">
        <v>3</v>
      </c>
      <c r="F588" s="8">
        <v>6</v>
      </c>
      <c r="G588" t="s">
        <v>455</v>
      </c>
      <c r="H588" t="s">
        <v>48</v>
      </c>
      <c r="I588">
        <f>VLOOKUP(B588,Information_sites!D:E,2,FALSE)</f>
        <v>-24.100227</v>
      </c>
      <c r="J588">
        <f>VLOOKUP(B588,Information_sites!D:F,3,FALSE)</f>
        <v>-45.698115999999999</v>
      </c>
      <c r="K588" t="s">
        <v>442</v>
      </c>
      <c r="L588">
        <v>3726</v>
      </c>
      <c r="M588">
        <v>40</v>
      </c>
      <c r="N588" s="3">
        <v>5</v>
      </c>
      <c r="O588" t="s">
        <v>442</v>
      </c>
      <c r="P588" t="s">
        <v>442</v>
      </c>
      <c r="Q588" t="s">
        <v>442</v>
      </c>
      <c r="R588" t="s">
        <v>442</v>
      </c>
      <c r="S588" t="s">
        <v>44</v>
      </c>
      <c r="T588">
        <v>1</v>
      </c>
      <c r="U588">
        <v>30</v>
      </c>
      <c r="X588" t="str">
        <f>VLOOKUP($S588,Taxonomic!A:D,2,FALSE)</f>
        <v>pomacanthidae</v>
      </c>
      <c r="Y588" t="str">
        <f>VLOOKUP(S588,Taxonomic!A:D,3,FALSE)</f>
        <v>pomacanthus</v>
      </c>
      <c r="Z588" t="str">
        <f>VLOOKUP(S588,Taxonomic!A:D,4,FALSE)</f>
        <v>paru</v>
      </c>
    </row>
    <row r="589" spans="1:26" x14ac:dyDescent="0.2">
      <c r="A589" t="s">
        <v>30</v>
      </c>
      <c r="B589" t="s">
        <v>472</v>
      </c>
      <c r="C589" t="s">
        <v>31</v>
      </c>
      <c r="D589">
        <v>2013</v>
      </c>
      <c r="E589">
        <v>3</v>
      </c>
      <c r="F589" s="8">
        <v>6</v>
      </c>
      <c r="G589" t="s">
        <v>455</v>
      </c>
      <c r="H589" t="s">
        <v>48</v>
      </c>
      <c r="I589">
        <f>VLOOKUP(B589,Information_sites!D:E,2,FALSE)</f>
        <v>-24.100227</v>
      </c>
      <c r="J589">
        <f>VLOOKUP(B589,Information_sites!D:F,3,FALSE)</f>
        <v>-45.698115999999999</v>
      </c>
      <c r="K589" t="s">
        <v>442</v>
      </c>
      <c r="L589">
        <v>3726</v>
      </c>
      <c r="M589">
        <v>40</v>
      </c>
      <c r="N589" s="3">
        <v>5</v>
      </c>
      <c r="O589" t="s">
        <v>442</v>
      </c>
      <c r="P589" t="s">
        <v>442</v>
      </c>
      <c r="Q589" t="s">
        <v>442</v>
      </c>
      <c r="R589" t="s">
        <v>442</v>
      </c>
      <c r="S589" t="s">
        <v>44</v>
      </c>
      <c r="T589">
        <v>2</v>
      </c>
      <c r="U589">
        <v>35</v>
      </c>
      <c r="X589" t="str">
        <f>VLOOKUP($S589,Taxonomic!A:D,2,FALSE)</f>
        <v>pomacanthidae</v>
      </c>
      <c r="Y589" t="str">
        <f>VLOOKUP(S589,Taxonomic!A:D,3,FALSE)</f>
        <v>pomacanthus</v>
      </c>
      <c r="Z589" t="str">
        <f>VLOOKUP(S589,Taxonomic!A:D,4,FALSE)</f>
        <v>paru</v>
      </c>
    </row>
    <row r="590" spans="1:26" x14ac:dyDescent="0.2">
      <c r="A590" t="s">
        <v>30</v>
      </c>
      <c r="B590" t="s">
        <v>472</v>
      </c>
      <c r="C590" t="s">
        <v>31</v>
      </c>
      <c r="D590">
        <v>2013</v>
      </c>
      <c r="E590">
        <v>3</v>
      </c>
      <c r="F590" s="8">
        <v>6</v>
      </c>
      <c r="G590" t="s">
        <v>455</v>
      </c>
      <c r="H590" t="s">
        <v>48</v>
      </c>
      <c r="I590">
        <f>VLOOKUP(B590,Information_sites!D:E,2,FALSE)</f>
        <v>-24.100227</v>
      </c>
      <c r="J590">
        <f>VLOOKUP(B590,Information_sites!D:F,3,FALSE)</f>
        <v>-45.698115999999999</v>
      </c>
      <c r="K590" t="s">
        <v>442</v>
      </c>
      <c r="L590">
        <v>3726</v>
      </c>
      <c r="M590">
        <v>40</v>
      </c>
      <c r="N590" s="3">
        <v>5</v>
      </c>
      <c r="O590" t="s">
        <v>442</v>
      </c>
      <c r="P590" t="s">
        <v>442</v>
      </c>
      <c r="Q590" t="s">
        <v>442</v>
      </c>
      <c r="R590" t="s">
        <v>442</v>
      </c>
      <c r="S590" t="s">
        <v>57</v>
      </c>
      <c r="T590">
        <v>2</v>
      </c>
      <c r="U590">
        <v>30</v>
      </c>
      <c r="X590" t="str">
        <f>VLOOKUP($S590,Taxonomic!A:D,2,FALSE)</f>
        <v>scaridae</v>
      </c>
      <c r="Y590" t="str">
        <f>VLOOKUP(S590,Taxonomic!A:D,3,FALSE)</f>
        <v>sparisoma</v>
      </c>
      <c r="Z590" t="str">
        <f>VLOOKUP(S590,Taxonomic!A:D,4,FALSE)</f>
        <v>frondosum</v>
      </c>
    </row>
    <row r="591" spans="1:26" x14ac:dyDescent="0.2">
      <c r="A591" t="s">
        <v>30</v>
      </c>
      <c r="B591" t="s">
        <v>472</v>
      </c>
      <c r="C591" t="s">
        <v>31</v>
      </c>
      <c r="D591">
        <v>2013</v>
      </c>
      <c r="E591">
        <v>3</v>
      </c>
      <c r="F591" s="8">
        <v>6</v>
      </c>
      <c r="G591" t="s">
        <v>455</v>
      </c>
      <c r="H591" t="s">
        <v>48</v>
      </c>
      <c r="I591">
        <f>VLOOKUP(B591,Information_sites!D:E,2,FALSE)</f>
        <v>-24.100227</v>
      </c>
      <c r="J591">
        <f>VLOOKUP(B591,Information_sites!D:F,3,FALSE)</f>
        <v>-45.698115999999999</v>
      </c>
      <c r="K591" t="s">
        <v>442</v>
      </c>
      <c r="L591">
        <v>3726</v>
      </c>
      <c r="M591">
        <v>40</v>
      </c>
      <c r="N591" s="3">
        <v>5</v>
      </c>
      <c r="O591" t="s">
        <v>442</v>
      </c>
      <c r="P591" t="s">
        <v>442</v>
      </c>
      <c r="Q591" t="s">
        <v>442</v>
      </c>
      <c r="R591" t="s">
        <v>442</v>
      </c>
      <c r="S591" t="s">
        <v>57</v>
      </c>
      <c r="T591">
        <v>2</v>
      </c>
      <c r="U591">
        <v>35</v>
      </c>
      <c r="X591" t="str">
        <f>VLOOKUP($S591,Taxonomic!A:D,2,FALSE)</f>
        <v>scaridae</v>
      </c>
      <c r="Y591" t="str">
        <f>VLOOKUP(S591,Taxonomic!A:D,3,FALSE)</f>
        <v>sparisoma</v>
      </c>
      <c r="Z591" t="str">
        <f>VLOOKUP(S591,Taxonomic!A:D,4,FALSE)</f>
        <v>frondosum</v>
      </c>
    </row>
    <row r="592" spans="1:26" x14ac:dyDescent="0.2">
      <c r="A592" t="s">
        <v>30</v>
      </c>
      <c r="B592" t="s">
        <v>472</v>
      </c>
      <c r="C592" t="s">
        <v>31</v>
      </c>
      <c r="D592">
        <v>2013</v>
      </c>
      <c r="E592">
        <v>3</v>
      </c>
      <c r="F592" s="8">
        <v>6</v>
      </c>
      <c r="G592" t="s">
        <v>455</v>
      </c>
      <c r="H592" t="s">
        <v>48</v>
      </c>
      <c r="I592">
        <f>VLOOKUP(B592,Information_sites!D:E,2,FALSE)</f>
        <v>-24.100227</v>
      </c>
      <c r="J592">
        <f>VLOOKUP(B592,Information_sites!D:F,3,FALSE)</f>
        <v>-45.698115999999999</v>
      </c>
      <c r="K592" t="s">
        <v>442</v>
      </c>
      <c r="L592">
        <v>3726</v>
      </c>
      <c r="M592">
        <v>40</v>
      </c>
      <c r="N592" s="3">
        <v>5</v>
      </c>
      <c r="O592" t="s">
        <v>442</v>
      </c>
      <c r="P592" t="s">
        <v>442</v>
      </c>
      <c r="Q592" t="s">
        <v>442</v>
      </c>
      <c r="R592" t="s">
        <v>442</v>
      </c>
      <c r="S592" t="s">
        <v>46</v>
      </c>
      <c r="T592">
        <v>5</v>
      </c>
      <c r="U592">
        <v>5</v>
      </c>
      <c r="X592" t="str">
        <f>VLOOKUP($S592,Taxonomic!A:D,2,FALSE)</f>
        <v>pomacentridae</v>
      </c>
      <c r="Y592" t="str">
        <f>VLOOKUP(S592,Taxonomic!A:D,3,FALSE)</f>
        <v>stegastes</v>
      </c>
      <c r="Z592" t="str">
        <f>VLOOKUP(S592,Taxonomic!A:D,4,FALSE)</f>
        <v>fuscus</v>
      </c>
    </row>
    <row r="593" spans="1:26" x14ac:dyDescent="0.2">
      <c r="A593" t="s">
        <v>30</v>
      </c>
      <c r="B593" t="s">
        <v>472</v>
      </c>
      <c r="C593" t="s">
        <v>31</v>
      </c>
      <c r="D593">
        <v>2013</v>
      </c>
      <c r="E593">
        <v>3</v>
      </c>
      <c r="F593" s="8">
        <v>6</v>
      </c>
      <c r="G593" t="s">
        <v>455</v>
      </c>
      <c r="H593" t="s">
        <v>48</v>
      </c>
      <c r="I593">
        <f>VLOOKUP(B593,Information_sites!D:E,2,FALSE)</f>
        <v>-24.100227</v>
      </c>
      <c r="J593">
        <f>VLOOKUP(B593,Information_sites!D:F,3,FALSE)</f>
        <v>-45.698115999999999</v>
      </c>
      <c r="K593" t="s">
        <v>442</v>
      </c>
      <c r="L593">
        <v>3726</v>
      </c>
      <c r="M593">
        <v>40</v>
      </c>
      <c r="N593" s="3">
        <v>5</v>
      </c>
      <c r="O593" t="s">
        <v>442</v>
      </c>
      <c r="P593" t="s">
        <v>442</v>
      </c>
      <c r="Q593" t="s">
        <v>442</v>
      </c>
      <c r="R593" t="s">
        <v>442</v>
      </c>
      <c r="S593" t="s">
        <v>46</v>
      </c>
      <c r="T593">
        <v>10</v>
      </c>
      <c r="U593">
        <v>10</v>
      </c>
      <c r="X593" t="str">
        <f>VLOOKUP($S593,Taxonomic!A:D,2,FALSE)</f>
        <v>pomacentridae</v>
      </c>
      <c r="Y593" t="str">
        <f>VLOOKUP(S593,Taxonomic!A:D,3,FALSE)</f>
        <v>stegastes</v>
      </c>
      <c r="Z593" t="str">
        <f>VLOOKUP(S593,Taxonomic!A:D,4,FALSE)</f>
        <v>fuscus</v>
      </c>
    </row>
    <row r="594" spans="1:26" x14ac:dyDescent="0.2">
      <c r="A594" t="s">
        <v>30</v>
      </c>
      <c r="B594" t="s">
        <v>472</v>
      </c>
      <c r="C594" t="s">
        <v>31</v>
      </c>
      <c r="D594">
        <v>2013</v>
      </c>
      <c r="E594">
        <v>3</v>
      </c>
      <c r="F594" s="8">
        <v>6</v>
      </c>
      <c r="G594" t="s">
        <v>455</v>
      </c>
      <c r="H594" t="s">
        <v>48</v>
      </c>
      <c r="I594">
        <f>VLOOKUP(B594,Information_sites!D:E,2,FALSE)</f>
        <v>-24.100227</v>
      </c>
      <c r="J594">
        <f>VLOOKUP(B594,Information_sites!D:F,3,FALSE)</f>
        <v>-45.698115999999999</v>
      </c>
      <c r="K594" t="s">
        <v>442</v>
      </c>
      <c r="L594">
        <v>3726</v>
      </c>
      <c r="M594">
        <v>40</v>
      </c>
      <c r="N594" s="3">
        <v>5</v>
      </c>
      <c r="O594" t="s">
        <v>442</v>
      </c>
      <c r="P594" t="s">
        <v>442</v>
      </c>
      <c r="Q594" t="s">
        <v>442</v>
      </c>
      <c r="R594" t="s">
        <v>442</v>
      </c>
      <c r="S594" t="s">
        <v>46</v>
      </c>
      <c r="T594">
        <v>2</v>
      </c>
      <c r="U594">
        <v>15</v>
      </c>
      <c r="X594" t="str">
        <f>VLOOKUP($S594,Taxonomic!A:D,2,FALSE)</f>
        <v>pomacentridae</v>
      </c>
      <c r="Y594" t="str">
        <f>VLOOKUP(S594,Taxonomic!A:D,3,FALSE)</f>
        <v>stegastes</v>
      </c>
      <c r="Z594" t="str">
        <f>VLOOKUP(S594,Taxonomic!A:D,4,FALSE)</f>
        <v>fuscus</v>
      </c>
    </row>
    <row r="595" spans="1:26" x14ac:dyDescent="0.2">
      <c r="A595" t="s">
        <v>30</v>
      </c>
      <c r="B595" t="s">
        <v>472</v>
      </c>
      <c r="C595" t="s">
        <v>47</v>
      </c>
      <c r="D595">
        <v>2013</v>
      </c>
      <c r="E595">
        <v>3</v>
      </c>
      <c r="F595" s="8">
        <v>5</v>
      </c>
      <c r="G595" t="s">
        <v>455</v>
      </c>
      <c r="H595" t="s">
        <v>32</v>
      </c>
      <c r="I595">
        <f>VLOOKUP(B595,Information_sites!D:E,2,FALSE)</f>
        <v>-24.100227</v>
      </c>
      <c r="J595">
        <f>VLOOKUP(B595,Information_sites!D:F,3,FALSE)</f>
        <v>-45.698115999999999</v>
      </c>
      <c r="K595" t="s">
        <v>442</v>
      </c>
      <c r="L595">
        <v>3727</v>
      </c>
      <c r="M595">
        <v>40</v>
      </c>
      <c r="N595" s="3">
        <v>7</v>
      </c>
      <c r="O595" t="s">
        <v>442</v>
      </c>
      <c r="P595" t="s">
        <v>442</v>
      </c>
      <c r="Q595" t="s">
        <v>442</v>
      </c>
      <c r="R595" t="s">
        <v>442</v>
      </c>
      <c r="S595" t="s">
        <v>33</v>
      </c>
      <c r="T595">
        <v>10</v>
      </c>
      <c r="U595">
        <v>15</v>
      </c>
      <c r="X595" t="str">
        <f>VLOOKUP($S595,Taxonomic!A:D,2,FALSE)</f>
        <v>pomacentridae</v>
      </c>
      <c r="Y595" t="str">
        <f>VLOOKUP(S595,Taxonomic!A:D,3,FALSE)</f>
        <v>abudefduf</v>
      </c>
      <c r="Z595" t="str">
        <f>VLOOKUP(S595,Taxonomic!A:D,4,FALSE)</f>
        <v>saxatilis</v>
      </c>
    </row>
    <row r="596" spans="1:26" x14ac:dyDescent="0.2">
      <c r="A596" t="s">
        <v>30</v>
      </c>
      <c r="B596" t="s">
        <v>472</v>
      </c>
      <c r="C596" t="s">
        <v>47</v>
      </c>
      <c r="D596">
        <v>2013</v>
      </c>
      <c r="E596">
        <v>3</v>
      </c>
      <c r="F596" s="8">
        <v>5</v>
      </c>
      <c r="G596" t="s">
        <v>455</v>
      </c>
      <c r="H596" t="s">
        <v>32</v>
      </c>
      <c r="I596">
        <f>VLOOKUP(B596,Information_sites!D:E,2,FALSE)</f>
        <v>-24.100227</v>
      </c>
      <c r="J596">
        <f>VLOOKUP(B596,Information_sites!D:F,3,FALSE)</f>
        <v>-45.698115999999999</v>
      </c>
      <c r="K596" t="s">
        <v>442</v>
      </c>
      <c r="L596">
        <v>3727</v>
      </c>
      <c r="M596">
        <v>40</v>
      </c>
      <c r="N596" s="3">
        <v>7</v>
      </c>
      <c r="O596" t="s">
        <v>442</v>
      </c>
      <c r="P596" t="s">
        <v>442</v>
      </c>
      <c r="Q596" t="s">
        <v>442</v>
      </c>
      <c r="R596" t="s">
        <v>442</v>
      </c>
      <c r="S596" t="s">
        <v>34</v>
      </c>
      <c r="T596">
        <v>1</v>
      </c>
      <c r="U596">
        <v>35</v>
      </c>
      <c r="X596" t="str">
        <f>VLOOKUP($S596,Taxonomic!A:D,2,FALSE)</f>
        <v>labridae</v>
      </c>
      <c r="Y596" t="str">
        <f>VLOOKUP(S596,Taxonomic!A:D,3,FALSE)</f>
        <v>bodianus</v>
      </c>
      <c r="Z596" t="str">
        <f>VLOOKUP(S596,Taxonomic!A:D,4,FALSE)</f>
        <v>pulchellus</v>
      </c>
    </row>
    <row r="597" spans="1:26" x14ac:dyDescent="0.2">
      <c r="A597" t="s">
        <v>30</v>
      </c>
      <c r="B597" t="s">
        <v>472</v>
      </c>
      <c r="C597" t="s">
        <v>47</v>
      </c>
      <c r="D597">
        <v>2013</v>
      </c>
      <c r="E597">
        <v>3</v>
      </c>
      <c r="F597" s="8">
        <v>5</v>
      </c>
      <c r="G597" t="s">
        <v>455</v>
      </c>
      <c r="H597" t="s">
        <v>32</v>
      </c>
      <c r="I597">
        <f>VLOOKUP(B597,Information_sites!D:E,2,FALSE)</f>
        <v>-24.100227</v>
      </c>
      <c r="J597">
        <f>VLOOKUP(B597,Information_sites!D:F,3,FALSE)</f>
        <v>-45.698115999999999</v>
      </c>
      <c r="K597" t="s">
        <v>442</v>
      </c>
      <c r="L597">
        <v>3727</v>
      </c>
      <c r="M597">
        <v>40</v>
      </c>
      <c r="N597" s="3">
        <v>7</v>
      </c>
      <c r="O597" t="s">
        <v>442</v>
      </c>
      <c r="P597" t="s">
        <v>442</v>
      </c>
      <c r="Q597" t="s">
        <v>442</v>
      </c>
      <c r="R597" t="s">
        <v>442</v>
      </c>
      <c r="S597" t="s">
        <v>35</v>
      </c>
      <c r="T597">
        <v>1</v>
      </c>
      <c r="U597">
        <v>15</v>
      </c>
      <c r="X597" t="str">
        <f>VLOOKUP($S597,Taxonomic!A:D,2,FALSE)</f>
        <v>labridae</v>
      </c>
      <c r="Y597" t="str">
        <f>VLOOKUP(S597,Taxonomic!A:D,3,FALSE)</f>
        <v>bodianus</v>
      </c>
      <c r="Z597" t="str">
        <f>VLOOKUP(S597,Taxonomic!A:D,4,FALSE)</f>
        <v>rufus</v>
      </c>
    </row>
    <row r="598" spans="1:26" x14ac:dyDescent="0.2">
      <c r="A598" t="s">
        <v>30</v>
      </c>
      <c r="B598" t="s">
        <v>472</v>
      </c>
      <c r="C598" t="s">
        <v>47</v>
      </c>
      <c r="D598">
        <v>2013</v>
      </c>
      <c r="E598">
        <v>3</v>
      </c>
      <c r="F598" s="8">
        <v>5</v>
      </c>
      <c r="G598" t="s">
        <v>455</v>
      </c>
      <c r="H598" t="s">
        <v>32</v>
      </c>
      <c r="I598">
        <f>VLOOKUP(B598,Information_sites!D:E,2,FALSE)</f>
        <v>-24.100227</v>
      </c>
      <c r="J598">
        <f>VLOOKUP(B598,Information_sites!D:F,3,FALSE)</f>
        <v>-45.698115999999999</v>
      </c>
      <c r="K598" t="s">
        <v>442</v>
      </c>
      <c r="L598">
        <v>3727</v>
      </c>
      <c r="M598">
        <v>40</v>
      </c>
      <c r="N598" s="3">
        <v>7</v>
      </c>
      <c r="O598" t="s">
        <v>442</v>
      </c>
      <c r="P598" t="s">
        <v>442</v>
      </c>
      <c r="Q598" t="s">
        <v>442</v>
      </c>
      <c r="R598" t="s">
        <v>442</v>
      </c>
      <c r="S598" t="s">
        <v>35</v>
      </c>
      <c r="T598">
        <v>1</v>
      </c>
      <c r="U598">
        <v>40</v>
      </c>
      <c r="X598" t="str">
        <f>VLOOKUP($S598,Taxonomic!A:D,2,FALSE)</f>
        <v>labridae</v>
      </c>
      <c r="Y598" t="str">
        <f>VLOOKUP(S598,Taxonomic!A:D,3,FALSE)</f>
        <v>bodianus</v>
      </c>
      <c r="Z598" t="str">
        <f>VLOOKUP(S598,Taxonomic!A:D,4,FALSE)</f>
        <v>rufus</v>
      </c>
    </row>
    <row r="599" spans="1:26" x14ac:dyDescent="0.2">
      <c r="A599" t="s">
        <v>30</v>
      </c>
      <c r="B599" t="s">
        <v>472</v>
      </c>
      <c r="C599" t="s">
        <v>47</v>
      </c>
      <c r="D599">
        <v>2013</v>
      </c>
      <c r="E599">
        <v>3</v>
      </c>
      <c r="F599" s="8">
        <v>5</v>
      </c>
      <c r="G599" t="s">
        <v>455</v>
      </c>
      <c r="H599" t="s">
        <v>32</v>
      </c>
      <c r="I599">
        <f>VLOOKUP(B599,Information_sites!D:E,2,FALSE)</f>
        <v>-24.100227</v>
      </c>
      <c r="J599">
        <f>VLOOKUP(B599,Information_sites!D:F,3,FALSE)</f>
        <v>-45.698115999999999</v>
      </c>
      <c r="K599" t="s">
        <v>442</v>
      </c>
      <c r="L599">
        <v>3727</v>
      </c>
      <c r="M599">
        <v>40</v>
      </c>
      <c r="N599" s="3">
        <v>7</v>
      </c>
      <c r="O599" t="s">
        <v>442</v>
      </c>
      <c r="P599" t="s">
        <v>442</v>
      </c>
      <c r="Q599" t="s">
        <v>442</v>
      </c>
      <c r="R599" t="s">
        <v>442</v>
      </c>
      <c r="S599" t="s">
        <v>60</v>
      </c>
      <c r="T599">
        <v>2</v>
      </c>
      <c r="U599">
        <v>15</v>
      </c>
      <c r="X599" t="str">
        <f>VLOOKUP($S599,Taxonomic!A:D,2,FALSE)</f>
        <v>chaetodontidae</v>
      </c>
      <c r="Y599" t="str">
        <f>VLOOKUP(S599,Taxonomic!A:D,3,FALSE)</f>
        <v>chaetodon</v>
      </c>
      <c r="Z599" t="str">
        <f>VLOOKUP(S599,Taxonomic!A:D,4,FALSE)</f>
        <v>striatus</v>
      </c>
    </row>
    <row r="600" spans="1:26" x14ac:dyDescent="0.2">
      <c r="A600" t="s">
        <v>30</v>
      </c>
      <c r="B600" t="s">
        <v>472</v>
      </c>
      <c r="C600" t="s">
        <v>47</v>
      </c>
      <c r="D600">
        <v>2013</v>
      </c>
      <c r="E600">
        <v>3</v>
      </c>
      <c r="F600" s="8">
        <v>5</v>
      </c>
      <c r="G600" t="s">
        <v>455</v>
      </c>
      <c r="H600" t="s">
        <v>32</v>
      </c>
      <c r="I600">
        <f>VLOOKUP(B600,Information_sites!D:E,2,FALSE)</f>
        <v>-24.100227</v>
      </c>
      <c r="J600">
        <f>VLOOKUP(B600,Information_sites!D:F,3,FALSE)</f>
        <v>-45.698115999999999</v>
      </c>
      <c r="K600" t="s">
        <v>442</v>
      </c>
      <c r="L600">
        <v>3727</v>
      </c>
      <c r="M600">
        <v>40</v>
      </c>
      <c r="N600" s="3">
        <v>7</v>
      </c>
      <c r="O600" t="s">
        <v>442</v>
      </c>
      <c r="P600" t="s">
        <v>442</v>
      </c>
      <c r="Q600" t="s">
        <v>442</v>
      </c>
      <c r="R600" t="s">
        <v>442</v>
      </c>
      <c r="S600" t="s">
        <v>36</v>
      </c>
      <c r="T600">
        <v>1</v>
      </c>
      <c r="U600">
        <v>15</v>
      </c>
      <c r="X600" t="str">
        <f>VLOOKUP($S600,Taxonomic!A:D,2,FALSE)</f>
        <v>pomacentridae</v>
      </c>
      <c r="Y600" t="str">
        <f>VLOOKUP(S600,Taxonomic!A:D,3,FALSE)</f>
        <v>chromis</v>
      </c>
      <c r="Z600" t="str">
        <f>VLOOKUP(S600,Taxonomic!A:D,4,FALSE)</f>
        <v>multilineata</v>
      </c>
    </row>
    <row r="601" spans="1:26" x14ac:dyDescent="0.2">
      <c r="A601" t="s">
        <v>30</v>
      </c>
      <c r="B601" t="s">
        <v>472</v>
      </c>
      <c r="C601" t="s">
        <v>47</v>
      </c>
      <c r="D601">
        <v>2013</v>
      </c>
      <c r="E601">
        <v>3</v>
      </c>
      <c r="F601" s="8">
        <v>5</v>
      </c>
      <c r="G601" t="s">
        <v>455</v>
      </c>
      <c r="H601" t="s">
        <v>32</v>
      </c>
      <c r="I601">
        <f>VLOOKUP(B601,Information_sites!D:E,2,FALSE)</f>
        <v>-24.100227</v>
      </c>
      <c r="J601">
        <f>VLOOKUP(B601,Information_sites!D:F,3,FALSE)</f>
        <v>-45.698115999999999</v>
      </c>
      <c r="K601" t="s">
        <v>442</v>
      </c>
      <c r="L601">
        <v>3727</v>
      </c>
      <c r="M601">
        <v>40</v>
      </c>
      <c r="N601" s="3">
        <v>7</v>
      </c>
      <c r="O601" t="s">
        <v>442</v>
      </c>
      <c r="P601" t="s">
        <v>442</v>
      </c>
      <c r="Q601" t="s">
        <v>442</v>
      </c>
      <c r="R601" t="s">
        <v>442</v>
      </c>
      <c r="S601" t="s">
        <v>36</v>
      </c>
      <c r="T601">
        <v>15</v>
      </c>
      <c r="U601">
        <v>15</v>
      </c>
      <c r="X601" t="str">
        <f>VLOOKUP($S601,Taxonomic!A:D,2,FALSE)</f>
        <v>pomacentridae</v>
      </c>
      <c r="Y601" t="str">
        <f>VLOOKUP(S601,Taxonomic!A:D,3,FALSE)</f>
        <v>chromis</v>
      </c>
      <c r="Z601" t="str">
        <f>VLOOKUP(S601,Taxonomic!A:D,4,FALSE)</f>
        <v>multilineata</v>
      </c>
    </row>
    <row r="602" spans="1:26" x14ac:dyDescent="0.2">
      <c r="A602" t="s">
        <v>30</v>
      </c>
      <c r="B602" t="s">
        <v>472</v>
      </c>
      <c r="C602" t="s">
        <v>47</v>
      </c>
      <c r="D602">
        <v>2013</v>
      </c>
      <c r="E602">
        <v>3</v>
      </c>
      <c r="F602" s="8">
        <v>5</v>
      </c>
      <c r="G602" t="s">
        <v>455</v>
      </c>
      <c r="H602" t="s">
        <v>32</v>
      </c>
      <c r="I602">
        <f>VLOOKUP(B602,Information_sites!D:E,2,FALSE)</f>
        <v>-24.100227</v>
      </c>
      <c r="J602">
        <f>VLOOKUP(B602,Information_sites!D:F,3,FALSE)</f>
        <v>-45.698115999999999</v>
      </c>
      <c r="K602" t="s">
        <v>442</v>
      </c>
      <c r="L602">
        <v>3727</v>
      </c>
      <c r="M602">
        <v>40</v>
      </c>
      <c r="N602" s="3">
        <v>7</v>
      </c>
      <c r="O602" t="s">
        <v>442</v>
      </c>
      <c r="P602" t="s">
        <v>442</v>
      </c>
      <c r="Q602" t="s">
        <v>442</v>
      </c>
      <c r="R602" t="s">
        <v>442</v>
      </c>
      <c r="S602" t="s">
        <v>51</v>
      </c>
      <c r="T602">
        <v>3</v>
      </c>
      <c r="U602">
        <v>30</v>
      </c>
      <c r="X602" t="str">
        <f>VLOOKUP($S602,Taxonomic!A:D,2,FALSE)</f>
        <v>sparidae</v>
      </c>
      <c r="Y602" t="str">
        <f>VLOOKUP(S602,Taxonomic!A:D,3,FALSE)</f>
        <v>diplodus</v>
      </c>
      <c r="Z602" t="str">
        <f>VLOOKUP(S602,Taxonomic!A:D,4,FALSE)</f>
        <v>argenteus</v>
      </c>
    </row>
    <row r="603" spans="1:26" x14ac:dyDescent="0.2">
      <c r="A603" t="s">
        <v>30</v>
      </c>
      <c r="B603" t="s">
        <v>472</v>
      </c>
      <c r="C603" t="s">
        <v>47</v>
      </c>
      <c r="D603">
        <v>2013</v>
      </c>
      <c r="E603">
        <v>3</v>
      </c>
      <c r="F603" s="8">
        <v>5</v>
      </c>
      <c r="G603" t="s">
        <v>455</v>
      </c>
      <c r="H603" t="s">
        <v>32</v>
      </c>
      <c r="I603">
        <f>VLOOKUP(B603,Information_sites!D:E,2,FALSE)</f>
        <v>-24.100227</v>
      </c>
      <c r="J603">
        <f>VLOOKUP(B603,Information_sites!D:F,3,FALSE)</f>
        <v>-45.698115999999999</v>
      </c>
      <c r="K603" t="s">
        <v>442</v>
      </c>
      <c r="L603">
        <v>3727</v>
      </c>
      <c r="M603">
        <v>40</v>
      </c>
      <c r="N603" s="3">
        <v>7</v>
      </c>
      <c r="O603" t="s">
        <v>442</v>
      </c>
      <c r="P603" t="s">
        <v>442</v>
      </c>
      <c r="Q603" t="s">
        <v>442</v>
      </c>
      <c r="R603" t="s">
        <v>442</v>
      </c>
      <c r="S603" t="s">
        <v>38</v>
      </c>
      <c r="T603">
        <v>2</v>
      </c>
      <c r="U603">
        <v>25</v>
      </c>
      <c r="X603" t="str">
        <f>VLOOKUP($S603,Taxonomic!A:D,2,FALSE)</f>
        <v>serranidae</v>
      </c>
      <c r="Y603" t="str">
        <f>VLOOKUP(S603,Taxonomic!A:D,3,FALSE)</f>
        <v>epinephelus</v>
      </c>
      <c r="Z603" t="str">
        <f>VLOOKUP(S603,Taxonomic!A:D,4,FALSE)</f>
        <v>marginatus</v>
      </c>
    </row>
    <row r="604" spans="1:26" x14ac:dyDescent="0.2">
      <c r="A604" t="s">
        <v>30</v>
      </c>
      <c r="B604" t="s">
        <v>472</v>
      </c>
      <c r="C604" t="s">
        <v>47</v>
      </c>
      <c r="D604">
        <v>2013</v>
      </c>
      <c r="E604">
        <v>3</v>
      </c>
      <c r="F604" s="8">
        <v>5</v>
      </c>
      <c r="G604" t="s">
        <v>455</v>
      </c>
      <c r="H604" t="s">
        <v>32</v>
      </c>
      <c r="I604">
        <f>VLOOKUP(B604,Information_sites!D:E,2,FALSE)</f>
        <v>-24.100227</v>
      </c>
      <c r="J604">
        <f>VLOOKUP(B604,Information_sites!D:F,3,FALSE)</f>
        <v>-45.698115999999999</v>
      </c>
      <c r="K604" t="s">
        <v>442</v>
      </c>
      <c r="L604">
        <v>3727</v>
      </c>
      <c r="M604">
        <v>40</v>
      </c>
      <c r="N604" s="3">
        <v>7</v>
      </c>
      <c r="O604" t="s">
        <v>442</v>
      </c>
      <c r="P604" t="s">
        <v>442</v>
      </c>
      <c r="Q604" t="s">
        <v>442</v>
      </c>
      <c r="R604" t="s">
        <v>442</v>
      </c>
      <c r="S604" t="s">
        <v>38</v>
      </c>
      <c r="T604">
        <v>1</v>
      </c>
      <c r="U604">
        <v>40</v>
      </c>
      <c r="X604" t="str">
        <f>VLOOKUP($S604,Taxonomic!A:D,2,FALSE)</f>
        <v>serranidae</v>
      </c>
      <c r="Y604" t="str">
        <f>VLOOKUP(S604,Taxonomic!A:D,3,FALSE)</f>
        <v>epinephelus</v>
      </c>
      <c r="Z604" t="str">
        <f>VLOOKUP(S604,Taxonomic!A:D,4,FALSE)</f>
        <v>marginatus</v>
      </c>
    </row>
    <row r="605" spans="1:26" x14ac:dyDescent="0.2">
      <c r="A605" t="s">
        <v>30</v>
      </c>
      <c r="B605" t="s">
        <v>472</v>
      </c>
      <c r="C605" t="s">
        <v>47</v>
      </c>
      <c r="D605">
        <v>2013</v>
      </c>
      <c r="E605">
        <v>3</v>
      </c>
      <c r="F605" s="8">
        <v>5</v>
      </c>
      <c r="G605" t="s">
        <v>455</v>
      </c>
      <c r="H605" t="s">
        <v>32</v>
      </c>
      <c r="I605">
        <f>VLOOKUP(B605,Information_sites!D:E,2,FALSE)</f>
        <v>-24.100227</v>
      </c>
      <c r="J605">
        <f>VLOOKUP(B605,Information_sites!D:F,3,FALSE)</f>
        <v>-45.698115999999999</v>
      </c>
      <c r="K605" t="s">
        <v>442</v>
      </c>
      <c r="L605">
        <v>3727</v>
      </c>
      <c r="M605">
        <v>40</v>
      </c>
      <c r="N605" s="3">
        <v>7</v>
      </c>
      <c r="O605" t="s">
        <v>442</v>
      </c>
      <c r="P605" t="s">
        <v>442</v>
      </c>
      <c r="Q605" t="s">
        <v>442</v>
      </c>
      <c r="R605" t="s">
        <v>442</v>
      </c>
      <c r="S605" t="s">
        <v>38</v>
      </c>
      <c r="T605">
        <v>1</v>
      </c>
      <c r="U605">
        <v>55</v>
      </c>
      <c r="X605" t="str">
        <f>VLOOKUP($S605,Taxonomic!A:D,2,FALSE)</f>
        <v>serranidae</v>
      </c>
      <c r="Y605" t="str">
        <f>VLOOKUP(S605,Taxonomic!A:D,3,FALSE)</f>
        <v>epinephelus</v>
      </c>
      <c r="Z605" t="str">
        <f>VLOOKUP(S605,Taxonomic!A:D,4,FALSE)</f>
        <v>marginatus</v>
      </c>
    </row>
    <row r="606" spans="1:26" x14ac:dyDescent="0.2">
      <c r="A606" t="s">
        <v>30</v>
      </c>
      <c r="B606" t="s">
        <v>472</v>
      </c>
      <c r="C606" t="s">
        <v>47</v>
      </c>
      <c r="D606">
        <v>2013</v>
      </c>
      <c r="E606">
        <v>3</v>
      </c>
      <c r="F606" s="8">
        <v>5</v>
      </c>
      <c r="G606" t="s">
        <v>455</v>
      </c>
      <c r="H606" t="s">
        <v>32</v>
      </c>
      <c r="I606">
        <f>VLOOKUP(B606,Information_sites!D:E,2,FALSE)</f>
        <v>-24.100227</v>
      </c>
      <c r="J606">
        <f>VLOOKUP(B606,Information_sites!D:F,3,FALSE)</f>
        <v>-45.698115999999999</v>
      </c>
      <c r="K606" t="s">
        <v>442</v>
      </c>
      <c r="L606">
        <v>3727</v>
      </c>
      <c r="M606">
        <v>40</v>
      </c>
      <c r="N606" s="3">
        <v>7</v>
      </c>
      <c r="O606" t="s">
        <v>442</v>
      </c>
      <c r="P606" t="s">
        <v>442</v>
      </c>
      <c r="Q606" t="s">
        <v>442</v>
      </c>
      <c r="R606" t="s">
        <v>442</v>
      </c>
      <c r="S606" t="s">
        <v>39</v>
      </c>
      <c r="T606">
        <v>65</v>
      </c>
      <c r="U606">
        <v>20</v>
      </c>
      <c r="X606" t="str">
        <f>VLOOKUP($S606,Taxonomic!A:D,2,FALSE)</f>
        <v>haemulidae</v>
      </c>
      <c r="Y606" t="str">
        <f>VLOOKUP(S606,Taxonomic!A:D,3,FALSE)</f>
        <v>haemulon</v>
      </c>
      <c r="Z606" t="str">
        <f>VLOOKUP(S606,Taxonomic!A:D,4,FALSE)</f>
        <v>aurolineatum</v>
      </c>
    </row>
    <row r="607" spans="1:26" x14ac:dyDescent="0.2">
      <c r="A607" t="s">
        <v>30</v>
      </c>
      <c r="B607" t="s">
        <v>472</v>
      </c>
      <c r="C607" t="s">
        <v>47</v>
      </c>
      <c r="D607">
        <v>2013</v>
      </c>
      <c r="E607">
        <v>3</v>
      </c>
      <c r="F607" s="8">
        <v>5</v>
      </c>
      <c r="G607" t="s">
        <v>455</v>
      </c>
      <c r="H607" t="s">
        <v>32</v>
      </c>
      <c r="I607">
        <f>VLOOKUP(B607,Information_sites!D:E,2,FALSE)</f>
        <v>-24.100227</v>
      </c>
      <c r="J607">
        <f>VLOOKUP(B607,Information_sites!D:F,3,FALSE)</f>
        <v>-45.698115999999999</v>
      </c>
      <c r="K607" t="s">
        <v>442</v>
      </c>
      <c r="L607">
        <v>3727</v>
      </c>
      <c r="M607">
        <v>40</v>
      </c>
      <c r="N607" s="3">
        <v>7</v>
      </c>
      <c r="O607" t="s">
        <v>442</v>
      </c>
      <c r="P607" t="s">
        <v>442</v>
      </c>
      <c r="Q607" t="s">
        <v>442</v>
      </c>
      <c r="R607" t="s">
        <v>442</v>
      </c>
      <c r="S607" t="s">
        <v>63</v>
      </c>
      <c r="T607">
        <v>1</v>
      </c>
      <c r="U607">
        <v>40</v>
      </c>
      <c r="X607" t="str">
        <f>VLOOKUP($S607,Taxonomic!A:D,2,FALSE)</f>
        <v>haemulidae</v>
      </c>
      <c r="Y607" t="str">
        <f>VLOOKUP(S607,Taxonomic!A:D,3,FALSE)</f>
        <v>haemulon</v>
      </c>
      <c r="Z607" t="str">
        <f>VLOOKUP(S607,Taxonomic!A:D,4,FALSE)</f>
        <v>plumierii</v>
      </c>
    </row>
    <row r="608" spans="1:26" x14ac:dyDescent="0.2">
      <c r="A608" t="s">
        <v>30</v>
      </c>
      <c r="B608" t="s">
        <v>472</v>
      </c>
      <c r="C608" t="s">
        <v>47</v>
      </c>
      <c r="D608">
        <v>2013</v>
      </c>
      <c r="E608">
        <v>3</v>
      </c>
      <c r="F608" s="8">
        <v>5</v>
      </c>
      <c r="G608" t="s">
        <v>455</v>
      </c>
      <c r="H608" t="s">
        <v>32</v>
      </c>
      <c r="I608">
        <f>VLOOKUP(B608,Information_sites!D:E,2,FALSE)</f>
        <v>-24.100227</v>
      </c>
      <c r="J608">
        <f>VLOOKUP(B608,Information_sites!D:F,3,FALSE)</f>
        <v>-45.698115999999999</v>
      </c>
      <c r="K608" t="s">
        <v>442</v>
      </c>
      <c r="L608">
        <v>3727</v>
      </c>
      <c r="M608">
        <v>40</v>
      </c>
      <c r="N608" s="3">
        <v>7</v>
      </c>
      <c r="O608" t="s">
        <v>442</v>
      </c>
      <c r="P608" t="s">
        <v>442</v>
      </c>
      <c r="Q608" t="s">
        <v>442</v>
      </c>
      <c r="R608" t="s">
        <v>442</v>
      </c>
      <c r="S608" t="s">
        <v>437</v>
      </c>
      <c r="T608">
        <v>1</v>
      </c>
      <c r="U608">
        <v>35</v>
      </c>
      <c r="X608" t="str">
        <f>VLOOKUP($S608,Taxonomic!A:D,2,FALSE)</f>
        <v>haemulidae</v>
      </c>
      <c r="Y608" t="str">
        <f>VLOOKUP(S608,Taxonomic!A:D,3,FALSE)</f>
        <v>haemulon</v>
      </c>
      <c r="Z608" t="str">
        <f>VLOOKUP(S608,Taxonomic!A:D,4,FALSE)</f>
        <v>atlanticus</v>
      </c>
    </row>
    <row r="609" spans="1:26" x14ac:dyDescent="0.2">
      <c r="A609" t="s">
        <v>30</v>
      </c>
      <c r="B609" t="s">
        <v>472</v>
      </c>
      <c r="C609" t="s">
        <v>47</v>
      </c>
      <c r="D609">
        <v>2013</v>
      </c>
      <c r="E609">
        <v>3</v>
      </c>
      <c r="F609" s="8">
        <v>5</v>
      </c>
      <c r="G609" t="s">
        <v>455</v>
      </c>
      <c r="H609" t="s">
        <v>32</v>
      </c>
      <c r="I609">
        <f>VLOOKUP(B609,Information_sites!D:E,2,FALSE)</f>
        <v>-24.100227</v>
      </c>
      <c r="J609">
        <f>VLOOKUP(B609,Information_sites!D:F,3,FALSE)</f>
        <v>-45.698115999999999</v>
      </c>
      <c r="K609" t="s">
        <v>442</v>
      </c>
      <c r="L609">
        <v>3727</v>
      </c>
      <c r="M609">
        <v>40</v>
      </c>
      <c r="N609" s="3">
        <v>7</v>
      </c>
      <c r="O609" t="s">
        <v>442</v>
      </c>
      <c r="P609" t="s">
        <v>442</v>
      </c>
      <c r="Q609" t="s">
        <v>442</v>
      </c>
      <c r="R609" t="s">
        <v>442</v>
      </c>
      <c r="S609" t="s">
        <v>41</v>
      </c>
      <c r="T609">
        <v>2</v>
      </c>
      <c r="U609">
        <v>35</v>
      </c>
      <c r="X609" t="str">
        <f>VLOOKUP($S609,Taxonomic!A:D,2,FALSE)</f>
        <v>holocentridae</v>
      </c>
      <c r="Y609" t="str">
        <f>VLOOKUP(S609,Taxonomic!A:D,3,FALSE)</f>
        <v>holocentrus</v>
      </c>
      <c r="Z609" t="str">
        <f>VLOOKUP(S609,Taxonomic!A:D,4,FALSE)</f>
        <v>adscensionis</v>
      </c>
    </row>
    <row r="610" spans="1:26" x14ac:dyDescent="0.2">
      <c r="A610" t="s">
        <v>30</v>
      </c>
      <c r="B610" t="s">
        <v>472</v>
      </c>
      <c r="C610" t="s">
        <v>47</v>
      </c>
      <c r="D610">
        <v>2013</v>
      </c>
      <c r="E610">
        <v>3</v>
      </c>
      <c r="F610" s="8">
        <v>5</v>
      </c>
      <c r="G610" t="s">
        <v>455</v>
      </c>
      <c r="H610" t="s">
        <v>32</v>
      </c>
      <c r="I610">
        <f>VLOOKUP(B610,Information_sites!D:E,2,FALSE)</f>
        <v>-24.100227</v>
      </c>
      <c r="J610">
        <f>VLOOKUP(B610,Information_sites!D:F,3,FALSE)</f>
        <v>-45.698115999999999</v>
      </c>
      <c r="K610" t="s">
        <v>442</v>
      </c>
      <c r="L610">
        <v>3727</v>
      </c>
      <c r="M610">
        <v>40</v>
      </c>
      <c r="N610" s="3">
        <v>7</v>
      </c>
      <c r="O610" t="s">
        <v>442</v>
      </c>
      <c r="P610" t="s">
        <v>442</v>
      </c>
      <c r="Q610" t="s">
        <v>442</v>
      </c>
      <c r="R610" t="s">
        <v>442</v>
      </c>
      <c r="S610" t="s">
        <v>41</v>
      </c>
      <c r="T610">
        <v>1</v>
      </c>
      <c r="U610">
        <v>45</v>
      </c>
      <c r="X610" t="str">
        <f>VLOOKUP($S610,Taxonomic!A:D,2,FALSE)</f>
        <v>holocentridae</v>
      </c>
      <c r="Y610" t="str">
        <f>VLOOKUP(S610,Taxonomic!A:D,3,FALSE)</f>
        <v>holocentrus</v>
      </c>
      <c r="Z610" t="str">
        <f>VLOOKUP(S610,Taxonomic!A:D,4,FALSE)</f>
        <v>adscensionis</v>
      </c>
    </row>
    <row r="611" spans="1:26" x14ac:dyDescent="0.2">
      <c r="A611" t="s">
        <v>30</v>
      </c>
      <c r="B611" t="s">
        <v>472</v>
      </c>
      <c r="C611" t="s">
        <v>47</v>
      </c>
      <c r="D611">
        <v>2013</v>
      </c>
      <c r="E611">
        <v>3</v>
      </c>
      <c r="F611" s="8">
        <v>5</v>
      </c>
      <c r="G611" t="s">
        <v>455</v>
      </c>
      <c r="H611" t="s">
        <v>32</v>
      </c>
      <c r="I611">
        <f>VLOOKUP(B611,Information_sites!D:E,2,FALSE)</f>
        <v>-24.100227</v>
      </c>
      <c r="J611">
        <f>VLOOKUP(B611,Information_sites!D:F,3,FALSE)</f>
        <v>-45.698115999999999</v>
      </c>
      <c r="K611" t="s">
        <v>442</v>
      </c>
      <c r="L611">
        <v>3727</v>
      </c>
      <c r="M611">
        <v>40</v>
      </c>
      <c r="N611" s="3">
        <v>7</v>
      </c>
      <c r="O611" t="s">
        <v>442</v>
      </c>
      <c r="P611" t="s">
        <v>442</v>
      </c>
      <c r="Q611" t="s">
        <v>442</v>
      </c>
      <c r="R611" t="s">
        <v>442</v>
      </c>
      <c r="S611" t="s">
        <v>52</v>
      </c>
      <c r="T611">
        <v>6</v>
      </c>
      <c r="U611">
        <v>45</v>
      </c>
      <c r="X611" t="str">
        <f>VLOOKUP($S611,Taxonomic!A:D,2,FALSE)</f>
        <v>kyphosidae</v>
      </c>
      <c r="Y611" t="str">
        <f>VLOOKUP(S611,Taxonomic!A:D,3,FALSE)</f>
        <v>kyphosus</v>
      </c>
      <c r="Z611" t="str">
        <f>VLOOKUP(S611,Taxonomic!A:D,4,FALSE)</f>
        <v>sectatrix</v>
      </c>
    </row>
    <row r="612" spans="1:26" x14ac:dyDescent="0.2">
      <c r="A612" t="s">
        <v>30</v>
      </c>
      <c r="B612" t="s">
        <v>472</v>
      </c>
      <c r="C612" t="s">
        <v>47</v>
      </c>
      <c r="D612">
        <v>2013</v>
      </c>
      <c r="E612">
        <v>3</v>
      </c>
      <c r="F612" s="8">
        <v>5</v>
      </c>
      <c r="G612" t="s">
        <v>455</v>
      </c>
      <c r="H612" t="s">
        <v>32</v>
      </c>
      <c r="I612">
        <f>VLOOKUP(B612,Information_sites!D:E,2,FALSE)</f>
        <v>-24.100227</v>
      </c>
      <c r="J612">
        <f>VLOOKUP(B612,Information_sites!D:F,3,FALSE)</f>
        <v>-45.698115999999999</v>
      </c>
      <c r="K612" t="s">
        <v>442</v>
      </c>
      <c r="L612">
        <v>3727</v>
      </c>
      <c r="M612">
        <v>40</v>
      </c>
      <c r="N612" s="3">
        <v>7</v>
      </c>
      <c r="O612" t="s">
        <v>442</v>
      </c>
      <c r="P612" t="s">
        <v>442</v>
      </c>
      <c r="Q612" t="s">
        <v>442</v>
      </c>
      <c r="R612" t="s">
        <v>442</v>
      </c>
      <c r="S612" t="s">
        <v>44</v>
      </c>
      <c r="T612">
        <v>2</v>
      </c>
      <c r="U612">
        <v>20</v>
      </c>
      <c r="X612" t="str">
        <f>VLOOKUP($S612,Taxonomic!A:D,2,FALSE)</f>
        <v>pomacanthidae</v>
      </c>
      <c r="Y612" t="str">
        <f>VLOOKUP(S612,Taxonomic!A:D,3,FALSE)</f>
        <v>pomacanthus</v>
      </c>
      <c r="Z612" t="str">
        <f>VLOOKUP(S612,Taxonomic!A:D,4,FALSE)</f>
        <v>paru</v>
      </c>
    </row>
    <row r="613" spans="1:26" x14ac:dyDescent="0.2">
      <c r="A613" t="s">
        <v>30</v>
      </c>
      <c r="B613" t="s">
        <v>472</v>
      </c>
      <c r="C613" t="s">
        <v>47</v>
      </c>
      <c r="D613">
        <v>2013</v>
      </c>
      <c r="E613">
        <v>3</v>
      </c>
      <c r="F613" s="8">
        <v>5</v>
      </c>
      <c r="G613" t="s">
        <v>455</v>
      </c>
      <c r="H613" t="s">
        <v>32</v>
      </c>
      <c r="I613">
        <f>VLOOKUP(B613,Information_sites!D:E,2,FALSE)</f>
        <v>-24.100227</v>
      </c>
      <c r="J613">
        <f>VLOOKUP(B613,Information_sites!D:F,3,FALSE)</f>
        <v>-45.698115999999999</v>
      </c>
      <c r="K613" t="s">
        <v>442</v>
      </c>
      <c r="L613">
        <v>3727</v>
      </c>
      <c r="M613">
        <v>40</v>
      </c>
      <c r="N613" s="3">
        <v>7</v>
      </c>
      <c r="O613" t="s">
        <v>442</v>
      </c>
      <c r="P613" t="s">
        <v>442</v>
      </c>
      <c r="Q613" t="s">
        <v>442</v>
      </c>
      <c r="R613" t="s">
        <v>442</v>
      </c>
      <c r="S613" t="s">
        <v>44</v>
      </c>
      <c r="T613">
        <v>3</v>
      </c>
      <c r="U613">
        <v>50</v>
      </c>
      <c r="X613" t="str">
        <f>VLOOKUP($S613,Taxonomic!A:D,2,FALSE)</f>
        <v>pomacanthidae</v>
      </c>
      <c r="Y613" t="str">
        <f>VLOOKUP(S613,Taxonomic!A:D,3,FALSE)</f>
        <v>pomacanthus</v>
      </c>
      <c r="Z613" t="str">
        <f>VLOOKUP(S613,Taxonomic!A:D,4,FALSE)</f>
        <v>paru</v>
      </c>
    </row>
    <row r="614" spans="1:26" x14ac:dyDescent="0.2">
      <c r="A614" t="s">
        <v>30</v>
      </c>
      <c r="B614" t="s">
        <v>472</v>
      </c>
      <c r="C614" t="s">
        <v>47</v>
      </c>
      <c r="D614">
        <v>2013</v>
      </c>
      <c r="E614">
        <v>3</v>
      </c>
      <c r="F614" s="8">
        <v>5</v>
      </c>
      <c r="G614" t="s">
        <v>455</v>
      </c>
      <c r="H614" t="s">
        <v>32</v>
      </c>
      <c r="I614">
        <f>VLOOKUP(B614,Information_sites!D:E,2,FALSE)</f>
        <v>-24.100227</v>
      </c>
      <c r="J614">
        <f>VLOOKUP(B614,Information_sites!D:F,3,FALSE)</f>
        <v>-45.698115999999999</v>
      </c>
      <c r="K614" t="s">
        <v>442</v>
      </c>
      <c r="L614">
        <v>3727</v>
      </c>
      <c r="M614">
        <v>40</v>
      </c>
      <c r="N614" s="3">
        <v>7</v>
      </c>
      <c r="O614" t="s">
        <v>442</v>
      </c>
      <c r="P614" t="s">
        <v>442</v>
      </c>
      <c r="Q614" t="s">
        <v>442</v>
      </c>
      <c r="R614" t="s">
        <v>442</v>
      </c>
      <c r="S614" t="s">
        <v>79</v>
      </c>
      <c r="T614">
        <v>1</v>
      </c>
      <c r="U614">
        <v>25</v>
      </c>
      <c r="X614" t="str">
        <f>VLOOKUP($S614,Taxonomic!A:D,2,FALSE)</f>
        <v>carangidae</v>
      </c>
      <c r="Y614" t="str">
        <f>VLOOKUP(S614,Taxonomic!A:D,3,FALSE)</f>
        <v>pseudocaranx</v>
      </c>
      <c r="Z614" t="str">
        <f>VLOOKUP(S614,Taxonomic!A:D,4,FALSE)</f>
        <v>dentex</v>
      </c>
    </row>
    <row r="615" spans="1:26" x14ac:dyDescent="0.2">
      <c r="A615" t="s">
        <v>30</v>
      </c>
      <c r="B615" t="s">
        <v>472</v>
      </c>
      <c r="C615" t="s">
        <v>47</v>
      </c>
      <c r="D615">
        <v>2013</v>
      </c>
      <c r="E615">
        <v>3</v>
      </c>
      <c r="F615" s="8">
        <v>5</v>
      </c>
      <c r="G615" t="s">
        <v>455</v>
      </c>
      <c r="H615" t="s">
        <v>32</v>
      </c>
      <c r="I615">
        <f>VLOOKUP(B615,Information_sites!D:E,2,FALSE)</f>
        <v>-24.100227</v>
      </c>
      <c r="J615">
        <f>VLOOKUP(B615,Information_sites!D:F,3,FALSE)</f>
        <v>-45.698115999999999</v>
      </c>
      <c r="K615" t="s">
        <v>442</v>
      </c>
      <c r="L615">
        <v>3727</v>
      </c>
      <c r="M615">
        <v>40</v>
      </c>
      <c r="N615" s="3">
        <v>7</v>
      </c>
      <c r="O615" t="s">
        <v>442</v>
      </c>
      <c r="P615" t="s">
        <v>442</v>
      </c>
      <c r="Q615" t="s">
        <v>442</v>
      </c>
      <c r="R615" t="s">
        <v>442</v>
      </c>
      <c r="S615" t="s">
        <v>79</v>
      </c>
      <c r="T615">
        <v>4</v>
      </c>
      <c r="U615">
        <v>45</v>
      </c>
      <c r="X615" t="str">
        <f>VLOOKUP($S615,Taxonomic!A:D,2,FALSE)</f>
        <v>carangidae</v>
      </c>
      <c r="Y615" t="str">
        <f>VLOOKUP(S615,Taxonomic!A:D,3,FALSE)</f>
        <v>pseudocaranx</v>
      </c>
      <c r="Z615" t="str">
        <f>VLOOKUP(S615,Taxonomic!A:D,4,FALSE)</f>
        <v>dentex</v>
      </c>
    </row>
    <row r="616" spans="1:26" x14ac:dyDescent="0.2">
      <c r="A616" t="s">
        <v>30</v>
      </c>
      <c r="B616" t="s">
        <v>472</v>
      </c>
      <c r="C616" t="s">
        <v>47</v>
      </c>
      <c r="D616">
        <v>2013</v>
      </c>
      <c r="E616">
        <v>3</v>
      </c>
      <c r="F616" s="8">
        <v>5</v>
      </c>
      <c r="G616" t="s">
        <v>455</v>
      </c>
      <c r="H616" t="s">
        <v>32</v>
      </c>
      <c r="I616">
        <f>VLOOKUP(B616,Information_sites!D:E,2,FALSE)</f>
        <v>-24.100227</v>
      </c>
      <c r="J616">
        <f>VLOOKUP(B616,Information_sites!D:F,3,FALSE)</f>
        <v>-45.698115999999999</v>
      </c>
      <c r="K616" t="s">
        <v>442</v>
      </c>
      <c r="L616">
        <v>3727</v>
      </c>
      <c r="M616">
        <v>40</v>
      </c>
      <c r="N616" s="3">
        <v>7</v>
      </c>
      <c r="O616" t="s">
        <v>442</v>
      </c>
      <c r="P616" t="s">
        <v>442</v>
      </c>
      <c r="Q616" t="s">
        <v>442</v>
      </c>
      <c r="R616" t="s">
        <v>442</v>
      </c>
      <c r="S616" t="s">
        <v>56</v>
      </c>
      <c r="T616">
        <v>1</v>
      </c>
      <c r="U616">
        <v>55</v>
      </c>
      <c r="X616" t="str">
        <f>VLOOKUP($S616,Taxonomic!A:D,2,FALSE)</f>
        <v>scaridae</v>
      </c>
      <c r="Y616" t="str">
        <f>VLOOKUP(S616,Taxonomic!A:D,3,FALSE)</f>
        <v>sparisoma</v>
      </c>
      <c r="Z616" t="str">
        <f>VLOOKUP(S616,Taxonomic!A:D,4,FALSE)</f>
        <v>axillare</v>
      </c>
    </row>
    <row r="617" spans="1:26" x14ac:dyDescent="0.2">
      <c r="A617" t="s">
        <v>30</v>
      </c>
      <c r="B617" t="s">
        <v>472</v>
      </c>
      <c r="C617" t="s">
        <v>47</v>
      </c>
      <c r="D617">
        <v>2013</v>
      </c>
      <c r="E617">
        <v>3</v>
      </c>
      <c r="F617" s="8">
        <v>5</v>
      </c>
      <c r="G617" t="s">
        <v>455</v>
      </c>
      <c r="H617" t="s">
        <v>32</v>
      </c>
      <c r="I617">
        <f>VLOOKUP(B617,Information_sites!D:E,2,FALSE)</f>
        <v>-24.100227</v>
      </c>
      <c r="J617">
        <f>VLOOKUP(B617,Information_sites!D:F,3,FALSE)</f>
        <v>-45.698115999999999</v>
      </c>
      <c r="K617" t="s">
        <v>442</v>
      </c>
      <c r="L617">
        <v>3727</v>
      </c>
      <c r="M617">
        <v>40</v>
      </c>
      <c r="N617" s="3">
        <v>7</v>
      </c>
      <c r="O617" t="s">
        <v>442</v>
      </c>
      <c r="P617" t="s">
        <v>442</v>
      </c>
      <c r="Q617" t="s">
        <v>442</v>
      </c>
      <c r="R617" t="s">
        <v>442</v>
      </c>
      <c r="S617" t="s">
        <v>46</v>
      </c>
      <c r="T617">
        <v>4</v>
      </c>
      <c r="U617">
        <v>8</v>
      </c>
      <c r="X617" t="str">
        <f>VLOOKUP($S617,Taxonomic!A:D,2,FALSE)</f>
        <v>pomacentridae</v>
      </c>
      <c r="Y617" t="str">
        <f>VLOOKUP(S617,Taxonomic!A:D,3,FALSE)</f>
        <v>stegastes</v>
      </c>
      <c r="Z617" t="str">
        <f>VLOOKUP(S617,Taxonomic!A:D,4,FALSE)</f>
        <v>fuscus</v>
      </c>
    </row>
    <row r="618" spans="1:26" x14ac:dyDescent="0.2">
      <c r="A618" t="s">
        <v>30</v>
      </c>
      <c r="B618" t="s">
        <v>472</v>
      </c>
      <c r="C618" t="s">
        <v>47</v>
      </c>
      <c r="D618">
        <v>2013</v>
      </c>
      <c r="E618">
        <v>3</v>
      </c>
      <c r="F618" s="8">
        <v>5</v>
      </c>
      <c r="G618" t="s">
        <v>455</v>
      </c>
      <c r="H618" t="s">
        <v>32</v>
      </c>
      <c r="I618">
        <f>VLOOKUP(B618,Information_sites!D:E,2,FALSE)</f>
        <v>-24.100227</v>
      </c>
      <c r="J618">
        <f>VLOOKUP(B618,Information_sites!D:F,3,FALSE)</f>
        <v>-45.698115999999999</v>
      </c>
      <c r="K618" t="s">
        <v>442</v>
      </c>
      <c r="L618">
        <v>3727</v>
      </c>
      <c r="M618">
        <v>40</v>
      </c>
      <c r="N618" s="3">
        <v>7</v>
      </c>
      <c r="O618" t="s">
        <v>442</v>
      </c>
      <c r="P618" t="s">
        <v>442</v>
      </c>
      <c r="Q618" t="s">
        <v>442</v>
      </c>
      <c r="R618" t="s">
        <v>442</v>
      </c>
      <c r="S618" t="s">
        <v>46</v>
      </c>
      <c r="T618">
        <v>3</v>
      </c>
      <c r="U618">
        <v>12</v>
      </c>
      <c r="X618" t="str">
        <f>VLOOKUP($S618,Taxonomic!A:D,2,FALSE)</f>
        <v>pomacentridae</v>
      </c>
      <c r="Y618" t="str">
        <f>VLOOKUP(S618,Taxonomic!A:D,3,FALSE)</f>
        <v>stegastes</v>
      </c>
      <c r="Z618" t="str">
        <f>VLOOKUP(S618,Taxonomic!A:D,4,FALSE)</f>
        <v>fuscus</v>
      </c>
    </row>
    <row r="619" spans="1:26" x14ac:dyDescent="0.2">
      <c r="A619" t="s">
        <v>30</v>
      </c>
      <c r="B619" t="s">
        <v>59</v>
      </c>
      <c r="C619" t="s">
        <v>31</v>
      </c>
      <c r="D619">
        <v>2013</v>
      </c>
      <c r="E619">
        <v>3</v>
      </c>
      <c r="F619" s="8">
        <v>6</v>
      </c>
      <c r="G619" t="s">
        <v>455</v>
      </c>
      <c r="H619" t="s">
        <v>48</v>
      </c>
      <c r="I619">
        <f>VLOOKUP(B619,Information_sites!D:E,2,FALSE)</f>
        <v>-24.097747999999999</v>
      </c>
      <c r="J619">
        <f>VLOOKUP(B619,Information_sites!D:F,3,FALSE)</f>
        <v>-45.688487000000002</v>
      </c>
      <c r="K619" t="s">
        <v>442</v>
      </c>
      <c r="L619">
        <v>3728</v>
      </c>
      <c r="M619">
        <v>40</v>
      </c>
      <c r="N619" s="3">
        <v>5</v>
      </c>
      <c r="O619" t="s">
        <v>442</v>
      </c>
      <c r="P619" t="s">
        <v>442</v>
      </c>
      <c r="Q619" t="s">
        <v>442</v>
      </c>
      <c r="R619" t="s">
        <v>442</v>
      </c>
      <c r="S619" t="s">
        <v>33</v>
      </c>
      <c r="T619">
        <v>7</v>
      </c>
      <c r="U619">
        <v>5</v>
      </c>
      <c r="X619" t="str">
        <f>VLOOKUP($S619,Taxonomic!A:D,2,FALSE)</f>
        <v>pomacentridae</v>
      </c>
      <c r="Y619" t="str">
        <f>VLOOKUP(S619,Taxonomic!A:D,3,FALSE)</f>
        <v>abudefduf</v>
      </c>
      <c r="Z619" t="str">
        <f>VLOOKUP(S619,Taxonomic!A:D,4,FALSE)</f>
        <v>saxatilis</v>
      </c>
    </row>
    <row r="620" spans="1:26" x14ac:dyDescent="0.2">
      <c r="A620" t="s">
        <v>30</v>
      </c>
      <c r="B620" t="s">
        <v>59</v>
      </c>
      <c r="C620" t="s">
        <v>31</v>
      </c>
      <c r="D620">
        <v>2013</v>
      </c>
      <c r="E620">
        <v>3</v>
      </c>
      <c r="F620" s="8">
        <v>6</v>
      </c>
      <c r="G620" t="s">
        <v>455</v>
      </c>
      <c r="H620" t="s">
        <v>48</v>
      </c>
      <c r="I620">
        <f>VLOOKUP(B620,Information_sites!D:E,2,FALSE)</f>
        <v>-24.097747999999999</v>
      </c>
      <c r="J620">
        <f>VLOOKUP(B620,Information_sites!D:F,3,FALSE)</f>
        <v>-45.688487000000002</v>
      </c>
      <c r="K620" t="s">
        <v>442</v>
      </c>
      <c r="L620">
        <v>3728</v>
      </c>
      <c r="M620">
        <v>40</v>
      </c>
      <c r="N620" s="3">
        <v>5</v>
      </c>
      <c r="O620" t="s">
        <v>442</v>
      </c>
      <c r="P620" t="s">
        <v>442</v>
      </c>
      <c r="Q620" t="s">
        <v>442</v>
      </c>
      <c r="R620" t="s">
        <v>442</v>
      </c>
      <c r="S620" t="s">
        <v>33</v>
      </c>
      <c r="T620">
        <v>8</v>
      </c>
      <c r="U620">
        <v>10</v>
      </c>
      <c r="X620" t="str">
        <f>VLOOKUP($S620,Taxonomic!A:D,2,FALSE)</f>
        <v>pomacentridae</v>
      </c>
      <c r="Y620" t="str">
        <f>VLOOKUP(S620,Taxonomic!A:D,3,FALSE)</f>
        <v>abudefduf</v>
      </c>
      <c r="Z620" t="str">
        <f>VLOOKUP(S620,Taxonomic!A:D,4,FALSE)</f>
        <v>saxatilis</v>
      </c>
    </row>
    <row r="621" spans="1:26" x14ac:dyDescent="0.2">
      <c r="A621" t="s">
        <v>30</v>
      </c>
      <c r="B621" t="s">
        <v>59</v>
      </c>
      <c r="C621" t="s">
        <v>31</v>
      </c>
      <c r="D621">
        <v>2013</v>
      </c>
      <c r="E621">
        <v>3</v>
      </c>
      <c r="F621" s="8">
        <v>6</v>
      </c>
      <c r="G621" t="s">
        <v>455</v>
      </c>
      <c r="H621" t="s">
        <v>48</v>
      </c>
      <c r="I621">
        <f>VLOOKUP(B621,Information_sites!D:E,2,FALSE)</f>
        <v>-24.097747999999999</v>
      </c>
      <c r="J621">
        <f>VLOOKUP(B621,Information_sites!D:F,3,FALSE)</f>
        <v>-45.688487000000002</v>
      </c>
      <c r="K621" t="s">
        <v>442</v>
      </c>
      <c r="L621">
        <v>3728</v>
      </c>
      <c r="M621">
        <v>40</v>
      </c>
      <c r="N621" s="3">
        <v>5</v>
      </c>
      <c r="O621" t="s">
        <v>442</v>
      </c>
      <c r="P621" t="s">
        <v>442</v>
      </c>
      <c r="Q621" t="s">
        <v>442</v>
      </c>
      <c r="R621" t="s">
        <v>442</v>
      </c>
      <c r="S621" t="s">
        <v>33</v>
      </c>
      <c r="T621">
        <v>6</v>
      </c>
      <c r="U621">
        <v>12</v>
      </c>
      <c r="X621" t="str">
        <f>VLOOKUP($S621,Taxonomic!A:D,2,FALSE)</f>
        <v>pomacentridae</v>
      </c>
      <c r="Y621" t="str">
        <f>VLOOKUP(S621,Taxonomic!A:D,3,FALSE)</f>
        <v>abudefduf</v>
      </c>
      <c r="Z621" t="str">
        <f>VLOOKUP(S621,Taxonomic!A:D,4,FALSE)</f>
        <v>saxatilis</v>
      </c>
    </row>
    <row r="622" spans="1:26" x14ac:dyDescent="0.2">
      <c r="A622" t="s">
        <v>30</v>
      </c>
      <c r="B622" t="s">
        <v>59</v>
      </c>
      <c r="C622" t="s">
        <v>31</v>
      </c>
      <c r="D622">
        <v>2013</v>
      </c>
      <c r="E622">
        <v>3</v>
      </c>
      <c r="F622" s="8">
        <v>6</v>
      </c>
      <c r="G622" t="s">
        <v>455</v>
      </c>
      <c r="H622" t="s">
        <v>48</v>
      </c>
      <c r="I622">
        <f>VLOOKUP(B622,Information_sites!D:E,2,FALSE)</f>
        <v>-24.097747999999999</v>
      </c>
      <c r="J622">
        <f>VLOOKUP(B622,Information_sites!D:F,3,FALSE)</f>
        <v>-45.688487000000002</v>
      </c>
      <c r="K622" t="s">
        <v>442</v>
      </c>
      <c r="L622">
        <v>3728</v>
      </c>
      <c r="M622">
        <v>40</v>
      </c>
      <c r="N622" s="3">
        <v>5</v>
      </c>
      <c r="O622" t="s">
        <v>442</v>
      </c>
      <c r="P622" t="s">
        <v>442</v>
      </c>
      <c r="Q622" t="s">
        <v>442</v>
      </c>
      <c r="R622" t="s">
        <v>442</v>
      </c>
      <c r="S622" t="s">
        <v>33</v>
      </c>
      <c r="T622">
        <v>3</v>
      </c>
      <c r="U622">
        <v>15</v>
      </c>
      <c r="X622" t="str">
        <f>VLOOKUP($S622,Taxonomic!A:D,2,FALSE)</f>
        <v>pomacentridae</v>
      </c>
      <c r="Y622" t="str">
        <f>VLOOKUP(S622,Taxonomic!A:D,3,FALSE)</f>
        <v>abudefduf</v>
      </c>
      <c r="Z622" t="str">
        <f>VLOOKUP(S622,Taxonomic!A:D,4,FALSE)</f>
        <v>saxatilis</v>
      </c>
    </row>
    <row r="623" spans="1:26" x14ac:dyDescent="0.2">
      <c r="A623" t="s">
        <v>30</v>
      </c>
      <c r="B623" t="s">
        <v>59</v>
      </c>
      <c r="C623" t="s">
        <v>31</v>
      </c>
      <c r="D623">
        <v>2013</v>
      </c>
      <c r="E623">
        <v>3</v>
      </c>
      <c r="F623" s="8">
        <v>6</v>
      </c>
      <c r="G623" t="s">
        <v>455</v>
      </c>
      <c r="H623" t="s">
        <v>48</v>
      </c>
      <c r="I623">
        <f>VLOOKUP(B623,Information_sites!D:E,2,FALSE)</f>
        <v>-24.097747999999999</v>
      </c>
      <c r="J623">
        <f>VLOOKUP(B623,Information_sites!D:F,3,FALSE)</f>
        <v>-45.688487000000002</v>
      </c>
      <c r="K623" t="s">
        <v>442</v>
      </c>
      <c r="L623">
        <v>3728</v>
      </c>
      <c r="M623">
        <v>40</v>
      </c>
      <c r="N623" s="3">
        <v>5</v>
      </c>
      <c r="O623" t="s">
        <v>442</v>
      </c>
      <c r="P623" t="s">
        <v>442</v>
      </c>
      <c r="Q623" t="s">
        <v>442</v>
      </c>
      <c r="R623" t="s">
        <v>442</v>
      </c>
      <c r="S623" t="s">
        <v>61</v>
      </c>
      <c r="T623">
        <v>10</v>
      </c>
      <c r="U623">
        <v>25</v>
      </c>
      <c r="X623" t="str">
        <f>VLOOKUP($S623,Taxonomic!A:D,2,FALSE)</f>
        <v>acanthuridae</v>
      </c>
      <c r="Y623" t="str">
        <f>VLOOKUP(S623,Taxonomic!A:D,3,FALSE)</f>
        <v>acanthurus</v>
      </c>
      <c r="Z623" t="str">
        <f>VLOOKUP(S623,Taxonomic!A:D,4,FALSE)</f>
        <v>bahianus</v>
      </c>
    </row>
    <row r="624" spans="1:26" x14ac:dyDescent="0.2">
      <c r="A624" t="s">
        <v>30</v>
      </c>
      <c r="B624" t="s">
        <v>59</v>
      </c>
      <c r="C624" t="s">
        <v>31</v>
      </c>
      <c r="D624">
        <v>2013</v>
      </c>
      <c r="E624">
        <v>3</v>
      </c>
      <c r="F624" s="8">
        <v>6</v>
      </c>
      <c r="G624" t="s">
        <v>455</v>
      </c>
      <c r="H624" t="s">
        <v>48</v>
      </c>
      <c r="I624">
        <f>VLOOKUP(B624,Information_sites!D:E,2,FALSE)</f>
        <v>-24.097747999999999</v>
      </c>
      <c r="J624">
        <f>VLOOKUP(B624,Information_sites!D:F,3,FALSE)</f>
        <v>-45.688487000000002</v>
      </c>
      <c r="K624" t="s">
        <v>442</v>
      </c>
      <c r="L624">
        <v>3728</v>
      </c>
      <c r="M624">
        <v>40</v>
      </c>
      <c r="N624" s="3">
        <v>5</v>
      </c>
      <c r="O624" t="s">
        <v>442</v>
      </c>
      <c r="P624" t="s">
        <v>442</v>
      </c>
      <c r="Q624" t="s">
        <v>442</v>
      </c>
      <c r="R624" t="s">
        <v>442</v>
      </c>
      <c r="S624" t="s">
        <v>49</v>
      </c>
      <c r="T624">
        <v>12</v>
      </c>
      <c r="U624">
        <v>25</v>
      </c>
      <c r="X624" t="str">
        <f>VLOOKUP($S624,Taxonomic!A:D,2,FALSE)</f>
        <v>acanthuridae</v>
      </c>
      <c r="Y624" t="str">
        <f>VLOOKUP(S624,Taxonomic!A:D,3,FALSE)</f>
        <v>acanthurus</v>
      </c>
      <c r="Z624" t="str">
        <f>VLOOKUP(S624,Taxonomic!A:D,4,FALSE)</f>
        <v>chirurgus</v>
      </c>
    </row>
    <row r="625" spans="1:26" x14ac:dyDescent="0.2">
      <c r="A625" t="s">
        <v>30</v>
      </c>
      <c r="B625" t="s">
        <v>59</v>
      </c>
      <c r="C625" t="s">
        <v>31</v>
      </c>
      <c r="D625">
        <v>2013</v>
      </c>
      <c r="E625">
        <v>3</v>
      </c>
      <c r="F625" s="8">
        <v>6</v>
      </c>
      <c r="G625" t="s">
        <v>455</v>
      </c>
      <c r="H625" t="s">
        <v>48</v>
      </c>
      <c r="I625">
        <f>VLOOKUP(B625,Information_sites!D:E,2,FALSE)</f>
        <v>-24.097747999999999</v>
      </c>
      <c r="J625">
        <f>VLOOKUP(B625,Information_sites!D:F,3,FALSE)</f>
        <v>-45.688487000000002</v>
      </c>
      <c r="K625" t="s">
        <v>442</v>
      </c>
      <c r="L625">
        <v>3728</v>
      </c>
      <c r="M625">
        <v>40</v>
      </c>
      <c r="N625" s="3">
        <v>5</v>
      </c>
      <c r="O625" t="s">
        <v>442</v>
      </c>
      <c r="P625" t="s">
        <v>442</v>
      </c>
      <c r="Q625" t="s">
        <v>442</v>
      </c>
      <c r="R625" t="s">
        <v>442</v>
      </c>
      <c r="S625" t="s">
        <v>85</v>
      </c>
      <c r="T625">
        <v>3</v>
      </c>
      <c r="U625">
        <v>25</v>
      </c>
      <c r="X625" t="str">
        <f>VLOOKUP($S625,Taxonomic!A:D,2,FALSE)</f>
        <v>carangidae</v>
      </c>
      <c r="Y625" t="str">
        <f>VLOOKUP(S625,Taxonomic!A:D,3,FALSE)</f>
        <v>caranx</v>
      </c>
      <c r="Z625" t="str">
        <f>VLOOKUP(S625,Taxonomic!A:D,4,FALSE)</f>
        <v>crysos</v>
      </c>
    </row>
    <row r="626" spans="1:26" x14ac:dyDescent="0.2">
      <c r="A626" t="s">
        <v>30</v>
      </c>
      <c r="B626" t="s">
        <v>59</v>
      </c>
      <c r="C626" t="s">
        <v>31</v>
      </c>
      <c r="D626">
        <v>2013</v>
      </c>
      <c r="E626">
        <v>3</v>
      </c>
      <c r="F626" s="8">
        <v>6</v>
      </c>
      <c r="G626" t="s">
        <v>455</v>
      </c>
      <c r="H626" t="s">
        <v>48</v>
      </c>
      <c r="I626">
        <f>VLOOKUP(B626,Information_sites!D:E,2,FALSE)</f>
        <v>-24.097747999999999</v>
      </c>
      <c r="J626">
        <f>VLOOKUP(B626,Information_sites!D:F,3,FALSE)</f>
        <v>-45.688487000000002</v>
      </c>
      <c r="K626" t="s">
        <v>442</v>
      </c>
      <c r="L626">
        <v>3728</v>
      </c>
      <c r="M626">
        <v>40</v>
      </c>
      <c r="N626" s="3">
        <v>5</v>
      </c>
      <c r="O626" t="s">
        <v>442</v>
      </c>
      <c r="P626" t="s">
        <v>442</v>
      </c>
      <c r="Q626" t="s">
        <v>442</v>
      </c>
      <c r="R626" t="s">
        <v>442</v>
      </c>
      <c r="S626" t="s">
        <v>65</v>
      </c>
      <c r="T626">
        <v>4</v>
      </c>
      <c r="U626">
        <v>5</v>
      </c>
      <c r="X626" t="str">
        <f>VLOOKUP($S626,Taxonomic!A:D,2,FALSE)</f>
        <v>gobiidae</v>
      </c>
      <c r="Y626" t="str">
        <f>VLOOKUP(S626,Taxonomic!A:D,3,FALSE)</f>
        <v>elacatinus</v>
      </c>
      <c r="Z626" t="str">
        <f>VLOOKUP(S626,Taxonomic!A:D,4,FALSE)</f>
        <v>figaro</v>
      </c>
    </row>
    <row r="627" spans="1:26" x14ac:dyDescent="0.2">
      <c r="A627" t="s">
        <v>30</v>
      </c>
      <c r="B627" t="s">
        <v>59</v>
      </c>
      <c r="C627" t="s">
        <v>31</v>
      </c>
      <c r="D627">
        <v>2013</v>
      </c>
      <c r="E627">
        <v>3</v>
      </c>
      <c r="F627" s="8">
        <v>6</v>
      </c>
      <c r="G627" t="s">
        <v>455</v>
      </c>
      <c r="H627" t="s">
        <v>48</v>
      </c>
      <c r="I627">
        <f>VLOOKUP(B627,Information_sites!D:E,2,FALSE)</f>
        <v>-24.097747999999999</v>
      </c>
      <c r="J627">
        <f>VLOOKUP(B627,Information_sites!D:F,3,FALSE)</f>
        <v>-45.688487000000002</v>
      </c>
      <c r="K627" t="s">
        <v>442</v>
      </c>
      <c r="L627">
        <v>3728</v>
      </c>
      <c r="M627">
        <v>40</v>
      </c>
      <c r="N627" s="3">
        <v>5</v>
      </c>
      <c r="O627" t="s">
        <v>442</v>
      </c>
      <c r="P627" t="s">
        <v>442</v>
      </c>
      <c r="Q627" t="s">
        <v>442</v>
      </c>
      <c r="R627" t="s">
        <v>442</v>
      </c>
      <c r="S627" t="s">
        <v>37</v>
      </c>
      <c r="T627">
        <v>3</v>
      </c>
      <c r="U627">
        <v>3</v>
      </c>
      <c r="X627" t="str">
        <f>VLOOKUP($S627,Taxonomic!A:D,2,FALSE)</f>
        <v>chaenopsidae</v>
      </c>
      <c r="Y627" t="str">
        <f>VLOOKUP(S627,Taxonomic!A:D,3,FALSE)</f>
        <v>emblemariopsis</v>
      </c>
      <c r="Z627" t="str">
        <f>VLOOKUP(S627,Taxonomic!A:D,4,FALSE)</f>
        <v>signifera</v>
      </c>
    </row>
    <row r="628" spans="1:26" x14ac:dyDescent="0.2">
      <c r="A628" t="s">
        <v>30</v>
      </c>
      <c r="B628" t="s">
        <v>59</v>
      </c>
      <c r="C628" t="s">
        <v>31</v>
      </c>
      <c r="D628">
        <v>2013</v>
      </c>
      <c r="E628">
        <v>3</v>
      </c>
      <c r="F628" s="8">
        <v>6</v>
      </c>
      <c r="G628" t="s">
        <v>455</v>
      </c>
      <c r="H628" t="s">
        <v>48</v>
      </c>
      <c r="I628">
        <f>VLOOKUP(B628,Information_sites!D:E,2,FALSE)</f>
        <v>-24.097747999999999</v>
      </c>
      <c r="J628">
        <f>VLOOKUP(B628,Information_sites!D:F,3,FALSE)</f>
        <v>-45.688487000000002</v>
      </c>
      <c r="K628" t="s">
        <v>442</v>
      </c>
      <c r="L628">
        <v>3728</v>
      </c>
      <c r="M628">
        <v>40</v>
      </c>
      <c r="N628" s="3">
        <v>5</v>
      </c>
      <c r="O628" t="s">
        <v>442</v>
      </c>
      <c r="P628" t="s">
        <v>442</v>
      </c>
      <c r="Q628" t="s">
        <v>442</v>
      </c>
      <c r="R628" t="s">
        <v>442</v>
      </c>
      <c r="S628" t="s">
        <v>75</v>
      </c>
      <c r="T628">
        <v>2</v>
      </c>
      <c r="U628">
        <v>25</v>
      </c>
      <c r="X628" t="str">
        <f>VLOOKUP($S628,Taxonomic!A:D,2,FALSE)</f>
        <v>labridae</v>
      </c>
      <c r="Y628" t="str">
        <f>VLOOKUP(S628,Taxonomic!A:D,3,FALSE)</f>
        <v>halichoeres</v>
      </c>
      <c r="Z628" t="str">
        <f>VLOOKUP(S628,Taxonomic!A:D,4,FALSE)</f>
        <v>brasiliensis</v>
      </c>
    </row>
    <row r="629" spans="1:26" x14ac:dyDescent="0.2">
      <c r="A629" t="s">
        <v>30</v>
      </c>
      <c r="B629" t="s">
        <v>59</v>
      </c>
      <c r="C629" t="s">
        <v>31</v>
      </c>
      <c r="D629">
        <v>2013</v>
      </c>
      <c r="E629">
        <v>3</v>
      </c>
      <c r="F629" s="8">
        <v>6</v>
      </c>
      <c r="G629" t="s">
        <v>455</v>
      </c>
      <c r="H629" t="s">
        <v>48</v>
      </c>
      <c r="I629">
        <f>VLOOKUP(B629,Information_sites!D:E,2,FALSE)</f>
        <v>-24.097747999999999</v>
      </c>
      <c r="J629">
        <f>VLOOKUP(B629,Information_sites!D:F,3,FALSE)</f>
        <v>-45.688487000000002</v>
      </c>
      <c r="K629" t="s">
        <v>442</v>
      </c>
      <c r="L629">
        <v>3728</v>
      </c>
      <c r="M629">
        <v>40</v>
      </c>
      <c r="N629" s="3">
        <v>5</v>
      </c>
      <c r="O629" t="s">
        <v>442</v>
      </c>
      <c r="P629" t="s">
        <v>442</v>
      </c>
      <c r="Q629" t="s">
        <v>442</v>
      </c>
      <c r="R629" t="s">
        <v>442</v>
      </c>
      <c r="S629" t="s">
        <v>75</v>
      </c>
      <c r="T629">
        <v>4</v>
      </c>
      <c r="U629">
        <v>30</v>
      </c>
      <c r="X629" t="str">
        <f>VLOOKUP($S629,Taxonomic!A:D,2,FALSE)</f>
        <v>labridae</v>
      </c>
      <c r="Y629" t="str">
        <f>VLOOKUP(S629,Taxonomic!A:D,3,FALSE)</f>
        <v>halichoeres</v>
      </c>
      <c r="Z629" t="str">
        <f>VLOOKUP(S629,Taxonomic!A:D,4,FALSE)</f>
        <v>brasiliensis</v>
      </c>
    </row>
    <row r="630" spans="1:26" x14ac:dyDescent="0.2">
      <c r="A630" t="s">
        <v>30</v>
      </c>
      <c r="B630" t="s">
        <v>59</v>
      </c>
      <c r="C630" t="s">
        <v>31</v>
      </c>
      <c r="D630">
        <v>2013</v>
      </c>
      <c r="E630">
        <v>3</v>
      </c>
      <c r="F630" s="8">
        <v>6</v>
      </c>
      <c r="G630" t="s">
        <v>455</v>
      </c>
      <c r="H630" t="s">
        <v>48</v>
      </c>
      <c r="I630">
        <f>VLOOKUP(B630,Information_sites!D:E,2,FALSE)</f>
        <v>-24.097747999999999</v>
      </c>
      <c r="J630">
        <f>VLOOKUP(B630,Information_sites!D:F,3,FALSE)</f>
        <v>-45.688487000000002</v>
      </c>
      <c r="K630" t="s">
        <v>442</v>
      </c>
      <c r="L630">
        <v>3728</v>
      </c>
      <c r="M630">
        <v>40</v>
      </c>
      <c r="N630" s="3">
        <v>5</v>
      </c>
      <c r="O630" t="s">
        <v>442</v>
      </c>
      <c r="P630" t="s">
        <v>442</v>
      </c>
      <c r="Q630" t="s">
        <v>442</v>
      </c>
      <c r="R630" t="s">
        <v>442</v>
      </c>
      <c r="S630" t="s">
        <v>78</v>
      </c>
      <c r="T630">
        <v>700</v>
      </c>
      <c r="U630">
        <v>7</v>
      </c>
      <c r="X630" t="str">
        <f>VLOOKUP($S630,Taxonomic!A:D,2,FALSE)</f>
        <v>clupeidae</v>
      </c>
      <c r="Y630" t="str">
        <f>VLOOKUP(S630,Taxonomic!A:D,3,FALSE)</f>
        <v>harengula</v>
      </c>
      <c r="Z630" t="str">
        <f>VLOOKUP(S630,Taxonomic!A:D,4,FALSE)</f>
        <v>clupeola</v>
      </c>
    </row>
    <row r="631" spans="1:26" x14ac:dyDescent="0.2">
      <c r="A631" t="s">
        <v>30</v>
      </c>
      <c r="B631" t="s">
        <v>59</v>
      </c>
      <c r="C631" t="s">
        <v>31</v>
      </c>
      <c r="D631">
        <v>2013</v>
      </c>
      <c r="E631">
        <v>3</v>
      </c>
      <c r="F631" s="8">
        <v>6</v>
      </c>
      <c r="G631" t="s">
        <v>455</v>
      </c>
      <c r="H631" t="s">
        <v>48</v>
      </c>
      <c r="I631">
        <f>VLOOKUP(B631,Information_sites!D:E,2,FALSE)</f>
        <v>-24.097747999999999</v>
      </c>
      <c r="J631">
        <f>VLOOKUP(B631,Information_sites!D:F,3,FALSE)</f>
        <v>-45.688487000000002</v>
      </c>
      <c r="K631" t="s">
        <v>442</v>
      </c>
      <c r="L631">
        <v>3728</v>
      </c>
      <c r="M631">
        <v>40</v>
      </c>
      <c r="N631" s="3">
        <v>5</v>
      </c>
      <c r="O631" t="s">
        <v>442</v>
      </c>
      <c r="P631" t="s">
        <v>442</v>
      </c>
      <c r="Q631" t="s">
        <v>442</v>
      </c>
      <c r="R631" t="s">
        <v>442</v>
      </c>
      <c r="S631" t="s">
        <v>64</v>
      </c>
      <c r="T631">
        <v>2</v>
      </c>
      <c r="U631">
        <v>25</v>
      </c>
      <c r="X631" t="str">
        <f>VLOOKUP($S631,Taxonomic!A:D,2,FALSE)</f>
        <v>kyphosidae</v>
      </c>
      <c r="Y631" t="str">
        <f>VLOOKUP(S631,Taxonomic!A:D,3,FALSE)</f>
        <v>kyphosus</v>
      </c>
      <c r="Z631" t="str">
        <f>VLOOKUP(S631,Taxonomic!A:D,4,FALSE)</f>
        <v>vaigiensis</v>
      </c>
    </row>
    <row r="632" spans="1:26" x14ac:dyDescent="0.2">
      <c r="A632" t="s">
        <v>30</v>
      </c>
      <c r="B632" t="s">
        <v>59</v>
      </c>
      <c r="C632" t="s">
        <v>31</v>
      </c>
      <c r="D632">
        <v>2013</v>
      </c>
      <c r="E632">
        <v>3</v>
      </c>
      <c r="F632" s="8">
        <v>6</v>
      </c>
      <c r="G632" t="s">
        <v>455</v>
      </c>
      <c r="H632" t="s">
        <v>48</v>
      </c>
      <c r="I632">
        <f>VLOOKUP(B632,Information_sites!D:E,2,FALSE)</f>
        <v>-24.097747999999999</v>
      </c>
      <c r="J632">
        <f>VLOOKUP(B632,Information_sites!D:F,3,FALSE)</f>
        <v>-45.688487000000002</v>
      </c>
      <c r="K632" t="s">
        <v>442</v>
      </c>
      <c r="L632">
        <v>3728</v>
      </c>
      <c r="M632">
        <v>40</v>
      </c>
      <c r="N632" s="3">
        <v>5</v>
      </c>
      <c r="O632" t="s">
        <v>442</v>
      </c>
      <c r="P632" t="s">
        <v>442</v>
      </c>
      <c r="Q632" t="s">
        <v>442</v>
      </c>
      <c r="R632" t="s">
        <v>442</v>
      </c>
      <c r="S632" t="s">
        <v>64</v>
      </c>
      <c r="T632">
        <v>3</v>
      </c>
      <c r="U632">
        <v>30</v>
      </c>
      <c r="X632" t="str">
        <f>VLOOKUP($S632,Taxonomic!A:D,2,FALSE)</f>
        <v>kyphosidae</v>
      </c>
      <c r="Y632" t="str">
        <f>VLOOKUP(S632,Taxonomic!A:D,3,FALSE)</f>
        <v>kyphosus</v>
      </c>
      <c r="Z632" t="str">
        <f>VLOOKUP(S632,Taxonomic!A:D,4,FALSE)</f>
        <v>vaigiensis</v>
      </c>
    </row>
    <row r="633" spans="1:26" x14ac:dyDescent="0.2">
      <c r="A633" t="s">
        <v>30</v>
      </c>
      <c r="B633" t="s">
        <v>59</v>
      </c>
      <c r="C633" t="s">
        <v>31</v>
      </c>
      <c r="D633">
        <v>2013</v>
      </c>
      <c r="E633">
        <v>3</v>
      </c>
      <c r="F633" s="8">
        <v>6</v>
      </c>
      <c r="G633" t="s">
        <v>455</v>
      </c>
      <c r="H633" t="s">
        <v>48</v>
      </c>
      <c r="I633">
        <f>VLOOKUP(B633,Information_sites!D:E,2,FALSE)</f>
        <v>-24.097747999999999</v>
      </c>
      <c r="J633">
        <f>VLOOKUP(B633,Information_sites!D:F,3,FALSE)</f>
        <v>-45.688487000000002</v>
      </c>
      <c r="K633" t="s">
        <v>442</v>
      </c>
      <c r="L633">
        <v>3728</v>
      </c>
      <c r="M633">
        <v>40</v>
      </c>
      <c r="N633" s="3">
        <v>5</v>
      </c>
      <c r="O633" t="s">
        <v>442</v>
      </c>
      <c r="P633" t="s">
        <v>442</v>
      </c>
      <c r="Q633" t="s">
        <v>442</v>
      </c>
      <c r="R633" t="s">
        <v>442</v>
      </c>
      <c r="S633" t="s">
        <v>64</v>
      </c>
      <c r="T633">
        <v>4</v>
      </c>
      <c r="U633">
        <v>35</v>
      </c>
      <c r="X633" t="str">
        <f>VLOOKUP($S633,Taxonomic!A:D,2,FALSE)</f>
        <v>kyphosidae</v>
      </c>
      <c r="Y633" t="str">
        <f>VLOOKUP(S633,Taxonomic!A:D,3,FALSE)</f>
        <v>kyphosus</v>
      </c>
      <c r="Z633" t="str">
        <f>VLOOKUP(S633,Taxonomic!A:D,4,FALSE)</f>
        <v>vaigiensis</v>
      </c>
    </row>
    <row r="634" spans="1:26" x14ac:dyDescent="0.2">
      <c r="A634" t="s">
        <v>30</v>
      </c>
      <c r="B634" t="s">
        <v>59</v>
      </c>
      <c r="C634" t="s">
        <v>31</v>
      </c>
      <c r="D634">
        <v>2013</v>
      </c>
      <c r="E634">
        <v>3</v>
      </c>
      <c r="F634" s="8">
        <v>6</v>
      </c>
      <c r="G634" t="s">
        <v>455</v>
      </c>
      <c r="H634" t="s">
        <v>48</v>
      </c>
      <c r="I634">
        <f>VLOOKUP(B634,Information_sites!D:E,2,FALSE)</f>
        <v>-24.097747999999999</v>
      </c>
      <c r="J634">
        <f>VLOOKUP(B634,Information_sites!D:F,3,FALSE)</f>
        <v>-45.688487000000002</v>
      </c>
      <c r="K634" t="s">
        <v>442</v>
      </c>
      <c r="L634">
        <v>3728</v>
      </c>
      <c r="M634">
        <v>40</v>
      </c>
      <c r="N634" s="3">
        <v>5</v>
      </c>
      <c r="O634" t="s">
        <v>442</v>
      </c>
      <c r="P634" t="s">
        <v>442</v>
      </c>
      <c r="Q634" t="s">
        <v>442</v>
      </c>
      <c r="R634" t="s">
        <v>442</v>
      </c>
      <c r="S634" t="s">
        <v>77</v>
      </c>
      <c r="T634">
        <v>1</v>
      </c>
      <c r="U634">
        <v>25</v>
      </c>
      <c r="X634" t="str">
        <f>VLOOKUP($S634,Taxonomic!A:D,2,FALSE)</f>
        <v>scaridae</v>
      </c>
      <c r="Y634" t="str">
        <f>VLOOKUP(S634,Taxonomic!A:D,3,FALSE)</f>
        <v>scarus</v>
      </c>
      <c r="Z634" t="str">
        <f>VLOOKUP(S634,Taxonomic!A:D,4,FALSE)</f>
        <v>zelindae</v>
      </c>
    </row>
    <row r="635" spans="1:26" x14ac:dyDescent="0.2">
      <c r="A635" t="s">
        <v>30</v>
      </c>
      <c r="B635" t="s">
        <v>59</v>
      </c>
      <c r="C635" t="s">
        <v>31</v>
      </c>
      <c r="D635">
        <v>2013</v>
      </c>
      <c r="E635">
        <v>3</v>
      </c>
      <c r="F635" s="8">
        <v>6</v>
      </c>
      <c r="G635" t="s">
        <v>455</v>
      </c>
      <c r="H635" t="s">
        <v>48</v>
      </c>
      <c r="I635">
        <f>VLOOKUP(B635,Information_sites!D:E,2,FALSE)</f>
        <v>-24.097747999999999</v>
      </c>
      <c r="J635">
        <f>VLOOKUP(B635,Information_sites!D:F,3,FALSE)</f>
        <v>-45.688487000000002</v>
      </c>
      <c r="K635" t="s">
        <v>442</v>
      </c>
      <c r="L635">
        <v>3728</v>
      </c>
      <c r="M635">
        <v>40</v>
      </c>
      <c r="N635" s="3">
        <v>5</v>
      </c>
      <c r="O635" t="s">
        <v>442</v>
      </c>
      <c r="P635" t="s">
        <v>442</v>
      </c>
      <c r="Q635" t="s">
        <v>442</v>
      </c>
      <c r="R635" t="s">
        <v>442</v>
      </c>
      <c r="S635" t="s">
        <v>77</v>
      </c>
      <c r="T635">
        <v>3</v>
      </c>
      <c r="U635">
        <v>30</v>
      </c>
      <c r="X635" t="str">
        <f>VLOOKUP($S635,Taxonomic!A:D,2,FALSE)</f>
        <v>scaridae</v>
      </c>
      <c r="Y635" t="str">
        <f>VLOOKUP(S635,Taxonomic!A:D,3,FALSE)</f>
        <v>scarus</v>
      </c>
      <c r="Z635" t="str">
        <f>VLOOKUP(S635,Taxonomic!A:D,4,FALSE)</f>
        <v>zelindae</v>
      </c>
    </row>
    <row r="636" spans="1:26" x14ac:dyDescent="0.2">
      <c r="A636" t="s">
        <v>30</v>
      </c>
      <c r="B636" t="s">
        <v>59</v>
      </c>
      <c r="C636" t="s">
        <v>31</v>
      </c>
      <c r="D636">
        <v>2013</v>
      </c>
      <c r="E636">
        <v>3</v>
      </c>
      <c r="F636" s="8">
        <v>6</v>
      </c>
      <c r="G636" t="s">
        <v>455</v>
      </c>
      <c r="H636" t="s">
        <v>48</v>
      </c>
      <c r="I636">
        <f>VLOOKUP(B636,Information_sites!D:E,2,FALSE)</f>
        <v>-24.097747999999999</v>
      </c>
      <c r="J636">
        <f>VLOOKUP(B636,Information_sites!D:F,3,FALSE)</f>
        <v>-45.688487000000002</v>
      </c>
      <c r="K636" t="s">
        <v>442</v>
      </c>
      <c r="L636">
        <v>3728</v>
      </c>
      <c r="M636">
        <v>40</v>
      </c>
      <c r="N636" s="3">
        <v>5</v>
      </c>
      <c r="O636" t="s">
        <v>442</v>
      </c>
      <c r="P636" t="s">
        <v>442</v>
      </c>
      <c r="Q636" t="s">
        <v>442</v>
      </c>
      <c r="R636" t="s">
        <v>442</v>
      </c>
      <c r="S636" t="s">
        <v>45</v>
      </c>
      <c r="T636">
        <v>1</v>
      </c>
      <c r="U636">
        <v>45</v>
      </c>
      <c r="X636" t="str">
        <f>VLOOKUP($S636,Taxonomic!A:D,2,FALSE)</f>
        <v>scaridae</v>
      </c>
      <c r="Y636" t="str">
        <f>VLOOKUP(S636,Taxonomic!A:D,3,FALSE)</f>
        <v>sparisoma</v>
      </c>
      <c r="Z636" t="str">
        <f>VLOOKUP(S636,Taxonomic!A:D,4,FALSE)</f>
        <v>amplum</v>
      </c>
    </row>
    <row r="637" spans="1:26" x14ac:dyDescent="0.2">
      <c r="A637" t="s">
        <v>30</v>
      </c>
      <c r="B637" t="s">
        <v>59</v>
      </c>
      <c r="C637" t="s">
        <v>31</v>
      </c>
      <c r="D637">
        <v>2013</v>
      </c>
      <c r="E637">
        <v>3</v>
      </c>
      <c r="F637" s="8">
        <v>6</v>
      </c>
      <c r="G637" t="s">
        <v>455</v>
      </c>
      <c r="H637" t="s">
        <v>48</v>
      </c>
      <c r="I637">
        <f>VLOOKUP(B637,Information_sites!D:E,2,FALSE)</f>
        <v>-24.097747999999999</v>
      </c>
      <c r="J637">
        <f>VLOOKUP(B637,Information_sites!D:F,3,FALSE)</f>
        <v>-45.688487000000002</v>
      </c>
      <c r="K637" t="s">
        <v>442</v>
      </c>
      <c r="L637">
        <v>3728</v>
      </c>
      <c r="M637">
        <v>40</v>
      </c>
      <c r="N637" s="3">
        <v>5</v>
      </c>
      <c r="O637" t="s">
        <v>442</v>
      </c>
      <c r="P637" t="s">
        <v>442</v>
      </c>
      <c r="Q637" t="s">
        <v>442</v>
      </c>
      <c r="R637" t="s">
        <v>442</v>
      </c>
      <c r="S637" t="s">
        <v>56</v>
      </c>
      <c r="T637">
        <v>2</v>
      </c>
      <c r="U637">
        <v>25</v>
      </c>
      <c r="X637" t="str">
        <f>VLOOKUP($S637,Taxonomic!A:D,2,FALSE)</f>
        <v>scaridae</v>
      </c>
      <c r="Y637" t="str">
        <f>VLOOKUP(S637,Taxonomic!A:D,3,FALSE)</f>
        <v>sparisoma</v>
      </c>
      <c r="Z637" t="str">
        <f>VLOOKUP(S637,Taxonomic!A:D,4,FALSE)</f>
        <v>axillare</v>
      </c>
    </row>
    <row r="638" spans="1:26" x14ac:dyDescent="0.2">
      <c r="A638" t="s">
        <v>30</v>
      </c>
      <c r="B638" t="s">
        <v>59</v>
      </c>
      <c r="C638" t="s">
        <v>31</v>
      </c>
      <c r="D638">
        <v>2013</v>
      </c>
      <c r="E638">
        <v>3</v>
      </c>
      <c r="F638" s="8">
        <v>6</v>
      </c>
      <c r="G638" t="s">
        <v>455</v>
      </c>
      <c r="H638" t="s">
        <v>48</v>
      </c>
      <c r="I638">
        <f>VLOOKUP(B638,Information_sites!D:E,2,FALSE)</f>
        <v>-24.097747999999999</v>
      </c>
      <c r="J638">
        <f>VLOOKUP(B638,Information_sites!D:F,3,FALSE)</f>
        <v>-45.688487000000002</v>
      </c>
      <c r="K638" t="s">
        <v>442</v>
      </c>
      <c r="L638">
        <v>3728</v>
      </c>
      <c r="M638">
        <v>40</v>
      </c>
      <c r="N638" s="3">
        <v>5</v>
      </c>
      <c r="O638" t="s">
        <v>442</v>
      </c>
      <c r="P638" t="s">
        <v>442</v>
      </c>
      <c r="Q638" t="s">
        <v>442</v>
      </c>
      <c r="R638" t="s">
        <v>442</v>
      </c>
      <c r="S638" t="s">
        <v>56</v>
      </c>
      <c r="T638">
        <v>2</v>
      </c>
      <c r="U638">
        <v>30</v>
      </c>
      <c r="X638" t="str">
        <f>VLOOKUP($S638,Taxonomic!A:D,2,FALSE)</f>
        <v>scaridae</v>
      </c>
      <c r="Y638" t="str">
        <f>VLOOKUP(S638,Taxonomic!A:D,3,FALSE)</f>
        <v>sparisoma</v>
      </c>
      <c r="Z638" t="str">
        <f>VLOOKUP(S638,Taxonomic!A:D,4,FALSE)</f>
        <v>axillare</v>
      </c>
    </row>
    <row r="639" spans="1:26" x14ac:dyDescent="0.2">
      <c r="A639" t="s">
        <v>30</v>
      </c>
      <c r="B639" t="s">
        <v>59</v>
      </c>
      <c r="C639" t="s">
        <v>31</v>
      </c>
      <c r="D639">
        <v>2013</v>
      </c>
      <c r="E639">
        <v>3</v>
      </c>
      <c r="F639" s="8">
        <v>6</v>
      </c>
      <c r="G639" t="s">
        <v>455</v>
      </c>
      <c r="H639" t="s">
        <v>48</v>
      </c>
      <c r="I639">
        <f>VLOOKUP(B639,Information_sites!D:E,2,FALSE)</f>
        <v>-24.097747999999999</v>
      </c>
      <c r="J639">
        <f>VLOOKUP(B639,Information_sites!D:F,3,FALSE)</f>
        <v>-45.688487000000002</v>
      </c>
      <c r="K639" t="s">
        <v>442</v>
      </c>
      <c r="L639">
        <v>3728</v>
      </c>
      <c r="M639">
        <v>40</v>
      </c>
      <c r="N639" s="3">
        <v>5</v>
      </c>
      <c r="O639" t="s">
        <v>442</v>
      </c>
      <c r="P639" t="s">
        <v>442</v>
      </c>
      <c r="Q639" t="s">
        <v>442</v>
      </c>
      <c r="R639" t="s">
        <v>442</v>
      </c>
      <c r="S639" t="s">
        <v>56</v>
      </c>
      <c r="T639">
        <v>1</v>
      </c>
      <c r="U639">
        <v>40</v>
      </c>
      <c r="X639" t="str">
        <f>VLOOKUP($S639,Taxonomic!A:D,2,FALSE)</f>
        <v>scaridae</v>
      </c>
      <c r="Y639" t="str">
        <f>VLOOKUP(S639,Taxonomic!A:D,3,FALSE)</f>
        <v>sparisoma</v>
      </c>
      <c r="Z639" t="str">
        <f>VLOOKUP(S639,Taxonomic!A:D,4,FALSE)</f>
        <v>axillare</v>
      </c>
    </row>
    <row r="640" spans="1:26" x14ac:dyDescent="0.2">
      <c r="A640" t="s">
        <v>30</v>
      </c>
      <c r="B640" t="s">
        <v>59</v>
      </c>
      <c r="C640" t="s">
        <v>31</v>
      </c>
      <c r="D640">
        <v>2013</v>
      </c>
      <c r="E640">
        <v>3</v>
      </c>
      <c r="F640" s="8">
        <v>6</v>
      </c>
      <c r="G640" t="s">
        <v>455</v>
      </c>
      <c r="H640" t="s">
        <v>48</v>
      </c>
      <c r="I640">
        <f>VLOOKUP(B640,Information_sites!D:E,2,FALSE)</f>
        <v>-24.097747999999999</v>
      </c>
      <c r="J640">
        <f>VLOOKUP(B640,Information_sites!D:F,3,FALSE)</f>
        <v>-45.688487000000002</v>
      </c>
      <c r="K640" t="s">
        <v>442</v>
      </c>
      <c r="L640">
        <v>3728</v>
      </c>
      <c r="M640">
        <v>40</v>
      </c>
      <c r="N640" s="3">
        <v>5</v>
      </c>
      <c r="O640" t="s">
        <v>442</v>
      </c>
      <c r="P640" t="s">
        <v>442</v>
      </c>
      <c r="Q640" t="s">
        <v>442</v>
      </c>
      <c r="R640" t="s">
        <v>442</v>
      </c>
      <c r="S640" t="s">
        <v>57</v>
      </c>
      <c r="T640">
        <v>2</v>
      </c>
      <c r="U640">
        <v>30</v>
      </c>
      <c r="X640" t="str">
        <f>VLOOKUP($S640,Taxonomic!A:D,2,FALSE)</f>
        <v>scaridae</v>
      </c>
      <c r="Y640" t="str">
        <f>VLOOKUP(S640,Taxonomic!A:D,3,FALSE)</f>
        <v>sparisoma</v>
      </c>
      <c r="Z640" t="str">
        <f>VLOOKUP(S640,Taxonomic!A:D,4,FALSE)</f>
        <v>frondosum</v>
      </c>
    </row>
    <row r="641" spans="1:26" x14ac:dyDescent="0.2">
      <c r="A641" t="s">
        <v>30</v>
      </c>
      <c r="B641" t="s">
        <v>59</v>
      </c>
      <c r="C641" t="s">
        <v>31</v>
      </c>
      <c r="D641">
        <v>2013</v>
      </c>
      <c r="E641">
        <v>3</v>
      </c>
      <c r="F641" s="8">
        <v>6</v>
      </c>
      <c r="G641" t="s">
        <v>455</v>
      </c>
      <c r="H641" t="s">
        <v>48</v>
      </c>
      <c r="I641">
        <f>VLOOKUP(B641,Information_sites!D:E,2,FALSE)</f>
        <v>-24.097747999999999</v>
      </c>
      <c r="J641">
        <f>VLOOKUP(B641,Information_sites!D:F,3,FALSE)</f>
        <v>-45.688487000000002</v>
      </c>
      <c r="K641" t="s">
        <v>442</v>
      </c>
      <c r="L641">
        <v>3728</v>
      </c>
      <c r="M641">
        <v>40</v>
      </c>
      <c r="N641" s="3">
        <v>5</v>
      </c>
      <c r="O641" t="s">
        <v>442</v>
      </c>
      <c r="P641" t="s">
        <v>442</v>
      </c>
      <c r="Q641" t="s">
        <v>442</v>
      </c>
      <c r="R641" t="s">
        <v>442</v>
      </c>
      <c r="S641" t="s">
        <v>57</v>
      </c>
      <c r="T641">
        <v>2</v>
      </c>
      <c r="U641">
        <v>40</v>
      </c>
      <c r="X641" t="str">
        <f>VLOOKUP($S641,Taxonomic!A:D,2,FALSE)</f>
        <v>scaridae</v>
      </c>
      <c r="Y641" t="str">
        <f>VLOOKUP(S641,Taxonomic!A:D,3,FALSE)</f>
        <v>sparisoma</v>
      </c>
      <c r="Z641" t="str">
        <f>VLOOKUP(S641,Taxonomic!A:D,4,FALSE)</f>
        <v>frondosum</v>
      </c>
    </row>
    <row r="642" spans="1:26" x14ac:dyDescent="0.2">
      <c r="A642" t="s">
        <v>30</v>
      </c>
      <c r="B642" t="s">
        <v>59</v>
      </c>
      <c r="C642" t="s">
        <v>31</v>
      </c>
      <c r="D642">
        <v>2013</v>
      </c>
      <c r="E642">
        <v>3</v>
      </c>
      <c r="F642" s="8">
        <v>6</v>
      </c>
      <c r="G642" t="s">
        <v>455</v>
      </c>
      <c r="H642" t="s">
        <v>48</v>
      </c>
      <c r="I642">
        <f>VLOOKUP(B642,Information_sites!D:E,2,FALSE)</f>
        <v>-24.097747999999999</v>
      </c>
      <c r="J642">
        <f>VLOOKUP(B642,Information_sites!D:F,3,FALSE)</f>
        <v>-45.688487000000002</v>
      </c>
      <c r="K642" t="s">
        <v>442</v>
      </c>
      <c r="L642">
        <v>3728</v>
      </c>
      <c r="M642">
        <v>40</v>
      </c>
      <c r="N642" s="3">
        <v>5</v>
      </c>
      <c r="O642" t="s">
        <v>442</v>
      </c>
      <c r="P642" t="s">
        <v>442</v>
      </c>
      <c r="Q642" t="s">
        <v>442</v>
      </c>
      <c r="R642" t="s">
        <v>442</v>
      </c>
      <c r="S642" t="s">
        <v>46</v>
      </c>
      <c r="T642">
        <v>5</v>
      </c>
      <c r="U642">
        <v>8</v>
      </c>
      <c r="X642" t="str">
        <f>VLOOKUP($S642,Taxonomic!A:D,2,FALSE)</f>
        <v>pomacentridae</v>
      </c>
      <c r="Y642" t="str">
        <f>VLOOKUP(S642,Taxonomic!A:D,3,FALSE)</f>
        <v>stegastes</v>
      </c>
      <c r="Z642" t="str">
        <f>VLOOKUP(S642,Taxonomic!A:D,4,FALSE)</f>
        <v>fuscus</v>
      </c>
    </row>
    <row r="643" spans="1:26" x14ac:dyDescent="0.2">
      <c r="A643" t="s">
        <v>30</v>
      </c>
      <c r="B643" t="s">
        <v>59</v>
      </c>
      <c r="C643" t="s">
        <v>31</v>
      </c>
      <c r="D643">
        <v>2013</v>
      </c>
      <c r="E643">
        <v>3</v>
      </c>
      <c r="F643" s="8">
        <v>6</v>
      </c>
      <c r="G643" t="s">
        <v>455</v>
      </c>
      <c r="H643" t="s">
        <v>48</v>
      </c>
      <c r="I643">
        <f>VLOOKUP(B643,Information_sites!D:E,2,FALSE)</f>
        <v>-24.097747999999999</v>
      </c>
      <c r="J643">
        <f>VLOOKUP(B643,Information_sites!D:F,3,FALSE)</f>
        <v>-45.688487000000002</v>
      </c>
      <c r="K643" t="s">
        <v>442</v>
      </c>
      <c r="L643">
        <v>3728</v>
      </c>
      <c r="M643">
        <v>40</v>
      </c>
      <c r="N643" s="3">
        <v>5</v>
      </c>
      <c r="O643" t="s">
        <v>442</v>
      </c>
      <c r="P643" t="s">
        <v>442</v>
      </c>
      <c r="Q643" t="s">
        <v>442</v>
      </c>
      <c r="R643" t="s">
        <v>442</v>
      </c>
      <c r="S643" t="s">
        <v>46</v>
      </c>
      <c r="T643">
        <v>6</v>
      </c>
      <c r="U643">
        <v>10</v>
      </c>
      <c r="X643" t="str">
        <f>VLOOKUP($S643,Taxonomic!A:D,2,FALSE)</f>
        <v>pomacentridae</v>
      </c>
      <c r="Y643" t="str">
        <f>VLOOKUP(S643,Taxonomic!A:D,3,FALSE)</f>
        <v>stegastes</v>
      </c>
      <c r="Z643" t="str">
        <f>VLOOKUP(S643,Taxonomic!A:D,4,FALSE)</f>
        <v>fuscus</v>
      </c>
    </row>
    <row r="644" spans="1:26" x14ac:dyDescent="0.2">
      <c r="A644" t="s">
        <v>30</v>
      </c>
      <c r="B644" t="s">
        <v>59</v>
      </c>
      <c r="C644" t="s">
        <v>31</v>
      </c>
      <c r="D644">
        <v>2013</v>
      </c>
      <c r="E644">
        <v>3</v>
      </c>
      <c r="F644" s="8">
        <v>6</v>
      </c>
      <c r="G644" t="s">
        <v>455</v>
      </c>
      <c r="H644" t="s">
        <v>48</v>
      </c>
      <c r="I644">
        <f>VLOOKUP(B644,Information_sites!D:E,2,FALSE)</f>
        <v>-24.097747999999999</v>
      </c>
      <c r="J644">
        <f>VLOOKUP(B644,Information_sites!D:F,3,FALSE)</f>
        <v>-45.688487000000002</v>
      </c>
      <c r="K644" t="s">
        <v>442</v>
      </c>
      <c r="L644">
        <v>3728</v>
      </c>
      <c r="M644">
        <v>40</v>
      </c>
      <c r="N644" s="3">
        <v>5</v>
      </c>
      <c r="O644" t="s">
        <v>442</v>
      </c>
      <c r="P644" t="s">
        <v>442</v>
      </c>
      <c r="Q644" t="s">
        <v>442</v>
      </c>
      <c r="R644" t="s">
        <v>442</v>
      </c>
      <c r="S644" t="s">
        <v>46</v>
      </c>
      <c r="T644">
        <v>7</v>
      </c>
      <c r="U644">
        <v>12</v>
      </c>
      <c r="X644" t="str">
        <f>VLOOKUP($S644,Taxonomic!A:D,2,FALSE)</f>
        <v>pomacentridae</v>
      </c>
      <c r="Y644" t="str">
        <f>VLOOKUP(S644,Taxonomic!A:D,3,FALSE)</f>
        <v>stegastes</v>
      </c>
      <c r="Z644" t="str">
        <f>VLOOKUP(S644,Taxonomic!A:D,4,FALSE)</f>
        <v>fuscus</v>
      </c>
    </row>
    <row r="645" spans="1:26" x14ac:dyDescent="0.2">
      <c r="A645" t="s">
        <v>30</v>
      </c>
      <c r="B645" t="s">
        <v>472</v>
      </c>
      <c r="C645" t="s">
        <v>47</v>
      </c>
      <c r="D645">
        <v>2013</v>
      </c>
      <c r="E645">
        <v>3</v>
      </c>
      <c r="F645" s="8">
        <v>5</v>
      </c>
      <c r="G645" t="s">
        <v>455</v>
      </c>
      <c r="H645" t="s">
        <v>32</v>
      </c>
      <c r="I645">
        <f>VLOOKUP(B645,Information_sites!D:E,2,FALSE)</f>
        <v>-24.100227</v>
      </c>
      <c r="J645">
        <f>VLOOKUP(B645,Information_sites!D:F,3,FALSE)</f>
        <v>-45.698115999999999</v>
      </c>
      <c r="K645" t="s">
        <v>442</v>
      </c>
      <c r="L645">
        <v>3729</v>
      </c>
      <c r="M645">
        <v>40</v>
      </c>
      <c r="N645" s="3">
        <v>5</v>
      </c>
      <c r="O645" t="s">
        <v>442</v>
      </c>
      <c r="P645" t="s">
        <v>442</v>
      </c>
      <c r="Q645" t="s">
        <v>442</v>
      </c>
      <c r="R645" t="s">
        <v>442</v>
      </c>
      <c r="S645" t="s">
        <v>33</v>
      </c>
      <c r="T645">
        <v>15</v>
      </c>
      <c r="U645">
        <v>3</v>
      </c>
      <c r="X645" t="str">
        <f>VLOOKUP($S645,Taxonomic!A:D,2,FALSE)</f>
        <v>pomacentridae</v>
      </c>
      <c r="Y645" t="str">
        <f>VLOOKUP(S645,Taxonomic!A:D,3,FALSE)</f>
        <v>abudefduf</v>
      </c>
      <c r="Z645" t="str">
        <f>VLOOKUP(S645,Taxonomic!A:D,4,FALSE)</f>
        <v>saxatilis</v>
      </c>
    </row>
    <row r="646" spans="1:26" x14ac:dyDescent="0.2">
      <c r="A646" t="s">
        <v>30</v>
      </c>
      <c r="B646" t="s">
        <v>472</v>
      </c>
      <c r="C646" t="s">
        <v>47</v>
      </c>
      <c r="D646">
        <v>2013</v>
      </c>
      <c r="E646">
        <v>3</v>
      </c>
      <c r="F646" s="8">
        <v>5</v>
      </c>
      <c r="G646" t="s">
        <v>455</v>
      </c>
      <c r="H646" t="s">
        <v>32</v>
      </c>
      <c r="I646">
        <f>VLOOKUP(B646,Information_sites!D:E,2,FALSE)</f>
        <v>-24.100227</v>
      </c>
      <c r="J646">
        <f>VLOOKUP(B646,Information_sites!D:F,3,FALSE)</f>
        <v>-45.698115999999999</v>
      </c>
      <c r="K646" t="s">
        <v>442</v>
      </c>
      <c r="L646">
        <v>3729</v>
      </c>
      <c r="M646">
        <v>40</v>
      </c>
      <c r="N646" s="3">
        <v>5</v>
      </c>
      <c r="O646" t="s">
        <v>442</v>
      </c>
      <c r="P646" t="s">
        <v>442</v>
      </c>
      <c r="Q646" t="s">
        <v>442</v>
      </c>
      <c r="R646" t="s">
        <v>442</v>
      </c>
      <c r="S646" t="s">
        <v>33</v>
      </c>
      <c r="T646">
        <v>4</v>
      </c>
      <c r="U646">
        <v>15</v>
      </c>
      <c r="X646" t="str">
        <f>VLOOKUP($S646,Taxonomic!A:D,2,FALSE)</f>
        <v>pomacentridae</v>
      </c>
      <c r="Y646" t="str">
        <f>VLOOKUP(S646,Taxonomic!A:D,3,FALSE)</f>
        <v>abudefduf</v>
      </c>
      <c r="Z646" t="str">
        <f>VLOOKUP(S646,Taxonomic!A:D,4,FALSE)</f>
        <v>saxatilis</v>
      </c>
    </row>
    <row r="647" spans="1:26" x14ac:dyDescent="0.2">
      <c r="A647" t="s">
        <v>30</v>
      </c>
      <c r="B647" t="s">
        <v>472</v>
      </c>
      <c r="C647" t="s">
        <v>47</v>
      </c>
      <c r="D647">
        <v>2013</v>
      </c>
      <c r="E647">
        <v>3</v>
      </c>
      <c r="F647" s="8">
        <v>5</v>
      </c>
      <c r="G647" t="s">
        <v>455</v>
      </c>
      <c r="H647" t="s">
        <v>32</v>
      </c>
      <c r="I647">
        <f>VLOOKUP(B647,Information_sites!D:E,2,FALSE)</f>
        <v>-24.100227</v>
      </c>
      <c r="J647">
        <f>VLOOKUP(B647,Information_sites!D:F,3,FALSE)</f>
        <v>-45.698115999999999</v>
      </c>
      <c r="K647" t="s">
        <v>442</v>
      </c>
      <c r="L647">
        <v>3729</v>
      </c>
      <c r="M647">
        <v>40</v>
      </c>
      <c r="N647" s="3">
        <v>5</v>
      </c>
      <c r="O647" t="s">
        <v>442</v>
      </c>
      <c r="P647" t="s">
        <v>442</v>
      </c>
      <c r="Q647" t="s">
        <v>442</v>
      </c>
      <c r="R647" t="s">
        <v>442</v>
      </c>
      <c r="S647" t="s">
        <v>33</v>
      </c>
      <c r="T647">
        <v>2</v>
      </c>
      <c r="U647">
        <v>20</v>
      </c>
      <c r="X647" t="str">
        <f>VLOOKUP($S647,Taxonomic!A:D,2,FALSE)</f>
        <v>pomacentridae</v>
      </c>
      <c r="Y647" t="str">
        <f>VLOOKUP(S647,Taxonomic!A:D,3,FALSE)</f>
        <v>abudefduf</v>
      </c>
      <c r="Z647" t="str">
        <f>VLOOKUP(S647,Taxonomic!A:D,4,FALSE)</f>
        <v>saxatilis</v>
      </c>
    </row>
    <row r="648" spans="1:26" x14ac:dyDescent="0.2">
      <c r="A648" t="s">
        <v>30</v>
      </c>
      <c r="B648" t="s">
        <v>472</v>
      </c>
      <c r="C648" t="s">
        <v>47</v>
      </c>
      <c r="D648">
        <v>2013</v>
      </c>
      <c r="E648">
        <v>3</v>
      </c>
      <c r="F648" s="8">
        <v>5</v>
      </c>
      <c r="G648" t="s">
        <v>455</v>
      </c>
      <c r="H648" t="s">
        <v>32</v>
      </c>
      <c r="I648">
        <f>VLOOKUP(B648,Information_sites!D:E,2,FALSE)</f>
        <v>-24.100227</v>
      </c>
      <c r="J648">
        <f>VLOOKUP(B648,Information_sites!D:F,3,FALSE)</f>
        <v>-45.698115999999999</v>
      </c>
      <c r="K648" t="s">
        <v>442</v>
      </c>
      <c r="L648">
        <v>3729</v>
      </c>
      <c r="M648">
        <v>40</v>
      </c>
      <c r="N648" s="3">
        <v>5</v>
      </c>
      <c r="O648" t="s">
        <v>442</v>
      </c>
      <c r="P648" t="s">
        <v>442</v>
      </c>
      <c r="Q648" t="s">
        <v>442</v>
      </c>
      <c r="R648" t="s">
        <v>442</v>
      </c>
      <c r="S648" t="s">
        <v>61</v>
      </c>
      <c r="T648">
        <v>1</v>
      </c>
      <c r="U648">
        <v>35</v>
      </c>
      <c r="X648" t="str">
        <f>VLOOKUP($S648,Taxonomic!A:D,2,FALSE)</f>
        <v>acanthuridae</v>
      </c>
      <c r="Y648" t="str">
        <f>VLOOKUP(S648,Taxonomic!A:D,3,FALSE)</f>
        <v>acanthurus</v>
      </c>
      <c r="Z648" t="str">
        <f>VLOOKUP(S648,Taxonomic!A:D,4,FALSE)</f>
        <v>bahianus</v>
      </c>
    </row>
    <row r="649" spans="1:26" x14ac:dyDescent="0.2">
      <c r="A649" t="s">
        <v>30</v>
      </c>
      <c r="B649" t="s">
        <v>472</v>
      </c>
      <c r="C649" t="s">
        <v>47</v>
      </c>
      <c r="D649">
        <v>2013</v>
      </c>
      <c r="E649">
        <v>3</v>
      </c>
      <c r="F649" s="8">
        <v>5</v>
      </c>
      <c r="G649" t="s">
        <v>455</v>
      </c>
      <c r="H649" t="s">
        <v>32</v>
      </c>
      <c r="I649">
        <f>VLOOKUP(B649,Information_sites!D:E,2,FALSE)</f>
        <v>-24.100227</v>
      </c>
      <c r="J649">
        <f>VLOOKUP(B649,Information_sites!D:F,3,FALSE)</f>
        <v>-45.698115999999999</v>
      </c>
      <c r="K649" t="s">
        <v>442</v>
      </c>
      <c r="L649">
        <v>3729</v>
      </c>
      <c r="M649">
        <v>40</v>
      </c>
      <c r="N649" s="3">
        <v>5</v>
      </c>
      <c r="O649" t="s">
        <v>442</v>
      </c>
      <c r="P649" t="s">
        <v>442</v>
      </c>
      <c r="Q649" t="s">
        <v>442</v>
      </c>
      <c r="R649" t="s">
        <v>442</v>
      </c>
      <c r="S649" t="s">
        <v>49</v>
      </c>
      <c r="T649">
        <v>10</v>
      </c>
      <c r="U649">
        <v>30</v>
      </c>
      <c r="X649" t="str">
        <f>VLOOKUP($S649,Taxonomic!A:D,2,FALSE)</f>
        <v>acanthuridae</v>
      </c>
      <c r="Y649" t="str">
        <f>VLOOKUP(S649,Taxonomic!A:D,3,FALSE)</f>
        <v>acanthurus</v>
      </c>
      <c r="Z649" t="str">
        <f>VLOOKUP(S649,Taxonomic!A:D,4,FALSE)</f>
        <v>chirurgus</v>
      </c>
    </row>
    <row r="650" spans="1:26" x14ac:dyDescent="0.2">
      <c r="A650" t="s">
        <v>30</v>
      </c>
      <c r="B650" t="s">
        <v>472</v>
      </c>
      <c r="C650" t="s">
        <v>47</v>
      </c>
      <c r="D650">
        <v>2013</v>
      </c>
      <c r="E650">
        <v>3</v>
      </c>
      <c r="F650" s="8">
        <v>5</v>
      </c>
      <c r="G650" t="s">
        <v>455</v>
      </c>
      <c r="H650" t="s">
        <v>32</v>
      </c>
      <c r="I650">
        <f>VLOOKUP(B650,Information_sites!D:E,2,FALSE)</f>
        <v>-24.100227</v>
      </c>
      <c r="J650">
        <f>VLOOKUP(B650,Information_sites!D:F,3,FALSE)</f>
        <v>-45.698115999999999</v>
      </c>
      <c r="K650" t="s">
        <v>442</v>
      </c>
      <c r="L650">
        <v>3729</v>
      </c>
      <c r="M650">
        <v>40</v>
      </c>
      <c r="N650" s="3">
        <v>5</v>
      </c>
      <c r="O650" t="s">
        <v>442</v>
      </c>
      <c r="P650" t="s">
        <v>442</v>
      </c>
      <c r="Q650" t="s">
        <v>442</v>
      </c>
      <c r="R650" t="s">
        <v>442</v>
      </c>
      <c r="S650" t="s">
        <v>49</v>
      </c>
      <c r="T650">
        <v>5</v>
      </c>
      <c r="U650">
        <v>35</v>
      </c>
      <c r="X650" t="str">
        <f>VLOOKUP($S650,Taxonomic!A:D,2,FALSE)</f>
        <v>acanthuridae</v>
      </c>
      <c r="Y650" t="str">
        <f>VLOOKUP(S650,Taxonomic!A:D,3,FALSE)</f>
        <v>acanthurus</v>
      </c>
      <c r="Z650" t="str">
        <f>VLOOKUP(S650,Taxonomic!A:D,4,FALSE)</f>
        <v>chirurgus</v>
      </c>
    </row>
    <row r="651" spans="1:26" x14ac:dyDescent="0.2">
      <c r="A651" t="s">
        <v>30</v>
      </c>
      <c r="B651" t="s">
        <v>472</v>
      </c>
      <c r="C651" t="s">
        <v>47</v>
      </c>
      <c r="D651">
        <v>2013</v>
      </c>
      <c r="E651">
        <v>3</v>
      </c>
      <c r="F651" s="8">
        <v>5</v>
      </c>
      <c r="G651" t="s">
        <v>455</v>
      </c>
      <c r="H651" t="s">
        <v>32</v>
      </c>
      <c r="I651">
        <f>VLOOKUP(B651,Information_sites!D:E,2,FALSE)</f>
        <v>-24.100227</v>
      </c>
      <c r="J651">
        <f>VLOOKUP(B651,Information_sites!D:F,3,FALSE)</f>
        <v>-45.698115999999999</v>
      </c>
      <c r="K651" t="s">
        <v>442</v>
      </c>
      <c r="L651">
        <v>3729</v>
      </c>
      <c r="M651">
        <v>40</v>
      </c>
      <c r="N651" s="3">
        <v>5</v>
      </c>
      <c r="O651" t="s">
        <v>442</v>
      </c>
      <c r="P651" t="s">
        <v>442</v>
      </c>
      <c r="Q651" t="s">
        <v>442</v>
      </c>
      <c r="R651" t="s">
        <v>442</v>
      </c>
      <c r="S651" t="s">
        <v>50</v>
      </c>
      <c r="T651">
        <v>1</v>
      </c>
      <c r="U651">
        <v>30</v>
      </c>
      <c r="X651" t="str">
        <f>VLOOKUP($S651,Taxonomic!A:D,2,FALSE)</f>
        <v>haemulidae</v>
      </c>
      <c r="Y651" t="str">
        <f>VLOOKUP(S651,Taxonomic!A:D,3,FALSE)</f>
        <v>anisotremus</v>
      </c>
      <c r="Z651" t="str">
        <f>VLOOKUP(S651,Taxonomic!A:D,4,FALSE)</f>
        <v>virginicus</v>
      </c>
    </row>
    <row r="652" spans="1:26" x14ac:dyDescent="0.2">
      <c r="A652" t="s">
        <v>30</v>
      </c>
      <c r="B652" t="s">
        <v>472</v>
      </c>
      <c r="C652" t="s">
        <v>47</v>
      </c>
      <c r="D652">
        <v>2013</v>
      </c>
      <c r="E652">
        <v>3</v>
      </c>
      <c r="F652" s="8">
        <v>5</v>
      </c>
      <c r="G652" t="s">
        <v>455</v>
      </c>
      <c r="H652" t="s">
        <v>32</v>
      </c>
      <c r="I652">
        <f>VLOOKUP(B652,Information_sites!D:E,2,FALSE)</f>
        <v>-24.100227</v>
      </c>
      <c r="J652">
        <f>VLOOKUP(B652,Information_sites!D:F,3,FALSE)</f>
        <v>-45.698115999999999</v>
      </c>
      <c r="K652" t="s">
        <v>442</v>
      </c>
      <c r="L652">
        <v>3729</v>
      </c>
      <c r="M652">
        <v>40</v>
      </c>
      <c r="N652" s="3">
        <v>5</v>
      </c>
      <c r="O652" t="s">
        <v>442</v>
      </c>
      <c r="P652" t="s">
        <v>442</v>
      </c>
      <c r="Q652" t="s">
        <v>442</v>
      </c>
      <c r="R652" t="s">
        <v>442</v>
      </c>
      <c r="S652" t="s">
        <v>50</v>
      </c>
      <c r="T652">
        <v>1</v>
      </c>
      <c r="U652">
        <v>35</v>
      </c>
      <c r="X652" t="str">
        <f>VLOOKUP($S652,Taxonomic!A:D,2,FALSE)</f>
        <v>haemulidae</v>
      </c>
      <c r="Y652" t="str">
        <f>VLOOKUP(S652,Taxonomic!A:D,3,FALSE)</f>
        <v>anisotremus</v>
      </c>
      <c r="Z652" t="str">
        <f>VLOOKUP(S652,Taxonomic!A:D,4,FALSE)</f>
        <v>virginicus</v>
      </c>
    </row>
    <row r="653" spans="1:26" x14ac:dyDescent="0.2">
      <c r="A653" t="s">
        <v>30</v>
      </c>
      <c r="B653" t="s">
        <v>472</v>
      </c>
      <c r="C653" t="s">
        <v>47</v>
      </c>
      <c r="D653">
        <v>2013</v>
      </c>
      <c r="E653">
        <v>3</v>
      </c>
      <c r="F653" s="8">
        <v>5</v>
      </c>
      <c r="G653" t="s">
        <v>455</v>
      </c>
      <c r="H653" t="s">
        <v>32</v>
      </c>
      <c r="I653">
        <f>VLOOKUP(B653,Information_sites!D:E,2,FALSE)</f>
        <v>-24.100227</v>
      </c>
      <c r="J653">
        <f>VLOOKUP(B653,Information_sites!D:F,3,FALSE)</f>
        <v>-45.698115999999999</v>
      </c>
      <c r="K653" t="s">
        <v>442</v>
      </c>
      <c r="L653">
        <v>3729</v>
      </c>
      <c r="M653">
        <v>40</v>
      </c>
      <c r="N653" s="3">
        <v>5</v>
      </c>
      <c r="O653" t="s">
        <v>442</v>
      </c>
      <c r="P653" t="s">
        <v>442</v>
      </c>
      <c r="Q653" t="s">
        <v>442</v>
      </c>
      <c r="R653" t="s">
        <v>442</v>
      </c>
      <c r="S653" t="s">
        <v>34</v>
      </c>
      <c r="T653">
        <v>1</v>
      </c>
      <c r="U653">
        <v>20</v>
      </c>
      <c r="X653" t="str">
        <f>VLOOKUP($S653,Taxonomic!A:D,2,FALSE)</f>
        <v>labridae</v>
      </c>
      <c r="Y653" t="str">
        <f>VLOOKUP(S653,Taxonomic!A:D,3,FALSE)</f>
        <v>bodianus</v>
      </c>
      <c r="Z653" t="str">
        <f>VLOOKUP(S653,Taxonomic!A:D,4,FALSE)</f>
        <v>pulchellus</v>
      </c>
    </row>
    <row r="654" spans="1:26" x14ac:dyDescent="0.2">
      <c r="A654" t="s">
        <v>30</v>
      </c>
      <c r="B654" t="s">
        <v>472</v>
      </c>
      <c r="C654" t="s">
        <v>47</v>
      </c>
      <c r="D654">
        <v>2013</v>
      </c>
      <c r="E654">
        <v>3</v>
      </c>
      <c r="F654" s="8">
        <v>5</v>
      </c>
      <c r="G654" t="s">
        <v>455</v>
      </c>
      <c r="H654" t="s">
        <v>32</v>
      </c>
      <c r="I654">
        <f>VLOOKUP(B654,Information_sites!D:E,2,FALSE)</f>
        <v>-24.100227</v>
      </c>
      <c r="J654">
        <f>VLOOKUP(B654,Information_sites!D:F,3,FALSE)</f>
        <v>-45.698115999999999</v>
      </c>
      <c r="K654" t="s">
        <v>442</v>
      </c>
      <c r="L654">
        <v>3729</v>
      </c>
      <c r="M654">
        <v>40</v>
      </c>
      <c r="N654" s="3">
        <v>5</v>
      </c>
      <c r="O654" t="s">
        <v>442</v>
      </c>
      <c r="P654" t="s">
        <v>442</v>
      </c>
      <c r="Q654" t="s">
        <v>442</v>
      </c>
      <c r="R654" t="s">
        <v>442</v>
      </c>
      <c r="S654" t="s">
        <v>35</v>
      </c>
      <c r="T654">
        <v>1</v>
      </c>
      <c r="U654">
        <v>50</v>
      </c>
      <c r="X654" t="str">
        <f>VLOOKUP($S654,Taxonomic!A:D,2,FALSE)</f>
        <v>labridae</v>
      </c>
      <c r="Y654" t="str">
        <f>VLOOKUP(S654,Taxonomic!A:D,3,FALSE)</f>
        <v>bodianus</v>
      </c>
      <c r="Z654" t="str">
        <f>VLOOKUP(S654,Taxonomic!A:D,4,FALSE)</f>
        <v>rufus</v>
      </c>
    </row>
    <row r="655" spans="1:26" x14ac:dyDescent="0.2">
      <c r="A655" t="s">
        <v>30</v>
      </c>
      <c r="B655" t="s">
        <v>472</v>
      </c>
      <c r="C655" t="s">
        <v>47</v>
      </c>
      <c r="D655">
        <v>2013</v>
      </c>
      <c r="E655">
        <v>3</v>
      </c>
      <c r="F655" s="8">
        <v>5</v>
      </c>
      <c r="G655" t="s">
        <v>455</v>
      </c>
      <c r="H655" t="s">
        <v>32</v>
      </c>
      <c r="I655">
        <f>VLOOKUP(B655,Information_sites!D:E,2,FALSE)</f>
        <v>-24.100227</v>
      </c>
      <c r="J655">
        <f>VLOOKUP(B655,Information_sites!D:F,3,FALSE)</f>
        <v>-45.698115999999999</v>
      </c>
      <c r="K655" t="s">
        <v>442</v>
      </c>
      <c r="L655">
        <v>3729</v>
      </c>
      <c r="M655">
        <v>40</v>
      </c>
      <c r="N655" s="3">
        <v>5</v>
      </c>
      <c r="O655" t="s">
        <v>442</v>
      </c>
      <c r="P655" t="s">
        <v>442</v>
      </c>
      <c r="Q655" t="s">
        <v>442</v>
      </c>
      <c r="R655" t="s">
        <v>442</v>
      </c>
      <c r="S655" t="s">
        <v>60</v>
      </c>
      <c r="T655">
        <v>1</v>
      </c>
      <c r="U655">
        <v>15</v>
      </c>
      <c r="X655" t="str">
        <f>VLOOKUP($S655,Taxonomic!A:D,2,FALSE)</f>
        <v>chaetodontidae</v>
      </c>
      <c r="Y655" t="str">
        <f>VLOOKUP(S655,Taxonomic!A:D,3,FALSE)</f>
        <v>chaetodon</v>
      </c>
      <c r="Z655" t="str">
        <f>VLOOKUP(S655,Taxonomic!A:D,4,FALSE)</f>
        <v>striatus</v>
      </c>
    </row>
    <row r="656" spans="1:26" x14ac:dyDescent="0.2">
      <c r="A656" t="s">
        <v>30</v>
      </c>
      <c r="B656" t="s">
        <v>472</v>
      </c>
      <c r="C656" t="s">
        <v>47</v>
      </c>
      <c r="D656">
        <v>2013</v>
      </c>
      <c r="E656">
        <v>3</v>
      </c>
      <c r="F656" s="8">
        <v>5</v>
      </c>
      <c r="G656" t="s">
        <v>455</v>
      </c>
      <c r="H656" t="s">
        <v>32</v>
      </c>
      <c r="I656">
        <f>VLOOKUP(B656,Information_sites!D:E,2,FALSE)</f>
        <v>-24.100227</v>
      </c>
      <c r="J656">
        <f>VLOOKUP(B656,Information_sites!D:F,3,FALSE)</f>
        <v>-45.698115999999999</v>
      </c>
      <c r="K656" t="s">
        <v>442</v>
      </c>
      <c r="L656">
        <v>3729</v>
      </c>
      <c r="M656">
        <v>40</v>
      </c>
      <c r="N656" s="3">
        <v>5</v>
      </c>
      <c r="O656" t="s">
        <v>442</v>
      </c>
      <c r="P656" t="s">
        <v>442</v>
      </c>
      <c r="Q656" t="s">
        <v>442</v>
      </c>
      <c r="R656" t="s">
        <v>442</v>
      </c>
      <c r="S656" t="s">
        <v>36</v>
      </c>
      <c r="T656">
        <v>11</v>
      </c>
      <c r="U656">
        <v>15</v>
      </c>
      <c r="X656" t="str">
        <f>VLOOKUP($S656,Taxonomic!A:D,2,FALSE)</f>
        <v>pomacentridae</v>
      </c>
      <c r="Y656" t="str">
        <f>VLOOKUP(S656,Taxonomic!A:D,3,FALSE)</f>
        <v>chromis</v>
      </c>
      <c r="Z656" t="str">
        <f>VLOOKUP(S656,Taxonomic!A:D,4,FALSE)</f>
        <v>multilineata</v>
      </c>
    </row>
    <row r="657" spans="1:26" x14ac:dyDescent="0.2">
      <c r="A657" t="s">
        <v>30</v>
      </c>
      <c r="B657" t="s">
        <v>472</v>
      </c>
      <c r="C657" t="s">
        <v>47</v>
      </c>
      <c r="D657">
        <v>2013</v>
      </c>
      <c r="E657">
        <v>3</v>
      </c>
      <c r="F657" s="8">
        <v>5</v>
      </c>
      <c r="G657" t="s">
        <v>455</v>
      </c>
      <c r="H657" t="s">
        <v>32</v>
      </c>
      <c r="I657">
        <f>VLOOKUP(B657,Information_sites!D:E,2,FALSE)</f>
        <v>-24.100227</v>
      </c>
      <c r="J657">
        <f>VLOOKUP(B657,Information_sites!D:F,3,FALSE)</f>
        <v>-45.698115999999999</v>
      </c>
      <c r="K657" t="s">
        <v>442</v>
      </c>
      <c r="L657">
        <v>3729</v>
      </c>
      <c r="M657">
        <v>40</v>
      </c>
      <c r="N657" s="3">
        <v>5</v>
      </c>
      <c r="O657" t="s">
        <v>442</v>
      </c>
      <c r="P657" t="s">
        <v>442</v>
      </c>
      <c r="Q657" t="s">
        <v>442</v>
      </c>
      <c r="R657" t="s">
        <v>442</v>
      </c>
      <c r="S657" t="s">
        <v>38</v>
      </c>
      <c r="T657">
        <v>1</v>
      </c>
      <c r="U657">
        <v>10</v>
      </c>
      <c r="X657" t="str">
        <f>VLOOKUP($S657,Taxonomic!A:D,2,FALSE)</f>
        <v>serranidae</v>
      </c>
      <c r="Y657" t="str">
        <f>VLOOKUP(S657,Taxonomic!A:D,3,FALSE)</f>
        <v>epinephelus</v>
      </c>
      <c r="Z657" t="str">
        <f>VLOOKUP(S657,Taxonomic!A:D,4,FALSE)</f>
        <v>marginatus</v>
      </c>
    </row>
    <row r="658" spans="1:26" x14ac:dyDescent="0.2">
      <c r="A658" t="s">
        <v>30</v>
      </c>
      <c r="B658" t="s">
        <v>472</v>
      </c>
      <c r="C658" t="s">
        <v>47</v>
      </c>
      <c r="D658">
        <v>2013</v>
      </c>
      <c r="E658">
        <v>3</v>
      </c>
      <c r="F658" s="8">
        <v>5</v>
      </c>
      <c r="G658" t="s">
        <v>455</v>
      </c>
      <c r="H658" t="s">
        <v>32</v>
      </c>
      <c r="I658">
        <f>VLOOKUP(B658,Information_sites!D:E,2,FALSE)</f>
        <v>-24.100227</v>
      </c>
      <c r="J658">
        <f>VLOOKUP(B658,Information_sites!D:F,3,FALSE)</f>
        <v>-45.698115999999999</v>
      </c>
      <c r="K658" t="s">
        <v>442</v>
      </c>
      <c r="L658">
        <v>3729</v>
      </c>
      <c r="M658">
        <v>40</v>
      </c>
      <c r="N658" s="3">
        <v>5</v>
      </c>
      <c r="O658" t="s">
        <v>442</v>
      </c>
      <c r="P658" t="s">
        <v>442</v>
      </c>
      <c r="Q658" t="s">
        <v>442</v>
      </c>
      <c r="R658" t="s">
        <v>442</v>
      </c>
      <c r="S658" t="s">
        <v>38</v>
      </c>
      <c r="T658">
        <v>1</v>
      </c>
      <c r="U658">
        <v>15</v>
      </c>
      <c r="X658" t="str">
        <f>VLOOKUP($S658,Taxonomic!A:D,2,FALSE)</f>
        <v>serranidae</v>
      </c>
      <c r="Y658" t="str">
        <f>VLOOKUP(S658,Taxonomic!A:D,3,FALSE)</f>
        <v>epinephelus</v>
      </c>
      <c r="Z658" t="str">
        <f>VLOOKUP(S658,Taxonomic!A:D,4,FALSE)</f>
        <v>marginatus</v>
      </c>
    </row>
    <row r="659" spans="1:26" x14ac:dyDescent="0.2">
      <c r="A659" t="s">
        <v>30</v>
      </c>
      <c r="B659" t="s">
        <v>472</v>
      </c>
      <c r="C659" t="s">
        <v>47</v>
      </c>
      <c r="D659">
        <v>2013</v>
      </c>
      <c r="E659">
        <v>3</v>
      </c>
      <c r="F659" s="8">
        <v>5</v>
      </c>
      <c r="G659" t="s">
        <v>455</v>
      </c>
      <c r="H659" t="s">
        <v>32</v>
      </c>
      <c r="I659">
        <f>VLOOKUP(B659,Information_sites!D:E,2,FALSE)</f>
        <v>-24.100227</v>
      </c>
      <c r="J659">
        <f>VLOOKUP(B659,Information_sites!D:F,3,FALSE)</f>
        <v>-45.698115999999999</v>
      </c>
      <c r="K659" t="s">
        <v>442</v>
      </c>
      <c r="L659">
        <v>3729</v>
      </c>
      <c r="M659">
        <v>40</v>
      </c>
      <c r="N659" s="3">
        <v>5</v>
      </c>
      <c r="O659" t="s">
        <v>442</v>
      </c>
      <c r="P659" t="s">
        <v>442</v>
      </c>
      <c r="Q659" t="s">
        <v>442</v>
      </c>
      <c r="R659" t="s">
        <v>442</v>
      </c>
      <c r="S659" t="s">
        <v>38</v>
      </c>
      <c r="T659">
        <v>1</v>
      </c>
      <c r="U659">
        <v>35</v>
      </c>
      <c r="X659" t="str">
        <f>VLOOKUP($S659,Taxonomic!A:D,2,FALSE)</f>
        <v>serranidae</v>
      </c>
      <c r="Y659" t="str">
        <f>VLOOKUP(S659,Taxonomic!A:D,3,FALSE)</f>
        <v>epinephelus</v>
      </c>
      <c r="Z659" t="str">
        <f>VLOOKUP(S659,Taxonomic!A:D,4,FALSE)</f>
        <v>marginatus</v>
      </c>
    </row>
    <row r="660" spans="1:26" x14ac:dyDescent="0.2">
      <c r="A660" t="s">
        <v>30</v>
      </c>
      <c r="B660" t="s">
        <v>472</v>
      </c>
      <c r="C660" t="s">
        <v>47</v>
      </c>
      <c r="D660">
        <v>2013</v>
      </c>
      <c r="E660">
        <v>3</v>
      </c>
      <c r="F660" s="8">
        <v>5</v>
      </c>
      <c r="G660" t="s">
        <v>455</v>
      </c>
      <c r="H660" t="s">
        <v>32</v>
      </c>
      <c r="I660">
        <f>VLOOKUP(B660,Information_sites!D:E,2,FALSE)</f>
        <v>-24.100227</v>
      </c>
      <c r="J660">
        <f>VLOOKUP(B660,Information_sites!D:F,3,FALSE)</f>
        <v>-45.698115999999999</v>
      </c>
      <c r="K660" t="s">
        <v>442</v>
      </c>
      <c r="L660">
        <v>3729</v>
      </c>
      <c r="M660">
        <v>40</v>
      </c>
      <c r="N660" s="3">
        <v>5</v>
      </c>
      <c r="O660" t="s">
        <v>442</v>
      </c>
      <c r="P660" t="s">
        <v>442</v>
      </c>
      <c r="Q660" t="s">
        <v>442</v>
      </c>
      <c r="R660" t="s">
        <v>442</v>
      </c>
      <c r="S660" t="s">
        <v>38</v>
      </c>
      <c r="T660">
        <v>1</v>
      </c>
      <c r="U660">
        <v>40</v>
      </c>
      <c r="X660" t="str">
        <f>VLOOKUP($S660,Taxonomic!A:D,2,FALSE)</f>
        <v>serranidae</v>
      </c>
      <c r="Y660" t="str">
        <f>VLOOKUP(S660,Taxonomic!A:D,3,FALSE)</f>
        <v>epinephelus</v>
      </c>
      <c r="Z660" t="str">
        <f>VLOOKUP(S660,Taxonomic!A:D,4,FALSE)</f>
        <v>marginatus</v>
      </c>
    </row>
    <row r="661" spans="1:26" x14ac:dyDescent="0.2">
      <c r="A661" t="s">
        <v>30</v>
      </c>
      <c r="B661" t="s">
        <v>472</v>
      </c>
      <c r="C661" t="s">
        <v>47</v>
      </c>
      <c r="D661">
        <v>2013</v>
      </c>
      <c r="E661">
        <v>3</v>
      </c>
      <c r="F661" s="8">
        <v>5</v>
      </c>
      <c r="G661" t="s">
        <v>455</v>
      </c>
      <c r="H661" t="s">
        <v>32</v>
      </c>
      <c r="I661">
        <f>VLOOKUP(B661,Information_sites!D:E,2,FALSE)</f>
        <v>-24.100227</v>
      </c>
      <c r="J661">
        <f>VLOOKUP(B661,Information_sites!D:F,3,FALSE)</f>
        <v>-45.698115999999999</v>
      </c>
      <c r="K661" t="s">
        <v>442</v>
      </c>
      <c r="L661">
        <v>3729</v>
      </c>
      <c r="M661">
        <v>40</v>
      </c>
      <c r="N661" s="3">
        <v>5</v>
      </c>
      <c r="O661" t="s">
        <v>442</v>
      </c>
      <c r="P661" t="s">
        <v>442</v>
      </c>
      <c r="Q661" t="s">
        <v>442</v>
      </c>
      <c r="R661" t="s">
        <v>442</v>
      </c>
      <c r="S661" t="s">
        <v>38</v>
      </c>
      <c r="T661">
        <v>1</v>
      </c>
      <c r="U661">
        <v>45</v>
      </c>
      <c r="X661" t="str">
        <f>VLOOKUP($S661,Taxonomic!A:D,2,FALSE)</f>
        <v>serranidae</v>
      </c>
      <c r="Y661" t="str">
        <f>VLOOKUP(S661,Taxonomic!A:D,3,FALSE)</f>
        <v>epinephelus</v>
      </c>
      <c r="Z661" t="str">
        <f>VLOOKUP(S661,Taxonomic!A:D,4,FALSE)</f>
        <v>marginatus</v>
      </c>
    </row>
    <row r="662" spans="1:26" x14ac:dyDescent="0.2">
      <c r="A662" t="s">
        <v>30</v>
      </c>
      <c r="B662" t="s">
        <v>472</v>
      </c>
      <c r="C662" t="s">
        <v>47</v>
      </c>
      <c r="D662">
        <v>2013</v>
      </c>
      <c r="E662">
        <v>3</v>
      </c>
      <c r="F662" s="8">
        <v>5</v>
      </c>
      <c r="G662" t="s">
        <v>455</v>
      </c>
      <c r="H662" t="s">
        <v>32</v>
      </c>
      <c r="I662">
        <f>VLOOKUP(B662,Information_sites!D:E,2,FALSE)</f>
        <v>-24.100227</v>
      </c>
      <c r="J662">
        <f>VLOOKUP(B662,Information_sites!D:F,3,FALSE)</f>
        <v>-45.698115999999999</v>
      </c>
      <c r="K662" t="s">
        <v>442</v>
      </c>
      <c r="L662">
        <v>3729</v>
      </c>
      <c r="M662">
        <v>40</v>
      </c>
      <c r="N662" s="3">
        <v>5</v>
      </c>
      <c r="O662" t="s">
        <v>442</v>
      </c>
      <c r="P662" t="s">
        <v>442</v>
      </c>
      <c r="Q662" t="s">
        <v>442</v>
      </c>
      <c r="R662" t="s">
        <v>442</v>
      </c>
      <c r="S662" t="s">
        <v>39</v>
      </c>
      <c r="T662">
        <v>112</v>
      </c>
      <c r="U662">
        <v>15</v>
      </c>
      <c r="X662" t="str">
        <f>VLOOKUP($S662,Taxonomic!A:D,2,FALSE)</f>
        <v>haemulidae</v>
      </c>
      <c r="Y662" t="str">
        <f>VLOOKUP(S662,Taxonomic!A:D,3,FALSE)</f>
        <v>haemulon</v>
      </c>
      <c r="Z662" t="str">
        <f>VLOOKUP(S662,Taxonomic!A:D,4,FALSE)</f>
        <v>aurolineatum</v>
      </c>
    </row>
    <row r="663" spans="1:26" x14ac:dyDescent="0.2">
      <c r="A663" t="s">
        <v>30</v>
      </c>
      <c r="B663" t="s">
        <v>472</v>
      </c>
      <c r="C663" t="s">
        <v>47</v>
      </c>
      <c r="D663">
        <v>2013</v>
      </c>
      <c r="E663">
        <v>3</v>
      </c>
      <c r="F663" s="8">
        <v>5</v>
      </c>
      <c r="G663" t="s">
        <v>455</v>
      </c>
      <c r="H663" t="s">
        <v>32</v>
      </c>
      <c r="I663">
        <f>VLOOKUP(B663,Information_sites!D:E,2,FALSE)</f>
        <v>-24.100227</v>
      </c>
      <c r="J663">
        <f>VLOOKUP(B663,Information_sites!D:F,3,FALSE)</f>
        <v>-45.698115999999999</v>
      </c>
      <c r="K663" t="s">
        <v>442</v>
      </c>
      <c r="L663">
        <v>3729</v>
      </c>
      <c r="M663">
        <v>40</v>
      </c>
      <c r="N663" s="3">
        <v>5</v>
      </c>
      <c r="O663" t="s">
        <v>442</v>
      </c>
      <c r="P663" t="s">
        <v>442</v>
      </c>
      <c r="Q663" t="s">
        <v>442</v>
      </c>
      <c r="R663" t="s">
        <v>442</v>
      </c>
      <c r="S663" t="s">
        <v>39</v>
      </c>
      <c r="T663">
        <v>35</v>
      </c>
      <c r="U663">
        <v>20</v>
      </c>
      <c r="X663" t="str">
        <f>VLOOKUP($S663,Taxonomic!A:D,2,FALSE)</f>
        <v>haemulidae</v>
      </c>
      <c r="Y663" t="str">
        <f>VLOOKUP(S663,Taxonomic!A:D,3,FALSE)</f>
        <v>haemulon</v>
      </c>
      <c r="Z663" t="str">
        <f>VLOOKUP(S663,Taxonomic!A:D,4,FALSE)</f>
        <v>aurolineatum</v>
      </c>
    </row>
    <row r="664" spans="1:26" x14ac:dyDescent="0.2">
      <c r="A664" t="s">
        <v>30</v>
      </c>
      <c r="B664" t="s">
        <v>472</v>
      </c>
      <c r="C664" t="s">
        <v>47</v>
      </c>
      <c r="D664">
        <v>2013</v>
      </c>
      <c r="E664">
        <v>3</v>
      </c>
      <c r="F664" s="8">
        <v>5</v>
      </c>
      <c r="G664" t="s">
        <v>455</v>
      </c>
      <c r="H664" t="s">
        <v>32</v>
      </c>
      <c r="I664">
        <f>VLOOKUP(B664,Information_sites!D:E,2,FALSE)</f>
        <v>-24.100227</v>
      </c>
      <c r="J664">
        <f>VLOOKUP(B664,Information_sites!D:F,3,FALSE)</f>
        <v>-45.698115999999999</v>
      </c>
      <c r="K664" t="s">
        <v>442</v>
      </c>
      <c r="L664">
        <v>3729</v>
      </c>
      <c r="M664">
        <v>40</v>
      </c>
      <c r="N664" s="3">
        <v>5</v>
      </c>
      <c r="O664" t="s">
        <v>442</v>
      </c>
      <c r="P664" t="s">
        <v>442</v>
      </c>
      <c r="Q664" t="s">
        <v>442</v>
      </c>
      <c r="R664" t="s">
        <v>442</v>
      </c>
      <c r="S664" t="s">
        <v>75</v>
      </c>
      <c r="T664">
        <v>2</v>
      </c>
      <c r="U664">
        <v>40</v>
      </c>
      <c r="X664" t="str">
        <f>VLOOKUP($S664,Taxonomic!A:D,2,FALSE)</f>
        <v>labridae</v>
      </c>
      <c r="Y664" t="str">
        <f>VLOOKUP(S664,Taxonomic!A:D,3,FALSE)</f>
        <v>halichoeres</v>
      </c>
      <c r="Z664" t="str">
        <f>VLOOKUP(S664,Taxonomic!A:D,4,FALSE)</f>
        <v>brasiliensis</v>
      </c>
    </row>
    <row r="665" spans="1:26" x14ac:dyDescent="0.2">
      <c r="A665" t="s">
        <v>30</v>
      </c>
      <c r="B665" t="s">
        <v>472</v>
      </c>
      <c r="C665" t="s">
        <v>47</v>
      </c>
      <c r="D665">
        <v>2013</v>
      </c>
      <c r="E665">
        <v>3</v>
      </c>
      <c r="F665" s="8">
        <v>5</v>
      </c>
      <c r="G665" t="s">
        <v>455</v>
      </c>
      <c r="H665" t="s">
        <v>32</v>
      </c>
      <c r="I665">
        <f>VLOOKUP(B665,Information_sites!D:E,2,FALSE)</f>
        <v>-24.100227</v>
      </c>
      <c r="J665">
        <f>VLOOKUP(B665,Information_sites!D:F,3,FALSE)</f>
        <v>-45.698115999999999</v>
      </c>
      <c r="K665" t="s">
        <v>442</v>
      </c>
      <c r="L665">
        <v>3729</v>
      </c>
      <c r="M665">
        <v>40</v>
      </c>
      <c r="N665" s="3">
        <v>5</v>
      </c>
      <c r="O665" t="s">
        <v>442</v>
      </c>
      <c r="P665" t="s">
        <v>442</v>
      </c>
      <c r="Q665" t="s">
        <v>442</v>
      </c>
      <c r="R665" t="s">
        <v>442</v>
      </c>
      <c r="S665" t="s">
        <v>75</v>
      </c>
      <c r="T665">
        <v>2</v>
      </c>
      <c r="U665">
        <v>45</v>
      </c>
      <c r="X665" t="str">
        <f>VLOOKUP($S665,Taxonomic!A:D,2,FALSE)</f>
        <v>labridae</v>
      </c>
      <c r="Y665" t="str">
        <f>VLOOKUP(S665,Taxonomic!A:D,3,FALSE)</f>
        <v>halichoeres</v>
      </c>
      <c r="Z665" t="str">
        <f>VLOOKUP(S665,Taxonomic!A:D,4,FALSE)</f>
        <v>brasiliensis</v>
      </c>
    </row>
    <row r="666" spans="1:26" x14ac:dyDescent="0.2">
      <c r="A666" t="s">
        <v>30</v>
      </c>
      <c r="B666" t="s">
        <v>472</v>
      </c>
      <c r="C666" t="s">
        <v>47</v>
      </c>
      <c r="D666">
        <v>2013</v>
      </c>
      <c r="E666">
        <v>3</v>
      </c>
      <c r="F666" s="8">
        <v>5</v>
      </c>
      <c r="G666" t="s">
        <v>455</v>
      </c>
      <c r="H666" t="s">
        <v>32</v>
      </c>
      <c r="I666">
        <f>VLOOKUP(B666,Information_sites!D:E,2,FALSE)</f>
        <v>-24.100227</v>
      </c>
      <c r="J666">
        <f>VLOOKUP(B666,Information_sites!D:F,3,FALSE)</f>
        <v>-45.698115999999999</v>
      </c>
      <c r="K666" t="s">
        <v>442</v>
      </c>
      <c r="L666">
        <v>3729</v>
      </c>
      <c r="M666">
        <v>40</v>
      </c>
      <c r="N666" s="3">
        <v>5</v>
      </c>
      <c r="O666" t="s">
        <v>442</v>
      </c>
      <c r="P666" t="s">
        <v>442</v>
      </c>
      <c r="Q666" t="s">
        <v>442</v>
      </c>
      <c r="R666" t="s">
        <v>442</v>
      </c>
      <c r="S666" t="s">
        <v>75</v>
      </c>
      <c r="T666">
        <v>1</v>
      </c>
      <c r="U666">
        <v>50</v>
      </c>
      <c r="X666" t="str">
        <f>VLOOKUP($S666,Taxonomic!A:D,2,FALSE)</f>
        <v>labridae</v>
      </c>
      <c r="Y666" t="str">
        <f>VLOOKUP(S666,Taxonomic!A:D,3,FALSE)</f>
        <v>halichoeres</v>
      </c>
      <c r="Z666" t="str">
        <f>VLOOKUP(S666,Taxonomic!A:D,4,FALSE)</f>
        <v>brasiliensis</v>
      </c>
    </row>
    <row r="667" spans="1:26" x14ac:dyDescent="0.2">
      <c r="A667" t="s">
        <v>30</v>
      </c>
      <c r="B667" t="s">
        <v>472</v>
      </c>
      <c r="C667" t="s">
        <v>47</v>
      </c>
      <c r="D667">
        <v>2013</v>
      </c>
      <c r="E667">
        <v>3</v>
      </c>
      <c r="F667" s="8">
        <v>5</v>
      </c>
      <c r="G667" t="s">
        <v>455</v>
      </c>
      <c r="H667" t="s">
        <v>32</v>
      </c>
      <c r="I667">
        <f>VLOOKUP(B667,Information_sites!D:E,2,FALSE)</f>
        <v>-24.100227</v>
      </c>
      <c r="J667">
        <f>VLOOKUP(B667,Information_sites!D:F,3,FALSE)</f>
        <v>-45.698115999999999</v>
      </c>
      <c r="K667" t="s">
        <v>442</v>
      </c>
      <c r="L667">
        <v>3729</v>
      </c>
      <c r="M667">
        <v>40</v>
      </c>
      <c r="N667" s="3">
        <v>5</v>
      </c>
      <c r="O667" t="s">
        <v>442</v>
      </c>
      <c r="P667" t="s">
        <v>442</v>
      </c>
      <c r="Q667" t="s">
        <v>442</v>
      </c>
      <c r="R667" t="s">
        <v>442</v>
      </c>
      <c r="S667" t="s">
        <v>40</v>
      </c>
      <c r="T667">
        <v>1</v>
      </c>
      <c r="U667">
        <v>15</v>
      </c>
      <c r="X667" t="str">
        <f>VLOOKUP($S667,Taxonomic!A:D,2,FALSE)</f>
        <v>labridae</v>
      </c>
      <c r="Y667" t="str">
        <f>VLOOKUP(S667,Taxonomic!A:D,3,FALSE)</f>
        <v>halichoeres</v>
      </c>
      <c r="Z667" t="str">
        <f>VLOOKUP(S667,Taxonomic!A:D,4,FALSE)</f>
        <v>poeyi</v>
      </c>
    </row>
    <row r="668" spans="1:26" x14ac:dyDescent="0.2">
      <c r="A668" t="s">
        <v>30</v>
      </c>
      <c r="B668" t="s">
        <v>472</v>
      </c>
      <c r="C668" t="s">
        <v>47</v>
      </c>
      <c r="D668">
        <v>2013</v>
      </c>
      <c r="E668">
        <v>3</v>
      </c>
      <c r="F668" s="8">
        <v>5</v>
      </c>
      <c r="G668" t="s">
        <v>455</v>
      </c>
      <c r="H668" t="s">
        <v>32</v>
      </c>
      <c r="I668">
        <f>VLOOKUP(B668,Information_sites!D:E,2,FALSE)</f>
        <v>-24.100227</v>
      </c>
      <c r="J668">
        <f>VLOOKUP(B668,Information_sites!D:F,3,FALSE)</f>
        <v>-45.698115999999999</v>
      </c>
      <c r="K668" t="s">
        <v>442</v>
      </c>
      <c r="L668">
        <v>3729</v>
      </c>
      <c r="M668">
        <v>40</v>
      </c>
      <c r="N668" s="3">
        <v>5</v>
      </c>
      <c r="O668" t="s">
        <v>442</v>
      </c>
      <c r="P668" t="s">
        <v>442</v>
      </c>
      <c r="Q668" t="s">
        <v>442</v>
      </c>
      <c r="R668" t="s">
        <v>442</v>
      </c>
      <c r="S668" t="s">
        <v>40</v>
      </c>
      <c r="T668">
        <v>3</v>
      </c>
      <c r="U668">
        <v>25</v>
      </c>
      <c r="X668" t="str">
        <f>VLOOKUP($S668,Taxonomic!A:D,2,FALSE)</f>
        <v>labridae</v>
      </c>
      <c r="Y668" t="str">
        <f>VLOOKUP(S668,Taxonomic!A:D,3,FALSE)</f>
        <v>halichoeres</v>
      </c>
      <c r="Z668" t="str">
        <f>VLOOKUP(S668,Taxonomic!A:D,4,FALSE)</f>
        <v>poeyi</v>
      </c>
    </row>
    <row r="669" spans="1:26" x14ac:dyDescent="0.2">
      <c r="A669" t="s">
        <v>30</v>
      </c>
      <c r="B669" t="s">
        <v>472</v>
      </c>
      <c r="C669" t="s">
        <v>47</v>
      </c>
      <c r="D669">
        <v>2013</v>
      </c>
      <c r="E669">
        <v>3</v>
      </c>
      <c r="F669" s="8">
        <v>5</v>
      </c>
      <c r="G669" t="s">
        <v>455</v>
      </c>
      <c r="H669" t="s">
        <v>32</v>
      </c>
      <c r="I669">
        <f>VLOOKUP(B669,Information_sites!D:E,2,FALSE)</f>
        <v>-24.100227</v>
      </c>
      <c r="J669">
        <f>VLOOKUP(B669,Information_sites!D:F,3,FALSE)</f>
        <v>-45.698115999999999</v>
      </c>
      <c r="K669" t="s">
        <v>442</v>
      </c>
      <c r="L669">
        <v>3729</v>
      </c>
      <c r="M669">
        <v>40</v>
      </c>
      <c r="N669" s="3">
        <v>5</v>
      </c>
      <c r="O669" t="s">
        <v>442</v>
      </c>
      <c r="P669" t="s">
        <v>442</v>
      </c>
      <c r="Q669" t="s">
        <v>442</v>
      </c>
      <c r="R669" t="s">
        <v>442</v>
      </c>
      <c r="S669" t="s">
        <v>41</v>
      </c>
      <c r="T669">
        <v>8</v>
      </c>
      <c r="U669">
        <v>30</v>
      </c>
      <c r="X669" t="str">
        <f>VLOOKUP($S669,Taxonomic!A:D,2,FALSE)</f>
        <v>holocentridae</v>
      </c>
      <c r="Y669" t="str">
        <f>VLOOKUP(S669,Taxonomic!A:D,3,FALSE)</f>
        <v>holocentrus</v>
      </c>
      <c r="Z669" t="str">
        <f>VLOOKUP(S669,Taxonomic!A:D,4,FALSE)</f>
        <v>adscensionis</v>
      </c>
    </row>
    <row r="670" spans="1:26" x14ac:dyDescent="0.2">
      <c r="A670" t="s">
        <v>30</v>
      </c>
      <c r="B670" t="s">
        <v>472</v>
      </c>
      <c r="C670" t="s">
        <v>47</v>
      </c>
      <c r="D670">
        <v>2013</v>
      </c>
      <c r="E670">
        <v>3</v>
      </c>
      <c r="F670" s="8">
        <v>5</v>
      </c>
      <c r="G670" t="s">
        <v>455</v>
      </c>
      <c r="H670" t="s">
        <v>32</v>
      </c>
      <c r="I670">
        <f>VLOOKUP(B670,Information_sites!D:E,2,FALSE)</f>
        <v>-24.100227</v>
      </c>
      <c r="J670">
        <f>VLOOKUP(B670,Information_sites!D:F,3,FALSE)</f>
        <v>-45.698115999999999</v>
      </c>
      <c r="K670" t="s">
        <v>442</v>
      </c>
      <c r="L670">
        <v>3729</v>
      </c>
      <c r="M670">
        <v>40</v>
      </c>
      <c r="N670" s="3">
        <v>5</v>
      </c>
      <c r="O670" t="s">
        <v>442</v>
      </c>
      <c r="P670" t="s">
        <v>442</v>
      </c>
      <c r="Q670" t="s">
        <v>442</v>
      </c>
      <c r="R670" t="s">
        <v>442</v>
      </c>
      <c r="S670" t="s">
        <v>41</v>
      </c>
      <c r="T670">
        <v>4</v>
      </c>
      <c r="U670">
        <v>35</v>
      </c>
      <c r="X670" t="str">
        <f>VLOOKUP($S670,Taxonomic!A:D,2,FALSE)</f>
        <v>holocentridae</v>
      </c>
      <c r="Y670" t="str">
        <f>VLOOKUP(S670,Taxonomic!A:D,3,FALSE)</f>
        <v>holocentrus</v>
      </c>
      <c r="Z670" t="str">
        <f>VLOOKUP(S670,Taxonomic!A:D,4,FALSE)</f>
        <v>adscensionis</v>
      </c>
    </row>
    <row r="671" spans="1:26" x14ac:dyDescent="0.2">
      <c r="A671" t="s">
        <v>30</v>
      </c>
      <c r="B671" t="s">
        <v>472</v>
      </c>
      <c r="C671" t="s">
        <v>47</v>
      </c>
      <c r="D671">
        <v>2013</v>
      </c>
      <c r="E671">
        <v>3</v>
      </c>
      <c r="F671" s="8">
        <v>5</v>
      </c>
      <c r="G671" t="s">
        <v>455</v>
      </c>
      <c r="H671" t="s">
        <v>32</v>
      </c>
      <c r="I671">
        <f>VLOOKUP(B671,Information_sites!D:E,2,FALSE)</f>
        <v>-24.100227</v>
      </c>
      <c r="J671">
        <f>VLOOKUP(B671,Information_sites!D:F,3,FALSE)</f>
        <v>-45.698115999999999</v>
      </c>
      <c r="K671" t="s">
        <v>442</v>
      </c>
      <c r="L671">
        <v>3729</v>
      </c>
      <c r="M671">
        <v>40</v>
      </c>
      <c r="N671" s="3">
        <v>5</v>
      </c>
      <c r="O671" t="s">
        <v>442</v>
      </c>
      <c r="P671" t="s">
        <v>442</v>
      </c>
      <c r="Q671" t="s">
        <v>442</v>
      </c>
      <c r="R671" t="s">
        <v>442</v>
      </c>
      <c r="S671" t="s">
        <v>52</v>
      </c>
      <c r="T671">
        <v>1</v>
      </c>
      <c r="U671">
        <v>50</v>
      </c>
      <c r="X671" t="str">
        <f>VLOOKUP($S671,Taxonomic!A:D,2,FALSE)</f>
        <v>kyphosidae</v>
      </c>
      <c r="Y671" t="str">
        <f>VLOOKUP(S671,Taxonomic!A:D,3,FALSE)</f>
        <v>kyphosus</v>
      </c>
      <c r="Z671" t="str">
        <f>VLOOKUP(S671,Taxonomic!A:D,4,FALSE)</f>
        <v>sectatrix</v>
      </c>
    </row>
    <row r="672" spans="1:26" x14ac:dyDescent="0.2">
      <c r="A672" t="s">
        <v>30</v>
      </c>
      <c r="B672" t="s">
        <v>472</v>
      </c>
      <c r="C672" t="s">
        <v>47</v>
      </c>
      <c r="D672">
        <v>2013</v>
      </c>
      <c r="E672">
        <v>3</v>
      </c>
      <c r="F672" s="8">
        <v>5</v>
      </c>
      <c r="G672" t="s">
        <v>455</v>
      </c>
      <c r="H672" t="s">
        <v>32</v>
      </c>
      <c r="I672">
        <f>VLOOKUP(B672,Information_sites!D:E,2,FALSE)</f>
        <v>-24.100227</v>
      </c>
      <c r="J672">
        <f>VLOOKUP(B672,Information_sites!D:F,3,FALSE)</f>
        <v>-45.698115999999999</v>
      </c>
      <c r="K672" t="s">
        <v>442</v>
      </c>
      <c r="L672">
        <v>3729</v>
      </c>
      <c r="M672">
        <v>40</v>
      </c>
      <c r="N672" s="3">
        <v>5</v>
      </c>
      <c r="O672" t="s">
        <v>442</v>
      </c>
      <c r="P672" t="s">
        <v>442</v>
      </c>
      <c r="Q672" t="s">
        <v>442</v>
      </c>
      <c r="R672" t="s">
        <v>442</v>
      </c>
      <c r="S672" t="s">
        <v>64</v>
      </c>
      <c r="T672">
        <v>1</v>
      </c>
      <c r="U672">
        <v>35</v>
      </c>
      <c r="X672" t="str">
        <f>VLOOKUP($S672,Taxonomic!A:D,2,FALSE)</f>
        <v>kyphosidae</v>
      </c>
      <c r="Y672" t="str">
        <f>VLOOKUP(S672,Taxonomic!A:D,3,FALSE)</f>
        <v>kyphosus</v>
      </c>
      <c r="Z672" t="str">
        <f>VLOOKUP(S672,Taxonomic!A:D,4,FALSE)</f>
        <v>vaigiensis</v>
      </c>
    </row>
    <row r="673" spans="1:26" x14ac:dyDescent="0.2">
      <c r="A673" t="s">
        <v>30</v>
      </c>
      <c r="B673" t="s">
        <v>472</v>
      </c>
      <c r="C673" t="s">
        <v>47</v>
      </c>
      <c r="D673">
        <v>2013</v>
      </c>
      <c r="E673">
        <v>3</v>
      </c>
      <c r="F673" s="8">
        <v>5</v>
      </c>
      <c r="G673" t="s">
        <v>455</v>
      </c>
      <c r="H673" t="s">
        <v>32</v>
      </c>
      <c r="I673">
        <f>VLOOKUP(B673,Information_sites!D:E,2,FALSE)</f>
        <v>-24.100227</v>
      </c>
      <c r="J673">
        <f>VLOOKUP(B673,Information_sites!D:F,3,FALSE)</f>
        <v>-45.698115999999999</v>
      </c>
      <c r="K673" t="s">
        <v>442</v>
      </c>
      <c r="L673">
        <v>3729</v>
      </c>
      <c r="M673">
        <v>40</v>
      </c>
      <c r="N673" s="3">
        <v>5</v>
      </c>
      <c r="O673" t="s">
        <v>442</v>
      </c>
      <c r="P673" t="s">
        <v>442</v>
      </c>
      <c r="Q673" t="s">
        <v>442</v>
      </c>
      <c r="R673" t="s">
        <v>442</v>
      </c>
      <c r="S673" t="s">
        <v>64</v>
      </c>
      <c r="T673">
        <v>1</v>
      </c>
      <c r="U673">
        <v>45</v>
      </c>
      <c r="X673" t="str">
        <f>VLOOKUP($S673,Taxonomic!A:D,2,FALSE)</f>
        <v>kyphosidae</v>
      </c>
      <c r="Y673" t="str">
        <f>VLOOKUP(S673,Taxonomic!A:D,3,FALSE)</f>
        <v>kyphosus</v>
      </c>
      <c r="Z673" t="str">
        <f>VLOOKUP(S673,Taxonomic!A:D,4,FALSE)</f>
        <v>vaigiensis</v>
      </c>
    </row>
    <row r="674" spans="1:26" x14ac:dyDescent="0.2">
      <c r="A674" t="s">
        <v>30</v>
      </c>
      <c r="B674" t="s">
        <v>472</v>
      </c>
      <c r="C674" t="s">
        <v>47</v>
      </c>
      <c r="D674">
        <v>2013</v>
      </c>
      <c r="E674">
        <v>3</v>
      </c>
      <c r="F674" s="8">
        <v>5</v>
      </c>
      <c r="G674" t="s">
        <v>455</v>
      </c>
      <c r="H674" t="s">
        <v>32</v>
      </c>
      <c r="I674">
        <f>VLOOKUP(B674,Information_sites!D:E,2,FALSE)</f>
        <v>-24.100227</v>
      </c>
      <c r="J674">
        <f>VLOOKUP(B674,Information_sites!D:F,3,FALSE)</f>
        <v>-45.698115999999999</v>
      </c>
      <c r="K674" t="s">
        <v>442</v>
      </c>
      <c r="L674">
        <v>3729</v>
      </c>
      <c r="M674">
        <v>40</v>
      </c>
      <c r="N674" s="3">
        <v>5</v>
      </c>
      <c r="O674" t="s">
        <v>442</v>
      </c>
      <c r="P674" t="s">
        <v>442</v>
      </c>
      <c r="Q674" t="s">
        <v>442</v>
      </c>
      <c r="R674" t="s">
        <v>442</v>
      </c>
      <c r="S674" t="s">
        <v>42</v>
      </c>
      <c r="T674">
        <v>1</v>
      </c>
      <c r="U674">
        <v>45</v>
      </c>
      <c r="X674" t="str">
        <f>VLOOKUP($S674,Taxonomic!A:D,2,FALSE)</f>
        <v>serranidae</v>
      </c>
      <c r="Y674" t="str">
        <f>VLOOKUP(S674,Taxonomic!A:D,3,FALSE)</f>
        <v>mycteroperca</v>
      </c>
      <c r="Z674" t="str">
        <f>VLOOKUP(S674,Taxonomic!A:D,4,FALSE)</f>
        <v>acutirostris</v>
      </c>
    </row>
    <row r="675" spans="1:26" x14ac:dyDescent="0.2">
      <c r="A675" t="s">
        <v>30</v>
      </c>
      <c r="B675" t="s">
        <v>472</v>
      </c>
      <c r="C675" t="s">
        <v>47</v>
      </c>
      <c r="D675">
        <v>2013</v>
      </c>
      <c r="E675">
        <v>3</v>
      </c>
      <c r="F675" s="8">
        <v>5</v>
      </c>
      <c r="G675" t="s">
        <v>455</v>
      </c>
      <c r="H675" t="s">
        <v>32</v>
      </c>
      <c r="I675">
        <f>VLOOKUP(B675,Information_sites!D:E,2,FALSE)</f>
        <v>-24.100227</v>
      </c>
      <c r="J675">
        <f>VLOOKUP(B675,Information_sites!D:F,3,FALSE)</f>
        <v>-45.698115999999999</v>
      </c>
      <c r="K675" t="s">
        <v>442</v>
      </c>
      <c r="L675">
        <v>3729</v>
      </c>
      <c r="M675">
        <v>40</v>
      </c>
      <c r="N675" s="3">
        <v>5</v>
      </c>
      <c r="O675" t="s">
        <v>442</v>
      </c>
      <c r="P675" t="s">
        <v>442</v>
      </c>
      <c r="Q675" t="s">
        <v>442</v>
      </c>
      <c r="R675" t="s">
        <v>442</v>
      </c>
      <c r="S675" t="s">
        <v>54</v>
      </c>
      <c r="T675">
        <v>1</v>
      </c>
      <c r="U675">
        <v>6</v>
      </c>
      <c r="X675" t="str">
        <f>VLOOKUP($S675,Taxonomic!A:D,2,FALSE)</f>
        <v>blenniidae</v>
      </c>
      <c r="Y675" t="str">
        <f>VLOOKUP(S675,Taxonomic!A:D,3,FALSE)</f>
        <v>parablennius</v>
      </c>
      <c r="Z675" t="str">
        <f>VLOOKUP(S675,Taxonomic!A:D,4,FALSE)</f>
        <v>marmoreus</v>
      </c>
    </row>
    <row r="676" spans="1:26" x14ac:dyDescent="0.2">
      <c r="A676" t="s">
        <v>30</v>
      </c>
      <c r="B676" t="s">
        <v>472</v>
      </c>
      <c r="C676" t="s">
        <v>47</v>
      </c>
      <c r="D676">
        <v>2013</v>
      </c>
      <c r="E676">
        <v>3</v>
      </c>
      <c r="F676" s="8">
        <v>5</v>
      </c>
      <c r="G676" t="s">
        <v>455</v>
      </c>
      <c r="H676" t="s">
        <v>32</v>
      </c>
      <c r="I676">
        <f>VLOOKUP(B676,Information_sites!D:E,2,FALSE)</f>
        <v>-24.100227</v>
      </c>
      <c r="J676">
        <f>VLOOKUP(B676,Information_sites!D:F,3,FALSE)</f>
        <v>-45.698115999999999</v>
      </c>
      <c r="K676" t="s">
        <v>442</v>
      </c>
      <c r="L676">
        <v>3729</v>
      </c>
      <c r="M676">
        <v>40</v>
      </c>
      <c r="N676" s="3">
        <v>5</v>
      </c>
      <c r="O676" t="s">
        <v>442</v>
      </c>
      <c r="P676" t="s">
        <v>442</v>
      </c>
      <c r="Q676" t="s">
        <v>442</v>
      </c>
      <c r="R676" t="s">
        <v>442</v>
      </c>
      <c r="S676" t="s">
        <v>44</v>
      </c>
      <c r="T676">
        <v>1</v>
      </c>
      <c r="U676">
        <v>25</v>
      </c>
      <c r="X676" t="str">
        <f>VLOOKUP($S676,Taxonomic!A:D,2,FALSE)</f>
        <v>pomacanthidae</v>
      </c>
      <c r="Y676" t="str">
        <f>VLOOKUP(S676,Taxonomic!A:D,3,FALSE)</f>
        <v>pomacanthus</v>
      </c>
      <c r="Z676" t="str">
        <f>VLOOKUP(S676,Taxonomic!A:D,4,FALSE)</f>
        <v>paru</v>
      </c>
    </row>
    <row r="677" spans="1:26" x14ac:dyDescent="0.2">
      <c r="A677" t="s">
        <v>30</v>
      </c>
      <c r="B677" t="s">
        <v>472</v>
      </c>
      <c r="C677" t="s">
        <v>47</v>
      </c>
      <c r="D677">
        <v>2013</v>
      </c>
      <c r="E677">
        <v>3</v>
      </c>
      <c r="F677" s="8">
        <v>5</v>
      </c>
      <c r="G677" t="s">
        <v>455</v>
      </c>
      <c r="H677" t="s">
        <v>32</v>
      </c>
      <c r="I677">
        <f>VLOOKUP(B677,Information_sites!D:E,2,FALSE)</f>
        <v>-24.100227</v>
      </c>
      <c r="J677">
        <f>VLOOKUP(B677,Information_sites!D:F,3,FALSE)</f>
        <v>-45.698115999999999</v>
      </c>
      <c r="K677" t="s">
        <v>442</v>
      </c>
      <c r="L677">
        <v>3729</v>
      </c>
      <c r="M677">
        <v>40</v>
      </c>
      <c r="N677" s="3">
        <v>5</v>
      </c>
      <c r="O677" t="s">
        <v>442</v>
      </c>
      <c r="P677" t="s">
        <v>442</v>
      </c>
      <c r="Q677" t="s">
        <v>442</v>
      </c>
      <c r="R677" t="s">
        <v>442</v>
      </c>
      <c r="S677" t="s">
        <v>44</v>
      </c>
      <c r="T677">
        <v>1</v>
      </c>
      <c r="U677">
        <v>45</v>
      </c>
      <c r="X677" t="str">
        <f>VLOOKUP($S677,Taxonomic!A:D,2,FALSE)</f>
        <v>pomacanthidae</v>
      </c>
      <c r="Y677" t="str">
        <f>VLOOKUP(S677,Taxonomic!A:D,3,FALSE)</f>
        <v>pomacanthus</v>
      </c>
      <c r="Z677" t="str">
        <f>VLOOKUP(S677,Taxonomic!A:D,4,FALSE)</f>
        <v>paru</v>
      </c>
    </row>
    <row r="678" spans="1:26" x14ac:dyDescent="0.2">
      <c r="A678" t="s">
        <v>30</v>
      </c>
      <c r="B678" t="s">
        <v>472</v>
      </c>
      <c r="C678" t="s">
        <v>47</v>
      </c>
      <c r="D678">
        <v>2013</v>
      </c>
      <c r="E678">
        <v>3</v>
      </c>
      <c r="F678" s="8">
        <v>5</v>
      </c>
      <c r="G678" t="s">
        <v>455</v>
      </c>
      <c r="H678" t="s">
        <v>32</v>
      </c>
      <c r="I678">
        <f>VLOOKUP(B678,Information_sites!D:E,2,FALSE)</f>
        <v>-24.100227</v>
      </c>
      <c r="J678">
        <f>VLOOKUP(B678,Information_sites!D:F,3,FALSE)</f>
        <v>-45.698115999999999</v>
      </c>
      <c r="K678" t="s">
        <v>442</v>
      </c>
      <c r="L678">
        <v>3729</v>
      </c>
      <c r="M678">
        <v>40</v>
      </c>
      <c r="N678" s="3">
        <v>5</v>
      </c>
      <c r="O678" t="s">
        <v>442</v>
      </c>
      <c r="P678" t="s">
        <v>442</v>
      </c>
      <c r="Q678" t="s">
        <v>442</v>
      </c>
      <c r="R678" t="s">
        <v>442</v>
      </c>
      <c r="S678" t="s">
        <v>44</v>
      </c>
      <c r="T678">
        <v>1</v>
      </c>
      <c r="U678">
        <v>50</v>
      </c>
      <c r="X678" t="str">
        <f>VLOOKUP($S678,Taxonomic!A:D,2,FALSE)</f>
        <v>pomacanthidae</v>
      </c>
      <c r="Y678" t="str">
        <f>VLOOKUP(S678,Taxonomic!A:D,3,FALSE)</f>
        <v>pomacanthus</v>
      </c>
      <c r="Z678" t="str">
        <f>VLOOKUP(S678,Taxonomic!A:D,4,FALSE)</f>
        <v>paru</v>
      </c>
    </row>
    <row r="679" spans="1:26" x14ac:dyDescent="0.2">
      <c r="A679" t="s">
        <v>30</v>
      </c>
      <c r="B679" t="s">
        <v>472</v>
      </c>
      <c r="C679" t="s">
        <v>47</v>
      </c>
      <c r="D679">
        <v>2013</v>
      </c>
      <c r="E679">
        <v>3</v>
      </c>
      <c r="F679" s="8">
        <v>5</v>
      </c>
      <c r="G679" t="s">
        <v>455</v>
      </c>
      <c r="H679" t="s">
        <v>32</v>
      </c>
      <c r="I679">
        <f>VLOOKUP(B679,Information_sites!D:E,2,FALSE)</f>
        <v>-24.100227</v>
      </c>
      <c r="J679">
        <f>VLOOKUP(B679,Information_sites!D:F,3,FALSE)</f>
        <v>-45.698115999999999</v>
      </c>
      <c r="K679" t="s">
        <v>442</v>
      </c>
      <c r="L679">
        <v>3729</v>
      </c>
      <c r="M679">
        <v>40</v>
      </c>
      <c r="N679" s="3">
        <v>5</v>
      </c>
      <c r="O679" t="s">
        <v>442</v>
      </c>
      <c r="P679" t="s">
        <v>442</v>
      </c>
      <c r="Q679" t="s">
        <v>442</v>
      </c>
      <c r="R679" t="s">
        <v>442</v>
      </c>
      <c r="S679" t="s">
        <v>74</v>
      </c>
      <c r="T679">
        <v>15</v>
      </c>
      <c r="U679">
        <v>50</v>
      </c>
      <c r="X679" t="str">
        <f>VLOOKUP($S679,Taxonomic!A:D,2,FALSE)</f>
        <v>carangidae</v>
      </c>
      <c r="Y679" t="str">
        <f>VLOOKUP(S679,Taxonomic!A:D,3,FALSE)</f>
        <v>seriola</v>
      </c>
      <c r="Z679" t="str">
        <f>VLOOKUP(S679,Taxonomic!A:D,4,FALSE)</f>
        <v>rivoliana</v>
      </c>
    </row>
    <row r="680" spans="1:26" x14ac:dyDescent="0.2">
      <c r="A680" t="s">
        <v>30</v>
      </c>
      <c r="B680" t="s">
        <v>472</v>
      </c>
      <c r="C680" t="s">
        <v>47</v>
      </c>
      <c r="D680">
        <v>2013</v>
      </c>
      <c r="E680">
        <v>3</v>
      </c>
      <c r="F680" s="8">
        <v>5</v>
      </c>
      <c r="G680" t="s">
        <v>455</v>
      </c>
      <c r="H680" t="s">
        <v>32</v>
      </c>
      <c r="I680">
        <f>VLOOKUP(B680,Information_sites!D:E,2,FALSE)</f>
        <v>-24.100227</v>
      </c>
      <c r="J680">
        <f>VLOOKUP(B680,Information_sites!D:F,3,FALSE)</f>
        <v>-45.698115999999999</v>
      </c>
      <c r="K680" t="s">
        <v>442</v>
      </c>
      <c r="L680">
        <v>3729</v>
      </c>
      <c r="M680">
        <v>40</v>
      </c>
      <c r="N680" s="3">
        <v>5</v>
      </c>
      <c r="O680" t="s">
        <v>442</v>
      </c>
      <c r="P680" t="s">
        <v>442</v>
      </c>
      <c r="Q680" t="s">
        <v>442</v>
      </c>
      <c r="R680" t="s">
        <v>442</v>
      </c>
      <c r="S680" t="s">
        <v>74</v>
      </c>
      <c r="T680">
        <v>2</v>
      </c>
      <c r="U680">
        <v>60</v>
      </c>
      <c r="X680" t="str">
        <f>VLOOKUP($S680,Taxonomic!A:D,2,FALSE)</f>
        <v>carangidae</v>
      </c>
      <c r="Y680" t="str">
        <f>VLOOKUP(S680,Taxonomic!A:D,3,FALSE)</f>
        <v>seriola</v>
      </c>
      <c r="Z680" t="str">
        <f>VLOOKUP(S680,Taxonomic!A:D,4,FALSE)</f>
        <v>rivoliana</v>
      </c>
    </row>
    <row r="681" spans="1:26" x14ac:dyDescent="0.2">
      <c r="A681" t="s">
        <v>30</v>
      </c>
      <c r="B681" t="s">
        <v>472</v>
      </c>
      <c r="C681" t="s">
        <v>47</v>
      </c>
      <c r="D681">
        <v>2013</v>
      </c>
      <c r="E681">
        <v>3</v>
      </c>
      <c r="F681" s="8">
        <v>5</v>
      </c>
      <c r="G681" t="s">
        <v>455</v>
      </c>
      <c r="H681" t="s">
        <v>32</v>
      </c>
      <c r="I681">
        <f>VLOOKUP(B681,Information_sites!D:E,2,FALSE)</f>
        <v>-24.100227</v>
      </c>
      <c r="J681">
        <f>VLOOKUP(B681,Information_sites!D:F,3,FALSE)</f>
        <v>-45.698115999999999</v>
      </c>
      <c r="K681" t="s">
        <v>442</v>
      </c>
      <c r="L681">
        <v>3729</v>
      </c>
      <c r="M681">
        <v>40</v>
      </c>
      <c r="N681" s="3">
        <v>5</v>
      </c>
      <c r="O681" t="s">
        <v>442</v>
      </c>
      <c r="P681" t="s">
        <v>442</v>
      </c>
      <c r="Q681" t="s">
        <v>442</v>
      </c>
      <c r="R681" t="s">
        <v>442</v>
      </c>
      <c r="S681" t="s">
        <v>74</v>
      </c>
      <c r="T681">
        <v>2</v>
      </c>
      <c r="U681">
        <v>65</v>
      </c>
      <c r="X681" t="str">
        <f>VLOOKUP($S681,Taxonomic!A:D,2,FALSE)</f>
        <v>carangidae</v>
      </c>
      <c r="Y681" t="str">
        <f>VLOOKUP(S681,Taxonomic!A:D,3,FALSE)</f>
        <v>seriola</v>
      </c>
      <c r="Z681" t="str">
        <f>VLOOKUP(S681,Taxonomic!A:D,4,FALSE)</f>
        <v>rivoliana</v>
      </c>
    </row>
    <row r="682" spans="1:26" x14ac:dyDescent="0.2">
      <c r="A682" t="s">
        <v>30</v>
      </c>
      <c r="B682" t="s">
        <v>472</v>
      </c>
      <c r="C682" t="s">
        <v>47</v>
      </c>
      <c r="D682">
        <v>2013</v>
      </c>
      <c r="E682">
        <v>3</v>
      </c>
      <c r="F682" s="8">
        <v>5</v>
      </c>
      <c r="G682" t="s">
        <v>455</v>
      </c>
      <c r="H682" t="s">
        <v>32</v>
      </c>
      <c r="I682">
        <f>VLOOKUP(B682,Information_sites!D:E,2,FALSE)</f>
        <v>-24.100227</v>
      </c>
      <c r="J682">
        <f>VLOOKUP(B682,Information_sites!D:F,3,FALSE)</f>
        <v>-45.698115999999999</v>
      </c>
      <c r="K682" t="s">
        <v>442</v>
      </c>
      <c r="L682">
        <v>3729</v>
      </c>
      <c r="M682">
        <v>40</v>
      </c>
      <c r="N682" s="3">
        <v>5</v>
      </c>
      <c r="O682" t="s">
        <v>442</v>
      </c>
      <c r="P682" t="s">
        <v>442</v>
      </c>
      <c r="Q682" t="s">
        <v>442</v>
      </c>
      <c r="R682" t="s">
        <v>442</v>
      </c>
      <c r="S682" t="s">
        <v>56</v>
      </c>
      <c r="T682">
        <v>1</v>
      </c>
      <c r="U682">
        <v>60</v>
      </c>
      <c r="X682" t="str">
        <f>VLOOKUP($S682,Taxonomic!A:D,2,FALSE)</f>
        <v>scaridae</v>
      </c>
      <c r="Y682" t="str">
        <f>VLOOKUP(S682,Taxonomic!A:D,3,FALSE)</f>
        <v>sparisoma</v>
      </c>
      <c r="Z682" t="str">
        <f>VLOOKUP(S682,Taxonomic!A:D,4,FALSE)</f>
        <v>axillare</v>
      </c>
    </row>
    <row r="683" spans="1:26" x14ac:dyDescent="0.2">
      <c r="A683" t="s">
        <v>30</v>
      </c>
      <c r="B683" t="s">
        <v>472</v>
      </c>
      <c r="C683" t="s">
        <v>47</v>
      </c>
      <c r="D683">
        <v>2013</v>
      </c>
      <c r="E683">
        <v>3</v>
      </c>
      <c r="F683" s="8">
        <v>5</v>
      </c>
      <c r="G683" t="s">
        <v>455</v>
      </c>
      <c r="H683" t="s">
        <v>32</v>
      </c>
      <c r="I683">
        <f>VLOOKUP(B683,Information_sites!D:E,2,FALSE)</f>
        <v>-24.100227</v>
      </c>
      <c r="J683">
        <f>VLOOKUP(B683,Information_sites!D:F,3,FALSE)</f>
        <v>-45.698115999999999</v>
      </c>
      <c r="K683" t="s">
        <v>442</v>
      </c>
      <c r="L683">
        <v>3729</v>
      </c>
      <c r="M683">
        <v>40</v>
      </c>
      <c r="N683" s="3">
        <v>5</v>
      </c>
      <c r="O683" t="s">
        <v>442</v>
      </c>
      <c r="P683" t="s">
        <v>442</v>
      </c>
      <c r="Q683" t="s">
        <v>442</v>
      </c>
      <c r="R683" t="s">
        <v>442</v>
      </c>
      <c r="S683" t="s">
        <v>46</v>
      </c>
      <c r="T683">
        <v>5</v>
      </c>
      <c r="U683">
        <v>8</v>
      </c>
      <c r="X683" t="str">
        <f>VLOOKUP($S683,Taxonomic!A:D,2,FALSE)</f>
        <v>pomacentridae</v>
      </c>
      <c r="Y683" t="str">
        <f>VLOOKUP(S683,Taxonomic!A:D,3,FALSE)</f>
        <v>stegastes</v>
      </c>
      <c r="Z683" t="str">
        <f>VLOOKUP(S683,Taxonomic!A:D,4,FALSE)</f>
        <v>fuscus</v>
      </c>
    </row>
    <row r="684" spans="1:26" x14ac:dyDescent="0.2">
      <c r="A684" t="s">
        <v>30</v>
      </c>
      <c r="B684" t="s">
        <v>472</v>
      </c>
      <c r="C684" t="s">
        <v>47</v>
      </c>
      <c r="D684">
        <v>2013</v>
      </c>
      <c r="E684">
        <v>3</v>
      </c>
      <c r="F684" s="8">
        <v>5</v>
      </c>
      <c r="G684" t="s">
        <v>455</v>
      </c>
      <c r="H684" t="s">
        <v>32</v>
      </c>
      <c r="I684">
        <f>VLOOKUP(B684,Information_sites!D:E,2,FALSE)</f>
        <v>-24.100227</v>
      </c>
      <c r="J684">
        <f>VLOOKUP(B684,Information_sites!D:F,3,FALSE)</f>
        <v>-45.698115999999999</v>
      </c>
      <c r="K684" t="s">
        <v>442</v>
      </c>
      <c r="L684">
        <v>3729</v>
      </c>
      <c r="M684">
        <v>40</v>
      </c>
      <c r="N684" s="3">
        <v>5</v>
      </c>
      <c r="O684" t="s">
        <v>442</v>
      </c>
      <c r="P684" t="s">
        <v>442</v>
      </c>
      <c r="Q684" t="s">
        <v>442</v>
      </c>
      <c r="R684" t="s">
        <v>442</v>
      </c>
      <c r="S684" t="s">
        <v>46</v>
      </c>
      <c r="T684">
        <v>5</v>
      </c>
      <c r="U684">
        <v>10</v>
      </c>
      <c r="X684" t="str">
        <f>VLOOKUP($S684,Taxonomic!A:D,2,FALSE)</f>
        <v>pomacentridae</v>
      </c>
      <c r="Y684" t="str">
        <f>VLOOKUP(S684,Taxonomic!A:D,3,FALSE)</f>
        <v>stegastes</v>
      </c>
      <c r="Z684" t="str">
        <f>VLOOKUP(S684,Taxonomic!A:D,4,FALSE)</f>
        <v>fuscus</v>
      </c>
    </row>
    <row r="685" spans="1:26" x14ac:dyDescent="0.2">
      <c r="A685" t="s">
        <v>30</v>
      </c>
      <c r="B685" t="s">
        <v>472</v>
      </c>
      <c r="C685" t="s">
        <v>47</v>
      </c>
      <c r="D685">
        <v>2013</v>
      </c>
      <c r="E685">
        <v>3</v>
      </c>
      <c r="F685" s="8">
        <v>5</v>
      </c>
      <c r="G685" t="s">
        <v>455</v>
      </c>
      <c r="H685" t="s">
        <v>32</v>
      </c>
      <c r="I685">
        <f>VLOOKUP(B685,Information_sites!D:E,2,FALSE)</f>
        <v>-24.100227</v>
      </c>
      <c r="J685">
        <f>VLOOKUP(B685,Information_sites!D:F,3,FALSE)</f>
        <v>-45.698115999999999</v>
      </c>
      <c r="K685" t="s">
        <v>442</v>
      </c>
      <c r="L685">
        <v>3729</v>
      </c>
      <c r="M685">
        <v>40</v>
      </c>
      <c r="N685" s="3">
        <v>5</v>
      </c>
      <c r="O685" t="s">
        <v>442</v>
      </c>
      <c r="P685" t="s">
        <v>442</v>
      </c>
      <c r="Q685" t="s">
        <v>442</v>
      </c>
      <c r="R685" t="s">
        <v>442</v>
      </c>
      <c r="S685" t="s">
        <v>46</v>
      </c>
      <c r="T685">
        <v>6</v>
      </c>
      <c r="U685">
        <v>12</v>
      </c>
      <c r="X685" t="str">
        <f>VLOOKUP($S685,Taxonomic!A:D,2,FALSE)</f>
        <v>pomacentridae</v>
      </c>
      <c r="Y685" t="str">
        <f>VLOOKUP(S685,Taxonomic!A:D,3,FALSE)</f>
        <v>stegastes</v>
      </c>
      <c r="Z685" t="str">
        <f>VLOOKUP(S685,Taxonomic!A:D,4,FALSE)</f>
        <v>fuscus</v>
      </c>
    </row>
    <row r="686" spans="1:26" x14ac:dyDescent="0.2">
      <c r="A686" t="s">
        <v>30</v>
      </c>
      <c r="B686" t="s">
        <v>472</v>
      </c>
      <c r="C686" t="s">
        <v>31</v>
      </c>
      <c r="D686">
        <v>2013</v>
      </c>
      <c r="E686">
        <v>3</v>
      </c>
      <c r="F686" s="8">
        <v>6</v>
      </c>
      <c r="G686" t="s">
        <v>455</v>
      </c>
      <c r="H686" t="s">
        <v>48</v>
      </c>
      <c r="I686">
        <f>VLOOKUP(B686,Information_sites!D:E,2,FALSE)</f>
        <v>-24.100227</v>
      </c>
      <c r="J686">
        <f>VLOOKUP(B686,Information_sites!D:F,3,FALSE)</f>
        <v>-45.698115999999999</v>
      </c>
      <c r="K686" t="s">
        <v>442</v>
      </c>
      <c r="L686">
        <v>3912</v>
      </c>
      <c r="M686">
        <v>40</v>
      </c>
      <c r="N686" s="3">
        <v>6</v>
      </c>
      <c r="O686" t="s">
        <v>442</v>
      </c>
      <c r="P686" t="s">
        <v>442</v>
      </c>
      <c r="Q686" t="s">
        <v>442</v>
      </c>
      <c r="R686" t="s">
        <v>442</v>
      </c>
      <c r="S686" t="s">
        <v>61</v>
      </c>
      <c r="T686">
        <v>12</v>
      </c>
      <c r="U686">
        <v>25</v>
      </c>
      <c r="X686" t="str">
        <f>VLOOKUP($S686,Taxonomic!A:D,2,FALSE)</f>
        <v>acanthuridae</v>
      </c>
      <c r="Y686" t="str">
        <f>VLOOKUP(S686,Taxonomic!A:D,3,FALSE)</f>
        <v>acanthurus</v>
      </c>
      <c r="Z686" t="str">
        <f>VLOOKUP(S686,Taxonomic!A:D,4,FALSE)</f>
        <v>bahianus</v>
      </c>
    </row>
    <row r="687" spans="1:26" x14ac:dyDescent="0.2">
      <c r="A687" t="s">
        <v>30</v>
      </c>
      <c r="B687" t="s">
        <v>472</v>
      </c>
      <c r="C687" t="s">
        <v>31</v>
      </c>
      <c r="D687">
        <v>2013</v>
      </c>
      <c r="E687">
        <v>3</v>
      </c>
      <c r="F687" s="8">
        <v>6</v>
      </c>
      <c r="G687" t="s">
        <v>455</v>
      </c>
      <c r="H687" t="s">
        <v>48</v>
      </c>
      <c r="I687">
        <f>VLOOKUP(B687,Information_sites!D:E,2,FALSE)</f>
        <v>-24.100227</v>
      </c>
      <c r="J687">
        <f>VLOOKUP(B687,Information_sites!D:F,3,FALSE)</f>
        <v>-45.698115999999999</v>
      </c>
      <c r="K687" t="s">
        <v>442</v>
      </c>
      <c r="L687">
        <v>3912</v>
      </c>
      <c r="M687">
        <v>40</v>
      </c>
      <c r="N687" s="3">
        <v>6</v>
      </c>
      <c r="O687" t="s">
        <v>442</v>
      </c>
      <c r="P687" t="s">
        <v>442</v>
      </c>
      <c r="Q687" t="s">
        <v>442</v>
      </c>
      <c r="R687" t="s">
        <v>442</v>
      </c>
      <c r="S687" t="s">
        <v>61</v>
      </c>
      <c r="T687">
        <v>6</v>
      </c>
      <c r="U687">
        <v>30</v>
      </c>
      <c r="X687" t="str">
        <f>VLOOKUP($S687,Taxonomic!A:D,2,FALSE)</f>
        <v>acanthuridae</v>
      </c>
      <c r="Y687" t="str">
        <f>VLOOKUP(S687,Taxonomic!A:D,3,FALSE)</f>
        <v>acanthurus</v>
      </c>
      <c r="Z687" t="str">
        <f>VLOOKUP(S687,Taxonomic!A:D,4,FALSE)</f>
        <v>bahianus</v>
      </c>
    </row>
    <row r="688" spans="1:26" x14ac:dyDescent="0.2">
      <c r="A688" t="s">
        <v>30</v>
      </c>
      <c r="B688" t="s">
        <v>472</v>
      </c>
      <c r="C688" t="s">
        <v>31</v>
      </c>
      <c r="D688">
        <v>2013</v>
      </c>
      <c r="E688">
        <v>3</v>
      </c>
      <c r="F688" s="8">
        <v>6</v>
      </c>
      <c r="G688" t="s">
        <v>455</v>
      </c>
      <c r="H688" t="s">
        <v>48</v>
      </c>
      <c r="I688">
        <f>VLOOKUP(B688,Information_sites!D:E,2,FALSE)</f>
        <v>-24.100227</v>
      </c>
      <c r="J688">
        <f>VLOOKUP(B688,Information_sites!D:F,3,FALSE)</f>
        <v>-45.698115999999999</v>
      </c>
      <c r="K688" t="s">
        <v>442</v>
      </c>
      <c r="L688">
        <v>3912</v>
      </c>
      <c r="M688">
        <v>40</v>
      </c>
      <c r="N688" s="3">
        <v>6</v>
      </c>
      <c r="O688" t="s">
        <v>442</v>
      </c>
      <c r="P688" t="s">
        <v>442</v>
      </c>
      <c r="Q688" t="s">
        <v>442</v>
      </c>
      <c r="R688" t="s">
        <v>442</v>
      </c>
      <c r="S688" t="s">
        <v>61</v>
      </c>
      <c r="T688">
        <v>12</v>
      </c>
      <c r="U688">
        <v>25</v>
      </c>
      <c r="X688" t="str">
        <f>VLOOKUP($S688,Taxonomic!A:D,2,FALSE)</f>
        <v>acanthuridae</v>
      </c>
      <c r="Y688" t="str">
        <f>VLOOKUP(S688,Taxonomic!A:D,3,FALSE)</f>
        <v>acanthurus</v>
      </c>
      <c r="Z688" t="str">
        <f>VLOOKUP(S688,Taxonomic!A:D,4,FALSE)</f>
        <v>bahianus</v>
      </c>
    </row>
    <row r="689" spans="1:26" x14ac:dyDescent="0.2">
      <c r="A689" t="s">
        <v>30</v>
      </c>
      <c r="B689" t="s">
        <v>472</v>
      </c>
      <c r="C689" t="s">
        <v>31</v>
      </c>
      <c r="D689">
        <v>2013</v>
      </c>
      <c r="E689">
        <v>3</v>
      </c>
      <c r="F689" s="8">
        <v>6</v>
      </c>
      <c r="G689" t="s">
        <v>455</v>
      </c>
      <c r="H689" t="s">
        <v>48</v>
      </c>
      <c r="I689">
        <f>VLOOKUP(B689,Information_sites!D:E,2,FALSE)</f>
        <v>-24.100227</v>
      </c>
      <c r="J689">
        <f>VLOOKUP(B689,Information_sites!D:F,3,FALSE)</f>
        <v>-45.698115999999999</v>
      </c>
      <c r="K689" t="s">
        <v>442</v>
      </c>
      <c r="L689">
        <v>3912</v>
      </c>
      <c r="M689">
        <v>40</v>
      </c>
      <c r="N689" s="3">
        <v>6</v>
      </c>
      <c r="O689" t="s">
        <v>442</v>
      </c>
      <c r="P689" t="s">
        <v>442</v>
      </c>
      <c r="Q689" t="s">
        <v>442</v>
      </c>
      <c r="R689" t="s">
        <v>442</v>
      </c>
      <c r="S689" t="s">
        <v>61</v>
      </c>
      <c r="T689">
        <v>6</v>
      </c>
      <c r="U689">
        <v>30</v>
      </c>
      <c r="X689" t="str">
        <f>VLOOKUP($S689,Taxonomic!A:D,2,FALSE)</f>
        <v>acanthuridae</v>
      </c>
      <c r="Y689" t="str">
        <f>VLOOKUP(S689,Taxonomic!A:D,3,FALSE)</f>
        <v>acanthurus</v>
      </c>
      <c r="Z689" t="str">
        <f>VLOOKUP(S689,Taxonomic!A:D,4,FALSE)</f>
        <v>bahianus</v>
      </c>
    </row>
    <row r="690" spans="1:26" x14ac:dyDescent="0.2">
      <c r="A690" t="s">
        <v>30</v>
      </c>
      <c r="B690" t="s">
        <v>472</v>
      </c>
      <c r="C690" t="s">
        <v>31</v>
      </c>
      <c r="D690">
        <v>2013</v>
      </c>
      <c r="E690">
        <v>3</v>
      </c>
      <c r="F690" s="8">
        <v>6</v>
      </c>
      <c r="G690" t="s">
        <v>455</v>
      </c>
      <c r="H690" t="s">
        <v>48</v>
      </c>
      <c r="I690">
        <f>VLOOKUP(B690,Information_sites!D:E,2,FALSE)</f>
        <v>-24.100227</v>
      </c>
      <c r="J690">
        <f>VLOOKUP(B690,Information_sites!D:F,3,FALSE)</f>
        <v>-45.698115999999999</v>
      </c>
      <c r="K690" t="s">
        <v>442</v>
      </c>
      <c r="L690">
        <v>3912</v>
      </c>
      <c r="M690">
        <v>40</v>
      </c>
      <c r="N690" s="3">
        <v>6</v>
      </c>
      <c r="O690" t="s">
        <v>442</v>
      </c>
      <c r="P690" t="s">
        <v>442</v>
      </c>
      <c r="Q690" t="s">
        <v>442</v>
      </c>
      <c r="R690" t="s">
        <v>442</v>
      </c>
      <c r="S690" t="s">
        <v>49</v>
      </c>
      <c r="T690">
        <v>4</v>
      </c>
      <c r="U690">
        <v>20</v>
      </c>
      <c r="X690" t="str">
        <f>VLOOKUP($S690,Taxonomic!A:D,2,FALSE)</f>
        <v>acanthuridae</v>
      </c>
      <c r="Y690" t="str">
        <f>VLOOKUP(S690,Taxonomic!A:D,3,FALSE)</f>
        <v>acanthurus</v>
      </c>
      <c r="Z690" t="str">
        <f>VLOOKUP(S690,Taxonomic!A:D,4,FALSE)</f>
        <v>chirurgus</v>
      </c>
    </row>
    <row r="691" spans="1:26" x14ac:dyDescent="0.2">
      <c r="A691" t="s">
        <v>30</v>
      </c>
      <c r="B691" t="s">
        <v>472</v>
      </c>
      <c r="C691" t="s">
        <v>31</v>
      </c>
      <c r="D691">
        <v>2013</v>
      </c>
      <c r="E691">
        <v>3</v>
      </c>
      <c r="F691" s="8">
        <v>6</v>
      </c>
      <c r="G691" t="s">
        <v>455</v>
      </c>
      <c r="H691" t="s">
        <v>48</v>
      </c>
      <c r="I691">
        <f>VLOOKUP(B691,Information_sites!D:E,2,FALSE)</f>
        <v>-24.100227</v>
      </c>
      <c r="J691">
        <f>VLOOKUP(B691,Information_sites!D:F,3,FALSE)</f>
        <v>-45.698115999999999</v>
      </c>
      <c r="K691" t="s">
        <v>442</v>
      </c>
      <c r="L691">
        <v>3912</v>
      </c>
      <c r="M691">
        <v>40</v>
      </c>
      <c r="N691" s="3">
        <v>6</v>
      </c>
      <c r="O691" t="s">
        <v>442</v>
      </c>
      <c r="P691" t="s">
        <v>442</v>
      </c>
      <c r="Q691" t="s">
        <v>442</v>
      </c>
      <c r="R691" t="s">
        <v>442</v>
      </c>
      <c r="S691" t="s">
        <v>60</v>
      </c>
      <c r="T691">
        <v>4</v>
      </c>
      <c r="U691">
        <v>12</v>
      </c>
      <c r="X691" t="str">
        <f>VLOOKUP($S691,Taxonomic!A:D,2,FALSE)</f>
        <v>chaetodontidae</v>
      </c>
      <c r="Y691" t="str">
        <f>VLOOKUP(S691,Taxonomic!A:D,3,FALSE)</f>
        <v>chaetodon</v>
      </c>
      <c r="Z691" t="str">
        <f>VLOOKUP(S691,Taxonomic!A:D,4,FALSE)</f>
        <v>striatus</v>
      </c>
    </row>
    <row r="692" spans="1:26" x14ac:dyDescent="0.2">
      <c r="A692" t="s">
        <v>30</v>
      </c>
      <c r="B692" t="s">
        <v>472</v>
      </c>
      <c r="C692" t="s">
        <v>31</v>
      </c>
      <c r="D692">
        <v>2013</v>
      </c>
      <c r="E692">
        <v>3</v>
      </c>
      <c r="F692" s="8">
        <v>6</v>
      </c>
      <c r="G692" t="s">
        <v>455</v>
      </c>
      <c r="H692" t="s">
        <v>48</v>
      </c>
      <c r="I692">
        <f>VLOOKUP(B692,Information_sites!D:E,2,FALSE)</f>
        <v>-24.100227</v>
      </c>
      <c r="J692">
        <f>VLOOKUP(B692,Information_sites!D:F,3,FALSE)</f>
        <v>-45.698115999999999</v>
      </c>
      <c r="K692" t="s">
        <v>442</v>
      </c>
      <c r="L692">
        <v>3912</v>
      </c>
      <c r="M692">
        <v>40</v>
      </c>
      <c r="N692" s="3">
        <v>6</v>
      </c>
      <c r="O692" t="s">
        <v>442</v>
      </c>
      <c r="P692" t="s">
        <v>442</v>
      </c>
      <c r="Q692" t="s">
        <v>442</v>
      </c>
      <c r="R692" t="s">
        <v>442</v>
      </c>
      <c r="S692" t="s">
        <v>37</v>
      </c>
      <c r="T692">
        <v>3</v>
      </c>
      <c r="U692">
        <v>3</v>
      </c>
      <c r="X692" t="str">
        <f>VLOOKUP($S692,Taxonomic!A:D,2,FALSE)</f>
        <v>chaenopsidae</v>
      </c>
      <c r="Y692" t="str">
        <f>VLOOKUP(S692,Taxonomic!A:D,3,FALSE)</f>
        <v>emblemariopsis</v>
      </c>
      <c r="Z692" t="str">
        <f>VLOOKUP(S692,Taxonomic!A:D,4,FALSE)</f>
        <v>signifera</v>
      </c>
    </row>
    <row r="693" spans="1:26" x14ac:dyDescent="0.2">
      <c r="A693" t="s">
        <v>30</v>
      </c>
      <c r="B693" t="s">
        <v>472</v>
      </c>
      <c r="C693" t="s">
        <v>31</v>
      </c>
      <c r="D693">
        <v>2013</v>
      </c>
      <c r="E693">
        <v>3</v>
      </c>
      <c r="F693" s="8">
        <v>6</v>
      </c>
      <c r="G693" t="s">
        <v>455</v>
      </c>
      <c r="H693" t="s">
        <v>48</v>
      </c>
      <c r="I693">
        <f>VLOOKUP(B693,Information_sites!D:E,2,FALSE)</f>
        <v>-24.100227</v>
      </c>
      <c r="J693">
        <f>VLOOKUP(B693,Information_sites!D:F,3,FALSE)</f>
        <v>-45.698115999999999</v>
      </c>
      <c r="K693" t="s">
        <v>442</v>
      </c>
      <c r="L693">
        <v>3912</v>
      </c>
      <c r="M693">
        <v>40</v>
      </c>
      <c r="N693" s="3">
        <v>6</v>
      </c>
      <c r="O693" t="s">
        <v>442</v>
      </c>
      <c r="P693" t="s">
        <v>442</v>
      </c>
      <c r="Q693" t="s">
        <v>442</v>
      </c>
      <c r="R693" t="s">
        <v>442</v>
      </c>
      <c r="S693" t="s">
        <v>37</v>
      </c>
      <c r="T693">
        <v>3</v>
      </c>
      <c r="U693">
        <v>3</v>
      </c>
      <c r="X693" t="str">
        <f>VLOOKUP($S693,Taxonomic!A:D,2,FALSE)</f>
        <v>chaenopsidae</v>
      </c>
      <c r="Y693" t="str">
        <f>VLOOKUP(S693,Taxonomic!A:D,3,FALSE)</f>
        <v>emblemariopsis</v>
      </c>
      <c r="Z693" t="str">
        <f>VLOOKUP(S693,Taxonomic!A:D,4,FALSE)</f>
        <v>signifera</v>
      </c>
    </row>
    <row r="694" spans="1:26" x14ac:dyDescent="0.2">
      <c r="A694" t="s">
        <v>30</v>
      </c>
      <c r="B694" t="s">
        <v>472</v>
      </c>
      <c r="C694" t="s">
        <v>31</v>
      </c>
      <c r="D694">
        <v>2013</v>
      </c>
      <c r="E694">
        <v>3</v>
      </c>
      <c r="F694" s="8">
        <v>6</v>
      </c>
      <c r="G694" t="s">
        <v>455</v>
      </c>
      <c r="H694" t="s">
        <v>48</v>
      </c>
      <c r="I694">
        <f>VLOOKUP(B694,Information_sites!D:E,2,FALSE)</f>
        <v>-24.100227</v>
      </c>
      <c r="J694">
        <f>VLOOKUP(B694,Information_sites!D:F,3,FALSE)</f>
        <v>-45.698115999999999</v>
      </c>
      <c r="K694" t="s">
        <v>442</v>
      </c>
      <c r="L694">
        <v>3912</v>
      </c>
      <c r="M694">
        <v>40</v>
      </c>
      <c r="N694" s="3">
        <v>6</v>
      </c>
      <c r="O694" t="s">
        <v>442</v>
      </c>
      <c r="P694" t="s">
        <v>442</v>
      </c>
      <c r="Q694" t="s">
        <v>442</v>
      </c>
      <c r="R694" t="s">
        <v>442</v>
      </c>
      <c r="S694" t="s">
        <v>38</v>
      </c>
      <c r="T694">
        <v>2</v>
      </c>
      <c r="U694">
        <v>10</v>
      </c>
      <c r="X694" t="str">
        <f>VLOOKUP($S694,Taxonomic!A:D,2,FALSE)</f>
        <v>serranidae</v>
      </c>
      <c r="Y694" t="str">
        <f>VLOOKUP(S694,Taxonomic!A:D,3,FALSE)</f>
        <v>epinephelus</v>
      </c>
      <c r="Z694" t="str">
        <f>VLOOKUP(S694,Taxonomic!A:D,4,FALSE)</f>
        <v>marginatus</v>
      </c>
    </row>
    <row r="695" spans="1:26" x14ac:dyDescent="0.2">
      <c r="A695" t="s">
        <v>30</v>
      </c>
      <c r="B695" t="s">
        <v>472</v>
      </c>
      <c r="C695" t="s">
        <v>31</v>
      </c>
      <c r="D695">
        <v>2013</v>
      </c>
      <c r="E695">
        <v>3</v>
      </c>
      <c r="F695" s="8">
        <v>6</v>
      </c>
      <c r="G695" t="s">
        <v>455</v>
      </c>
      <c r="H695" t="s">
        <v>48</v>
      </c>
      <c r="I695">
        <f>VLOOKUP(B695,Information_sites!D:E,2,FALSE)</f>
        <v>-24.100227</v>
      </c>
      <c r="J695">
        <f>VLOOKUP(B695,Information_sites!D:F,3,FALSE)</f>
        <v>-45.698115999999999</v>
      </c>
      <c r="K695" t="s">
        <v>442</v>
      </c>
      <c r="L695">
        <v>3912</v>
      </c>
      <c r="M695">
        <v>40</v>
      </c>
      <c r="N695" s="3">
        <v>6</v>
      </c>
      <c r="O695" t="s">
        <v>442</v>
      </c>
      <c r="P695" t="s">
        <v>442</v>
      </c>
      <c r="Q695" t="s">
        <v>442</v>
      </c>
      <c r="R695" t="s">
        <v>442</v>
      </c>
      <c r="S695" t="s">
        <v>38</v>
      </c>
      <c r="T695">
        <v>4</v>
      </c>
      <c r="U695">
        <v>20</v>
      </c>
      <c r="X695" t="str">
        <f>VLOOKUP($S695,Taxonomic!A:D,2,FALSE)</f>
        <v>serranidae</v>
      </c>
      <c r="Y695" t="str">
        <f>VLOOKUP(S695,Taxonomic!A:D,3,FALSE)</f>
        <v>epinephelus</v>
      </c>
      <c r="Z695" t="str">
        <f>VLOOKUP(S695,Taxonomic!A:D,4,FALSE)</f>
        <v>marginatus</v>
      </c>
    </row>
    <row r="696" spans="1:26" x14ac:dyDescent="0.2">
      <c r="A696" t="s">
        <v>30</v>
      </c>
      <c r="B696" t="s">
        <v>472</v>
      </c>
      <c r="C696" t="s">
        <v>31</v>
      </c>
      <c r="D696">
        <v>2013</v>
      </c>
      <c r="E696">
        <v>3</v>
      </c>
      <c r="F696" s="8">
        <v>6</v>
      </c>
      <c r="G696" t="s">
        <v>455</v>
      </c>
      <c r="H696" t="s">
        <v>48</v>
      </c>
      <c r="I696">
        <f>VLOOKUP(B696,Information_sites!D:E,2,FALSE)</f>
        <v>-24.100227</v>
      </c>
      <c r="J696">
        <f>VLOOKUP(B696,Information_sites!D:F,3,FALSE)</f>
        <v>-45.698115999999999</v>
      </c>
      <c r="K696" t="s">
        <v>442</v>
      </c>
      <c r="L696">
        <v>3912</v>
      </c>
      <c r="M696">
        <v>40</v>
      </c>
      <c r="N696" s="3">
        <v>6</v>
      </c>
      <c r="O696" t="s">
        <v>442</v>
      </c>
      <c r="P696" t="s">
        <v>442</v>
      </c>
      <c r="Q696" t="s">
        <v>442</v>
      </c>
      <c r="R696" t="s">
        <v>442</v>
      </c>
      <c r="S696" t="s">
        <v>38</v>
      </c>
      <c r="T696">
        <v>6</v>
      </c>
      <c r="U696">
        <v>25</v>
      </c>
      <c r="X696" t="str">
        <f>VLOOKUP($S696,Taxonomic!A:D,2,FALSE)</f>
        <v>serranidae</v>
      </c>
      <c r="Y696" t="str">
        <f>VLOOKUP(S696,Taxonomic!A:D,3,FALSE)</f>
        <v>epinephelus</v>
      </c>
      <c r="Z696" t="str">
        <f>VLOOKUP(S696,Taxonomic!A:D,4,FALSE)</f>
        <v>marginatus</v>
      </c>
    </row>
    <row r="697" spans="1:26" x14ac:dyDescent="0.2">
      <c r="A697" t="s">
        <v>30</v>
      </c>
      <c r="B697" t="s">
        <v>472</v>
      </c>
      <c r="C697" t="s">
        <v>31</v>
      </c>
      <c r="D697">
        <v>2013</v>
      </c>
      <c r="E697">
        <v>3</v>
      </c>
      <c r="F697" s="8">
        <v>6</v>
      </c>
      <c r="G697" t="s">
        <v>455</v>
      </c>
      <c r="H697" t="s">
        <v>48</v>
      </c>
      <c r="I697">
        <f>VLOOKUP(B697,Information_sites!D:E,2,FALSE)</f>
        <v>-24.100227</v>
      </c>
      <c r="J697">
        <f>VLOOKUP(B697,Information_sites!D:F,3,FALSE)</f>
        <v>-45.698115999999999</v>
      </c>
      <c r="K697" t="s">
        <v>442</v>
      </c>
      <c r="L697">
        <v>3912</v>
      </c>
      <c r="M697">
        <v>40</v>
      </c>
      <c r="N697" s="3">
        <v>6</v>
      </c>
      <c r="O697" t="s">
        <v>442</v>
      </c>
      <c r="P697" t="s">
        <v>442</v>
      </c>
      <c r="Q697" t="s">
        <v>442</v>
      </c>
      <c r="R697" t="s">
        <v>442</v>
      </c>
      <c r="S697" t="s">
        <v>38</v>
      </c>
      <c r="T697">
        <v>4</v>
      </c>
      <c r="U697">
        <v>30</v>
      </c>
      <c r="X697" t="str">
        <f>VLOOKUP($S697,Taxonomic!A:D,2,FALSE)</f>
        <v>serranidae</v>
      </c>
      <c r="Y697" t="str">
        <f>VLOOKUP(S697,Taxonomic!A:D,3,FALSE)</f>
        <v>epinephelus</v>
      </c>
      <c r="Z697" t="str">
        <f>VLOOKUP(S697,Taxonomic!A:D,4,FALSE)</f>
        <v>marginatus</v>
      </c>
    </row>
    <row r="698" spans="1:26" x14ac:dyDescent="0.2">
      <c r="A698" t="s">
        <v>30</v>
      </c>
      <c r="B698" t="s">
        <v>472</v>
      </c>
      <c r="C698" t="s">
        <v>31</v>
      </c>
      <c r="D698">
        <v>2013</v>
      </c>
      <c r="E698">
        <v>3</v>
      </c>
      <c r="F698" s="8">
        <v>6</v>
      </c>
      <c r="G698" t="s">
        <v>455</v>
      </c>
      <c r="H698" t="s">
        <v>48</v>
      </c>
      <c r="I698">
        <f>VLOOKUP(B698,Information_sites!D:E,2,FALSE)</f>
        <v>-24.100227</v>
      </c>
      <c r="J698">
        <f>VLOOKUP(B698,Information_sites!D:F,3,FALSE)</f>
        <v>-45.698115999999999</v>
      </c>
      <c r="K698" t="s">
        <v>442</v>
      </c>
      <c r="L698">
        <v>3912</v>
      </c>
      <c r="M698">
        <v>40</v>
      </c>
      <c r="N698" s="3">
        <v>6</v>
      </c>
      <c r="O698" t="s">
        <v>442</v>
      </c>
      <c r="P698" t="s">
        <v>442</v>
      </c>
      <c r="Q698" t="s">
        <v>442</v>
      </c>
      <c r="R698" t="s">
        <v>442</v>
      </c>
      <c r="S698" t="s">
        <v>39</v>
      </c>
      <c r="T698">
        <v>60</v>
      </c>
      <c r="U698">
        <v>10</v>
      </c>
      <c r="X698" t="str">
        <f>VLOOKUP($S698,Taxonomic!A:D,2,FALSE)</f>
        <v>haemulidae</v>
      </c>
      <c r="Y698" t="str">
        <f>VLOOKUP(S698,Taxonomic!A:D,3,FALSE)</f>
        <v>haemulon</v>
      </c>
      <c r="Z698" t="str">
        <f>VLOOKUP(S698,Taxonomic!A:D,4,FALSE)</f>
        <v>aurolineatum</v>
      </c>
    </row>
    <row r="699" spans="1:26" x14ac:dyDescent="0.2">
      <c r="A699" t="s">
        <v>30</v>
      </c>
      <c r="B699" t="s">
        <v>472</v>
      </c>
      <c r="C699" t="s">
        <v>31</v>
      </c>
      <c r="D699">
        <v>2013</v>
      </c>
      <c r="E699">
        <v>3</v>
      </c>
      <c r="F699" s="8">
        <v>6</v>
      </c>
      <c r="G699" t="s">
        <v>455</v>
      </c>
      <c r="H699" t="s">
        <v>48</v>
      </c>
      <c r="I699">
        <f>VLOOKUP(B699,Information_sites!D:E,2,FALSE)</f>
        <v>-24.100227</v>
      </c>
      <c r="J699">
        <f>VLOOKUP(B699,Information_sites!D:F,3,FALSE)</f>
        <v>-45.698115999999999</v>
      </c>
      <c r="K699" t="s">
        <v>442</v>
      </c>
      <c r="L699">
        <v>3912</v>
      </c>
      <c r="M699">
        <v>40</v>
      </c>
      <c r="N699" s="3">
        <v>6</v>
      </c>
      <c r="O699" t="s">
        <v>442</v>
      </c>
      <c r="P699" t="s">
        <v>442</v>
      </c>
      <c r="Q699" t="s">
        <v>442</v>
      </c>
      <c r="R699" t="s">
        <v>442</v>
      </c>
      <c r="S699" t="s">
        <v>39</v>
      </c>
      <c r="T699">
        <v>60</v>
      </c>
      <c r="U699">
        <v>15</v>
      </c>
      <c r="X699" t="str">
        <f>VLOOKUP($S699,Taxonomic!A:D,2,FALSE)</f>
        <v>haemulidae</v>
      </c>
      <c r="Y699" t="str">
        <f>VLOOKUP(S699,Taxonomic!A:D,3,FALSE)</f>
        <v>haemulon</v>
      </c>
      <c r="Z699" t="str">
        <f>VLOOKUP(S699,Taxonomic!A:D,4,FALSE)</f>
        <v>aurolineatum</v>
      </c>
    </row>
    <row r="700" spans="1:26" x14ac:dyDescent="0.2">
      <c r="A700" t="s">
        <v>30</v>
      </c>
      <c r="B700" t="s">
        <v>472</v>
      </c>
      <c r="C700" t="s">
        <v>31</v>
      </c>
      <c r="D700">
        <v>2013</v>
      </c>
      <c r="E700">
        <v>3</v>
      </c>
      <c r="F700" s="8">
        <v>6</v>
      </c>
      <c r="G700" t="s">
        <v>455</v>
      </c>
      <c r="H700" t="s">
        <v>48</v>
      </c>
      <c r="I700">
        <f>VLOOKUP(B700,Information_sites!D:E,2,FALSE)</f>
        <v>-24.100227</v>
      </c>
      <c r="J700">
        <f>VLOOKUP(B700,Information_sites!D:F,3,FALSE)</f>
        <v>-45.698115999999999</v>
      </c>
      <c r="K700" t="s">
        <v>442</v>
      </c>
      <c r="L700">
        <v>3912</v>
      </c>
      <c r="M700">
        <v>40</v>
      </c>
      <c r="N700" s="3">
        <v>6</v>
      </c>
      <c r="O700" t="s">
        <v>442</v>
      </c>
      <c r="P700" t="s">
        <v>442</v>
      </c>
      <c r="Q700" t="s">
        <v>442</v>
      </c>
      <c r="R700" t="s">
        <v>442</v>
      </c>
      <c r="S700" t="s">
        <v>75</v>
      </c>
      <c r="T700">
        <v>1</v>
      </c>
      <c r="U700">
        <v>15</v>
      </c>
      <c r="X700" t="str">
        <f>VLOOKUP($S700,Taxonomic!A:D,2,FALSE)</f>
        <v>labridae</v>
      </c>
      <c r="Y700" t="str">
        <f>VLOOKUP(S700,Taxonomic!A:D,3,FALSE)</f>
        <v>halichoeres</v>
      </c>
      <c r="Z700" t="str">
        <f>VLOOKUP(S700,Taxonomic!A:D,4,FALSE)</f>
        <v>brasiliensis</v>
      </c>
    </row>
    <row r="701" spans="1:26" x14ac:dyDescent="0.2">
      <c r="A701" t="s">
        <v>30</v>
      </c>
      <c r="B701" t="s">
        <v>472</v>
      </c>
      <c r="C701" t="s">
        <v>31</v>
      </c>
      <c r="D701">
        <v>2013</v>
      </c>
      <c r="E701">
        <v>3</v>
      </c>
      <c r="F701" s="8">
        <v>6</v>
      </c>
      <c r="G701" t="s">
        <v>455</v>
      </c>
      <c r="H701" t="s">
        <v>48</v>
      </c>
      <c r="I701">
        <f>VLOOKUP(B701,Information_sites!D:E,2,FALSE)</f>
        <v>-24.100227</v>
      </c>
      <c r="J701">
        <f>VLOOKUP(B701,Information_sites!D:F,3,FALSE)</f>
        <v>-45.698115999999999</v>
      </c>
      <c r="K701" t="s">
        <v>442</v>
      </c>
      <c r="L701">
        <v>3912</v>
      </c>
      <c r="M701">
        <v>40</v>
      </c>
      <c r="N701" s="3">
        <v>6</v>
      </c>
      <c r="O701" t="s">
        <v>442</v>
      </c>
      <c r="P701" t="s">
        <v>442</v>
      </c>
      <c r="Q701" t="s">
        <v>442</v>
      </c>
      <c r="R701" t="s">
        <v>442</v>
      </c>
      <c r="S701" t="s">
        <v>75</v>
      </c>
      <c r="T701">
        <v>1</v>
      </c>
      <c r="U701">
        <v>25</v>
      </c>
      <c r="X701" t="str">
        <f>VLOOKUP($S701,Taxonomic!A:D,2,FALSE)</f>
        <v>labridae</v>
      </c>
      <c r="Y701" t="str">
        <f>VLOOKUP(S701,Taxonomic!A:D,3,FALSE)</f>
        <v>halichoeres</v>
      </c>
      <c r="Z701" t="str">
        <f>VLOOKUP(S701,Taxonomic!A:D,4,FALSE)</f>
        <v>brasiliensis</v>
      </c>
    </row>
    <row r="702" spans="1:26" x14ac:dyDescent="0.2">
      <c r="A702" t="s">
        <v>30</v>
      </c>
      <c r="B702" t="s">
        <v>472</v>
      </c>
      <c r="C702" t="s">
        <v>31</v>
      </c>
      <c r="D702">
        <v>2013</v>
      </c>
      <c r="E702">
        <v>3</v>
      </c>
      <c r="F702" s="8">
        <v>6</v>
      </c>
      <c r="G702" t="s">
        <v>455</v>
      </c>
      <c r="H702" t="s">
        <v>48</v>
      </c>
      <c r="I702">
        <f>VLOOKUP(B702,Information_sites!D:E,2,FALSE)</f>
        <v>-24.100227</v>
      </c>
      <c r="J702">
        <f>VLOOKUP(B702,Information_sites!D:F,3,FALSE)</f>
        <v>-45.698115999999999</v>
      </c>
      <c r="K702" t="s">
        <v>442</v>
      </c>
      <c r="L702">
        <v>3912</v>
      </c>
      <c r="M702">
        <v>40</v>
      </c>
      <c r="N702" s="3">
        <v>6</v>
      </c>
      <c r="O702" t="s">
        <v>442</v>
      </c>
      <c r="P702" t="s">
        <v>442</v>
      </c>
      <c r="Q702" t="s">
        <v>442</v>
      </c>
      <c r="R702" t="s">
        <v>442</v>
      </c>
      <c r="S702" t="s">
        <v>75</v>
      </c>
      <c r="T702">
        <v>1</v>
      </c>
      <c r="U702">
        <v>50</v>
      </c>
      <c r="X702" t="str">
        <f>VLOOKUP($S702,Taxonomic!A:D,2,FALSE)</f>
        <v>labridae</v>
      </c>
      <c r="Y702" t="str">
        <f>VLOOKUP(S702,Taxonomic!A:D,3,FALSE)</f>
        <v>halichoeres</v>
      </c>
      <c r="Z702" t="str">
        <f>VLOOKUP(S702,Taxonomic!A:D,4,FALSE)</f>
        <v>brasiliensis</v>
      </c>
    </row>
    <row r="703" spans="1:26" x14ac:dyDescent="0.2">
      <c r="A703" t="s">
        <v>30</v>
      </c>
      <c r="B703" t="s">
        <v>472</v>
      </c>
      <c r="C703" t="s">
        <v>31</v>
      </c>
      <c r="D703">
        <v>2013</v>
      </c>
      <c r="E703">
        <v>3</v>
      </c>
      <c r="F703" s="8">
        <v>6</v>
      </c>
      <c r="G703" t="s">
        <v>455</v>
      </c>
      <c r="H703" t="s">
        <v>48</v>
      </c>
      <c r="I703">
        <f>VLOOKUP(B703,Information_sites!D:E,2,FALSE)</f>
        <v>-24.100227</v>
      </c>
      <c r="J703">
        <f>VLOOKUP(B703,Information_sites!D:F,3,FALSE)</f>
        <v>-45.698115999999999</v>
      </c>
      <c r="K703" t="s">
        <v>442</v>
      </c>
      <c r="L703">
        <v>3912</v>
      </c>
      <c r="M703">
        <v>40</v>
      </c>
      <c r="N703" s="3">
        <v>6</v>
      </c>
      <c r="O703" t="s">
        <v>442</v>
      </c>
      <c r="P703" t="s">
        <v>442</v>
      </c>
      <c r="Q703" t="s">
        <v>442</v>
      </c>
      <c r="R703" t="s">
        <v>442</v>
      </c>
      <c r="S703" t="s">
        <v>67</v>
      </c>
      <c r="T703">
        <v>2</v>
      </c>
      <c r="U703">
        <v>25</v>
      </c>
      <c r="X703" t="str">
        <f>VLOOKUP($S703,Taxonomic!A:D,2,FALSE)</f>
        <v>pomacanthidae</v>
      </c>
      <c r="Y703" t="str">
        <f>VLOOKUP(S703,Taxonomic!A:D,3,FALSE)</f>
        <v>holacanthus</v>
      </c>
      <c r="Z703" t="str">
        <f>VLOOKUP(S703,Taxonomic!A:D,4,FALSE)</f>
        <v>tricolor</v>
      </c>
    </row>
    <row r="704" spans="1:26" x14ac:dyDescent="0.2">
      <c r="A704" t="s">
        <v>30</v>
      </c>
      <c r="B704" t="s">
        <v>472</v>
      </c>
      <c r="C704" t="s">
        <v>31</v>
      </c>
      <c r="D704">
        <v>2013</v>
      </c>
      <c r="E704">
        <v>3</v>
      </c>
      <c r="F704" s="8">
        <v>6</v>
      </c>
      <c r="G704" t="s">
        <v>455</v>
      </c>
      <c r="H704" t="s">
        <v>48</v>
      </c>
      <c r="I704">
        <f>VLOOKUP(B704,Information_sites!D:E,2,FALSE)</f>
        <v>-24.100227</v>
      </c>
      <c r="J704">
        <f>VLOOKUP(B704,Information_sites!D:F,3,FALSE)</f>
        <v>-45.698115999999999</v>
      </c>
      <c r="K704" t="s">
        <v>442</v>
      </c>
      <c r="L704">
        <v>3912</v>
      </c>
      <c r="M704">
        <v>40</v>
      </c>
      <c r="N704" s="3">
        <v>6</v>
      </c>
      <c r="O704" t="s">
        <v>442</v>
      </c>
      <c r="P704" t="s">
        <v>442</v>
      </c>
      <c r="Q704" t="s">
        <v>442</v>
      </c>
      <c r="R704" t="s">
        <v>442</v>
      </c>
      <c r="S704" t="s">
        <v>67</v>
      </c>
      <c r="T704">
        <v>1</v>
      </c>
      <c r="U704">
        <v>35</v>
      </c>
      <c r="X704" t="str">
        <f>VLOOKUP($S704,Taxonomic!A:D,2,FALSE)</f>
        <v>pomacanthidae</v>
      </c>
      <c r="Y704" t="str">
        <f>VLOOKUP(S704,Taxonomic!A:D,3,FALSE)</f>
        <v>holacanthus</v>
      </c>
      <c r="Z704" t="str">
        <f>VLOOKUP(S704,Taxonomic!A:D,4,FALSE)</f>
        <v>tricolor</v>
      </c>
    </row>
    <row r="705" spans="1:26" x14ac:dyDescent="0.2">
      <c r="A705" t="s">
        <v>30</v>
      </c>
      <c r="B705" t="s">
        <v>472</v>
      </c>
      <c r="C705" t="s">
        <v>31</v>
      </c>
      <c r="D705">
        <v>2013</v>
      </c>
      <c r="E705">
        <v>3</v>
      </c>
      <c r="F705" s="8">
        <v>6</v>
      </c>
      <c r="G705" t="s">
        <v>455</v>
      </c>
      <c r="H705" t="s">
        <v>48</v>
      </c>
      <c r="I705">
        <f>VLOOKUP(B705,Information_sites!D:E,2,FALSE)</f>
        <v>-24.100227</v>
      </c>
      <c r="J705">
        <f>VLOOKUP(B705,Information_sites!D:F,3,FALSE)</f>
        <v>-45.698115999999999</v>
      </c>
      <c r="K705" t="s">
        <v>442</v>
      </c>
      <c r="L705">
        <v>3912</v>
      </c>
      <c r="M705">
        <v>40</v>
      </c>
      <c r="N705" s="3">
        <v>6</v>
      </c>
      <c r="O705" t="s">
        <v>442</v>
      </c>
      <c r="P705" t="s">
        <v>442</v>
      </c>
      <c r="Q705" t="s">
        <v>442</v>
      </c>
      <c r="R705" t="s">
        <v>442</v>
      </c>
      <c r="S705" t="s">
        <v>92</v>
      </c>
      <c r="T705">
        <v>1</v>
      </c>
      <c r="U705">
        <v>12</v>
      </c>
      <c r="X705" t="str">
        <f>VLOOKUP($S705,Taxonomic!A:D,2,FALSE)</f>
        <v>labrisomidae</v>
      </c>
      <c r="Y705" t="str">
        <f>VLOOKUP(S705,Taxonomic!A:D,3,FALSE)</f>
        <v>gobioclinus</v>
      </c>
      <c r="Z705" t="str">
        <f>VLOOKUP(S705,Taxonomic!A:D,4,FALSE)</f>
        <v>kalisherae</v>
      </c>
    </row>
    <row r="706" spans="1:26" x14ac:dyDescent="0.2">
      <c r="A706" t="s">
        <v>30</v>
      </c>
      <c r="B706" t="s">
        <v>472</v>
      </c>
      <c r="C706" t="s">
        <v>31</v>
      </c>
      <c r="D706">
        <v>2013</v>
      </c>
      <c r="E706">
        <v>3</v>
      </c>
      <c r="F706" s="8">
        <v>6</v>
      </c>
      <c r="G706" t="s">
        <v>455</v>
      </c>
      <c r="H706" t="s">
        <v>48</v>
      </c>
      <c r="I706">
        <f>VLOOKUP(B706,Information_sites!D:E,2,FALSE)</f>
        <v>-24.100227</v>
      </c>
      <c r="J706">
        <f>VLOOKUP(B706,Information_sites!D:F,3,FALSE)</f>
        <v>-45.698115999999999</v>
      </c>
      <c r="K706" t="s">
        <v>442</v>
      </c>
      <c r="L706">
        <v>3912</v>
      </c>
      <c r="M706">
        <v>40</v>
      </c>
      <c r="N706" s="3">
        <v>6</v>
      </c>
      <c r="O706" t="s">
        <v>442</v>
      </c>
      <c r="P706" t="s">
        <v>442</v>
      </c>
      <c r="Q706" t="s">
        <v>442</v>
      </c>
      <c r="R706" t="s">
        <v>442</v>
      </c>
      <c r="S706" t="s">
        <v>42</v>
      </c>
      <c r="T706">
        <v>1</v>
      </c>
      <c r="U706">
        <v>15</v>
      </c>
      <c r="X706" t="str">
        <f>VLOOKUP($S706,Taxonomic!A:D,2,FALSE)</f>
        <v>serranidae</v>
      </c>
      <c r="Y706" t="str">
        <f>VLOOKUP(S706,Taxonomic!A:D,3,FALSE)</f>
        <v>mycteroperca</v>
      </c>
      <c r="Z706" t="str">
        <f>VLOOKUP(S706,Taxonomic!A:D,4,FALSE)</f>
        <v>acutirostris</v>
      </c>
    </row>
    <row r="707" spans="1:26" x14ac:dyDescent="0.2">
      <c r="A707" t="s">
        <v>30</v>
      </c>
      <c r="B707" t="s">
        <v>472</v>
      </c>
      <c r="C707" t="s">
        <v>31</v>
      </c>
      <c r="D707">
        <v>2013</v>
      </c>
      <c r="E707">
        <v>3</v>
      </c>
      <c r="F707" s="8">
        <v>6</v>
      </c>
      <c r="G707" t="s">
        <v>455</v>
      </c>
      <c r="H707" t="s">
        <v>48</v>
      </c>
      <c r="I707">
        <f>VLOOKUP(B707,Information_sites!D:E,2,FALSE)</f>
        <v>-24.100227</v>
      </c>
      <c r="J707">
        <f>VLOOKUP(B707,Information_sites!D:F,3,FALSE)</f>
        <v>-45.698115999999999</v>
      </c>
      <c r="K707" t="s">
        <v>442</v>
      </c>
      <c r="L707">
        <v>3912</v>
      </c>
      <c r="M707">
        <v>40</v>
      </c>
      <c r="N707" s="3">
        <v>6</v>
      </c>
      <c r="O707" t="s">
        <v>442</v>
      </c>
      <c r="P707" t="s">
        <v>442</v>
      </c>
      <c r="Q707" t="s">
        <v>442</v>
      </c>
      <c r="R707" t="s">
        <v>442</v>
      </c>
      <c r="S707" t="s">
        <v>42</v>
      </c>
      <c r="T707">
        <v>1</v>
      </c>
      <c r="U707">
        <v>45</v>
      </c>
      <c r="X707" t="str">
        <f>VLOOKUP($S707,Taxonomic!A:D,2,FALSE)</f>
        <v>serranidae</v>
      </c>
      <c r="Y707" t="str">
        <f>VLOOKUP(S707,Taxonomic!A:D,3,FALSE)</f>
        <v>mycteroperca</v>
      </c>
      <c r="Z707" t="str">
        <f>VLOOKUP(S707,Taxonomic!A:D,4,FALSE)</f>
        <v>acutirostris</v>
      </c>
    </row>
    <row r="708" spans="1:26" x14ac:dyDescent="0.2">
      <c r="A708" t="s">
        <v>30</v>
      </c>
      <c r="B708" t="s">
        <v>472</v>
      </c>
      <c r="C708" t="s">
        <v>31</v>
      </c>
      <c r="D708">
        <v>2013</v>
      </c>
      <c r="E708">
        <v>3</v>
      </c>
      <c r="F708" s="8">
        <v>6</v>
      </c>
      <c r="G708" t="s">
        <v>455</v>
      </c>
      <c r="H708" t="s">
        <v>48</v>
      </c>
      <c r="I708">
        <f>VLOOKUP(B708,Information_sites!D:E,2,FALSE)</f>
        <v>-24.100227</v>
      </c>
      <c r="J708">
        <f>VLOOKUP(B708,Information_sites!D:F,3,FALSE)</f>
        <v>-45.698115999999999</v>
      </c>
      <c r="K708" t="s">
        <v>442</v>
      </c>
      <c r="L708">
        <v>3912</v>
      </c>
      <c r="M708">
        <v>40</v>
      </c>
      <c r="N708" s="3">
        <v>6</v>
      </c>
      <c r="O708" t="s">
        <v>442</v>
      </c>
      <c r="P708" t="s">
        <v>442</v>
      </c>
      <c r="Q708" t="s">
        <v>442</v>
      </c>
      <c r="R708" t="s">
        <v>442</v>
      </c>
      <c r="S708" t="s">
        <v>42</v>
      </c>
      <c r="T708">
        <v>2</v>
      </c>
      <c r="U708">
        <v>50</v>
      </c>
      <c r="X708" t="str">
        <f>VLOOKUP($S708,Taxonomic!A:D,2,FALSE)</f>
        <v>serranidae</v>
      </c>
      <c r="Y708" t="str">
        <f>VLOOKUP(S708,Taxonomic!A:D,3,FALSE)</f>
        <v>mycteroperca</v>
      </c>
      <c r="Z708" t="str">
        <f>VLOOKUP(S708,Taxonomic!A:D,4,FALSE)</f>
        <v>acutirostris</v>
      </c>
    </row>
    <row r="709" spans="1:26" x14ac:dyDescent="0.2">
      <c r="A709" t="s">
        <v>30</v>
      </c>
      <c r="B709" t="s">
        <v>472</v>
      </c>
      <c r="C709" t="s">
        <v>31</v>
      </c>
      <c r="D709">
        <v>2013</v>
      </c>
      <c r="E709">
        <v>3</v>
      </c>
      <c r="F709" s="8">
        <v>6</v>
      </c>
      <c r="G709" t="s">
        <v>455</v>
      </c>
      <c r="H709" t="s">
        <v>48</v>
      </c>
      <c r="I709">
        <f>VLOOKUP(B709,Information_sites!D:E,2,FALSE)</f>
        <v>-24.100227</v>
      </c>
      <c r="J709">
        <f>VLOOKUP(B709,Information_sites!D:F,3,FALSE)</f>
        <v>-45.698115999999999</v>
      </c>
      <c r="K709" t="s">
        <v>442</v>
      </c>
      <c r="L709">
        <v>3912</v>
      </c>
      <c r="M709">
        <v>40</v>
      </c>
      <c r="N709" s="3">
        <v>6</v>
      </c>
      <c r="O709" t="s">
        <v>442</v>
      </c>
      <c r="P709" t="s">
        <v>442</v>
      </c>
      <c r="Q709" t="s">
        <v>442</v>
      </c>
      <c r="R709" t="s">
        <v>442</v>
      </c>
      <c r="S709" t="s">
        <v>54</v>
      </c>
      <c r="T709">
        <v>1</v>
      </c>
      <c r="U709">
        <v>3</v>
      </c>
      <c r="X709" t="str">
        <f>VLOOKUP($S709,Taxonomic!A:D,2,FALSE)</f>
        <v>blenniidae</v>
      </c>
      <c r="Y709" t="str">
        <f>VLOOKUP(S709,Taxonomic!A:D,3,FALSE)</f>
        <v>parablennius</v>
      </c>
      <c r="Z709" t="str">
        <f>VLOOKUP(S709,Taxonomic!A:D,4,FALSE)</f>
        <v>marmoreus</v>
      </c>
    </row>
    <row r="710" spans="1:26" x14ac:dyDescent="0.2">
      <c r="A710" t="s">
        <v>30</v>
      </c>
      <c r="B710" t="s">
        <v>472</v>
      </c>
      <c r="C710" t="s">
        <v>31</v>
      </c>
      <c r="D710">
        <v>2013</v>
      </c>
      <c r="E710">
        <v>3</v>
      </c>
      <c r="F710" s="8">
        <v>6</v>
      </c>
      <c r="G710" t="s">
        <v>455</v>
      </c>
      <c r="H710" t="s">
        <v>48</v>
      </c>
      <c r="I710">
        <f>VLOOKUP(B710,Information_sites!D:E,2,FALSE)</f>
        <v>-24.100227</v>
      </c>
      <c r="J710">
        <f>VLOOKUP(B710,Information_sites!D:F,3,FALSE)</f>
        <v>-45.698115999999999</v>
      </c>
      <c r="K710" t="s">
        <v>442</v>
      </c>
      <c r="L710">
        <v>3912</v>
      </c>
      <c r="M710">
        <v>40</v>
      </c>
      <c r="N710" s="3">
        <v>6</v>
      </c>
      <c r="O710" t="s">
        <v>442</v>
      </c>
      <c r="P710" t="s">
        <v>442</v>
      </c>
      <c r="Q710" t="s">
        <v>442</v>
      </c>
      <c r="R710" t="s">
        <v>442</v>
      </c>
      <c r="S710" t="s">
        <v>54</v>
      </c>
      <c r="T710">
        <v>4</v>
      </c>
      <c r="U710">
        <v>5</v>
      </c>
      <c r="X710" t="str">
        <f>VLOOKUP($S710,Taxonomic!A:D,2,FALSE)</f>
        <v>blenniidae</v>
      </c>
      <c r="Y710" t="str">
        <f>VLOOKUP(S710,Taxonomic!A:D,3,FALSE)</f>
        <v>parablennius</v>
      </c>
      <c r="Z710" t="str">
        <f>VLOOKUP(S710,Taxonomic!A:D,4,FALSE)</f>
        <v>marmoreus</v>
      </c>
    </row>
    <row r="711" spans="1:26" x14ac:dyDescent="0.2">
      <c r="A711" t="s">
        <v>30</v>
      </c>
      <c r="B711" t="s">
        <v>472</v>
      </c>
      <c r="C711" t="s">
        <v>31</v>
      </c>
      <c r="D711">
        <v>2013</v>
      </c>
      <c r="E711">
        <v>3</v>
      </c>
      <c r="F711" s="8">
        <v>6</v>
      </c>
      <c r="G711" t="s">
        <v>455</v>
      </c>
      <c r="H711" t="s">
        <v>48</v>
      </c>
      <c r="I711">
        <f>VLOOKUP(B711,Information_sites!D:E,2,FALSE)</f>
        <v>-24.100227</v>
      </c>
      <c r="J711">
        <f>VLOOKUP(B711,Information_sites!D:F,3,FALSE)</f>
        <v>-45.698115999999999</v>
      </c>
      <c r="K711" t="s">
        <v>442</v>
      </c>
      <c r="L711">
        <v>3912</v>
      </c>
      <c r="M711">
        <v>40</v>
      </c>
      <c r="N711" s="3">
        <v>6</v>
      </c>
      <c r="O711" t="s">
        <v>442</v>
      </c>
      <c r="P711" t="s">
        <v>442</v>
      </c>
      <c r="Q711" t="s">
        <v>442</v>
      </c>
      <c r="R711" t="s">
        <v>442</v>
      </c>
      <c r="S711" t="s">
        <v>55</v>
      </c>
      <c r="T711">
        <v>1</v>
      </c>
      <c r="U711">
        <v>3</v>
      </c>
      <c r="X711" t="str">
        <f>VLOOKUP($S711,Taxonomic!A:D,2,FALSE)</f>
        <v>blenniidae</v>
      </c>
      <c r="Y711" t="str">
        <f>VLOOKUP(S711,Taxonomic!A:D,3,FALSE)</f>
        <v>parablennius</v>
      </c>
      <c r="Z711" t="str">
        <f>VLOOKUP(S711,Taxonomic!A:D,4,FALSE)</f>
        <v>pilicornis</v>
      </c>
    </row>
    <row r="712" spans="1:26" x14ac:dyDescent="0.2">
      <c r="A712" t="s">
        <v>30</v>
      </c>
      <c r="B712" t="s">
        <v>472</v>
      </c>
      <c r="C712" t="s">
        <v>31</v>
      </c>
      <c r="D712">
        <v>2013</v>
      </c>
      <c r="E712">
        <v>3</v>
      </c>
      <c r="F712" s="8">
        <v>6</v>
      </c>
      <c r="G712" t="s">
        <v>455</v>
      </c>
      <c r="H712" t="s">
        <v>48</v>
      </c>
      <c r="I712">
        <f>VLOOKUP(B712,Information_sites!D:E,2,FALSE)</f>
        <v>-24.100227</v>
      </c>
      <c r="J712">
        <f>VLOOKUP(B712,Information_sites!D:F,3,FALSE)</f>
        <v>-45.698115999999999</v>
      </c>
      <c r="K712" t="s">
        <v>442</v>
      </c>
      <c r="L712">
        <v>3912</v>
      </c>
      <c r="M712">
        <v>40</v>
      </c>
      <c r="N712" s="3">
        <v>6</v>
      </c>
      <c r="O712" t="s">
        <v>442</v>
      </c>
      <c r="P712" t="s">
        <v>442</v>
      </c>
      <c r="Q712" t="s">
        <v>442</v>
      </c>
      <c r="R712" t="s">
        <v>442</v>
      </c>
      <c r="S712" t="s">
        <v>55</v>
      </c>
      <c r="T712">
        <v>6</v>
      </c>
      <c r="U712">
        <v>5</v>
      </c>
      <c r="X712" t="str">
        <f>VLOOKUP($S712,Taxonomic!A:D,2,FALSE)</f>
        <v>blenniidae</v>
      </c>
      <c r="Y712" t="str">
        <f>VLOOKUP(S712,Taxonomic!A:D,3,FALSE)</f>
        <v>parablennius</v>
      </c>
      <c r="Z712" t="str">
        <f>VLOOKUP(S712,Taxonomic!A:D,4,FALSE)</f>
        <v>pilicornis</v>
      </c>
    </row>
    <row r="713" spans="1:26" x14ac:dyDescent="0.2">
      <c r="A713" t="s">
        <v>30</v>
      </c>
      <c r="B713" t="s">
        <v>472</v>
      </c>
      <c r="C713" t="s">
        <v>31</v>
      </c>
      <c r="D713">
        <v>2013</v>
      </c>
      <c r="E713">
        <v>3</v>
      </c>
      <c r="F713" s="8">
        <v>6</v>
      </c>
      <c r="G713" t="s">
        <v>455</v>
      </c>
      <c r="H713" t="s">
        <v>48</v>
      </c>
      <c r="I713">
        <f>VLOOKUP(B713,Information_sites!D:E,2,FALSE)</f>
        <v>-24.100227</v>
      </c>
      <c r="J713">
        <f>VLOOKUP(B713,Information_sites!D:F,3,FALSE)</f>
        <v>-45.698115999999999</v>
      </c>
      <c r="K713" t="s">
        <v>442</v>
      </c>
      <c r="L713">
        <v>3912</v>
      </c>
      <c r="M713">
        <v>40</v>
      </c>
      <c r="N713" s="3">
        <v>6</v>
      </c>
      <c r="O713" t="s">
        <v>442</v>
      </c>
      <c r="P713" t="s">
        <v>442</v>
      </c>
      <c r="Q713" t="s">
        <v>442</v>
      </c>
      <c r="R713" t="s">
        <v>442</v>
      </c>
      <c r="S713" t="s">
        <v>44</v>
      </c>
      <c r="T713">
        <v>2</v>
      </c>
      <c r="U713">
        <v>30</v>
      </c>
      <c r="X713" t="str">
        <f>VLOOKUP($S713,Taxonomic!A:D,2,FALSE)</f>
        <v>pomacanthidae</v>
      </c>
      <c r="Y713" t="str">
        <f>VLOOKUP(S713,Taxonomic!A:D,3,FALSE)</f>
        <v>pomacanthus</v>
      </c>
      <c r="Z713" t="str">
        <f>VLOOKUP(S713,Taxonomic!A:D,4,FALSE)</f>
        <v>paru</v>
      </c>
    </row>
    <row r="714" spans="1:26" x14ac:dyDescent="0.2">
      <c r="A714" t="s">
        <v>30</v>
      </c>
      <c r="B714" t="s">
        <v>472</v>
      </c>
      <c r="C714" t="s">
        <v>31</v>
      </c>
      <c r="D714">
        <v>2013</v>
      </c>
      <c r="E714">
        <v>3</v>
      </c>
      <c r="F714" s="8">
        <v>6</v>
      </c>
      <c r="G714" t="s">
        <v>455</v>
      </c>
      <c r="H714" t="s">
        <v>48</v>
      </c>
      <c r="I714">
        <f>VLOOKUP(B714,Information_sites!D:E,2,FALSE)</f>
        <v>-24.100227</v>
      </c>
      <c r="J714">
        <f>VLOOKUP(B714,Information_sites!D:F,3,FALSE)</f>
        <v>-45.698115999999999</v>
      </c>
      <c r="K714" t="s">
        <v>442</v>
      </c>
      <c r="L714">
        <v>3912</v>
      </c>
      <c r="M714">
        <v>40</v>
      </c>
      <c r="N714" s="3">
        <v>6</v>
      </c>
      <c r="O714" t="s">
        <v>442</v>
      </c>
      <c r="P714" t="s">
        <v>442</v>
      </c>
      <c r="Q714" t="s">
        <v>442</v>
      </c>
      <c r="R714" t="s">
        <v>442</v>
      </c>
      <c r="S714" t="s">
        <v>44</v>
      </c>
      <c r="T714">
        <v>4</v>
      </c>
      <c r="U714">
        <v>35</v>
      </c>
      <c r="X714" t="str">
        <f>VLOOKUP($S714,Taxonomic!A:D,2,FALSE)</f>
        <v>pomacanthidae</v>
      </c>
      <c r="Y714" t="str">
        <f>VLOOKUP(S714,Taxonomic!A:D,3,FALSE)</f>
        <v>pomacanthus</v>
      </c>
      <c r="Z714" t="str">
        <f>VLOOKUP(S714,Taxonomic!A:D,4,FALSE)</f>
        <v>paru</v>
      </c>
    </row>
    <row r="715" spans="1:26" x14ac:dyDescent="0.2">
      <c r="A715" t="s">
        <v>30</v>
      </c>
      <c r="B715" t="s">
        <v>472</v>
      </c>
      <c r="C715" t="s">
        <v>31</v>
      </c>
      <c r="D715">
        <v>2013</v>
      </c>
      <c r="E715">
        <v>3</v>
      </c>
      <c r="F715" s="8">
        <v>6</v>
      </c>
      <c r="G715" t="s">
        <v>455</v>
      </c>
      <c r="H715" t="s">
        <v>48</v>
      </c>
      <c r="I715">
        <f>VLOOKUP(B715,Information_sites!D:E,2,FALSE)</f>
        <v>-24.100227</v>
      </c>
      <c r="J715">
        <f>VLOOKUP(B715,Information_sites!D:F,3,FALSE)</f>
        <v>-45.698115999999999</v>
      </c>
      <c r="K715" t="s">
        <v>442</v>
      </c>
      <c r="L715">
        <v>3912</v>
      </c>
      <c r="M715">
        <v>40</v>
      </c>
      <c r="N715" s="3">
        <v>6</v>
      </c>
      <c r="O715" t="s">
        <v>442</v>
      </c>
      <c r="P715" t="s">
        <v>442</v>
      </c>
      <c r="Q715" t="s">
        <v>442</v>
      </c>
      <c r="R715" t="s">
        <v>442</v>
      </c>
      <c r="S715" t="s">
        <v>79</v>
      </c>
      <c r="T715">
        <v>1</v>
      </c>
      <c r="U715">
        <v>20</v>
      </c>
      <c r="X715" t="str">
        <f>VLOOKUP($S715,Taxonomic!A:D,2,FALSE)</f>
        <v>carangidae</v>
      </c>
      <c r="Y715" t="str">
        <f>VLOOKUP(S715,Taxonomic!A:D,3,FALSE)</f>
        <v>pseudocaranx</v>
      </c>
      <c r="Z715" t="str">
        <f>VLOOKUP(S715,Taxonomic!A:D,4,FALSE)</f>
        <v>dentex</v>
      </c>
    </row>
    <row r="716" spans="1:26" x14ac:dyDescent="0.2">
      <c r="A716" t="s">
        <v>30</v>
      </c>
      <c r="B716" t="s">
        <v>472</v>
      </c>
      <c r="C716" t="s">
        <v>31</v>
      </c>
      <c r="D716">
        <v>2013</v>
      </c>
      <c r="E716">
        <v>3</v>
      </c>
      <c r="F716" s="8">
        <v>6</v>
      </c>
      <c r="G716" t="s">
        <v>455</v>
      </c>
      <c r="H716" t="s">
        <v>48</v>
      </c>
      <c r="I716">
        <f>VLOOKUP(B716,Information_sites!D:E,2,FALSE)</f>
        <v>-24.100227</v>
      </c>
      <c r="J716">
        <f>VLOOKUP(B716,Information_sites!D:F,3,FALSE)</f>
        <v>-45.698115999999999</v>
      </c>
      <c r="K716" t="s">
        <v>442</v>
      </c>
      <c r="L716">
        <v>3912</v>
      </c>
      <c r="M716">
        <v>40</v>
      </c>
      <c r="N716" s="3">
        <v>6</v>
      </c>
      <c r="O716" t="s">
        <v>442</v>
      </c>
      <c r="P716" t="s">
        <v>442</v>
      </c>
      <c r="Q716" t="s">
        <v>442</v>
      </c>
      <c r="R716" t="s">
        <v>442</v>
      </c>
      <c r="S716" t="s">
        <v>46</v>
      </c>
      <c r="T716">
        <v>8</v>
      </c>
      <c r="U716">
        <v>3</v>
      </c>
      <c r="X716" t="str">
        <f>VLOOKUP($S716,Taxonomic!A:D,2,FALSE)</f>
        <v>pomacentridae</v>
      </c>
      <c r="Y716" t="str">
        <f>VLOOKUP(S716,Taxonomic!A:D,3,FALSE)</f>
        <v>stegastes</v>
      </c>
      <c r="Z716" t="str">
        <f>VLOOKUP(S716,Taxonomic!A:D,4,FALSE)</f>
        <v>fuscus</v>
      </c>
    </row>
    <row r="717" spans="1:26" x14ac:dyDescent="0.2">
      <c r="A717" t="s">
        <v>30</v>
      </c>
      <c r="B717" t="s">
        <v>472</v>
      </c>
      <c r="C717" t="s">
        <v>31</v>
      </c>
      <c r="D717">
        <v>2013</v>
      </c>
      <c r="E717">
        <v>3</v>
      </c>
      <c r="F717" s="8">
        <v>6</v>
      </c>
      <c r="G717" t="s">
        <v>455</v>
      </c>
      <c r="H717" t="s">
        <v>48</v>
      </c>
      <c r="I717">
        <f>VLOOKUP(B717,Information_sites!D:E,2,FALSE)</f>
        <v>-24.100227</v>
      </c>
      <c r="J717">
        <f>VLOOKUP(B717,Information_sites!D:F,3,FALSE)</f>
        <v>-45.698115999999999</v>
      </c>
      <c r="K717" t="s">
        <v>442</v>
      </c>
      <c r="L717">
        <v>3912</v>
      </c>
      <c r="M717">
        <v>40</v>
      </c>
      <c r="N717" s="3">
        <v>6</v>
      </c>
      <c r="O717" t="s">
        <v>442</v>
      </c>
      <c r="P717" t="s">
        <v>442</v>
      </c>
      <c r="Q717" t="s">
        <v>442</v>
      </c>
      <c r="R717" t="s">
        <v>442</v>
      </c>
      <c r="S717" t="s">
        <v>46</v>
      </c>
      <c r="T717">
        <v>16</v>
      </c>
      <c r="U717">
        <v>10</v>
      </c>
      <c r="X717" t="str">
        <f>VLOOKUP($S717,Taxonomic!A:D,2,FALSE)</f>
        <v>pomacentridae</v>
      </c>
      <c r="Y717" t="str">
        <f>VLOOKUP(S717,Taxonomic!A:D,3,FALSE)</f>
        <v>stegastes</v>
      </c>
      <c r="Z717" t="str">
        <f>VLOOKUP(S717,Taxonomic!A:D,4,FALSE)</f>
        <v>fuscus</v>
      </c>
    </row>
    <row r="718" spans="1:26" x14ac:dyDescent="0.2">
      <c r="A718" t="s">
        <v>30</v>
      </c>
      <c r="B718" t="s">
        <v>472</v>
      </c>
      <c r="C718" t="s">
        <v>31</v>
      </c>
      <c r="D718">
        <v>2013</v>
      </c>
      <c r="E718">
        <v>3</v>
      </c>
      <c r="F718" s="8">
        <v>6</v>
      </c>
      <c r="G718" t="s">
        <v>455</v>
      </c>
      <c r="H718" t="s">
        <v>48</v>
      </c>
      <c r="I718">
        <f>VLOOKUP(B718,Information_sites!D:E,2,FALSE)</f>
        <v>-24.100227</v>
      </c>
      <c r="J718">
        <f>VLOOKUP(B718,Information_sites!D:F,3,FALSE)</f>
        <v>-45.698115999999999</v>
      </c>
      <c r="K718" t="s">
        <v>442</v>
      </c>
      <c r="L718">
        <v>3912</v>
      </c>
      <c r="M718">
        <v>40</v>
      </c>
      <c r="N718" s="3">
        <v>6</v>
      </c>
      <c r="O718" t="s">
        <v>442</v>
      </c>
      <c r="P718" t="s">
        <v>442</v>
      </c>
      <c r="Q718" t="s">
        <v>442</v>
      </c>
      <c r="R718" t="s">
        <v>442</v>
      </c>
      <c r="S718" t="s">
        <v>46</v>
      </c>
      <c r="T718">
        <v>2</v>
      </c>
      <c r="U718">
        <v>12</v>
      </c>
      <c r="X718" t="str">
        <f>VLOOKUP($S718,Taxonomic!A:D,2,FALSE)</f>
        <v>pomacentridae</v>
      </c>
      <c r="Y718" t="str">
        <f>VLOOKUP(S718,Taxonomic!A:D,3,FALSE)</f>
        <v>stegastes</v>
      </c>
      <c r="Z718" t="str">
        <f>VLOOKUP(S718,Taxonomic!A:D,4,FALSE)</f>
        <v>fuscus</v>
      </c>
    </row>
    <row r="719" spans="1:26" x14ac:dyDescent="0.2">
      <c r="A719" t="s">
        <v>30</v>
      </c>
      <c r="B719" t="s">
        <v>472</v>
      </c>
      <c r="C719" t="s">
        <v>31</v>
      </c>
      <c r="D719">
        <v>2013</v>
      </c>
      <c r="E719">
        <v>3</v>
      </c>
      <c r="F719" s="8">
        <v>6</v>
      </c>
      <c r="G719" t="s">
        <v>455</v>
      </c>
      <c r="H719" t="s">
        <v>48</v>
      </c>
      <c r="I719">
        <f>VLOOKUP(B719,Information_sites!D:E,2,FALSE)</f>
        <v>-24.100227</v>
      </c>
      <c r="J719">
        <f>VLOOKUP(B719,Information_sites!D:F,3,FALSE)</f>
        <v>-45.698115999999999</v>
      </c>
      <c r="K719" t="s">
        <v>442</v>
      </c>
      <c r="L719">
        <v>3912</v>
      </c>
      <c r="M719">
        <v>40</v>
      </c>
      <c r="N719" s="3">
        <v>6</v>
      </c>
      <c r="O719" t="s">
        <v>442</v>
      </c>
      <c r="P719" t="s">
        <v>442</v>
      </c>
      <c r="Q719" t="s">
        <v>442</v>
      </c>
      <c r="R719" t="s">
        <v>442</v>
      </c>
      <c r="S719" t="s">
        <v>58</v>
      </c>
      <c r="T719">
        <v>1</v>
      </c>
      <c r="U719">
        <v>5</v>
      </c>
      <c r="X719" t="str">
        <f>VLOOKUP($S719,Taxonomic!A:D,2,FALSE)</f>
        <v>pomacentridae</v>
      </c>
      <c r="Y719" t="str">
        <f>VLOOKUP(S719,Taxonomic!A:D,3,FALSE)</f>
        <v>stegastes</v>
      </c>
      <c r="Z719" t="str">
        <f>VLOOKUP(S719,Taxonomic!A:D,4,FALSE)</f>
        <v>variabilis</v>
      </c>
    </row>
    <row r="720" spans="1:26" x14ac:dyDescent="0.2">
      <c r="A720" t="s">
        <v>30</v>
      </c>
      <c r="B720" t="s">
        <v>472</v>
      </c>
      <c r="C720" t="s">
        <v>31</v>
      </c>
      <c r="D720">
        <v>2013</v>
      </c>
      <c r="E720">
        <v>3</v>
      </c>
      <c r="F720" s="8">
        <v>6</v>
      </c>
      <c r="G720" t="s">
        <v>455</v>
      </c>
      <c r="H720" t="s">
        <v>48</v>
      </c>
      <c r="I720">
        <f>VLOOKUP(B720,Information_sites!D:E,2,FALSE)</f>
        <v>-24.100227</v>
      </c>
      <c r="J720">
        <f>VLOOKUP(B720,Information_sites!D:F,3,FALSE)</f>
        <v>-45.698115999999999</v>
      </c>
      <c r="K720" t="s">
        <v>442</v>
      </c>
      <c r="L720">
        <v>3912</v>
      </c>
      <c r="M720">
        <v>40</v>
      </c>
      <c r="N720" s="3">
        <v>6</v>
      </c>
      <c r="O720" t="s">
        <v>442</v>
      </c>
      <c r="P720" t="s">
        <v>442</v>
      </c>
      <c r="Q720" t="s">
        <v>442</v>
      </c>
      <c r="R720" t="s">
        <v>442</v>
      </c>
      <c r="S720" t="s">
        <v>58</v>
      </c>
      <c r="T720">
        <v>2</v>
      </c>
      <c r="U720">
        <v>7</v>
      </c>
      <c r="X720" t="str">
        <f>VLOOKUP($S720,Taxonomic!A:D,2,FALSE)</f>
        <v>pomacentridae</v>
      </c>
      <c r="Y720" t="str">
        <f>VLOOKUP(S720,Taxonomic!A:D,3,FALSE)</f>
        <v>stegastes</v>
      </c>
      <c r="Z720" t="str">
        <f>VLOOKUP(S720,Taxonomic!A:D,4,FALSE)</f>
        <v>variabilis</v>
      </c>
    </row>
    <row r="721" spans="1:26" x14ac:dyDescent="0.2">
      <c r="A721" t="s">
        <v>30</v>
      </c>
      <c r="B721" t="s">
        <v>472</v>
      </c>
      <c r="C721" t="s">
        <v>47</v>
      </c>
      <c r="D721">
        <v>2013</v>
      </c>
      <c r="E721">
        <v>3</v>
      </c>
      <c r="F721" s="8">
        <v>5</v>
      </c>
      <c r="G721" t="s">
        <v>455</v>
      </c>
      <c r="H721" t="s">
        <v>32</v>
      </c>
      <c r="I721">
        <f>VLOOKUP(B721,Information_sites!D:E,2,FALSE)</f>
        <v>-24.100227</v>
      </c>
      <c r="J721">
        <f>VLOOKUP(B721,Information_sites!D:F,3,FALSE)</f>
        <v>-45.698115999999999</v>
      </c>
      <c r="K721" t="s">
        <v>442</v>
      </c>
      <c r="L721">
        <v>3913</v>
      </c>
      <c r="M721">
        <v>40</v>
      </c>
      <c r="N721" s="3">
        <v>6</v>
      </c>
      <c r="O721" t="s">
        <v>442</v>
      </c>
      <c r="P721" t="s">
        <v>442</v>
      </c>
      <c r="Q721" t="s">
        <v>442</v>
      </c>
      <c r="R721" t="s">
        <v>442</v>
      </c>
      <c r="S721" t="s">
        <v>33</v>
      </c>
      <c r="T721">
        <v>19</v>
      </c>
      <c r="U721">
        <v>15</v>
      </c>
      <c r="X721" t="str">
        <f>VLOOKUP($S721,Taxonomic!A:D,2,FALSE)</f>
        <v>pomacentridae</v>
      </c>
      <c r="Y721" t="str">
        <f>VLOOKUP(S721,Taxonomic!A:D,3,FALSE)</f>
        <v>abudefduf</v>
      </c>
      <c r="Z721" t="str">
        <f>VLOOKUP(S721,Taxonomic!A:D,4,FALSE)</f>
        <v>saxatilis</v>
      </c>
    </row>
    <row r="722" spans="1:26" x14ac:dyDescent="0.2">
      <c r="A722" t="s">
        <v>30</v>
      </c>
      <c r="B722" t="s">
        <v>472</v>
      </c>
      <c r="C722" t="s">
        <v>47</v>
      </c>
      <c r="D722">
        <v>2013</v>
      </c>
      <c r="E722">
        <v>3</v>
      </c>
      <c r="F722" s="8">
        <v>5</v>
      </c>
      <c r="G722" t="s">
        <v>455</v>
      </c>
      <c r="H722" t="s">
        <v>32</v>
      </c>
      <c r="I722">
        <f>VLOOKUP(B722,Information_sites!D:E,2,FALSE)</f>
        <v>-24.100227</v>
      </c>
      <c r="J722">
        <f>VLOOKUP(B722,Information_sites!D:F,3,FALSE)</f>
        <v>-45.698115999999999</v>
      </c>
      <c r="K722" t="s">
        <v>442</v>
      </c>
      <c r="L722">
        <v>3913</v>
      </c>
      <c r="M722">
        <v>40</v>
      </c>
      <c r="N722" s="3">
        <v>6</v>
      </c>
      <c r="O722" t="s">
        <v>442</v>
      </c>
      <c r="P722" t="s">
        <v>442</v>
      </c>
      <c r="Q722" t="s">
        <v>442</v>
      </c>
      <c r="R722" t="s">
        <v>442</v>
      </c>
      <c r="S722" t="s">
        <v>33</v>
      </c>
      <c r="T722">
        <v>10</v>
      </c>
      <c r="U722">
        <v>20</v>
      </c>
      <c r="X722" t="str">
        <f>VLOOKUP($S722,Taxonomic!A:D,2,FALSE)</f>
        <v>pomacentridae</v>
      </c>
      <c r="Y722" t="str">
        <f>VLOOKUP(S722,Taxonomic!A:D,3,FALSE)</f>
        <v>abudefduf</v>
      </c>
      <c r="Z722" t="str">
        <f>VLOOKUP(S722,Taxonomic!A:D,4,FALSE)</f>
        <v>saxatilis</v>
      </c>
    </row>
    <row r="723" spans="1:26" x14ac:dyDescent="0.2">
      <c r="A723" t="s">
        <v>30</v>
      </c>
      <c r="B723" t="s">
        <v>472</v>
      </c>
      <c r="C723" t="s">
        <v>47</v>
      </c>
      <c r="D723">
        <v>2013</v>
      </c>
      <c r="E723">
        <v>3</v>
      </c>
      <c r="F723" s="8">
        <v>5</v>
      </c>
      <c r="G723" t="s">
        <v>455</v>
      </c>
      <c r="H723" t="s">
        <v>32</v>
      </c>
      <c r="I723">
        <f>VLOOKUP(B723,Information_sites!D:E,2,FALSE)</f>
        <v>-24.100227</v>
      </c>
      <c r="J723">
        <f>VLOOKUP(B723,Information_sites!D:F,3,FALSE)</f>
        <v>-45.698115999999999</v>
      </c>
      <c r="K723" t="s">
        <v>442</v>
      </c>
      <c r="L723">
        <v>3913</v>
      </c>
      <c r="M723">
        <v>40</v>
      </c>
      <c r="N723" s="3">
        <v>6</v>
      </c>
      <c r="O723" t="s">
        <v>442</v>
      </c>
      <c r="P723" t="s">
        <v>442</v>
      </c>
      <c r="Q723" t="s">
        <v>442</v>
      </c>
      <c r="R723" t="s">
        <v>442</v>
      </c>
      <c r="S723" t="s">
        <v>33</v>
      </c>
      <c r="T723">
        <v>6</v>
      </c>
      <c r="U723">
        <v>2</v>
      </c>
      <c r="X723" t="str">
        <f>VLOOKUP($S723,Taxonomic!A:D,2,FALSE)</f>
        <v>pomacentridae</v>
      </c>
      <c r="Y723" t="str">
        <f>VLOOKUP(S723,Taxonomic!A:D,3,FALSE)</f>
        <v>abudefduf</v>
      </c>
      <c r="Z723" t="str">
        <f>VLOOKUP(S723,Taxonomic!A:D,4,FALSE)</f>
        <v>saxatilis</v>
      </c>
    </row>
    <row r="724" spans="1:26" x14ac:dyDescent="0.2">
      <c r="A724" t="s">
        <v>30</v>
      </c>
      <c r="B724" t="s">
        <v>472</v>
      </c>
      <c r="C724" t="s">
        <v>47</v>
      </c>
      <c r="D724">
        <v>2013</v>
      </c>
      <c r="E724">
        <v>3</v>
      </c>
      <c r="F724" s="8">
        <v>5</v>
      </c>
      <c r="G724" t="s">
        <v>455</v>
      </c>
      <c r="H724" t="s">
        <v>32</v>
      </c>
      <c r="I724">
        <f>VLOOKUP(B724,Information_sites!D:E,2,FALSE)</f>
        <v>-24.100227</v>
      </c>
      <c r="J724">
        <f>VLOOKUP(B724,Information_sites!D:F,3,FALSE)</f>
        <v>-45.698115999999999</v>
      </c>
      <c r="K724" t="s">
        <v>442</v>
      </c>
      <c r="L724">
        <v>3913</v>
      </c>
      <c r="M724">
        <v>40</v>
      </c>
      <c r="N724" s="3">
        <v>6</v>
      </c>
      <c r="O724" t="s">
        <v>442</v>
      </c>
      <c r="P724" t="s">
        <v>442</v>
      </c>
      <c r="Q724" t="s">
        <v>442</v>
      </c>
      <c r="R724" t="s">
        <v>442</v>
      </c>
      <c r="S724" t="s">
        <v>49</v>
      </c>
      <c r="T724">
        <v>2</v>
      </c>
      <c r="U724">
        <v>30</v>
      </c>
      <c r="X724" t="str">
        <f>VLOOKUP($S724,Taxonomic!A:D,2,FALSE)</f>
        <v>acanthuridae</v>
      </c>
      <c r="Y724" t="str">
        <f>VLOOKUP(S724,Taxonomic!A:D,3,FALSE)</f>
        <v>acanthurus</v>
      </c>
      <c r="Z724" t="str">
        <f>VLOOKUP(S724,Taxonomic!A:D,4,FALSE)</f>
        <v>chirurgus</v>
      </c>
    </row>
    <row r="725" spans="1:26" x14ac:dyDescent="0.2">
      <c r="A725" t="s">
        <v>30</v>
      </c>
      <c r="B725" t="s">
        <v>472</v>
      </c>
      <c r="C725" t="s">
        <v>47</v>
      </c>
      <c r="D725">
        <v>2013</v>
      </c>
      <c r="E725">
        <v>3</v>
      </c>
      <c r="F725" s="8">
        <v>5</v>
      </c>
      <c r="G725" t="s">
        <v>455</v>
      </c>
      <c r="H725" t="s">
        <v>32</v>
      </c>
      <c r="I725">
        <f>VLOOKUP(B725,Information_sites!D:E,2,FALSE)</f>
        <v>-24.100227</v>
      </c>
      <c r="J725">
        <f>VLOOKUP(B725,Information_sites!D:F,3,FALSE)</f>
        <v>-45.698115999999999</v>
      </c>
      <c r="K725" t="s">
        <v>442</v>
      </c>
      <c r="L725">
        <v>3913</v>
      </c>
      <c r="M725">
        <v>40</v>
      </c>
      <c r="N725" s="3">
        <v>6</v>
      </c>
      <c r="O725" t="s">
        <v>442</v>
      </c>
      <c r="P725" t="s">
        <v>442</v>
      </c>
      <c r="Q725" t="s">
        <v>442</v>
      </c>
      <c r="R725" t="s">
        <v>442</v>
      </c>
      <c r="S725" t="s">
        <v>49</v>
      </c>
      <c r="T725">
        <v>6</v>
      </c>
      <c r="U725">
        <v>35</v>
      </c>
      <c r="X725" t="str">
        <f>VLOOKUP($S725,Taxonomic!A:D,2,FALSE)</f>
        <v>acanthuridae</v>
      </c>
      <c r="Y725" t="str">
        <f>VLOOKUP(S725,Taxonomic!A:D,3,FALSE)</f>
        <v>acanthurus</v>
      </c>
      <c r="Z725" t="str">
        <f>VLOOKUP(S725,Taxonomic!A:D,4,FALSE)</f>
        <v>chirurgus</v>
      </c>
    </row>
    <row r="726" spans="1:26" x14ac:dyDescent="0.2">
      <c r="A726" t="s">
        <v>30</v>
      </c>
      <c r="B726" t="s">
        <v>472</v>
      </c>
      <c r="C726" t="s">
        <v>47</v>
      </c>
      <c r="D726">
        <v>2013</v>
      </c>
      <c r="E726">
        <v>3</v>
      </c>
      <c r="F726" s="8">
        <v>5</v>
      </c>
      <c r="G726" t="s">
        <v>455</v>
      </c>
      <c r="H726" t="s">
        <v>32</v>
      </c>
      <c r="I726">
        <f>VLOOKUP(B726,Information_sites!D:E,2,FALSE)</f>
        <v>-24.100227</v>
      </c>
      <c r="J726">
        <f>VLOOKUP(B726,Information_sites!D:F,3,FALSE)</f>
        <v>-45.698115999999999</v>
      </c>
      <c r="K726" t="s">
        <v>442</v>
      </c>
      <c r="L726">
        <v>3913</v>
      </c>
      <c r="M726">
        <v>40</v>
      </c>
      <c r="N726" s="3">
        <v>6</v>
      </c>
      <c r="O726" t="s">
        <v>442</v>
      </c>
      <c r="P726" t="s">
        <v>442</v>
      </c>
      <c r="Q726" t="s">
        <v>442</v>
      </c>
      <c r="R726" t="s">
        <v>442</v>
      </c>
      <c r="S726" t="s">
        <v>50</v>
      </c>
      <c r="T726">
        <v>1</v>
      </c>
      <c r="U726">
        <v>40</v>
      </c>
      <c r="X726" t="str">
        <f>VLOOKUP($S726,Taxonomic!A:D,2,FALSE)</f>
        <v>haemulidae</v>
      </c>
      <c r="Y726" t="str">
        <f>VLOOKUP(S726,Taxonomic!A:D,3,FALSE)</f>
        <v>anisotremus</v>
      </c>
      <c r="Z726" t="str">
        <f>VLOOKUP(S726,Taxonomic!A:D,4,FALSE)</f>
        <v>virginicus</v>
      </c>
    </row>
    <row r="727" spans="1:26" x14ac:dyDescent="0.2">
      <c r="A727" t="s">
        <v>30</v>
      </c>
      <c r="B727" t="s">
        <v>472</v>
      </c>
      <c r="C727" t="s">
        <v>47</v>
      </c>
      <c r="D727">
        <v>2013</v>
      </c>
      <c r="E727">
        <v>3</v>
      </c>
      <c r="F727" s="8">
        <v>5</v>
      </c>
      <c r="G727" t="s">
        <v>455</v>
      </c>
      <c r="H727" t="s">
        <v>32</v>
      </c>
      <c r="I727">
        <f>VLOOKUP(B727,Information_sites!D:E,2,FALSE)</f>
        <v>-24.100227</v>
      </c>
      <c r="J727">
        <f>VLOOKUP(B727,Information_sites!D:F,3,FALSE)</f>
        <v>-45.698115999999999</v>
      </c>
      <c r="K727" t="s">
        <v>442</v>
      </c>
      <c r="L727">
        <v>3913</v>
      </c>
      <c r="M727">
        <v>40</v>
      </c>
      <c r="N727" s="3">
        <v>6</v>
      </c>
      <c r="O727" t="s">
        <v>442</v>
      </c>
      <c r="P727" t="s">
        <v>442</v>
      </c>
      <c r="Q727" t="s">
        <v>442</v>
      </c>
      <c r="R727" t="s">
        <v>442</v>
      </c>
      <c r="S727" t="s">
        <v>34</v>
      </c>
      <c r="T727">
        <v>3</v>
      </c>
      <c r="U727">
        <v>20</v>
      </c>
      <c r="X727" t="str">
        <f>VLOOKUP($S727,Taxonomic!A:D,2,FALSE)</f>
        <v>labridae</v>
      </c>
      <c r="Y727" t="str">
        <f>VLOOKUP(S727,Taxonomic!A:D,3,FALSE)</f>
        <v>bodianus</v>
      </c>
      <c r="Z727" t="str">
        <f>VLOOKUP(S727,Taxonomic!A:D,4,FALSE)</f>
        <v>pulchellus</v>
      </c>
    </row>
    <row r="728" spans="1:26" x14ac:dyDescent="0.2">
      <c r="A728" t="s">
        <v>30</v>
      </c>
      <c r="B728" t="s">
        <v>472</v>
      </c>
      <c r="C728" t="s">
        <v>47</v>
      </c>
      <c r="D728">
        <v>2013</v>
      </c>
      <c r="E728">
        <v>3</v>
      </c>
      <c r="F728" s="8">
        <v>5</v>
      </c>
      <c r="G728" t="s">
        <v>455</v>
      </c>
      <c r="H728" t="s">
        <v>32</v>
      </c>
      <c r="I728">
        <f>VLOOKUP(B728,Information_sites!D:E,2,FALSE)</f>
        <v>-24.100227</v>
      </c>
      <c r="J728">
        <f>VLOOKUP(B728,Information_sites!D:F,3,FALSE)</f>
        <v>-45.698115999999999</v>
      </c>
      <c r="K728" t="s">
        <v>442</v>
      </c>
      <c r="L728">
        <v>3913</v>
      </c>
      <c r="M728">
        <v>40</v>
      </c>
      <c r="N728" s="3">
        <v>6</v>
      </c>
      <c r="O728" t="s">
        <v>442</v>
      </c>
      <c r="P728" t="s">
        <v>442</v>
      </c>
      <c r="Q728" t="s">
        <v>442</v>
      </c>
      <c r="R728" t="s">
        <v>442</v>
      </c>
      <c r="S728" t="s">
        <v>34</v>
      </c>
      <c r="T728">
        <v>2</v>
      </c>
      <c r="U728">
        <v>25</v>
      </c>
      <c r="X728" t="str">
        <f>VLOOKUP($S728,Taxonomic!A:D,2,FALSE)</f>
        <v>labridae</v>
      </c>
      <c r="Y728" t="str">
        <f>VLOOKUP(S728,Taxonomic!A:D,3,FALSE)</f>
        <v>bodianus</v>
      </c>
      <c r="Z728" t="str">
        <f>VLOOKUP(S728,Taxonomic!A:D,4,FALSE)</f>
        <v>pulchellus</v>
      </c>
    </row>
    <row r="729" spans="1:26" x14ac:dyDescent="0.2">
      <c r="A729" t="s">
        <v>30</v>
      </c>
      <c r="B729" t="s">
        <v>472</v>
      </c>
      <c r="C729" t="s">
        <v>47</v>
      </c>
      <c r="D729">
        <v>2013</v>
      </c>
      <c r="E729">
        <v>3</v>
      </c>
      <c r="F729" s="8">
        <v>5</v>
      </c>
      <c r="G729" t="s">
        <v>455</v>
      </c>
      <c r="H729" t="s">
        <v>32</v>
      </c>
      <c r="I729">
        <f>VLOOKUP(B729,Information_sites!D:E,2,FALSE)</f>
        <v>-24.100227</v>
      </c>
      <c r="J729">
        <f>VLOOKUP(B729,Information_sites!D:F,3,FALSE)</f>
        <v>-45.698115999999999</v>
      </c>
      <c r="K729" t="s">
        <v>442</v>
      </c>
      <c r="L729">
        <v>3913</v>
      </c>
      <c r="M729">
        <v>40</v>
      </c>
      <c r="N729" s="3">
        <v>6</v>
      </c>
      <c r="O729" t="s">
        <v>442</v>
      </c>
      <c r="P729" t="s">
        <v>442</v>
      </c>
      <c r="Q729" t="s">
        <v>442</v>
      </c>
      <c r="R729" t="s">
        <v>442</v>
      </c>
      <c r="S729" t="s">
        <v>34</v>
      </c>
      <c r="T729">
        <v>3</v>
      </c>
      <c r="U729">
        <v>35</v>
      </c>
      <c r="X729" t="str">
        <f>VLOOKUP($S729,Taxonomic!A:D,2,FALSE)</f>
        <v>labridae</v>
      </c>
      <c r="Y729" t="str">
        <f>VLOOKUP(S729,Taxonomic!A:D,3,FALSE)</f>
        <v>bodianus</v>
      </c>
      <c r="Z729" t="str">
        <f>VLOOKUP(S729,Taxonomic!A:D,4,FALSE)</f>
        <v>pulchellus</v>
      </c>
    </row>
    <row r="730" spans="1:26" x14ac:dyDescent="0.2">
      <c r="A730" t="s">
        <v>30</v>
      </c>
      <c r="B730" t="s">
        <v>472</v>
      </c>
      <c r="C730" t="s">
        <v>47</v>
      </c>
      <c r="D730">
        <v>2013</v>
      </c>
      <c r="E730">
        <v>3</v>
      </c>
      <c r="F730" s="8">
        <v>5</v>
      </c>
      <c r="G730" t="s">
        <v>455</v>
      </c>
      <c r="H730" t="s">
        <v>32</v>
      </c>
      <c r="I730">
        <f>VLOOKUP(B730,Information_sites!D:E,2,FALSE)</f>
        <v>-24.100227</v>
      </c>
      <c r="J730">
        <f>VLOOKUP(B730,Information_sites!D:F,3,FALSE)</f>
        <v>-45.698115999999999</v>
      </c>
      <c r="K730" t="s">
        <v>442</v>
      </c>
      <c r="L730">
        <v>3913</v>
      </c>
      <c r="M730">
        <v>40</v>
      </c>
      <c r="N730" s="3">
        <v>6</v>
      </c>
      <c r="O730" t="s">
        <v>442</v>
      </c>
      <c r="P730" t="s">
        <v>442</v>
      </c>
      <c r="Q730" t="s">
        <v>442</v>
      </c>
      <c r="R730" t="s">
        <v>442</v>
      </c>
      <c r="S730" t="s">
        <v>36</v>
      </c>
      <c r="T730">
        <v>22</v>
      </c>
      <c r="U730">
        <v>15</v>
      </c>
      <c r="X730" t="str">
        <f>VLOOKUP($S730,Taxonomic!A:D,2,FALSE)</f>
        <v>pomacentridae</v>
      </c>
      <c r="Y730" t="str">
        <f>VLOOKUP(S730,Taxonomic!A:D,3,FALSE)</f>
        <v>chromis</v>
      </c>
      <c r="Z730" t="str">
        <f>VLOOKUP(S730,Taxonomic!A:D,4,FALSE)</f>
        <v>multilineata</v>
      </c>
    </row>
    <row r="731" spans="1:26" x14ac:dyDescent="0.2">
      <c r="A731" t="s">
        <v>30</v>
      </c>
      <c r="B731" t="s">
        <v>472</v>
      </c>
      <c r="C731" t="s">
        <v>47</v>
      </c>
      <c r="D731">
        <v>2013</v>
      </c>
      <c r="E731">
        <v>3</v>
      </c>
      <c r="F731" s="8">
        <v>5</v>
      </c>
      <c r="G731" t="s">
        <v>455</v>
      </c>
      <c r="H731" t="s">
        <v>32</v>
      </c>
      <c r="I731">
        <f>VLOOKUP(B731,Information_sites!D:E,2,FALSE)</f>
        <v>-24.100227</v>
      </c>
      <c r="J731">
        <f>VLOOKUP(B731,Information_sites!D:F,3,FALSE)</f>
        <v>-45.698115999999999</v>
      </c>
      <c r="K731" t="s">
        <v>442</v>
      </c>
      <c r="L731">
        <v>3913</v>
      </c>
      <c r="M731">
        <v>40</v>
      </c>
      <c r="N731" s="3">
        <v>6</v>
      </c>
      <c r="O731" t="s">
        <v>442</v>
      </c>
      <c r="P731" t="s">
        <v>442</v>
      </c>
      <c r="Q731" t="s">
        <v>442</v>
      </c>
      <c r="R731" t="s">
        <v>442</v>
      </c>
      <c r="S731" t="s">
        <v>39</v>
      </c>
      <c r="T731">
        <v>35</v>
      </c>
      <c r="U731">
        <v>15</v>
      </c>
      <c r="X731" t="str">
        <f>VLOOKUP($S731,Taxonomic!A:D,2,FALSE)</f>
        <v>haemulidae</v>
      </c>
      <c r="Y731" t="str">
        <f>VLOOKUP(S731,Taxonomic!A:D,3,FALSE)</f>
        <v>haemulon</v>
      </c>
      <c r="Z731" t="str">
        <f>VLOOKUP(S731,Taxonomic!A:D,4,FALSE)</f>
        <v>aurolineatum</v>
      </c>
    </row>
    <row r="732" spans="1:26" x14ac:dyDescent="0.2">
      <c r="A732" t="s">
        <v>30</v>
      </c>
      <c r="B732" t="s">
        <v>472</v>
      </c>
      <c r="C732" t="s">
        <v>47</v>
      </c>
      <c r="D732">
        <v>2013</v>
      </c>
      <c r="E732">
        <v>3</v>
      </c>
      <c r="F732" s="8">
        <v>5</v>
      </c>
      <c r="G732" t="s">
        <v>455</v>
      </c>
      <c r="H732" t="s">
        <v>32</v>
      </c>
      <c r="I732">
        <f>VLOOKUP(B732,Information_sites!D:E,2,FALSE)</f>
        <v>-24.100227</v>
      </c>
      <c r="J732">
        <f>VLOOKUP(B732,Information_sites!D:F,3,FALSE)</f>
        <v>-45.698115999999999</v>
      </c>
      <c r="K732" t="s">
        <v>442</v>
      </c>
      <c r="L732">
        <v>3913</v>
      </c>
      <c r="M732">
        <v>40</v>
      </c>
      <c r="N732" s="3">
        <v>6</v>
      </c>
      <c r="O732" t="s">
        <v>442</v>
      </c>
      <c r="P732" t="s">
        <v>442</v>
      </c>
      <c r="Q732" t="s">
        <v>442</v>
      </c>
      <c r="R732" t="s">
        <v>442</v>
      </c>
      <c r="S732" t="s">
        <v>63</v>
      </c>
      <c r="T732">
        <v>1</v>
      </c>
      <c r="U732">
        <v>40</v>
      </c>
      <c r="X732" t="str">
        <f>VLOOKUP($S732,Taxonomic!A:D,2,FALSE)</f>
        <v>haemulidae</v>
      </c>
      <c r="Y732" t="str">
        <f>VLOOKUP(S732,Taxonomic!A:D,3,FALSE)</f>
        <v>haemulon</v>
      </c>
      <c r="Z732" t="str">
        <f>VLOOKUP(S732,Taxonomic!A:D,4,FALSE)</f>
        <v>plumierii</v>
      </c>
    </row>
    <row r="733" spans="1:26" x14ac:dyDescent="0.2">
      <c r="A733" t="s">
        <v>30</v>
      </c>
      <c r="B733" t="s">
        <v>472</v>
      </c>
      <c r="C733" t="s">
        <v>47</v>
      </c>
      <c r="D733">
        <v>2013</v>
      </c>
      <c r="E733">
        <v>3</v>
      </c>
      <c r="F733" s="8">
        <v>5</v>
      </c>
      <c r="G733" t="s">
        <v>455</v>
      </c>
      <c r="H733" t="s">
        <v>32</v>
      </c>
      <c r="I733">
        <f>VLOOKUP(B733,Information_sites!D:E,2,FALSE)</f>
        <v>-24.100227</v>
      </c>
      <c r="J733">
        <f>VLOOKUP(B733,Information_sites!D:F,3,FALSE)</f>
        <v>-45.698115999999999</v>
      </c>
      <c r="K733" t="s">
        <v>442</v>
      </c>
      <c r="L733">
        <v>3913</v>
      </c>
      <c r="M733">
        <v>40</v>
      </c>
      <c r="N733" s="3">
        <v>6</v>
      </c>
      <c r="O733" t="s">
        <v>442</v>
      </c>
      <c r="P733" t="s">
        <v>442</v>
      </c>
      <c r="Q733" t="s">
        <v>442</v>
      </c>
      <c r="R733" t="s">
        <v>442</v>
      </c>
      <c r="S733" t="s">
        <v>437</v>
      </c>
      <c r="T733">
        <v>1</v>
      </c>
      <c r="U733">
        <v>25</v>
      </c>
      <c r="X733" t="str">
        <f>VLOOKUP($S733,Taxonomic!A:D,2,FALSE)</f>
        <v>haemulidae</v>
      </c>
      <c r="Y733" t="str">
        <f>VLOOKUP(S733,Taxonomic!A:D,3,FALSE)</f>
        <v>haemulon</v>
      </c>
      <c r="Z733" t="str">
        <f>VLOOKUP(S733,Taxonomic!A:D,4,FALSE)</f>
        <v>atlanticus</v>
      </c>
    </row>
    <row r="734" spans="1:26" x14ac:dyDescent="0.2">
      <c r="A734" t="s">
        <v>30</v>
      </c>
      <c r="B734" t="s">
        <v>472</v>
      </c>
      <c r="C734" t="s">
        <v>47</v>
      </c>
      <c r="D734">
        <v>2013</v>
      </c>
      <c r="E734">
        <v>3</v>
      </c>
      <c r="F734" s="8">
        <v>5</v>
      </c>
      <c r="G734" t="s">
        <v>455</v>
      </c>
      <c r="H734" t="s">
        <v>32</v>
      </c>
      <c r="I734">
        <f>VLOOKUP(B734,Information_sites!D:E,2,FALSE)</f>
        <v>-24.100227</v>
      </c>
      <c r="J734">
        <f>VLOOKUP(B734,Information_sites!D:F,3,FALSE)</f>
        <v>-45.698115999999999</v>
      </c>
      <c r="K734" t="s">
        <v>442</v>
      </c>
      <c r="L734">
        <v>3913</v>
      </c>
      <c r="M734">
        <v>40</v>
      </c>
      <c r="N734" s="3">
        <v>6</v>
      </c>
      <c r="O734" t="s">
        <v>442</v>
      </c>
      <c r="P734" t="s">
        <v>442</v>
      </c>
      <c r="Q734" t="s">
        <v>442</v>
      </c>
      <c r="R734" t="s">
        <v>442</v>
      </c>
      <c r="S734" t="s">
        <v>437</v>
      </c>
      <c r="T734">
        <v>2</v>
      </c>
      <c r="U734">
        <v>35</v>
      </c>
      <c r="X734" t="str">
        <f>VLOOKUP($S734,Taxonomic!A:D,2,FALSE)</f>
        <v>haemulidae</v>
      </c>
      <c r="Y734" t="str">
        <f>VLOOKUP(S734,Taxonomic!A:D,3,FALSE)</f>
        <v>haemulon</v>
      </c>
      <c r="Z734" t="str">
        <f>VLOOKUP(S734,Taxonomic!A:D,4,FALSE)</f>
        <v>atlanticus</v>
      </c>
    </row>
    <row r="735" spans="1:26" x14ac:dyDescent="0.2">
      <c r="A735" t="s">
        <v>30</v>
      </c>
      <c r="B735" t="s">
        <v>472</v>
      </c>
      <c r="C735" t="s">
        <v>47</v>
      </c>
      <c r="D735">
        <v>2013</v>
      </c>
      <c r="E735">
        <v>3</v>
      </c>
      <c r="F735" s="8">
        <v>5</v>
      </c>
      <c r="G735" t="s">
        <v>455</v>
      </c>
      <c r="H735" t="s">
        <v>32</v>
      </c>
      <c r="I735">
        <f>VLOOKUP(B735,Information_sites!D:E,2,FALSE)</f>
        <v>-24.100227</v>
      </c>
      <c r="J735">
        <f>VLOOKUP(B735,Information_sites!D:F,3,FALSE)</f>
        <v>-45.698115999999999</v>
      </c>
      <c r="K735" t="s">
        <v>442</v>
      </c>
      <c r="L735">
        <v>3913</v>
      </c>
      <c r="M735">
        <v>40</v>
      </c>
      <c r="N735" s="3">
        <v>6</v>
      </c>
      <c r="O735" t="s">
        <v>442</v>
      </c>
      <c r="P735" t="s">
        <v>442</v>
      </c>
      <c r="Q735" t="s">
        <v>442</v>
      </c>
      <c r="R735" t="s">
        <v>442</v>
      </c>
      <c r="S735" t="s">
        <v>41</v>
      </c>
      <c r="T735">
        <v>28</v>
      </c>
      <c r="U735">
        <v>40</v>
      </c>
      <c r="X735" t="str">
        <f>VLOOKUP($S735,Taxonomic!A:D,2,FALSE)</f>
        <v>holocentridae</v>
      </c>
      <c r="Y735" t="str">
        <f>VLOOKUP(S735,Taxonomic!A:D,3,FALSE)</f>
        <v>holocentrus</v>
      </c>
      <c r="Z735" t="str">
        <f>VLOOKUP(S735,Taxonomic!A:D,4,FALSE)</f>
        <v>adscensionis</v>
      </c>
    </row>
    <row r="736" spans="1:26" x14ac:dyDescent="0.2">
      <c r="A736" t="s">
        <v>30</v>
      </c>
      <c r="B736" t="s">
        <v>472</v>
      </c>
      <c r="C736" t="s">
        <v>47</v>
      </c>
      <c r="D736">
        <v>2013</v>
      </c>
      <c r="E736">
        <v>3</v>
      </c>
      <c r="F736" s="8">
        <v>5</v>
      </c>
      <c r="G736" t="s">
        <v>455</v>
      </c>
      <c r="H736" t="s">
        <v>32</v>
      </c>
      <c r="I736">
        <f>VLOOKUP(B736,Information_sites!D:E,2,FALSE)</f>
        <v>-24.100227</v>
      </c>
      <c r="J736">
        <f>VLOOKUP(B736,Information_sites!D:F,3,FALSE)</f>
        <v>-45.698115999999999</v>
      </c>
      <c r="K736" t="s">
        <v>442</v>
      </c>
      <c r="L736">
        <v>3913</v>
      </c>
      <c r="M736">
        <v>40</v>
      </c>
      <c r="N736" s="3">
        <v>6</v>
      </c>
      <c r="O736" t="s">
        <v>442</v>
      </c>
      <c r="P736" t="s">
        <v>442</v>
      </c>
      <c r="Q736" t="s">
        <v>442</v>
      </c>
      <c r="R736" t="s">
        <v>442</v>
      </c>
      <c r="S736" t="s">
        <v>41</v>
      </c>
      <c r="T736">
        <v>1</v>
      </c>
      <c r="U736">
        <v>30</v>
      </c>
      <c r="X736" t="str">
        <f>VLOOKUP($S736,Taxonomic!A:D,2,FALSE)</f>
        <v>holocentridae</v>
      </c>
      <c r="Y736" t="str">
        <f>VLOOKUP(S736,Taxonomic!A:D,3,FALSE)</f>
        <v>holocentrus</v>
      </c>
      <c r="Z736" t="str">
        <f>VLOOKUP(S736,Taxonomic!A:D,4,FALSE)</f>
        <v>adscensionis</v>
      </c>
    </row>
    <row r="737" spans="1:26" x14ac:dyDescent="0.2">
      <c r="A737" t="s">
        <v>30</v>
      </c>
      <c r="B737" t="s">
        <v>472</v>
      </c>
      <c r="C737" t="s">
        <v>47</v>
      </c>
      <c r="D737">
        <v>2013</v>
      </c>
      <c r="E737">
        <v>3</v>
      </c>
      <c r="F737" s="8">
        <v>5</v>
      </c>
      <c r="G737" t="s">
        <v>455</v>
      </c>
      <c r="H737" t="s">
        <v>32</v>
      </c>
      <c r="I737">
        <f>VLOOKUP(B737,Information_sites!D:E,2,FALSE)</f>
        <v>-24.100227</v>
      </c>
      <c r="J737">
        <f>VLOOKUP(B737,Information_sites!D:F,3,FALSE)</f>
        <v>-45.698115999999999</v>
      </c>
      <c r="K737" t="s">
        <v>442</v>
      </c>
      <c r="L737">
        <v>3913</v>
      </c>
      <c r="M737">
        <v>40</v>
      </c>
      <c r="N737" s="3">
        <v>6</v>
      </c>
      <c r="O737" t="s">
        <v>442</v>
      </c>
      <c r="P737" t="s">
        <v>442</v>
      </c>
      <c r="Q737" t="s">
        <v>442</v>
      </c>
      <c r="R737" t="s">
        <v>442</v>
      </c>
      <c r="S737" t="s">
        <v>52</v>
      </c>
      <c r="T737">
        <v>2</v>
      </c>
      <c r="U737">
        <v>35</v>
      </c>
      <c r="X737" t="str">
        <f>VLOOKUP($S737,Taxonomic!A:D,2,FALSE)</f>
        <v>kyphosidae</v>
      </c>
      <c r="Y737" t="str">
        <f>VLOOKUP(S737,Taxonomic!A:D,3,FALSE)</f>
        <v>kyphosus</v>
      </c>
      <c r="Z737" t="str">
        <f>VLOOKUP(S737,Taxonomic!A:D,4,FALSE)</f>
        <v>sectatrix</v>
      </c>
    </row>
    <row r="738" spans="1:26" x14ac:dyDescent="0.2">
      <c r="A738" t="s">
        <v>30</v>
      </c>
      <c r="B738" t="s">
        <v>472</v>
      </c>
      <c r="C738" t="s">
        <v>47</v>
      </c>
      <c r="D738">
        <v>2013</v>
      </c>
      <c r="E738">
        <v>3</v>
      </c>
      <c r="F738" s="8">
        <v>5</v>
      </c>
      <c r="G738" t="s">
        <v>455</v>
      </c>
      <c r="H738" t="s">
        <v>32</v>
      </c>
      <c r="I738">
        <f>VLOOKUP(B738,Information_sites!D:E,2,FALSE)</f>
        <v>-24.100227</v>
      </c>
      <c r="J738">
        <f>VLOOKUP(B738,Information_sites!D:F,3,FALSE)</f>
        <v>-45.698115999999999</v>
      </c>
      <c r="K738" t="s">
        <v>442</v>
      </c>
      <c r="L738">
        <v>3913</v>
      </c>
      <c r="M738">
        <v>40</v>
      </c>
      <c r="N738" s="3">
        <v>6</v>
      </c>
      <c r="O738" t="s">
        <v>442</v>
      </c>
      <c r="P738" t="s">
        <v>442</v>
      </c>
      <c r="Q738" t="s">
        <v>442</v>
      </c>
      <c r="R738" t="s">
        <v>442</v>
      </c>
      <c r="S738" t="s">
        <v>52</v>
      </c>
      <c r="T738">
        <v>1</v>
      </c>
      <c r="U738">
        <v>55</v>
      </c>
      <c r="X738" t="str">
        <f>VLOOKUP($S738,Taxonomic!A:D,2,FALSE)</f>
        <v>kyphosidae</v>
      </c>
      <c r="Y738" t="str">
        <f>VLOOKUP(S738,Taxonomic!A:D,3,FALSE)</f>
        <v>kyphosus</v>
      </c>
      <c r="Z738" t="str">
        <f>VLOOKUP(S738,Taxonomic!A:D,4,FALSE)</f>
        <v>sectatrix</v>
      </c>
    </row>
    <row r="739" spans="1:26" x14ac:dyDescent="0.2">
      <c r="A739" t="s">
        <v>30</v>
      </c>
      <c r="B739" t="s">
        <v>472</v>
      </c>
      <c r="C739" t="s">
        <v>47</v>
      </c>
      <c r="D739">
        <v>2013</v>
      </c>
      <c r="E739">
        <v>3</v>
      </c>
      <c r="F739" s="8">
        <v>5</v>
      </c>
      <c r="G739" t="s">
        <v>455</v>
      </c>
      <c r="H739" t="s">
        <v>32</v>
      </c>
      <c r="I739">
        <f>VLOOKUP(B739,Information_sites!D:E,2,FALSE)</f>
        <v>-24.100227</v>
      </c>
      <c r="J739">
        <f>VLOOKUP(B739,Information_sites!D:F,3,FALSE)</f>
        <v>-45.698115999999999</v>
      </c>
      <c r="K739" t="s">
        <v>442</v>
      </c>
      <c r="L739">
        <v>3913</v>
      </c>
      <c r="M739">
        <v>40</v>
      </c>
      <c r="N739" s="3">
        <v>6</v>
      </c>
      <c r="O739" t="s">
        <v>442</v>
      </c>
      <c r="P739" t="s">
        <v>442</v>
      </c>
      <c r="Q739" t="s">
        <v>442</v>
      </c>
      <c r="R739" t="s">
        <v>442</v>
      </c>
      <c r="S739" t="s">
        <v>64</v>
      </c>
      <c r="T739">
        <v>3</v>
      </c>
      <c r="U739">
        <v>40</v>
      </c>
      <c r="X739" t="str">
        <f>VLOOKUP($S739,Taxonomic!A:D,2,FALSE)</f>
        <v>kyphosidae</v>
      </c>
      <c r="Y739" t="str">
        <f>VLOOKUP(S739,Taxonomic!A:D,3,FALSE)</f>
        <v>kyphosus</v>
      </c>
      <c r="Z739" t="str">
        <f>VLOOKUP(S739,Taxonomic!A:D,4,FALSE)</f>
        <v>vaigiensis</v>
      </c>
    </row>
    <row r="740" spans="1:26" x14ac:dyDescent="0.2">
      <c r="A740" t="s">
        <v>30</v>
      </c>
      <c r="B740" t="s">
        <v>472</v>
      </c>
      <c r="C740" t="s">
        <v>47</v>
      </c>
      <c r="D740">
        <v>2013</v>
      </c>
      <c r="E740">
        <v>3</v>
      </c>
      <c r="F740" s="8">
        <v>5</v>
      </c>
      <c r="G740" t="s">
        <v>455</v>
      </c>
      <c r="H740" t="s">
        <v>32</v>
      </c>
      <c r="I740">
        <f>VLOOKUP(B740,Information_sites!D:E,2,FALSE)</f>
        <v>-24.100227</v>
      </c>
      <c r="J740">
        <f>VLOOKUP(B740,Information_sites!D:F,3,FALSE)</f>
        <v>-45.698115999999999</v>
      </c>
      <c r="K740" t="s">
        <v>442</v>
      </c>
      <c r="L740">
        <v>3913</v>
      </c>
      <c r="M740">
        <v>40</v>
      </c>
      <c r="N740" s="3">
        <v>6</v>
      </c>
      <c r="O740" t="s">
        <v>442</v>
      </c>
      <c r="P740" t="s">
        <v>442</v>
      </c>
      <c r="Q740" t="s">
        <v>442</v>
      </c>
      <c r="R740" t="s">
        <v>442</v>
      </c>
      <c r="S740" t="s">
        <v>42</v>
      </c>
      <c r="T740">
        <v>2</v>
      </c>
      <c r="U740">
        <v>20</v>
      </c>
      <c r="X740" t="str">
        <f>VLOOKUP($S740,Taxonomic!A:D,2,FALSE)</f>
        <v>serranidae</v>
      </c>
      <c r="Y740" t="str">
        <f>VLOOKUP(S740,Taxonomic!A:D,3,FALSE)</f>
        <v>mycteroperca</v>
      </c>
      <c r="Z740" t="str">
        <f>VLOOKUP(S740,Taxonomic!A:D,4,FALSE)</f>
        <v>acutirostris</v>
      </c>
    </row>
    <row r="741" spans="1:26" x14ac:dyDescent="0.2">
      <c r="A741" t="s">
        <v>30</v>
      </c>
      <c r="B741" t="s">
        <v>472</v>
      </c>
      <c r="C741" t="s">
        <v>47</v>
      </c>
      <c r="D741">
        <v>2013</v>
      </c>
      <c r="E741">
        <v>3</v>
      </c>
      <c r="F741" s="8">
        <v>5</v>
      </c>
      <c r="G741" t="s">
        <v>455</v>
      </c>
      <c r="H741" t="s">
        <v>32</v>
      </c>
      <c r="I741">
        <f>VLOOKUP(B741,Information_sites!D:E,2,FALSE)</f>
        <v>-24.100227</v>
      </c>
      <c r="J741">
        <f>VLOOKUP(B741,Information_sites!D:F,3,FALSE)</f>
        <v>-45.698115999999999</v>
      </c>
      <c r="K741" t="s">
        <v>442</v>
      </c>
      <c r="L741">
        <v>3913</v>
      </c>
      <c r="M741">
        <v>40</v>
      </c>
      <c r="N741" s="3">
        <v>6</v>
      </c>
      <c r="O741" t="s">
        <v>442</v>
      </c>
      <c r="P741" t="s">
        <v>442</v>
      </c>
      <c r="Q741" t="s">
        <v>442</v>
      </c>
      <c r="R741" t="s">
        <v>442</v>
      </c>
      <c r="S741" t="s">
        <v>42</v>
      </c>
      <c r="T741">
        <v>2</v>
      </c>
      <c r="U741">
        <v>25</v>
      </c>
      <c r="X741" t="str">
        <f>VLOOKUP($S741,Taxonomic!A:D,2,FALSE)</f>
        <v>serranidae</v>
      </c>
      <c r="Y741" t="str">
        <f>VLOOKUP(S741,Taxonomic!A:D,3,FALSE)</f>
        <v>mycteroperca</v>
      </c>
      <c r="Z741" t="str">
        <f>VLOOKUP(S741,Taxonomic!A:D,4,FALSE)</f>
        <v>acutirostris</v>
      </c>
    </row>
    <row r="742" spans="1:26" x14ac:dyDescent="0.2">
      <c r="A742" t="s">
        <v>30</v>
      </c>
      <c r="B742" t="s">
        <v>472</v>
      </c>
      <c r="C742" t="s">
        <v>47</v>
      </c>
      <c r="D742">
        <v>2013</v>
      </c>
      <c r="E742">
        <v>3</v>
      </c>
      <c r="F742" s="8">
        <v>5</v>
      </c>
      <c r="G742" t="s">
        <v>455</v>
      </c>
      <c r="H742" t="s">
        <v>32</v>
      </c>
      <c r="I742">
        <f>VLOOKUP(B742,Information_sites!D:E,2,FALSE)</f>
        <v>-24.100227</v>
      </c>
      <c r="J742">
        <f>VLOOKUP(B742,Information_sites!D:F,3,FALSE)</f>
        <v>-45.698115999999999</v>
      </c>
      <c r="K742" t="s">
        <v>442</v>
      </c>
      <c r="L742">
        <v>3913</v>
      </c>
      <c r="M742">
        <v>40</v>
      </c>
      <c r="N742" s="3">
        <v>6</v>
      </c>
      <c r="O742" t="s">
        <v>442</v>
      </c>
      <c r="P742" t="s">
        <v>442</v>
      </c>
      <c r="Q742" t="s">
        <v>442</v>
      </c>
      <c r="R742" t="s">
        <v>442</v>
      </c>
      <c r="S742" t="s">
        <v>79</v>
      </c>
      <c r="T742">
        <v>4</v>
      </c>
      <c r="U742">
        <v>45</v>
      </c>
      <c r="X742" t="str">
        <f>VLOOKUP($S742,Taxonomic!A:D,2,FALSE)</f>
        <v>carangidae</v>
      </c>
      <c r="Y742" t="str">
        <f>VLOOKUP(S742,Taxonomic!A:D,3,FALSE)</f>
        <v>pseudocaranx</v>
      </c>
      <c r="Z742" t="str">
        <f>VLOOKUP(S742,Taxonomic!A:D,4,FALSE)</f>
        <v>dentex</v>
      </c>
    </row>
    <row r="743" spans="1:26" x14ac:dyDescent="0.2">
      <c r="A743" t="s">
        <v>30</v>
      </c>
      <c r="B743" t="s">
        <v>472</v>
      </c>
      <c r="C743" t="s">
        <v>47</v>
      </c>
      <c r="D743">
        <v>2013</v>
      </c>
      <c r="E743">
        <v>3</v>
      </c>
      <c r="F743" s="8">
        <v>5</v>
      </c>
      <c r="G743" t="s">
        <v>455</v>
      </c>
      <c r="H743" t="s">
        <v>32</v>
      </c>
      <c r="I743">
        <f>VLOOKUP(B743,Information_sites!D:E,2,FALSE)</f>
        <v>-24.100227</v>
      </c>
      <c r="J743">
        <f>VLOOKUP(B743,Information_sites!D:F,3,FALSE)</f>
        <v>-45.698115999999999</v>
      </c>
      <c r="K743" t="s">
        <v>442</v>
      </c>
      <c r="L743">
        <v>3913</v>
      </c>
      <c r="M743">
        <v>40</v>
      </c>
      <c r="N743" s="3">
        <v>6</v>
      </c>
      <c r="O743" t="s">
        <v>442</v>
      </c>
      <c r="P743" t="s">
        <v>442</v>
      </c>
      <c r="Q743" t="s">
        <v>442</v>
      </c>
      <c r="R743" t="s">
        <v>442</v>
      </c>
      <c r="S743" t="s">
        <v>77</v>
      </c>
      <c r="T743">
        <v>3</v>
      </c>
      <c r="U743">
        <v>40</v>
      </c>
      <c r="X743" t="str">
        <f>VLOOKUP($S743,Taxonomic!A:D,2,FALSE)</f>
        <v>scaridae</v>
      </c>
      <c r="Y743" t="str">
        <f>VLOOKUP(S743,Taxonomic!A:D,3,FALSE)</f>
        <v>scarus</v>
      </c>
      <c r="Z743" t="str">
        <f>VLOOKUP(S743,Taxonomic!A:D,4,FALSE)</f>
        <v>zelindae</v>
      </c>
    </row>
    <row r="744" spans="1:26" x14ac:dyDescent="0.2">
      <c r="A744" t="s">
        <v>30</v>
      </c>
      <c r="B744" t="s">
        <v>472</v>
      </c>
      <c r="C744" t="s">
        <v>47</v>
      </c>
      <c r="D744">
        <v>2013</v>
      </c>
      <c r="E744">
        <v>3</v>
      </c>
      <c r="F744" s="8">
        <v>5</v>
      </c>
      <c r="G744" t="s">
        <v>455</v>
      </c>
      <c r="H744" t="s">
        <v>32</v>
      </c>
      <c r="I744">
        <f>VLOOKUP(B744,Information_sites!D:E,2,FALSE)</f>
        <v>-24.100227</v>
      </c>
      <c r="J744">
        <f>VLOOKUP(B744,Information_sites!D:F,3,FALSE)</f>
        <v>-45.698115999999999</v>
      </c>
      <c r="K744" t="s">
        <v>442</v>
      </c>
      <c r="L744">
        <v>3913</v>
      </c>
      <c r="M744">
        <v>40</v>
      </c>
      <c r="N744" s="3">
        <v>6</v>
      </c>
      <c r="O744" t="s">
        <v>442</v>
      </c>
      <c r="P744" t="s">
        <v>442</v>
      </c>
      <c r="Q744" t="s">
        <v>442</v>
      </c>
      <c r="R744" t="s">
        <v>442</v>
      </c>
      <c r="S744" t="s">
        <v>77</v>
      </c>
      <c r="T744">
        <v>2</v>
      </c>
      <c r="U744">
        <v>45</v>
      </c>
      <c r="X744" t="str">
        <f>VLOOKUP($S744,Taxonomic!A:D,2,FALSE)</f>
        <v>scaridae</v>
      </c>
      <c r="Y744" t="str">
        <f>VLOOKUP(S744,Taxonomic!A:D,3,FALSE)</f>
        <v>scarus</v>
      </c>
      <c r="Z744" t="str">
        <f>VLOOKUP(S744,Taxonomic!A:D,4,FALSE)</f>
        <v>zelindae</v>
      </c>
    </row>
    <row r="745" spans="1:26" x14ac:dyDescent="0.2">
      <c r="A745" t="s">
        <v>30</v>
      </c>
      <c r="B745" t="s">
        <v>472</v>
      </c>
      <c r="C745" t="s">
        <v>47</v>
      </c>
      <c r="D745">
        <v>2013</v>
      </c>
      <c r="E745">
        <v>3</v>
      </c>
      <c r="F745" s="8">
        <v>5</v>
      </c>
      <c r="G745" t="s">
        <v>455</v>
      </c>
      <c r="H745" t="s">
        <v>32</v>
      </c>
      <c r="I745">
        <f>VLOOKUP(B745,Information_sites!D:E,2,FALSE)</f>
        <v>-24.100227</v>
      </c>
      <c r="J745">
        <f>VLOOKUP(B745,Information_sites!D:F,3,FALSE)</f>
        <v>-45.698115999999999</v>
      </c>
      <c r="K745" t="s">
        <v>442</v>
      </c>
      <c r="L745">
        <v>3913</v>
      </c>
      <c r="M745">
        <v>40</v>
      </c>
      <c r="N745" s="3">
        <v>6</v>
      </c>
      <c r="O745" t="s">
        <v>442</v>
      </c>
      <c r="P745" t="s">
        <v>442</v>
      </c>
      <c r="Q745" t="s">
        <v>442</v>
      </c>
      <c r="R745" t="s">
        <v>442</v>
      </c>
      <c r="S745" t="s">
        <v>45</v>
      </c>
      <c r="T745">
        <v>2</v>
      </c>
      <c r="U745">
        <v>50</v>
      </c>
      <c r="X745" t="str">
        <f>VLOOKUP($S745,Taxonomic!A:D,2,FALSE)</f>
        <v>scaridae</v>
      </c>
      <c r="Y745" t="str">
        <f>VLOOKUP(S745,Taxonomic!A:D,3,FALSE)</f>
        <v>sparisoma</v>
      </c>
      <c r="Z745" t="str">
        <f>VLOOKUP(S745,Taxonomic!A:D,4,FALSE)</f>
        <v>amplum</v>
      </c>
    </row>
    <row r="746" spans="1:26" x14ac:dyDescent="0.2">
      <c r="A746" t="s">
        <v>30</v>
      </c>
      <c r="B746" t="s">
        <v>472</v>
      </c>
      <c r="C746" t="s">
        <v>47</v>
      </c>
      <c r="D746">
        <v>2013</v>
      </c>
      <c r="E746">
        <v>3</v>
      </c>
      <c r="F746" s="8">
        <v>5</v>
      </c>
      <c r="G746" t="s">
        <v>455</v>
      </c>
      <c r="H746" t="s">
        <v>32</v>
      </c>
      <c r="I746">
        <f>VLOOKUP(B746,Information_sites!D:E,2,FALSE)</f>
        <v>-24.100227</v>
      </c>
      <c r="J746">
        <f>VLOOKUP(B746,Information_sites!D:F,3,FALSE)</f>
        <v>-45.698115999999999</v>
      </c>
      <c r="K746" t="s">
        <v>442</v>
      </c>
      <c r="L746">
        <v>3913</v>
      </c>
      <c r="M746">
        <v>40</v>
      </c>
      <c r="N746" s="3">
        <v>6</v>
      </c>
      <c r="O746" t="s">
        <v>442</v>
      </c>
      <c r="P746" t="s">
        <v>442</v>
      </c>
      <c r="Q746" t="s">
        <v>442</v>
      </c>
      <c r="R746" t="s">
        <v>442</v>
      </c>
      <c r="S746" t="s">
        <v>56</v>
      </c>
      <c r="T746">
        <v>1</v>
      </c>
      <c r="U746">
        <v>50</v>
      </c>
      <c r="X746" t="str">
        <f>VLOOKUP($S746,Taxonomic!A:D,2,FALSE)</f>
        <v>scaridae</v>
      </c>
      <c r="Y746" t="str">
        <f>VLOOKUP(S746,Taxonomic!A:D,3,FALSE)</f>
        <v>sparisoma</v>
      </c>
      <c r="Z746" t="str">
        <f>VLOOKUP(S746,Taxonomic!A:D,4,FALSE)</f>
        <v>axillare</v>
      </c>
    </row>
    <row r="747" spans="1:26" x14ac:dyDescent="0.2">
      <c r="A747" t="s">
        <v>30</v>
      </c>
      <c r="B747" t="s">
        <v>472</v>
      </c>
      <c r="C747" t="s">
        <v>47</v>
      </c>
      <c r="D747">
        <v>2013</v>
      </c>
      <c r="E747">
        <v>3</v>
      </c>
      <c r="F747" s="8">
        <v>5</v>
      </c>
      <c r="G747" t="s">
        <v>455</v>
      </c>
      <c r="H747" t="s">
        <v>32</v>
      </c>
      <c r="I747">
        <f>VLOOKUP(B747,Information_sites!D:E,2,FALSE)</f>
        <v>-24.100227</v>
      </c>
      <c r="J747">
        <f>VLOOKUP(B747,Information_sites!D:F,3,FALSE)</f>
        <v>-45.698115999999999</v>
      </c>
      <c r="K747" t="s">
        <v>442</v>
      </c>
      <c r="L747">
        <v>3913</v>
      </c>
      <c r="M747">
        <v>40</v>
      </c>
      <c r="N747" s="3">
        <v>6</v>
      </c>
      <c r="O747" t="s">
        <v>442</v>
      </c>
      <c r="P747" t="s">
        <v>442</v>
      </c>
      <c r="Q747" t="s">
        <v>442</v>
      </c>
      <c r="R747" t="s">
        <v>442</v>
      </c>
      <c r="S747" t="s">
        <v>57</v>
      </c>
      <c r="T747">
        <v>1</v>
      </c>
      <c r="U747">
        <v>45</v>
      </c>
      <c r="X747" t="str">
        <f>VLOOKUP($S747,Taxonomic!A:D,2,FALSE)</f>
        <v>scaridae</v>
      </c>
      <c r="Y747" t="str">
        <f>VLOOKUP(S747,Taxonomic!A:D,3,FALSE)</f>
        <v>sparisoma</v>
      </c>
      <c r="Z747" t="str">
        <f>VLOOKUP(S747,Taxonomic!A:D,4,FALSE)</f>
        <v>frondosum</v>
      </c>
    </row>
    <row r="748" spans="1:26" x14ac:dyDescent="0.2">
      <c r="A748" t="s">
        <v>30</v>
      </c>
      <c r="B748" t="s">
        <v>472</v>
      </c>
      <c r="C748" t="s">
        <v>47</v>
      </c>
      <c r="D748">
        <v>2013</v>
      </c>
      <c r="E748">
        <v>3</v>
      </c>
      <c r="F748" s="8">
        <v>5</v>
      </c>
      <c r="G748" t="s">
        <v>455</v>
      </c>
      <c r="H748" t="s">
        <v>32</v>
      </c>
      <c r="I748">
        <f>VLOOKUP(B748,Information_sites!D:E,2,FALSE)</f>
        <v>-24.100227</v>
      </c>
      <c r="J748">
        <f>VLOOKUP(B748,Information_sites!D:F,3,FALSE)</f>
        <v>-45.698115999999999</v>
      </c>
      <c r="K748" t="s">
        <v>442</v>
      </c>
      <c r="L748">
        <v>3913</v>
      </c>
      <c r="M748">
        <v>40</v>
      </c>
      <c r="N748" s="3">
        <v>6</v>
      </c>
      <c r="O748" t="s">
        <v>442</v>
      </c>
      <c r="P748" t="s">
        <v>442</v>
      </c>
      <c r="Q748" t="s">
        <v>442</v>
      </c>
      <c r="R748" t="s">
        <v>442</v>
      </c>
      <c r="S748" t="s">
        <v>46</v>
      </c>
      <c r="T748">
        <v>8</v>
      </c>
      <c r="U748">
        <v>10</v>
      </c>
      <c r="X748" t="str">
        <f>VLOOKUP($S748,Taxonomic!A:D,2,FALSE)</f>
        <v>pomacentridae</v>
      </c>
      <c r="Y748" t="str">
        <f>VLOOKUP(S748,Taxonomic!A:D,3,FALSE)</f>
        <v>stegastes</v>
      </c>
      <c r="Z748" t="str">
        <f>VLOOKUP(S748,Taxonomic!A:D,4,FALSE)</f>
        <v>fuscus</v>
      </c>
    </row>
    <row r="749" spans="1:26" x14ac:dyDescent="0.2">
      <c r="A749" t="s">
        <v>30</v>
      </c>
      <c r="B749" t="s">
        <v>472</v>
      </c>
      <c r="C749" t="s">
        <v>47</v>
      </c>
      <c r="D749">
        <v>2013</v>
      </c>
      <c r="E749">
        <v>3</v>
      </c>
      <c r="F749" s="8">
        <v>5</v>
      </c>
      <c r="G749" t="s">
        <v>455</v>
      </c>
      <c r="H749" t="s">
        <v>32</v>
      </c>
      <c r="I749">
        <f>VLOOKUP(B749,Information_sites!D:E,2,FALSE)</f>
        <v>-24.100227</v>
      </c>
      <c r="J749">
        <f>VLOOKUP(B749,Information_sites!D:F,3,FALSE)</f>
        <v>-45.698115999999999</v>
      </c>
      <c r="K749" t="s">
        <v>442</v>
      </c>
      <c r="L749">
        <v>3913</v>
      </c>
      <c r="M749">
        <v>40</v>
      </c>
      <c r="N749" s="3">
        <v>6</v>
      </c>
      <c r="O749" t="s">
        <v>442</v>
      </c>
      <c r="P749" t="s">
        <v>442</v>
      </c>
      <c r="Q749" t="s">
        <v>442</v>
      </c>
      <c r="R749" t="s">
        <v>442</v>
      </c>
      <c r="S749" t="s">
        <v>46</v>
      </c>
      <c r="T749">
        <v>10</v>
      </c>
      <c r="U749">
        <v>12</v>
      </c>
      <c r="X749" t="str">
        <f>VLOOKUP($S749,Taxonomic!A:D,2,FALSE)</f>
        <v>pomacentridae</v>
      </c>
      <c r="Y749" t="str">
        <f>VLOOKUP(S749,Taxonomic!A:D,3,FALSE)</f>
        <v>stegastes</v>
      </c>
      <c r="Z749" t="str">
        <f>VLOOKUP(S749,Taxonomic!A:D,4,FALSE)</f>
        <v>fuscus</v>
      </c>
    </row>
    <row r="750" spans="1:26" x14ac:dyDescent="0.2">
      <c r="A750" t="s">
        <v>30</v>
      </c>
      <c r="B750" t="s">
        <v>472</v>
      </c>
      <c r="C750" t="s">
        <v>47</v>
      </c>
      <c r="D750">
        <v>2013</v>
      </c>
      <c r="E750">
        <v>3</v>
      </c>
      <c r="F750" s="8">
        <v>5</v>
      </c>
      <c r="G750" t="s">
        <v>455</v>
      </c>
      <c r="H750" t="s">
        <v>32</v>
      </c>
      <c r="I750">
        <f>VLOOKUP(B750,Information_sites!D:E,2,FALSE)</f>
        <v>-24.100227</v>
      </c>
      <c r="J750">
        <f>VLOOKUP(B750,Information_sites!D:F,3,FALSE)</f>
        <v>-45.698115999999999</v>
      </c>
      <c r="K750" t="s">
        <v>442</v>
      </c>
      <c r="L750">
        <v>3913</v>
      </c>
      <c r="M750">
        <v>40</v>
      </c>
      <c r="N750" s="3">
        <v>6</v>
      </c>
      <c r="O750" t="s">
        <v>442</v>
      </c>
      <c r="P750" t="s">
        <v>442</v>
      </c>
      <c r="Q750" t="s">
        <v>442</v>
      </c>
      <c r="R750" t="s">
        <v>442</v>
      </c>
      <c r="S750" t="s">
        <v>46</v>
      </c>
      <c r="T750">
        <v>6</v>
      </c>
      <c r="U750">
        <v>15</v>
      </c>
      <c r="X750" t="str">
        <f>VLOOKUP($S750,Taxonomic!A:D,2,FALSE)</f>
        <v>pomacentridae</v>
      </c>
      <c r="Y750" t="str">
        <f>VLOOKUP(S750,Taxonomic!A:D,3,FALSE)</f>
        <v>stegastes</v>
      </c>
      <c r="Z750" t="str">
        <f>VLOOKUP(S750,Taxonomic!A:D,4,FALSE)</f>
        <v>fuscus</v>
      </c>
    </row>
    <row r="751" spans="1:26" x14ac:dyDescent="0.2">
      <c r="A751" t="s">
        <v>30</v>
      </c>
      <c r="B751" t="s">
        <v>472</v>
      </c>
      <c r="C751" t="s">
        <v>47</v>
      </c>
      <c r="D751">
        <v>2013</v>
      </c>
      <c r="E751">
        <v>3</v>
      </c>
      <c r="F751" s="8">
        <v>5</v>
      </c>
      <c r="G751" t="s">
        <v>455</v>
      </c>
      <c r="H751" t="s">
        <v>32</v>
      </c>
      <c r="I751">
        <f>VLOOKUP(B751,Information_sites!D:E,2,FALSE)</f>
        <v>-24.100227</v>
      </c>
      <c r="J751">
        <f>VLOOKUP(B751,Information_sites!D:F,3,FALSE)</f>
        <v>-45.698115999999999</v>
      </c>
      <c r="K751" t="s">
        <v>442</v>
      </c>
      <c r="L751">
        <v>3913</v>
      </c>
      <c r="M751">
        <v>40</v>
      </c>
      <c r="N751" s="3">
        <v>6</v>
      </c>
      <c r="O751" t="s">
        <v>442</v>
      </c>
      <c r="P751" t="s">
        <v>442</v>
      </c>
      <c r="Q751" t="s">
        <v>442</v>
      </c>
      <c r="R751" t="s">
        <v>442</v>
      </c>
      <c r="S751" t="s">
        <v>46</v>
      </c>
      <c r="T751">
        <v>1</v>
      </c>
      <c r="U751">
        <v>1</v>
      </c>
      <c r="X751" t="str">
        <f>VLOOKUP($S751,Taxonomic!A:D,2,FALSE)</f>
        <v>pomacentridae</v>
      </c>
      <c r="Y751" t="str">
        <f>VLOOKUP(S751,Taxonomic!A:D,3,FALSE)</f>
        <v>stegastes</v>
      </c>
      <c r="Z751" t="str">
        <f>VLOOKUP(S751,Taxonomic!A:D,4,FALSE)</f>
        <v>fuscus</v>
      </c>
    </row>
    <row r="752" spans="1:26" x14ac:dyDescent="0.2">
      <c r="A752" t="s">
        <v>30</v>
      </c>
      <c r="B752" t="s">
        <v>59</v>
      </c>
      <c r="C752" t="s">
        <v>31</v>
      </c>
      <c r="D752">
        <v>2013</v>
      </c>
      <c r="E752">
        <v>3</v>
      </c>
      <c r="F752" s="8">
        <v>6</v>
      </c>
      <c r="G752" t="s">
        <v>455</v>
      </c>
      <c r="H752" t="s">
        <v>48</v>
      </c>
      <c r="I752">
        <f>VLOOKUP(B752,Information_sites!D:E,2,FALSE)</f>
        <v>-24.097747999999999</v>
      </c>
      <c r="J752">
        <f>VLOOKUP(B752,Information_sites!D:F,3,FALSE)</f>
        <v>-45.688487000000002</v>
      </c>
      <c r="K752" t="s">
        <v>442</v>
      </c>
      <c r="L752">
        <v>3914</v>
      </c>
      <c r="M752">
        <v>40</v>
      </c>
      <c r="N752" s="3">
        <v>5</v>
      </c>
      <c r="O752" t="s">
        <v>442</v>
      </c>
      <c r="P752" t="s">
        <v>442</v>
      </c>
      <c r="Q752" t="s">
        <v>442</v>
      </c>
      <c r="R752" t="s">
        <v>442</v>
      </c>
      <c r="S752" t="s">
        <v>33</v>
      </c>
      <c r="T752">
        <v>18</v>
      </c>
      <c r="U752">
        <v>5</v>
      </c>
      <c r="X752" t="str">
        <f>VLOOKUP($S752,Taxonomic!A:D,2,FALSE)</f>
        <v>pomacentridae</v>
      </c>
      <c r="Y752" t="str">
        <f>VLOOKUP(S752,Taxonomic!A:D,3,FALSE)</f>
        <v>abudefduf</v>
      </c>
      <c r="Z752" t="str">
        <f>VLOOKUP(S752,Taxonomic!A:D,4,FALSE)</f>
        <v>saxatilis</v>
      </c>
    </row>
    <row r="753" spans="1:26" x14ac:dyDescent="0.2">
      <c r="A753" t="s">
        <v>30</v>
      </c>
      <c r="B753" t="s">
        <v>59</v>
      </c>
      <c r="C753" t="s">
        <v>31</v>
      </c>
      <c r="D753">
        <v>2013</v>
      </c>
      <c r="E753">
        <v>3</v>
      </c>
      <c r="F753" s="8">
        <v>6</v>
      </c>
      <c r="G753" t="s">
        <v>455</v>
      </c>
      <c r="H753" t="s">
        <v>48</v>
      </c>
      <c r="I753">
        <f>VLOOKUP(B753,Information_sites!D:E,2,FALSE)</f>
        <v>-24.097747999999999</v>
      </c>
      <c r="J753">
        <f>VLOOKUP(B753,Information_sites!D:F,3,FALSE)</f>
        <v>-45.688487000000002</v>
      </c>
      <c r="K753" t="s">
        <v>442</v>
      </c>
      <c r="L753">
        <v>3914</v>
      </c>
      <c r="M753">
        <v>40</v>
      </c>
      <c r="N753" s="3">
        <v>5</v>
      </c>
      <c r="O753" t="s">
        <v>442</v>
      </c>
      <c r="P753" t="s">
        <v>442</v>
      </c>
      <c r="Q753" t="s">
        <v>442</v>
      </c>
      <c r="R753" t="s">
        <v>442</v>
      </c>
      <c r="S753" t="s">
        <v>33</v>
      </c>
      <c r="T753">
        <v>16</v>
      </c>
      <c r="U753">
        <v>10</v>
      </c>
      <c r="X753" t="str">
        <f>VLOOKUP($S753,Taxonomic!A:D,2,FALSE)</f>
        <v>pomacentridae</v>
      </c>
      <c r="Y753" t="str">
        <f>VLOOKUP(S753,Taxonomic!A:D,3,FALSE)</f>
        <v>abudefduf</v>
      </c>
      <c r="Z753" t="str">
        <f>VLOOKUP(S753,Taxonomic!A:D,4,FALSE)</f>
        <v>saxatilis</v>
      </c>
    </row>
    <row r="754" spans="1:26" x14ac:dyDescent="0.2">
      <c r="A754" t="s">
        <v>30</v>
      </c>
      <c r="B754" t="s">
        <v>59</v>
      </c>
      <c r="C754" t="s">
        <v>31</v>
      </c>
      <c r="D754">
        <v>2013</v>
      </c>
      <c r="E754">
        <v>3</v>
      </c>
      <c r="F754" s="8">
        <v>6</v>
      </c>
      <c r="G754" t="s">
        <v>455</v>
      </c>
      <c r="H754" t="s">
        <v>48</v>
      </c>
      <c r="I754">
        <f>VLOOKUP(B754,Information_sites!D:E,2,FALSE)</f>
        <v>-24.097747999999999</v>
      </c>
      <c r="J754">
        <f>VLOOKUP(B754,Information_sites!D:F,3,FALSE)</f>
        <v>-45.688487000000002</v>
      </c>
      <c r="K754" t="s">
        <v>442</v>
      </c>
      <c r="L754">
        <v>3914</v>
      </c>
      <c r="M754">
        <v>40</v>
      </c>
      <c r="N754" s="3">
        <v>5</v>
      </c>
      <c r="O754" t="s">
        <v>442</v>
      </c>
      <c r="P754" t="s">
        <v>442</v>
      </c>
      <c r="Q754" t="s">
        <v>442</v>
      </c>
      <c r="R754" t="s">
        <v>442</v>
      </c>
      <c r="S754" t="s">
        <v>49</v>
      </c>
      <c r="T754">
        <v>5</v>
      </c>
      <c r="U754">
        <v>30</v>
      </c>
      <c r="X754" t="str">
        <f>VLOOKUP($S754,Taxonomic!A:D,2,FALSE)</f>
        <v>acanthuridae</v>
      </c>
      <c r="Y754" t="str">
        <f>VLOOKUP(S754,Taxonomic!A:D,3,FALSE)</f>
        <v>acanthurus</v>
      </c>
      <c r="Z754" t="str">
        <f>VLOOKUP(S754,Taxonomic!A:D,4,FALSE)</f>
        <v>chirurgus</v>
      </c>
    </row>
    <row r="755" spans="1:26" x14ac:dyDescent="0.2">
      <c r="A755" t="s">
        <v>30</v>
      </c>
      <c r="B755" t="s">
        <v>59</v>
      </c>
      <c r="C755" t="s">
        <v>31</v>
      </c>
      <c r="D755">
        <v>2013</v>
      </c>
      <c r="E755">
        <v>3</v>
      </c>
      <c r="F755" s="8">
        <v>6</v>
      </c>
      <c r="G755" t="s">
        <v>455</v>
      </c>
      <c r="H755" t="s">
        <v>48</v>
      </c>
      <c r="I755">
        <f>VLOOKUP(B755,Information_sites!D:E,2,FALSE)</f>
        <v>-24.097747999999999</v>
      </c>
      <c r="J755">
        <f>VLOOKUP(B755,Information_sites!D:F,3,FALSE)</f>
        <v>-45.688487000000002</v>
      </c>
      <c r="K755" t="s">
        <v>442</v>
      </c>
      <c r="L755">
        <v>3914</v>
      </c>
      <c r="M755">
        <v>40</v>
      </c>
      <c r="N755" s="3">
        <v>5</v>
      </c>
      <c r="O755" t="s">
        <v>442</v>
      </c>
      <c r="P755" t="s">
        <v>442</v>
      </c>
      <c r="Q755" t="s">
        <v>442</v>
      </c>
      <c r="R755" t="s">
        <v>442</v>
      </c>
      <c r="S755" t="s">
        <v>35</v>
      </c>
      <c r="T755">
        <v>2</v>
      </c>
      <c r="U755">
        <v>20</v>
      </c>
      <c r="X755" t="str">
        <f>VLOOKUP($S755,Taxonomic!A:D,2,FALSE)</f>
        <v>labridae</v>
      </c>
      <c r="Y755" t="str">
        <f>VLOOKUP(S755,Taxonomic!A:D,3,FALSE)</f>
        <v>bodianus</v>
      </c>
      <c r="Z755" t="str">
        <f>VLOOKUP(S755,Taxonomic!A:D,4,FALSE)</f>
        <v>rufus</v>
      </c>
    </row>
    <row r="756" spans="1:26" x14ac:dyDescent="0.2">
      <c r="A756" t="s">
        <v>30</v>
      </c>
      <c r="B756" t="s">
        <v>59</v>
      </c>
      <c r="C756" t="s">
        <v>31</v>
      </c>
      <c r="D756">
        <v>2013</v>
      </c>
      <c r="E756">
        <v>3</v>
      </c>
      <c r="F756" s="8">
        <v>6</v>
      </c>
      <c r="G756" t="s">
        <v>455</v>
      </c>
      <c r="H756" t="s">
        <v>48</v>
      </c>
      <c r="I756">
        <f>VLOOKUP(B756,Information_sites!D:E,2,FALSE)</f>
        <v>-24.097747999999999</v>
      </c>
      <c r="J756">
        <f>VLOOKUP(B756,Information_sites!D:F,3,FALSE)</f>
        <v>-45.688487000000002</v>
      </c>
      <c r="K756" t="s">
        <v>442</v>
      </c>
      <c r="L756">
        <v>3914</v>
      </c>
      <c r="M756">
        <v>40</v>
      </c>
      <c r="N756" s="3">
        <v>5</v>
      </c>
      <c r="O756" t="s">
        <v>442</v>
      </c>
      <c r="P756" t="s">
        <v>442</v>
      </c>
      <c r="Q756" t="s">
        <v>442</v>
      </c>
      <c r="R756" t="s">
        <v>442</v>
      </c>
      <c r="S756" t="s">
        <v>35</v>
      </c>
      <c r="T756">
        <v>3</v>
      </c>
      <c r="U756">
        <v>30</v>
      </c>
      <c r="X756" t="str">
        <f>VLOOKUP($S756,Taxonomic!A:D,2,FALSE)</f>
        <v>labridae</v>
      </c>
      <c r="Y756" t="str">
        <f>VLOOKUP(S756,Taxonomic!A:D,3,FALSE)</f>
        <v>bodianus</v>
      </c>
      <c r="Z756" t="str">
        <f>VLOOKUP(S756,Taxonomic!A:D,4,FALSE)</f>
        <v>rufus</v>
      </c>
    </row>
    <row r="757" spans="1:26" x14ac:dyDescent="0.2">
      <c r="A757" t="s">
        <v>30</v>
      </c>
      <c r="B757" t="s">
        <v>59</v>
      </c>
      <c r="C757" t="s">
        <v>31</v>
      </c>
      <c r="D757">
        <v>2013</v>
      </c>
      <c r="E757">
        <v>3</v>
      </c>
      <c r="F757" s="8">
        <v>6</v>
      </c>
      <c r="G757" t="s">
        <v>455</v>
      </c>
      <c r="H757" t="s">
        <v>48</v>
      </c>
      <c r="I757">
        <f>VLOOKUP(B757,Information_sites!D:E,2,FALSE)</f>
        <v>-24.097747999999999</v>
      </c>
      <c r="J757">
        <f>VLOOKUP(B757,Information_sites!D:F,3,FALSE)</f>
        <v>-45.688487000000002</v>
      </c>
      <c r="K757" t="s">
        <v>442</v>
      </c>
      <c r="L757">
        <v>3914</v>
      </c>
      <c r="M757">
        <v>40</v>
      </c>
      <c r="N757" s="3">
        <v>5</v>
      </c>
      <c r="O757" t="s">
        <v>442</v>
      </c>
      <c r="P757" t="s">
        <v>442</v>
      </c>
      <c r="Q757" t="s">
        <v>442</v>
      </c>
      <c r="R757" t="s">
        <v>442</v>
      </c>
      <c r="S757" t="s">
        <v>60</v>
      </c>
      <c r="T757">
        <v>2</v>
      </c>
      <c r="U757">
        <v>12</v>
      </c>
      <c r="X757" t="str">
        <f>VLOOKUP($S757,Taxonomic!A:D,2,FALSE)</f>
        <v>chaetodontidae</v>
      </c>
      <c r="Y757" t="str">
        <f>VLOOKUP(S757,Taxonomic!A:D,3,FALSE)</f>
        <v>chaetodon</v>
      </c>
      <c r="Z757" t="str">
        <f>VLOOKUP(S757,Taxonomic!A:D,4,FALSE)</f>
        <v>striatus</v>
      </c>
    </row>
    <row r="758" spans="1:26" x14ac:dyDescent="0.2">
      <c r="A758" t="s">
        <v>30</v>
      </c>
      <c r="B758" t="s">
        <v>59</v>
      </c>
      <c r="C758" t="s">
        <v>31</v>
      </c>
      <c r="D758">
        <v>2013</v>
      </c>
      <c r="E758">
        <v>3</v>
      </c>
      <c r="F758" s="8">
        <v>6</v>
      </c>
      <c r="G758" t="s">
        <v>455</v>
      </c>
      <c r="H758" t="s">
        <v>48</v>
      </c>
      <c r="I758">
        <f>VLOOKUP(B758,Information_sites!D:E,2,FALSE)</f>
        <v>-24.097747999999999</v>
      </c>
      <c r="J758">
        <f>VLOOKUP(B758,Information_sites!D:F,3,FALSE)</f>
        <v>-45.688487000000002</v>
      </c>
      <c r="K758" t="s">
        <v>442</v>
      </c>
      <c r="L758">
        <v>3914</v>
      </c>
      <c r="M758">
        <v>40</v>
      </c>
      <c r="N758" s="3">
        <v>5</v>
      </c>
      <c r="O758" t="s">
        <v>442</v>
      </c>
      <c r="P758" t="s">
        <v>442</v>
      </c>
      <c r="Q758" t="s">
        <v>442</v>
      </c>
      <c r="R758" t="s">
        <v>442</v>
      </c>
      <c r="S758" t="s">
        <v>65</v>
      </c>
      <c r="T758">
        <v>2</v>
      </c>
      <c r="U758">
        <v>5</v>
      </c>
      <c r="X758" t="str">
        <f>VLOOKUP($S758,Taxonomic!A:D,2,FALSE)</f>
        <v>gobiidae</v>
      </c>
      <c r="Y758" t="str">
        <f>VLOOKUP(S758,Taxonomic!A:D,3,FALSE)</f>
        <v>elacatinus</v>
      </c>
      <c r="Z758" t="str">
        <f>VLOOKUP(S758,Taxonomic!A:D,4,FALSE)</f>
        <v>figaro</v>
      </c>
    </row>
    <row r="759" spans="1:26" x14ac:dyDescent="0.2">
      <c r="A759" t="s">
        <v>30</v>
      </c>
      <c r="B759" t="s">
        <v>59</v>
      </c>
      <c r="C759" t="s">
        <v>31</v>
      </c>
      <c r="D759">
        <v>2013</v>
      </c>
      <c r="E759">
        <v>3</v>
      </c>
      <c r="F759" s="8">
        <v>6</v>
      </c>
      <c r="G759" t="s">
        <v>455</v>
      </c>
      <c r="H759" t="s">
        <v>48</v>
      </c>
      <c r="I759">
        <f>VLOOKUP(B759,Information_sites!D:E,2,FALSE)</f>
        <v>-24.097747999999999</v>
      </c>
      <c r="J759">
        <f>VLOOKUP(B759,Information_sites!D:F,3,FALSE)</f>
        <v>-45.688487000000002</v>
      </c>
      <c r="K759" t="s">
        <v>442</v>
      </c>
      <c r="L759">
        <v>3914</v>
      </c>
      <c r="M759">
        <v>40</v>
      </c>
      <c r="N759" s="3">
        <v>5</v>
      </c>
      <c r="O759" t="s">
        <v>442</v>
      </c>
      <c r="P759" t="s">
        <v>442</v>
      </c>
      <c r="Q759" t="s">
        <v>442</v>
      </c>
      <c r="R759" t="s">
        <v>442</v>
      </c>
      <c r="S759" t="s">
        <v>65</v>
      </c>
      <c r="T759">
        <v>2</v>
      </c>
      <c r="U759">
        <v>6</v>
      </c>
      <c r="X759" t="str">
        <f>VLOOKUP($S759,Taxonomic!A:D,2,FALSE)</f>
        <v>gobiidae</v>
      </c>
      <c r="Y759" t="str">
        <f>VLOOKUP(S759,Taxonomic!A:D,3,FALSE)</f>
        <v>elacatinus</v>
      </c>
      <c r="Z759" t="str">
        <f>VLOOKUP(S759,Taxonomic!A:D,4,FALSE)</f>
        <v>figaro</v>
      </c>
    </row>
    <row r="760" spans="1:26" x14ac:dyDescent="0.2">
      <c r="A760" t="s">
        <v>30</v>
      </c>
      <c r="B760" t="s">
        <v>59</v>
      </c>
      <c r="C760" t="s">
        <v>31</v>
      </c>
      <c r="D760">
        <v>2013</v>
      </c>
      <c r="E760">
        <v>3</v>
      </c>
      <c r="F760" s="8">
        <v>6</v>
      </c>
      <c r="G760" t="s">
        <v>455</v>
      </c>
      <c r="H760" t="s">
        <v>48</v>
      </c>
      <c r="I760">
        <f>VLOOKUP(B760,Information_sites!D:E,2,FALSE)</f>
        <v>-24.097747999999999</v>
      </c>
      <c r="J760">
        <f>VLOOKUP(B760,Information_sites!D:F,3,FALSE)</f>
        <v>-45.688487000000002</v>
      </c>
      <c r="K760" t="s">
        <v>442</v>
      </c>
      <c r="L760">
        <v>3914</v>
      </c>
      <c r="M760">
        <v>40</v>
      </c>
      <c r="N760" s="3">
        <v>5</v>
      </c>
      <c r="O760" t="s">
        <v>442</v>
      </c>
      <c r="P760" t="s">
        <v>442</v>
      </c>
      <c r="Q760" t="s">
        <v>442</v>
      </c>
      <c r="R760" t="s">
        <v>442</v>
      </c>
      <c r="S760" t="s">
        <v>37</v>
      </c>
      <c r="T760">
        <v>3</v>
      </c>
      <c r="U760">
        <v>3</v>
      </c>
      <c r="X760" t="str">
        <f>VLOOKUP($S760,Taxonomic!A:D,2,FALSE)</f>
        <v>chaenopsidae</v>
      </c>
      <c r="Y760" t="str">
        <f>VLOOKUP(S760,Taxonomic!A:D,3,FALSE)</f>
        <v>emblemariopsis</v>
      </c>
      <c r="Z760" t="str">
        <f>VLOOKUP(S760,Taxonomic!A:D,4,FALSE)</f>
        <v>signifera</v>
      </c>
    </row>
    <row r="761" spans="1:26" x14ac:dyDescent="0.2">
      <c r="A761" t="s">
        <v>30</v>
      </c>
      <c r="B761" t="s">
        <v>59</v>
      </c>
      <c r="C761" t="s">
        <v>31</v>
      </c>
      <c r="D761">
        <v>2013</v>
      </c>
      <c r="E761">
        <v>3</v>
      </c>
      <c r="F761" s="8">
        <v>6</v>
      </c>
      <c r="G761" t="s">
        <v>455</v>
      </c>
      <c r="H761" t="s">
        <v>48</v>
      </c>
      <c r="I761">
        <f>VLOOKUP(B761,Information_sites!D:E,2,FALSE)</f>
        <v>-24.097747999999999</v>
      </c>
      <c r="J761">
        <f>VLOOKUP(B761,Information_sites!D:F,3,FALSE)</f>
        <v>-45.688487000000002</v>
      </c>
      <c r="K761" t="s">
        <v>442</v>
      </c>
      <c r="L761">
        <v>3914</v>
      </c>
      <c r="M761">
        <v>40</v>
      </c>
      <c r="N761" s="3">
        <v>5</v>
      </c>
      <c r="O761" t="s">
        <v>442</v>
      </c>
      <c r="P761" t="s">
        <v>442</v>
      </c>
      <c r="Q761" t="s">
        <v>442</v>
      </c>
      <c r="R761" t="s">
        <v>442</v>
      </c>
      <c r="S761" t="s">
        <v>38</v>
      </c>
      <c r="T761">
        <v>1</v>
      </c>
      <c r="U761">
        <v>20</v>
      </c>
      <c r="X761" t="str">
        <f>VLOOKUP($S761,Taxonomic!A:D,2,FALSE)</f>
        <v>serranidae</v>
      </c>
      <c r="Y761" t="str">
        <f>VLOOKUP(S761,Taxonomic!A:D,3,FALSE)</f>
        <v>epinephelus</v>
      </c>
      <c r="Z761" t="str">
        <f>VLOOKUP(S761,Taxonomic!A:D,4,FALSE)</f>
        <v>marginatus</v>
      </c>
    </row>
    <row r="762" spans="1:26" x14ac:dyDescent="0.2">
      <c r="A762" t="s">
        <v>30</v>
      </c>
      <c r="B762" t="s">
        <v>59</v>
      </c>
      <c r="C762" t="s">
        <v>31</v>
      </c>
      <c r="D762">
        <v>2013</v>
      </c>
      <c r="E762">
        <v>3</v>
      </c>
      <c r="F762" s="8">
        <v>6</v>
      </c>
      <c r="G762" t="s">
        <v>455</v>
      </c>
      <c r="H762" t="s">
        <v>48</v>
      </c>
      <c r="I762">
        <f>VLOOKUP(B762,Information_sites!D:E,2,FALSE)</f>
        <v>-24.097747999999999</v>
      </c>
      <c r="J762">
        <f>VLOOKUP(B762,Information_sites!D:F,3,FALSE)</f>
        <v>-45.688487000000002</v>
      </c>
      <c r="K762" t="s">
        <v>442</v>
      </c>
      <c r="L762">
        <v>3914</v>
      </c>
      <c r="M762">
        <v>40</v>
      </c>
      <c r="N762" s="3">
        <v>5</v>
      </c>
      <c r="O762" t="s">
        <v>442</v>
      </c>
      <c r="P762" t="s">
        <v>442</v>
      </c>
      <c r="Q762" t="s">
        <v>442</v>
      </c>
      <c r="R762" t="s">
        <v>442</v>
      </c>
      <c r="S762" t="s">
        <v>38</v>
      </c>
      <c r="T762">
        <v>1</v>
      </c>
      <c r="U762">
        <v>25</v>
      </c>
      <c r="X762" t="str">
        <f>VLOOKUP($S762,Taxonomic!A:D,2,FALSE)</f>
        <v>serranidae</v>
      </c>
      <c r="Y762" t="str">
        <f>VLOOKUP(S762,Taxonomic!A:D,3,FALSE)</f>
        <v>epinephelus</v>
      </c>
      <c r="Z762" t="str">
        <f>VLOOKUP(S762,Taxonomic!A:D,4,FALSE)</f>
        <v>marginatus</v>
      </c>
    </row>
    <row r="763" spans="1:26" x14ac:dyDescent="0.2">
      <c r="A763" t="s">
        <v>30</v>
      </c>
      <c r="B763" t="s">
        <v>59</v>
      </c>
      <c r="C763" t="s">
        <v>31</v>
      </c>
      <c r="D763">
        <v>2013</v>
      </c>
      <c r="E763">
        <v>3</v>
      </c>
      <c r="F763" s="8">
        <v>6</v>
      </c>
      <c r="G763" t="s">
        <v>455</v>
      </c>
      <c r="H763" t="s">
        <v>48</v>
      </c>
      <c r="I763">
        <f>VLOOKUP(B763,Information_sites!D:E,2,FALSE)</f>
        <v>-24.097747999999999</v>
      </c>
      <c r="J763">
        <f>VLOOKUP(B763,Information_sites!D:F,3,FALSE)</f>
        <v>-45.688487000000002</v>
      </c>
      <c r="K763" t="s">
        <v>442</v>
      </c>
      <c r="L763">
        <v>3914</v>
      </c>
      <c r="M763">
        <v>40</v>
      </c>
      <c r="N763" s="3">
        <v>5</v>
      </c>
      <c r="O763" t="s">
        <v>442</v>
      </c>
      <c r="P763" t="s">
        <v>442</v>
      </c>
      <c r="Q763" t="s">
        <v>442</v>
      </c>
      <c r="R763" t="s">
        <v>442</v>
      </c>
      <c r="S763" t="s">
        <v>38</v>
      </c>
      <c r="T763">
        <v>1</v>
      </c>
      <c r="U763">
        <v>40</v>
      </c>
      <c r="X763" t="str">
        <f>VLOOKUP($S763,Taxonomic!A:D,2,FALSE)</f>
        <v>serranidae</v>
      </c>
      <c r="Y763" t="str">
        <f>VLOOKUP(S763,Taxonomic!A:D,3,FALSE)</f>
        <v>epinephelus</v>
      </c>
      <c r="Z763" t="str">
        <f>VLOOKUP(S763,Taxonomic!A:D,4,FALSE)</f>
        <v>marginatus</v>
      </c>
    </row>
    <row r="764" spans="1:26" x14ac:dyDescent="0.2">
      <c r="A764" t="s">
        <v>30</v>
      </c>
      <c r="B764" t="s">
        <v>59</v>
      </c>
      <c r="C764" t="s">
        <v>31</v>
      </c>
      <c r="D764">
        <v>2013</v>
      </c>
      <c r="E764">
        <v>3</v>
      </c>
      <c r="F764" s="8">
        <v>6</v>
      </c>
      <c r="G764" t="s">
        <v>455</v>
      </c>
      <c r="H764" t="s">
        <v>48</v>
      </c>
      <c r="I764">
        <f>VLOOKUP(B764,Information_sites!D:E,2,FALSE)</f>
        <v>-24.097747999999999</v>
      </c>
      <c r="J764">
        <f>VLOOKUP(B764,Information_sites!D:F,3,FALSE)</f>
        <v>-45.688487000000002</v>
      </c>
      <c r="K764" t="s">
        <v>442</v>
      </c>
      <c r="L764">
        <v>3914</v>
      </c>
      <c r="M764">
        <v>40</v>
      </c>
      <c r="N764" s="3">
        <v>5</v>
      </c>
      <c r="O764" t="s">
        <v>442</v>
      </c>
      <c r="P764" t="s">
        <v>442</v>
      </c>
      <c r="Q764" t="s">
        <v>442</v>
      </c>
      <c r="R764" t="s">
        <v>442</v>
      </c>
      <c r="S764" t="s">
        <v>39</v>
      </c>
      <c r="T764">
        <v>90</v>
      </c>
      <c r="U764">
        <v>15</v>
      </c>
      <c r="X764" t="str">
        <f>VLOOKUP($S764,Taxonomic!A:D,2,FALSE)</f>
        <v>haemulidae</v>
      </c>
      <c r="Y764" t="str">
        <f>VLOOKUP(S764,Taxonomic!A:D,3,FALSE)</f>
        <v>haemulon</v>
      </c>
      <c r="Z764" t="str">
        <f>VLOOKUP(S764,Taxonomic!A:D,4,FALSE)</f>
        <v>aurolineatum</v>
      </c>
    </row>
    <row r="765" spans="1:26" x14ac:dyDescent="0.2">
      <c r="A765" t="s">
        <v>30</v>
      </c>
      <c r="B765" t="s">
        <v>59</v>
      </c>
      <c r="C765" t="s">
        <v>31</v>
      </c>
      <c r="D765">
        <v>2013</v>
      </c>
      <c r="E765">
        <v>3</v>
      </c>
      <c r="F765" s="8">
        <v>6</v>
      </c>
      <c r="G765" t="s">
        <v>455</v>
      </c>
      <c r="H765" t="s">
        <v>48</v>
      </c>
      <c r="I765">
        <f>VLOOKUP(B765,Information_sites!D:E,2,FALSE)</f>
        <v>-24.097747999999999</v>
      </c>
      <c r="J765">
        <f>VLOOKUP(B765,Information_sites!D:F,3,FALSE)</f>
        <v>-45.688487000000002</v>
      </c>
      <c r="K765" t="s">
        <v>442</v>
      </c>
      <c r="L765">
        <v>3914</v>
      </c>
      <c r="M765">
        <v>40</v>
      </c>
      <c r="N765" s="3">
        <v>5</v>
      </c>
      <c r="O765" t="s">
        <v>442</v>
      </c>
      <c r="P765" t="s">
        <v>442</v>
      </c>
      <c r="Q765" t="s">
        <v>442</v>
      </c>
      <c r="R765" t="s">
        <v>442</v>
      </c>
      <c r="S765" t="s">
        <v>75</v>
      </c>
      <c r="T765">
        <v>8</v>
      </c>
      <c r="U765">
        <v>10</v>
      </c>
      <c r="X765" t="str">
        <f>VLOOKUP($S765,Taxonomic!A:D,2,FALSE)</f>
        <v>labridae</v>
      </c>
      <c r="Y765" t="str">
        <f>VLOOKUP(S765,Taxonomic!A:D,3,FALSE)</f>
        <v>halichoeres</v>
      </c>
      <c r="Z765" t="str">
        <f>VLOOKUP(S765,Taxonomic!A:D,4,FALSE)</f>
        <v>brasiliensis</v>
      </c>
    </row>
    <row r="766" spans="1:26" x14ac:dyDescent="0.2">
      <c r="A766" t="s">
        <v>30</v>
      </c>
      <c r="B766" t="s">
        <v>59</v>
      </c>
      <c r="C766" t="s">
        <v>31</v>
      </c>
      <c r="D766">
        <v>2013</v>
      </c>
      <c r="E766">
        <v>3</v>
      </c>
      <c r="F766" s="8">
        <v>6</v>
      </c>
      <c r="G766" t="s">
        <v>455</v>
      </c>
      <c r="H766" t="s">
        <v>48</v>
      </c>
      <c r="I766">
        <f>VLOOKUP(B766,Information_sites!D:E,2,FALSE)</f>
        <v>-24.097747999999999</v>
      </c>
      <c r="J766">
        <f>VLOOKUP(B766,Information_sites!D:F,3,FALSE)</f>
        <v>-45.688487000000002</v>
      </c>
      <c r="K766" t="s">
        <v>442</v>
      </c>
      <c r="L766">
        <v>3914</v>
      </c>
      <c r="M766">
        <v>40</v>
      </c>
      <c r="N766" s="3">
        <v>5</v>
      </c>
      <c r="O766" t="s">
        <v>442</v>
      </c>
      <c r="P766" t="s">
        <v>442</v>
      </c>
      <c r="Q766" t="s">
        <v>442</v>
      </c>
      <c r="R766" t="s">
        <v>442</v>
      </c>
      <c r="S766" t="s">
        <v>75</v>
      </c>
      <c r="T766">
        <v>2</v>
      </c>
      <c r="U766">
        <v>30</v>
      </c>
      <c r="X766" t="str">
        <f>VLOOKUP($S766,Taxonomic!A:D,2,FALSE)</f>
        <v>labridae</v>
      </c>
      <c r="Y766" t="str">
        <f>VLOOKUP(S766,Taxonomic!A:D,3,FALSE)</f>
        <v>halichoeres</v>
      </c>
      <c r="Z766" t="str">
        <f>VLOOKUP(S766,Taxonomic!A:D,4,FALSE)</f>
        <v>brasiliensis</v>
      </c>
    </row>
    <row r="767" spans="1:26" x14ac:dyDescent="0.2">
      <c r="A767" t="s">
        <v>30</v>
      </c>
      <c r="B767" t="s">
        <v>59</v>
      </c>
      <c r="C767" t="s">
        <v>31</v>
      </c>
      <c r="D767">
        <v>2013</v>
      </c>
      <c r="E767">
        <v>3</v>
      </c>
      <c r="F767" s="8">
        <v>6</v>
      </c>
      <c r="G767" t="s">
        <v>455</v>
      </c>
      <c r="H767" t="s">
        <v>48</v>
      </c>
      <c r="I767">
        <f>VLOOKUP(B767,Information_sites!D:E,2,FALSE)</f>
        <v>-24.097747999999999</v>
      </c>
      <c r="J767">
        <f>VLOOKUP(B767,Information_sites!D:F,3,FALSE)</f>
        <v>-45.688487000000002</v>
      </c>
      <c r="K767" t="s">
        <v>442</v>
      </c>
      <c r="L767">
        <v>3914</v>
      </c>
      <c r="M767">
        <v>40</v>
      </c>
      <c r="N767" s="3">
        <v>5</v>
      </c>
      <c r="O767" t="s">
        <v>442</v>
      </c>
      <c r="P767" t="s">
        <v>442</v>
      </c>
      <c r="Q767" t="s">
        <v>442</v>
      </c>
      <c r="R767" t="s">
        <v>442</v>
      </c>
      <c r="S767" t="s">
        <v>75</v>
      </c>
      <c r="T767">
        <v>1</v>
      </c>
      <c r="U767">
        <v>35</v>
      </c>
      <c r="X767" t="str">
        <f>VLOOKUP($S767,Taxonomic!A:D,2,FALSE)</f>
        <v>labridae</v>
      </c>
      <c r="Y767" t="str">
        <f>VLOOKUP(S767,Taxonomic!A:D,3,FALSE)</f>
        <v>halichoeres</v>
      </c>
      <c r="Z767" t="str">
        <f>VLOOKUP(S767,Taxonomic!A:D,4,FALSE)</f>
        <v>brasiliensis</v>
      </c>
    </row>
    <row r="768" spans="1:26" x14ac:dyDescent="0.2">
      <c r="A768" t="s">
        <v>30</v>
      </c>
      <c r="B768" t="s">
        <v>59</v>
      </c>
      <c r="C768" t="s">
        <v>31</v>
      </c>
      <c r="D768">
        <v>2013</v>
      </c>
      <c r="E768">
        <v>3</v>
      </c>
      <c r="F768" s="8">
        <v>6</v>
      </c>
      <c r="G768" t="s">
        <v>455</v>
      </c>
      <c r="H768" t="s">
        <v>48</v>
      </c>
      <c r="I768">
        <f>VLOOKUP(B768,Information_sites!D:E,2,FALSE)</f>
        <v>-24.097747999999999</v>
      </c>
      <c r="J768">
        <f>VLOOKUP(B768,Information_sites!D:F,3,FALSE)</f>
        <v>-45.688487000000002</v>
      </c>
      <c r="K768" t="s">
        <v>442</v>
      </c>
      <c r="L768">
        <v>3914</v>
      </c>
      <c r="M768">
        <v>40</v>
      </c>
      <c r="N768" s="3">
        <v>5</v>
      </c>
      <c r="O768" t="s">
        <v>442</v>
      </c>
      <c r="P768" t="s">
        <v>442</v>
      </c>
      <c r="Q768" t="s">
        <v>442</v>
      </c>
      <c r="R768" t="s">
        <v>442</v>
      </c>
      <c r="S768" t="s">
        <v>40</v>
      </c>
      <c r="T768">
        <v>2</v>
      </c>
      <c r="U768">
        <v>5</v>
      </c>
      <c r="X768" t="str">
        <f>VLOOKUP($S768,Taxonomic!A:D,2,FALSE)</f>
        <v>labridae</v>
      </c>
      <c r="Y768" t="str">
        <f>VLOOKUP(S768,Taxonomic!A:D,3,FALSE)</f>
        <v>halichoeres</v>
      </c>
      <c r="Z768" t="str">
        <f>VLOOKUP(S768,Taxonomic!A:D,4,FALSE)</f>
        <v>poeyi</v>
      </c>
    </row>
    <row r="769" spans="1:26" x14ac:dyDescent="0.2">
      <c r="A769" t="s">
        <v>30</v>
      </c>
      <c r="B769" t="s">
        <v>59</v>
      </c>
      <c r="C769" t="s">
        <v>31</v>
      </c>
      <c r="D769">
        <v>2013</v>
      </c>
      <c r="E769">
        <v>3</v>
      </c>
      <c r="F769" s="8">
        <v>6</v>
      </c>
      <c r="G769" t="s">
        <v>455</v>
      </c>
      <c r="H769" t="s">
        <v>48</v>
      </c>
      <c r="I769">
        <f>VLOOKUP(B769,Information_sites!D:E,2,FALSE)</f>
        <v>-24.097747999999999</v>
      </c>
      <c r="J769">
        <f>VLOOKUP(B769,Information_sites!D:F,3,FALSE)</f>
        <v>-45.688487000000002</v>
      </c>
      <c r="K769" t="s">
        <v>442</v>
      </c>
      <c r="L769">
        <v>3914</v>
      </c>
      <c r="M769">
        <v>40</v>
      </c>
      <c r="N769" s="3">
        <v>5</v>
      </c>
      <c r="O769" t="s">
        <v>442</v>
      </c>
      <c r="P769" t="s">
        <v>442</v>
      </c>
      <c r="Q769" t="s">
        <v>442</v>
      </c>
      <c r="R769" t="s">
        <v>442</v>
      </c>
      <c r="S769" t="s">
        <v>40</v>
      </c>
      <c r="T769">
        <v>2</v>
      </c>
      <c r="U769">
        <v>12</v>
      </c>
      <c r="X769" t="str">
        <f>VLOOKUP($S769,Taxonomic!A:D,2,FALSE)</f>
        <v>labridae</v>
      </c>
      <c r="Y769" t="str">
        <f>VLOOKUP(S769,Taxonomic!A:D,3,FALSE)</f>
        <v>halichoeres</v>
      </c>
      <c r="Z769" t="str">
        <f>VLOOKUP(S769,Taxonomic!A:D,4,FALSE)</f>
        <v>poeyi</v>
      </c>
    </row>
    <row r="770" spans="1:26" x14ac:dyDescent="0.2">
      <c r="A770" t="s">
        <v>30</v>
      </c>
      <c r="B770" t="s">
        <v>59</v>
      </c>
      <c r="C770" t="s">
        <v>31</v>
      </c>
      <c r="D770">
        <v>2013</v>
      </c>
      <c r="E770">
        <v>3</v>
      </c>
      <c r="F770" s="8">
        <v>6</v>
      </c>
      <c r="G770" t="s">
        <v>455</v>
      </c>
      <c r="H770" t="s">
        <v>48</v>
      </c>
      <c r="I770">
        <f>VLOOKUP(B770,Information_sites!D:E,2,FALSE)</f>
        <v>-24.097747999999999</v>
      </c>
      <c r="J770">
        <f>VLOOKUP(B770,Information_sites!D:F,3,FALSE)</f>
        <v>-45.688487000000002</v>
      </c>
      <c r="K770" t="s">
        <v>442</v>
      </c>
      <c r="L770">
        <v>3914</v>
      </c>
      <c r="M770">
        <v>40</v>
      </c>
      <c r="N770" s="3">
        <v>5</v>
      </c>
      <c r="O770" t="s">
        <v>442</v>
      </c>
      <c r="P770" t="s">
        <v>442</v>
      </c>
      <c r="Q770" t="s">
        <v>442</v>
      </c>
      <c r="R770" t="s">
        <v>442</v>
      </c>
      <c r="S770" t="s">
        <v>40</v>
      </c>
      <c r="T770">
        <v>2</v>
      </c>
      <c r="U770">
        <v>20</v>
      </c>
      <c r="X770" t="str">
        <f>VLOOKUP($S770,Taxonomic!A:D,2,FALSE)</f>
        <v>labridae</v>
      </c>
      <c r="Y770" t="str">
        <f>VLOOKUP(S770,Taxonomic!A:D,3,FALSE)</f>
        <v>halichoeres</v>
      </c>
      <c r="Z770" t="str">
        <f>VLOOKUP(S770,Taxonomic!A:D,4,FALSE)</f>
        <v>poeyi</v>
      </c>
    </row>
    <row r="771" spans="1:26" x14ac:dyDescent="0.2">
      <c r="A771" t="s">
        <v>30</v>
      </c>
      <c r="B771" t="s">
        <v>59</v>
      </c>
      <c r="C771" t="s">
        <v>31</v>
      </c>
      <c r="D771">
        <v>2013</v>
      </c>
      <c r="E771">
        <v>3</v>
      </c>
      <c r="F771" s="8">
        <v>6</v>
      </c>
      <c r="G771" t="s">
        <v>455</v>
      </c>
      <c r="H771" t="s">
        <v>48</v>
      </c>
      <c r="I771">
        <f>VLOOKUP(B771,Information_sites!D:E,2,FALSE)</f>
        <v>-24.097747999999999</v>
      </c>
      <c r="J771">
        <f>VLOOKUP(B771,Information_sites!D:F,3,FALSE)</f>
        <v>-45.688487000000002</v>
      </c>
      <c r="K771" t="s">
        <v>442</v>
      </c>
      <c r="L771">
        <v>3914</v>
      </c>
      <c r="M771">
        <v>40</v>
      </c>
      <c r="N771" s="3">
        <v>5</v>
      </c>
      <c r="O771" t="s">
        <v>442</v>
      </c>
      <c r="P771" t="s">
        <v>442</v>
      </c>
      <c r="Q771" t="s">
        <v>442</v>
      </c>
      <c r="R771" t="s">
        <v>442</v>
      </c>
      <c r="S771" t="s">
        <v>40</v>
      </c>
      <c r="T771">
        <v>1</v>
      </c>
      <c r="U771">
        <v>25</v>
      </c>
      <c r="X771" t="str">
        <f>VLOOKUP($S771,Taxonomic!A:D,2,FALSE)</f>
        <v>labridae</v>
      </c>
      <c r="Y771" t="str">
        <f>VLOOKUP(S771,Taxonomic!A:D,3,FALSE)</f>
        <v>halichoeres</v>
      </c>
      <c r="Z771" t="str">
        <f>VLOOKUP(S771,Taxonomic!A:D,4,FALSE)</f>
        <v>poeyi</v>
      </c>
    </row>
    <row r="772" spans="1:26" x14ac:dyDescent="0.2">
      <c r="A772" t="s">
        <v>30</v>
      </c>
      <c r="B772" t="s">
        <v>59</v>
      </c>
      <c r="C772" t="s">
        <v>31</v>
      </c>
      <c r="D772">
        <v>2013</v>
      </c>
      <c r="E772">
        <v>3</v>
      </c>
      <c r="F772" s="8">
        <v>6</v>
      </c>
      <c r="G772" t="s">
        <v>455</v>
      </c>
      <c r="H772" t="s">
        <v>48</v>
      </c>
      <c r="I772">
        <f>VLOOKUP(B772,Information_sites!D:E,2,FALSE)</f>
        <v>-24.097747999999999</v>
      </c>
      <c r="J772">
        <f>VLOOKUP(B772,Information_sites!D:F,3,FALSE)</f>
        <v>-45.688487000000002</v>
      </c>
      <c r="K772" t="s">
        <v>442</v>
      </c>
      <c r="L772">
        <v>3914</v>
      </c>
      <c r="M772">
        <v>40</v>
      </c>
      <c r="N772" s="3">
        <v>5</v>
      </c>
      <c r="O772" t="s">
        <v>442</v>
      </c>
      <c r="P772" t="s">
        <v>442</v>
      </c>
      <c r="Q772" t="s">
        <v>442</v>
      </c>
      <c r="R772" t="s">
        <v>442</v>
      </c>
      <c r="S772" t="s">
        <v>78</v>
      </c>
      <c r="T772">
        <v>400</v>
      </c>
      <c r="U772">
        <v>7</v>
      </c>
      <c r="X772" t="str">
        <f>VLOOKUP($S772,Taxonomic!A:D,2,FALSE)</f>
        <v>clupeidae</v>
      </c>
      <c r="Y772" t="str">
        <f>VLOOKUP(S772,Taxonomic!A:D,3,FALSE)</f>
        <v>harengula</v>
      </c>
      <c r="Z772" t="str">
        <f>VLOOKUP(S772,Taxonomic!A:D,4,FALSE)</f>
        <v>clupeola</v>
      </c>
    </row>
    <row r="773" spans="1:26" x14ac:dyDescent="0.2">
      <c r="A773" t="s">
        <v>30</v>
      </c>
      <c r="B773" t="s">
        <v>59</v>
      </c>
      <c r="C773" t="s">
        <v>31</v>
      </c>
      <c r="D773">
        <v>2013</v>
      </c>
      <c r="E773">
        <v>3</v>
      </c>
      <c r="F773" s="8">
        <v>6</v>
      </c>
      <c r="G773" t="s">
        <v>455</v>
      </c>
      <c r="H773" t="s">
        <v>48</v>
      </c>
      <c r="I773">
        <f>VLOOKUP(B773,Information_sites!D:E,2,FALSE)</f>
        <v>-24.097747999999999</v>
      </c>
      <c r="J773">
        <f>VLOOKUP(B773,Information_sites!D:F,3,FALSE)</f>
        <v>-45.688487000000002</v>
      </c>
      <c r="K773" t="s">
        <v>442</v>
      </c>
      <c r="L773">
        <v>3914</v>
      </c>
      <c r="M773">
        <v>40</v>
      </c>
      <c r="N773" s="3">
        <v>5</v>
      </c>
      <c r="O773" t="s">
        <v>442</v>
      </c>
      <c r="P773" t="s">
        <v>442</v>
      </c>
      <c r="Q773" t="s">
        <v>442</v>
      </c>
      <c r="R773" t="s">
        <v>442</v>
      </c>
      <c r="S773" t="s">
        <v>41</v>
      </c>
      <c r="T773">
        <v>12</v>
      </c>
      <c r="U773">
        <v>25</v>
      </c>
      <c r="X773" t="str">
        <f>VLOOKUP($S773,Taxonomic!A:D,2,FALSE)</f>
        <v>holocentridae</v>
      </c>
      <c r="Y773" t="str">
        <f>VLOOKUP(S773,Taxonomic!A:D,3,FALSE)</f>
        <v>holocentrus</v>
      </c>
      <c r="Z773" t="str">
        <f>VLOOKUP(S773,Taxonomic!A:D,4,FALSE)</f>
        <v>adscensionis</v>
      </c>
    </row>
    <row r="774" spans="1:26" x14ac:dyDescent="0.2">
      <c r="A774" t="s">
        <v>30</v>
      </c>
      <c r="B774" t="s">
        <v>59</v>
      </c>
      <c r="C774" t="s">
        <v>31</v>
      </c>
      <c r="D774">
        <v>2013</v>
      </c>
      <c r="E774">
        <v>3</v>
      </c>
      <c r="F774" s="8">
        <v>6</v>
      </c>
      <c r="G774" t="s">
        <v>455</v>
      </c>
      <c r="H774" t="s">
        <v>48</v>
      </c>
      <c r="I774">
        <f>VLOOKUP(B774,Information_sites!D:E,2,FALSE)</f>
        <v>-24.097747999999999</v>
      </c>
      <c r="J774">
        <f>VLOOKUP(B774,Information_sites!D:F,3,FALSE)</f>
        <v>-45.688487000000002</v>
      </c>
      <c r="K774" t="s">
        <v>442</v>
      </c>
      <c r="L774">
        <v>3914</v>
      </c>
      <c r="M774">
        <v>40</v>
      </c>
      <c r="N774" s="3">
        <v>5</v>
      </c>
      <c r="O774" t="s">
        <v>442</v>
      </c>
      <c r="P774" t="s">
        <v>442</v>
      </c>
      <c r="Q774" t="s">
        <v>442</v>
      </c>
      <c r="R774" t="s">
        <v>442</v>
      </c>
      <c r="S774" t="s">
        <v>41</v>
      </c>
      <c r="T774">
        <v>16</v>
      </c>
      <c r="U774">
        <v>30</v>
      </c>
      <c r="X774" t="str">
        <f>VLOOKUP($S774,Taxonomic!A:D,2,FALSE)</f>
        <v>holocentridae</v>
      </c>
      <c r="Y774" t="str">
        <f>VLOOKUP(S774,Taxonomic!A:D,3,FALSE)</f>
        <v>holocentrus</v>
      </c>
      <c r="Z774" t="str">
        <f>VLOOKUP(S774,Taxonomic!A:D,4,FALSE)</f>
        <v>adscensionis</v>
      </c>
    </row>
    <row r="775" spans="1:26" x14ac:dyDescent="0.2">
      <c r="A775" t="s">
        <v>30</v>
      </c>
      <c r="B775" t="s">
        <v>59</v>
      </c>
      <c r="C775" t="s">
        <v>31</v>
      </c>
      <c r="D775">
        <v>2013</v>
      </c>
      <c r="E775">
        <v>3</v>
      </c>
      <c r="F775" s="8">
        <v>6</v>
      </c>
      <c r="G775" t="s">
        <v>455</v>
      </c>
      <c r="H775" t="s">
        <v>48</v>
      </c>
      <c r="I775">
        <f>VLOOKUP(B775,Information_sites!D:E,2,FALSE)</f>
        <v>-24.097747999999999</v>
      </c>
      <c r="J775">
        <f>VLOOKUP(B775,Information_sites!D:F,3,FALSE)</f>
        <v>-45.688487000000002</v>
      </c>
      <c r="K775" t="s">
        <v>442</v>
      </c>
      <c r="L775">
        <v>3914</v>
      </c>
      <c r="M775">
        <v>40</v>
      </c>
      <c r="N775" s="3">
        <v>5</v>
      </c>
      <c r="O775" t="s">
        <v>442</v>
      </c>
      <c r="P775" t="s">
        <v>442</v>
      </c>
      <c r="Q775" t="s">
        <v>442</v>
      </c>
      <c r="R775" t="s">
        <v>442</v>
      </c>
      <c r="S775" t="s">
        <v>41</v>
      </c>
      <c r="T775">
        <v>1</v>
      </c>
      <c r="U775">
        <v>35</v>
      </c>
      <c r="X775" t="str">
        <f>VLOOKUP($S775,Taxonomic!A:D,2,FALSE)</f>
        <v>holocentridae</v>
      </c>
      <c r="Y775" t="str">
        <f>VLOOKUP(S775,Taxonomic!A:D,3,FALSE)</f>
        <v>holocentrus</v>
      </c>
      <c r="Z775" t="str">
        <f>VLOOKUP(S775,Taxonomic!A:D,4,FALSE)</f>
        <v>adscensionis</v>
      </c>
    </row>
    <row r="776" spans="1:26" x14ac:dyDescent="0.2">
      <c r="A776" t="s">
        <v>30</v>
      </c>
      <c r="B776" t="s">
        <v>59</v>
      </c>
      <c r="C776" t="s">
        <v>31</v>
      </c>
      <c r="D776">
        <v>2013</v>
      </c>
      <c r="E776">
        <v>3</v>
      </c>
      <c r="F776" s="8">
        <v>6</v>
      </c>
      <c r="G776" t="s">
        <v>455</v>
      </c>
      <c r="H776" t="s">
        <v>48</v>
      </c>
      <c r="I776">
        <f>VLOOKUP(B776,Information_sites!D:E,2,FALSE)</f>
        <v>-24.097747999999999</v>
      </c>
      <c r="J776">
        <f>VLOOKUP(B776,Information_sites!D:F,3,FALSE)</f>
        <v>-45.688487000000002</v>
      </c>
      <c r="K776" t="s">
        <v>442</v>
      </c>
      <c r="L776">
        <v>3914</v>
      </c>
      <c r="M776">
        <v>40</v>
      </c>
      <c r="N776" s="3">
        <v>5</v>
      </c>
      <c r="O776" t="s">
        <v>442</v>
      </c>
      <c r="P776" t="s">
        <v>442</v>
      </c>
      <c r="Q776" t="s">
        <v>442</v>
      </c>
      <c r="R776" t="s">
        <v>442</v>
      </c>
      <c r="S776" t="s">
        <v>92</v>
      </c>
      <c r="T776">
        <v>1</v>
      </c>
      <c r="U776">
        <v>5</v>
      </c>
      <c r="X776" t="str">
        <f>VLOOKUP($S776,Taxonomic!A:D,2,FALSE)</f>
        <v>labrisomidae</v>
      </c>
      <c r="Y776" t="str">
        <f>VLOOKUP(S776,Taxonomic!A:D,3,FALSE)</f>
        <v>gobioclinus</v>
      </c>
      <c r="Z776" t="str">
        <f>VLOOKUP(S776,Taxonomic!A:D,4,FALSE)</f>
        <v>kalisherae</v>
      </c>
    </row>
    <row r="777" spans="1:26" x14ac:dyDescent="0.2">
      <c r="A777" t="s">
        <v>30</v>
      </c>
      <c r="B777" t="s">
        <v>59</v>
      </c>
      <c r="C777" t="s">
        <v>31</v>
      </c>
      <c r="D777">
        <v>2013</v>
      </c>
      <c r="E777">
        <v>3</v>
      </c>
      <c r="F777" s="8">
        <v>6</v>
      </c>
      <c r="G777" t="s">
        <v>455</v>
      </c>
      <c r="H777" t="s">
        <v>48</v>
      </c>
      <c r="I777">
        <f>VLOOKUP(B777,Information_sites!D:E,2,FALSE)</f>
        <v>-24.097747999999999</v>
      </c>
      <c r="J777">
        <f>VLOOKUP(B777,Information_sites!D:F,3,FALSE)</f>
        <v>-45.688487000000002</v>
      </c>
      <c r="K777" t="s">
        <v>442</v>
      </c>
      <c r="L777">
        <v>3914</v>
      </c>
      <c r="M777">
        <v>40</v>
      </c>
      <c r="N777" s="3">
        <v>5</v>
      </c>
      <c r="O777" t="s">
        <v>442</v>
      </c>
      <c r="P777" t="s">
        <v>442</v>
      </c>
      <c r="Q777" t="s">
        <v>442</v>
      </c>
      <c r="R777" t="s">
        <v>442</v>
      </c>
      <c r="S777" t="s">
        <v>92</v>
      </c>
      <c r="T777">
        <v>1</v>
      </c>
      <c r="U777">
        <v>8</v>
      </c>
      <c r="X777" t="str">
        <f>VLOOKUP($S777,Taxonomic!A:D,2,FALSE)</f>
        <v>labrisomidae</v>
      </c>
      <c r="Y777" t="str">
        <f>VLOOKUP(S777,Taxonomic!A:D,3,FALSE)</f>
        <v>gobioclinus</v>
      </c>
      <c r="Z777" t="str">
        <f>VLOOKUP(S777,Taxonomic!A:D,4,FALSE)</f>
        <v>kalisherae</v>
      </c>
    </row>
    <row r="778" spans="1:26" x14ac:dyDescent="0.2">
      <c r="A778" t="s">
        <v>30</v>
      </c>
      <c r="B778" t="s">
        <v>59</v>
      </c>
      <c r="C778" t="s">
        <v>31</v>
      </c>
      <c r="D778">
        <v>2013</v>
      </c>
      <c r="E778">
        <v>3</v>
      </c>
      <c r="F778" s="8">
        <v>6</v>
      </c>
      <c r="G778" t="s">
        <v>455</v>
      </c>
      <c r="H778" t="s">
        <v>48</v>
      </c>
      <c r="I778">
        <f>VLOOKUP(B778,Information_sites!D:E,2,FALSE)</f>
        <v>-24.097747999999999</v>
      </c>
      <c r="J778">
        <f>VLOOKUP(B778,Information_sites!D:F,3,FALSE)</f>
        <v>-45.688487000000002</v>
      </c>
      <c r="K778" t="s">
        <v>442</v>
      </c>
      <c r="L778">
        <v>3914</v>
      </c>
      <c r="M778">
        <v>40</v>
      </c>
      <c r="N778" s="3">
        <v>5</v>
      </c>
      <c r="O778" t="s">
        <v>442</v>
      </c>
      <c r="P778" t="s">
        <v>442</v>
      </c>
      <c r="Q778" t="s">
        <v>442</v>
      </c>
      <c r="R778" t="s">
        <v>442</v>
      </c>
      <c r="S778" t="s">
        <v>69</v>
      </c>
      <c r="T778">
        <v>2</v>
      </c>
      <c r="U778">
        <v>5</v>
      </c>
      <c r="X778" t="str">
        <f>VLOOKUP($S778,Taxonomic!A:D,2,FALSE)</f>
        <v>labrisomidae</v>
      </c>
      <c r="Y778" t="str">
        <f>VLOOKUP(S778,Taxonomic!A:D,3,FALSE)</f>
        <v>malacoctenus</v>
      </c>
      <c r="Z778" t="str">
        <f>VLOOKUP(S778,Taxonomic!A:D,4,FALSE)</f>
        <v>delalandii</v>
      </c>
    </row>
    <row r="779" spans="1:26" x14ac:dyDescent="0.2">
      <c r="A779" t="s">
        <v>30</v>
      </c>
      <c r="B779" t="s">
        <v>59</v>
      </c>
      <c r="C779" t="s">
        <v>31</v>
      </c>
      <c r="D779">
        <v>2013</v>
      </c>
      <c r="E779">
        <v>3</v>
      </c>
      <c r="F779" s="8">
        <v>6</v>
      </c>
      <c r="G779" t="s">
        <v>455</v>
      </c>
      <c r="H779" t="s">
        <v>48</v>
      </c>
      <c r="I779">
        <f>VLOOKUP(B779,Information_sites!D:E,2,FALSE)</f>
        <v>-24.097747999999999</v>
      </c>
      <c r="J779">
        <f>VLOOKUP(B779,Information_sites!D:F,3,FALSE)</f>
        <v>-45.688487000000002</v>
      </c>
      <c r="K779" t="s">
        <v>442</v>
      </c>
      <c r="L779">
        <v>3914</v>
      </c>
      <c r="M779">
        <v>40</v>
      </c>
      <c r="N779" s="3">
        <v>5</v>
      </c>
      <c r="O779" t="s">
        <v>442</v>
      </c>
      <c r="P779" t="s">
        <v>442</v>
      </c>
      <c r="Q779" t="s">
        <v>442</v>
      </c>
      <c r="R779" t="s">
        <v>442</v>
      </c>
      <c r="S779" t="s">
        <v>69</v>
      </c>
      <c r="T779">
        <v>4</v>
      </c>
      <c r="U779">
        <v>7</v>
      </c>
      <c r="X779" t="str">
        <f>VLOOKUP($S779,Taxonomic!A:D,2,FALSE)</f>
        <v>labrisomidae</v>
      </c>
      <c r="Y779" t="str">
        <f>VLOOKUP(S779,Taxonomic!A:D,3,FALSE)</f>
        <v>malacoctenus</v>
      </c>
      <c r="Z779" t="str">
        <f>VLOOKUP(S779,Taxonomic!A:D,4,FALSE)</f>
        <v>delalandii</v>
      </c>
    </row>
    <row r="780" spans="1:26" x14ac:dyDescent="0.2">
      <c r="A780" t="s">
        <v>30</v>
      </c>
      <c r="B780" t="s">
        <v>59</v>
      </c>
      <c r="C780" t="s">
        <v>31</v>
      </c>
      <c r="D780">
        <v>2013</v>
      </c>
      <c r="E780">
        <v>3</v>
      </c>
      <c r="F780" s="8">
        <v>6</v>
      </c>
      <c r="G780" t="s">
        <v>455</v>
      </c>
      <c r="H780" t="s">
        <v>48</v>
      </c>
      <c r="I780">
        <f>VLOOKUP(B780,Information_sites!D:E,2,FALSE)</f>
        <v>-24.097747999999999</v>
      </c>
      <c r="J780">
        <f>VLOOKUP(B780,Information_sites!D:F,3,FALSE)</f>
        <v>-45.688487000000002</v>
      </c>
      <c r="K780" t="s">
        <v>442</v>
      </c>
      <c r="L780">
        <v>3914</v>
      </c>
      <c r="M780">
        <v>40</v>
      </c>
      <c r="N780" s="3">
        <v>5</v>
      </c>
      <c r="O780" t="s">
        <v>442</v>
      </c>
      <c r="P780" t="s">
        <v>442</v>
      </c>
      <c r="Q780" t="s">
        <v>442</v>
      </c>
      <c r="R780" t="s">
        <v>442</v>
      </c>
      <c r="S780" t="s">
        <v>43</v>
      </c>
      <c r="T780">
        <v>2</v>
      </c>
      <c r="U780">
        <v>20</v>
      </c>
      <c r="X780" t="str">
        <f>VLOOKUP($S780,Taxonomic!A:D,2,FALSE)</f>
        <v>sciaenidae</v>
      </c>
      <c r="Y780" t="str">
        <f>VLOOKUP(S780,Taxonomic!A:D,3,FALSE)</f>
        <v>odontoscion</v>
      </c>
      <c r="Z780" t="str">
        <f>VLOOKUP(S780,Taxonomic!A:D,4,FALSE)</f>
        <v>dentex</v>
      </c>
    </row>
    <row r="781" spans="1:26" x14ac:dyDescent="0.2">
      <c r="A781" t="s">
        <v>30</v>
      </c>
      <c r="B781" t="s">
        <v>59</v>
      </c>
      <c r="C781" t="s">
        <v>31</v>
      </c>
      <c r="D781">
        <v>2013</v>
      </c>
      <c r="E781">
        <v>3</v>
      </c>
      <c r="F781" s="8">
        <v>6</v>
      </c>
      <c r="G781" t="s">
        <v>455</v>
      </c>
      <c r="H781" t="s">
        <v>48</v>
      </c>
      <c r="I781">
        <f>VLOOKUP(B781,Information_sites!D:E,2,FALSE)</f>
        <v>-24.097747999999999</v>
      </c>
      <c r="J781">
        <f>VLOOKUP(B781,Information_sites!D:F,3,FALSE)</f>
        <v>-45.688487000000002</v>
      </c>
      <c r="K781" t="s">
        <v>442</v>
      </c>
      <c r="L781">
        <v>3914</v>
      </c>
      <c r="M781">
        <v>40</v>
      </c>
      <c r="N781" s="3">
        <v>5</v>
      </c>
      <c r="O781" t="s">
        <v>442</v>
      </c>
      <c r="P781" t="s">
        <v>442</v>
      </c>
      <c r="Q781" t="s">
        <v>442</v>
      </c>
      <c r="R781" t="s">
        <v>442</v>
      </c>
      <c r="S781" t="s">
        <v>43</v>
      </c>
      <c r="T781">
        <v>2</v>
      </c>
      <c r="U781">
        <v>25</v>
      </c>
      <c r="X781" t="str">
        <f>VLOOKUP($S781,Taxonomic!A:D,2,FALSE)</f>
        <v>sciaenidae</v>
      </c>
      <c r="Y781" t="str">
        <f>VLOOKUP(S781,Taxonomic!A:D,3,FALSE)</f>
        <v>odontoscion</v>
      </c>
      <c r="Z781" t="str">
        <f>VLOOKUP(S781,Taxonomic!A:D,4,FALSE)</f>
        <v>dentex</v>
      </c>
    </row>
    <row r="782" spans="1:26" x14ac:dyDescent="0.2">
      <c r="A782" t="s">
        <v>30</v>
      </c>
      <c r="B782" t="s">
        <v>59</v>
      </c>
      <c r="C782" t="s">
        <v>31</v>
      </c>
      <c r="D782">
        <v>2013</v>
      </c>
      <c r="E782">
        <v>3</v>
      </c>
      <c r="F782" s="8">
        <v>6</v>
      </c>
      <c r="G782" t="s">
        <v>455</v>
      </c>
      <c r="H782" t="s">
        <v>48</v>
      </c>
      <c r="I782">
        <f>VLOOKUP(B782,Information_sites!D:E,2,FALSE)</f>
        <v>-24.097747999999999</v>
      </c>
      <c r="J782">
        <f>VLOOKUP(B782,Information_sites!D:F,3,FALSE)</f>
        <v>-45.688487000000002</v>
      </c>
      <c r="K782" t="s">
        <v>442</v>
      </c>
      <c r="L782">
        <v>3914</v>
      </c>
      <c r="M782">
        <v>40</v>
      </c>
      <c r="N782" s="3">
        <v>5</v>
      </c>
      <c r="O782" t="s">
        <v>442</v>
      </c>
      <c r="P782" t="s">
        <v>442</v>
      </c>
      <c r="Q782" t="s">
        <v>442</v>
      </c>
      <c r="R782" t="s">
        <v>442</v>
      </c>
      <c r="S782" t="s">
        <v>55</v>
      </c>
      <c r="T782">
        <v>2</v>
      </c>
      <c r="U782">
        <v>5</v>
      </c>
      <c r="X782" t="str">
        <f>VLOOKUP($S782,Taxonomic!A:D,2,FALSE)</f>
        <v>blenniidae</v>
      </c>
      <c r="Y782" t="str">
        <f>VLOOKUP(S782,Taxonomic!A:D,3,FALSE)</f>
        <v>parablennius</v>
      </c>
      <c r="Z782" t="str">
        <f>VLOOKUP(S782,Taxonomic!A:D,4,FALSE)</f>
        <v>pilicornis</v>
      </c>
    </row>
    <row r="783" spans="1:26" x14ac:dyDescent="0.2">
      <c r="A783" t="s">
        <v>30</v>
      </c>
      <c r="B783" t="s">
        <v>59</v>
      </c>
      <c r="C783" t="s">
        <v>31</v>
      </c>
      <c r="D783">
        <v>2013</v>
      </c>
      <c r="E783">
        <v>3</v>
      </c>
      <c r="F783" s="8">
        <v>6</v>
      </c>
      <c r="G783" t="s">
        <v>455</v>
      </c>
      <c r="H783" t="s">
        <v>48</v>
      </c>
      <c r="I783">
        <f>VLOOKUP(B783,Information_sites!D:E,2,FALSE)</f>
        <v>-24.097747999999999</v>
      </c>
      <c r="J783">
        <f>VLOOKUP(B783,Information_sites!D:F,3,FALSE)</f>
        <v>-45.688487000000002</v>
      </c>
      <c r="K783" t="s">
        <v>442</v>
      </c>
      <c r="L783">
        <v>3914</v>
      </c>
      <c r="M783">
        <v>40</v>
      </c>
      <c r="N783" s="3">
        <v>5</v>
      </c>
      <c r="O783" t="s">
        <v>442</v>
      </c>
      <c r="P783" t="s">
        <v>442</v>
      </c>
      <c r="Q783" t="s">
        <v>442</v>
      </c>
      <c r="R783" t="s">
        <v>442</v>
      </c>
      <c r="S783" t="s">
        <v>55</v>
      </c>
      <c r="T783">
        <v>2</v>
      </c>
      <c r="U783">
        <v>7</v>
      </c>
      <c r="X783" t="str">
        <f>VLOOKUP($S783,Taxonomic!A:D,2,FALSE)</f>
        <v>blenniidae</v>
      </c>
      <c r="Y783" t="str">
        <f>VLOOKUP(S783,Taxonomic!A:D,3,FALSE)</f>
        <v>parablennius</v>
      </c>
      <c r="Z783" t="str">
        <f>VLOOKUP(S783,Taxonomic!A:D,4,FALSE)</f>
        <v>pilicornis</v>
      </c>
    </row>
    <row r="784" spans="1:26" x14ac:dyDescent="0.2">
      <c r="A784" t="s">
        <v>30</v>
      </c>
      <c r="B784" t="s">
        <v>59</v>
      </c>
      <c r="C784" t="s">
        <v>31</v>
      </c>
      <c r="D784">
        <v>2013</v>
      </c>
      <c r="E784">
        <v>3</v>
      </c>
      <c r="F784" s="8">
        <v>6</v>
      </c>
      <c r="G784" t="s">
        <v>455</v>
      </c>
      <c r="H784" t="s">
        <v>48</v>
      </c>
      <c r="I784">
        <f>VLOOKUP(B784,Information_sites!D:E,2,FALSE)</f>
        <v>-24.097747999999999</v>
      </c>
      <c r="J784">
        <f>VLOOKUP(B784,Information_sites!D:F,3,FALSE)</f>
        <v>-45.688487000000002</v>
      </c>
      <c r="K784" t="s">
        <v>442</v>
      </c>
      <c r="L784">
        <v>3914</v>
      </c>
      <c r="M784">
        <v>40</v>
      </c>
      <c r="N784" s="3">
        <v>5</v>
      </c>
      <c r="O784" t="s">
        <v>442</v>
      </c>
      <c r="P784" t="s">
        <v>442</v>
      </c>
      <c r="Q784" t="s">
        <v>442</v>
      </c>
      <c r="R784" t="s">
        <v>442</v>
      </c>
      <c r="S784" t="s">
        <v>44</v>
      </c>
      <c r="T784">
        <v>1</v>
      </c>
      <c r="U784">
        <v>50</v>
      </c>
      <c r="X784" t="str">
        <f>VLOOKUP($S784,Taxonomic!A:D,2,FALSE)</f>
        <v>pomacanthidae</v>
      </c>
      <c r="Y784" t="str">
        <f>VLOOKUP(S784,Taxonomic!A:D,3,FALSE)</f>
        <v>pomacanthus</v>
      </c>
      <c r="Z784" t="str">
        <f>VLOOKUP(S784,Taxonomic!A:D,4,FALSE)</f>
        <v>paru</v>
      </c>
    </row>
    <row r="785" spans="1:26" x14ac:dyDescent="0.2">
      <c r="A785" t="s">
        <v>30</v>
      </c>
      <c r="B785" t="s">
        <v>59</v>
      </c>
      <c r="C785" t="s">
        <v>31</v>
      </c>
      <c r="D785">
        <v>2013</v>
      </c>
      <c r="E785">
        <v>3</v>
      </c>
      <c r="F785" s="8">
        <v>6</v>
      </c>
      <c r="G785" t="s">
        <v>455</v>
      </c>
      <c r="H785" t="s">
        <v>48</v>
      </c>
      <c r="I785">
        <f>VLOOKUP(B785,Information_sites!D:E,2,FALSE)</f>
        <v>-24.097747999999999</v>
      </c>
      <c r="J785">
        <f>VLOOKUP(B785,Information_sites!D:F,3,FALSE)</f>
        <v>-45.688487000000002</v>
      </c>
      <c r="K785" t="s">
        <v>442</v>
      </c>
      <c r="L785">
        <v>3914</v>
      </c>
      <c r="M785">
        <v>40</v>
      </c>
      <c r="N785" s="3">
        <v>5</v>
      </c>
      <c r="O785" t="s">
        <v>442</v>
      </c>
      <c r="P785" t="s">
        <v>442</v>
      </c>
      <c r="Q785" t="s">
        <v>442</v>
      </c>
      <c r="R785" t="s">
        <v>442</v>
      </c>
      <c r="S785" t="s">
        <v>77</v>
      </c>
      <c r="T785">
        <v>2</v>
      </c>
      <c r="U785">
        <v>30</v>
      </c>
      <c r="X785" t="str">
        <f>VLOOKUP($S785,Taxonomic!A:D,2,FALSE)</f>
        <v>scaridae</v>
      </c>
      <c r="Y785" t="str">
        <f>VLOOKUP(S785,Taxonomic!A:D,3,FALSE)</f>
        <v>scarus</v>
      </c>
      <c r="Z785" t="str">
        <f>VLOOKUP(S785,Taxonomic!A:D,4,FALSE)</f>
        <v>zelindae</v>
      </c>
    </row>
    <row r="786" spans="1:26" x14ac:dyDescent="0.2">
      <c r="A786" t="s">
        <v>30</v>
      </c>
      <c r="B786" t="s">
        <v>59</v>
      </c>
      <c r="C786" t="s">
        <v>31</v>
      </c>
      <c r="D786">
        <v>2013</v>
      </c>
      <c r="E786">
        <v>3</v>
      </c>
      <c r="F786" s="8">
        <v>6</v>
      </c>
      <c r="G786" t="s">
        <v>455</v>
      </c>
      <c r="H786" t="s">
        <v>48</v>
      </c>
      <c r="I786">
        <f>VLOOKUP(B786,Information_sites!D:E,2,FALSE)</f>
        <v>-24.097747999999999</v>
      </c>
      <c r="J786">
        <f>VLOOKUP(B786,Information_sites!D:F,3,FALSE)</f>
        <v>-45.688487000000002</v>
      </c>
      <c r="K786" t="s">
        <v>442</v>
      </c>
      <c r="L786">
        <v>3914</v>
      </c>
      <c r="M786">
        <v>40</v>
      </c>
      <c r="N786" s="3">
        <v>5</v>
      </c>
      <c r="O786" t="s">
        <v>442</v>
      </c>
      <c r="P786" t="s">
        <v>442</v>
      </c>
      <c r="Q786" t="s">
        <v>442</v>
      </c>
      <c r="R786" t="s">
        <v>442</v>
      </c>
      <c r="S786" t="s">
        <v>77</v>
      </c>
      <c r="T786">
        <v>3</v>
      </c>
      <c r="U786">
        <v>35</v>
      </c>
      <c r="X786" t="str">
        <f>VLOOKUP($S786,Taxonomic!A:D,2,FALSE)</f>
        <v>scaridae</v>
      </c>
      <c r="Y786" t="str">
        <f>VLOOKUP(S786,Taxonomic!A:D,3,FALSE)</f>
        <v>scarus</v>
      </c>
      <c r="Z786" t="str">
        <f>VLOOKUP(S786,Taxonomic!A:D,4,FALSE)</f>
        <v>zelindae</v>
      </c>
    </row>
    <row r="787" spans="1:26" x14ac:dyDescent="0.2">
      <c r="A787" t="s">
        <v>30</v>
      </c>
      <c r="B787" t="s">
        <v>59</v>
      </c>
      <c r="C787" t="s">
        <v>31</v>
      </c>
      <c r="D787">
        <v>2013</v>
      </c>
      <c r="E787">
        <v>3</v>
      </c>
      <c r="F787" s="8">
        <v>6</v>
      </c>
      <c r="G787" t="s">
        <v>455</v>
      </c>
      <c r="H787" t="s">
        <v>48</v>
      </c>
      <c r="I787">
        <f>VLOOKUP(B787,Information_sites!D:E,2,FALSE)</f>
        <v>-24.097747999999999</v>
      </c>
      <c r="J787">
        <f>VLOOKUP(B787,Information_sites!D:F,3,FALSE)</f>
        <v>-45.688487000000002</v>
      </c>
      <c r="K787" t="s">
        <v>442</v>
      </c>
      <c r="L787">
        <v>3914</v>
      </c>
      <c r="M787">
        <v>40</v>
      </c>
      <c r="N787" s="3">
        <v>5</v>
      </c>
      <c r="O787" t="s">
        <v>442</v>
      </c>
      <c r="P787" t="s">
        <v>442</v>
      </c>
      <c r="Q787" t="s">
        <v>442</v>
      </c>
      <c r="R787" t="s">
        <v>442</v>
      </c>
      <c r="S787" t="s">
        <v>56</v>
      </c>
      <c r="T787">
        <v>3</v>
      </c>
      <c r="U787">
        <v>30</v>
      </c>
      <c r="X787" t="str">
        <f>VLOOKUP($S787,Taxonomic!A:D,2,FALSE)</f>
        <v>scaridae</v>
      </c>
      <c r="Y787" t="str">
        <f>VLOOKUP(S787,Taxonomic!A:D,3,FALSE)</f>
        <v>sparisoma</v>
      </c>
      <c r="Z787" t="str">
        <f>VLOOKUP(S787,Taxonomic!A:D,4,FALSE)</f>
        <v>axillare</v>
      </c>
    </row>
    <row r="788" spans="1:26" x14ac:dyDescent="0.2">
      <c r="A788" t="s">
        <v>30</v>
      </c>
      <c r="B788" t="s">
        <v>59</v>
      </c>
      <c r="C788" t="s">
        <v>31</v>
      </c>
      <c r="D788">
        <v>2013</v>
      </c>
      <c r="E788">
        <v>3</v>
      </c>
      <c r="F788" s="8">
        <v>6</v>
      </c>
      <c r="G788" t="s">
        <v>455</v>
      </c>
      <c r="H788" t="s">
        <v>48</v>
      </c>
      <c r="I788">
        <f>VLOOKUP(B788,Information_sites!D:E,2,FALSE)</f>
        <v>-24.097747999999999</v>
      </c>
      <c r="J788">
        <f>VLOOKUP(B788,Information_sites!D:F,3,FALSE)</f>
        <v>-45.688487000000002</v>
      </c>
      <c r="K788" t="s">
        <v>442</v>
      </c>
      <c r="L788">
        <v>3914</v>
      </c>
      <c r="M788">
        <v>40</v>
      </c>
      <c r="N788" s="3">
        <v>5</v>
      </c>
      <c r="O788" t="s">
        <v>442</v>
      </c>
      <c r="P788" t="s">
        <v>442</v>
      </c>
      <c r="Q788" t="s">
        <v>442</v>
      </c>
      <c r="R788" t="s">
        <v>442</v>
      </c>
      <c r="S788" t="s">
        <v>57</v>
      </c>
      <c r="T788">
        <v>1</v>
      </c>
      <c r="U788">
        <v>30</v>
      </c>
      <c r="X788" t="str">
        <f>VLOOKUP($S788,Taxonomic!A:D,2,FALSE)</f>
        <v>scaridae</v>
      </c>
      <c r="Y788" t="str">
        <f>VLOOKUP(S788,Taxonomic!A:D,3,FALSE)</f>
        <v>sparisoma</v>
      </c>
      <c r="Z788" t="str">
        <f>VLOOKUP(S788,Taxonomic!A:D,4,FALSE)</f>
        <v>frondosum</v>
      </c>
    </row>
    <row r="789" spans="1:26" x14ac:dyDescent="0.2">
      <c r="A789" t="s">
        <v>30</v>
      </c>
      <c r="B789" t="s">
        <v>59</v>
      </c>
      <c r="C789" t="s">
        <v>31</v>
      </c>
      <c r="D789">
        <v>2013</v>
      </c>
      <c r="E789">
        <v>3</v>
      </c>
      <c r="F789" s="8">
        <v>6</v>
      </c>
      <c r="G789" t="s">
        <v>455</v>
      </c>
      <c r="H789" t="s">
        <v>48</v>
      </c>
      <c r="I789">
        <f>VLOOKUP(B789,Information_sites!D:E,2,FALSE)</f>
        <v>-24.097747999999999</v>
      </c>
      <c r="J789">
        <f>VLOOKUP(B789,Information_sites!D:F,3,FALSE)</f>
        <v>-45.688487000000002</v>
      </c>
      <c r="K789" t="s">
        <v>442</v>
      </c>
      <c r="L789">
        <v>3914</v>
      </c>
      <c r="M789">
        <v>40</v>
      </c>
      <c r="N789" s="3">
        <v>5</v>
      </c>
      <c r="O789" t="s">
        <v>442</v>
      </c>
      <c r="P789" t="s">
        <v>442</v>
      </c>
      <c r="Q789" t="s">
        <v>442</v>
      </c>
      <c r="R789" t="s">
        <v>442</v>
      </c>
      <c r="S789" t="s">
        <v>46</v>
      </c>
      <c r="T789">
        <v>10</v>
      </c>
      <c r="U789">
        <v>5</v>
      </c>
      <c r="X789" t="str">
        <f>VLOOKUP($S789,Taxonomic!A:D,2,FALSE)</f>
        <v>pomacentridae</v>
      </c>
      <c r="Y789" t="str">
        <f>VLOOKUP(S789,Taxonomic!A:D,3,FALSE)</f>
        <v>stegastes</v>
      </c>
      <c r="Z789" t="str">
        <f>VLOOKUP(S789,Taxonomic!A:D,4,FALSE)</f>
        <v>fuscus</v>
      </c>
    </row>
    <row r="790" spans="1:26" x14ac:dyDescent="0.2">
      <c r="A790" t="s">
        <v>30</v>
      </c>
      <c r="B790" t="s">
        <v>59</v>
      </c>
      <c r="C790" t="s">
        <v>31</v>
      </c>
      <c r="D790">
        <v>2013</v>
      </c>
      <c r="E790">
        <v>3</v>
      </c>
      <c r="F790" s="8">
        <v>6</v>
      </c>
      <c r="G790" t="s">
        <v>455</v>
      </c>
      <c r="H790" t="s">
        <v>48</v>
      </c>
      <c r="I790">
        <f>VLOOKUP(B790,Information_sites!D:E,2,FALSE)</f>
        <v>-24.097747999999999</v>
      </c>
      <c r="J790">
        <f>VLOOKUP(B790,Information_sites!D:F,3,FALSE)</f>
        <v>-45.688487000000002</v>
      </c>
      <c r="K790" t="s">
        <v>442</v>
      </c>
      <c r="L790">
        <v>3914</v>
      </c>
      <c r="M790">
        <v>40</v>
      </c>
      <c r="N790" s="3">
        <v>5</v>
      </c>
      <c r="O790" t="s">
        <v>442</v>
      </c>
      <c r="P790" t="s">
        <v>442</v>
      </c>
      <c r="Q790" t="s">
        <v>442</v>
      </c>
      <c r="R790" t="s">
        <v>442</v>
      </c>
      <c r="S790" t="s">
        <v>46</v>
      </c>
      <c r="T790">
        <v>11</v>
      </c>
      <c r="U790">
        <v>8</v>
      </c>
      <c r="X790" t="str">
        <f>VLOOKUP($S790,Taxonomic!A:D,2,FALSE)</f>
        <v>pomacentridae</v>
      </c>
      <c r="Y790" t="str">
        <f>VLOOKUP(S790,Taxonomic!A:D,3,FALSE)</f>
        <v>stegastes</v>
      </c>
      <c r="Z790" t="str">
        <f>VLOOKUP(S790,Taxonomic!A:D,4,FALSE)</f>
        <v>fuscus</v>
      </c>
    </row>
    <row r="791" spans="1:26" x14ac:dyDescent="0.2">
      <c r="A791" t="s">
        <v>30</v>
      </c>
      <c r="B791" t="s">
        <v>59</v>
      </c>
      <c r="C791" t="s">
        <v>31</v>
      </c>
      <c r="D791">
        <v>2013</v>
      </c>
      <c r="E791">
        <v>3</v>
      </c>
      <c r="F791" s="8">
        <v>6</v>
      </c>
      <c r="G791" t="s">
        <v>455</v>
      </c>
      <c r="H791" t="s">
        <v>48</v>
      </c>
      <c r="I791">
        <f>VLOOKUP(B791,Information_sites!D:E,2,FALSE)</f>
        <v>-24.097747999999999</v>
      </c>
      <c r="J791">
        <f>VLOOKUP(B791,Information_sites!D:F,3,FALSE)</f>
        <v>-45.688487000000002</v>
      </c>
      <c r="K791" t="s">
        <v>442</v>
      </c>
      <c r="L791">
        <v>3914</v>
      </c>
      <c r="M791">
        <v>40</v>
      </c>
      <c r="N791" s="3">
        <v>5</v>
      </c>
      <c r="O791" t="s">
        <v>442</v>
      </c>
      <c r="P791" t="s">
        <v>442</v>
      </c>
      <c r="Q791" t="s">
        <v>442</v>
      </c>
      <c r="R791" t="s">
        <v>442</v>
      </c>
      <c r="S791" t="s">
        <v>46</v>
      </c>
      <c r="T791">
        <v>22</v>
      </c>
      <c r="U791">
        <v>12</v>
      </c>
      <c r="X791" t="str">
        <f>VLOOKUP($S791,Taxonomic!A:D,2,FALSE)</f>
        <v>pomacentridae</v>
      </c>
      <c r="Y791" t="str">
        <f>VLOOKUP(S791,Taxonomic!A:D,3,FALSE)</f>
        <v>stegastes</v>
      </c>
      <c r="Z791" t="str">
        <f>VLOOKUP(S791,Taxonomic!A:D,4,FALSE)</f>
        <v>fuscus</v>
      </c>
    </row>
    <row r="792" spans="1:26" x14ac:dyDescent="0.2">
      <c r="A792" t="s">
        <v>30</v>
      </c>
      <c r="B792" t="s">
        <v>472</v>
      </c>
      <c r="C792" t="s">
        <v>47</v>
      </c>
      <c r="D792">
        <v>2013</v>
      </c>
      <c r="E792">
        <v>3</v>
      </c>
      <c r="F792" s="8">
        <v>5</v>
      </c>
      <c r="G792" t="s">
        <v>455</v>
      </c>
      <c r="H792" t="s">
        <v>32</v>
      </c>
      <c r="I792">
        <f>VLOOKUP(B792,Information_sites!D:E,2,FALSE)</f>
        <v>-24.100227</v>
      </c>
      <c r="J792">
        <f>VLOOKUP(B792,Information_sites!D:F,3,FALSE)</f>
        <v>-45.698115999999999</v>
      </c>
      <c r="K792" t="s">
        <v>442</v>
      </c>
      <c r="L792">
        <v>3915</v>
      </c>
      <c r="M792">
        <v>40</v>
      </c>
      <c r="N792" s="3">
        <v>7</v>
      </c>
      <c r="O792" t="s">
        <v>442</v>
      </c>
      <c r="P792" t="s">
        <v>442</v>
      </c>
      <c r="Q792" t="s">
        <v>442</v>
      </c>
      <c r="R792" t="s">
        <v>442</v>
      </c>
      <c r="S792" t="s">
        <v>33</v>
      </c>
      <c r="T792">
        <v>5</v>
      </c>
      <c r="U792">
        <v>3</v>
      </c>
      <c r="X792" t="str">
        <f>VLOOKUP($S792,Taxonomic!A:D,2,FALSE)</f>
        <v>pomacentridae</v>
      </c>
      <c r="Y792" t="str">
        <f>VLOOKUP(S792,Taxonomic!A:D,3,FALSE)</f>
        <v>abudefduf</v>
      </c>
      <c r="Z792" t="str">
        <f>VLOOKUP(S792,Taxonomic!A:D,4,FALSE)</f>
        <v>saxatilis</v>
      </c>
    </row>
    <row r="793" spans="1:26" x14ac:dyDescent="0.2">
      <c r="A793" t="s">
        <v>30</v>
      </c>
      <c r="B793" t="s">
        <v>472</v>
      </c>
      <c r="C793" t="s">
        <v>47</v>
      </c>
      <c r="D793">
        <v>2013</v>
      </c>
      <c r="E793">
        <v>3</v>
      </c>
      <c r="F793" s="8">
        <v>5</v>
      </c>
      <c r="G793" t="s">
        <v>455</v>
      </c>
      <c r="H793" t="s">
        <v>32</v>
      </c>
      <c r="I793">
        <f>VLOOKUP(B793,Information_sites!D:E,2,FALSE)</f>
        <v>-24.100227</v>
      </c>
      <c r="J793">
        <f>VLOOKUP(B793,Information_sites!D:F,3,FALSE)</f>
        <v>-45.698115999999999</v>
      </c>
      <c r="K793" t="s">
        <v>442</v>
      </c>
      <c r="L793">
        <v>3915</v>
      </c>
      <c r="M793">
        <v>40</v>
      </c>
      <c r="N793" s="3">
        <v>7</v>
      </c>
      <c r="O793" t="s">
        <v>442</v>
      </c>
      <c r="P793" t="s">
        <v>442</v>
      </c>
      <c r="Q793" t="s">
        <v>442</v>
      </c>
      <c r="R793" t="s">
        <v>442</v>
      </c>
      <c r="S793" t="s">
        <v>33</v>
      </c>
      <c r="T793">
        <v>10</v>
      </c>
      <c r="U793">
        <v>15</v>
      </c>
      <c r="X793" t="str">
        <f>VLOOKUP($S793,Taxonomic!A:D,2,FALSE)</f>
        <v>pomacentridae</v>
      </c>
      <c r="Y793" t="str">
        <f>VLOOKUP(S793,Taxonomic!A:D,3,FALSE)</f>
        <v>abudefduf</v>
      </c>
      <c r="Z793" t="str">
        <f>VLOOKUP(S793,Taxonomic!A:D,4,FALSE)</f>
        <v>saxatilis</v>
      </c>
    </row>
    <row r="794" spans="1:26" x14ac:dyDescent="0.2">
      <c r="A794" t="s">
        <v>30</v>
      </c>
      <c r="B794" t="s">
        <v>472</v>
      </c>
      <c r="C794" t="s">
        <v>47</v>
      </c>
      <c r="D794">
        <v>2013</v>
      </c>
      <c r="E794">
        <v>3</v>
      </c>
      <c r="F794" s="8">
        <v>5</v>
      </c>
      <c r="G794" t="s">
        <v>455</v>
      </c>
      <c r="H794" t="s">
        <v>32</v>
      </c>
      <c r="I794">
        <f>VLOOKUP(B794,Information_sites!D:E,2,FALSE)</f>
        <v>-24.100227</v>
      </c>
      <c r="J794">
        <f>VLOOKUP(B794,Information_sites!D:F,3,FALSE)</f>
        <v>-45.698115999999999</v>
      </c>
      <c r="K794" t="s">
        <v>442</v>
      </c>
      <c r="L794">
        <v>3915</v>
      </c>
      <c r="M794">
        <v>40</v>
      </c>
      <c r="N794" s="3">
        <v>7</v>
      </c>
      <c r="O794" t="s">
        <v>442</v>
      </c>
      <c r="P794" t="s">
        <v>442</v>
      </c>
      <c r="Q794" t="s">
        <v>442</v>
      </c>
      <c r="R794" t="s">
        <v>442</v>
      </c>
      <c r="S794" t="s">
        <v>49</v>
      </c>
      <c r="T794">
        <v>1</v>
      </c>
      <c r="U794">
        <v>25</v>
      </c>
      <c r="X794" t="str">
        <f>VLOOKUP($S794,Taxonomic!A:D,2,FALSE)</f>
        <v>acanthuridae</v>
      </c>
      <c r="Y794" t="str">
        <f>VLOOKUP(S794,Taxonomic!A:D,3,FALSE)</f>
        <v>acanthurus</v>
      </c>
      <c r="Z794" t="str">
        <f>VLOOKUP(S794,Taxonomic!A:D,4,FALSE)</f>
        <v>chirurgus</v>
      </c>
    </row>
    <row r="795" spans="1:26" x14ac:dyDescent="0.2">
      <c r="A795" t="s">
        <v>30</v>
      </c>
      <c r="B795" t="s">
        <v>472</v>
      </c>
      <c r="C795" t="s">
        <v>47</v>
      </c>
      <c r="D795">
        <v>2013</v>
      </c>
      <c r="E795">
        <v>3</v>
      </c>
      <c r="F795" s="8">
        <v>5</v>
      </c>
      <c r="G795" t="s">
        <v>455</v>
      </c>
      <c r="H795" t="s">
        <v>32</v>
      </c>
      <c r="I795">
        <f>VLOOKUP(B795,Information_sites!D:E,2,FALSE)</f>
        <v>-24.100227</v>
      </c>
      <c r="J795">
        <f>VLOOKUP(B795,Information_sites!D:F,3,FALSE)</f>
        <v>-45.698115999999999</v>
      </c>
      <c r="K795" t="s">
        <v>442</v>
      </c>
      <c r="L795">
        <v>3915</v>
      </c>
      <c r="M795">
        <v>40</v>
      </c>
      <c r="N795" s="3">
        <v>7</v>
      </c>
      <c r="O795" t="s">
        <v>442</v>
      </c>
      <c r="P795" t="s">
        <v>442</v>
      </c>
      <c r="Q795" t="s">
        <v>442</v>
      </c>
      <c r="R795" t="s">
        <v>442</v>
      </c>
      <c r="S795" t="s">
        <v>49</v>
      </c>
      <c r="T795">
        <v>10</v>
      </c>
      <c r="U795">
        <v>35</v>
      </c>
      <c r="X795" t="str">
        <f>VLOOKUP($S795,Taxonomic!A:D,2,FALSE)</f>
        <v>acanthuridae</v>
      </c>
      <c r="Y795" t="str">
        <f>VLOOKUP(S795,Taxonomic!A:D,3,FALSE)</f>
        <v>acanthurus</v>
      </c>
      <c r="Z795" t="str">
        <f>VLOOKUP(S795,Taxonomic!A:D,4,FALSE)</f>
        <v>chirurgus</v>
      </c>
    </row>
    <row r="796" spans="1:26" x14ac:dyDescent="0.2">
      <c r="A796" t="s">
        <v>30</v>
      </c>
      <c r="B796" t="s">
        <v>472</v>
      </c>
      <c r="C796" t="s">
        <v>47</v>
      </c>
      <c r="D796">
        <v>2013</v>
      </c>
      <c r="E796">
        <v>3</v>
      </c>
      <c r="F796" s="8">
        <v>5</v>
      </c>
      <c r="G796" t="s">
        <v>455</v>
      </c>
      <c r="H796" t="s">
        <v>32</v>
      </c>
      <c r="I796">
        <f>VLOOKUP(B796,Information_sites!D:E,2,FALSE)</f>
        <v>-24.100227</v>
      </c>
      <c r="J796">
        <f>VLOOKUP(B796,Information_sites!D:F,3,FALSE)</f>
        <v>-45.698115999999999</v>
      </c>
      <c r="K796" t="s">
        <v>442</v>
      </c>
      <c r="L796">
        <v>3915</v>
      </c>
      <c r="M796">
        <v>40</v>
      </c>
      <c r="N796" s="3">
        <v>7</v>
      </c>
      <c r="O796" t="s">
        <v>442</v>
      </c>
      <c r="P796" t="s">
        <v>442</v>
      </c>
      <c r="Q796" t="s">
        <v>442</v>
      </c>
      <c r="R796" t="s">
        <v>442</v>
      </c>
      <c r="S796" t="s">
        <v>49</v>
      </c>
      <c r="T796">
        <v>2</v>
      </c>
      <c r="U796">
        <v>40</v>
      </c>
      <c r="X796" t="str">
        <f>VLOOKUP($S796,Taxonomic!A:D,2,FALSE)</f>
        <v>acanthuridae</v>
      </c>
      <c r="Y796" t="str">
        <f>VLOOKUP(S796,Taxonomic!A:D,3,FALSE)</f>
        <v>acanthurus</v>
      </c>
      <c r="Z796" t="str">
        <f>VLOOKUP(S796,Taxonomic!A:D,4,FALSE)</f>
        <v>chirurgus</v>
      </c>
    </row>
    <row r="797" spans="1:26" x14ac:dyDescent="0.2">
      <c r="A797" t="s">
        <v>30</v>
      </c>
      <c r="B797" t="s">
        <v>472</v>
      </c>
      <c r="C797" t="s">
        <v>47</v>
      </c>
      <c r="D797">
        <v>2013</v>
      </c>
      <c r="E797">
        <v>3</v>
      </c>
      <c r="F797" s="8">
        <v>5</v>
      </c>
      <c r="G797" t="s">
        <v>455</v>
      </c>
      <c r="H797" t="s">
        <v>32</v>
      </c>
      <c r="I797">
        <f>VLOOKUP(B797,Information_sites!D:E,2,FALSE)</f>
        <v>-24.100227</v>
      </c>
      <c r="J797">
        <f>VLOOKUP(B797,Information_sites!D:F,3,FALSE)</f>
        <v>-45.698115999999999</v>
      </c>
      <c r="K797" t="s">
        <v>442</v>
      </c>
      <c r="L797">
        <v>3915</v>
      </c>
      <c r="M797">
        <v>40</v>
      </c>
      <c r="N797" s="3">
        <v>7</v>
      </c>
      <c r="O797" t="s">
        <v>442</v>
      </c>
      <c r="P797" t="s">
        <v>442</v>
      </c>
      <c r="Q797" t="s">
        <v>442</v>
      </c>
      <c r="R797" t="s">
        <v>442</v>
      </c>
      <c r="S797" t="s">
        <v>50</v>
      </c>
      <c r="T797">
        <v>2</v>
      </c>
      <c r="U797">
        <v>40</v>
      </c>
      <c r="X797" t="str">
        <f>VLOOKUP($S797,Taxonomic!A:D,2,FALSE)</f>
        <v>haemulidae</v>
      </c>
      <c r="Y797" t="str">
        <f>VLOOKUP(S797,Taxonomic!A:D,3,FALSE)</f>
        <v>anisotremus</v>
      </c>
      <c r="Z797" t="str">
        <f>VLOOKUP(S797,Taxonomic!A:D,4,FALSE)</f>
        <v>virginicus</v>
      </c>
    </row>
    <row r="798" spans="1:26" x14ac:dyDescent="0.2">
      <c r="A798" t="s">
        <v>30</v>
      </c>
      <c r="B798" t="s">
        <v>472</v>
      </c>
      <c r="C798" t="s">
        <v>47</v>
      </c>
      <c r="D798">
        <v>2013</v>
      </c>
      <c r="E798">
        <v>3</v>
      </c>
      <c r="F798" s="8">
        <v>5</v>
      </c>
      <c r="G798" t="s">
        <v>455</v>
      </c>
      <c r="H798" t="s">
        <v>32</v>
      </c>
      <c r="I798">
        <f>VLOOKUP(B798,Information_sites!D:E,2,FALSE)</f>
        <v>-24.100227</v>
      </c>
      <c r="J798">
        <f>VLOOKUP(B798,Information_sites!D:F,3,FALSE)</f>
        <v>-45.698115999999999</v>
      </c>
      <c r="K798" t="s">
        <v>442</v>
      </c>
      <c r="L798">
        <v>3915</v>
      </c>
      <c r="M798">
        <v>40</v>
      </c>
      <c r="N798" s="3">
        <v>7</v>
      </c>
      <c r="O798" t="s">
        <v>442</v>
      </c>
      <c r="P798" t="s">
        <v>442</v>
      </c>
      <c r="Q798" t="s">
        <v>442</v>
      </c>
      <c r="R798" t="s">
        <v>442</v>
      </c>
      <c r="S798" t="s">
        <v>50</v>
      </c>
      <c r="T798">
        <v>1</v>
      </c>
      <c r="U798">
        <v>45</v>
      </c>
      <c r="X798" t="str">
        <f>VLOOKUP($S798,Taxonomic!A:D,2,FALSE)</f>
        <v>haemulidae</v>
      </c>
      <c r="Y798" t="str">
        <f>VLOOKUP(S798,Taxonomic!A:D,3,FALSE)</f>
        <v>anisotremus</v>
      </c>
      <c r="Z798" t="str">
        <f>VLOOKUP(S798,Taxonomic!A:D,4,FALSE)</f>
        <v>virginicus</v>
      </c>
    </row>
    <row r="799" spans="1:26" x14ac:dyDescent="0.2">
      <c r="A799" t="s">
        <v>30</v>
      </c>
      <c r="B799" t="s">
        <v>472</v>
      </c>
      <c r="C799" t="s">
        <v>47</v>
      </c>
      <c r="D799">
        <v>2013</v>
      </c>
      <c r="E799">
        <v>3</v>
      </c>
      <c r="F799" s="8">
        <v>5</v>
      </c>
      <c r="G799" t="s">
        <v>455</v>
      </c>
      <c r="H799" t="s">
        <v>32</v>
      </c>
      <c r="I799">
        <f>VLOOKUP(B799,Information_sites!D:E,2,FALSE)</f>
        <v>-24.100227</v>
      </c>
      <c r="J799">
        <f>VLOOKUP(B799,Information_sites!D:F,3,FALSE)</f>
        <v>-45.698115999999999</v>
      </c>
      <c r="K799" t="s">
        <v>442</v>
      </c>
      <c r="L799">
        <v>3915</v>
      </c>
      <c r="M799">
        <v>40</v>
      </c>
      <c r="N799" s="3">
        <v>7</v>
      </c>
      <c r="O799" t="s">
        <v>442</v>
      </c>
      <c r="P799" t="s">
        <v>442</v>
      </c>
      <c r="Q799" t="s">
        <v>442</v>
      </c>
      <c r="R799" t="s">
        <v>442</v>
      </c>
      <c r="S799" t="s">
        <v>34</v>
      </c>
      <c r="T799">
        <v>1</v>
      </c>
      <c r="U799">
        <v>15</v>
      </c>
      <c r="X799" t="str">
        <f>VLOOKUP($S799,Taxonomic!A:D,2,FALSE)</f>
        <v>labridae</v>
      </c>
      <c r="Y799" t="str">
        <f>VLOOKUP(S799,Taxonomic!A:D,3,FALSE)</f>
        <v>bodianus</v>
      </c>
      <c r="Z799" t="str">
        <f>VLOOKUP(S799,Taxonomic!A:D,4,FALSE)</f>
        <v>pulchellus</v>
      </c>
    </row>
    <row r="800" spans="1:26" x14ac:dyDescent="0.2">
      <c r="A800" t="s">
        <v>30</v>
      </c>
      <c r="B800" t="s">
        <v>472</v>
      </c>
      <c r="C800" t="s">
        <v>47</v>
      </c>
      <c r="D800">
        <v>2013</v>
      </c>
      <c r="E800">
        <v>3</v>
      </c>
      <c r="F800" s="8">
        <v>5</v>
      </c>
      <c r="G800" t="s">
        <v>455</v>
      </c>
      <c r="H800" t="s">
        <v>32</v>
      </c>
      <c r="I800">
        <f>VLOOKUP(B800,Information_sites!D:E,2,FALSE)</f>
        <v>-24.100227</v>
      </c>
      <c r="J800">
        <f>VLOOKUP(B800,Information_sites!D:F,3,FALSE)</f>
        <v>-45.698115999999999</v>
      </c>
      <c r="K800" t="s">
        <v>442</v>
      </c>
      <c r="L800">
        <v>3915</v>
      </c>
      <c r="M800">
        <v>40</v>
      </c>
      <c r="N800" s="3">
        <v>7</v>
      </c>
      <c r="O800" t="s">
        <v>442</v>
      </c>
      <c r="P800" t="s">
        <v>442</v>
      </c>
      <c r="Q800" t="s">
        <v>442</v>
      </c>
      <c r="R800" t="s">
        <v>442</v>
      </c>
      <c r="S800" t="s">
        <v>34</v>
      </c>
      <c r="T800">
        <v>2</v>
      </c>
      <c r="U800">
        <v>30</v>
      </c>
      <c r="X800" t="str">
        <f>VLOOKUP($S800,Taxonomic!A:D,2,FALSE)</f>
        <v>labridae</v>
      </c>
      <c r="Y800" t="str">
        <f>VLOOKUP(S800,Taxonomic!A:D,3,FALSE)</f>
        <v>bodianus</v>
      </c>
      <c r="Z800" t="str">
        <f>VLOOKUP(S800,Taxonomic!A:D,4,FALSE)</f>
        <v>pulchellus</v>
      </c>
    </row>
    <row r="801" spans="1:26" x14ac:dyDescent="0.2">
      <c r="A801" t="s">
        <v>30</v>
      </c>
      <c r="B801" t="s">
        <v>472</v>
      </c>
      <c r="C801" t="s">
        <v>47</v>
      </c>
      <c r="D801">
        <v>2013</v>
      </c>
      <c r="E801">
        <v>3</v>
      </c>
      <c r="F801" s="8">
        <v>5</v>
      </c>
      <c r="G801" t="s">
        <v>455</v>
      </c>
      <c r="H801" t="s">
        <v>32</v>
      </c>
      <c r="I801">
        <f>VLOOKUP(B801,Information_sites!D:E,2,FALSE)</f>
        <v>-24.100227</v>
      </c>
      <c r="J801">
        <f>VLOOKUP(B801,Information_sites!D:F,3,FALSE)</f>
        <v>-45.698115999999999</v>
      </c>
      <c r="K801" t="s">
        <v>442</v>
      </c>
      <c r="L801">
        <v>3915</v>
      </c>
      <c r="M801">
        <v>40</v>
      </c>
      <c r="N801" s="3">
        <v>7</v>
      </c>
      <c r="O801" t="s">
        <v>442</v>
      </c>
      <c r="P801" t="s">
        <v>442</v>
      </c>
      <c r="Q801" t="s">
        <v>442</v>
      </c>
      <c r="R801" t="s">
        <v>442</v>
      </c>
      <c r="S801" t="s">
        <v>34</v>
      </c>
      <c r="T801">
        <v>1</v>
      </c>
      <c r="U801">
        <v>35</v>
      </c>
      <c r="X801" t="str">
        <f>VLOOKUP($S801,Taxonomic!A:D,2,FALSE)</f>
        <v>labridae</v>
      </c>
      <c r="Y801" t="str">
        <f>VLOOKUP(S801,Taxonomic!A:D,3,FALSE)</f>
        <v>bodianus</v>
      </c>
      <c r="Z801" t="str">
        <f>VLOOKUP(S801,Taxonomic!A:D,4,FALSE)</f>
        <v>pulchellus</v>
      </c>
    </row>
    <row r="802" spans="1:26" x14ac:dyDescent="0.2">
      <c r="A802" t="s">
        <v>30</v>
      </c>
      <c r="B802" t="s">
        <v>472</v>
      </c>
      <c r="C802" t="s">
        <v>47</v>
      </c>
      <c r="D802">
        <v>2013</v>
      </c>
      <c r="E802">
        <v>3</v>
      </c>
      <c r="F802" s="8">
        <v>5</v>
      </c>
      <c r="G802" t="s">
        <v>455</v>
      </c>
      <c r="H802" t="s">
        <v>32</v>
      </c>
      <c r="I802">
        <f>VLOOKUP(B802,Information_sites!D:E,2,FALSE)</f>
        <v>-24.100227</v>
      </c>
      <c r="J802">
        <f>VLOOKUP(B802,Information_sites!D:F,3,FALSE)</f>
        <v>-45.698115999999999</v>
      </c>
      <c r="K802" t="s">
        <v>442</v>
      </c>
      <c r="L802">
        <v>3915</v>
      </c>
      <c r="M802">
        <v>40</v>
      </c>
      <c r="N802" s="3">
        <v>7</v>
      </c>
      <c r="O802" t="s">
        <v>442</v>
      </c>
      <c r="P802" t="s">
        <v>442</v>
      </c>
      <c r="Q802" t="s">
        <v>442</v>
      </c>
      <c r="R802" t="s">
        <v>442</v>
      </c>
      <c r="S802" t="s">
        <v>35</v>
      </c>
      <c r="T802">
        <v>2</v>
      </c>
      <c r="U802">
        <v>45</v>
      </c>
      <c r="X802" t="str">
        <f>VLOOKUP($S802,Taxonomic!A:D,2,FALSE)</f>
        <v>labridae</v>
      </c>
      <c r="Y802" t="str">
        <f>VLOOKUP(S802,Taxonomic!A:D,3,FALSE)</f>
        <v>bodianus</v>
      </c>
      <c r="Z802" t="str">
        <f>VLOOKUP(S802,Taxonomic!A:D,4,FALSE)</f>
        <v>rufus</v>
      </c>
    </row>
    <row r="803" spans="1:26" x14ac:dyDescent="0.2">
      <c r="A803" t="s">
        <v>30</v>
      </c>
      <c r="B803" t="s">
        <v>472</v>
      </c>
      <c r="C803" t="s">
        <v>47</v>
      </c>
      <c r="D803">
        <v>2013</v>
      </c>
      <c r="E803">
        <v>3</v>
      </c>
      <c r="F803" s="8">
        <v>5</v>
      </c>
      <c r="G803" t="s">
        <v>455</v>
      </c>
      <c r="H803" t="s">
        <v>32</v>
      </c>
      <c r="I803">
        <f>VLOOKUP(B803,Information_sites!D:E,2,FALSE)</f>
        <v>-24.100227</v>
      </c>
      <c r="J803">
        <f>VLOOKUP(B803,Information_sites!D:F,3,FALSE)</f>
        <v>-45.698115999999999</v>
      </c>
      <c r="K803" t="s">
        <v>442</v>
      </c>
      <c r="L803">
        <v>3915</v>
      </c>
      <c r="M803">
        <v>40</v>
      </c>
      <c r="N803" s="3">
        <v>7</v>
      </c>
      <c r="O803" t="s">
        <v>442</v>
      </c>
      <c r="P803" t="s">
        <v>442</v>
      </c>
      <c r="Q803" t="s">
        <v>442</v>
      </c>
      <c r="R803" t="s">
        <v>442</v>
      </c>
      <c r="S803" t="s">
        <v>60</v>
      </c>
      <c r="T803">
        <v>2</v>
      </c>
      <c r="U803">
        <v>15</v>
      </c>
      <c r="X803" t="str">
        <f>VLOOKUP($S803,Taxonomic!A:D,2,FALSE)</f>
        <v>chaetodontidae</v>
      </c>
      <c r="Y803" t="str">
        <f>VLOOKUP(S803,Taxonomic!A:D,3,FALSE)</f>
        <v>chaetodon</v>
      </c>
      <c r="Z803" t="str">
        <f>VLOOKUP(S803,Taxonomic!A:D,4,FALSE)</f>
        <v>striatus</v>
      </c>
    </row>
    <row r="804" spans="1:26" x14ac:dyDescent="0.2">
      <c r="A804" t="s">
        <v>30</v>
      </c>
      <c r="B804" t="s">
        <v>472</v>
      </c>
      <c r="C804" t="s">
        <v>47</v>
      </c>
      <c r="D804">
        <v>2013</v>
      </c>
      <c r="E804">
        <v>3</v>
      </c>
      <c r="F804" s="8">
        <v>5</v>
      </c>
      <c r="G804" t="s">
        <v>455</v>
      </c>
      <c r="H804" t="s">
        <v>32</v>
      </c>
      <c r="I804">
        <f>VLOOKUP(B804,Information_sites!D:E,2,FALSE)</f>
        <v>-24.100227</v>
      </c>
      <c r="J804">
        <f>VLOOKUP(B804,Information_sites!D:F,3,FALSE)</f>
        <v>-45.698115999999999</v>
      </c>
      <c r="K804" t="s">
        <v>442</v>
      </c>
      <c r="L804">
        <v>3915</v>
      </c>
      <c r="M804">
        <v>40</v>
      </c>
      <c r="N804" s="3">
        <v>7</v>
      </c>
      <c r="O804" t="s">
        <v>442</v>
      </c>
      <c r="P804" t="s">
        <v>442</v>
      </c>
      <c r="Q804" t="s">
        <v>442</v>
      </c>
      <c r="R804" t="s">
        <v>442</v>
      </c>
      <c r="S804" t="s">
        <v>36</v>
      </c>
      <c r="T804">
        <v>6</v>
      </c>
      <c r="U804">
        <v>15</v>
      </c>
      <c r="X804" t="str">
        <f>VLOOKUP($S804,Taxonomic!A:D,2,FALSE)</f>
        <v>pomacentridae</v>
      </c>
      <c r="Y804" t="str">
        <f>VLOOKUP(S804,Taxonomic!A:D,3,FALSE)</f>
        <v>chromis</v>
      </c>
      <c r="Z804" t="str">
        <f>VLOOKUP(S804,Taxonomic!A:D,4,FALSE)</f>
        <v>multilineata</v>
      </c>
    </row>
    <row r="805" spans="1:26" x14ac:dyDescent="0.2">
      <c r="A805" t="s">
        <v>30</v>
      </c>
      <c r="B805" t="s">
        <v>472</v>
      </c>
      <c r="C805" t="s">
        <v>47</v>
      </c>
      <c r="D805">
        <v>2013</v>
      </c>
      <c r="E805">
        <v>3</v>
      </c>
      <c r="F805" s="8">
        <v>5</v>
      </c>
      <c r="G805" t="s">
        <v>455</v>
      </c>
      <c r="H805" t="s">
        <v>32</v>
      </c>
      <c r="I805">
        <f>VLOOKUP(B805,Information_sites!D:E,2,FALSE)</f>
        <v>-24.100227</v>
      </c>
      <c r="J805">
        <f>VLOOKUP(B805,Information_sites!D:F,3,FALSE)</f>
        <v>-45.698115999999999</v>
      </c>
      <c r="K805" t="s">
        <v>442</v>
      </c>
      <c r="L805">
        <v>3915</v>
      </c>
      <c r="M805">
        <v>40</v>
      </c>
      <c r="N805" s="3">
        <v>7</v>
      </c>
      <c r="O805" t="s">
        <v>442</v>
      </c>
      <c r="P805" t="s">
        <v>442</v>
      </c>
      <c r="Q805" t="s">
        <v>442</v>
      </c>
      <c r="R805" t="s">
        <v>442</v>
      </c>
      <c r="S805" t="s">
        <v>51</v>
      </c>
      <c r="T805">
        <v>1</v>
      </c>
      <c r="U805">
        <v>20</v>
      </c>
      <c r="X805" t="str">
        <f>VLOOKUP($S805,Taxonomic!A:D,2,FALSE)</f>
        <v>sparidae</v>
      </c>
      <c r="Y805" t="str">
        <f>VLOOKUP(S805,Taxonomic!A:D,3,FALSE)</f>
        <v>diplodus</v>
      </c>
      <c r="Z805" t="str">
        <f>VLOOKUP(S805,Taxonomic!A:D,4,FALSE)</f>
        <v>argenteus</v>
      </c>
    </row>
    <row r="806" spans="1:26" x14ac:dyDescent="0.2">
      <c r="A806" t="s">
        <v>30</v>
      </c>
      <c r="B806" t="s">
        <v>472</v>
      </c>
      <c r="C806" t="s">
        <v>47</v>
      </c>
      <c r="D806">
        <v>2013</v>
      </c>
      <c r="E806">
        <v>3</v>
      </c>
      <c r="F806" s="8">
        <v>5</v>
      </c>
      <c r="G806" t="s">
        <v>455</v>
      </c>
      <c r="H806" t="s">
        <v>32</v>
      </c>
      <c r="I806">
        <f>VLOOKUP(B806,Information_sites!D:E,2,FALSE)</f>
        <v>-24.100227</v>
      </c>
      <c r="J806">
        <f>VLOOKUP(B806,Information_sites!D:F,3,FALSE)</f>
        <v>-45.698115999999999</v>
      </c>
      <c r="K806" t="s">
        <v>442</v>
      </c>
      <c r="L806">
        <v>3915</v>
      </c>
      <c r="M806">
        <v>40</v>
      </c>
      <c r="N806" s="3">
        <v>7</v>
      </c>
      <c r="O806" t="s">
        <v>442</v>
      </c>
      <c r="P806" t="s">
        <v>442</v>
      </c>
      <c r="Q806" t="s">
        <v>442</v>
      </c>
      <c r="R806" t="s">
        <v>442</v>
      </c>
      <c r="S806" t="s">
        <v>51</v>
      </c>
      <c r="T806">
        <v>1</v>
      </c>
      <c r="U806">
        <v>35</v>
      </c>
      <c r="X806" t="str">
        <f>VLOOKUP($S806,Taxonomic!A:D,2,FALSE)</f>
        <v>sparidae</v>
      </c>
      <c r="Y806" t="str">
        <f>VLOOKUP(S806,Taxonomic!A:D,3,FALSE)</f>
        <v>diplodus</v>
      </c>
      <c r="Z806" t="str">
        <f>VLOOKUP(S806,Taxonomic!A:D,4,FALSE)</f>
        <v>argenteus</v>
      </c>
    </row>
    <row r="807" spans="1:26" x14ac:dyDescent="0.2">
      <c r="A807" t="s">
        <v>30</v>
      </c>
      <c r="B807" t="s">
        <v>472</v>
      </c>
      <c r="C807" t="s">
        <v>47</v>
      </c>
      <c r="D807">
        <v>2013</v>
      </c>
      <c r="E807">
        <v>3</v>
      </c>
      <c r="F807" s="8">
        <v>5</v>
      </c>
      <c r="G807" t="s">
        <v>455</v>
      </c>
      <c r="H807" t="s">
        <v>32</v>
      </c>
      <c r="I807">
        <f>VLOOKUP(B807,Information_sites!D:E,2,FALSE)</f>
        <v>-24.100227</v>
      </c>
      <c r="J807">
        <f>VLOOKUP(B807,Information_sites!D:F,3,FALSE)</f>
        <v>-45.698115999999999</v>
      </c>
      <c r="K807" t="s">
        <v>442</v>
      </c>
      <c r="L807">
        <v>3915</v>
      </c>
      <c r="M807">
        <v>40</v>
      </c>
      <c r="N807" s="3">
        <v>7</v>
      </c>
      <c r="O807" t="s">
        <v>442</v>
      </c>
      <c r="P807" t="s">
        <v>442</v>
      </c>
      <c r="Q807" t="s">
        <v>442</v>
      </c>
      <c r="R807" t="s">
        <v>442</v>
      </c>
      <c r="S807" t="s">
        <v>51</v>
      </c>
      <c r="T807">
        <v>1</v>
      </c>
      <c r="U807">
        <v>40</v>
      </c>
      <c r="X807" t="str">
        <f>VLOOKUP($S807,Taxonomic!A:D,2,FALSE)</f>
        <v>sparidae</v>
      </c>
      <c r="Y807" t="str">
        <f>VLOOKUP(S807,Taxonomic!A:D,3,FALSE)</f>
        <v>diplodus</v>
      </c>
      <c r="Z807" t="str">
        <f>VLOOKUP(S807,Taxonomic!A:D,4,FALSE)</f>
        <v>argenteus</v>
      </c>
    </row>
    <row r="808" spans="1:26" x14ac:dyDescent="0.2">
      <c r="A808" t="s">
        <v>30</v>
      </c>
      <c r="B808" t="s">
        <v>472</v>
      </c>
      <c r="C808" t="s">
        <v>47</v>
      </c>
      <c r="D808">
        <v>2013</v>
      </c>
      <c r="E808">
        <v>3</v>
      </c>
      <c r="F808" s="8">
        <v>5</v>
      </c>
      <c r="G808" t="s">
        <v>455</v>
      </c>
      <c r="H808" t="s">
        <v>32</v>
      </c>
      <c r="I808">
        <f>VLOOKUP(B808,Information_sites!D:E,2,FALSE)</f>
        <v>-24.100227</v>
      </c>
      <c r="J808">
        <f>VLOOKUP(B808,Information_sites!D:F,3,FALSE)</f>
        <v>-45.698115999999999</v>
      </c>
      <c r="K808" t="s">
        <v>442</v>
      </c>
      <c r="L808">
        <v>3915</v>
      </c>
      <c r="M808">
        <v>40</v>
      </c>
      <c r="N808" s="3">
        <v>7</v>
      </c>
      <c r="O808" t="s">
        <v>442</v>
      </c>
      <c r="P808" t="s">
        <v>442</v>
      </c>
      <c r="Q808" t="s">
        <v>442</v>
      </c>
      <c r="R808" t="s">
        <v>442</v>
      </c>
      <c r="S808" t="s">
        <v>38</v>
      </c>
      <c r="T808">
        <v>1</v>
      </c>
      <c r="U808">
        <v>40</v>
      </c>
      <c r="X808" t="str">
        <f>VLOOKUP($S808,Taxonomic!A:D,2,FALSE)</f>
        <v>serranidae</v>
      </c>
      <c r="Y808" t="str">
        <f>VLOOKUP(S808,Taxonomic!A:D,3,FALSE)</f>
        <v>epinephelus</v>
      </c>
      <c r="Z808" t="str">
        <f>VLOOKUP(S808,Taxonomic!A:D,4,FALSE)</f>
        <v>marginatus</v>
      </c>
    </row>
    <row r="809" spans="1:26" x14ac:dyDescent="0.2">
      <c r="A809" t="s">
        <v>30</v>
      </c>
      <c r="B809" t="s">
        <v>472</v>
      </c>
      <c r="C809" t="s">
        <v>47</v>
      </c>
      <c r="D809">
        <v>2013</v>
      </c>
      <c r="E809">
        <v>3</v>
      </c>
      <c r="F809" s="8">
        <v>5</v>
      </c>
      <c r="G809" t="s">
        <v>455</v>
      </c>
      <c r="H809" t="s">
        <v>32</v>
      </c>
      <c r="I809">
        <f>VLOOKUP(B809,Information_sites!D:E,2,FALSE)</f>
        <v>-24.100227</v>
      </c>
      <c r="J809">
        <f>VLOOKUP(B809,Information_sites!D:F,3,FALSE)</f>
        <v>-45.698115999999999</v>
      </c>
      <c r="K809" t="s">
        <v>442</v>
      </c>
      <c r="L809">
        <v>3915</v>
      </c>
      <c r="M809">
        <v>40</v>
      </c>
      <c r="N809" s="3">
        <v>7</v>
      </c>
      <c r="O809" t="s">
        <v>442</v>
      </c>
      <c r="P809" t="s">
        <v>442</v>
      </c>
      <c r="Q809" t="s">
        <v>442</v>
      </c>
      <c r="R809" t="s">
        <v>442</v>
      </c>
      <c r="S809" t="s">
        <v>39</v>
      </c>
      <c r="T809">
        <v>7</v>
      </c>
      <c r="U809">
        <v>20</v>
      </c>
      <c r="X809" t="str">
        <f>VLOOKUP($S809,Taxonomic!A:D,2,FALSE)</f>
        <v>haemulidae</v>
      </c>
      <c r="Y809" t="str">
        <f>VLOOKUP(S809,Taxonomic!A:D,3,FALSE)</f>
        <v>haemulon</v>
      </c>
      <c r="Z809" t="str">
        <f>VLOOKUP(S809,Taxonomic!A:D,4,FALSE)</f>
        <v>aurolineatum</v>
      </c>
    </row>
    <row r="810" spans="1:26" x14ac:dyDescent="0.2">
      <c r="A810" t="s">
        <v>30</v>
      </c>
      <c r="B810" t="s">
        <v>472</v>
      </c>
      <c r="C810" t="s">
        <v>47</v>
      </c>
      <c r="D810">
        <v>2013</v>
      </c>
      <c r="E810">
        <v>3</v>
      </c>
      <c r="F810" s="8">
        <v>5</v>
      </c>
      <c r="G810" t="s">
        <v>455</v>
      </c>
      <c r="H810" t="s">
        <v>32</v>
      </c>
      <c r="I810">
        <f>VLOOKUP(B810,Information_sites!D:E,2,FALSE)</f>
        <v>-24.100227</v>
      </c>
      <c r="J810">
        <f>VLOOKUP(B810,Information_sites!D:F,3,FALSE)</f>
        <v>-45.698115999999999</v>
      </c>
      <c r="K810" t="s">
        <v>442</v>
      </c>
      <c r="L810">
        <v>3915</v>
      </c>
      <c r="M810">
        <v>40</v>
      </c>
      <c r="N810" s="3">
        <v>7</v>
      </c>
      <c r="O810" t="s">
        <v>442</v>
      </c>
      <c r="P810" t="s">
        <v>442</v>
      </c>
      <c r="Q810" t="s">
        <v>442</v>
      </c>
      <c r="R810" t="s">
        <v>442</v>
      </c>
      <c r="S810" t="s">
        <v>63</v>
      </c>
      <c r="T810">
        <v>1</v>
      </c>
      <c r="U810">
        <v>40</v>
      </c>
      <c r="X810" t="str">
        <f>VLOOKUP($S810,Taxonomic!A:D,2,FALSE)</f>
        <v>haemulidae</v>
      </c>
      <c r="Y810" t="str">
        <f>VLOOKUP(S810,Taxonomic!A:D,3,FALSE)</f>
        <v>haemulon</v>
      </c>
      <c r="Z810" t="str">
        <f>VLOOKUP(S810,Taxonomic!A:D,4,FALSE)</f>
        <v>plumierii</v>
      </c>
    </row>
    <row r="811" spans="1:26" x14ac:dyDescent="0.2">
      <c r="A811" t="s">
        <v>30</v>
      </c>
      <c r="B811" t="s">
        <v>472</v>
      </c>
      <c r="C811" t="s">
        <v>47</v>
      </c>
      <c r="D811">
        <v>2013</v>
      </c>
      <c r="E811">
        <v>3</v>
      </c>
      <c r="F811" s="8">
        <v>5</v>
      </c>
      <c r="G811" t="s">
        <v>455</v>
      </c>
      <c r="H811" t="s">
        <v>32</v>
      </c>
      <c r="I811">
        <f>VLOOKUP(B811,Information_sites!D:E,2,FALSE)</f>
        <v>-24.100227</v>
      </c>
      <c r="J811">
        <f>VLOOKUP(B811,Information_sites!D:F,3,FALSE)</f>
        <v>-45.698115999999999</v>
      </c>
      <c r="K811" t="s">
        <v>442</v>
      </c>
      <c r="L811">
        <v>3915</v>
      </c>
      <c r="M811">
        <v>40</v>
      </c>
      <c r="N811" s="3">
        <v>7</v>
      </c>
      <c r="O811" t="s">
        <v>442</v>
      </c>
      <c r="P811" t="s">
        <v>442</v>
      </c>
      <c r="Q811" t="s">
        <v>442</v>
      </c>
      <c r="R811" t="s">
        <v>442</v>
      </c>
      <c r="S811" t="s">
        <v>41</v>
      </c>
      <c r="T811">
        <v>2</v>
      </c>
      <c r="U811">
        <v>35</v>
      </c>
      <c r="X811" t="str">
        <f>VLOOKUP($S811,Taxonomic!A:D,2,FALSE)</f>
        <v>holocentridae</v>
      </c>
      <c r="Y811" t="str">
        <f>VLOOKUP(S811,Taxonomic!A:D,3,FALSE)</f>
        <v>holocentrus</v>
      </c>
      <c r="Z811" t="str">
        <f>VLOOKUP(S811,Taxonomic!A:D,4,FALSE)</f>
        <v>adscensionis</v>
      </c>
    </row>
    <row r="812" spans="1:26" x14ac:dyDescent="0.2">
      <c r="A812" t="s">
        <v>30</v>
      </c>
      <c r="B812" t="s">
        <v>472</v>
      </c>
      <c r="C812" t="s">
        <v>47</v>
      </c>
      <c r="D812">
        <v>2013</v>
      </c>
      <c r="E812">
        <v>3</v>
      </c>
      <c r="F812" s="8">
        <v>5</v>
      </c>
      <c r="G812" t="s">
        <v>455</v>
      </c>
      <c r="H812" t="s">
        <v>32</v>
      </c>
      <c r="I812">
        <f>VLOOKUP(B812,Information_sites!D:E,2,FALSE)</f>
        <v>-24.100227</v>
      </c>
      <c r="J812">
        <f>VLOOKUP(B812,Information_sites!D:F,3,FALSE)</f>
        <v>-45.698115999999999</v>
      </c>
      <c r="K812" t="s">
        <v>442</v>
      </c>
      <c r="L812">
        <v>3915</v>
      </c>
      <c r="M812">
        <v>40</v>
      </c>
      <c r="N812" s="3">
        <v>7</v>
      </c>
      <c r="O812" t="s">
        <v>442</v>
      </c>
      <c r="P812" t="s">
        <v>442</v>
      </c>
      <c r="Q812" t="s">
        <v>442</v>
      </c>
      <c r="R812" t="s">
        <v>442</v>
      </c>
      <c r="S812" t="s">
        <v>67</v>
      </c>
      <c r="T812">
        <v>1</v>
      </c>
      <c r="U812">
        <v>35</v>
      </c>
      <c r="X812" t="str">
        <f>VLOOKUP($S812,Taxonomic!A:D,2,FALSE)</f>
        <v>pomacanthidae</v>
      </c>
      <c r="Y812" t="str">
        <f>VLOOKUP(S812,Taxonomic!A:D,3,FALSE)</f>
        <v>holacanthus</v>
      </c>
      <c r="Z812" t="str">
        <f>VLOOKUP(S812,Taxonomic!A:D,4,FALSE)</f>
        <v>tricolor</v>
      </c>
    </row>
    <row r="813" spans="1:26" x14ac:dyDescent="0.2">
      <c r="A813" t="s">
        <v>30</v>
      </c>
      <c r="B813" t="s">
        <v>472</v>
      </c>
      <c r="C813" t="s">
        <v>47</v>
      </c>
      <c r="D813">
        <v>2013</v>
      </c>
      <c r="E813">
        <v>3</v>
      </c>
      <c r="F813" s="8">
        <v>5</v>
      </c>
      <c r="G813" t="s">
        <v>455</v>
      </c>
      <c r="H813" t="s">
        <v>32</v>
      </c>
      <c r="I813">
        <f>VLOOKUP(B813,Information_sites!D:E,2,FALSE)</f>
        <v>-24.100227</v>
      </c>
      <c r="J813">
        <f>VLOOKUP(B813,Information_sites!D:F,3,FALSE)</f>
        <v>-45.698115999999999</v>
      </c>
      <c r="K813" t="s">
        <v>442</v>
      </c>
      <c r="L813">
        <v>3915</v>
      </c>
      <c r="M813">
        <v>40</v>
      </c>
      <c r="N813" s="3">
        <v>7</v>
      </c>
      <c r="O813" t="s">
        <v>442</v>
      </c>
      <c r="P813" t="s">
        <v>442</v>
      </c>
      <c r="Q813" t="s">
        <v>442</v>
      </c>
      <c r="R813" t="s">
        <v>442</v>
      </c>
      <c r="S813" t="s">
        <v>68</v>
      </c>
      <c r="T813">
        <v>1</v>
      </c>
      <c r="U813">
        <v>3</v>
      </c>
      <c r="X813" t="str">
        <f>VLOOKUP($S813,Taxonomic!A:D,2,FALSE)</f>
        <v>blenniidae</v>
      </c>
      <c r="Y813" t="str">
        <f>VLOOKUP(S813,Taxonomic!A:D,3,FALSE)</f>
        <v>hypleurochilus</v>
      </c>
      <c r="Z813" t="str">
        <f>VLOOKUP(S813,Taxonomic!A:D,4,FALSE)</f>
        <v>fissicornis</v>
      </c>
    </row>
    <row r="814" spans="1:26" x14ac:dyDescent="0.2">
      <c r="A814" t="s">
        <v>30</v>
      </c>
      <c r="B814" t="s">
        <v>472</v>
      </c>
      <c r="C814" t="s">
        <v>47</v>
      </c>
      <c r="D814">
        <v>2013</v>
      </c>
      <c r="E814">
        <v>3</v>
      </c>
      <c r="F814" s="8">
        <v>5</v>
      </c>
      <c r="G814" t="s">
        <v>455</v>
      </c>
      <c r="H814" t="s">
        <v>32</v>
      </c>
      <c r="I814">
        <f>VLOOKUP(B814,Information_sites!D:E,2,FALSE)</f>
        <v>-24.100227</v>
      </c>
      <c r="J814">
        <f>VLOOKUP(B814,Information_sites!D:F,3,FALSE)</f>
        <v>-45.698115999999999</v>
      </c>
      <c r="K814" t="s">
        <v>442</v>
      </c>
      <c r="L814">
        <v>3915</v>
      </c>
      <c r="M814">
        <v>40</v>
      </c>
      <c r="N814" s="3">
        <v>7</v>
      </c>
      <c r="O814" t="s">
        <v>442</v>
      </c>
      <c r="P814" t="s">
        <v>442</v>
      </c>
      <c r="Q814" t="s">
        <v>442</v>
      </c>
      <c r="R814" t="s">
        <v>442</v>
      </c>
      <c r="S814" t="s">
        <v>52</v>
      </c>
      <c r="T814">
        <v>6</v>
      </c>
      <c r="U814">
        <v>35</v>
      </c>
      <c r="X814" t="str">
        <f>VLOOKUP($S814,Taxonomic!A:D,2,FALSE)</f>
        <v>kyphosidae</v>
      </c>
      <c r="Y814" t="str">
        <f>VLOOKUP(S814,Taxonomic!A:D,3,FALSE)</f>
        <v>kyphosus</v>
      </c>
      <c r="Z814" t="str">
        <f>VLOOKUP(S814,Taxonomic!A:D,4,FALSE)</f>
        <v>sectatrix</v>
      </c>
    </row>
    <row r="815" spans="1:26" x14ac:dyDescent="0.2">
      <c r="A815" t="s">
        <v>30</v>
      </c>
      <c r="B815" t="s">
        <v>472</v>
      </c>
      <c r="C815" t="s">
        <v>47</v>
      </c>
      <c r="D815">
        <v>2013</v>
      </c>
      <c r="E815">
        <v>3</v>
      </c>
      <c r="F815" s="8">
        <v>5</v>
      </c>
      <c r="G815" t="s">
        <v>455</v>
      </c>
      <c r="H815" t="s">
        <v>32</v>
      </c>
      <c r="I815">
        <f>VLOOKUP(B815,Information_sites!D:E,2,FALSE)</f>
        <v>-24.100227</v>
      </c>
      <c r="J815">
        <f>VLOOKUP(B815,Information_sites!D:F,3,FALSE)</f>
        <v>-45.698115999999999</v>
      </c>
      <c r="K815" t="s">
        <v>442</v>
      </c>
      <c r="L815">
        <v>3915</v>
      </c>
      <c r="M815">
        <v>40</v>
      </c>
      <c r="N815" s="3">
        <v>7</v>
      </c>
      <c r="O815" t="s">
        <v>442</v>
      </c>
      <c r="P815" t="s">
        <v>442</v>
      </c>
      <c r="Q815" t="s">
        <v>442</v>
      </c>
      <c r="R815" t="s">
        <v>442</v>
      </c>
      <c r="S815" t="s">
        <v>52</v>
      </c>
      <c r="T815">
        <v>3</v>
      </c>
      <c r="U815">
        <v>40</v>
      </c>
      <c r="X815" t="str">
        <f>VLOOKUP($S815,Taxonomic!A:D,2,FALSE)</f>
        <v>kyphosidae</v>
      </c>
      <c r="Y815" t="str">
        <f>VLOOKUP(S815,Taxonomic!A:D,3,FALSE)</f>
        <v>kyphosus</v>
      </c>
      <c r="Z815" t="str">
        <f>VLOOKUP(S815,Taxonomic!A:D,4,FALSE)</f>
        <v>sectatrix</v>
      </c>
    </row>
    <row r="816" spans="1:26" x14ac:dyDescent="0.2">
      <c r="A816" t="s">
        <v>30</v>
      </c>
      <c r="B816" t="s">
        <v>472</v>
      </c>
      <c r="C816" t="s">
        <v>47</v>
      </c>
      <c r="D816">
        <v>2013</v>
      </c>
      <c r="E816">
        <v>3</v>
      </c>
      <c r="F816" s="8">
        <v>5</v>
      </c>
      <c r="G816" t="s">
        <v>455</v>
      </c>
      <c r="H816" t="s">
        <v>32</v>
      </c>
      <c r="I816">
        <f>VLOOKUP(B816,Information_sites!D:E,2,FALSE)</f>
        <v>-24.100227</v>
      </c>
      <c r="J816">
        <f>VLOOKUP(B816,Information_sites!D:F,3,FALSE)</f>
        <v>-45.698115999999999</v>
      </c>
      <c r="K816" t="s">
        <v>442</v>
      </c>
      <c r="L816">
        <v>3915</v>
      </c>
      <c r="M816">
        <v>40</v>
      </c>
      <c r="N816" s="3">
        <v>7</v>
      </c>
      <c r="O816" t="s">
        <v>442</v>
      </c>
      <c r="P816" t="s">
        <v>442</v>
      </c>
      <c r="Q816" t="s">
        <v>442</v>
      </c>
      <c r="R816" t="s">
        <v>442</v>
      </c>
      <c r="S816" t="s">
        <v>64</v>
      </c>
      <c r="T816">
        <v>1</v>
      </c>
      <c r="U816">
        <v>40</v>
      </c>
      <c r="X816" t="str">
        <f>VLOOKUP($S816,Taxonomic!A:D,2,FALSE)</f>
        <v>kyphosidae</v>
      </c>
      <c r="Y816" t="str">
        <f>VLOOKUP(S816,Taxonomic!A:D,3,FALSE)</f>
        <v>kyphosus</v>
      </c>
      <c r="Z816" t="str">
        <f>VLOOKUP(S816,Taxonomic!A:D,4,FALSE)</f>
        <v>vaigiensis</v>
      </c>
    </row>
    <row r="817" spans="1:26" x14ac:dyDescent="0.2">
      <c r="A817" t="s">
        <v>30</v>
      </c>
      <c r="B817" t="s">
        <v>472</v>
      </c>
      <c r="C817" t="s">
        <v>47</v>
      </c>
      <c r="D817">
        <v>2013</v>
      </c>
      <c r="E817">
        <v>3</v>
      </c>
      <c r="F817" s="8">
        <v>5</v>
      </c>
      <c r="G817" t="s">
        <v>455</v>
      </c>
      <c r="H817" t="s">
        <v>32</v>
      </c>
      <c r="I817">
        <f>VLOOKUP(B817,Information_sites!D:E,2,FALSE)</f>
        <v>-24.100227</v>
      </c>
      <c r="J817">
        <f>VLOOKUP(B817,Information_sites!D:F,3,FALSE)</f>
        <v>-45.698115999999999</v>
      </c>
      <c r="K817" t="s">
        <v>442</v>
      </c>
      <c r="L817">
        <v>3915</v>
      </c>
      <c r="M817">
        <v>40</v>
      </c>
      <c r="N817" s="3">
        <v>7</v>
      </c>
      <c r="O817" t="s">
        <v>442</v>
      </c>
      <c r="P817" t="s">
        <v>442</v>
      </c>
      <c r="Q817" t="s">
        <v>442</v>
      </c>
      <c r="R817" t="s">
        <v>442</v>
      </c>
      <c r="S817" t="s">
        <v>64</v>
      </c>
      <c r="T817">
        <v>2</v>
      </c>
      <c r="U817">
        <v>45</v>
      </c>
      <c r="X817" t="str">
        <f>VLOOKUP($S817,Taxonomic!A:D,2,FALSE)</f>
        <v>kyphosidae</v>
      </c>
      <c r="Y817" t="str">
        <f>VLOOKUP(S817,Taxonomic!A:D,3,FALSE)</f>
        <v>kyphosus</v>
      </c>
      <c r="Z817" t="str">
        <f>VLOOKUP(S817,Taxonomic!A:D,4,FALSE)</f>
        <v>vaigiensis</v>
      </c>
    </row>
    <row r="818" spans="1:26" x14ac:dyDescent="0.2">
      <c r="A818" t="s">
        <v>30</v>
      </c>
      <c r="B818" t="s">
        <v>472</v>
      </c>
      <c r="C818" t="s">
        <v>47</v>
      </c>
      <c r="D818">
        <v>2013</v>
      </c>
      <c r="E818">
        <v>3</v>
      </c>
      <c r="F818" s="8">
        <v>5</v>
      </c>
      <c r="G818" t="s">
        <v>455</v>
      </c>
      <c r="H818" t="s">
        <v>32</v>
      </c>
      <c r="I818">
        <f>VLOOKUP(B818,Information_sites!D:E,2,FALSE)</f>
        <v>-24.100227</v>
      </c>
      <c r="J818">
        <f>VLOOKUP(B818,Information_sites!D:F,3,FALSE)</f>
        <v>-45.698115999999999</v>
      </c>
      <c r="K818" t="s">
        <v>442</v>
      </c>
      <c r="L818">
        <v>3915</v>
      </c>
      <c r="M818">
        <v>40</v>
      </c>
      <c r="N818" s="3">
        <v>7</v>
      </c>
      <c r="O818" t="s">
        <v>442</v>
      </c>
      <c r="P818" t="s">
        <v>442</v>
      </c>
      <c r="Q818" t="s">
        <v>442</v>
      </c>
      <c r="R818" t="s">
        <v>442</v>
      </c>
      <c r="S818" t="s">
        <v>64</v>
      </c>
      <c r="T818">
        <v>2</v>
      </c>
      <c r="U818">
        <v>50</v>
      </c>
      <c r="X818" t="str">
        <f>VLOOKUP($S818,Taxonomic!A:D,2,FALSE)</f>
        <v>kyphosidae</v>
      </c>
      <c r="Y818" t="str">
        <f>VLOOKUP(S818,Taxonomic!A:D,3,FALSE)</f>
        <v>kyphosus</v>
      </c>
      <c r="Z818" t="str">
        <f>VLOOKUP(S818,Taxonomic!A:D,4,FALSE)</f>
        <v>vaigiensis</v>
      </c>
    </row>
    <row r="819" spans="1:26" x14ac:dyDescent="0.2">
      <c r="A819" t="s">
        <v>30</v>
      </c>
      <c r="B819" t="s">
        <v>472</v>
      </c>
      <c r="C819" t="s">
        <v>47</v>
      </c>
      <c r="D819">
        <v>2013</v>
      </c>
      <c r="E819">
        <v>3</v>
      </c>
      <c r="F819" s="8">
        <v>5</v>
      </c>
      <c r="G819" t="s">
        <v>455</v>
      </c>
      <c r="H819" t="s">
        <v>32</v>
      </c>
      <c r="I819">
        <f>VLOOKUP(B819,Information_sites!D:E,2,FALSE)</f>
        <v>-24.100227</v>
      </c>
      <c r="J819">
        <f>VLOOKUP(B819,Information_sites!D:F,3,FALSE)</f>
        <v>-45.698115999999999</v>
      </c>
      <c r="K819" t="s">
        <v>442</v>
      </c>
      <c r="L819">
        <v>3915</v>
      </c>
      <c r="M819">
        <v>40</v>
      </c>
      <c r="N819" s="3">
        <v>7</v>
      </c>
      <c r="O819" t="s">
        <v>442</v>
      </c>
      <c r="P819" t="s">
        <v>442</v>
      </c>
      <c r="Q819" t="s">
        <v>442</v>
      </c>
      <c r="R819" t="s">
        <v>442</v>
      </c>
      <c r="S819" t="s">
        <v>42</v>
      </c>
      <c r="T819">
        <v>1</v>
      </c>
      <c r="U819">
        <v>30</v>
      </c>
      <c r="X819" t="str">
        <f>VLOOKUP($S819,Taxonomic!A:D,2,FALSE)</f>
        <v>serranidae</v>
      </c>
      <c r="Y819" t="str">
        <f>VLOOKUP(S819,Taxonomic!A:D,3,FALSE)</f>
        <v>mycteroperca</v>
      </c>
      <c r="Z819" t="str">
        <f>VLOOKUP(S819,Taxonomic!A:D,4,FALSE)</f>
        <v>acutirostris</v>
      </c>
    </row>
    <row r="820" spans="1:26" x14ac:dyDescent="0.2">
      <c r="A820" t="s">
        <v>30</v>
      </c>
      <c r="B820" t="s">
        <v>472</v>
      </c>
      <c r="C820" t="s">
        <v>47</v>
      </c>
      <c r="D820">
        <v>2013</v>
      </c>
      <c r="E820">
        <v>3</v>
      </c>
      <c r="F820" s="8">
        <v>5</v>
      </c>
      <c r="G820" t="s">
        <v>455</v>
      </c>
      <c r="H820" t="s">
        <v>32</v>
      </c>
      <c r="I820">
        <f>VLOOKUP(B820,Information_sites!D:E,2,FALSE)</f>
        <v>-24.100227</v>
      </c>
      <c r="J820">
        <f>VLOOKUP(B820,Information_sites!D:F,3,FALSE)</f>
        <v>-45.698115999999999</v>
      </c>
      <c r="K820" t="s">
        <v>442</v>
      </c>
      <c r="L820">
        <v>3915</v>
      </c>
      <c r="M820">
        <v>40</v>
      </c>
      <c r="N820" s="3">
        <v>7</v>
      </c>
      <c r="O820" t="s">
        <v>442</v>
      </c>
      <c r="P820" t="s">
        <v>442</v>
      </c>
      <c r="Q820" t="s">
        <v>442</v>
      </c>
      <c r="R820" t="s">
        <v>442</v>
      </c>
      <c r="S820" t="s">
        <v>42</v>
      </c>
      <c r="T820">
        <v>1</v>
      </c>
      <c r="U820">
        <v>35</v>
      </c>
      <c r="X820" t="str">
        <f>VLOOKUP($S820,Taxonomic!A:D,2,FALSE)</f>
        <v>serranidae</v>
      </c>
      <c r="Y820" t="str">
        <f>VLOOKUP(S820,Taxonomic!A:D,3,FALSE)</f>
        <v>mycteroperca</v>
      </c>
      <c r="Z820" t="str">
        <f>VLOOKUP(S820,Taxonomic!A:D,4,FALSE)</f>
        <v>acutirostris</v>
      </c>
    </row>
    <row r="821" spans="1:26" x14ac:dyDescent="0.2">
      <c r="A821" t="s">
        <v>30</v>
      </c>
      <c r="B821" t="s">
        <v>472</v>
      </c>
      <c r="C821" t="s">
        <v>47</v>
      </c>
      <c r="D821">
        <v>2013</v>
      </c>
      <c r="E821">
        <v>3</v>
      </c>
      <c r="F821" s="8">
        <v>5</v>
      </c>
      <c r="G821" t="s">
        <v>455</v>
      </c>
      <c r="H821" t="s">
        <v>32</v>
      </c>
      <c r="I821">
        <f>VLOOKUP(B821,Information_sites!D:E,2,FALSE)</f>
        <v>-24.100227</v>
      </c>
      <c r="J821">
        <f>VLOOKUP(B821,Information_sites!D:F,3,FALSE)</f>
        <v>-45.698115999999999</v>
      </c>
      <c r="K821" t="s">
        <v>442</v>
      </c>
      <c r="L821">
        <v>3915</v>
      </c>
      <c r="M821">
        <v>40</v>
      </c>
      <c r="N821" s="3">
        <v>7</v>
      </c>
      <c r="O821" t="s">
        <v>442</v>
      </c>
      <c r="P821" t="s">
        <v>442</v>
      </c>
      <c r="Q821" t="s">
        <v>442</v>
      </c>
      <c r="R821" t="s">
        <v>442</v>
      </c>
      <c r="S821" t="s">
        <v>42</v>
      </c>
      <c r="T821">
        <v>1</v>
      </c>
      <c r="U821">
        <v>45</v>
      </c>
      <c r="X821" t="str">
        <f>VLOOKUP($S821,Taxonomic!A:D,2,FALSE)</f>
        <v>serranidae</v>
      </c>
      <c r="Y821" t="str">
        <f>VLOOKUP(S821,Taxonomic!A:D,3,FALSE)</f>
        <v>mycteroperca</v>
      </c>
      <c r="Z821" t="str">
        <f>VLOOKUP(S821,Taxonomic!A:D,4,FALSE)</f>
        <v>acutirostris</v>
      </c>
    </row>
    <row r="822" spans="1:26" x14ac:dyDescent="0.2">
      <c r="A822" t="s">
        <v>30</v>
      </c>
      <c r="B822" t="s">
        <v>472</v>
      </c>
      <c r="C822" t="s">
        <v>47</v>
      </c>
      <c r="D822">
        <v>2013</v>
      </c>
      <c r="E822">
        <v>3</v>
      </c>
      <c r="F822" s="8">
        <v>5</v>
      </c>
      <c r="G822" t="s">
        <v>455</v>
      </c>
      <c r="H822" t="s">
        <v>32</v>
      </c>
      <c r="I822">
        <f>VLOOKUP(B822,Information_sites!D:E,2,FALSE)</f>
        <v>-24.100227</v>
      </c>
      <c r="J822">
        <f>VLOOKUP(B822,Information_sites!D:F,3,FALSE)</f>
        <v>-45.698115999999999</v>
      </c>
      <c r="K822" t="s">
        <v>442</v>
      </c>
      <c r="L822">
        <v>3915</v>
      </c>
      <c r="M822">
        <v>40</v>
      </c>
      <c r="N822" s="3">
        <v>7</v>
      </c>
      <c r="O822" t="s">
        <v>442</v>
      </c>
      <c r="P822" t="s">
        <v>442</v>
      </c>
      <c r="Q822" t="s">
        <v>442</v>
      </c>
      <c r="R822" t="s">
        <v>442</v>
      </c>
      <c r="S822" t="s">
        <v>54</v>
      </c>
      <c r="T822">
        <v>1</v>
      </c>
      <c r="U822">
        <v>6</v>
      </c>
      <c r="X822" t="str">
        <f>VLOOKUP($S822,Taxonomic!A:D,2,FALSE)</f>
        <v>blenniidae</v>
      </c>
      <c r="Y822" t="str">
        <f>VLOOKUP(S822,Taxonomic!A:D,3,FALSE)</f>
        <v>parablennius</v>
      </c>
      <c r="Z822" t="str">
        <f>VLOOKUP(S822,Taxonomic!A:D,4,FALSE)</f>
        <v>marmoreus</v>
      </c>
    </row>
    <row r="823" spans="1:26" x14ac:dyDescent="0.2">
      <c r="A823" t="s">
        <v>30</v>
      </c>
      <c r="B823" t="s">
        <v>472</v>
      </c>
      <c r="C823" t="s">
        <v>47</v>
      </c>
      <c r="D823">
        <v>2013</v>
      </c>
      <c r="E823">
        <v>3</v>
      </c>
      <c r="F823" s="8">
        <v>5</v>
      </c>
      <c r="G823" t="s">
        <v>455</v>
      </c>
      <c r="H823" t="s">
        <v>32</v>
      </c>
      <c r="I823">
        <f>VLOOKUP(B823,Information_sites!D:E,2,FALSE)</f>
        <v>-24.100227</v>
      </c>
      <c r="J823">
        <f>VLOOKUP(B823,Information_sites!D:F,3,FALSE)</f>
        <v>-45.698115999999999</v>
      </c>
      <c r="K823" t="s">
        <v>442</v>
      </c>
      <c r="L823">
        <v>3915</v>
      </c>
      <c r="M823">
        <v>40</v>
      </c>
      <c r="N823" s="3">
        <v>7</v>
      </c>
      <c r="O823" t="s">
        <v>442</v>
      </c>
      <c r="P823" t="s">
        <v>442</v>
      </c>
      <c r="Q823" t="s">
        <v>442</v>
      </c>
      <c r="R823" t="s">
        <v>442</v>
      </c>
      <c r="S823" t="s">
        <v>44</v>
      </c>
      <c r="T823">
        <v>2</v>
      </c>
      <c r="U823">
        <v>45</v>
      </c>
      <c r="X823" t="str">
        <f>VLOOKUP($S823,Taxonomic!A:D,2,FALSE)</f>
        <v>pomacanthidae</v>
      </c>
      <c r="Y823" t="str">
        <f>VLOOKUP(S823,Taxonomic!A:D,3,FALSE)</f>
        <v>pomacanthus</v>
      </c>
      <c r="Z823" t="str">
        <f>VLOOKUP(S823,Taxonomic!A:D,4,FALSE)</f>
        <v>paru</v>
      </c>
    </row>
    <row r="824" spans="1:26" x14ac:dyDescent="0.2">
      <c r="A824" t="s">
        <v>30</v>
      </c>
      <c r="B824" t="s">
        <v>472</v>
      </c>
      <c r="C824" t="s">
        <v>47</v>
      </c>
      <c r="D824">
        <v>2013</v>
      </c>
      <c r="E824">
        <v>3</v>
      </c>
      <c r="F824" s="8">
        <v>5</v>
      </c>
      <c r="G824" t="s">
        <v>455</v>
      </c>
      <c r="H824" t="s">
        <v>32</v>
      </c>
      <c r="I824">
        <f>VLOOKUP(B824,Information_sites!D:E,2,FALSE)</f>
        <v>-24.100227</v>
      </c>
      <c r="J824">
        <f>VLOOKUP(B824,Information_sites!D:F,3,FALSE)</f>
        <v>-45.698115999999999</v>
      </c>
      <c r="K824" t="s">
        <v>442</v>
      </c>
      <c r="L824">
        <v>3915</v>
      </c>
      <c r="M824">
        <v>40</v>
      </c>
      <c r="N824" s="3">
        <v>7</v>
      </c>
      <c r="O824" t="s">
        <v>442</v>
      </c>
      <c r="P824" t="s">
        <v>442</v>
      </c>
      <c r="Q824" t="s">
        <v>442</v>
      </c>
      <c r="R824" t="s">
        <v>442</v>
      </c>
      <c r="S824" t="s">
        <v>56</v>
      </c>
      <c r="T824">
        <v>1</v>
      </c>
      <c r="U824">
        <v>50</v>
      </c>
      <c r="X824" t="str">
        <f>VLOOKUP($S824,Taxonomic!A:D,2,FALSE)</f>
        <v>scaridae</v>
      </c>
      <c r="Y824" t="str">
        <f>VLOOKUP(S824,Taxonomic!A:D,3,FALSE)</f>
        <v>sparisoma</v>
      </c>
      <c r="Z824" t="str">
        <f>VLOOKUP(S824,Taxonomic!A:D,4,FALSE)</f>
        <v>axillare</v>
      </c>
    </row>
    <row r="825" spans="1:26" x14ac:dyDescent="0.2">
      <c r="A825" t="s">
        <v>30</v>
      </c>
      <c r="B825" t="s">
        <v>472</v>
      </c>
      <c r="C825" t="s">
        <v>47</v>
      </c>
      <c r="D825">
        <v>2013</v>
      </c>
      <c r="E825">
        <v>3</v>
      </c>
      <c r="F825" s="8">
        <v>5</v>
      </c>
      <c r="G825" t="s">
        <v>455</v>
      </c>
      <c r="H825" t="s">
        <v>32</v>
      </c>
      <c r="I825">
        <f>VLOOKUP(B825,Information_sites!D:E,2,FALSE)</f>
        <v>-24.100227</v>
      </c>
      <c r="J825">
        <f>VLOOKUP(B825,Information_sites!D:F,3,FALSE)</f>
        <v>-45.698115999999999</v>
      </c>
      <c r="K825" t="s">
        <v>442</v>
      </c>
      <c r="L825">
        <v>3915</v>
      </c>
      <c r="M825">
        <v>40</v>
      </c>
      <c r="N825" s="3">
        <v>7</v>
      </c>
      <c r="O825" t="s">
        <v>442</v>
      </c>
      <c r="P825" t="s">
        <v>442</v>
      </c>
      <c r="Q825" t="s">
        <v>442</v>
      </c>
      <c r="R825" t="s">
        <v>442</v>
      </c>
      <c r="S825" t="s">
        <v>57</v>
      </c>
      <c r="T825">
        <v>1</v>
      </c>
      <c r="U825">
        <v>45</v>
      </c>
      <c r="X825" t="str">
        <f>VLOOKUP($S825,Taxonomic!A:D,2,FALSE)</f>
        <v>scaridae</v>
      </c>
      <c r="Y825" t="str">
        <f>VLOOKUP(S825,Taxonomic!A:D,3,FALSE)</f>
        <v>sparisoma</v>
      </c>
      <c r="Z825" t="str">
        <f>VLOOKUP(S825,Taxonomic!A:D,4,FALSE)</f>
        <v>frondosum</v>
      </c>
    </row>
    <row r="826" spans="1:26" x14ac:dyDescent="0.2">
      <c r="A826" t="s">
        <v>30</v>
      </c>
      <c r="B826" t="s">
        <v>472</v>
      </c>
      <c r="C826" t="s">
        <v>47</v>
      </c>
      <c r="D826">
        <v>2013</v>
      </c>
      <c r="E826">
        <v>3</v>
      </c>
      <c r="F826" s="8">
        <v>5</v>
      </c>
      <c r="G826" t="s">
        <v>455</v>
      </c>
      <c r="H826" t="s">
        <v>32</v>
      </c>
      <c r="I826">
        <f>VLOOKUP(B826,Information_sites!D:E,2,FALSE)</f>
        <v>-24.100227</v>
      </c>
      <c r="J826">
        <f>VLOOKUP(B826,Information_sites!D:F,3,FALSE)</f>
        <v>-45.698115999999999</v>
      </c>
      <c r="K826" t="s">
        <v>442</v>
      </c>
      <c r="L826">
        <v>3915</v>
      </c>
      <c r="M826">
        <v>40</v>
      </c>
      <c r="N826" s="3">
        <v>7</v>
      </c>
      <c r="O826" t="s">
        <v>442</v>
      </c>
      <c r="P826" t="s">
        <v>442</v>
      </c>
      <c r="Q826" t="s">
        <v>442</v>
      </c>
      <c r="R826" t="s">
        <v>442</v>
      </c>
      <c r="S826" t="s">
        <v>46</v>
      </c>
      <c r="T826">
        <v>1</v>
      </c>
      <c r="U826">
        <v>12</v>
      </c>
      <c r="X826" t="str">
        <f>VLOOKUP($S826,Taxonomic!A:D,2,FALSE)</f>
        <v>pomacentridae</v>
      </c>
      <c r="Y826" t="str">
        <f>VLOOKUP(S826,Taxonomic!A:D,3,FALSE)</f>
        <v>stegastes</v>
      </c>
      <c r="Z826" t="str">
        <f>VLOOKUP(S826,Taxonomic!A:D,4,FALSE)</f>
        <v>fuscus</v>
      </c>
    </row>
    <row r="827" spans="1:26" x14ac:dyDescent="0.2">
      <c r="A827" t="s">
        <v>30</v>
      </c>
      <c r="B827" t="s">
        <v>472</v>
      </c>
      <c r="C827" t="s">
        <v>47</v>
      </c>
      <c r="D827">
        <v>2013</v>
      </c>
      <c r="E827">
        <v>3</v>
      </c>
      <c r="F827" s="8">
        <v>5</v>
      </c>
      <c r="G827" t="s">
        <v>455</v>
      </c>
      <c r="H827" t="s">
        <v>32</v>
      </c>
      <c r="I827">
        <f>VLOOKUP(B827,Information_sites!D:E,2,FALSE)</f>
        <v>-24.100227</v>
      </c>
      <c r="J827">
        <f>VLOOKUP(B827,Information_sites!D:F,3,FALSE)</f>
        <v>-45.698115999999999</v>
      </c>
      <c r="K827" t="s">
        <v>442</v>
      </c>
      <c r="L827">
        <v>3915</v>
      </c>
      <c r="M827">
        <v>40</v>
      </c>
      <c r="N827" s="3">
        <v>7</v>
      </c>
      <c r="O827" t="s">
        <v>442</v>
      </c>
      <c r="P827" t="s">
        <v>442</v>
      </c>
      <c r="Q827" t="s">
        <v>442</v>
      </c>
      <c r="R827" t="s">
        <v>442</v>
      </c>
      <c r="S827" t="s">
        <v>58</v>
      </c>
      <c r="T827">
        <v>2</v>
      </c>
      <c r="U827">
        <v>12</v>
      </c>
      <c r="X827" t="str">
        <f>VLOOKUP($S827,Taxonomic!A:D,2,FALSE)</f>
        <v>pomacentridae</v>
      </c>
      <c r="Y827" t="str">
        <f>VLOOKUP(S827,Taxonomic!A:D,3,FALSE)</f>
        <v>stegastes</v>
      </c>
      <c r="Z827" t="str">
        <f>VLOOKUP(S827,Taxonomic!A:D,4,FALSE)</f>
        <v>variabilis</v>
      </c>
    </row>
    <row r="828" spans="1:26" x14ac:dyDescent="0.2">
      <c r="A828" t="s">
        <v>30</v>
      </c>
      <c r="B828" t="s">
        <v>472</v>
      </c>
      <c r="C828" t="s">
        <v>31</v>
      </c>
      <c r="D828">
        <v>2013</v>
      </c>
      <c r="E828">
        <v>3</v>
      </c>
      <c r="F828" s="8">
        <v>6</v>
      </c>
      <c r="G828" t="s">
        <v>455</v>
      </c>
      <c r="H828" t="s">
        <v>32</v>
      </c>
      <c r="I828">
        <f>VLOOKUP(B828,Information_sites!D:E,2,FALSE)</f>
        <v>-24.100227</v>
      </c>
      <c r="J828">
        <f>VLOOKUP(B828,Information_sites!D:F,3,FALSE)</f>
        <v>-45.698115999999999</v>
      </c>
      <c r="K828" t="s">
        <v>442</v>
      </c>
      <c r="L828">
        <v>4103</v>
      </c>
      <c r="M828">
        <v>40</v>
      </c>
      <c r="N828" s="3">
        <v>10</v>
      </c>
      <c r="O828" t="s">
        <v>442</v>
      </c>
      <c r="P828" t="s">
        <v>442</v>
      </c>
      <c r="Q828" t="s">
        <v>442</v>
      </c>
      <c r="R828" t="s">
        <v>442</v>
      </c>
      <c r="S828" t="s">
        <v>50</v>
      </c>
      <c r="T828">
        <v>1</v>
      </c>
      <c r="U828">
        <v>35</v>
      </c>
      <c r="X828" t="str">
        <f>VLOOKUP($S828,Taxonomic!A:D,2,FALSE)</f>
        <v>haemulidae</v>
      </c>
      <c r="Y828" t="str">
        <f>VLOOKUP(S828,Taxonomic!A:D,3,FALSE)</f>
        <v>anisotremus</v>
      </c>
      <c r="Z828" t="str">
        <f>VLOOKUP(S828,Taxonomic!A:D,4,FALSE)</f>
        <v>virginicus</v>
      </c>
    </row>
    <row r="829" spans="1:26" x14ac:dyDescent="0.2">
      <c r="A829" t="s">
        <v>30</v>
      </c>
      <c r="B829" t="s">
        <v>472</v>
      </c>
      <c r="C829" t="s">
        <v>31</v>
      </c>
      <c r="D829">
        <v>2013</v>
      </c>
      <c r="E829">
        <v>3</v>
      </c>
      <c r="F829" s="8">
        <v>6</v>
      </c>
      <c r="G829" t="s">
        <v>455</v>
      </c>
      <c r="H829" t="s">
        <v>32</v>
      </c>
      <c r="I829">
        <f>VLOOKUP(B829,Information_sites!D:E,2,FALSE)</f>
        <v>-24.100227</v>
      </c>
      <c r="J829">
        <f>VLOOKUP(B829,Information_sites!D:F,3,FALSE)</f>
        <v>-45.698115999999999</v>
      </c>
      <c r="K829" t="s">
        <v>442</v>
      </c>
      <c r="L829">
        <v>4103</v>
      </c>
      <c r="M829">
        <v>40</v>
      </c>
      <c r="N829" s="3">
        <v>10</v>
      </c>
      <c r="O829" t="s">
        <v>442</v>
      </c>
      <c r="P829" t="s">
        <v>442</v>
      </c>
      <c r="Q829" t="s">
        <v>442</v>
      </c>
      <c r="R829" t="s">
        <v>442</v>
      </c>
      <c r="S829" t="s">
        <v>93</v>
      </c>
      <c r="T829">
        <v>1</v>
      </c>
      <c r="U829">
        <v>40</v>
      </c>
      <c r="X829" t="str">
        <f>VLOOKUP($S829,Taxonomic!A:D,2,FALSE)</f>
        <v>sparidae</v>
      </c>
      <c r="Y829" t="str">
        <f>VLOOKUP(S829,Taxonomic!A:D,3,FALSE)</f>
        <v>calamus</v>
      </c>
      <c r="Z829" t="str">
        <f>VLOOKUP(S829,Taxonomic!A:D,4,FALSE)</f>
        <v>penna</v>
      </c>
    </row>
    <row r="830" spans="1:26" x14ac:dyDescent="0.2">
      <c r="A830" t="s">
        <v>30</v>
      </c>
      <c r="B830" t="s">
        <v>472</v>
      </c>
      <c r="C830" t="s">
        <v>31</v>
      </c>
      <c r="D830">
        <v>2013</v>
      </c>
      <c r="E830">
        <v>3</v>
      </c>
      <c r="F830" s="8">
        <v>6</v>
      </c>
      <c r="G830" t="s">
        <v>455</v>
      </c>
      <c r="H830" t="s">
        <v>32</v>
      </c>
      <c r="I830">
        <f>VLOOKUP(B830,Information_sites!D:E,2,FALSE)</f>
        <v>-24.100227</v>
      </c>
      <c r="J830">
        <f>VLOOKUP(B830,Information_sites!D:F,3,FALSE)</f>
        <v>-45.698115999999999</v>
      </c>
      <c r="K830" t="s">
        <v>442</v>
      </c>
      <c r="L830">
        <v>4103</v>
      </c>
      <c r="M830">
        <v>40</v>
      </c>
      <c r="N830" s="3">
        <v>10</v>
      </c>
      <c r="O830" t="s">
        <v>442</v>
      </c>
      <c r="P830" t="s">
        <v>442</v>
      </c>
      <c r="Q830" t="s">
        <v>442</v>
      </c>
      <c r="R830" t="s">
        <v>442</v>
      </c>
      <c r="S830" t="s">
        <v>87</v>
      </c>
      <c r="T830">
        <v>1</v>
      </c>
      <c r="U830">
        <v>8</v>
      </c>
      <c r="X830" t="str">
        <f>VLOOKUP($S830,Taxonomic!A:D,2,FALSE)</f>
        <v>gobiidae</v>
      </c>
      <c r="Y830" t="str">
        <f>VLOOKUP(S830,Taxonomic!A:D,3,FALSE)</f>
        <v>coryphopterus</v>
      </c>
      <c r="Z830" t="str">
        <f>VLOOKUP(S830,Taxonomic!A:D,4,FALSE)</f>
        <v>spp</v>
      </c>
    </row>
    <row r="831" spans="1:26" x14ac:dyDescent="0.2">
      <c r="A831" t="s">
        <v>30</v>
      </c>
      <c r="B831" t="s">
        <v>472</v>
      </c>
      <c r="C831" t="s">
        <v>31</v>
      </c>
      <c r="D831">
        <v>2013</v>
      </c>
      <c r="E831">
        <v>3</v>
      </c>
      <c r="F831" s="8">
        <v>6</v>
      </c>
      <c r="G831" t="s">
        <v>455</v>
      </c>
      <c r="H831" t="s">
        <v>32</v>
      </c>
      <c r="I831">
        <f>VLOOKUP(B831,Information_sites!D:E,2,FALSE)</f>
        <v>-24.100227</v>
      </c>
      <c r="J831">
        <f>VLOOKUP(B831,Information_sites!D:F,3,FALSE)</f>
        <v>-45.698115999999999</v>
      </c>
      <c r="K831" t="s">
        <v>442</v>
      </c>
      <c r="L831">
        <v>4103</v>
      </c>
      <c r="M831">
        <v>40</v>
      </c>
      <c r="N831" s="3">
        <v>10</v>
      </c>
      <c r="O831" t="s">
        <v>442</v>
      </c>
      <c r="P831" t="s">
        <v>442</v>
      </c>
      <c r="Q831" t="s">
        <v>442</v>
      </c>
      <c r="R831" t="s">
        <v>442</v>
      </c>
      <c r="S831" t="s">
        <v>87</v>
      </c>
      <c r="T831">
        <v>2</v>
      </c>
      <c r="U831">
        <v>10</v>
      </c>
      <c r="X831" t="str">
        <f>VLOOKUP($S831,Taxonomic!A:D,2,FALSE)</f>
        <v>gobiidae</v>
      </c>
      <c r="Y831" t="str">
        <f>VLOOKUP(S831,Taxonomic!A:D,3,FALSE)</f>
        <v>coryphopterus</v>
      </c>
      <c r="Z831" t="str">
        <f>VLOOKUP(S831,Taxonomic!A:D,4,FALSE)</f>
        <v>spp</v>
      </c>
    </row>
    <row r="832" spans="1:26" x14ac:dyDescent="0.2">
      <c r="A832" t="s">
        <v>30</v>
      </c>
      <c r="B832" t="s">
        <v>472</v>
      </c>
      <c r="C832" t="s">
        <v>31</v>
      </c>
      <c r="D832">
        <v>2013</v>
      </c>
      <c r="E832">
        <v>3</v>
      </c>
      <c r="F832" s="8">
        <v>6</v>
      </c>
      <c r="G832" t="s">
        <v>455</v>
      </c>
      <c r="H832" t="s">
        <v>32</v>
      </c>
      <c r="I832">
        <f>VLOOKUP(B832,Information_sites!D:E,2,FALSE)</f>
        <v>-24.100227</v>
      </c>
      <c r="J832">
        <f>VLOOKUP(B832,Information_sites!D:F,3,FALSE)</f>
        <v>-45.698115999999999</v>
      </c>
      <c r="K832" t="s">
        <v>442</v>
      </c>
      <c r="L832">
        <v>4103</v>
      </c>
      <c r="M832">
        <v>40</v>
      </c>
      <c r="N832" s="3">
        <v>10</v>
      </c>
      <c r="O832" t="s">
        <v>442</v>
      </c>
      <c r="P832" t="s">
        <v>442</v>
      </c>
      <c r="Q832" t="s">
        <v>442</v>
      </c>
      <c r="R832" t="s">
        <v>442</v>
      </c>
      <c r="S832" t="s">
        <v>51</v>
      </c>
      <c r="T832">
        <v>6</v>
      </c>
      <c r="U832">
        <v>30</v>
      </c>
      <c r="X832" t="str">
        <f>VLOOKUP($S832,Taxonomic!A:D,2,FALSE)</f>
        <v>sparidae</v>
      </c>
      <c r="Y832" t="str">
        <f>VLOOKUP(S832,Taxonomic!A:D,3,FALSE)</f>
        <v>diplodus</v>
      </c>
      <c r="Z832" t="str">
        <f>VLOOKUP(S832,Taxonomic!A:D,4,FALSE)</f>
        <v>argenteus</v>
      </c>
    </row>
    <row r="833" spans="1:26" x14ac:dyDescent="0.2">
      <c r="A833" t="s">
        <v>30</v>
      </c>
      <c r="B833" t="s">
        <v>472</v>
      </c>
      <c r="C833" t="s">
        <v>31</v>
      </c>
      <c r="D833">
        <v>2013</v>
      </c>
      <c r="E833">
        <v>3</v>
      </c>
      <c r="F833" s="8">
        <v>6</v>
      </c>
      <c r="G833" t="s">
        <v>455</v>
      </c>
      <c r="H833" t="s">
        <v>32</v>
      </c>
      <c r="I833">
        <f>VLOOKUP(B833,Information_sites!D:E,2,FALSE)</f>
        <v>-24.100227</v>
      </c>
      <c r="J833">
        <f>VLOOKUP(B833,Information_sites!D:F,3,FALSE)</f>
        <v>-45.698115999999999</v>
      </c>
      <c r="K833" t="s">
        <v>442</v>
      </c>
      <c r="L833">
        <v>4103</v>
      </c>
      <c r="M833">
        <v>40</v>
      </c>
      <c r="N833" s="3">
        <v>10</v>
      </c>
      <c r="O833" t="s">
        <v>442</v>
      </c>
      <c r="P833" t="s">
        <v>442</v>
      </c>
      <c r="Q833" t="s">
        <v>442</v>
      </c>
      <c r="R833" t="s">
        <v>442</v>
      </c>
      <c r="S833" t="s">
        <v>38</v>
      </c>
      <c r="T833">
        <v>1</v>
      </c>
      <c r="U833">
        <v>40</v>
      </c>
      <c r="X833" t="str">
        <f>VLOOKUP($S833,Taxonomic!A:D,2,FALSE)</f>
        <v>serranidae</v>
      </c>
      <c r="Y833" t="str">
        <f>VLOOKUP(S833,Taxonomic!A:D,3,FALSE)</f>
        <v>epinephelus</v>
      </c>
      <c r="Z833" t="str">
        <f>VLOOKUP(S833,Taxonomic!A:D,4,FALSE)</f>
        <v>marginatus</v>
      </c>
    </row>
    <row r="834" spans="1:26" x14ac:dyDescent="0.2">
      <c r="A834" t="s">
        <v>30</v>
      </c>
      <c r="B834" t="s">
        <v>472</v>
      </c>
      <c r="C834" t="s">
        <v>31</v>
      </c>
      <c r="D834">
        <v>2013</v>
      </c>
      <c r="E834">
        <v>3</v>
      </c>
      <c r="F834" s="8">
        <v>6</v>
      </c>
      <c r="G834" t="s">
        <v>455</v>
      </c>
      <c r="H834" t="s">
        <v>32</v>
      </c>
      <c r="I834">
        <f>VLOOKUP(B834,Information_sites!D:E,2,FALSE)</f>
        <v>-24.100227</v>
      </c>
      <c r="J834">
        <f>VLOOKUP(B834,Information_sites!D:F,3,FALSE)</f>
        <v>-45.698115999999999</v>
      </c>
      <c r="K834" t="s">
        <v>442</v>
      </c>
      <c r="L834">
        <v>4103</v>
      </c>
      <c r="M834">
        <v>40</v>
      </c>
      <c r="N834" s="3">
        <v>10</v>
      </c>
      <c r="O834" t="s">
        <v>442</v>
      </c>
      <c r="P834" t="s">
        <v>442</v>
      </c>
      <c r="Q834" t="s">
        <v>442</v>
      </c>
      <c r="R834" t="s">
        <v>442</v>
      </c>
      <c r="S834" t="s">
        <v>39</v>
      </c>
      <c r="T834">
        <v>75</v>
      </c>
      <c r="U834">
        <v>20</v>
      </c>
      <c r="X834" t="str">
        <f>VLOOKUP($S834,Taxonomic!A:D,2,FALSE)</f>
        <v>haemulidae</v>
      </c>
      <c r="Y834" t="str">
        <f>VLOOKUP(S834,Taxonomic!A:D,3,FALSE)</f>
        <v>haemulon</v>
      </c>
      <c r="Z834" t="str">
        <f>VLOOKUP(S834,Taxonomic!A:D,4,FALSE)</f>
        <v>aurolineatum</v>
      </c>
    </row>
    <row r="835" spans="1:26" x14ac:dyDescent="0.2">
      <c r="A835" t="s">
        <v>30</v>
      </c>
      <c r="B835" t="s">
        <v>472</v>
      </c>
      <c r="C835" t="s">
        <v>31</v>
      </c>
      <c r="D835">
        <v>2013</v>
      </c>
      <c r="E835">
        <v>3</v>
      </c>
      <c r="F835" s="8">
        <v>6</v>
      </c>
      <c r="G835" t="s">
        <v>455</v>
      </c>
      <c r="H835" t="s">
        <v>32</v>
      </c>
      <c r="I835">
        <f>VLOOKUP(B835,Information_sites!D:E,2,FALSE)</f>
        <v>-24.100227</v>
      </c>
      <c r="J835">
        <f>VLOOKUP(B835,Information_sites!D:F,3,FALSE)</f>
        <v>-45.698115999999999</v>
      </c>
      <c r="K835" t="s">
        <v>442</v>
      </c>
      <c r="L835">
        <v>4103</v>
      </c>
      <c r="M835">
        <v>40</v>
      </c>
      <c r="N835" s="3">
        <v>10</v>
      </c>
      <c r="O835" t="s">
        <v>442</v>
      </c>
      <c r="P835" t="s">
        <v>442</v>
      </c>
      <c r="Q835" t="s">
        <v>442</v>
      </c>
      <c r="R835" t="s">
        <v>442</v>
      </c>
      <c r="S835" t="s">
        <v>437</v>
      </c>
      <c r="T835">
        <v>2</v>
      </c>
      <c r="U835">
        <v>30</v>
      </c>
      <c r="X835" t="str">
        <f>VLOOKUP($S835,Taxonomic!A:D,2,FALSE)</f>
        <v>haemulidae</v>
      </c>
      <c r="Y835" t="str">
        <f>VLOOKUP(S835,Taxonomic!A:D,3,FALSE)</f>
        <v>haemulon</v>
      </c>
      <c r="Z835" t="str">
        <f>VLOOKUP(S835,Taxonomic!A:D,4,FALSE)</f>
        <v>atlanticus</v>
      </c>
    </row>
    <row r="836" spans="1:26" x14ac:dyDescent="0.2">
      <c r="A836" t="s">
        <v>30</v>
      </c>
      <c r="B836" t="s">
        <v>472</v>
      </c>
      <c r="C836" t="s">
        <v>31</v>
      </c>
      <c r="D836">
        <v>2013</v>
      </c>
      <c r="E836">
        <v>3</v>
      </c>
      <c r="F836" s="8">
        <v>6</v>
      </c>
      <c r="G836" t="s">
        <v>455</v>
      </c>
      <c r="H836" t="s">
        <v>32</v>
      </c>
      <c r="I836">
        <f>VLOOKUP(B836,Information_sites!D:E,2,FALSE)</f>
        <v>-24.100227</v>
      </c>
      <c r="J836">
        <f>VLOOKUP(B836,Information_sites!D:F,3,FALSE)</f>
        <v>-45.698115999999999</v>
      </c>
      <c r="K836" t="s">
        <v>442</v>
      </c>
      <c r="L836">
        <v>4103</v>
      </c>
      <c r="M836">
        <v>40</v>
      </c>
      <c r="N836" s="3">
        <v>10</v>
      </c>
      <c r="O836" t="s">
        <v>442</v>
      </c>
      <c r="P836" t="s">
        <v>442</v>
      </c>
      <c r="Q836" t="s">
        <v>442</v>
      </c>
      <c r="R836" t="s">
        <v>442</v>
      </c>
      <c r="S836" t="s">
        <v>437</v>
      </c>
      <c r="T836">
        <v>1</v>
      </c>
      <c r="U836">
        <v>35</v>
      </c>
      <c r="X836" t="str">
        <f>VLOOKUP($S836,Taxonomic!A:D,2,FALSE)</f>
        <v>haemulidae</v>
      </c>
      <c r="Y836" t="str">
        <f>VLOOKUP(S836,Taxonomic!A:D,3,FALSE)</f>
        <v>haemulon</v>
      </c>
      <c r="Z836" t="str">
        <f>VLOOKUP(S836,Taxonomic!A:D,4,FALSE)</f>
        <v>atlanticus</v>
      </c>
    </row>
    <row r="837" spans="1:26" x14ac:dyDescent="0.2">
      <c r="A837" t="s">
        <v>30</v>
      </c>
      <c r="B837" t="s">
        <v>472</v>
      </c>
      <c r="C837" t="s">
        <v>31</v>
      </c>
      <c r="D837">
        <v>2013</v>
      </c>
      <c r="E837">
        <v>3</v>
      </c>
      <c r="F837" s="8">
        <v>6</v>
      </c>
      <c r="G837" t="s">
        <v>455</v>
      </c>
      <c r="H837" t="s">
        <v>32</v>
      </c>
      <c r="I837">
        <f>VLOOKUP(B837,Information_sites!D:E,2,FALSE)</f>
        <v>-24.100227</v>
      </c>
      <c r="J837">
        <f>VLOOKUP(B837,Information_sites!D:F,3,FALSE)</f>
        <v>-45.698115999999999</v>
      </c>
      <c r="K837" t="s">
        <v>442</v>
      </c>
      <c r="L837">
        <v>4103</v>
      </c>
      <c r="M837">
        <v>40</v>
      </c>
      <c r="N837" s="3">
        <v>10</v>
      </c>
      <c r="O837" t="s">
        <v>442</v>
      </c>
      <c r="P837" t="s">
        <v>442</v>
      </c>
      <c r="Q837" t="s">
        <v>442</v>
      </c>
      <c r="R837" t="s">
        <v>442</v>
      </c>
      <c r="S837" t="s">
        <v>41</v>
      </c>
      <c r="T837">
        <v>1</v>
      </c>
      <c r="U837">
        <v>25</v>
      </c>
      <c r="X837" t="str">
        <f>VLOOKUP($S837,Taxonomic!A:D,2,FALSE)</f>
        <v>holocentridae</v>
      </c>
      <c r="Y837" t="str">
        <f>VLOOKUP(S837,Taxonomic!A:D,3,FALSE)</f>
        <v>holocentrus</v>
      </c>
      <c r="Z837" t="str">
        <f>VLOOKUP(S837,Taxonomic!A:D,4,FALSE)</f>
        <v>adscensionis</v>
      </c>
    </row>
    <row r="838" spans="1:26" x14ac:dyDescent="0.2">
      <c r="A838" t="s">
        <v>30</v>
      </c>
      <c r="B838" t="s">
        <v>472</v>
      </c>
      <c r="C838" t="s">
        <v>31</v>
      </c>
      <c r="D838">
        <v>2013</v>
      </c>
      <c r="E838">
        <v>3</v>
      </c>
      <c r="F838" s="8">
        <v>6</v>
      </c>
      <c r="G838" t="s">
        <v>455</v>
      </c>
      <c r="H838" t="s">
        <v>32</v>
      </c>
      <c r="I838">
        <f>VLOOKUP(B838,Information_sites!D:E,2,FALSE)</f>
        <v>-24.100227</v>
      </c>
      <c r="J838">
        <f>VLOOKUP(B838,Information_sites!D:F,3,FALSE)</f>
        <v>-45.698115999999999</v>
      </c>
      <c r="K838" t="s">
        <v>442</v>
      </c>
      <c r="L838">
        <v>4103</v>
      </c>
      <c r="M838">
        <v>40</v>
      </c>
      <c r="N838" s="3">
        <v>10</v>
      </c>
      <c r="O838" t="s">
        <v>442</v>
      </c>
      <c r="P838" t="s">
        <v>442</v>
      </c>
      <c r="Q838" t="s">
        <v>442</v>
      </c>
      <c r="R838" t="s">
        <v>442</v>
      </c>
      <c r="S838" t="s">
        <v>41</v>
      </c>
      <c r="T838">
        <v>2</v>
      </c>
      <c r="U838">
        <v>35</v>
      </c>
      <c r="X838" t="str">
        <f>VLOOKUP($S838,Taxonomic!A:D,2,FALSE)</f>
        <v>holocentridae</v>
      </c>
      <c r="Y838" t="str">
        <f>VLOOKUP(S838,Taxonomic!A:D,3,FALSE)</f>
        <v>holocentrus</v>
      </c>
      <c r="Z838" t="str">
        <f>VLOOKUP(S838,Taxonomic!A:D,4,FALSE)</f>
        <v>adscensionis</v>
      </c>
    </row>
    <row r="839" spans="1:26" x14ac:dyDescent="0.2">
      <c r="A839" t="s">
        <v>30</v>
      </c>
      <c r="B839" t="s">
        <v>472</v>
      </c>
      <c r="C839" t="s">
        <v>31</v>
      </c>
      <c r="D839">
        <v>2013</v>
      </c>
      <c r="E839">
        <v>3</v>
      </c>
      <c r="F839" s="8">
        <v>6</v>
      </c>
      <c r="G839" t="s">
        <v>455</v>
      </c>
      <c r="H839" t="s">
        <v>32</v>
      </c>
      <c r="I839">
        <f>VLOOKUP(B839,Information_sites!D:E,2,FALSE)</f>
        <v>-24.100227</v>
      </c>
      <c r="J839">
        <f>VLOOKUP(B839,Information_sites!D:F,3,FALSE)</f>
        <v>-45.698115999999999</v>
      </c>
      <c r="K839" t="s">
        <v>442</v>
      </c>
      <c r="L839">
        <v>4103</v>
      </c>
      <c r="M839">
        <v>40</v>
      </c>
      <c r="N839" s="3">
        <v>10</v>
      </c>
      <c r="O839" t="s">
        <v>442</v>
      </c>
      <c r="P839" t="s">
        <v>442</v>
      </c>
      <c r="Q839" t="s">
        <v>442</v>
      </c>
      <c r="R839" t="s">
        <v>442</v>
      </c>
      <c r="S839" t="s">
        <v>64</v>
      </c>
      <c r="T839">
        <v>2</v>
      </c>
      <c r="U839">
        <v>45</v>
      </c>
      <c r="X839" t="str">
        <f>VLOOKUP($S839,Taxonomic!A:D,2,FALSE)</f>
        <v>kyphosidae</v>
      </c>
      <c r="Y839" t="str">
        <f>VLOOKUP(S839,Taxonomic!A:D,3,FALSE)</f>
        <v>kyphosus</v>
      </c>
      <c r="Z839" t="str">
        <f>VLOOKUP(S839,Taxonomic!A:D,4,FALSE)</f>
        <v>vaigiensis</v>
      </c>
    </row>
    <row r="840" spans="1:26" x14ac:dyDescent="0.2">
      <c r="A840" t="s">
        <v>30</v>
      </c>
      <c r="B840" t="s">
        <v>472</v>
      </c>
      <c r="C840" t="s">
        <v>31</v>
      </c>
      <c r="D840">
        <v>2013</v>
      </c>
      <c r="E840">
        <v>3</v>
      </c>
      <c r="F840" s="8">
        <v>6</v>
      </c>
      <c r="G840" t="s">
        <v>455</v>
      </c>
      <c r="H840" t="s">
        <v>32</v>
      </c>
      <c r="I840">
        <f>VLOOKUP(B840,Information_sites!D:E,2,FALSE)</f>
        <v>-24.100227</v>
      </c>
      <c r="J840">
        <f>VLOOKUP(B840,Information_sites!D:F,3,FALSE)</f>
        <v>-45.698115999999999</v>
      </c>
      <c r="K840" t="s">
        <v>442</v>
      </c>
      <c r="L840">
        <v>4103</v>
      </c>
      <c r="M840">
        <v>40</v>
      </c>
      <c r="N840" s="3">
        <v>10</v>
      </c>
      <c r="O840" t="s">
        <v>442</v>
      </c>
      <c r="P840" t="s">
        <v>442</v>
      </c>
      <c r="Q840" t="s">
        <v>442</v>
      </c>
      <c r="R840" t="s">
        <v>442</v>
      </c>
      <c r="S840" t="s">
        <v>55</v>
      </c>
      <c r="T840">
        <v>1</v>
      </c>
      <c r="U840">
        <v>8</v>
      </c>
      <c r="X840" t="str">
        <f>VLOOKUP($S840,Taxonomic!A:D,2,FALSE)</f>
        <v>blenniidae</v>
      </c>
      <c r="Y840" t="str">
        <f>VLOOKUP(S840,Taxonomic!A:D,3,FALSE)</f>
        <v>parablennius</v>
      </c>
      <c r="Z840" t="str">
        <f>VLOOKUP(S840,Taxonomic!A:D,4,FALSE)</f>
        <v>pilicornis</v>
      </c>
    </row>
    <row r="841" spans="1:26" x14ac:dyDescent="0.2">
      <c r="A841" t="s">
        <v>30</v>
      </c>
      <c r="B841" t="s">
        <v>472</v>
      </c>
      <c r="C841" t="s">
        <v>31</v>
      </c>
      <c r="D841">
        <v>2013</v>
      </c>
      <c r="E841">
        <v>3</v>
      </c>
      <c r="F841" s="8">
        <v>6</v>
      </c>
      <c r="G841" t="s">
        <v>455</v>
      </c>
      <c r="H841" t="s">
        <v>32</v>
      </c>
      <c r="I841">
        <f>VLOOKUP(B841,Information_sites!D:E,2,FALSE)</f>
        <v>-24.100227</v>
      </c>
      <c r="J841">
        <f>VLOOKUP(B841,Information_sites!D:F,3,FALSE)</f>
        <v>-45.698115999999999</v>
      </c>
      <c r="K841" t="s">
        <v>442</v>
      </c>
      <c r="L841">
        <v>4103</v>
      </c>
      <c r="M841">
        <v>40</v>
      </c>
      <c r="N841" s="3">
        <v>10</v>
      </c>
      <c r="O841" t="s">
        <v>442</v>
      </c>
      <c r="P841" t="s">
        <v>442</v>
      </c>
      <c r="Q841" t="s">
        <v>442</v>
      </c>
      <c r="R841" t="s">
        <v>442</v>
      </c>
      <c r="S841" t="s">
        <v>44</v>
      </c>
      <c r="T841">
        <v>1</v>
      </c>
      <c r="U841">
        <v>35</v>
      </c>
      <c r="X841" t="str">
        <f>VLOOKUP($S841,Taxonomic!A:D,2,FALSE)</f>
        <v>pomacanthidae</v>
      </c>
      <c r="Y841" t="str">
        <f>VLOOKUP(S841,Taxonomic!A:D,3,FALSE)</f>
        <v>pomacanthus</v>
      </c>
      <c r="Z841" t="str">
        <f>VLOOKUP(S841,Taxonomic!A:D,4,FALSE)</f>
        <v>paru</v>
      </c>
    </row>
    <row r="842" spans="1:26" x14ac:dyDescent="0.2">
      <c r="A842" t="s">
        <v>30</v>
      </c>
      <c r="B842" t="s">
        <v>472</v>
      </c>
      <c r="C842" t="s">
        <v>31</v>
      </c>
      <c r="D842">
        <v>2013</v>
      </c>
      <c r="E842">
        <v>3</v>
      </c>
      <c r="F842" s="8">
        <v>6</v>
      </c>
      <c r="G842" t="s">
        <v>455</v>
      </c>
      <c r="H842" t="s">
        <v>32</v>
      </c>
      <c r="I842">
        <f>VLOOKUP(B842,Information_sites!D:E,2,FALSE)</f>
        <v>-24.100227</v>
      </c>
      <c r="J842">
        <f>VLOOKUP(B842,Information_sites!D:F,3,FALSE)</f>
        <v>-45.698115999999999</v>
      </c>
      <c r="K842" t="s">
        <v>442</v>
      </c>
      <c r="L842">
        <v>4103</v>
      </c>
      <c r="M842">
        <v>40</v>
      </c>
      <c r="N842" s="3">
        <v>10</v>
      </c>
      <c r="O842" t="s">
        <v>442</v>
      </c>
      <c r="P842" t="s">
        <v>442</v>
      </c>
      <c r="Q842" t="s">
        <v>442</v>
      </c>
      <c r="R842" t="s">
        <v>442</v>
      </c>
      <c r="S842" t="s">
        <v>46</v>
      </c>
      <c r="T842">
        <v>4</v>
      </c>
      <c r="U842">
        <v>8</v>
      </c>
      <c r="X842" t="str">
        <f>VLOOKUP($S842,Taxonomic!A:D,2,FALSE)</f>
        <v>pomacentridae</v>
      </c>
      <c r="Y842" t="str">
        <f>VLOOKUP(S842,Taxonomic!A:D,3,FALSE)</f>
        <v>stegastes</v>
      </c>
      <c r="Z842" t="str">
        <f>VLOOKUP(S842,Taxonomic!A:D,4,FALSE)</f>
        <v>fuscus</v>
      </c>
    </row>
    <row r="843" spans="1:26" x14ac:dyDescent="0.2">
      <c r="A843" t="s">
        <v>30</v>
      </c>
      <c r="B843" t="s">
        <v>472</v>
      </c>
      <c r="C843" t="s">
        <v>31</v>
      </c>
      <c r="D843">
        <v>2013</v>
      </c>
      <c r="E843">
        <v>3</v>
      </c>
      <c r="F843" s="8">
        <v>6</v>
      </c>
      <c r="G843" t="s">
        <v>455</v>
      </c>
      <c r="H843" t="s">
        <v>32</v>
      </c>
      <c r="I843">
        <f>VLOOKUP(B843,Information_sites!D:E,2,FALSE)</f>
        <v>-24.100227</v>
      </c>
      <c r="J843">
        <f>VLOOKUP(B843,Information_sites!D:F,3,FALSE)</f>
        <v>-45.698115999999999</v>
      </c>
      <c r="K843" t="s">
        <v>442</v>
      </c>
      <c r="L843">
        <v>4103</v>
      </c>
      <c r="M843">
        <v>40</v>
      </c>
      <c r="N843" s="3">
        <v>10</v>
      </c>
      <c r="O843" t="s">
        <v>442</v>
      </c>
      <c r="P843" t="s">
        <v>442</v>
      </c>
      <c r="Q843" t="s">
        <v>442</v>
      </c>
      <c r="R843" t="s">
        <v>442</v>
      </c>
      <c r="S843" t="s">
        <v>46</v>
      </c>
      <c r="T843">
        <v>3</v>
      </c>
      <c r="U843">
        <v>12</v>
      </c>
      <c r="X843" t="str">
        <f>VLOOKUP($S843,Taxonomic!A:D,2,FALSE)</f>
        <v>pomacentridae</v>
      </c>
      <c r="Y843" t="str">
        <f>VLOOKUP(S843,Taxonomic!A:D,3,FALSE)</f>
        <v>stegastes</v>
      </c>
      <c r="Z843" t="str">
        <f>VLOOKUP(S843,Taxonomic!A:D,4,FALSE)</f>
        <v>fuscus</v>
      </c>
    </row>
    <row r="844" spans="1:26" x14ac:dyDescent="0.2">
      <c r="A844" t="s">
        <v>30</v>
      </c>
      <c r="B844" t="s">
        <v>472</v>
      </c>
      <c r="C844" t="s">
        <v>31</v>
      </c>
      <c r="D844">
        <v>2013</v>
      </c>
      <c r="E844">
        <v>3</v>
      </c>
      <c r="F844" s="8">
        <v>6</v>
      </c>
      <c r="G844" t="s">
        <v>455</v>
      </c>
      <c r="H844" t="s">
        <v>32</v>
      </c>
      <c r="I844">
        <f>VLOOKUP(B844,Information_sites!D:E,2,FALSE)</f>
        <v>-24.100227</v>
      </c>
      <c r="J844">
        <f>VLOOKUP(B844,Information_sites!D:F,3,FALSE)</f>
        <v>-45.698115999999999</v>
      </c>
      <c r="K844" t="s">
        <v>442</v>
      </c>
      <c r="L844">
        <v>4103</v>
      </c>
      <c r="M844">
        <v>40</v>
      </c>
      <c r="N844" s="3">
        <v>10</v>
      </c>
      <c r="O844" t="s">
        <v>442</v>
      </c>
      <c r="P844" t="s">
        <v>442</v>
      </c>
      <c r="Q844" t="s">
        <v>442</v>
      </c>
      <c r="R844" t="s">
        <v>442</v>
      </c>
      <c r="S844" t="s">
        <v>88</v>
      </c>
      <c r="T844">
        <v>2</v>
      </c>
      <c r="U844">
        <v>8</v>
      </c>
      <c r="X844" t="str">
        <f>VLOOKUP($S844,Taxonomic!A:D,2,FALSE)</f>
        <v>pomacentridae</v>
      </c>
      <c r="Y844" t="str">
        <f>VLOOKUP(S844,Taxonomic!A:D,3,FALSE)</f>
        <v>stegastes</v>
      </c>
      <c r="Z844" t="str">
        <f>VLOOKUP(S844,Taxonomic!A:D,4,FALSE)</f>
        <v>pictus</v>
      </c>
    </row>
    <row r="845" spans="1:26" x14ac:dyDescent="0.2">
      <c r="A845" t="s">
        <v>30</v>
      </c>
      <c r="B845" t="s">
        <v>472</v>
      </c>
      <c r="C845" t="s">
        <v>47</v>
      </c>
      <c r="D845">
        <v>2013</v>
      </c>
      <c r="E845">
        <v>3</v>
      </c>
      <c r="F845" s="8">
        <v>5</v>
      </c>
      <c r="G845" t="s">
        <v>455</v>
      </c>
      <c r="H845" t="s">
        <v>48</v>
      </c>
      <c r="I845">
        <f>VLOOKUP(B845,Information_sites!D:E,2,FALSE)</f>
        <v>-24.100227</v>
      </c>
      <c r="J845">
        <f>VLOOKUP(B845,Information_sites!D:F,3,FALSE)</f>
        <v>-45.698115999999999</v>
      </c>
      <c r="K845" t="s">
        <v>442</v>
      </c>
      <c r="L845">
        <v>4104</v>
      </c>
      <c r="M845">
        <v>40</v>
      </c>
      <c r="N845" s="3">
        <v>7</v>
      </c>
      <c r="O845" t="s">
        <v>442</v>
      </c>
      <c r="P845" t="s">
        <v>442</v>
      </c>
      <c r="Q845" t="s">
        <v>442</v>
      </c>
      <c r="R845" t="s">
        <v>442</v>
      </c>
      <c r="S845" t="s">
        <v>33</v>
      </c>
      <c r="T845">
        <v>12</v>
      </c>
      <c r="U845">
        <v>5</v>
      </c>
      <c r="X845" t="str">
        <f>VLOOKUP($S845,Taxonomic!A:D,2,FALSE)</f>
        <v>pomacentridae</v>
      </c>
      <c r="Y845" t="str">
        <f>VLOOKUP(S845,Taxonomic!A:D,3,FALSE)</f>
        <v>abudefduf</v>
      </c>
      <c r="Z845" t="str">
        <f>VLOOKUP(S845,Taxonomic!A:D,4,FALSE)</f>
        <v>saxatilis</v>
      </c>
    </row>
    <row r="846" spans="1:26" x14ac:dyDescent="0.2">
      <c r="A846" t="s">
        <v>30</v>
      </c>
      <c r="B846" t="s">
        <v>472</v>
      </c>
      <c r="C846" t="s">
        <v>47</v>
      </c>
      <c r="D846">
        <v>2013</v>
      </c>
      <c r="E846">
        <v>3</v>
      </c>
      <c r="F846" s="8">
        <v>5</v>
      </c>
      <c r="G846" t="s">
        <v>455</v>
      </c>
      <c r="H846" t="s">
        <v>48</v>
      </c>
      <c r="I846">
        <f>VLOOKUP(B846,Information_sites!D:E,2,FALSE)</f>
        <v>-24.100227</v>
      </c>
      <c r="J846">
        <f>VLOOKUP(B846,Information_sites!D:F,3,FALSE)</f>
        <v>-45.698115999999999</v>
      </c>
      <c r="K846" t="s">
        <v>442</v>
      </c>
      <c r="L846">
        <v>4104</v>
      </c>
      <c r="M846">
        <v>40</v>
      </c>
      <c r="N846" s="3">
        <v>7</v>
      </c>
      <c r="O846" t="s">
        <v>442</v>
      </c>
      <c r="P846" t="s">
        <v>442</v>
      </c>
      <c r="Q846" t="s">
        <v>442</v>
      </c>
      <c r="R846" t="s">
        <v>442</v>
      </c>
      <c r="S846" t="s">
        <v>33</v>
      </c>
      <c r="T846">
        <v>22</v>
      </c>
      <c r="U846">
        <v>15</v>
      </c>
      <c r="X846" t="str">
        <f>VLOOKUP($S846,Taxonomic!A:D,2,FALSE)</f>
        <v>pomacentridae</v>
      </c>
      <c r="Y846" t="str">
        <f>VLOOKUP(S846,Taxonomic!A:D,3,FALSE)</f>
        <v>abudefduf</v>
      </c>
      <c r="Z846" t="str">
        <f>VLOOKUP(S846,Taxonomic!A:D,4,FALSE)</f>
        <v>saxatilis</v>
      </c>
    </row>
    <row r="847" spans="1:26" x14ac:dyDescent="0.2">
      <c r="A847" t="s">
        <v>30</v>
      </c>
      <c r="B847" t="s">
        <v>472</v>
      </c>
      <c r="C847" t="s">
        <v>47</v>
      </c>
      <c r="D847">
        <v>2013</v>
      </c>
      <c r="E847">
        <v>3</v>
      </c>
      <c r="F847" s="8">
        <v>5</v>
      </c>
      <c r="G847" t="s">
        <v>455</v>
      </c>
      <c r="H847" t="s">
        <v>48</v>
      </c>
      <c r="I847">
        <f>VLOOKUP(B847,Information_sites!D:E,2,FALSE)</f>
        <v>-24.100227</v>
      </c>
      <c r="J847">
        <f>VLOOKUP(B847,Information_sites!D:F,3,FALSE)</f>
        <v>-45.698115999999999</v>
      </c>
      <c r="K847" t="s">
        <v>442</v>
      </c>
      <c r="L847">
        <v>4104</v>
      </c>
      <c r="M847">
        <v>40</v>
      </c>
      <c r="N847" s="3">
        <v>7</v>
      </c>
      <c r="O847" t="s">
        <v>442</v>
      </c>
      <c r="P847" t="s">
        <v>442</v>
      </c>
      <c r="Q847" t="s">
        <v>442</v>
      </c>
      <c r="R847" t="s">
        <v>442</v>
      </c>
      <c r="S847" t="s">
        <v>61</v>
      </c>
      <c r="T847">
        <v>8</v>
      </c>
      <c r="U847">
        <v>30</v>
      </c>
      <c r="X847" t="str">
        <f>VLOOKUP($S847,Taxonomic!A:D,2,FALSE)</f>
        <v>acanthuridae</v>
      </c>
      <c r="Y847" t="str">
        <f>VLOOKUP(S847,Taxonomic!A:D,3,FALSE)</f>
        <v>acanthurus</v>
      </c>
      <c r="Z847" t="str">
        <f>VLOOKUP(S847,Taxonomic!A:D,4,FALSE)</f>
        <v>bahianus</v>
      </c>
    </row>
    <row r="848" spans="1:26" x14ac:dyDescent="0.2">
      <c r="A848" t="s">
        <v>30</v>
      </c>
      <c r="B848" t="s">
        <v>472</v>
      </c>
      <c r="C848" t="s">
        <v>47</v>
      </c>
      <c r="D848">
        <v>2013</v>
      </c>
      <c r="E848">
        <v>3</v>
      </c>
      <c r="F848" s="8">
        <v>5</v>
      </c>
      <c r="G848" t="s">
        <v>455</v>
      </c>
      <c r="H848" t="s">
        <v>48</v>
      </c>
      <c r="I848">
        <f>VLOOKUP(B848,Information_sites!D:E,2,FALSE)</f>
        <v>-24.100227</v>
      </c>
      <c r="J848">
        <f>VLOOKUP(B848,Information_sites!D:F,3,FALSE)</f>
        <v>-45.698115999999999</v>
      </c>
      <c r="K848" t="s">
        <v>442</v>
      </c>
      <c r="L848">
        <v>4104</v>
      </c>
      <c r="M848">
        <v>40</v>
      </c>
      <c r="N848" s="3">
        <v>7</v>
      </c>
      <c r="O848" t="s">
        <v>442</v>
      </c>
      <c r="P848" t="s">
        <v>442</v>
      </c>
      <c r="Q848" t="s">
        <v>442</v>
      </c>
      <c r="R848" t="s">
        <v>442</v>
      </c>
      <c r="S848" t="s">
        <v>49</v>
      </c>
      <c r="T848">
        <v>6</v>
      </c>
      <c r="U848">
        <v>30</v>
      </c>
      <c r="X848" t="str">
        <f>VLOOKUP($S848,Taxonomic!A:D,2,FALSE)</f>
        <v>acanthuridae</v>
      </c>
      <c r="Y848" t="str">
        <f>VLOOKUP(S848,Taxonomic!A:D,3,FALSE)</f>
        <v>acanthurus</v>
      </c>
      <c r="Z848" t="str">
        <f>VLOOKUP(S848,Taxonomic!A:D,4,FALSE)</f>
        <v>chirurgus</v>
      </c>
    </row>
    <row r="849" spans="1:26" x14ac:dyDescent="0.2">
      <c r="A849" t="s">
        <v>30</v>
      </c>
      <c r="B849" t="s">
        <v>472</v>
      </c>
      <c r="C849" t="s">
        <v>47</v>
      </c>
      <c r="D849">
        <v>2013</v>
      </c>
      <c r="E849">
        <v>3</v>
      </c>
      <c r="F849" s="8">
        <v>5</v>
      </c>
      <c r="G849" t="s">
        <v>455</v>
      </c>
      <c r="H849" t="s">
        <v>48</v>
      </c>
      <c r="I849">
        <f>VLOOKUP(B849,Information_sites!D:E,2,FALSE)</f>
        <v>-24.100227</v>
      </c>
      <c r="J849">
        <f>VLOOKUP(B849,Information_sites!D:F,3,FALSE)</f>
        <v>-45.698115999999999</v>
      </c>
      <c r="K849" t="s">
        <v>442</v>
      </c>
      <c r="L849">
        <v>4104</v>
      </c>
      <c r="M849">
        <v>40</v>
      </c>
      <c r="N849" s="3">
        <v>7</v>
      </c>
      <c r="O849" t="s">
        <v>442</v>
      </c>
      <c r="P849" t="s">
        <v>442</v>
      </c>
      <c r="Q849" t="s">
        <v>442</v>
      </c>
      <c r="R849" t="s">
        <v>442</v>
      </c>
      <c r="S849" t="s">
        <v>50</v>
      </c>
      <c r="T849">
        <v>2</v>
      </c>
      <c r="U849">
        <v>20</v>
      </c>
      <c r="X849" t="str">
        <f>VLOOKUP($S849,Taxonomic!A:D,2,FALSE)</f>
        <v>haemulidae</v>
      </c>
      <c r="Y849" t="str">
        <f>VLOOKUP(S849,Taxonomic!A:D,3,FALSE)</f>
        <v>anisotremus</v>
      </c>
      <c r="Z849" t="str">
        <f>VLOOKUP(S849,Taxonomic!A:D,4,FALSE)</f>
        <v>virginicus</v>
      </c>
    </row>
    <row r="850" spans="1:26" x14ac:dyDescent="0.2">
      <c r="A850" t="s">
        <v>30</v>
      </c>
      <c r="B850" t="s">
        <v>472</v>
      </c>
      <c r="C850" t="s">
        <v>47</v>
      </c>
      <c r="D850">
        <v>2013</v>
      </c>
      <c r="E850">
        <v>3</v>
      </c>
      <c r="F850" s="8">
        <v>5</v>
      </c>
      <c r="G850" t="s">
        <v>455</v>
      </c>
      <c r="H850" t="s">
        <v>48</v>
      </c>
      <c r="I850">
        <f>VLOOKUP(B850,Information_sites!D:E,2,FALSE)</f>
        <v>-24.100227</v>
      </c>
      <c r="J850">
        <f>VLOOKUP(B850,Information_sites!D:F,3,FALSE)</f>
        <v>-45.698115999999999</v>
      </c>
      <c r="K850" t="s">
        <v>442</v>
      </c>
      <c r="L850">
        <v>4104</v>
      </c>
      <c r="M850">
        <v>40</v>
      </c>
      <c r="N850" s="3">
        <v>7</v>
      </c>
      <c r="O850" t="s">
        <v>442</v>
      </c>
      <c r="P850" t="s">
        <v>442</v>
      </c>
      <c r="Q850" t="s">
        <v>442</v>
      </c>
      <c r="R850" t="s">
        <v>442</v>
      </c>
      <c r="S850" t="s">
        <v>50</v>
      </c>
      <c r="T850">
        <v>1</v>
      </c>
      <c r="U850">
        <v>30</v>
      </c>
      <c r="X850" t="str">
        <f>VLOOKUP($S850,Taxonomic!A:D,2,FALSE)</f>
        <v>haemulidae</v>
      </c>
      <c r="Y850" t="str">
        <f>VLOOKUP(S850,Taxonomic!A:D,3,FALSE)</f>
        <v>anisotremus</v>
      </c>
      <c r="Z850" t="str">
        <f>VLOOKUP(S850,Taxonomic!A:D,4,FALSE)</f>
        <v>virginicus</v>
      </c>
    </row>
    <row r="851" spans="1:26" x14ac:dyDescent="0.2">
      <c r="A851" t="s">
        <v>30</v>
      </c>
      <c r="B851" t="s">
        <v>472</v>
      </c>
      <c r="C851" t="s">
        <v>47</v>
      </c>
      <c r="D851">
        <v>2013</v>
      </c>
      <c r="E851">
        <v>3</v>
      </c>
      <c r="F851" s="8">
        <v>5</v>
      </c>
      <c r="G851" t="s">
        <v>455</v>
      </c>
      <c r="H851" t="s">
        <v>48</v>
      </c>
      <c r="I851">
        <f>VLOOKUP(B851,Information_sites!D:E,2,FALSE)</f>
        <v>-24.100227</v>
      </c>
      <c r="J851">
        <f>VLOOKUP(B851,Information_sites!D:F,3,FALSE)</f>
        <v>-45.698115999999999</v>
      </c>
      <c r="K851" t="s">
        <v>442</v>
      </c>
      <c r="L851">
        <v>4104</v>
      </c>
      <c r="M851">
        <v>40</v>
      </c>
      <c r="N851" s="3">
        <v>7</v>
      </c>
      <c r="O851" t="s">
        <v>442</v>
      </c>
      <c r="P851" t="s">
        <v>442</v>
      </c>
      <c r="Q851" t="s">
        <v>442</v>
      </c>
      <c r="R851" t="s">
        <v>442</v>
      </c>
      <c r="S851" t="s">
        <v>50</v>
      </c>
      <c r="T851">
        <v>2</v>
      </c>
      <c r="U851">
        <v>35</v>
      </c>
      <c r="X851" t="str">
        <f>VLOOKUP($S851,Taxonomic!A:D,2,FALSE)</f>
        <v>haemulidae</v>
      </c>
      <c r="Y851" t="str">
        <f>VLOOKUP(S851,Taxonomic!A:D,3,FALSE)</f>
        <v>anisotremus</v>
      </c>
      <c r="Z851" t="str">
        <f>VLOOKUP(S851,Taxonomic!A:D,4,FALSE)</f>
        <v>virginicus</v>
      </c>
    </row>
    <row r="852" spans="1:26" x14ac:dyDescent="0.2">
      <c r="A852" t="s">
        <v>30</v>
      </c>
      <c r="B852" t="s">
        <v>472</v>
      </c>
      <c r="C852" t="s">
        <v>47</v>
      </c>
      <c r="D852">
        <v>2013</v>
      </c>
      <c r="E852">
        <v>3</v>
      </c>
      <c r="F852" s="8">
        <v>5</v>
      </c>
      <c r="G852" t="s">
        <v>455</v>
      </c>
      <c r="H852" t="s">
        <v>48</v>
      </c>
      <c r="I852">
        <f>VLOOKUP(B852,Information_sites!D:E,2,FALSE)</f>
        <v>-24.100227</v>
      </c>
      <c r="J852">
        <f>VLOOKUP(B852,Information_sites!D:F,3,FALSE)</f>
        <v>-45.698115999999999</v>
      </c>
      <c r="K852" t="s">
        <v>442</v>
      </c>
      <c r="L852">
        <v>4104</v>
      </c>
      <c r="M852">
        <v>40</v>
      </c>
      <c r="N852" s="3">
        <v>7</v>
      </c>
      <c r="O852" t="s">
        <v>442</v>
      </c>
      <c r="P852" t="s">
        <v>442</v>
      </c>
      <c r="Q852" t="s">
        <v>442</v>
      </c>
      <c r="R852" t="s">
        <v>442</v>
      </c>
      <c r="S852" t="s">
        <v>62</v>
      </c>
      <c r="T852">
        <v>2</v>
      </c>
      <c r="U852">
        <v>10</v>
      </c>
      <c r="X852" t="str">
        <f>VLOOKUP($S852,Taxonomic!A:D,2,FALSE)</f>
        <v>tetraodontidae</v>
      </c>
      <c r="Y852" t="str">
        <f>VLOOKUP(S852,Taxonomic!A:D,3,FALSE)</f>
        <v>canthigaster</v>
      </c>
      <c r="Z852" t="str">
        <f>VLOOKUP(S852,Taxonomic!A:D,4,FALSE)</f>
        <v>figueiredoi</v>
      </c>
    </row>
    <row r="853" spans="1:26" x14ac:dyDescent="0.2">
      <c r="A853" t="s">
        <v>30</v>
      </c>
      <c r="B853" t="s">
        <v>472</v>
      </c>
      <c r="C853" t="s">
        <v>47</v>
      </c>
      <c r="D853">
        <v>2013</v>
      </c>
      <c r="E853">
        <v>3</v>
      </c>
      <c r="F853" s="8">
        <v>5</v>
      </c>
      <c r="G853" t="s">
        <v>455</v>
      </c>
      <c r="H853" t="s">
        <v>48</v>
      </c>
      <c r="I853">
        <f>VLOOKUP(B853,Information_sites!D:E,2,FALSE)</f>
        <v>-24.100227</v>
      </c>
      <c r="J853">
        <f>VLOOKUP(B853,Information_sites!D:F,3,FALSE)</f>
        <v>-45.698115999999999</v>
      </c>
      <c r="K853" t="s">
        <v>442</v>
      </c>
      <c r="L853">
        <v>4104</v>
      </c>
      <c r="M853">
        <v>40</v>
      </c>
      <c r="N853" s="3">
        <v>7</v>
      </c>
      <c r="O853" t="s">
        <v>442</v>
      </c>
      <c r="P853" t="s">
        <v>442</v>
      </c>
      <c r="Q853" t="s">
        <v>442</v>
      </c>
      <c r="R853" t="s">
        <v>442</v>
      </c>
      <c r="S853" t="s">
        <v>60</v>
      </c>
      <c r="T853">
        <v>4</v>
      </c>
      <c r="U853">
        <v>12</v>
      </c>
      <c r="X853" t="str">
        <f>VLOOKUP($S853,Taxonomic!A:D,2,FALSE)</f>
        <v>chaetodontidae</v>
      </c>
      <c r="Y853" t="str">
        <f>VLOOKUP(S853,Taxonomic!A:D,3,FALSE)</f>
        <v>chaetodon</v>
      </c>
      <c r="Z853" t="str">
        <f>VLOOKUP(S853,Taxonomic!A:D,4,FALSE)</f>
        <v>striatus</v>
      </c>
    </row>
    <row r="854" spans="1:26" x14ac:dyDescent="0.2">
      <c r="A854" t="s">
        <v>30</v>
      </c>
      <c r="B854" t="s">
        <v>472</v>
      </c>
      <c r="C854" t="s">
        <v>47</v>
      </c>
      <c r="D854">
        <v>2013</v>
      </c>
      <c r="E854">
        <v>3</v>
      </c>
      <c r="F854" s="8">
        <v>5</v>
      </c>
      <c r="G854" t="s">
        <v>455</v>
      </c>
      <c r="H854" t="s">
        <v>48</v>
      </c>
      <c r="I854">
        <f>VLOOKUP(B854,Information_sites!D:E,2,FALSE)</f>
        <v>-24.100227</v>
      </c>
      <c r="J854">
        <f>VLOOKUP(B854,Information_sites!D:F,3,FALSE)</f>
        <v>-45.698115999999999</v>
      </c>
      <c r="K854" t="s">
        <v>442</v>
      </c>
      <c r="L854">
        <v>4104</v>
      </c>
      <c r="M854">
        <v>40</v>
      </c>
      <c r="N854" s="3">
        <v>7</v>
      </c>
      <c r="O854" t="s">
        <v>442</v>
      </c>
      <c r="P854" t="s">
        <v>442</v>
      </c>
      <c r="Q854" t="s">
        <v>442</v>
      </c>
      <c r="R854" t="s">
        <v>442</v>
      </c>
      <c r="S854" t="s">
        <v>36</v>
      </c>
      <c r="T854">
        <v>6</v>
      </c>
      <c r="U854">
        <v>12</v>
      </c>
      <c r="X854" t="str">
        <f>VLOOKUP($S854,Taxonomic!A:D,2,FALSE)</f>
        <v>pomacentridae</v>
      </c>
      <c r="Y854" t="str">
        <f>VLOOKUP(S854,Taxonomic!A:D,3,FALSE)</f>
        <v>chromis</v>
      </c>
      <c r="Z854" t="str">
        <f>VLOOKUP(S854,Taxonomic!A:D,4,FALSE)</f>
        <v>multilineata</v>
      </c>
    </row>
    <row r="855" spans="1:26" x14ac:dyDescent="0.2">
      <c r="A855" t="s">
        <v>30</v>
      </c>
      <c r="B855" t="s">
        <v>472</v>
      </c>
      <c r="C855" t="s">
        <v>47</v>
      </c>
      <c r="D855">
        <v>2013</v>
      </c>
      <c r="E855">
        <v>3</v>
      </c>
      <c r="F855" s="8">
        <v>5</v>
      </c>
      <c r="G855" t="s">
        <v>455</v>
      </c>
      <c r="H855" t="s">
        <v>48</v>
      </c>
      <c r="I855">
        <f>VLOOKUP(B855,Information_sites!D:E,2,FALSE)</f>
        <v>-24.100227</v>
      </c>
      <c r="J855">
        <f>VLOOKUP(B855,Information_sites!D:F,3,FALSE)</f>
        <v>-45.698115999999999</v>
      </c>
      <c r="K855" t="s">
        <v>442</v>
      </c>
      <c r="L855">
        <v>4104</v>
      </c>
      <c r="M855">
        <v>40</v>
      </c>
      <c r="N855" s="3">
        <v>7</v>
      </c>
      <c r="O855" t="s">
        <v>442</v>
      </c>
      <c r="P855" t="s">
        <v>442</v>
      </c>
      <c r="Q855" t="s">
        <v>442</v>
      </c>
      <c r="R855" t="s">
        <v>442</v>
      </c>
      <c r="S855" t="s">
        <v>65</v>
      </c>
      <c r="T855">
        <v>3</v>
      </c>
      <c r="U855">
        <v>5</v>
      </c>
      <c r="X855" t="str">
        <f>VLOOKUP($S855,Taxonomic!A:D,2,FALSE)</f>
        <v>gobiidae</v>
      </c>
      <c r="Y855" t="str">
        <f>VLOOKUP(S855,Taxonomic!A:D,3,FALSE)</f>
        <v>elacatinus</v>
      </c>
      <c r="Z855" t="str">
        <f>VLOOKUP(S855,Taxonomic!A:D,4,FALSE)</f>
        <v>figaro</v>
      </c>
    </row>
    <row r="856" spans="1:26" x14ac:dyDescent="0.2">
      <c r="A856" t="s">
        <v>30</v>
      </c>
      <c r="B856" t="s">
        <v>472</v>
      </c>
      <c r="C856" t="s">
        <v>47</v>
      </c>
      <c r="D856">
        <v>2013</v>
      </c>
      <c r="E856">
        <v>3</v>
      </c>
      <c r="F856" s="8">
        <v>5</v>
      </c>
      <c r="G856" t="s">
        <v>455</v>
      </c>
      <c r="H856" t="s">
        <v>48</v>
      </c>
      <c r="I856">
        <f>VLOOKUP(B856,Information_sites!D:E,2,FALSE)</f>
        <v>-24.100227</v>
      </c>
      <c r="J856">
        <f>VLOOKUP(B856,Information_sites!D:F,3,FALSE)</f>
        <v>-45.698115999999999</v>
      </c>
      <c r="K856" t="s">
        <v>442</v>
      </c>
      <c r="L856">
        <v>4104</v>
      </c>
      <c r="M856">
        <v>40</v>
      </c>
      <c r="N856" s="3">
        <v>7</v>
      </c>
      <c r="O856" t="s">
        <v>442</v>
      </c>
      <c r="P856" t="s">
        <v>442</v>
      </c>
      <c r="Q856" t="s">
        <v>442</v>
      </c>
      <c r="R856" t="s">
        <v>442</v>
      </c>
      <c r="S856" t="s">
        <v>65</v>
      </c>
      <c r="T856">
        <v>2</v>
      </c>
      <c r="U856">
        <v>6</v>
      </c>
      <c r="X856" t="str">
        <f>VLOOKUP($S856,Taxonomic!A:D,2,FALSE)</f>
        <v>gobiidae</v>
      </c>
      <c r="Y856" t="str">
        <f>VLOOKUP(S856,Taxonomic!A:D,3,FALSE)</f>
        <v>elacatinus</v>
      </c>
      <c r="Z856" t="str">
        <f>VLOOKUP(S856,Taxonomic!A:D,4,FALSE)</f>
        <v>figaro</v>
      </c>
    </row>
    <row r="857" spans="1:26" x14ac:dyDescent="0.2">
      <c r="A857" t="s">
        <v>30</v>
      </c>
      <c r="B857" t="s">
        <v>472</v>
      </c>
      <c r="C857" t="s">
        <v>47</v>
      </c>
      <c r="D857">
        <v>2013</v>
      </c>
      <c r="E857">
        <v>3</v>
      </c>
      <c r="F857" s="8">
        <v>5</v>
      </c>
      <c r="G857" t="s">
        <v>455</v>
      </c>
      <c r="H857" t="s">
        <v>48</v>
      </c>
      <c r="I857">
        <f>VLOOKUP(B857,Information_sites!D:E,2,FALSE)</f>
        <v>-24.100227</v>
      </c>
      <c r="J857">
        <f>VLOOKUP(B857,Information_sites!D:F,3,FALSE)</f>
        <v>-45.698115999999999</v>
      </c>
      <c r="K857" t="s">
        <v>442</v>
      </c>
      <c r="L857">
        <v>4104</v>
      </c>
      <c r="M857">
        <v>40</v>
      </c>
      <c r="N857" s="3">
        <v>7</v>
      </c>
      <c r="O857" t="s">
        <v>442</v>
      </c>
      <c r="P857" t="s">
        <v>442</v>
      </c>
      <c r="Q857" t="s">
        <v>442</v>
      </c>
      <c r="R857" t="s">
        <v>442</v>
      </c>
      <c r="S857" t="s">
        <v>63</v>
      </c>
      <c r="T857">
        <v>1</v>
      </c>
      <c r="U857">
        <v>35</v>
      </c>
      <c r="X857" t="str">
        <f>VLOOKUP($S857,Taxonomic!A:D,2,FALSE)</f>
        <v>haemulidae</v>
      </c>
      <c r="Y857" t="str">
        <f>VLOOKUP(S857,Taxonomic!A:D,3,FALSE)</f>
        <v>haemulon</v>
      </c>
      <c r="Z857" t="str">
        <f>VLOOKUP(S857,Taxonomic!A:D,4,FALSE)</f>
        <v>plumierii</v>
      </c>
    </row>
    <row r="858" spans="1:26" x14ac:dyDescent="0.2">
      <c r="A858" t="s">
        <v>30</v>
      </c>
      <c r="B858" t="s">
        <v>472</v>
      </c>
      <c r="C858" t="s">
        <v>47</v>
      </c>
      <c r="D858">
        <v>2013</v>
      </c>
      <c r="E858">
        <v>3</v>
      </c>
      <c r="F858" s="8">
        <v>5</v>
      </c>
      <c r="G858" t="s">
        <v>455</v>
      </c>
      <c r="H858" t="s">
        <v>48</v>
      </c>
      <c r="I858">
        <f>VLOOKUP(B858,Information_sites!D:E,2,FALSE)</f>
        <v>-24.100227</v>
      </c>
      <c r="J858">
        <f>VLOOKUP(B858,Information_sites!D:F,3,FALSE)</f>
        <v>-45.698115999999999</v>
      </c>
      <c r="K858" t="s">
        <v>442</v>
      </c>
      <c r="L858">
        <v>4104</v>
      </c>
      <c r="M858">
        <v>40</v>
      </c>
      <c r="N858" s="3">
        <v>7</v>
      </c>
      <c r="O858" t="s">
        <v>442</v>
      </c>
      <c r="P858" t="s">
        <v>442</v>
      </c>
      <c r="Q858" t="s">
        <v>442</v>
      </c>
      <c r="R858" t="s">
        <v>442</v>
      </c>
      <c r="S858" t="s">
        <v>40</v>
      </c>
      <c r="T858">
        <v>1</v>
      </c>
      <c r="U858">
        <v>5</v>
      </c>
      <c r="X858" t="str">
        <f>VLOOKUP($S858,Taxonomic!A:D,2,FALSE)</f>
        <v>labridae</v>
      </c>
      <c r="Y858" t="str">
        <f>VLOOKUP(S858,Taxonomic!A:D,3,FALSE)</f>
        <v>halichoeres</v>
      </c>
      <c r="Z858" t="str">
        <f>VLOOKUP(S858,Taxonomic!A:D,4,FALSE)</f>
        <v>poeyi</v>
      </c>
    </row>
    <row r="859" spans="1:26" x14ac:dyDescent="0.2">
      <c r="A859" t="s">
        <v>30</v>
      </c>
      <c r="B859" t="s">
        <v>472</v>
      </c>
      <c r="C859" t="s">
        <v>47</v>
      </c>
      <c r="D859">
        <v>2013</v>
      </c>
      <c r="E859">
        <v>3</v>
      </c>
      <c r="F859" s="8">
        <v>5</v>
      </c>
      <c r="G859" t="s">
        <v>455</v>
      </c>
      <c r="H859" t="s">
        <v>48</v>
      </c>
      <c r="I859">
        <f>VLOOKUP(B859,Information_sites!D:E,2,FALSE)</f>
        <v>-24.100227</v>
      </c>
      <c r="J859">
        <f>VLOOKUP(B859,Information_sites!D:F,3,FALSE)</f>
        <v>-45.698115999999999</v>
      </c>
      <c r="K859" t="s">
        <v>442</v>
      </c>
      <c r="L859">
        <v>4104</v>
      </c>
      <c r="M859">
        <v>40</v>
      </c>
      <c r="N859" s="3">
        <v>7</v>
      </c>
      <c r="O859" t="s">
        <v>442</v>
      </c>
      <c r="P859" t="s">
        <v>442</v>
      </c>
      <c r="Q859" t="s">
        <v>442</v>
      </c>
      <c r="R859" t="s">
        <v>442</v>
      </c>
      <c r="S859" t="s">
        <v>40</v>
      </c>
      <c r="T859">
        <v>2</v>
      </c>
      <c r="U859">
        <v>10</v>
      </c>
      <c r="X859" t="str">
        <f>VLOOKUP($S859,Taxonomic!A:D,2,FALSE)</f>
        <v>labridae</v>
      </c>
      <c r="Y859" t="str">
        <f>VLOOKUP(S859,Taxonomic!A:D,3,FALSE)</f>
        <v>halichoeres</v>
      </c>
      <c r="Z859" t="str">
        <f>VLOOKUP(S859,Taxonomic!A:D,4,FALSE)</f>
        <v>poeyi</v>
      </c>
    </row>
    <row r="860" spans="1:26" x14ac:dyDescent="0.2">
      <c r="A860" t="s">
        <v>30</v>
      </c>
      <c r="B860" t="s">
        <v>472</v>
      </c>
      <c r="C860" t="s">
        <v>47</v>
      </c>
      <c r="D860">
        <v>2013</v>
      </c>
      <c r="E860">
        <v>3</v>
      </c>
      <c r="F860" s="8">
        <v>5</v>
      </c>
      <c r="G860" t="s">
        <v>455</v>
      </c>
      <c r="H860" t="s">
        <v>48</v>
      </c>
      <c r="I860">
        <f>VLOOKUP(B860,Information_sites!D:E,2,FALSE)</f>
        <v>-24.100227</v>
      </c>
      <c r="J860">
        <f>VLOOKUP(B860,Information_sites!D:F,3,FALSE)</f>
        <v>-45.698115999999999</v>
      </c>
      <c r="K860" t="s">
        <v>442</v>
      </c>
      <c r="L860">
        <v>4104</v>
      </c>
      <c r="M860">
        <v>40</v>
      </c>
      <c r="N860" s="3">
        <v>7</v>
      </c>
      <c r="O860" t="s">
        <v>442</v>
      </c>
      <c r="P860" t="s">
        <v>442</v>
      </c>
      <c r="Q860" t="s">
        <v>442</v>
      </c>
      <c r="R860" t="s">
        <v>442</v>
      </c>
      <c r="S860" t="s">
        <v>40</v>
      </c>
      <c r="T860">
        <v>2</v>
      </c>
      <c r="U860">
        <v>30</v>
      </c>
      <c r="X860" t="str">
        <f>VLOOKUP($S860,Taxonomic!A:D,2,FALSE)</f>
        <v>labridae</v>
      </c>
      <c r="Y860" t="str">
        <f>VLOOKUP(S860,Taxonomic!A:D,3,FALSE)</f>
        <v>halichoeres</v>
      </c>
      <c r="Z860" t="str">
        <f>VLOOKUP(S860,Taxonomic!A:D,4,FALSE)</f>
        <v>poeyi</v>
      </c>
    </row>
    <row r="861" spans="1:26" x14ac:dyDescent="0.2">
      <c r="A861" t="s">
        <v>30</v>
      </c>
      <c r="B861" t="s">
        <v>472</v>
      </c>
      <c r="C861" t="s">
        <v>47</v>
      </c>
      <c r="D861">
        <v>2013</v>
      </c>
      <c r="E861">
        <v>3</v>
      </c>
      <c r="F861" s="8">
        <v>5</v>
      </c>
      <c r="G861" t="s">
        <v>455</v>
      </c>
      <c r="H861" t="s">
        <v>48</v>
      </c>
      <c r="I861">
        <f>VLOOKUP(B861,Information_sites!D:E,2,FALSE)</f>
        <v>-24.100227</v>
      </c>
      <c r="J861">
        <f>VLOOKUP(B861,Information_sites!D:F,3,FALSE)</f>
        <v>-45.698115999999999</v>
      </c>
      <c r="K861" t="s">
        <v>442</v>
      </c>
      <c r="L861">
        <v>4104</v>
      </c>
      <c r="M861">
        <v>40</v>
      </c>
      <c r="N861" s="3">
        <v>7</v>
      </c>
      <c r="O861" t="s">
        <v>442</v>
      </c>
      <c r="P861" t="s">
        <v>442</v>
      </c>
      <c r="Q861" t="s">
        <v>442</v>
      </c>
      <c r="R861" t="s">
        <v>442</v>
      </c>
      <c r="S861" t="s">
        <v>41</v>
      </c>
      <c r="T861">
        <v>16</v>
      </c>
      <c r="U861">
        <v>30</v>
      </c>
      <c r="X861" t="str">
        <f>VLOOKUP($S861,Taxonomic!A:D,2,FALSE)</f>
        <v>holocentridae</v>
      </c>
      <c r="Y861" t="str">
        <f>VLOOKUP(S861,Taxonomic!A:D,3,FALSE)</f>
        <v>holocentrus</v>
      </c>
      <c r="Z861" t="str">
        <f>VLOOKUP(S861,Taxonomic!A:D,4,FALSE)</f>
        <v>adscensionis</v>
      </c>
    </row>
    <row r="862" spans="1:26" x14ac:dyDescent="0.2">
      <c r="A862" t="s">
        <v>30</v>
      </c>
      <c r="B862" t="s">
        <v>472</v>
      </c>
      <c r="C862" t="s">
        <v>47</v>
      </c>
      <c r="D862">
        <v>2013</v>
      </c>
      <c r="E862">
        <v>3</v>
      </c>
      <c r="F862" s="8">
        <v>5</v>
      </c>
      <c r="G862" t="s">
        <v>455</v>
      </c>
      <c r="H862" t="s">
        <v>48</v>
      </c>
      <c r="I862">
        <f>VLOOKUP(B862,Information_sites!D:E,2,FALSE)</f>
        <v>-24.100227</v>
      </c>
      <c r="J862">
        <f>VLOOKUP(B862,Information_sites!D:F,3,FALSE)</f>
        <v>-45.698115999999999</v>
      </c>
      <c r="K862" t="s">
        <v>442</v>
      </c>
      <c r="L862">
        <v>4104</v>
      </c>
      <c r="M862">
        <v>40</v>
      </c>
      <c r="N862" s="3">
        <v>7</v>
      </c>
      <c r="O862" t="s">
        <v>442</v>
      </c>
      <c r="P862" t="s">
        <v>442</v>
      </c>
      <c r="Q862" t="s">
        <v>442</v>
      </c>
      <c r="R862" t="s">
        <v>442</v>
      </c>
      <c r="S862" t="s">
        <v>66</v>
      </c>
      <c r="T862">
        <v>1</v>
      </c>
      <c r="U862">
        <v>35</v>
      </c>
      <c r="X862" t="str">
        <f>VLOOKUP($S862,Taxonomic!A:D,2,FALSE)</f>
        <v>pomacanthidae</v>
      </c>
      <c r="Y862" t="str">
        <f>VLOOKUP(S862,Taxonomic!A:D,3,FALSE)</f>
        <v>holacanthus</v>
      </c>
      <c r="Z862" t="str">
        <f>VLOOKUP(S862,Taxonomic!A:D,4,FALSE)</f>
        <v>ciliaris</v>
      </c>
    </row>
    <row r="863" spans="1:26" x14ac:dyDescent="0.2">
      <c r="A863" t="s">
        <v>30</v>
      </c>
      <c r="B863" t="s">
        <v>472</v>
      </c>
      <c r="C863" t="s">
        <v>47</v>
      </c>
      <c r="D863">
        <v>2013</v>
      </c>
      <c r="E863">
        <v>3</v>
      </c>
      <c r="F863" s="8">
        <v>5</v>
      </c>
      <c r="G863" t="s">
        <v>455</v>
      </c>
      <c r="H863" t="s">
        <v>48</v>
      </c>
      <c r="I863">
        <f>VLOOKUP(B863,Information_sites!D:E,2,FALSE)</f>
        <v>-24.100227</v>
      </c>
      <c r="J863">
        <f>VLOOKUP(B863,Information_sites!D:F,3,FALSE)</f>
        <v>-45.698115999999999</v>
      </c>
      <c r="K863" t="s">
        <v>442</v>
      </c>
      <c r="L863">
        <v>4104</v>
      </c>
      <c r="M863">
        <v>40</v>
      </c>
      <c r="N863" s="3">
        <v>7</v>
      </c>
      <c r="O863" t="s">
        <v>442</v>
      </c>
      <c r="P863" t="s">
        <v>442</v>
      </c>
      <c r="Q863" t="s">
        <v>442</v>
      </c>
      <c r="R863" t="s">
        <v>442</v>
      </c>
      <c r="S863" t="s">
        <v>64</v>
      </c>
      <c r="T863">
        <v>3</v>
      </c>
      <c r="U863">
        <v>12</v>
      </c>
      <c r="X863" t="str">
        <f>VLOOKUP($S863,Taxonomic!A:D,2,FALSE)</f>
        <v>kyphosidae</v>
      </c>
      <c r="Y863" t="str">
        <f>VLOOKUP(S863,Taxonomic!A:D,3,FALSE)</f>
        <v>kyphosus</v>
      </c>
      <c r="Z863" t="str">
        <f>VLOOKUP(S863,Taxonomic!A:D,4,FALSE)</f>
        <v>vaigiensis</v>
      </c>
    </row>
    <row r="864" spans="1:26" x14ac:dyDescent="0.2">
      <c r="A864" t="s">
        <v>30</v>
      </c>
      <c r="B864" t="s">
        <v>472</v>
      </c>
      <c r="C864" t="s">
        <v>47</v>
      </c>
      <c r="D864">
        <v>2013</v>
      </c>
      <c r="E864">
        <v>3</v>
      </c>
      <c r="F864" s="8">
        <v>5</v>
      </c>
      <c r="G864" t="s">
        <v>455</v>
      </c>
      <c r="H864" t="s">
        <v>48</v>
      </c>
      <c r="I864">
        <f>VLOOKUP(B864,Information_sites!D:E,2,FALSE)</f>
        <v>-24.100227</v>
      </c>
      <c r="J864">
        <f>VLOOKUP(B864,Information_sites!D:F,3,FALSE)</f>
        <v>-45.698115999999999</v>
      </c>
      <c r="K864" t="s">
        <v>442</v>
      </c>
      <c r="L864">
        <v>4104</v>
      </c>
      <c r="M864">
        <v>40</v>
      </c>
      <c r="N864" s="3">
        <v>7</v>
      </c>
      <c r="O864" t="s">
        <v>442</v>
      </c>
      <c r="P864" t="s">
        <v>442</v>
      </c>
      <c r="Q864" t="s">
        <v>442</v>
      </c>
      <c r="R864" t="s">
        <v>442</v>
      </c>
      <c r="S864" t="s">
        <v>64</v>
      </c>
      <c r="T864">
        <v>4</v>
      </c>
      <c r="U864">
        <v>20</v>
      </c>
      <c r="X864" t="str">
        <f>VLOOKUP($S864,Taxonomic!A:D,2,FALSE)</f>
        <v>kyphosidae</v>
      </c>
      <c r="Y864" t="str">
        <f>VLOOKUP(S864,Taxonomic!A:D,3,FALSE)</f>
        <v>kyphosus</v>
      </c>
      <c r="Z864" t="str">
        <f>VLOOKUP(S864,Taxonomic!A:D,4,FALSE)</f>
        <v>vaigiensis</v>
      </c>
    </row>
    <row r="865" spans="1:26" x14ac:dyDescent="0.2">
      <c r="A865" t="s">
        <v>30</v>
      </c>
      <c r="B865" t="s">
        <v>472</v>
      </c>
      <c r="C865" t="s">
        <v>47</v>
      </c>
      <c r="D865">
        <v>2013</v>
      </c>
      <c r="E865">
        <v>3</v>
      </c>
      <c r="F865" s="8">
        <v>5</v>
      </c>
      <c r="G865" t="s">
        <v>455</v>
      </c>
      <c r="H865" t="s">
        <v>48</v>
      </c>
      <c r="I865">
        <f>VLOOKUP(B865,Information_sites!D:E,2,FALSE)</f>
        <v>-24.100227</v>
      </c>
      <c r="J865">
        <f>VLOOKUP(B865,Information_sites!D:F,3,FALSE)</f>
        <v>-45.698115999999999</v>
      </c>
      <c r="K865" t="s">
        <v>442</v>
      </c>
      <c r="L865">
        <v>4104</v>
      </c>
      <c r="M865">
        <v>40</v>
      </c>
      <c r="N865" s="3">
        <v>7</v>
      </c>
      <c r="O865" t="s">
        <v>442</v>
      </c>
      <c r="P865" t="s">
        <v>442</v>
      </c>
      <c r="Q865" t="s">
        <v>442</v>
      </c>
      <c r="R865" t="s">
        <v>442</v>
      </c>
      <c r="S865" t="s">
        <v>64</v>
      </c>
      <c r="T865">
        <v>3</v>
      </c>
      <c r="U865">
        <v>30</v>
      </c>
      <c r="X865" t="str">
        <f>VLOOKUP($S865,Taxonomic!A:D,2,FALSE)</f>
        <v>kyphosidae</v>
      </c>
      <c r="Y865" t="str">
        <f>VLOOKUP(S865,Taxonomic!A:D,3,FALSE)</f>
        <v>kyphosus</v>
      </c>
      <c r="Z865" t="str">
        <f>VLOOKUP(S865,Taxonomic!A:D,4,FALSE)</f>
        <v>vaigiensis</v>
      </c>
    </row>
    <row r="866" spans="1:26" x14ac:dyDescent="0.2">
      <c r="A866" t="s">
        <v>30</v>
      </c>
      <c r="B866" t="s">
        <v>472</v>
      </c>
      <c r="C866" t="s">
        <v>47</v>
      </c>
      <c r="D866">
        <v>2013</v>
      </c>
      <c r="E866">
        <v>3</v>
      </c>
      <c r="F866" s="8">
        <v>5</v>
      </c>
      <c r="G866" t="s">
        <v>455</v>
      </c>
      <c r="H866" t="s">
        <v>48</v>
      </c>
      <c r="I866">
        <f>VLOOKUP(B866,Information_sites!D:E,2,FALSE)</f>
        <v>-24.100227</v>
      </c>
      <c r="J866">
        <f>VLOOKUP(B866,Information_sites!D:F,3,FALSE)</f>
        <v>-45.698115999999999</v>
      </c>
      <c r="K866" t="s">
        <v>442</v>
      </c>
      <c r="L866">
        <v>4104</v>
      </c>
      <c r="M866">
        <v>40</v>
      </c>
      <c r="N866" s="3">
        <v>7</v>
      </c>
      <c r="O866" t="s">
        <v>442</v>
      </c>
      <c r="P866" t="s">
        <v>442</v>
      </c>
      <c r="Q866" t="s">
        <v>442</v>
      </c>
      <c r="R866" t="s">
        <v>442</v>
      </c>
      <c r="S866" t="s">
        <v>64</v>
      </c>
      <c r="T866">
        <v>3</v>
      </c>
      <c r="U866">
        <v>40</v>
      </c>
      <c r="X866" t="str">
        <f>VLOOKUP($S866,Taxonomic!A:D,2,FALSE)</f>
        <v>kyphosidae</v>
      </c>
      <c r="Y866" t="str">
        <f>VLOOKUP(S866,Taxonomic!A:D,3,FALSE)</f>
        <v>kyphosus</v>
      </c>
      <c r="Z866" t="str">
        <f>VLOOKUP(S866,Taxonomic!A:D,4,FALSE)</f>
        <v>vaigiensis</v>
      </c>
    </row>
    <row r="867" spans="1:26" x14ac:dyDescent="0.2">
      <c r="A867" t="s">
        <v>30</v>
      </c>
      <c r="B867" t="s">
        <v>472</v>
      </c>
      <c r="C867" t="s">
        <v>47</v>
      </c>
      <c r="D867">
        <v>2013</v>
      </c>
      <c r="E867">
        <v>3</v>
      </c>
      <c r="F867" s="8">
        <v>5</v>
      </c>
      <c r="G867" t="s">
        <v>455</v>
      </c>
      <c r="H867" t="s">
        <v>48</v>
      </c>
      <c r="I867">
        <f>VLOOKUP(B867,Information_sites!D:E,2,FALSE)</f>
        <v>-24.100227</v>
      </c>
      <c r="J867">
        <f>VLOOKUP(B867,Information_sites!D:F,3,FALSE)</f>
        <v>-45.698115999999999</v>
      </c>
      <c r="K867" t="s">
        <v>442</v>
      </c>
      <c r="L867">
        <v>4104</v>
      </c>
      <c r="M867">
        <v>40</v>
      </c>
      <c r="N867" s="3">
        <v>7</v>
      </c>
      <c r="O867" t="s">
        <v>442</v>
      </c>
      <c r="P867" t="s">
        <v>442</v>
      </c>
      <c r="Q867" t="s">
        <v>442</v>
      </c>
      <c r="R867" t="s">
        <v>442</v>
      </c>
      <c r="S867" t="s">
        <v>42</v>
      </c>
      <c r="T867">
        <v>2</v>
      </c>
      <c r="U867">
        <v>30</v>
      </c>
      <c r="X867" t="str">
        <f>VLOOKUP($S867,Taxonomic!A:D,2,FALSE)</f>
        <v>serranidae</v>
      </c>
      <c r="Y867" t="str">
        <f>VLOOKUP(S867,Taxonomic!A:D,3,FALSE)</f>
        <v>mycteroperca</v>
      </c>
      <c r="Z867" t="str">
        <f>VLOOKUP(S867,Taxonomic!A:D,4,FALSE)</f>
        <v>acutirostris</v>
      </c>
    </row>
    <row r="868" spans="1:26" x14ac:dyDescent="0.2">
      <c r="A868" t="s">
        <v>30</v>
      </c>
      <c r="B868" t="s">
        <v>472</v>
      </c>
      <c r="C868" t="s">
        <v>47</v>
      </c>
      <c r="D868">
        <v>2013</v>
      </c>
      <c r="E868">
        <v>3</v>
      </c>
      <c r="F868" s="8">
        <v>5</v>
      </c>
      <c r="G868" t="s">
        <v>455</v>
      </c>
      <c r="H868" t="s">
        <v>48</v>
      </c>
      <c r="I868">
        <f>VLOOKUP(B868,Information_sites!D:E,2,FALSE)</f>
        <v>-24.100227</v>
      </c>
      <c r="J868">
        <f>VLOOKUP(B868,Information_sites!D:F,3,FALSE)</f>
        <v>-45.698115999999999</v>
      </c>
      <c r="K868" t="s">
        <v>442</v>
      </c>
      <c r="L868">
        <v>4104</v>
      </c>
      <c r="M868">
        <v>40</v>
      </c>
      <c r="N868" s="3">
        <v>7</v>
      </c>
      <c r="O868" t="s">
        <v>442</v>
      </c>
      <c r="P868" t="s">
        <v>442</v>
      </c>
      <c r="Q868" t="s">
        <v>442</v>
      </c>
      <c r="R868" t="s">
        <v>442</v>
      </c>
      <c r="S868" t="s">
        <v>42</v>
      </c>
      <c r="T868">
        <v>2</v>
      </c>
      <c r="U868">
        <v>40</v>
      </c>
      <c r="X868" t="str">
        <f>VLOOKUP($S868,Taxonomic!A:D,2,FALSE)</f>
        <v>serranidae</v>
      </c>
      <c r="Y868" t="str">
        <f>VLOOKUP(S868,Taxonomic!A:D,3,FALSE)</f>
        <v>mycteroperca</v>
      </c>
      <c r="Z868" t="str">
        <f>VLOOKUP(S868,Taxonomic!A:D,4,FALSE)</f>
        <v>acutirostris</v>
      </c>
    </row>
    <row r="869" spans="1:26" x14ac:dyDescent="0.2">
      <c r="A869" t="s">
        <v>30</v>
      </c>
      <c r="B869" t="s">
        <v>472</v>
      </c>
      <c r="C869" t="s">
        <v>47</v>
      </c>
      <c r="D869">
        <v>2013</v>
      </c>
      <c r="E869">
        <v>3</v>
      </c>
      <c r="F869" s="8">
        <v>5</v>
      </c>
      <c r="G869" t="s">
        <v>455</v>
      </c>
      <c r="H869" t="s">
        <v>48</v>
      </c>
      <c r="I869">
        <f>VLOOKUP(B869,Information_sites!D:E,2,FALSE)</f>
        <v>-24.100227</v>
      </c>
      <c r="J869">
        <f>VLOOKUP(B869,Information_sites!D:F,3,FALSE)</f>
        <v>-45.698115999999999</v>
      </c>
      <c r="K869" t="s">
        <v>442</v>
      </c>
      <c r="L869">
        <v>4104</v>
      </c>
      <c r="M869">
        <v>40</v>
      </c>
      <c r="N869" s="3">
        <v>7</v>
      </c>
      <c r="O869" t="s">
        <v>442</v>
      </c>
      <c r="P869" t="s">
        <v>442</v>
      </c>
      <c r="Q869" t="s">
        <v>442</v>
      </c>
      <c r="R869" t="s">
        <v>442</v>
      </c>
      <c r="S869" t="s">
        <v>55</v>
      </c>
      <c r="T869">
        <v>2</v>
      </c>
      <c r="U869">
        <v>5</v>
      </c>
      <c r="X869" t="str">
        <f>VLOOKUP($S869,Taxonomic!A:D,2,FALSE)</f>
        <v>blenniidae</v>
      </c>
      <c r="Y869" t="str">
        <f>VLOOKUP(S869,Taxonomic!A:D,3,FALSE)</f>
        <v>parablennius</v>
      </c>
      <c r="Z869" t="str">
        <f>VLOOKUP(S869,Taxonomic!A:D,4,FALSE)</f>
        <v>pilicornis</v>
      </c>
    </row>
    <row r="870" spans="1:26" x14ac:dyDescent="0.2">
      <c r="A870" t="s">
        <v>30</v>
      </c>
      <c r="B870" t="s">
        <v>472</v>
      </c>
      <c r="C870" t="s">
        <v>47</v>
      </c>
      <c r="D870">
        <v>2013</v>
      </c>
      <c r="E870">
        <v>3</v>
      </c>
      <c r="F870" s="8">
        <v>5</v>
      </c>
      <c r="G870" t="s">
        <v>455</v>
      </c>
      <c r="H870" t="s">
        <v>48</v>
      </c>
      <c r="I870">
        <f>VLOOKUP(B870,Information_sites!D:E,2,FALSE)</f>
        <v>-24.100227</v>
      </c>
      <c r="J870">
        <f>VLOOKUP(B870,Information_sites!D:F,3,FALSE)</f>
        <v>-45.698115999999999</v>
      </c>
      <c r="K870" t="s">
        <v>442</v>
      </c>
      <c r="L870">
        <v>4104</v>
      </c>
      <c r="M870">
        <v>40</v>
      </c>
      <c r="N870" s="3">
        <v>7</v>
      </c>
      <c r="O870" t="s">
        <v>442</v>
      </c>
      <c r="P870" t="s">
        <v>442</v>
      </c>
      <c r="Q870" t="s">
        <v>442</v>
      </c>
      <c r="R870" t="s">
        <v>442</v>
      </c>
      <c r="S870" t="s">
        <v>55</v>
      </c>
      <c r="T870">
        <v>2</v>
      </c>
      <c r="U870">
        <v>7</v>
      </c>
      <c r="X870" t="str">
        <f>VLOOKUP($S870,Taxonomic!A:D,2,FALSE)</f>
        <v>blenniidae</v>
      </c>
      <c r="Y870" t="str">
        <f>VLOOKUP(S870,Taxonomic!A:D,3,FALSE)</f>
        <v>parablennius</v>
      </c>
      <c r="Z870" t="str">
        <f>VLOOKUP(S870,Taxonomic!A:D,4,FALSE)</f>
        <v>pilicornis</v>
      </c>
    </row>
    <row r="871" spans="1:26" x14ac:dyDescent="0.2">
      <c r="A871" t="s">
        <v>30</v>
      </c>
      <c r="B871" t="s">
        <v>472</v>
      </c>
      <c r="C871" t="s">
        <v>47</v>
      </c>
      <c r="D871">
        <v>2013</v>
      </c>
      <c r="E871">
        <v>3</v>
      </c>
      <c r="F871" s="8">
        <v>5</v>
      </c>
      <c r="G871" t="s">
        <v>455</v>
      </c>
      <c r="H871" t="s">
        <v>48</v>
      </c>
      <c r="I871">
        <f>VLOOKUP(B871,Information_sites!D:E,2,FALSE)</f>
        <v>-24.100227</v>
      </c>
      <c r="J871">
        <f>VLOOKUP(B871,Information_sites!D:F,3,FALSE)</f>
        <v>-45.698115999999999</v>
      </c>
      <c r="K871" t="s">
        <v>442</v>
      </c>
      <c r="L871">
        <v>4104</v>
      </c>
      <c r="M871">
        <v>40</v>
      </c>
      <c r="N871" s="3">
        <v>7</v>
      </c>
      <c r="O871" t="s">
        <v>442</v>
      </c>
      <c r="P871" t="s">
        <v>442</v>
      </c>
      <c r="Q871" t="s">
        <v>442</v>
      </c>
      <c r="R871" t="s">
        <v>442</v>
      </c>
      <c r="S871" t="s">
        <v>56</v>
      </c>
      <c r="T871">
        <v>1</v>
      </c>
      <c r="U871">
        <v>40</v>
      </c>
      <c r="X871" t="str">
        <f>VLOOKUP($S871,Taxonomic!A:D,2,FALSE)</f>
        <v>scaridae</v>
      </c>
      <c r="Y871" t="str">
        <f>VLOOKUP(S871,Taxonomic!A:D,3,FALSE)</f>
        <v>sparisoma</v>
      </c>
      <c r="Z871" t="str">
        <f>VLOOKUP(S871,Taxonomic!A:D,4,FALSE)</f>
        <v>axillare</v>
      </c>
    </row>
    <row r="872" spans="1:26" x14ac:dyDescent="0.2">
      <c r="A872" t="s">
        <v>30</v>
      </c>
      <c r="B872" t="s">
        <v>472</v>
      </c>
      <c r="C872" t="s">
        <v>47</v>
      </c>
      <c r="D872">
        <v>2013</v>
      </c>
      <c r="E872">
        <v>3</v>
      </c>
      <c r="F872" s="8">
        <v>5</v>
      </c>
      <c r="G872" t="s">
        <v>455</v>
      </c>
      <c r="H872" t="s">
        <v>48</v>
      </c>
      <c r="I872">
        <f>VLOOKUP(B872,Information_sites!D:E,2,FALSE)</f>
        <v>-24.100227</v>
      </c>
      <c r="J872">
        <f>VLOOKUP(B872,Information_sites!D:F,3,FALSE)</f>
        <v>-45.698115999999999</v>
      </c>
      <c r="K872" t="s">
        <v>442</v>
      </c>
      <c r="L872">
        <v>4104</v>
      </c>
      <c r="M872">
        <v>40</v>
      </c>
      <c r="N872" s="3">
        <v>7</v>
      </c>
      <c r="O872" t="s">
        <v>442</v>
      </c>
      <c r="P872" t="s">
        <v>442</v>
      </c>
      <c r="Q872" t="s">
        <v>442</v>
      </c>
      <c r="R872" t="s">
        <v>442</v>
      </c>
      <c r="S872" t="s">
        <v>57</v>
      </c>
      <c r="T872">
        <v>2</v>
      </c>
      <c r="U872">
        <v>40</v>
      </c>
      <c r="X872" t="str">
        <f>VLOOKUP($S872,Taxonomic!A:D,2,FALSE)</f>
        <v>scaridae</v>
      </c>
      <c r="Y872" t="str">
        <f>VLOOKUP(S872,Taxonomic!A:D,3,FALSE)</f>
        <v>sparisoma</v>
      </c>
      <c r="Z872" t="str">
        <f>VLOOKUP(S872,Taxonomic!A:D,4,FALSE)</f>
        <v>frondosum</v>
      </c>
    </row>
    <row r="873" spans="1:26" x14ac:dyDescent="0.2">
      <c r="A873" t="s">
        <v>30</v>
      </c>
      <c r="B873" t="s">
        <v>472</v>
      </c>
      <c r="C873" t="s">
        <v>47</v>
      </c>
      <c r="D873">
        <v>2013</v>
      </c>
      <c r="E873">
        <v>3</v>
      </c>
      <c r="F873" s="8">
        <v>5</v>
      </c>
      <c r="G873" t="s">
        <v>455</v>
      </c>
      <c r="H873" t="s">
        <v>48</v>
      </c>
      <c r="I873">
        <f>VLOOKUP(B873,Information_sites!D:E,2,FALSE)</f>
        <v>-24.100227</v>
      </c>
      <c r="J873">
        <f>VLOOKUP(B873,Information_sites!D:F,3,FALSE)</f>
        <v>-45.698115999999999</v>
      </c>
      <c r="K873" t="s">
        <v>442</v>
      </c>
      <c r="L873">
        <v>4104</v>
      </c>
      <c r="M873">
        <v>40</v>
      </c>
      <c r="N873" s="3">
        <v>7</v>
      </c>
      <c r="O873" t="s">
        <v>442</v>
      </c>
      <c r="P873" t="s">
        <v>442</v>
      </c>
      <c r="Q873" t="s">
        <v>442</v>
      </c>
      <c r="R873" t="s">
        <v>442</v>
      </c>
      <c r="S873" t="s">
        <v>46</v>
      </c>
      <c r="T873">
        <v>8</v>
      </c>
      <c r="U873">
        <v>5</v>
      </c>
      <c r="X873" t="str">
        <f>VLOOKUP($S873,Taxonomic!A:D,2,FALSE)</f>
        <v>pomacentridae</v>
      </c>
      <c r="Y873" t="str">
        <f>VLOOKUP(S873,Taxonomic!A:D,3,FALSE)</f>
        <v>stegastes</v>
      </c>
      <c r="Z873" t="str">
        <f>VLOOKUP(S873,Taxonomic!A:D,4,FALSE)</f>
        <v>fuscus</v>
      </c>
    </row>
    <row r="874" spans="1:26" x14ac:dyDescent="0.2">
      <c r="A874" t="s">
        <v>30</v>
      </c>
      <c r="B874" t="s">
        <v>472</v>
      </c>
      <c r="C874" t="s">
        <v>47</v>
      </c>
      <c r="D874">
        <v>2013</v>
      </c>
      <c r="E874">
        <v>3</v>
      </c>
      <c r="F874" s="8">
        <v>5</v>
      </c>
      <c r="G874" t="s">
        <v>455</v>
      </c>
      <c r="H874" t="s">
        <v>48</v>
      </c>
      <c r="I874">
        <f>VLOOKUP(B874,Information_sites!D:E,2,FALSE)</f>
        <v>-24.100227</v>
      </c>
      <c r="J874">
        <f>VLOOKUP(B874,Information_sites!D:F,3,FALSE)</f>
        <v>-45.698115999999999</v>
      </c>
      <c r="K874" t="s">
        <v>442</v>
      </c>
      <c r="L874">
        <v>4104</v>
      </c>
      <c r="M874">
        <v>40</v>
      </c>
      <c r="N874" s="3">
        <v>7</v>
      </c>
      <c r="O874" t="s">
        <v>442</v>
      </c>
      <c r="P874" t="s">
        <v>442</v>
      </c>
      <c r="Q874" t="s">
        <v>442</v>
      </c>
      <c r="R874" t="s">
        <v>442</v>
      </c>
      <c r="S874" t="s">
        <v>46</v>
      </c>
      <c r="T874">
        <v>7</v>
      </c>
      <c r="U874">
        <v>10</v>
      </c>
      <c r="X874" t="str">
        <f>VLOOKUP($S874,Taxonomic!A:D,2,FALSE)</f>
        <v>pomacentridae</v>
      </c>
      <c r="Y874" t="str">
        <f>VLOOKUP(S874,Taxonomic!A:D,3,FALSE)</f>
        <v>stegastes</v>
      </c>
      <c r="Z874" t="str">
        <f>VLOOKUP(S874,Taxonomic!A:D,4,FALSE)</f>
        <v>fuscus</v>
      </c>
    </row>
    <row r="875" spans="1:26" x14ac:dyDescent="0.2">
      <c r="A875" t="s">
        <v>30</v>
      </c>
      <c r="B875" t="s">
        <v>472</v>
      </c>
      <c r="C875" t="s">
        <v>47</v>
      </c>
      <c r="D875">
        <v>2013</v>
      </c>
      <c r="E875">
        <v>3</v>
      </c>
      <c r="F875" s="8">
        <v>5</v>
      </c>
      <c r="G875" t="s">
        <v>455</v>
      </c>
      <c r="H875" t="s">
        <v>48</v>
      </c>
      <c r="I875">
        <f>VLOOKUP(B875,Information_sites!D:E,2,FALSE)</f>
        <v>-24.100227</v>
      </c>
      <c r="J875">
        <f>VLOOKUP(B875,Information_sites!D:F,3,FALSE)</f>
        <v>-45.698115999999999</v>
      </c>
      <c r="K875" t="s">
        <v>442</v>
      </c>
      <c r="L875">
        <v>4104</v>
      </c>
      <c r="M875">
        <v>40</v>
      </c>
      <c r="N875" s="3">
        <v>7</v>
      </c>
      <c r="O875" t="s">
        <v>442</v>
      </c>
      <c r="P875" t="s">
        <v>442</v>
      </c>
      <c r="Q875" t="s">
        <v>442</v>
      </c>
      <c r="R875" t="s">
        <v>442</v>
      </c>
      <c r="S875" t="s">
        <v>46</v>
      </c>
      <c r="T875">
        <v>2</v>
      </c>
      <c r="U875">
        <v>12</v>
      </c>
      <c r="X875" t="str">
        <f>VLOOKUP($S875,Taxonomic!A:D,2,FALSE)</f>
        <v>pomacentridae</v>
      </c>
      <c r="Y875" t="str">
        <f>VLOOKUP(S875,Taxonomic!A:D,3,FALSE)</f>
        <v>stegastes</v>
      </c>
      <c r="Z875" t="str">
        <f>VLOOKUP(S875,Taxonomic!A:D,4,FALSE)</f>
        <v>fuscus</v>
      </c>
    </row>
    <row r="876" spans="1:26" x14ac:dyDescent="0.2">
      <c r="A876" t="s">
        <v>30</v>
      </c>
      <c r="B876" t="s">
        <v>472</v>
      </c>
      <c r="C876" t="s">
        <v>47</v>
      </c>
      <c r="D876">
        <v>2013</v>
      </c>
      <c r="E876">
        <v>3</v>
      </c>
      <c r="F876" s="8">
        <v>5</v>
      </c>
      <c r="G876" t="s">
        <v>455</v>
      </c>
      <c r="H876" t="s">
        <v>48</v>
      </c>
      <c r="I876">
        <f>VLOOKUP(B876,Information_sites!D:E,2,FALSE)</f>
        <v>-24.100227</v>
      </c>
      <c r="J876">
        <f>VLOOKUP(B876,Information_sites!D:F,3,FALSE)</f>
        <v>-45.698115999999999</v>
      </c>
      <c r="K876" t="s">
        <v>442</v>
      </c>
      <c r="L876">
        <v>4104</v>
      </c>
      <c r="M876">
        <v>40</v>
      </c>
      <c r="N876" s="3">
        <v>7</v>
      </c>
      <c r="O876" t="s">
        <v>442</v>
      </c>
      <c r="P876" t="s">
        <v>442</v>
      </c>
      <c r="Q876" t="s">
        <v>442</v>
      </c>
      <c r="R876" t="s">
        <v>442</v>
      </c>
      <c r="S876" t="s">
        <v>58</v>
      </c>
      <c r="T876">
        <v>2</v>
      </c>
      <c r="U876">
        <v>12</v>
      </c>
      <c r="X876" t="str">
        <f>VLOOKUP($S876,Taxonomic!A:D,2,FALSE)</f>
        <v>pomacentridae</v>
      </c>
      <c r="Y876" t="str">
        <f>VLOOKUP(S876,Taxonomic!A:D,3,FALSE)</f>
        <v>stegastes</v>
      </c>
      <c r="Z876" t="str">
        <f>VLOOKUP(S876,Taxonomic!A:D,4,FALSE)</f>
        <v>variabilis</v>
      </c>
    </row>
    <row r="877" spans="1:26" x14ac:dyDescent="0.2">
      <c r="A877" t="s">
        <v>30</v>
      </c>
      <c r="B877" t="s">
        <v>59</v>
      </c>
      <c r="C877" t="s">
        <v>31</v>
      </c>
      <c r="D877">
        <v>2013</v>
      </c>
      <c r="E877">
        <v>3</v>
      </c>
      <c r="F877" s="8">
        <v>6</v>
      </c>
      <c r="G877" t="s">
        <v>455</v>
      </c>
      <c r="H877" t="s">
        <v>32</v>
      </c>
      <c r="I877">
        <f>VLOOKUP(B877,Information_sites!D:E,2,FALSE)</f>
        <v>-24.097747999999999</v>
      </c>
      <c r="J877">
        <f>VLOOKUP(B877,Information_sites!D:F,3,FALSE)</f>
        <v>-45.688487000000002</v>
      </c>
      <c r="K877" t="s">
        <v>442</v>
      </c>
      <c r="L877">
        <v>4105</v>
      </c>
      <c r="M877">
        <v>40</v>
      </c>
      <c r="N877" s="3">
        <v>5</v>
      </c>
      <c r="O877" t="s">
        <v>442</v>
      </c>
      <c r="P877" t="s">
        <v>442</v>
      </c>
      <c r="Q877" t="s">
        <v>442</v>
      </c>
      <c r="R877" t="s">
        <v>442</v>
      </c>
      <c r="S877" t="s">
        <v>33</v>
      </c>
      <c r="T877">
        <v>9</v>
      </c>
      <c r="U877">
        <v>2</v>
      </c>
      <c r="X877" t="str">
        <f>VLOOKUP($S877,Taxonomic!A:D,2,FALSE)</f>
        <v>pomacentridae</v>
      </c>
      <c r="Y877" t="str">
        <f>VLOOKUP(S877,Taxonomic!A:D,3,FALSE)</f>
        <v>abudefduf</v>
      </c>
      <c r="Z877" t="str">
        <f>VLOOKUP(S877,Taxonomic!A:D,4,FALSE)</f>
        <v>saxatilis</v>
      </c>
    </row>
    <row r="878" spans="1:26" x14ac:dyDescent="0.2">
      <c r="A878" t="s">
        <v>30</v>
      </c>
      <c r="B878" t="s">
        <v>59</v>
      </c>
      <c r="C878" t="s">
        <v>31</v>
      </c>
      <c r="D878">
        <v>2013</v>
      </c>
      <c r="E878">
        <v>3</v>
      </c>
      <c r="F878" s="8">
        <v>6</v>
      </c>
      <c r="G878" t="s">
        <v>455</v>
      </c>
      <c r="H878" t="s">
        <v>32</v>
      </c>
      <c r="I878">
        <f>VLOOKUP(B878,Information_sites!D:E,2,FALSE)</f>
        <v>-24.097747999999999</v>
      </c>
      <c r="J878">
        <f>VLOOKUP(B878,Information_sites!D:F,3,FALSE)</f>
        <v>-45.688487000000002</v>
      </c>
      <c r="K878" t="s">
        <v>442</v>
      </c>
      <c r="L878">
        <v>4105</v>
      </c>
      <c r="M878">
        <v>40</v>
      </c>
      <c r="N878" s="3">
        <v>5</v>
      </c>
      <c r="O878" t="s">
        <v>442</v>
      </c>
      <c r="P878" t="s">
        <v>442</v>
      </c>
      <c r="Q878" t="s">
        <v>442</v>
      </c>
      <c r="R878" t="s">
        <v>442</v>
      </c>
      <c r="S878" t="s">
        <v>33</v>
      </c>
      <c r="T878">
        <v>1</v>
      </c>
      <c r="U878">
        <v>15</v>
      </c>
      <c r="X878" t="str">
        <f>VLOOKUP($S878,Taxonomic!A:D,2,FALSE)</f>
        <v>pomacentridae</v>
      </c>
      <c r="Y878" t="str">
        <f>VLOOKUP(S878,Taxonomic!A:D,3,FALSE)</f>
        <v>abudefduf</v>
      </c>
      <c r="Z878" t="str">
        <f>VLOOKUP(S878,Taxonomic!A:D,4,FALSE)</f>
        <v>saxatilis</v>
      </c>
    </row>
    <row r="879" spans="1:26" x14ac:dyDescent="0.2">
      <c r="A879" t="s">
        <v>30</v>
      </c>
      <c r="B879" t="s">
        <v>59</v>
      </c>
      <c r="C879" t="s">
        <v>31</v>
      </c>
      <c r="D879">
        <v>2013</v>
      </c>
      <c r="E879">
        <v>3</v>
      </c>
      <c r="F879" s="8">
        <v>6</v>
      </c>
      <c r="G879" t="s">
        <v>455</v>
      </c>
      <c r="H879" t="s">
        <v>32</v>
      </c>
      <c r="I879">
        <f>VLOOKUP(B879,Information_sites!D:E,2,FALSE)</f>
        <v>-24.097747999999999</v>
      </c>
      <c r="J879">
        <f>VLOOKUP(B879,Information_sites!D:F,3,FALSE)</f>
        <v>-45.688487000000002</v>
      </c>
      <c r="K879" t="s">
        <v>442</v>
      </c>
      <c r="L879">
        <v>4105</v>
      </c>
      <c r="M879">
        <v>40</v>
      </c>
      <c r="N879" s="3">
        <v>5</v>
      </c>
      <c r="O879" t="s">
        <v>442</v>
      </c>
      <c r="P879" t="s">
        <v>442</v>
      </c>
      <c r="Q879" t="s">
        <v>442</v>
      </c>
      <c r="R879" t="s">
        <v>442</v>
      </c>
      <c r="S879" t="s">
        <v>93</v>
      </c>
      <c r="T879">
        <v>1</v>
      </c>
      <c r="U879">
        <v>30</v>
      </c>
      <c r="X879" t="str">
        <f>VLOOKUP($S879,Taxonomic!A:D,2,FALSE)</f>
        <v>sparidae</v>
      </c>
      <c r="Y879" t="str">
        <f>VLOOKUP(S879,Taxonomic!A:D,3,FALSE)</f>
        <v>calamus</v>
      </c>
      <c r="Z879" t="str">
        <f>VLOOKUP(S879,Taxonomic!A:D,4,FALSE)</f>
        <v>penna</v>
      </c>
    </row>
    <row r="880" spans="1:26" x14ac:dyDescent="0.2">
      <c r="A880" t="s">
        <v>30</v>
      </c>
      <c r="B880" t="s">
        <v>59</v>
      </c>
      <c r="C880" t="s">
        <v>31</v>
      </c>
      <c r="D880">
        <v>2013</v>
      </c>
      <c r="E880">
        <v>3</v>
      </c>
      <c r="F880" s="8">
        <v>6</v>
      </c>
      <c r="G880" t="s">
        <v>455</v>
      </c>
      <c r="H880" t="s">
        <v>32</v>
      </c>
      <c r="I880">
        <f>VLOOKUP(B880,Information_sites!D:E,2,FALSE)</f>
        <v>-24.097747999999999</v>
      </c>
      <c r="J880">
        <f>VLOOKUP(B880,Information_sites!D:F,3,FALSE)</f>
        <v>-45.688487000000002</v>
      </c>
      <c r="K880" t="s">
        <v>442</v>
      </c>
      <c r="L880">
        <v>4105</v>
      </c>
      <c r="M880">
        <v>40</v>
      </c>
      <c r="N880" s="3">
        <v>5</v>
      </c>
      <c r="O880" t="s">
        <v>442</v>
      </c>
      <c r="P880" t="s">
        <v>442</v>
      </c>
      <c r="Q880" t="s">
        <v>442</v>
      </c>
      <c r="R880" t="s">
        <v>442</v>
      </c>
      <c r="S880" t="s">
        <v>93</v>
      </c>
      <c r="T880">
        <v>1</v>
      </c>
      <c r="U880">
        <v>35</v>
      </c>
      <c r="X880" t="str">
        <f>VLOOKUP($S880,Taxonomic!A:D,2,FALSE)</f>
        <v>sparidae</v>
      </c>
      <c r="Y880" t="str">
        <f>VLOOKUP(S880,Taxonomic!A:D,3,FALSE)</f>
        <v>calamus</v>
      </c>
      <c r="Z880" t="str">
        <f>VLOOKUP(S880,Taxonomic!A:D,4,FALSE)</f>
        <v>penna</v>
      </c>
    </row>
    <row r="881" spans="1:26" x14ac:dyDescent="0.2">
      <c r="A881" t="s">
        <v>30</v>
      </c>
      <c r="B881" t="s">
        <v>59</v>
      </c>
      <c r="C881" t="s">
        <v>31</v>
      </c>
      <c r="D881">
        <v>2013</v>
      </c>
      <c r="E881">
        <v>3</v>
      </c>
      <c r="F881" s="8">
        <v>6</v>
      </c>
      <c r="G881" t="s">
        <v>455</v>
      </c>
      <c r="H881" t="s">
        <v>32</v>
      </c>
      <c r="I881">
        <f>VLOOKUP(B881,Information_sites!D:E,2,FALSE)</f>
        <v>-24.097747999999999</v>
      </c>
      <c r="J881">
        <f>VLOOKUP(B881,Information_sites!D:F,3,FALSE)</f>
        <v>-45.688487000000002</v>
      </c>
      <c r="K881" t="s">
        <v>442</v>
      </c>
      <c r="L881">
        <v>4105</v>
      </c>
      <c r="M881">
        <v>40</v>
      </c>
      <c r="N881" s="3">
        <v>5</v>
      </c>
      <c r="O881" t="s">
        <v>442</v>
      </c>
      <c r="P881" t="s">
        <v>442</v>
      </c>
      <c r="Q881" t="s">
        <v>442</v>
      </c>
      <c r="R881" t="s">
        <v>442</v>
      </c>
      <c r="S881" t="s">
        <v>36</v>
      </c>
      <c r="T881">
        <v>4</v>
      </c>
      <c r="U881">
        <v>15</v>
      </c>
      <c r="X881" t="str">
        <f>VLOOKUP($S881,Taxonomic!A:D,2,FALSE)</f>
        <v>pomacentridae</v>
      </c>
      <c r="Y881" t="str">
        <f>VLOOKUP(S881,Taxonomic!A:D,3,FALSE)</f>
        <v>chromis</v>
      </c>
      <c r="Z881" t="str">
        <f>VLOOKUP(S881,Taxonomic!A:D,4,FALSE)</f>
        <v>multilineata</v>
      </c>
    </row>
    <row r="882" spans="1:26" x14ac:dyDescent="0.2">
      <c r="A882" t="s">
        <v>30</v>
      </c>
      <c r="B882" t="s">
        <v>59</v>
      </c>
      <c r="C882" t="s">
        <v>31</v>
      </c>
      <c r="D882">
        <v>2013</v>
      </c>
      <c r="E882">
        <v>3</v>
      </c>
      <c r="F882" s="8">
        <v>6</v>
      </c>
      <c r="G882" t="s">
        <v>455</v>
      </c>
      <c r="H882" t="s">
        <v>32</v>
      </c>
      <c r="I882">
        <f>VLOOKUP(B882,Information_sites!D:E,2,FALSE)</f>
        <v>-24.097747999999999</v>
      </c>
      <c r="J882">
        <f>VLOOKUP(B882,Information_sites!D:F,3,FALSE)</f>
        <v>-45.688487000000002</v>
      </c>
      <c r="K882" t="s">
        <v>442</v>
      </c>
      <c r="L882">
        <v>4105</v>
      </c>
      <c r="M882">
        <v>40</v>
      </c>
      <c r="N882" s="3">
        <v>5</v>
      </c>
      <c r="O882" t="s">
        <v>442</v>
      </c>
      <c r="P882" t="s">
        <v>442</v>
      </c>
      <c r="Q882" t="s">
        <v>442</v>
      </c>
      <c r="R882" t="s">
        <v>442</v>
      </c>
      <c r="S882" t="s">
        <v>91</v>
      </c>
      <c r="T882">
        <v>1</v>
      </c>
      <c r="U882">
        <v>100</v>
      </c>
      <c r="X882" t="str">
        <f>VLOOKUP($S882,Taxonomic!A:D,2,FALSE)</f>
        <v>muraenidae</v>
      </c>
      <c r="Y882" t="str">
        <f>VLOOKUP(S882,Taxonomic!A:D,3,FALSE)</f>
        <v>gymnothorax</v>
      </c>
      <c r="Z882" t="str">
        <f>VLOOKUP(S882,Taxonomic!A:D,4,FALSE)</f>
        <v>vicinus</v>
      </c>
    </row>
    <row r="883" spans="1:26" x14ac:dyDescent="0.2">
      <c r="A883" t="s">
        <v>30</v>
      </c>
      <c r="B883" t="s">
        <v>59</v>
      </c>
      <c r="C883" t="s">
        <v>31</v>
      </c>
      <c r="D883">
        <v>2013</v>
      </c>
      <c r="E883">
        <v>3</v>
      </c>
      <c r="F883" s="8">
        <v>6</v>
      </c>
      <c r="G883" t="s">
        <v>455</v>
      </c>
      <c r="H883" t="s">
        <v>32</v>
      </c>
      <c r="I883">
        <f>VLOOKUP(B883,Information_sites!D:E,2,FALSE)</f>
        <v>-24.097747999999999</v>
      </c>
      <c r="J883">
        <f>VLOOKUP(B883,Information_sites!D:F,3,FALSE)</f>
        <v>-45.688487000000002</v>
      </c>
      <c r="K883" t="s">
        <v>442</v>
      </c>
      <c r="L883">
        <v>4105</v>
      </c>
      <c r="M883">
        <v>40</v>
      </c>
      <c r="N883" s="3">
        <v>5</v>
      </c>
      <c r="O883" t="s">
        <v>442</v>
      </c>
      <c r="P883" t="s">
        <v>442</v>
      </c>
      <c r="Q883" t="s">
        <v>442</v>
      </c>
      <c r="R883" t="s">
        <v>442</v>
      </c>
      <c r="S883" t="s">
        <v>39</v>
      </c>
      <c r="T883">
        <v>35</v>
      </c>
      <c r="U883">
        <v>15</v>
      </c>
      <c r="X883" t="str">
        <f>VLOOKUP($S883,Taxonomic!A:D,2,FALSE)</f>
        <v>haemulidae</v>
      </c>
      <c r="Y883" t="str">
        <f>VLOOKUP(S883,Taxonomic!A:D,3,FALSE)</f>
        <v>haemulon</v>
      </c>
      <c r="Z883" t="str">
        <f>VLOOKUP(S883,Taxonomic!A:D,4,FALSE)</f>
        <v>aurolineatum</v>
      </c>
    </row>
    <row r="884" spans="1:26" x14ac:dyDescent="0.2">
      <c r="A884" t="s">
        <v>30</v>
      </c>
      <c r="B884" t="s">
        <v>59</v>
      </c>
      <c r="C884" t="s">
        <v>31</v>
      </c>
      <c r="D884">
        <v>2013</v>
      </c>
      <c r="E884">
        <v>3</v>
      </c>
      <c r="F884" s="8">
        <v>6</v>
      </c>
      <c r="G884" t="s">
        <v>455</v>
      </c>
      <c r="H884" t="s">
        <v>32</v>
      </c>
      <c r="I884">
        <f>VLOOKUP(B884,Information_sites!D:E,2,FALSE)</f>
        <v>-24.097747999999999</v>
      </c>
      <c r="J884">
        <f>VLOOKUP(B884,Information_sites!D:F,3,FALSE)</f>
        <v>-45.688487000000002</v>
      </c>
      <c r="K884" t="s">
        <v>442</v>
      </c>
      <c r="L884">
        <v>4105</v>
      </c>
      <c r="M884">
        <v>40</v>
      </c>
      <c r="N884" s="3">
        <v>5</v>
      </c>
      <c r="O884" t="s">
        <v>442</v>
      </c>
      <c r="P884" t="s">
        <v>442</v>
      </c>
      <c r="Q884" t="s">
        <v>442</v>
      </c>
      <c r="R884" t="s">
        <v>442</v>
      </c>
      <c r="S884" t="s">
        <v>39</v>
      </c>
      <c r="T884">
        <v>26</v>
      </c>
      <c r="U884">
        <v>20</v>
      </c>
      <c r="X884" t="str">
        <f>VLOOKUP($S884,Taxonomic!A:D,2,FALSE)</f>
        <v>haemulidae</v>
      </c>
      <c r="Y884" t="str">
        <f>VLOOKUP(S884,Taxonomic!A:D,3,FALSE)</f>
        <v>haemulon</v>
      </c>
      <c r="Z884" t="str">
        <f>VLOOKUP(S884,Taxonomic!A:D,4,FALSE)</f>
        <v>aurolineatum</v>
      </c>
    </row>
    <row r="885" spans="1:26" x14ac:dyDescent="0.2">
      <c r="A885" t="s">
        <v>30</v>
      </c>
      <c r="B885" t="s">
        <v>59</v>
      </c>
      <c r="C885" t="s">
        <v>31</v>
      </c>
      <c r="D885">
        <v>2013</v>
      </c>
      <c r="E885">
        <v>3</v>
      </c>
      <c r="F885" s="8">
        <v>6</v>
      </c>
      <c r="G885" t="s">
        <v>455</v>
      </c>
      <c r="H885" t="s">
        <v>32</v>
      </c>
      <c r="I885">
        <f>VLOOKUP(B885,Information_sites!D:E,2,FALSE)</f>
        <v>-24.097747999999999</v>
      </c>
      <c r="J885">
        <f>VLOOKUP(B885,Information_sites!D:F,3,FALSE)</f>
        <v>-45.688487000000002</v>
      </c>
      <c r="K885" t="s">
        <v>442</v>
      </c>
      <c r="L885">
        <v>4105</v>
      </c>
      <c r="M885">
        <v>40</v>
      </c>
      <c r="N885" s="3">
        <v>5</v>
      </c>
      <c r="O885" t="s">
        <v>442</v>
      </c>
      <c r="P885" t="s">
        <v>442</v>
      </c>
      <c r="Q885" t="s">
        <v>442</v>
      </c>
      <c r="R885" t="s">
        <v>442</v>
      </c>
      <c r="S885" t="s">
        <v>40</v>
      </c>
      <c r="T885">
        <v>2</v>
      </c>
      <c r="U885">
        <v>15</v>
      </c>
      <c r="X885" t="str">
        <f>VLOOKUP($S885,Taxonomic!A:D,2,FALSE)</f>
        <v>labridae</v>
      </c>
      <c r="Y885" t="str">
        <f>VLOOKUP(S885,Taxonomic!A:D,3,FALSE)</f>
        <v>halichoeres</v>
      </c>
      <c r="Z885" t="str">
        <f>VLOOKUP(S885,Taxonomic!A:D,4,FALSE)</f>
        <v>poeyi</v>
      </c>
    </row>
    <row r="886" spans="1:26" x14ac:dyDescent="0.2">
      <c r="A886" t="s">
        <v>30</v>
      </c>
      <c r="B886" t="s">
        <v>59</v>
      </c>
      <c r="C886" t="s">
        <v>31</v>
      </c>
      <c r="D886">
        <v>2013</v>
      </c>
      <c r="E886">
        <v>3</v>
      </c>
      <c r="F886" s="8">
        <v>6</v>
      </c>
      <c r="G886" t="s">
        <v>455</v>
      </c>
      <c r="H886" t="s">
        <v>32</v>
      </c>
      <c r="I886">
        <f>VLOOKUP(B886,Information_sites!D:E,2,FALSE)</f>
        <v>-24.097747999999999</v>
      </c>
      <c r="J886">
        <f>VLOOKUP(B886,Information_sites!D:F,3,FALSE)</f>
        <v>-45.688487000000002</v>
      </c>
      <c r="K886" t="s">
        <v>442</v>
      </c>
      <c r="L886">
        <v>4105</v>
      </c>
      <c r="M886">
        <v>40</v>
      </c>
      <c r="N886" s="3">
        <v>5</v>
      </c>
      <c r="O886" t="s">
        <v>442</v>
      </c>
      <c r="P886" t="s">
        <v>442</v>
      </c>
      <c r="Q886" t="s">
        <v>442</v>
      </c>
      <c r="R886" t="s">
        <v>442</v>
      </c>
      <c r="S886" t="s">
        <v>78</v>
      </c>
      <c r="T886">
        <v>50</v>
      </c>
      <c r="U886">
        <v>6</v>
      </c>
      <c r="X886" t="str">
        <f>VLOOKUP($S886,Taxonomic!A:D,2,FALSE)</f>
        <v>clupeidae</v>
      </c>
      <c r="Y886" t="str">
        <f>VLOOKUP(S886,Taxonomic!A:D,3,FALSE)</f>
        <v>harengula</v>
      </c>
      <c r="Z886" t="str">
        <f>VLOOKUP(S886,Taxonomic!A:D,4,FALSE)</f>
        <v>clupeola</v>
      </c>
    </row>
    <row r="887" spans="1:26" x14ac:dyDescent="0.2">
      <c r="A887" t="s">
        <v>30</v>
      </c>
      <c r="B887" t="s">
        <v>59</v>
      </c>
      <c r="C887" t="s">
        <v>31</v>
      </c>
      <c r="D887">
        <v>2013</v>
      </c>
      <c r="E887">
        <v>3</v>
      </c>
      <c r="F887" s="8">
        <v>6</v>
      </c>
      <c r="G887" t="s">
        <v>455</v>
      </c>
      <c r="H887" t="s">
        <v>32</v>
      </c>
      <c r="I887">
        <f>VLOOKUP(B887,Information_sites!D:E,2,FALSE)</f>
        <v>-24.097747999999999</v>
      </c>
      <c r="J887">
        <f>VLOOKUP(B887,Information_sites!D:F,3,FALSE)</f>
        <v>-45.688487000000002</v>
      </c>
      <c r="K887" t="s">
        <v>442</v>
      </c>
      <c r="L887">
        <v>4105</v>
      </c>
      <c r="M887">
        <v>40</v>
      </c>
      <c r="N887" s="3">
        <v>5</v>
      </c>
      <c r="O887" t="s">
        <v>442</v>
      </c>
      <c r="P887" t="s">
        <v>442</v>
      </c>
      <c r="Q887" t="s">
        <v>442</v>
      </c>
      <c r="R887" t="s">
        <v>442</v>
      </c>
      <c r="S887" t="s">
        <v>41</v>
      </c>
      <c r="T887">
        <v>2</v>
      </c>
      <c r="U887">
        <v>25</v>
      </c>
      <c r="X887" t="str">
        <f>VLOOKUP($S887,Taxonomic!A:D,2,FALSE)</f>
        <v>holocentridae</v>
      </c>
      <c r="Y887" t="str">
        <f>VLOOKUP(S887,Taxonomic!A:D,3,FALSE)</f>
        <v>holocentrus</v>
      </c>
      <c r="Z887" t="str">
        <f>VLOOKUP(S887,Taxonomic!A:D,4,FALSE)</f>
        <v>adscensionis</v>
      </c>
    </row>
    <row r="888" spans="1:26" x14ac:dyDescent="0.2">
      <c r="A888" t="s">
        <v>30</v>
      </c>
      <c r="B888" t="s">
        <v>59</v>
      </c>
      <c r="C888" t="s">
        <v>31</v>
      </c>
      <c r="D888">
        <v>2013</v>
      </c>
      <c r="E888">
        <v>3</v>
      </c>
      <c r="F888" s="8">
        <v>6</v>
      </c>
      <c r="G888" t="s">
        <v>455</v>
      </c>
      <c r="H888" t="s">
        <v>32</v>
      </c>
      <c r="I888">
        <f>VLOOKUP(B888,Information_sites!D:E,2,FALSE)</f>
        <v>-24.097747999999999</v>
      </c>
      <c r="J888">
        <f>VLOOKUP(B888,Information_sites!D:F,3,FALSE)</f>
        <v>-45.688487000000002</v>
      </c>
      <c r="K888" t="s">
        <v>442</v>
      </c>
      <c r="L888">
        <v>4105</v>
      </c>
      <c r="M888">
        <v>40</v>
      </c>
      <c r="N888" s="3">
        <v>5</v>
      </c>
      <c r="O888" t="s">
        <v>442</v>
      </c>
      <c r="P888" t="s">
        <v>442</v>
      </c>
      <c r="Q888" t="s">
        <v>442</v>
      </c>
      <c r="R888" t="s">
        <v>442</v>
      </c>
      <c r="S888" t="s">
        <v>41</v>
      </c>
      <c r="T888">
        <v>4</v>
      </c>
      <c r="U888">
        <v>30</v>
      </c>
      <c r="X888" t="str">
        <f>VLOOKUP($S888,Taxonomic!A:D,2,FALSE)</f>
        <v>holocentridae</v>
      </c>
      <c r="Y888" t="str">
        <f>VLOOKUP(S888,Taxonomic!A:D,3,FALSE)</f>
        <v>holocentrus</v>
      </c>
      <c r="Z888" t="str">
        <f>VLOOKUP(S888,Taxonomic!A:D,4,FALSE)</f>
        <v>adscensionis</v>
      </c>
    </row>
    <row r="889" spans="1:26" x14ac:dyDescent="0.2">
      <c r="A889" t="s">
        <v>30</v>
      </c>
      <c r="B889" t="s">
        <v>59</v>
      </c>
      <c r="C889" t="s">
        <v>31</v>
      </c>
      <c r="D889">
        <v>2013</v>
      </c>
      <c r="E889">
        <v>3</v>
      </c>
      <c r="F889" s="8">
        <v>6</v>
      </c>
      <c r="G889" t="s">
        <v>455</v>
      </c>
      <c r="H889" t="s">
        <v>32</v>
      </c>
      <c r="I889">
        <f>VLOOKUP(B889,Information_sites!D:E,2,FALSE)</f>
        <v>-24.097747999999999</v>
      </c>
      <c r="J889">
        <f>VLOOKUP(B889,Information_sites!D:F,3,FALSE)</f>
        <v>-45.688487000000002</v>
      </c>
      <c r="K889" t="s">
        <v>442</v>
      </c>
      <c r="L889">
        <v>4105</v>
      </c>
      <c r="M889">
        <v>40</v>
      </c>
      <c r="N889" s="3">
        <v>5</v>
      </c>
      <c r="O889" t="s">
        <v>442</v>
      </c>
      <c r="P889" t="s">
        <v>442</v>
      </c>
      <c r="Q889" t="s">
        <v>442</v>
      </c>
      <c r="R889" t="s">
        <v>442</v>
      </c>
      <c r="S889" t="s">
        <v>41</v>
      </c>
      <c r="T889">
        <v>1</v>
      </c>
      <c r="U889">
        <v>35</v>
      </c>
      <c r="X889" t="str">
        <f>VLOOKUP($S889,Taxonomic!A:D,2,FALSE)</f>
        <v>holocentridae</v>
      </c>
      <c r="Y889" t="str">
        <f>VLOOKUP(S889,Taxonomic!A:D,3,FALSE)</f>
        <v>holocentrus</v>
      </c>
      <c r="Z889" t="str">
        <f>VLOOKUP(S889,Taxonomic!A:D,4,FALSE)</f>
        <v>adscensionis</v>
      </c>
    </row>
    <row r="890" spans="1:26" x14ac:dyDescent="0.2">
      <c r="A890" t="s">
        <v>30</v>
      </c>
      <c r="B890" t="s">
        <v>59</v>
      </c>
      <c r="C890" t="s">
        <v>31</v>
      </c>
      <c r="D890">
        <v>2013</v>
      </c>
      <c r="E890">
        <v>3</v>
      </c>
      <c r="F890" s="8">
        <v>6</v>
      </c>
      <c r="G890" t="s">
        <v>455</v>
      </c>
      <c r="H890" t="s">
        <v>32</v>
      </c>
      <c r="I890">
        <f>VLOOKUP(B890,Information_sites!D:E,2,FALSE)</f>
        <v>-24.097747999999999</v>
      </c>
      <c r="J890">
        <f>VLOOKUP(B890,Information_sites!D:F,3,FALSE)</f>
        <v>-45.688487000000002</v>
      </c>
      <c r="K890" t="s">
        <v>442</v>
      </c>
      <c r="L890">
        <v>4105</v>
      </c>
      <c r="M890">
        <v>40</v>
      </c>
      <c r="N890" s="3">
        <v>5</v>
      </c>
      <c r="O890" t="s">
        <v>442</v>
      </c>
      <c r="P890" t="s">
        <v>442</v>
      </c>
      <c r="Q890" t="s">
        <v>442</v>
      </c>
      <c r="R890" t="s">
        <v>442</v>
      </c>
      <c r="S890" t="s">
        <v>52</v>
      </c>
      <c r="T890">
        <v>1</v>
      </c>
      <c r="U890">
        <v>45</v>
      </c>
      <c r="X890" t="str">
        <f>VLOOKUP($S890,Taxonomic!A:D,2,FALSE)</f>
        <v>kyphosidae</v>
      </c>
      <c r="Y890" t="str">
        <f>VLOOKUP(S890,Taxonomic!A:D,3,FALSE)</f>
        <v>kyphosus</v>
      </c>
      <c r="Z890" t="str">
        <f>VLOOKUP(S890,Taxonomic!A:D,4,FALSE)</f>
        <v>sectatrix</v>
      </c>
    </row>
    <row r="891" spans="1:26" x14ac:dyDescent="0.2">
      <c r="A891" t="s">
        <v>30</v>
      </c>
      <c r="B891" t="s">
        <v>59</v>
      </c>
      <c r="C891" t="s">
        <v>31</v>
      </c>
      <c r="D891">
        <v>2013</v>
      </c>
      <c r="E891">
        <v>3</v>
      </c>
      <c r="F891" s="8">
        <v>6</v>
      </c>
      <c r="G891" t="s">
        <v>455</v>
      </c>
      <c r="H891" t="s">
        <v>32</v>
      </c>
      <c r="I891">
        <f>VLOOKUP(B891,Information_sites!D:E,2,FALSE)</f>
        <v>-24.097747999999999</v>
      </c>
      <c r="J891">
        <f>VLOOKUP(B891,Information_sites!D:F,3,FALSE)</f>
        <v>-45.688487000000002</v>
      </c>
      <c r="K891" t="s">
        <v>442</v>
      </c>
      <c r="L891">
        <v>4105</v>
      </c>
      <c r="M891">
        <v>40</v>
      </c>
      <c r="N891" s="3">
        <v>5</v>
      </c>
      <c r="O891" t="s">
        <v>442</v>
      </c>
      <c r="P891" t="s">
        <v>442</v>
      </c>
      <c r="Q891" t="s">
        <v>442</v>
      </c>
      <c r="R891" t="s">
        <v>442</v>
      </c>
      <c r="S891" t="s">
        <v>64</v>
      </c>
      <c r="T891">
        <v>2</v>
      </c>
      <c r="U891">
        <v>40</v>
      </c>
      <c r="X891" t="str">
        <f>VLOOKUP($S891,Taxonomic!A:D,2,FALSE)</f>
        <v>kyphosidae</v>
      </c>
      <c r="Y891" t="str">
        <f>VLOOKUP(S891,Taxonomic!A:D,3,FALSE)</f>
        <v>kyphosus</v>
      </c>
      <c r="Z891" t="str">
        <f>VLOOKUP(S891,Taxonomic!A:D,4,FALSE)</f>
        <v>vaigiensis</v>
      </c>
    </row>
    <row r="892" spans="1:26" x14ac:dyDescent="0.2">
      <c r="A892" t="s">
        <v>30</v>
      </c>
      <c r="B892" t="s">
        <v>59</v>
      </c>
      <c r="C892" t="s">
        <v>31</v>
      </c>
      <c r="D892">
        <v>2013</v>
      </c>
      <c r="E892">
        <v>3</v>
      </c>
      <c r="F892" s="8">
        <v>6</v>
      </c>
      <c r="G892" t="s">
        <v>455</v>
      </c>
      <c r="H892" t="s">
        <v>32</v>
      </c>
      <c r="I892">
        <f>VLOOKUP(B892,Information_sites!D:E,2,FALSE)</f>
        <v>-24.097747999999999</v>
      </c>
      <c r="J892">
        <f>VLOOKUP(B892,Information_sites!D:F,3,FALSE)</f>
        <v>-45.688487000000002</v>
      </c>
      <c r="K892" t="s">
        <v>442</v>
      </c>
      <c r="L892">
        <v>4105</v>
      </c>
      <c r="M892">
        <v>40</v>
      </c>
      <c r="N892" s="3">
        <v>5</v>
      </c>
      <c r="O892" t="s">
        <v>442</v>
      </c>
      <c r="P892" t="s">
        <v>442</v>
      </c>
      <c r="Q892" t="s">
        <v>442</v>
      </c>
      <c r="R892" t="s">
        <v>442</v>
      </c>
      <c r="S892" t="s">
        <v>94</v>
      </c>
      <c r="T892">
        <v>1</v>
      </c>
      <c r="U892">
        <v>15</v>
      </c>
      <c r="X892" t="str">
        <f>VLOOKUP($S892,Taxonomic!A:D,2,FALSE)</f>
        <v>holocentridae</v>
      </c>
      <c r="Y892" t="str">
        <f>VLOOKUP(S892,Taxonomic!A:D,3,FALSE)</f>
        <v>myripristis</v>
      </c>
      <c r="Z892" t="str">
        <f>VLOOKUP(S892,Taxonomic!A:D,4,FALSE)</f>
        <v>jacobus</v>
      </c>
    </row>
    <row r="893" spans="1:26" x14ac:dyDescent="0.2">
      <c r="A893" t="s">
        <v>30</v>
      </c>
      <c r="B893" t="s">
        <v>59</v>
      </c>
      <c r="C893" t="s">
        <v>31</v>
      </c>
      <c r="D893">
        <v>2013</v>
      </c>
      <c r="E893">
        <v>3</v>
      </c>
      <c r="F893" s="8">
        <v>6</v>
      </c>
      <c r="G893" t="s">
        <v>455</v>
      </c>
      <c r="H893" t="s">
        <v>32</v>
      </c>
      <c r="I893">
        <f>VLOOKUP(B893,Information_sites!D:E,2,FALSE)</f>
        <v>-24.097747999999999</v>
      </c>
      <c r="J893">
        <f>VLOOKUP(B893,Information_sites!D:F,3,FALSE)</f>
        <v>-45.688487000000002</v>
      </c>
      <c r="K893" t="s">
        <v>442</v>
      </c>
      <c r="L893">
        <v>4105</v>
      </c>
      <c r="M893">
        <v>40</v>
      </c>
      <c r="N893" s="3">
        <v>5</v>
      </c>
      <c r="O893" t="s">
        <v>442</v>
      </c>
      <c r="P893" t="s">
        <v>442</v>
      </c>
      <c r="Q893" t="s">
        <v>442</v>
      </c>
      <c r="R893" t="s">
        <v>442</v>
      </c>
      <c r="S893" t="s">
        <v>44</v>
      </c>
      <c r="T893">
        <v>1</v>
      </c>
      <c r="U893">
        <v>45</v>
      </c>
      <c r="X893" t="str">
        <f>VLOOKUP($S893,Taxonomic!A:D,2,FALSE)</f>
        <v>pomacanthidae</v>
      </c>
      <c r="Y893" t="str">
        <f>VLOOKUP(S893,Taxonomic!A:D,3,FALSE)</f>
        <v>pomacanthus</v>
      </c>
      <c r="Z893" t="str">
        <f>VLOOKUP(S893,Taxonomic!A:D,4,FALSE)</f>
        <v>paru</v>
      </c>
    </row>
    <row r="894" spans="1:26" x14ac:dyDescent="0.2">
      <c r="A894" t="s">
        <v>30</v>
      </c>
      <c r="B894" t="s">
        <v>59</v>
      </c>
      <c r="C894" t="s">
        <v>31</v>
      </c>
      <c r="D894">
        <v>2013</v>
      </c>
      <c r="E894">
        <v>3</v>
      </c>
      <c r="F894" s="8">
        <v>6</v>
      </c>
      <c r="G894" t="s">
        <v>455</v>
      </c>
      <c r="H894" t="s">
        <v>32</v>
      </c>
      <c r="I894">
        <f>VLOOKUP(B894,Information_sites!D:E,2,FALSE)</f>
        <v>-24.097747999999999</v>
      </c>
      <c r="J894">
        <f>VLOOKUP(B894,Information_sites!D:F,3,FALSE)</f>
        <v>-45.688487000000002</v>
      </c>
      <c r="K894" t="s">
        <v>442</v>
      </c>
      <c r="L894">
        <v>4105</v>
      </c>
      <c r="M894">
        <v>40</v>
      </c>
      <c r="N894" s="3">
        <v>5</v>
      </c>
      <c r="O894" t="s">
        <v>442</v>
      </c>
      <c r="P894" t="s">
        <v>442</v>
      </c>
      <c r="Q894" t="s">
        <v>442</v>
      </c>
      <c r="R894" t="s">
        <v>442</v>
      </c>
      <c r="S894" t="s">
        <v>79</v>
      </c>
      <c r="T894">
        <v>35</v>
      </c>
      <c r="U894">
        <v>35</v>
      </c>
      <c r="X894" t="str">
        <f>VLOOKUP($S894,Taxonomic!A:D,2,FALSE)</f>
        <v>carangidae</v>
      </c>
      <c r="Y894" t="str">
        <f>VLOOKUP(S894,Taxonomic!A:D,3,FALSE)</f>
        <v>pseudocaranx</v>
      </c>
      <c r="Z894" t="str">
        <f>VLOOKUP(S894,Taxonomic!A:D,4,FALSE)</f>
        <v>dentex</v>
      </c>
    </row>
    <row r="895" spans="1:26" x14ac:dyDescent="0.2">
      <c r="A895" t="s">
        <v>30</v>
      </c>
      <c r="B895" t="s">
        <v>59</v>
      </c>
      <c r="C895" t="s">
        <v>31</v>
      </c>
      <c r="D895">
        <v>2013</v>
      </c>
      <c r="E895">
        <v>3</v>
      </c>
      <c r="F895" s="8">
        <v>6</v>
      </c>
      <c r="G895" t="s">
        <v>455</v>
      </c>
      <c r="H895" t="s">
        <v>32</v>
      </c>
      <c r="I895">
        <f>VLOOKUP(B895,Information_sites!D:E,2,FALSE)</f>
        <v>-24.097747999999999</v>
      </c>
      <c r="J895">
        <f>VLOOKUP(B895,Information_sites!D:F,3,FALSE)</f>
        <v>-45.688487000000002</v>
      </c>
      <c r="K895" t="s">
        <v>442</v>
      </c>
      <c r="L895">
        <v>4105</v>
      </c>
      <c r="M895">
        <v>40</v>
      </c>
      <c r="N895" s="3">
        <v>5</v>
      </c>
      <c r="O895" t="s">
        <v>442</v>
      </c>
      <c r="P895" t="s">
        <v>442</v>
      </c>
      <c r="Q895" t="s">
        <v>442</v>
      </c>
      <c r="R895" t="s">
        <v>442</v>
      </c>
      <c r="S895" t="s">
        <v>95</v>
      </c>
      <c r="T895">
        <v>150</v>
      </c>
      <c r="U895">
        <v>7</v>
      </c>
      <c r="X895" t="str">
        <f>VLOOKUP($S895,Taxonomic!A:D,2,FALSE)</f>
        <v>clupeidae</v>
      </c>
      <c r="Y895" t="str">
        <f>VLOOKUP(S895,Taxonomic!A:D,3,FALSE)</f>
        <v>sardinella</v>
      </c>
      <c r="Z895" t="str">
        <f>VLOOKUP(S895,Taxonomic!A:D,4,FALSE)</f>
        <v>brasiliensis</v>
      </c>
    </row>
    <row r="896" spans="1:26" x14ac:dyDescent="0.2">
      <c r="A896" t="s">
        <v>30</v>
      </c>
      <c r="B896" t="s">
        <v>59</v>
      </c>
      <c r="C896" t="s">
        <v>31</v>
      </c>
      <c r="D896">
        <v>2013</v>
      </c>
      <c r="E896">
        <v>3</v>
      </c>
      <c r="F896" s="8">
        <v>6</v>
      </c>
      <c r="G896" t="s">
        <v>455</v>
      </c>
      <c r="H896" t="s">
        <v>32</v>
      </c>
      <c r="I896">
        <f>VLOOKUP(B896,Information_sites!D:E,2,FALSE)</f>
        <v>-24.097747999999999</v>
      </c>
      <c r="J896">
        <f>VLOOKUP(B896,Information_sites!D:F,3,FALSE)</f>
        <v>-45.688487000000002</v>
      </c>
      <c r="K896" t="s">
        <v>442</v>
      </c>
      <c r="L896">
        <v>4105</v>
      </c>
      <c r="M896">
        <v>40</v>
      </c>
      <c r="N896" s="3">
        <v>5</v>
      </c>
      <c r="O896" t="s">
        <v>442</v>
      </c>
      <c r="P896" t="s">
        <v>442</v>
      </c>
      <c r="Q896" t="s">
        <v>442</v>
      </c>
      <c r="R896" t="s">
        <v>442</v>
      </c>
      <c r="S896" t="s">
        <v>46</v>
      </c>
      <c r="T896">
        <v>2</v>
      </c>
      <c r="U896">
        <v>2</v>
      </c>
      <c r="X896" t="str">
        <f>VLOOKUP($S896,Taxonomic!A:D,2,FALSE)</f>
        <v>pomacentridae</v>
      </c>
      <c r="Y896" t="str">
        <f>VLOOKUP(S896,Taxonomic!A:D,3,FALSE)</f>
        <v>stegastes</v>
      </c>
      <c r="Z896" t="str">
        <f>VLOOKUP(S896,Taxonomic!A:D,4,FALSE)</f>
        <v>fuscus</v>
      </c>
    </row>
    <row r="897" spans="1:26" x14ac:dyDescent="0.2">
      <c r="A897" t="s">
        <v>30</v>
      </c>
      <c r="B897" t="s">
        <v>59</v>
      </c>
      <c r="C897" t="s">
        <v>31</v>
      </c>
      <c r="D897">
        <v>2013</v>
      </c>
      <c r="E897">
        <v>3</v>
      </c>
      <c r="F897" s="8">
        <v>6</v>
      </c>
      <c r="G897" t="s">
        <v>455</v>
      </c>
      <c r="H897" t="s">
        <v>32</v>
      </c>
      <c r="I897">
        <f>VLOOKUP(B897,Information_sites!D:E,2,FALSE)</f>
        <v>-24.097747999999999</v>
      </c>
      <c r="J897">
        <f>VLOOKUP(B897,Information_sites!D:F,3,FALSE)</f>
        <v>-45.688487000000002</v>
      </c>
      <c r="K897" t="s">
        <v>442</v>
      </c>
      <c r="L897">
        <v>4105</v>
      </c>
      <c r="M897">
        <v>40</v>
      </c>
      <c r="N897" s="3">
        <v>5</v>
      </c>
      <c r="O897" t="s">
        <v>442</v>
      </c>
      <c r="P897" t="s">
        <v>442</v>
      </c>
      <c r="Q897" t="s">
        <v>442</v>
      </c>
      <c r="R897" t="s">
        <v>442</v>
      </c>
      <c r="S897" t="s">
        <v>46</v>
      </c>
      <c r="T897">
        <v>2</v>
      </c>
      <c r="U897">
        <v>8</v>
      </c>
      <c r="X897" t="str">
        <f>VLOOKUP($S897,Taxonomic!A:D,2,FALSE)</f>
        <v>pomacentridae</v>
      </c>
      <c r="Y897" t="str">
        <f>VLOOKUP(S897,Taxonomic!A:D,3,FALSE)</f>
        <v>stegastes</v>
      </c>
      <c r="Z897" t="str">
        <f>VLOOKUP(S897,Taxonomic!A:D,4,FALSE)</f>
        <v>fuscus</v>
      </c>
    </row>
    <row r="898" spans="1:26" x14ac:dyDescent="0.2">
      <c r="A898" t="s">
        <v>30</v>
      </c>
      <c r="B898" t="s">
        <v>59</v>
      </c>
      <c r="C898" t="s">
        <v>31</v>
      </c>
      <c r="D898">
        <v>2013</v>
      </c>
      <c r="E898">
        <v>3</v>
      </c>
      <c r="F898" s="8">
        <v>6</v>
      </c>
      <c r="G898" t="s">
        <v>455</v>
      </c>
      <c r="H898" t="s">
        <v>32</v>
      </c>
      <c r="I898">
        <f>VLOOKUP(B898,Information_sites!D:E,2,FALSE)</f>
        <v>-24.097747999999999</v>
      </c>
      <c r="J898">
        <f>VLOOKUP(B898,Information_sites!D:F,3,FALSE)</f>
        <v>-45.688487000000002</v>
      </c>
      <c r="K898" t="s">
        <v>442</v>
      </c>
      <c r="L898">
        <v>4105</v>
      </c>
      <c r="M898">
        <v>40</v>
      </c>
      <c r="N898" s="3">
        <v>5</v>
      </c>
      <c r="O898" t="s">
        <v>442</v>
      </c>
      <c r="P898" t="s">
        <v>442</v>
      </c>
      <c r="Q898" t="s">
        <v>442</v>
      </c>
      <c r="R898" t="s">
        <v>442</v>
      </c>
      <c r="S898" t="s">
        <v>46</v>
      </c>
      <c r="T898">
        <v>5</v>
      </c>
      <c r="U898">
        <v>12</v>
      </c>
      <c r="X898" t="str">
        <f>VLOOKUP($S898,Taxonomic!A:D,2,FALSE)</f>
        <v>pomacentridae</v>
      </c>
      <c r="Y898" t="str">
        <f>VLOOKUP(S898,Taxonomic!A:D,3,FALSE)</f>
        <v>stegastes</v>
      </c>
      <c r="Z898" t="str">
        <f>VLOOKUP(S898,Taxonomic!A:D,4,FALSE)</f>
        <v>fuscus</v>
      </c>
    </row>
    <row r="899" spans="1:26" x14ac:dyDescent="0.2">
      <c r="A899" t="s">
        <v>30</v>
      </c>
      <c r="B899" t="s">
        <v>59</v>
      </c>
      <c r="C899" t="s">
        <v>31</v>
      </c>
      <c r="D899">
        <v>2013</v>
      </c>
      <c r="E899">
        <v>3</v>
      </c>
      <c r="F899" s="8">
        <v>6</v>
      </c>
      <c r="G899" t="s">
        <v>455</v>
      </c>
      <c r="H899" t="s">
        <v>32</v>
      </c>
      <c r="I899">
        <f>VLOOKUP(B899,Information_sites!D:E,2,FALSE)</f>
        <v>-24.097747999999999</v>
      </c>
      <c r="J899">
        <f>VLOOKUP(B899,Information_sites!D:F,3,FALSE)</f>
        <v>-45.688487000000002</v>
      </c>
      <c r="K899" t="s">
        <v>442</v>
      </c>
      <c r="L899">
        <v>4105</v>
      </c>
      <c r="M899">
        <v>40</v>
      </c>
      <c r="N899" s="3">
        <v>5</v>
      </c>
      <c r="O899" t="s">
        <v>442</v>
      </c>
      <c r="P899" t="s">
        <v>442</v>
      </c>
      <c r="Q899" t="s">
        <v>442</v>
      </c>
      <c r="R899" t="s">
        <v>442</v>
      </c>
      <c r="S899" t="s">
        <v>88</v>
      </c>
      <c r="T899">
        <v>1</v>
      </c>
      <c r="U899">
        <v>6</v>
      </c>
      <c r="X899" t="str">
        <f>VLOOKUP($S899,Taxonomic!A:D,2,FALSE)</f>
        <v>pomacentridae</v>
      </c>
      <c r="Y899" t="str">
        <f>VLOOKUP(S899,Taxonomic!A:D,3,FALSE)</f>
        <v>stegastes</v>
      </c>
      <c r="Z899" t="str">
        <f>VLOOKUP(S899,Taxonomic!A:D,4,FALSE)</f>
        <v>pictus</v>
      </c>
    </row>
    <row r="900" spans="1:26" x14ac:dyDescent="0.2">
      <c r="A900" t="s">
        <v>30</v>
      </c>
      <c r="B900" t="s">
        <v>472</v>
      </c>
      <c r="C900" t="s">
        <v>47</v>
      </c>
      <c r="D900">
        <v>2013</v>
      </c>
      <c r="E900">
        <v>3</v>
      </c>
      <c r="F900" s="8">
        <v>5</v>
      </c>
      <c r="G900" t="s">
        <v>455</v>
      </c>
      <c r="H900" t="s">
        <v>48</v>
      </c>
      <c r="I900">
        <f>VLOOKUP(B900,Information_sites!D:E,2,FALSE)</f>
        <v>-24.100227</v>
      </c>
      <c r="J900">
        <f>VLOOKUP(B900,Information_sites!D:F,3,FALSE)</f>
        <v>-45.698115999999999</v>
      </c>
      <c r="K900" t="s">
        <v>442</v>
      </c>
      <c r="L900">
        <v>4106</v>
      </c>
      <c r="M900">
        <v>40</v>
      </c>
      <c r="N900" s="3">
        <v>10</v>
      </c>
      <c r="O900" t="s">
        <v>442</v>
      </c>
      <c r="P900" t="s">
        <v>442</v>
      </c>
      <c r="Q900" t="s">
        <v>442</v>
      </c>
      <c r="R900" t="s">
        <v>442</v>
      </c>
      <c r="S900" t="s">
        <v>60</v>
      </c>
      <c r="T900">
        <v>2</v>
      </c>
      <c r="U900">
        <v>12</v>
      </c>
      <c r="X900" t="str">
        <f>VLOOKUP($S900,Taxonomic!A:D,2,FALSE)</f>
        <v>chaetodontidae</v>
      </c>
      <c r="Y900" t="str">
        <f>VLOOKUP(S900,Taxonomic!A:D,3,FALSE)</f>
        <v>chaetodon</v>
      </c>
      <c r="Z900" t="str">
        <f>VLOOKUP(S900,Taxonomic!A:D,4,FALSE)</f>
        <v>striatus</v>
      </c>
    </row>
    <row r="901" spans="1:26" x14ac:dyDescent="0.2">
      <c r="A901" t="s">
        <v>30</v>
      </c>
      <c r="B901" t="s">
        <v>472</v>
      </c>
      <c r="C901" t="s">
        <v>47</v>
      </c>
      <c r="D901">
        <v>2013</v>
      </c>
      <c r="E901">
        <v>3</v>
      </c>
      <c r="F901" s="8">
        <v>5</v>
      </c>
      <c r="G901" t="s">
        <v>455</v>
      </c>
      <c r="H901" t="s">
        <v>48</v>
      </c>
      <c r="I901">
        <f>VLOOKUP(B901,Information_sites!D:E,2,FALSE)</f>
        <v>-24.100227</v>
      </c>
      <c r="J901">
        <f>VLOOKUP(B901,Information_sites!D:F,3,FALSE)</f>
        <v>-45.698115999999999</v>
      </c>
      <c r="K901" t="s">
        <v>442</v>
      </c>
      <c r="L901">
        <v>4106</v>
      </c>
      <c r="M901">
        <v>40</v>
      </c>
      <c r="N901" s="3">
        <v>10</v>
      </c>
      <c r="O901" t="s">
        <v>442</v>
      </c>
      <c r="P901" t="s">
        <v>442</v>
      </c>
      <c r="Q901" t="s">
        <v>442</v>
      </c>
      <c r="R901" t="s">
        <v>442</v>
      </c>
      <c r="S901" t="s">
        <v>36</v>
      </c>
      <c r="T901">
        <v>12</v>
      </c>
      <c r="U901">
        <v>12</v>
      </c>
      <c r="X901" t="str">
        <f>VLOOKUP($S901,Taxonomic!A:D,2,FALSE)</f>
        <v>pomacentridae</v>
      </c>
      <c r="Y901" t="str">
        <f>VLOOKUP(S901,Taxonomic!A:D,3,FALSE)</f>
        <v>chromis</v>
      </c>
      <c r="Z901" t="str">
        <f>VLOOKUP(S901,Taxonomic!A:D,4,FALSE)</f>
        <v>multilineata</v>
      </c>
    </row>
    <row r="902" spans="1:26" x14ac:dyDescent="0.2">
      <c r="A902" t="s">
        <v>30</v>
      </c>
      <c r="B902" t="s">
        <v>472</v>
      </c>
      <c r="C902" t="s">
        <v>47</v>
      </c>
      <c r="D902">
        <v>2013</v>
      </c>
      <c r="E902">
        <v>3</v>
      </c>
      <c r="F902" s="8">
        <v>5</v>
      </c>
      <c r="G902" t="s">
        <v>455</v>
      </c>
      <c r="H902" t="s">
        <v>48</v>
      </c>
      <c r="I902">
        <f>VLOOKUP(B902,Information_sites!D:E,2,FALSE)</f>
        <v>-24.100227</v>
      </c>
      <c r="J902">
        <f>VLOOKUP(B902,Information_sites!D:F,3,FALSE)</f>
        <v>-45.698115999999999</v>
      </c>
      <c r="K902" t="s">
        <v>442</v>
      </c>
      <c r="L902">
        <v>4106</v>
      </c>
      <c r="M902">
        <v>40</v>
      </c>
      <c r="N902" s="3">
        <v>10</v>
      </c>
      <c r="O902" t="s">
        <v>442</v>
      </c>
      <c r="P902" t="s">
        <v>442</v>
      </c>
      <c r="Q902" t="s">
        <v>442</v>
      </c>
      <c r="R902" t="s">
        <v>442</v>
      </c>
      <c r="S902" t="s">
        <v>36</v>
      </c>
      <c r="T902">
        <v>1</v>
      </c>
      <c r="U902">
        <v>10</v>
      </c>
      <c r="X902" t="str">
        <f>VLOOKUP($S902,Taxonomic!A:D,2,FALSE)</f>
        <v>pomacentridae</v>
      </c>
      <c r="Y902" t="str">
        <f>VLOOKUP(S902,Taxonomic!A:D,3,FALSE)</f>
        <v>chromis</v>
      </c>
      <c r="Z902" t="str">
        <f>VLOOKUP(S902,Taxonomic!A:D,4,FALSE)</f>
        <v>multilineata</v>
      </c>
    </row>
    <row r="903" spans="1:26" x14ac:dyDescent="0.2">
      <c r="A903" t="s">
        <v>30</v>
      </c>
      <c r="B903" t="s">
        <v>472</v>
      </c>
      <c r="C903" t="s">
        <v>47</v>
      </c>
      <c r="D903">
        <v>2013</v>
      </c>
      <c r="E903">
        <v>3</v>
      </c>
      <c r="F903" s="8">
        <v>5</v>
      </c>
      <c r="G903" t="s">
        <v>455</v>
      </c>
      <c r="H903" t="s">
        <v>48</v>
      </c>
      <c r="I903">
        <f>VLOOKUP(B903,Information_sites!D:E,2,FALSE)</f>
        <v>-24.100227</v>
      </c>
      <c r="J903">
        <f>VLOOKUP(B903,Information_sites!D:F,3,FALSE)</f>
        <v>-45.698115999999999</v>
      </c>
      <c r="K903" t="s">
        <v>442</v>
      </c>
      <c r="L903">
        <v>4106</v>
      </c>
      <c r="M903">
        <v>40</v>
      </c>
      <c r="N903" s="3">
        <v>10</v>
      </c>
      <c r="O903" t="s">
        <v>442</v>
      </c>
      <c r="P903" t="s">
        <v>442</v>
      </c>
      <c r="Q903" t="s">
        <v>442</v>
      </c>
      <c r="R903" t="s">
        <v>442</v>
      </c>
      <c r="S903" t="s">
        <v>38</v>
      </c>
      <c r="T903">
        <v>2</v>
      </c>
      <c r="U903">
        <v>10</v>
      </c>
      <c r="X903" t="str">
        <f>VLOOKUP($S903,Taxonomic!A:D,2,FALSE)</f>
        <v>serranidae</v>
      </c>
      <c r="Y903" t="str">
        <f>VLOOKUP(S903,Taxonomic!A:D,3,FALSE)</f>
        <v>epinephelus</v>
      </c>
      <c r="Z903" t="str">
        <f>VLOOKUP(S903,Taxonomic!A:D,4,FALSE)</f>
        <v>marginatus</v>
      </c>
    </row>
    <row r="904" spans="1:26" x14ac:dyDescent="0.2">
      <c r="A904" t="s">
        <v>30</v>
      </c>
      <c r="B904" t="s">
        <v>472</v>
      </c>
      <c r="C904" t="s">
        <v>47</v>
      </c>
      <c r="D904">
        <v>2013</v>
      </c>
      <c r="E904">
        <v>3</v>
      </c>
      <c r="F904" s="8">
        <v>5</v>
      </c>
      <c r="G904" t="s">
        <v>455</v>
      </c>
      <c r="H904" t="s">
        <v>48</v>
      </c>
      <c r="I904">
        <f>VLOOKUP(B904,Information_sites!D:E,2,FALSE)</f>
        <v>-24.100227</v>
      </c>
      <c r="J904">
        <f>VLOOKUP(B904,Information_sites!D:F,3,FALSE)</f>
        <v>-45.698115999999999</v>
      </c>
      <c r="K904" t="s">
        <v>442</v>
      </c>
      <c r="L904">
        <v>4106</v>
      </c>
      <c r="M904">
        <v>40</v>
      </c>
      <c r="N904" s="3">
        <v>10</v>
      </c>
      <c r="O904" t="s">
        <v>442</v>
      </c>
      <c r="P904" t="s">
        <v>442</v>
      </c>
      <c r="Q904" t="s">
        <v>442</v>
      </c>
      <c r="R904" t="s">
        <v>442</v>
      </c>
      <c r="S904" t="s">
        <v>38</v>
      </c>
      <c r="T904">
        <v>2</v>
      </c>
      <c r="U904">
        <v>50</v>
      </c>
      <c r="X904" t="str">
        <f>VLOOKUP($S904,Taxonomic!A:D,2,FALSE)</f>
        <v>serranidae</v>
      </c>
      <c r="Y904" t="str">
        <f>VLOOKUP(S904,Taxonomic!A:D,3,FALSE)</f>
        <v>epinephelus</v>
      </c>
      <c r="Z904" t="str">
        <f>VLOOKUP(S904,Taxonomic!A:D,4,FALSE)</f>
        <v>marginatus</v>
      </c>
    </row>
    <row r="905" spans="1:26" x14ac:dyDescent="0.2">
      <c r="A905" t="s">
        <v>30</v>
      </c>
      <c r="B905" t="s">
        <v>472</v>
      </c>
      <c r="C905" t="s">
        <v>47</v>
      </c>
      <c r="D905">
        <v>2013</v>
      </c>
      <c r="E905">
        <v>3</v>
      </c>
      <c r="F905" s="8">
        <v>5</v>
      </c>
      <c r="G905" t="s">
        <v>455</v>
      </c>
      <c r="H905" t="s">
        <v>48</v>
      </c>
      <c r="I905">
        <f>VLOOKUP(B905,Information_sites!D:E,2,FALSE)</f>
        <v>-24.100227</v>
      </c>
      <c r="J905">
        <f>VLOOKUP(B905,Information_sites!D:F,3,FALSE)</f>
        <v>-45.698115999999999</v>
      </c>
      <c r="K905" t="s">
        <v>442</v>
      </c>
      <c r="L905">
        <v>4106</v>
      </c>
      <c r="M905">
        <v>40</v>
      </c>
      <c r="N905" s="3">
        <v>10</v>
      </c>
      <c r="O905" t="s">
        <v>442</v>
      </c>
      <c r="P905" t="s">
        <v>442</v>
      </c>
      <c r="Q905" t="s">
        <v>442</v>
      </c>
      <c r="R905" t="s">
        <v>442</v>
      </c>
      <c r="S905" t="s">
        <v>38</v>
      </c>
      <c r="T905">
        <v>1</v>
      </c>
      <c r="U905">
        <v>60</v>
      </c>
      <c r="X905" t="str">
        <f>VLOOKUP($S905,Taxonomic!A:D,2,FALSE)</f>
        <v>serranidae</v>
      </c>
      <c r="Y905" t="str">
        <f>VLOOKUP(S905,Taxonomic!A:D,3,FALSE)</f>
        <v>epinephelus</v>
      </c>
      <c r="Z905" t="str">
        <f>VLOOKUP(S905,Taxonomic!A:D,4,FALSE)</f>
        <v>marginatus</v>
      </c>
    </row>
    <row r="906" spans="1:26" x14ac:dyDescent="0.2">
      <c r="A906" t="s">
        <v>30</v>
      </c>
      <c r="B906" t="s">
        <v>472</v>
      </c>
      <c r="C906" t="s">
        <v>47</v>
      </c>
      <c r="D906">
        <v>2013</v>
      </c>
      <c r="E906">
        <v>3</v>
      </c>
      <c r="F906" s="8">
        <v>5</v>
      </c>
      <c r="G906" t="s">
        <v>455</v>
      </c>
      <c r="H906" t="s">
        <v>48</v>
      </c>
      <c r="I906">
        <f>VLOOKUP(B906,Information_sites!D:E,2,FALSE)</f>
        <v>-24.100227</v>
      </c>
      <c r="J906">
        <f>VLOOKUP(B906,Information_sites!D:F,3,FALSE)</f>
        <v>-45.698115999999999</v>
      </c>
      <c r="K906" t="s">
        <v>442</v>
      </c>
      <c r="L906">
        <v>4106</v>
      </c>
      <c r="M906">
        <v>40</v>
      </c>
      <c r="N906" s="3">
        <v>10</v>
      </c>
      <c r="O906" t="s">
        <v>442</v>
      </c>
      <c r="P906" t="s">
        <v>442</v>
      </c>
      <c r="Q906" t="s">
        <v>442</v>
      </c>
      <c r="R906" t="s">
        <v>442</v>
      </c>
      <c r="S906" t="s">
        <v>84</v>
      </c>
      <c r="T906">
        <v>1</v>
      </c>
      <c r="U906">
        <v>120</v>
      </c>
      <c r="X906" t="str">
        <f>VLOOKUP($S906,Taxonomic!A:D,2,FALSE)</f>
        <v>muraenidae</v>
      </c>
      <c r="Y906" t="str">
        <f>VLOOKUP(S906,Taxonomic!A:D,3,FALSE)</f>
        <v>gymnothorax</v>
      </c>
      <c r="Z906" t="str">
        <f>VLOOKUP(S906,Taxonomic!A:D,4,FALSE)</f>
        <v>mordax</v>
      </c>
    </row>
    <row r="907" spans="1:26" x14ac:dyDescent="0.2">
      <c r="A907" t="s">
        <v>30</v>
      </c>
      <c r="B907" t="s">
        <v>472</v>
      </c>
      <c r="C907" t="s">
        <v>47</v>
      </c>
      <c r="D907">
        <v>2013</v>
      </c>
      <c r="E907">
        <v>3</v>
      </c>
      <c r="F907" s="8">
        <v>5</v>
      </c>
      <c r="G907" t="s">
        <v>455</v>
      </c>
      <c r="H907" t="s">
        <v>48</v>
      </c>
      <c r="I907">
        <f>VLOOKUP(B907,Information_sites!D:E,2,FALSE)</f>
        <v>-24.100227</v>
      </c>
      <c r="J907">
        <f>VLOOKUP(B907,Information_sites!D:F,3,FALSE)</f>
        <v>-45.698115999999999</v>
      </c>
      <c r="K907" t="s">
        <v>442</v>
      </c>
      <c r="L907">
        <v>4106</v>
      </c>
      <c r="M907">
        <v>40</v>
      </c>
      <c r="N907" s="3">
        <v>10</v>
      </c>
      <c r="O907" t="s">
        <v>442</v>
      </c>
      <c r="P907" t="s">
        <v>442</v>
      </c>
      <c r="Q907" t="s">
        <v>442</v>
      </c>
      <c r="R907" t="s">
        <v>442</v>
      </c>
      <c r="S907" t="s">
        <v>39</v>
      </c>
      <c r="T907">
        <v>68</v>
      </c>
      <c r="U907">
        <v>15</v>
      </c>
      <c r="X907" t="str">
        <f>VLOOKUP($S907,Taxonomic!A:D,2,FALSE)</f>
        <v>haemulidae</v>
      </c>
      <c r="Y907" t="str">
        <f>VLOOKUP(S907,Taxonomic!A:D,3,FALSE)</f>
        <v>haemulon</v>
      </c>
      <c r="Z907" t="str">
        <f>VLOOKUP(S907,Taxonomic!A:D,4,FALSE)</f>
        <v>aurolineatum</v>
      </c>
    </row>
    <row r="908" spans="1:26" x14ac:dyDescent="0.2">
      <c r="A908" t="s">
        <v>30</v>
      </c>
      <c r="B908" t="s">
        <v>472</v>
      </c>
      <c r="C908" t="s">
        <v>47</v>
      </c>
      <c r="D908">
        <v>2013</v>
      </c>
      <c r="E908">
        <v>3</v>
      </c>
      <c r="F908" s="8">
        <v>5</v>
      </c>
      <c r="G908" t="s">
        <v>455</v>
      </c>
      <c r="H908" t="s">
        <v>48</v>
      </c>
      <c r="I908">
        <f>VLOOKUP(B908,Information_sites!D:E,2,FALSE)</f>
        <v>-24.100227</v>
      </c>
      <c r="J908">
        <f>VLOOKUP(B908,Information_sites!D:F,3,FALSE)</f>
        <v>-45.698115999999999</v>
      </c>
      <c r="K908" t="s">
        <v>442</v>
      </c>
      <c r="L908">
        <v>4106</v>
      </c>
      <c r="M908">
        <v>40</v>
      </c>
      <c r="N908" s="3">
        <v>10</v>
      </c>
      <c r="O908" t="s">
        <v>442</v>
      </c>
      <c r="P908" t="s">
        <v>442</v>
      </c>
      <c r="Q908" t="s">
        <v>442</v>
      </c>
      <c r="R908" t="s">
        <v>442</v>
      </c>
      <c r="S908" t="s">
        <v>41</v>
      </c>
      <c r="T908">
        <v>2</v>
      </c>
      <c r="U908">
        <v>30</v>
      </c>
      <c r="X908" t="str">
        <f>VLOOKUP($S908,Taxonomic!A:D,2,FALSE)</f>
        <v>holocentridae</v>
      </c>
      <c r="Y908" t="str">
        <f>VLOOKUP(S908,Taxonomic!A:D,3,FALSE)</f>
        <v>holocentrus</v>
      </c>
      <c r="Z908" t="str">
        <f>VLOOKUP(S908,Taxonomic!A:D,4,FALSE)</f>
        <v>adscensionis</v>
      </c>
    </row>
    <row r="909" spans="1:26" x14ac:dyDescent="0.2">
      <c r="A909" t="s">
        <v>30</v>
      </c>
      <c r="B909" t="s">
        <v>472</v>
      </c>
      <c r="C909" t="s">
        <v>47</v>
      </c>
      <c r="D909">
        <v>2013</v>
      </c>
      <c r="E909">
        <v>3</v>
      </c>
      <c r="F909" s="8">
        <v>5</v>
      </c>
      <c r="G909" t="s">
        <v>455</v>
      </c>
      <c r="H909" t="s">
        <v>48</v>
      </c>
      <c r="I909">
        <f>VLOOKUP(B909,Information_sites!D:E,2,FALSE)</f>
        <v>-24.100227</v>
      </c>
      <c r="J909">
        <f>VLOOKUP(B909,Information_sites!D:F,3,FALSE)</f>
        <v>-45.698115999999999</v>
      </c>
      <c r="K909" t="s">
        <v>442</v>
      </c>
      <c r="L909">
        <v>4106</v>
      </c>
      <c r="M909">
        <v>40</v>
      </c>
      <c r="N909" s="3">
        <v>10</v>
      </c>
      <c r="O909" t="s">
        <v>442</v>
      </c>
      <c r="P909" t="s">
        <v>442</v>
      </c>
      <c r="Q909" t="s">
        <v>442</v>
      </c>
      <c r="R909" t="s">
        <v>442</v>
      </c>
      <c r="S909" t="s">
        <v>41</v>
      </c>
      <c r="T909">
        <v>2</v>
      </c>
      <c r="U909">
        <v>40</v>
      </c>
      <c r="X909" t="str">
        <f>VLOOKUP($S909,Taxonomic!A:D,2,FALSE)</f>
        <v>holocentridae</v>
      </c>
      <c r="Y909" t="str">
        <f>VLOOKUP(S909,Taxonomic!A:D,3,FALSE)</f>
        <v>holocentrus</v>
      </c>
      <c r="Z909" t="str">
        <f>VLOOKUP(S909,Taxonomic!A:D,4,FALSE)</f>
        <v>adscensionis</v>
      </c>
    </row>
    <row r="910" spans="1:26" x14ac:dyDescent="0.2">
      <c r="A910" t="s">
        <v>30</v>
      </c>
      <c r="B910" t="s">
        <v>472</v>
      </c>
      <c r="C910" t="s">
        <v>47</v>
      </c>
      <c r="D910">
        <v>2013</v>
      </c>
      <c r="E910">
        <v>3</v>
      </c>
      <c r="F910" s="8">
        <v>5</v>
      </c>
      <c r="G910" t="s">
        <v>455</v>
      </c>
      <c r="H910" t="s">
        <v>48</v>
      </c>
      <c r="I910">
        <f>VLOOKUP(B910,Information_sites!D:E,2,FALSE)</f>
        <v>-24.100227</v>
      </c>
      <c r="J910">
        <f>VLOOKUP(B910,Information_sites!D:F,3,FALSE)</f>
        <v>-45.698115999999999</v>
      </c>
      <c r="K910" t="s">
        <v>442</v>
      </c>
      <c r="L910">
        <v>4106</v>
      </c>
      <c r="M910">
        <v>40</v>
      </c>
      <c r="N910" s="3">
        <v>10</v>
      </c>
      <c r="O910" t="s">
        <v>442</v>
      </c>
      <c r="P910" t="s">
        <v>442</v>
      </c>
      <c r="Q910" t="s">
        <v>442</v>
      </c>
      <c r="R910" t="s">
        <v>442</v>
      </c>
      <c r="S910" t="s">
        <v>44</v>
      </c>
      <c r="T910">
        <v>2</v>
      </c>
      <c r="U910">
        <v>30</v>
      </c>
      <c r="X910" t="str">
        <f>VLOOKUP($S910,Taxonomic!A:D,2,FALSE)</f>
        <v>pomacanthidae</v>
      </c>
      <c r="Y910" t="str">
        <f>VLOOKUP(S910,Taxonomic!A:D,3,FALSE)</f>
        <v>pomacanthus</v>
      </c>
      <c r="Z910" t="str">
        <f>VLOOKUP(S910,Taxonomic!A:D,4,FALSE)</f>
        <v>paru</v>
      </c>
    </row>
    <row r="911" spans="1:26" x14ac:dyDescent="0.2">
      <c r="A911" t="s">
        <v>30</v>
      </c>
      <c r="B911" t="s">
        <v>472</v>
      </c>
      <c r="C911" t="s">
        <v>47</v>
      </c>
      <c r="D911">
        <v>2013</v>
      </c>
      <c r="E911">
        <v>3</v>
      </c>
      <c r="F911" s="8">
        <v>5</v>
      </c>
      <c r="G911" t="s">
        <v>455</v>
      </c>
      <c r="H911" t="s">
        <v>48</v>
      </c>
      <c r="I911">
        <f>VLOOKUP(B911,Information_sites!D:E,2,FALSE)</f>
        <v>-24.100227</v>
      </c>
      <c r="J911">
        <f>VLOOKUP(B911,Information_sites!D:F,3,FALSE)</f>
        <v>-45.698115999999999</v>
      </c>
      <c r="K911" t="s">
        <v>442</v>
      </c>
      <c r="L911">
        <v>4106</v>
      </c>
      <c r="M911">
        <v>40</v>
      </c>
      <c r="N911" s="3">
        <v>10</v>
      </c>
      <c r="O911" t="s">
        <v>442</v>
      </c>
      <c r="P911" t="s">
        <v>442</v>
      </c>
      <c r="Q911" t="s">
        <v>442</v>
      </c>
      <c r="R911" t="s">
        <v>442</v>
      </c>
      <c r="S911" t="s">
        <v>44</v>
      </c>
      <c r="T911">
        <v>2</v>
      </c>
      <c r="U911">
        <v>40</v>
      </c>
      <c r="X911" t="str">
        <f>VLOOKUP($S911,Taxonomic!A:D,2,FALSE)</f>
        <v>pomacanthidae</v>
      </c>
      <c r="Y911" t="str">
        <f>VLOOKUP(S911,Taxonomic!A:D,3,FALSE)</f>
        <v>pomacanthus</v>
      </c>
      <c r="Z911" t="str">
        <f>VLOOKUP(S911,Taxonomic!A:D,4,FALSE)</f>
        <v>paru</v>
      </c>
    </row>
    <row r="912" spans="1:26" x14ac:dyDescent="0.2">
      <c r="A912" t="s">
        <v>30</v>
      </c>
      <c r="B912" t="s">
        <v>472</v>
      </c>
      <c r="C912" t="s">
        <v>47</v>
      </c>
      <c r="D912">
        <v>2013</v>
      </c>
      <c r="E912">
        <v>3</v>
      </c>
      <c r="F912" s="8">
        <v>5</v>
      </c>
      <c r="G912" t="s">
        <v>455</v>
      </c>
      <c r="H912" t="s">
        <v>48</v>
      </c>
      <c r="I912">
        <f>VLOOKUP(B912,Information_sites!D:E,2,FALSE)</f>
        <v>-24.100227</v>
      </c>
      <c r="J912">
        <f>VLOOKUP(B912,Information_sites!D:F,3,FALSE)</f>
        <v>-45.698115999999999</v>
      </c>
      <c r="K912" t="s">
        <v>442</v>
      </c>
      <c r="L912">
        <v>4106</v>
      </c>
      <c r="M912">
        <v>40</v>
      </c>
      <c r="N912" s="3">
        <v>10</v>
      </c>
      <c r="O912" t="s">
        <v>442</v>
      </c>
      <c r="P912" t="s">
        <v>442</v>
      </c>
      <c r="Q912" t="s">
        <v>442</v>
      </c>
      <c r="R912" t="s">
        <v>442</v>
      </c>
      <c r="S912" t="s">
        <v>57</v>
      </c>
      <c r="T912">
        <v>1</v>
      </c>
      <c r="U912">
        <v>45</v>
      </c>
      <c r="X912" t="str">
        <f>VLOOKUP($S912,Taxonomic!A:D,2,FALSE)</f>
        <v>scaridae</v>
      </c>
      <c r="Y912" t="str">
        <f>VLOOKUP(S912,Taxonomic!A:D,3,FALSE)</f>
        <v>sparisoma</v>
      </c>
      <c r="Z912" t="str">
        <f>VLOOKUP(S912,Taxonomic!A:D,4,FALSE)</f>
        <v>frondosum</v>
      </c>
    </row>
    <row r="913" spans="1:26" x14ac:dyDescent="0.2">
      <c r="A913" t="s">
        <v>30</v>
      </c>
      <c r="B913" t="s">
        <v>472</v>
      </c>
      <c r="C913" t="s">
        <v>47</v>
      </c>
      <c r="D913">
        <v>2013</v>
      </c>
      <c r="E913">
        <v>3</v>
      </c>
      <c r="F913" s="8">
        <v>5</v>
      </c>
      <c r="G913" t="s">
        <v>455</v>
      </c>
      <c r="H913" t="s">
        <v>48</v>
      </c>
      <c r="I913">
        <f>VLOOKUP(B913,Information_sites!D:E,2,FALSE)</f>
        <v>-24.100227</v>
      </c>
      <c r="J913">
        <f>VLOOKUP(B913,Information_sites!D:F,3,FALSE)</f>
        <v>-45.698115999999999</v>
      </c>
      <c r="K913" t="s">
        <v>442</v>
      </c>
      <c r="L913">
        <v>4106</v>
      </c>
      <c r="M913">
        <v>40</v>
      </c>
      <c r="N913" s="3">
        <v>10</v>
      </c>
      <c r="O913" t="s">
        <v>442</v>
      </c>
      <c r="P913" t="s">
        <v>442</v>
      </c>
      <c r="Q913" t="s">
        <v>442</v>
      </c>
      <c r="R913" t="s">
        <v>442</v>
      </c>
      <c r="S913" t="s">
        <v>57</v>
      </c>
      <c r="T913">
        <v>1</v>
      </c>
      <c r="U913">
        <v>50</v>
      </c>
      <c r="X913" t="str">
        <f>VLOOKUP($S913,Taxonomic!A:D,2,FALSE)</f>
        <v>scaridae</v>
      </c>
      <c r="Y913" t="str">
        <f>VLOOKUP(S913,Taxonomic!A:D,3,FALSE)</f>
        <v>sparisoma</v>
      </c>
      <c r="Z913" t="str">
        <f>VLOOKUP(S913,Taxonomic!A:D,4,FALSE)</f>
        <v>frondosum</v>
      </c>
    </row>
    <row r="914" spans="1:26" x14ac:dyDescent="0.2">
      <c r="A914" t="s">
        <v>30</v>
      </c>
      <c r="B914" t="s">
        <v>472</v>
      </c>
      <c r="C914" t="s">
        <v>31</v>
      </c>
      <c r="D914">
        <v>2013</v>
      </c>
      <c r="E914">
        <v>3</v>
      </c>
      <c r="F914" s="8">
        <v>6</v>
      </c>
      <c r="G914" t="s">
        <v>455</v>
      </c>
      <c r="H914" t="s">
        <v>32</v>
      </c>
      <c r="I914">
        <f>VLOOKUP(B914,Information_sites!D:E,2,FALSE)</f>
        <v>-24.100227</v>
      </c>
      <c r="J914">
        <f>VLOOKUP(B914,Information_sites!D:F,3,FALSE)</f>
        <v>-45.698115999999999</v>
      </c>
      <c r="K914" t="s">
        <v>442</v>
      </c>
      <c r="L914">
        <v>4277</v>
      </c>
      <c r="M914">
        <v>40</v>
      </c>
      <c r="N914" s="3">
        <v>10</v>
      </c>
      <c r="O914" t="s">
        <v>442</v>
      </c>
      <c r="P914" t="s">
        <v>442</v>
      </c>
      <c r="Q914" t="s">
        <v>442</v>
      </c>
      <c r="R914" t="s">
        <v>442</v>
      </c>
      <c r="S914" t="s">
        <v>33</v>
      </c>
      <c r="T914">
        <v>15</v>
      </c>
      <c r="U914">
        <v>5</v>
      </c>
      <c r="X914" t="str">
        <f>VLOOKUP($S914,Taxonomic!A:D,2,FALSE)</f>
        <v>pomacentridae</v>
      </c>
      <c r="Y914" t="str">
        <f>VLOOKUP(S914,Taxonomic!A:D,3,FALSE)</f>
        <v>abudefduf</v>
      </c>
      <c r="Z914" t="str">
        <f>VLOOKUP(S914,Taxonomic!A:D,4,FALSE)</f>
        <v>saxatilis</v>
      </c>
    </row>
    <row r="915" spans="1:26" x14ac:dyDescent="0.2">
      <c r="A915" t="s">
        <v>30</v>
      </c>
      <c r="B915" t="s">
        <v>472</v>
      </c>
      <c r="C915" t="s">
        <v>31</v>
      </c>
      <c r="D915">
        <v>2013</v>
      </c>
      <c r="E915">
        <v>3</v>
      </c>
      <c r="F915" s="8">
        <v>6</v>
      </c>
      <c r="G915" t="s">
        <v>455</v>
      </c>
      <c r="H915" t="s">
        <v>32</v>
      </c>
      <c r="I915">
        <f>VLOOKUP(B915,Information_sites!D:E,2,FALSE)</f>
        <v>-24.100227</v>
      </c>
      <c r="J915">
        <f>VLOOKUP(B915,Information_sites!D:F,3,FALSE)</f>
        <v>-45.698115999999999</v>
      </c>
      <c r="K915" t="s">
        <v>442</v>
      </c>
      <c r="L915">
        <v>4277</v>
      </c>
      <c r="M915">
        <v>40</v>
      </c>
      <c r="N915" s="3">
        <v>10</v>
      </c>
      <c r="O915" t="s">
        <v>442</v>
      </c>
      <c r="P915" t="s">
        <v>442</v>
      </c>
      <c r="Q915" t="s">
        <v>442</v>
      </c>
      <c r="R915" t="s">
        <v>442</v>
      </c>
      <c r="S915" t="s">
        <v>33</v>
      </c>
      <c r="T915">
        <v>1</v>
      </c>
      <c r="U915">
        <v>2</v>
      </c>
      <c r="X915" t="str">
        <f>VLOOKUP($S915,Taxonomic!A:D,2,FALSE)</f>
        <v>pomacentridae</v>
      </c>
      <c r="Y915" t="str">
        <f>VLOOKUP(S915,Taxonomic!A:D,3,FALSE)</f>
        <v>abudefduf</v>
      </c>
      <c r="Z915" t="str">
        <f>VLOOKUP(S915,Taxonomic!A:D,4,FALSE)</f>
        <v>saxatilis</v>
      </c>
    </row>
    <row r="916" spans="1:26" x14ac:dyDescent="0.2">
      <c r="A916" t="s">
        <v>30</v>
      </c>
      <c r="B916" t="s">
        <v>472</v>
      </c>
      <c r="C916" t="s">
        <v>31</v>
      </c>
      <c r="D916">
        <v>2013</v>
      </c>
      <c r="E916">
        <v>3</v>
      </c>
      <c r="F916" s="8">
        <v>6</v>
      </c>
      <c r="G916" t="s">
        <v>455</v>
      </c>
      <c r="H916" t="s">
        <v>32</v>
      </c>
      <c r="I916">
        <f>VLOOKUP(B916,Information_sites!D:E,2,FALSE)</f>
        <v>-24.100227</v>
      </c>
      <c r="J916">
        <f>VLOOKUP(B916,Information_sites!D:F,3,FALSE)</f>
        <v>-45.698115999999999</v>
      </c>
      <c r="K916" t="s">
        <v>442</v>
      </c>
      <c r="L916">
        <v>4277</v>
      </c>
      <c r="M916">
        <v>40</v>
      </c>
      <c r="N916" s="3">
        <v>10</v>
      </c>
      <c r="O916" t="s">
        <v>442</v>
      </c>
      <c r="P916" t="s">
        <v>442</v>
      </c>
      <c r="Q916" t="s">
        <v>442</v>
      </c>
      <c r="R916" t="s">
        <v>442</v>
      </c>
      <c r="S916" t="s">
        <v>61</v>
      </c>
      <c r="T916">
        <v>1</v>
      </c>
      <c r="U916">
        <v>35</v>
      </c>
      <c r="X916" t="str">
        <f>VLOOKUP($S916,Taxonomic!A:D,2,FALSE)</f>
        <v>acanthuridae</v>
      </c>
      <c r="Y916" t="str">
        <f>VLOOKUP(S916,Taxonomic!A:D,3,FALSE)</f>
        <v>acanthurus</v>
      </c>
      <c r="Z916" t="str">
        <f>VLOOKUP(S916,Taxonomic!A:D,4,FALSE)</f>
        <v>bahianus</v>
      </c>
    </row>
    <row r="917" spans="1:26" x14ac:dyDescent="0.2">
      <c r="A917" t="s">
        <v>30</v>
      </c>
      <c r="B917" t="s">
        <v>472</v>
      </c>
      <c r="C917" t="s">
        <v>31</v>
      </c>
      <c r="D917">
        <v>2013</v>
      </c>
      <c r="E917">
        <v>3</v>
      </c>
      <c r="F917" s="8">
        <v>6</v>
      </c>
      <c r="G917" t="s">
        <v>455</v>
      </c>
      <c r="H917" t="s">
        <v>32</v>
      </c>
      <c r="I917">
        <f>VLOOKUP(B917,Information_sites!D:E,2,FALSE)</f>
        <v>-24.100227</v>
      </c>
      <c r="J917">
        <f>VLOOKUP(B917,Information_sites!D:F,3,FALSE)</f>
        <v>-45.698115999999999</v>
      </c>
      <c r="K917" t="s">
        <v>442</v>
      </c>
      <c r="L917">
        <v>4277</v>
      </c>
      <c r="M917">
        <v>40</v>
      </c>
      <c r="N917" s="3">
        <v>10</v>
      </c>
      <c r="O917" t="s">
        <v>442</v>
      </c>
      <c r="P917" t="s">
        <v>442</v>
      </c>
      <c r="Q917" t="s">
        <v>442</v>
      </c>
      <c r="R917" t="s">
        <v>442</v>
      </c>
      <c r="S917" t="s">
        <v>50</v>
      </c>
      <c r="T917">
        <v>1</v>
      </c>
      <c r="U917">
        <v>35</v>
      </c>
      <c r="X917" t="str">
        <f>VLOOKUP($S917,Taxonomic!A:D,2,FALSE)</f>
        <v>haemulidae</v>
      </c>
      <c r="Y917" t="str">
        <f>VLOOKUP(S917,Taxonomic!A:D,3,FALSE)</f>
        <v>anisotremus</v>
      </c>
      <c r="Z917" t="str">
        <f>VLOOKUP(S917,Taxonomic!A:D,4,FALSE)</f>
        <v>virginicus</v>
      </c>
    </row>
    <row r="918" spans="1:26" x14ac:dyDescent="0.2">
      <c r="A918" t="s">
        <v>30</v>
      </c>
      <c r="B918" t="s">
        <v>472</v>
      </c>
      <c r="C918" t="s">
        <v>31</v>
      </c>
      <c r="D918">
        <v>2013</v>
      </c>
      <c r="E918">
        <v>3</v>
      </c>
      <c r="F918" s="8">
        <v>6</v>
      </c>
      <c r="G918" t="s">
        <v>455</v>
      </c>
      <c r="H918" t="s">
        <v>32</v>
      </c>
      <c r="I918">
        <f>VLOOKUP(B918,Information_sites!D:E,2,FALSE)</f>
        <v>-24.100227</v>
      </c>
      <c r="J918">
        <f>VLOOKUP(B918,Information_sites!D:F,3,FALSE)</f>
        <v>-45.698115999999999</v>
      </c>
      <c r="K918" t="s">
        <v>442</v>
      </c>
      <c r="L918">
        <v>4277</v>
      </c>
      <c r="M918">
        <v>40</v>
      </c>
      <c r="N918" s="3">
        <v>10</v>
      </c>
      <c r="O918" t="s">
        <v>442</v>
      </c>
      <c r="P918" t="s">
        <v>442</v>
      </c>
      <c r="Q918" t="s">
        <v>442</v>
      </c>
      <c r="R918" t="s">
        <v>442</v>
      </c>
      <c r="S918" t="s">
        <v>34</v>
      </c>
      <c r="T918">
        <v>1</v>
      </c>
      <c r="U918">
        <v>15</v>
      </c>
      <c r="X918" t="str">
        <f>VLOOKUP($S918,Taxonomic!A:D,2,FALSE)</f>
        <v>labridae</v>
      </c>
      <c r="Y918" t="str">
        <f>VLOOKUP(S918,Taxonomic!A:D,3,FALSE)</f>
        <v>bodianus</v>
      </c>
      <c r="Z918" t="str">
        <f>VLOOKUP(S918,Taxonomic!A:D,4,FALSE)</f>
        <v>pulchellus</v>
      </c>
    </row>
    <row r="919" spans="1:26" x14ac:dyDescent="0.2">
      <c r="A919" t="s">
        <v>30</v>
      </c>
      <c r="B919" t="s">
        <v>472</v>
      </c>
      <c r="C919" t="s">
        <v>31</v>
      </c>
      <c r="D919">
        <v>2013</v>
      </c>
      <c r="E919">
        <v>3</v>
      </c>
      <c r="F919" s="8">
        <v>6</v>
      </c>
      <c r="G919" t="s">
        <v>455</v>
      </c>
      <c r="H919" t="s">
        <v>32</v>
      </c>
      <c r="I919">
        <f>VLOOKUP(B919,Information_sites!D:E,2,FALSE)</f>
        <v>-24.100227</v>
      </c>
      <c r="J919">
        <f>VLOOKUP(B919,Information_sites!D:F,3,FALSE)</f>
        <v>-45.698115999999999</v>
      </c>
      <c r="K919" t="s">
        <v>442</v>
      </c>
      <c r="L919">
        <v>4277</v>
      </c>
      <c r="M919">
        <v>40</v>
      </c>
      <c r="N919" s="3">
        <v>10</v>
      </c>
      <c r="O919" t="s">
        <v>442</v>
      </c>
      <c r="P919" t="s">
        <v>442</v>
      </c>
      <c r="Q919" t="s">
        <v>442</v>
      </c>
      <c r="R919" t="s">
        <v>442</v>
      </c>
      <c r="S919" t="s">
        <v>36</v>
      </c>
      <c r="T919">
        <v>6</v>
      </c>
      <c r="U919">
        <v>15</v>
      </c>
      <c r="X919" t="str">
        <f>VLOOKUP($S919,Taxonomic!A:D,2,FALSE)</f>
        <v>pomacentridae</v>
      </c>
      <c r="Y919" t="str">
        <f>VLOOKUP(S919,Taxonomic!A:D,3,FALSE)</f>
        <v>chromis</v>
      </c>
      <c r="Z919" t="str">
        <f>VLOOKUP(S919,Taxonomic!A:D,4,FALSE)</f>
        <v>multilineata</v>
      </c>
    </row>
    <row r="920" spans="1:26" x14ac:dyDescent="0.2">
      <c r="A920" t="s">
        <v>30</v>
      </c>
      <c r="B920" t="s">
        <v>472</v>
      </c>
      <c r="C920" t="s">
        <v>31</v>
      </c>
      <c r="D920">
        <v>2013</v>
      </c>
      <c r="E920">
        <v>3</v>
      </c>
      <c r="F920" s="8">
        <v>6</v>
      </c>
      <c r="G920" t="s">
        <v>455</v>
      </c>
      <c r="H920" t="s">
        <v>32</v>
      </c>
      <c r="I920">
        <f>VLOOKUP(B920,Information_sites!D:E,2,FALSE)</f>
        <v>-24.100227</v>
      </c>
      <c r="J920">
        <f>VLOOKUP(B920,Information_sites!D:F,3,FALSE)</f>
        <v>-45.698115999999999</v>
      </c>
      <c r="K920" t="s">
        <v>442</v>
      </c>
      <c r="L920">
        <v>4277</v>
      </c>
      <c r="M920">
        <v>40</v>
      </c>
      <c r="N920" s="3">
        <v>10</v>
      </c>
      <c r="O920" t="s">
        <v>442</v>
      </c>
      <c r="P920" t="s">
        <v>442</v>
      </c>
      <c r="Q920" t="s">
        <v>442</v>
      </c>
      <c r="R920" t="s">
        <v>442</v>
      </c>
      <c r="S920" t="s">
        <v>87</v>
      </c>
      <c r="T920">
        <v>1</v>
      </c>
      <c r="U920">
        <v>6</v>
      </c>
      <c r="X920" t="str">
        <f>VLOOKUP($S920,Taxonomic!A:D,2,FALSE)</f>
        <v>gobiidae</v>
      </c>
      <c r="Y920" t="str">
        <f>VLOOKUP(S920,Taxonomic!A:D,3,FALSE)</f>
        <v>coryphopterus</v>
      </c>
      <c r="Z920" t="str">
        <f>VLOOKUP(S920,Taxonomic!A:D,4,FALSE)</f>
        <v>spp</v>
      </c>
    </row>
    <row r="921" spans="1:26" x14ac:dyDescent="0.2">
      <c r="A921" t="s">
        <v>30</v>
      </c>
      <c r="B921" t="s">
        <v>472</v>
      </c>
      <c r="C921" t="s">
        <v>31</v>
      </c>
      <c r="D921">
        <v>2013</v>
      </c>
      <c r="E921">
        <v>3</v>
      </c>
      <c r="F921" s="8">
        <v>6</v>
      </c>
      <c r="G921" t="s">
        <v>455</v>
      </c>
      <c r="H921" t="s">
        <v>32</v>
      </c>
      <c r="I921">
        <f>VLOOKUP(B921,Information_sites!D:E,2,FALSE)</f>
        <v>-24.100227</v>
      </c>
      <c r="J921">
        <f>VLOOKUP(B921,Information_sites!D:F,3,FALSE)</f>
        <v>-45.698115999999999</v>
      </c>
      <c r="K921" t="s">
        <v>442</v>
      </c>
      <c r="L921">
        <v>4277</v>
      </c>
      <c r="M921">
        <v>40</v>
      </c>
      <c r="N921" s="3">
        <v>10</v>
      </c>
      <c r="O921" t="s">
        <v>442</v>
      </c>
      <c r="P921" t="s">
        <v>442</v>
      </c>
      <c r="Q921" t="s">
        <v>442</v>
      </c>
      <c r="R921" t="s">
        <v>442</v>
      </c>
      <c r="S921" t="s">
        <v>87</v>
      </c>
      <c r="T921">
        <v>3</v>
      </c>
      <c r="U921">
        <v>10</v>
      </c>
      <c r="X921" t="str">
        <f>VLOOKUP($S921,Taxonomic!A:D,2,FALSE)</f>
        <v>gobiidae</v>
      </c>
      <c r="Y921" t="str">
        <f>VLOOKUP(S921,Taxonomic!A:D,3,FALSE)</f>
        <v>coryphopterus</v>
      </c>
      <c r="Z921" t="str">
        <f>VLOOKUP(S921,Taxonomic!A:D,4,FALSE)</f>
        <v>spp</v>
      </c>
    </row>
    <row r="922" spans="1:26" x14ac:dyDescent="0.2">
      <c r="A922" t="s">
        <v>30</v>
      </c>
      <c r="B922" t="s">
        <v>472</v>
      </c>
      <c r="C922" t="s">
        <v>31</v>
      </c>
      <c r="D922">
        <v>2013</v>
      </c>
      <c r="E922">
        <v>3</v>
      </c>
      <c r="F922" s="8">
        <v>6</v>
      </c>
      <c r="G922" t="s">
        <v>455</v>
      </c>
      <c r="H922" t="s">
        <v>32</v>
      </c>
      <c r="I922">
        <f>VLOOKUP(B922,Information_sites!D:E,2,FALSE)</f>
        <v>-24.100227</v>
      </c>
      <c r="J922">
        <f>VLOOKUP(B922,Information_sites!D:F,3,FALSE)</f>
        <v>-45.698115999999999</v>
      </c>
      <c r="K922" t="s">
        <v>442</v>
      </c>
      <c r="L922">
        <v>4277</v>
      </c>
      <c r="M922">
        <v>40</v>
      </c>
      <c r="N922" s="3">
        <v>10</v>
      </c>
      <c r="O922" t="s">
        <v>442</v>
      </c>
      <c r="P922" t="s">
        <v>442</v>
      </c>
      <c r="Q922" t="s">
        <v>442</v>
      </c>
      <c r="R922" t="s">
        <v>442</v>
      </c>
      <c r="S922" t="s">
        <v>87</v>
      </c>
      <c r="T922">
        <v>3</v>
      </c>
      <c r="U922">
        <v>12</v>
      </c>
      <c r="X922" t="str">
        <f>VLOOKUP($S922,Taxonomic!A:D,2,FALSE)</f>
        <v>gobiidae</v>
      </c>
      <c r="Y922" t="str">
        <f>VLOOKUP(S922,Taxonomic!A:D,3,FALSE)</f>
        <v>coryphopterus</v>
      </c>
      <c r="Z922" t="str">
        <f>VLOOKUP(S922,Taxonomic!A:D,4,FALSE)</f>
        <v>spp</v>
      </c>
    </row>
    <row r="923" spans="1:26" x14ac:dyDescent="0.2">
      <c r="A923" t="s">
        <v>30</v>
      </c>
      <c r="B923" t="s">
        <v>472</v>
      </c>
      <c r="C923" t="s">
        <v>31</v>
      </c>
      <c r="D923">
        <v>2013</v>
      </c>
      <c r="E923">
        <v>3</v>
      </c>
      <c r="F923" s="8">
        <v>6</v>
      </c>
      <c r="G923" t="s">
        <v>455</v>
      </c>
      <c r="H923" t="s">
        <v>32</v>
      </c>
      <c r="I923">
        <f>VLOOKUP(B923,Information_sites!D:E,2,FALSE)</f>
        <v>-24.100227</v>
      </c>
      <c r="J923">
        <f>VLOOKUP(B923,Information_sites!D:F,3,FALSE)</f>
        <v>-45.698115999999999</v>
      </c>
      <c r="K923" t="s">
        <v>442</v>
      </c>
      <c r="L923">
        <v>4277</v>
      </c>
      <c r="M923">
        <v>40</v>
      </c>
      <c r="N923" s="3">
        <v>10</v>
      </c>
      <c r="O923" t="s">
        <v>442</v>
      </c>
      <c r="P923" t="s">
        <v>442</v>
      </c>
      <c r="Q923" t="s">
        <v>442</v>
      </c>
      <c r="R923" t="s">
        <v>442</v>
      </c>
      <c r="S923" t="s">
        <v>65</v>
      </c>
      <c r="T923">
        <v>1</v>
      </c>
      <c r="U923">
        <v>5</v>
      </c>
      <c r="X923" t="str">
        <f>VLOOKUP($S923,Taxonomic!A:D,2,FALSE)</f>
        <v>gobiidae</v>
      </c>
      <c r="Y923" t="str">
        <f>VLOOKUP(S923,Taxonomic!A:D,3,FALSE)</f>
        <v>elacatinus</v>
      </c>
      <c r="Z923" t="str">
        <f>VLOOKUP(S923,Taxonomic!A:D,4,FALSE)</f>
        <v>figaro</v>
      </c>
    </row>
    <row r="924" spans="1:26" x14ac:dyDescent="0.2">
      <c r="A924" t="s">
        <v>30</v>
      </c>
      <c r="B924" t="s">
        <v>472</v>
      </c>
      <c r="C924" t="s">
        <v>31</v>
      </c>
      <c r="D924">
        <v>2013</v>
      </c>
      <c r="E924">
        <v>3</v>
      </c>
      <c r="F924" s="8">
        <v>6</v>
      </c>
      <c r="G924" t="s">
        <v>455</v>
      </c>
      <c r="H924" t="s">
        <v>32</v>
      </c>
      <c r="I924">
        <f>VLOOKUP(B924,Information_sites!D:E,2,FALSE)</f>
        <v>-24.100227</v>
      </c>
      <c r="J924">
        <f>VLOOKUP(B924,Information_sites!D:F,3,FALSE)</f>
        <v>-45.698115999999999</v>
      </c>
      <c r="K924" t="s">
        <v>442</v>
      </c>
      <c r="L924">
        <v>4277</v>
      </c>
      <c r="M924">
        <v>40</v>
      </c>
      <c r="N924" s="3">
        <v>10</v>
      </c>
      <c r="O924" t="s">
        <v>442</v>
      </c>
      <c r="P924" t="s">
        <v>442</v>
      </c>
      <c r="Q924" t="s">
        <v>442</v>
      </c>
      <c r="R924" t="s">
        <v>442</v>
      </c>
      <c r="S924" t="s">
        <v>37</v>
      </c>
      <c r="T924">
        <v>7</v>
      </c>
      <c r="U924">
        <v>3</v>
      </c>
      <c r="X924" t="str">
        <f>VLOOKUP($S924,Taxonomic!A:D,2,FALSE)</f>
        <v>chaenopsidae</v>
      </c>
      <c r="Y924" t="str">
        <f>VLOOKUP(S924,Taxonomic!A:D,3,FALSE)</f>
        <v>emblemariopsis</v>
      </c>
      <c r="Z924" t="str">
        <f>VLOOKUP(S924,Taxonomic!A:D,4,FALSE)</f>
        <v>signifera</v>
      </c>
    </row>
    <row r="925" spans="1:26" x14ac:dyDescent="0.2">
      <c r="A925" t="s">
        <v>30</v>
      </c>
      <c r="B925" t="s">
        <v>472</v>
      </c>
      <c r="C925" t="s">
        <v>31</v>
      </c>
      <c r="D925">
        <v>2013</v>
      </c>
      <c r="E925">
        <v>3</v>
      </c>
      <c r="F925" s="8">
        <v>6</v>
      </c>
      <c r="G925" t="s">
        <v>455</v>
      </c>
      <c r="H925" t="s">
        <v>32</v>
      </c>
      <c r="I925">
        <f>VLOOKUP(B925,Information_sites!D:E,2,FALSE)</f>
        <v>-24.100227</v>
      </c>
      <c r="J925">
        <f>VLOOKUP(B925,Information_sites!D:F,3,FALSE)</f>
        <v>-45.698115999999999</v>
      </c>
      <c r="K925" t="s">
        <v>442</v>
      </c>
      <c r="L925">
        <v>4277</v>
      </c>
      <c r="M925">
        <v>40</v>
      </c>
      <c r="N925" s="3">
        <v>10</v>
      </c>
      <c r="O925" t="s">
        <v>442</v>
      </c>
      <c r="P925" t="s">
        <v>442</v>
      </c>
      <c r="Q925" t="s">
        <v>442</v>
      </c>
      <c r="R925" t="s">
        <v>442</v>
      </c>
      <c r="S925" t="s">
        <v>38</v>
      </c>
      <c r="T925">
        <v>1</v>
      </c>
      <c r="U925">
        <v>65</v>
      </c>
      <c r="X925" t="str">
        <f>VLOOKUP($S925,Taxonomic!A:D,2,FALSE)</f>
        <v>serranidae</v>
      </c>
      <c r="Y925" t="str">
        <f>VLOOKUP(S925,Taxonomic!A:D,3,FALSE)</f>
        <v>epinephelus</v>
      </c>
      <c r="Z925" t="str">
        <f>VLOOKUP(S925,Taxonomic!A:D,4,FALSE)</f>
        <v>marginatus</v>
      </c>
    </row>
    <row r="926" spans="1:26" x14ac:dyDescent="0.2">
      <c r="A926" t="s">
        <v>30</v>
      </c>
      <c r="B926" t="s">
        <v>472</v>
      </c>
      <c r="C926" t="s">
        <v>31</v>
      </c>
      <c r="D926">
        <v>2013</v>
      </c>
      <c r="E926">
        <v>3</v>
      </c>
      <c r="F926" s="8">
        <v>6</v>
      </c>
      <c r="G926" t="s">
        <v>455</v>
      </c>
      <c r="H926" t="s">
        <v>32</v>
      </c>
      <c r="I926">
        <f>VLOOKUP(B926,Information_sites!D:E,2,FALSE)</f>
        <v>-24.100227</v>
      </c>
      <c r="J926">
        <f>VLOOKUP(B926,Information_sites!D:F,3,FALSE)</f>
        <v>-45.698115999999999</v>
      </c>
      <c r="K926" t="s">
        <v>442</v>
      </c>
      <c r="L926">
        <v>4277</v>
      </c>
      <c r="M926">
        <v>40</v>
      </c>
      <c r="N926" s="3">
        <v>10</v>
      </c>
      <c r="O926" t="s">
        <v>442</v>
      </c>
      <c r="P926" t="s">
        <v>442</v>
      </c>
      <c r="Q926" t="s">
        <v>442</v>
      </c>
      <c r="R926" t="s">
        <v>442</v>
      </c>
      <c r="S926" t="s">
        <v>39</v>
      </c>
      <c r="T926">
        <v>31</v>
      </c>
      <c r="U926">
        <v>20</v>
      </c>
      <c r="X926" t="str">
        <f>VLOOKUP($S926,Taxonomic!A:D,2,FALSE)</f>
        <v>haemulidae</v>
      </c>
      <c r="Y926" t="str">
        <f>VLOOKUP(S926,Taxonomic!A:D,3,FALSE)</f>
        <v>haemulon</v>
      </c>
      <c r="Z926" t="str">
        <f>VLOOKUP(S926,Taxonomic!A:D,4,FALSE)</f>
        <v>aurolineatum</v>
      </c>
    </row>
    <row r="927" spans="1:26" x14ac:dyDescent="0.2">
      <c r="A927" t="s">
        <v>30</v>
      </c>
      <c r="B927" t="s">
        <v>472</v>
      </c>
      <c r="C927" t="s">
        <v>31</v>
      </c>
      <c r="D927">
        <v>2013</v>
      </c>
      <c r="E927">
        <v>3</v>
      </c>
      <c r="F927" s="8">
        <v>6</v>
      </c>
      <c r="G927" t="s">
        <v>455</v>
      </c>
      <c r="H927" t="s">
        <v>32</v>
      </c>
      <c r="I927">
        <f>VLOOKUP(B927,Information_sites!D:E,2,FALSE)</f>
        <v>-24.100227</v>
      </c>
      <c r="J927">
        <f>VLOOKUP(B927,Information_sites!D:F,3,FALSE)</f>
        <v>-45.698115999999999</v>
      </c>
      <c r="K927" t="s">
        <v>442</v>
      </c>
      <c r="L927">
        <v>4277</v>
      </c>
      <c r="M927">
        <v>40</v>
      </c>
      <c r="N927" s="3">
        <v>10</v>
      </c>
      <c r="O927" t="s">
        <v>442</v>
      </c>
      <c r="P927" t="s">
        <v>442</v>
      </c>
      <c r="Q927" t="s">
        <v>442</v>
      </c>
      <c r="R927" t="s">
        <v>442</v>
      </c>
      <c r="S927" t="s">
        <v>437</v>
      </c>
      <c r="T927">
        <v>1</v>
      </c>
      <c r="U927">
        <v>30</v>
      </c>
      <c r="X927" t="str">
        <f>VLOOKUP($S927,Taxonomic!A:D,2,FALSE)</f>
        <v>haemulidae</v>
      </c>
      <c r="Y927" t="str">
        <f>VLOOKUP(S927,Taxonomic!A:D,3,FALSE)</f>
        <v>haemulon</v>
      </c>
      <c r="Z927" t="str">
        <f>VLOOKUP(S927,Taxonomic!A:D,4,FALSE)</f>
        <v>atlanticus</v>
      </c>
    </row>
    <row r="928" spans="1:26" x14ac:dyDescent="0.2">
      <c r="A928" t="s">
        <v>30</v>
      </c>
      <c r="B928" t="s">
        <v>472</v>
      </c>
      <c r="C928" t="s">
        <v>31</v>
      </c>
      <c r="D928">
        <v>2013</v>
      </c>
      <c r="E928">
        <v>3</v>
      </c>
      <c r="F928" s="8">
        <v>6</v>
      </c>
      <c r="G928" t="s">
        <v>455</v>
      </c>
      <c r="H928" t="s">
        <v>32</v>
      </c>
      <c r="I928">
        <f>VLOOKUP(B928,Information_sites!D:E,2,FALSE)</f>
        <v>-24.100227</v>
      </c>
      <c r="J928">
        <f>VLOOKUP(B928,Information_sites!D:F,3,FALSE)</f>
        <v>-45.698115999999999</v>
      </c>
      <c r="K928" t="s">
        <v>442</v>
      </c>
      <c r="L928">
        <v>4277</v>
      </c>
      <c r="M928">
        <v>40</v>
      </c>
      <c r="N928" s="3">
        <v>10</v>
      </c>
      <c r="O928" t="s">
        <v>442</v>
      </c>
      <c r="P928" t="s">
        <v>442</v>
      </c>
      <c r="Q928" t="s">
        <v>442</v>
      </c>
      <c r="R928" t="s">
        <v>442</v>
      </c>
      <c r="S928" t="s">
        <v>437</v>
      </c>
      <c r="T928">
        <v>1</v>
      </c>
      <c r="U928">
        <v>35</v>
      </c>
      <c r="X928" t="str">
        <f>VLOOKUP($S928,Taxonomic!A:D,2,FALSE)</f>
        <v>haemulidae</v>
      </c>
      <c r="Y928" t="str">
        <f>VLOOKUP(S928,Taxonomic!A:D,3,FALSE)</f>
        <v>haemulon</v>
      </c>
      <c r="Z928" t="str">
        <f>VLOOKUP(S928,Taxonomic!A:D,4,FALSE)</f>
        <v>atlanticus</v>
      </c>
    </row>
    <row r="929" spans="1:26" x14ac:dyDescent="0.2">
      <c r="A929" t="s">
        <v>30</v>
      </c>
      <c r="B929" t="s">
        <v>472</v>
      </c>
      <c r="C929" t="s">
        <v>31</v>
      </c>
      <c r="D929">
        <v>2013</v>
      </c>
      <c r="E929">
        <v>3</v>
      </c>
      <c r="F929" s="8">
        <v>6</v>
      </c>
      <c r="G929" t="s">
        <v>455</v>
      </c>
      <c r="H929" t="s">
        <v>32</v>
      </c>
      <c r="I929">
        <f>VLOOKUP(B929,Information_sites!D:E,2,FALSE)</f>
        <v>-24.100227</v>
      </c>
      <c r="J929">
        <f>VLOOKUP(B929,Information_sites!D:F,3,FALSE)</f>
        <v>-45.698115999999999</v>
      </c>
      <c r="K929" t="s">
        <v>442</v>
      </c>
      <c r="L929">
        <v>4277</v>
      </c>
      <c r="M929">
        <v>40</v>
      </c>
      <c r="N929" s="3">
        <v>10</v>
      </c>
      <c r="O929" t="s">
        <v>442</v>
      </c>
      <c r="P929" t="s">
        <v>442</v>
      </c>
      <c r="Q929" t="s">
        <v>442</v>
      </c>
      <c r="R929" t="s">
        <v>442</v>
      </c>
      <c r="S929" t="s">
        <v>40</v>
      </c>
      <c r="T929">
        <v>1</v>
      </c>
      <c r="U929">
        <v>6</v>
      </c>
      <c r="X929" t="str">
        <f>VLOOKUP($S929,Taxonomic!A:D,2,FALSE)</f>
        <v>labridae</v>
      </c>
      <c r="Y929" t="str">
        <f>VLOOKUP(S929,Taxonomic!A:D,3,FALSE)</f>
        <v>halichoeres</v>
      </c>
      <c r="Z929" t="str">
        <f>VLOOKUP(S929,Taxonomic!A:D,4,FALSE)</f>
        <v>poeyi</v>
      </c>
    </row>
    <row r="930" spans="1:26" x14ac:dyDescent="0.2">
      <c r="A930" t="s">
        <v>30</v>
      </c>
      <c r="B930" t="s">
        <v>472</v>
      </c>
      <c r="C930" t="s">
        <v>31</v>
      </c>
      <c r="D930">
        <v>2013</v>
      </c>
      <c r="E930">
        <v>3</v>
      </c>
      <c r="F930" s="8">
        <v>6</v>
      </c>
      <c r="G930" t="s">
        <v>455</v>
      </c>
      <c r="H930" t="s">
        <v>32</v>
      </c>
      <c r="I930">
        <f>VLOOKUP(B930,Information_sites!D:E,2,FALSE)</f>
        <v>-24.100227</v>
      </c>
      <c r="J930">
        <f>VLOOKUP(B930,Information_sites!D:F,3,FALSE)</f>
        <v>-45.698115999999999</v>
      </c>
      <c r="K930" t="s">
        <v>442</v>
      </c>
      <c r="L930">
        <v>4277</v>
      </c>
      <c r="M930">
        <v>40</v>
      </c>
      <c r="N930" s="3">
        <v>10</v>
      </c>
      <c r="O930" t="s">
        <v>442</v>
      </c>
      <c r="P930" t="s">
        <v>442</v>
      </c>
      <c r="Q930" t="s">
        <v>442</v>
      </c>
      <c r="R930" t="s">
        <v>442</v>
      </c>
      <c r="S930" t="s">
        <v>40</v>
      </c>
      <c r="T930">
        <v>1</v>
      </c>
      <c r="U930">
        <v>15</v>
      </c>
      <c r="X930" t="str">
        <f>VLOOKUP($S930,Taxonomic!A:D,2,FALSE)</f>
        <v>labridae</v>
      </c>
      <c r="Y930" t="str">
        <f>VLOOKUP(S930,Taxonomic!A:D,3,FALSE)</f>
        <v>halichoeres</v>
      </c>
      <c r="Z930" t="str">
        <f>VLOOKUP(S930,Taxonomic!A:D,4,FALSE)</f>
        <v>poeyi</v>
      </c>
    </row>
    <row r="931" spans="1:26" x14ac:dyDescent="0.2">
      <c r="A931" t="s">
        <v>30</v>
      </c>
      <c r="B931" t="s">
        <v>472</v>
      </c>
      <c r="C931" t="s">
        <v>31</v>
      </c>
      <c r="D931">
        <v>2013</v>
      </c>
      <c r="E931">
        <v>3</v>
      </c>
      <c r="F931" s="8">
        <v>6</v>
      </c>
      <c r="G931" t="s">
        <v>455</v>
      </c>
      <c r="H931" t="s">
        <v>32</v>
      </c>
      <c r="I931">
        <f>VLOOKUP(B931,Information_sites!D:E,2,FALSE)</f>
        <v>-24.100227</v>
      </c>
      <c r="J931">
        <f>VLOOKUP(B931,Information_sites!D:F,3,FALSE)</f>
        <v>-45.698115999999999</v>
      </c>
      <c r="K931" t="s">
        <v>442</v>
      </c>
      <c r="L931">
        <v>4277</v>
      </c>
      <c r="M931">
        <v>40</v>
      </c>
      <c r="N931" s="3">
        <v>10</v>
      </c>
      <c r="O931" t="s">
        <v>442</v>
      </c>
      <c r="P931" t="s">
        <v>442</v>
      </c>
      <c r="Q931" t="s">
        <v>442</v>
      </c>
      <c r="R931" t="s">
        <v>442</v>
      </c>
      <c r="S931" t="s">
        <v>41</v>
      </c>
      <c r="T931">
        <v>1</v>
      </c>
      <c r="U931">
        <v>15</v>
      </c>
      <c r="X931" t="str">
        <f>VLOOKUP($S931,Taxonomic!A:D,2,FALSE)</f>
        <v>holocentridae</v>
      </c>
      <c r="Y931" t="str">
        <f>VLOOKUP(S931,Taxonomic!A:D,3,FALSE)</f>
        <v>holocentrus</v>
      </c>
      <c r="Z931" t="str">
        <f>VLOOKUP(S931,Taxonomic!A:D,4,FALSE)</f>
        <v>adscensionis</v>
      </c>
    </row>
    <row r="932" spans="1:26" x14ac:dyDescent="0.2">
      <c r="A932" t="s">
        <v>30</v>
      </c>
      <c r="B932" t="s">
        <v>472</v>
      </c>
      <c r="C932" t="s">
        <v>31</v>
      </c>
      <c r="D932">
        <v>2013</v>
      </c>
      <c r="E932">
        <v>3</v>
      </c>
      <c r="F932" s="8">
        <v>6</v>
      </c>
      <c r="G932" t="s">
        <v>455</v>
      </c>
      <c r="H932" t="s">
        <v>32</v>
      </c>
      <c r="I932">
        <f>VLOOKUP(B932,Information_sites!D:E,2,FALSE)</f>
        <v>-24.100227</v>
      </c>
      <c r="J932">
        <f>VLOOKUP(B932,Information_sites!D:F,3,FALSE)</f>
        <v>-45.698115999999999</v>
      </c>
      <c r="K932" t="s">
        <v>442</v>
      </c>
      <c r="L932">
        <v>4277</v>
      </c>
      <c r="M932">
        <v>40</v>
      </c>
      <c r="N932" s="3">
        <v>10</v>
      </c>
      <c r="O932" t="s">
        <v>442</v>
      </c>
      <c r="P932" t="s">
        <v>442</v>
      </c>
      <c r="Q932" t="s">
        <v>442</v>
      </c>
      <c r="R932" t="s">
        <v>442</v>
      </c>
      <c r="S932" t="s">
        <v>41</v>
      </c>
      <c r="T932">
        <v>1</v>
      </c>
      <c r="U932">
        <v>35</v>
      </c>
      <c r="X932" t="str">
        <f>VLOOKUP($S932,Taxonomic!A:D,2,FALSE)</f>
        <v>holocentridae</v>
      </c>
      <c r="Y932" t="str">
        <f>VLOOKUP(S932,Taxonomic!A:D,3,FALSE)</f>
        <v>holocentrus</v>
      </c>
      <c r="Z932" t="str">
        <f>VLOOKUP(S932,Taxonomic!A:D,4,FALSE)</f>
        <v>adscensionis</v>
      </c>
    </row>
    <row r="933" spans="1:26" x14ac:dyDescent="0.2">
      <c r="A933" t="s">
        <v>30</v>
      </c>
      <c r="B933" t="s">
        <v>472</v>
      </c>
      <c r="C933" t="s">
        <v>31</v>
      </c>
      <c r="D933">
        <v>2013</v>
      </c>
      <c r="E933">
        <v>3</v>
      </c>
      <c r="F933" s="8">
        <v>6</v>
      </c>
      <c r="G933" t="s">
        <v>455</v>
      </c>
      <c r="H933" t="s">
        <v>32</v>
      </c>
      <c r="I933">
        <f>VLOOKUP(B933,Information_sites!D:E,2,FALSE)</f>
        <v>-24.100227</v>
      </c>
      <c r="J933">
        <f>VLOOKUP(B933,Information_sites!D:F,3,FALSE)</f>
        <v>-45.698115999999999</v>
      </c>
      <c r="K933" t="s">
        <v>442</v>
      </c>
      <c r="L933">
        <v>4277</v>
      </c>
      <c r="M933">
        <v>40</v>
      </c>
      <c r="N933" s="3">
        <v>10</v>
      </c>
      <c r="O933" t="s">
        <v>442</v>
      </c>
      <c r="P933" t="s">
        <v>442</v>
      </c>
      <c r="Q933" t="s">
        <v>442</v>
      </c>
      <c r="R933" t="s">
        <v>442</v>
      </c>
      <c r="S933" t="s">
        <v>41</v>
      </c>
      <c r="T933">
        <v>4</v>
      </c>
      <c r="U933">
        <v>40</v>
      </c>
      <c r="X933" t="str">
        <f>VLOOKUP($S933,Taxonomic!A:D,2,FALSE)</f>
        <v>holocentridae</v>
      </c>
      <c r="Y933" t="str">
        <f>VLOOKUP(S933,Taxonomic!A:D,3,FALSE)</f>
        <v>holocentrus</v>
      </c>
      <c r="Z933" t="str">
        <f>VLOOKUP(S933,Taxonomic!A:D,4,FALSE)</f>
        <v>adscensionis</v>
      </c>
    </row>
    <row r="934" spans="1:26" x14ac:dyDescent="0.2">
      <c r="A934" t="s">
        <v>30</v>
      </c>
      <c r="B934" t="s">
        <v>472</v>
      </c>
      <c r="C934" t="s">
        <v>31</v>
      </c>
      <c r="D934">
        <v>2013</v>
      </c>
      <c r="E934">
        <v>3</v>
      </c>
      <c r="F934" s="8">
        <v>6</v>
      </c>
      <c r="G934" t="s">
        <v>455</v>
      </c>
      <c r="H934" t="s">
        <v>32</v>
      </c>
      <c r="I934">
        <f>VLOOKUP(B934,Information_sites!D:E,2,FALSE)</f>
        <v>-24.100227</v>
      </c>
      <c r="J934">
        <f>VLOOKUP(B934,Information_sites!D:F,3,FALSE)</f>
        <v>-45.698115999999999</v>
      </c>
      <c r="K934" t="s">
        <v>442</v>
      </c>
      <c r="L934">
        <v>4277</v>
      </c>
      <c r="M934">
        <v>40</v>
      </c>
      <c r="N934" s="3">
        <v>10</v>
      </c>
      <c r="O934" t="s">
        <v>442</v>
      </c>
      <c r="P934" t="s">
        <v>442</v>
      </c>
      <c r="Q934" t="s">
        <v>442</v>
      </c>
      <c r="R934" t="s">
        <v>442</v>
      </c>
      <c r="S934" t="s">
        <v>64</v>
      </c>
      <c r="T934">
        <v>1</v>
      </c>
      <c r="U934">
        <v>45</v>
      </c>
      <c r="X934" t="str">
        <f>VLOOKUP($S934,Taxonomic!A:D,2,FALSE)</f>
        <v>kyphosidae</v>
      </c>
      <c r="Y934" t="str">
        <f>VLOOKUP(S934,Taxonomic!A:D,3,FALSE)</f>
        <v>kyphosus</v>
      </c>
      <c r="Z934" t="str">
        <f>VLOOKUP(S934,Taxonomic!A:D,4,FALSE)</f>
        <v>vaigiensis</v>
      </c>
    </row>
    <row r="935" spans="1:26" x14ac:dyDescent="0.2">
      <c r="A935" t="s">
        <v>30</v>
      </c>
      <c r="B935" t="s">
        <v>472</v>
      </c>
      <c r="C935" t="s">
        <v>31</v>
      </c>
      <c r="D935">
        <v>2013</v>
      </c>
      <c r="E935">
        <v>3</v>
      </c>
      <c r="F935" s="8">
        <v>6</v>
      </c>
      <c r="G935" t="s">
        <v>455</v>
      </c>
      <c r="H935" t="s">
        <v>32</v>
      </c>
      <c r="I935">
        <f>VLOOKUP(B935,Information_sites!D:E,2,FALSE)</f>
        <v>-24.100227</v>
      </c>
      <c r="J935">
        <f>VLOOKUP(B935,Information_sites!D:F,3,FALSE)</f>
        <v>-45.698115999999999</v>
      </c>
      <c r="K935" t="s">
        <v>442</v>
      </c>
      <c r="L935">
        <v>4277</v>
      </c>
      <c r="M935">
        <v>40</v>
      </c>
      <c r="N935" s="3">
        <v>10</v>
      </c>
      <c r="O935" t="s">
        <v>442</v>
      </c>
      <c r="P935" t="s">
        <v>442</v>
      </c>
      <c r="Q935" t="s">
        <v>442</v>
      </c>
      <c r="R935" t="s">
        <v>442</v>
      </c>
      <c r="S935" t="s">
        <v>55</v>
      </c>
      <c r="T935">
        <v>1</v>
      </c>
      <c r="U935">
        <v>5</v>
      </c>
      <c r="X935" t="str">
        <f>VLOOKUP($S935,Taxonomic!A:D,2,FALSE)</f>
        <v>blenniidae</v>
      </c>
      <c r="Y935" t="str">
        <f>VLOOKUP(S935,Taxonomic!A:D,3,FALSE)</f>
        <v>parablennius</v>
      </c>
      <c r="Z935" t="str">
        <f>VLOOKUP(S935,Taxonomic!A:D,4,FALSE)</f>
        <v>pilicornis</v>
      </c>
    </row>
    <row r="936" spans="1:26" x14ac:dyDescent="0.2">
      <c r="A936" t="s">
        <v>30</v>
      </c>
      <c r="B936" t="s">
        <v>472</v>
      </c>
      <c r="C936" t="s">
        <v>31</v>
      </c>
      <c r="D936">
        <v>2013</v>
      </c>
      <c r="E936">
        <v>3</v>
      </c>
      <c r="F936" s="8">
        <v>6</v>
      </c>
      <c r="G936" t="s">
        <v>455</v>
      </c>
      <c r="H936" t="s">
        <v>32</v>
      </c>
      <c r="I936">
        <f>VLOOKUP(B936,Information_sites!D:E,2,FALSE)</f>
        <v>-24.100227</v>
      </c>
      <c r="J936">
        <f>VLOOKUP(B936,Information_sites!D:F,3,FALSE)</f>
        <v>-45.698115999999999</v>
      </c>
      <c r="K936" t="s">
        <v>442</v>
      </c>
      <c r="L936">
        <v>4277</v>
      </c>
      <c r="M936">
        <v>40</v>
      </c>
      <c r="N936" s="3">
        <v>10</v>
      </c>
      <c r="O936" t="s">
        <v>442</v>
      </c>
      <c r="P936" t="s">
        <v>442</v>
      </c>
      <c r="Q936" t="s">
        <v>442</v>
      </c>
      <c r="R936" t="s">
        <v>442</v>
      </c>
      <c r="S936" t="s">
        <v>46</v>
      </c>
      <c r="T936">
        <v>2</v>
      </c>
      <c r="U936">
        <v>8</v>
      </c>
      <c r="X936" t="str">
        <f>VLOOKUP($S936,Taxonomic!A:D,2,FALSE)</f>
        <v>pomacentridae</v>
      </c>
      <c r="Y936" t="str">
        <f>VLOOKUP(S936,Taxonomic!A:D,3,FALSE)</f>
        <v>stegastes</v>
      </c>
      <c r="Z936" t="str">
        <f>VLOOKUP(S936,Taxonomic!A:D,4,FALSE)</f>
        <v>fuscus</v>
      </c>
    </row>
    <row r="937" spans="1:26" x14ac:dyDescent="0.2">
      <c r="A937" t="s">
        <v>30</v>
      </c>
      <c r="B937" t="s">
        <v>472</v>
      </c>
      <c r="C937" t="s">
        <v>31</v>
      </c>
      <c r="D937">
        <v>2013</v>
      </c>
      <c r="E937">
        <v>3</v>
      </c>
      <c r="F937" s="8">
        <v>6</v>
      </c>
      <c r="G937" t="s">
        <v>455</v>
      </c>
      <c r="H937" t="s">
        <v>32</v>
      </c>
      <c r="I937">
        <f>VLOOKUP(B937,Information_sites!D:E,2,FALSE)</f>
        <v>-24.100227</v>
      </c>
      <c r="J937">
        <f>VLOOKUP(B937,Information_sites!D:F,3,FALSE)</f>
        <v>-45.698115999999999</v>
      </c>
      <c r="K937" t="s">
        <v>442</v>
      </c>
      <c r="L937">
        <v>4277</v>
      </c>
      <c r="M937">
        <v>40</v>
      </c>
      <c r="N937" s="3">
        <v>10</v>
      </c>
      <c r="O937" t="s">
        <v>442</v>
      </c>
      <c r="P937" t="s">
        <v>442</v>
      </c>
      <c r="Q937" t="s">
        <v>442</v>
      </c>
      <c r="R937" t="s">
        <v>442</v>
      </c>
      <c r="S937" t="s">
        <v>46</v>
      </c>
      <c r="T937">
        <v>7</v>
      </c>
      <c r="U937">
        <v>12</v>
      </c>
      <c r="X937" t="str">
        <f>VLOOKUP($S937,Taxonomic!A:D,2,FALSE)</f>
        <v>pomacentridae</v>
      </c>
      <c r="Y937" t="str">
        <f>VLOOKUP(S937,Taxonomic!A:D,3,FALSE)</f>
        <v>stegastes</v>
      </c>
      <c r="Z937" t="str">
        <f>VLOOKUP(S937,Taxonomic!A:D,4,FALSE)</f>
        <v>fuscus</v>
      </c>
    </row>
    <row r="938" spans="1:26" x14ac:dyDescent="0.2">
      <c r="A938" t="s">
        <v>30</v>
      </c>
      <c r="B938" t="s">
        <v>472</v>
      </c>
      <c r="C938" t="s">
        <v>31</v>
      </c>
      <c r="D938">
        <v>2013</v>
      </c>
      <c r="E938">
        <v>3</v>
      </c>
      <c r="F938" s="8">
        <v>6</v>
      </c>
      <c r="G938" t="s">
        <v>455</v>
      </c>
      <c r="H938" t="s">
        <v>32</v>
      </c>
      <c r="I938">
        <f>VLOOKUP(B938,Information_sites!D:E,2,FALSE)</f>
        <v>-24.100227</v>
      </c>
      <c r="J938">
        <f>VLOOKUP(B938,Information_sites!D:F,3,FALSE)</f>
        <v>-45.698115999999999</v>
      </c>
      <c r="K938" t="s">
        <v>442</v>
      </c>
      <c r="L938">
        <v>4277</v>
      </c>
      <c r="M938">
        <v>40</v>
      </c>
      <c r="N938" s="3">
        <v>10</v>
      </c>
      <c r="O938" t="s">
        <v>442</v>
      </c>
      <c r="P938" t="s">
        <v>442</v>
      </c>
      <c r="Q938" t="s">
        <v>442</v>
      </c>
      <c r="R938" t="s">
        <v>442</v>
      </c>
      <c r="S938" t="s">
        <v>58</v>
      </c>
      <c r="T938">
        <v>1</v>
      </c>
      <c r="U938">
        <v>12</v>
      </c>
      <c r="X938" t="str">
        <f>VLOOKUP($S938,Taxonomic!A:D,2,FALSE)</f>
        <v>pomacentridae</v>
      </c>
      <c r="Y938" t="str">
        <f>VLOOKUP(S938,Taxonomic!A:D,3,FALSE)</f>
        <v>stegastes</v>
      </c>
      <c r="Z938" t="str">
        <f>VLOOKUP(S938,Taxonomic!A:D,4,FALSE)</f>
        <v>variabilis</v>
      </c>
    </row>
    <row r="939" spans="1:26" x14ac:dyDescent="0.2">
      <c r="A939" t="s">
        <v>30</v>
      </c>
      <c r="B939" t="s">
        <v>472</v>
      </c>
      <c r="C939" t="s">
        <v>47</v>
      </c>
      <c r="D939">
        <v>2013</v>
      </c>
      <c r="E939">
        <v>3</v>
      </c>
      <c r="F939" s="8">
        <v>5</v>
      </c>
      <c r="G939" t="s">
        <v>455</v>
      </c>
      <c r="H939" t="s">
        <v>48</v>
      </c>
      <c r="I939">
        <f>VLOOKUP(B939,Information_sites!D:E,2,FALSE)</f>
        <v>-24.100227</v>
      </c>
      <c r="J939">
        <f>VLOOKUP(B939,Information_sites!D:F,3,FALSE)</f>
        <v>-45.698115999999999</v>
      </c>
      <c r="K939" t="s">
        <v>442</v>
      </c>
      <c r="L939">
        <v>4278</v>
      </c>
      <c r="M939">
        <v>40</v>
      </c>
      <c r="N939" s="3">
        <v>6</v>
      </c>
      <c r="O939" t="s">
        <v>442</v>
      </c>
      <c r="P939" t="s">
        <v>442</v>
      </c>
      <c r="Q939" t="s">
        <v>442</v>
      </c>
      <c r="R939" t="s">
        <v>442</v>
      </c>
      <c r="S939" t="s">
        <v>49</v>
      </c>
      <c r="T939">
        <v>3</v>
      </c>
      <c r="U939">
        <v>20</v>
      </c>
      <c r="X939" t="str">
        <f>VLOOKUP($S939,Taxonomic!A:D,2,FALSE)</f>
        <v>acanthuridae</v>
      </c>
      <c r="Y939" t="str">
        <f>VLOOKUP(S939,Taxonomic!A:D,3,FALSE)</f>
        <v>acanthurus</v>
      </c>
      <c r="Z939" t="str">
        <f>VLOOKUP(S939,Taxonomic!A:D,4,FALSE)</f>
        <v>chirurgus</v>
      </c>
    </row>
    <row r="940" spans="1:26" x14ac:dyDescent="0.2">
      <c r="A940" t="s">
        <v>30</v>
      </c>
      <c r="B940" t="s">
        <v>472</v>
      </c>
      <c r="C940" t="s">
        <v>47</v>
      </c>
      <c r="D940">
        <v>2013</v>
      </c>
      <c r="E940">
        <v>3</v>
      </c>
      <c r="F940" s="8">
        <v>5</v>
      </c>
      <c r="G940" t="s">
        <v>455</v>
      </c>
      <c r="H940" t="s">
        <v>48</v>
      </c>
      <c r="I940">
        <f>VLOOKUP(B940,Information_sites!D:E,2,FALSE)</f>
        <v>-24.100227</v>
      </c>
      <c r="J940">
        <f>VLOOKUP(B940,Information_sites!D:F,3,FALSE)</f>
        <v>-45.698115999999999</v>
      </c>
      <c r="K940" t="s">
        <v>442</v>
      </c>
      <c r="L940">
        <v>4278</v>
      </c>
      <c r="M940">
        <v>40</v>
      </c>
      <c r="N940" s="3">
        <v>6</v>
      </c>
      <c r="O940" t="s">
        <v>442</v>
      </c>
      <c r="P940" t="s">
        <v>442</v>
      </c>
      <c r="Q940" t="s">
        <v>442</v>
      </c>
      <c r="R940" t="s">
        <v>442</v>
      </c>
      <c r="S940" t="s">
        <v>49</v>
      </c>
      <c r="T940">
        <v>6</v>
      </c>
      <c r="U940">
        <v>30</v>
      </c>
      <c r="X940" t="str">
        <f>VLOOKUP($S940,Taxonomic!A:D,2,FALSE)</f>
        <v>acanthuridae</v>
      </c>
      <c r="Y940" t="str">
        <f>VLOOKUP(S940,Taxonomic!A:D,3,FALSE)</f>
        <v>acanthurus</v>
      </c>
      <c r="Z940" t="str">
        <f>VLOOKUP(S940,Taxonomic!A:D,4,FALSE)</f>
        <v>chirurgus</v>
      </c>
    </row>
    <row r="941" spans="1:26" x14ac:dyDescent="0.2">
      <c r="A941" t="s">
        <v>30</v>
      </c>
      <c r="B941" t="s">
        <v>472</v>
      </c>
      <c r="C941" t="s">
        <v>47</v>
      </c>
      <c r="D941">
        <v>2013</v>
      </c>
      <c r="E941">
        <v>3</v>
      </c>
      <c r="F941" s="8">
        <v>5</v>
      </c>
      <c r="G941" t="s">
        <v>455</v>
      </c>
      <c r="H941" t="s">
        <v>48</v>
      </c>
      <c r="I941">
        <f>VLOOKUP(B941,Information_sites!D:E,2,FALSE)</f>
        <v>-24.100227</v>
      </c>
      <c r="J941">
        <f>VLOOKUP(B941,Information_sites!D:F,3,FALSE)</f>
        <v>-45.698115999999999</v>
      </c>
      <c r="K941" t="s">
        <v>442</v>
      </c>
      <c r="L941">
        <v>4278</v>
      </c>
      <c r="M941">
        <v>40</v>
      </c>
      <c r="N941" s="3">
        <v>6</v>
      </c>
      <c r="O941" t="s">
        <v>442</v>
      </c>
      <c r="P941" t="s">
        <v>442</v>
      </c>
      <c r="Q941" t="s">
        <v>442</v>
      </c>
      <c r="R941" t="s">
        <v>442</v>
      </c>
      <c r="S941" t="s">
        <v>49</v>
      </c>
      <c r="T941">
        <v>7</v>
      </c>
      <c r="U941">
        <v>35</v>
      </c>
      <c r="X941" t="str">
        <f>VLOOKUP($S941,Taxonomic!A:D,2,FALSE)</f>
        <v>acanthuridae</v>
      </c>
      <c r="Y941" t="str">
        <f>VLOOKUP(S941,Taxonomic!A:D,3,FALSE)</f>
        <v>acanthurus</v>
      </c>
      <c r="Z941" t="str">
        <f>VLOOKUP(S941,Taxonomic!A:D,4,FALSE)</f>
        <v>chirurgus</v>
      </c>
    </row>
    <row r="942" spans="1:26" x14ac:dyDescent="0.2">
      <c r="A942" t="s">
        <v>30</v>
      </c>
      <c r="B942" t="s">
        <v>472</v>
      </c>
      <c r="C942" t="s">
        <v>47</v>
      </c>
      <c r="D942">
        <v>2013</v>
      </c>
      <c r="E942">
        <v>3</v>
      </c>
      <c r="F942" s="8">
        <v>5</v>
      </c>
      <c r="G942" t="s">
        <v>455</v>
      </c>
      <c r="H942" t="s">
        <v>48</v>
      </c>
      <c r="I942">
        <f>VLOOKUP(B942,Information_sites!D:E,2,FALSE)</f>
        <v>-24.100227</v>
      </c>
      <c r="J942">
        <f>VLOOKUP(B942,Information_sites!D:F,3,FALSE)</f>
        <v>-45.698115999999999</v>
      </c>
      <c r="K942" t="s">
        <v>442</v>
      </c>
      <c r="L942">
        <v>4278</v>
      </c>
      <c r="M942">
        <v>40</v>
      </c>
      <c r="N942" s="3">
        <v>6</v>
      </c>
      <c r="O942" t="s">
        <v>442</v>
      </c>
      <c r="P942" t="s">
        <v>442</v>
      </c>
      <c r="Q942" t="s">
        <v>442</v>
      </c>
      <c r="R942" t="s">
        <v>442</v>
      </c>
      <c r="S942" t="s">
        <v>50</v>
      </c>
      <c r="T942">
        <v>12</v>
      </c>
      <c r="U942">
        <v>30</v>
      </c>
      <c r="X942" t="str">
        <f>VLOOKUP($S942,Taxonomic!A:D,2,FALSE)</f>
        <v>haemulidae</v>
      </c>
      <c r="Y942" t="str">
        <f>VLOOKUP(S942,Taxonomic!A:D,3,FALSE)</f>
        <v>anisotremus</v>
      </c>
      <c r="Z942" t="str">
        <f>VLOOKUP(S942,Taxonomic!A:D,4,FALSE)</f>
        <v>virginicus</v>
      </c>
    </row>
    <row r="943" spans="1:26" x14ac:dyDescent="0.2">
      <c r="A943" t="s">
        <v>30</v>
      </c>
      <c r="B943" t="s">
        <v>472</v>
      </c>
      <c r="C943" t="s">
        <v>47</v>
      </c>
      <c r="D943">
        <v>2013</v>
      </c>
      <c r="E943">
        <v>3</v>
      </c>
      <c r="F943" s="8">
        <v>5</v>
      </c>
      <c r="G943" t="s">
        <v>455</v>
      </c>
      <c r="H943" t="s">
        <v>48</v>
      </c>
      <c r="I943">
        <f>VLOOKUP(B943,Information_sites!D:E,2,FALSE)</f>
        <v>-24.100227</v>
      </c>
      <c r="J943">
        <f>VLOOKUP(B943,Information_sites!D:F,3,FALSE)</f>
        <v>-45.698115999999999</v>
      </c>
      <c r="K943" t="s">
        <v>442</v>
      </c>
      <c r="L943">
        <v>4278</v>
      </c>
      <c r="M943">
        <v>40</v>
      </c>
      <c r="N943" s="3">
        <v>6</v>
      </c>
      <c r="O943" t="s">
        <v>442</v>
      </c>
      <c r="P943" t="s">
        <v>442</v>
      </c>
      <c r="Q943" t="s">
        <v>442</v>
      </c>
      <c r="R943" t="s">
        <v>442</v>
      </c>
      <c r="S943" t="s">
        <v>34</v>
      </c>
      <c r="T943">
        <v>4</v>
      </c>
      <c r="U943">
        <v>30</v>
      </c>
      <c r="X943" t="str">
        <f>VLOOKUP($S943,Taxonomic!A:D,2,FALSE)</f>
        <v>labridae</v>
      </c>
      <c r="Y943" t="str">
        <f>VLOOKUP(S943,Taxonomic!A:D,3,FALSE)</f>
        <v>bodianus</v>
      </c>
      <c r="Z943" t="str">
        <f>VLOOKUP(S943,Taxonomic!A:D,4,FALSE)</f>
        <v>pulchellus</v>
      </c>
    </row>
    <row r="944" spans="1:26" x14ac:dyDescent="0.2">
      <c r="A944" t="s">
        <v>30</v>
      </c>
      <c r="B944" t="s">
        <v>472</v>
      </c>
      <c r="C944" t="s">
        <v>47</v>
      </c>
      <c r="D944">
        <v>2013</v>
      </c>
      <c r="E944">
        <v>3</v>
      </c>
      <c r="F944" s="8">
        <v>5</v>
      </c>
      <c r="G944" t="s">
        <v>455</v>
      </c>
      <c r="H944" t="s">
        <v>48</v>
      </c>
      <c r="I944">
        <f>VLOOKUP(B944,Information_sites!D:E,2,FALSE)</f>
        <v>-24.100227</v>
      </c>
      <c r="J944">
        <f>VLOOKUP(B944,Information_sites!D:F,3,FALSE)</f>
        <v>-45.698115999999999</v>
      </c>
      <c r="K944" t="s">
        <v>442</v>
      </c>
      <c r="L944">
        <v>4278</v>
      </c>
      <c r="M944">
        <v>40</v>
      </c>
      <c r="N944" s="3">
        <v>6</v>
      </c>
      <c r="O944" t="s">
        <v>442</v>
      </c>
      <c r="P944" t="s">
        <v>442</v>
      </c>
      <c r="Q944" t="s">
        <v>442</v>
      </c>
      <c r="R944" t="s">
        <v>442</v>
      </c>
      <c r="S944" t="s">
        <v>34</v>
      </c>
      <c r="T944">
        <v>1</v>
      </c>
      <c r="U944">
        <v>35</v>
      </c>
      <c r="X944" t="str">
        <f>VLOOKUP($S944,Taxonomic!A:D,2,FALSE)</f>
        <v>labridae</v>
      </c>
      <c r="Y944" t="str">
        <f>VLOOKUP(S944,Taxonomic!A:D,3,FALSE)</f>
        <v>bodianus</v>
      </c>
      <c r="Z944" t="str">
        <f>VLOOKUP(S944,Taxonomic!A:D,4,FALSE)</f>
        <v>pulchellus</v>
      </c>
    </row>
    <row r="945" spans="1:26" x14ac:dyDescent="0.2">
      <c r="A945" t="s">
        <v>30</v>
      </c>
      <c r="B945" t="s">
        <v>472</v>
      </c>
      <c r="C945" t="s">
        <v>47</v>
      </c>
      <c r="D945">
        <v>2013</v>
      </c>
      <c r="E945">
        <v>3</v>
      </c>
      <c r="F945" s="8">
        <v>5</v>
      </c>
      <c r="G945" t="s">
        <v>455</v>
      </c>
      <c r="H945" t="s">
        <v>48</v>
      </c>
      <c r="I945">
        <f>VLOOKUP(B945,Information_sites!D:E,2,FALSE)</f>
        <v>-24.100227</v>
      </c>
      <c r="J945">
        <f>VLOOKUP(B945,Information_sites!D:F,3,FALSE)</f>
        <v>-45.698115999999999</v>
      </c>
      <c r="K945" t="s">
        <v>442</v>
      </c>
      <c r="L945">
        <v>4278</v>
      </c>
      <c r="M945">
        <v>40</v>
      </c>
      <c r="N945" s="3">
        <v>6</v>
      </c>
      <c r="O945" t="s">
        <v>442</v>
      </c>
      <c r="P945" t="s">
        <v>442</v>
      </c>
      <c r="Q945" t="s">
        <v>442</v>
      </c>
      <c r="R945" t="s">
        <v>442</v>
      </c>
      <c r="S945" t="s">
        <v>34</v>
      </c>
      <c r="T945">
        <v>2</v>
      </c>
      <c r="U945">
        <v>20</v>
      </c>
      <c r="X945" t="str">
        <f>VLOOKUP($S945,Taxonomic!A:D,2,FALSE)</f>
        <v>labridae</v>
      </c>
      <c r="Y945" t="str">
        <f>VLOOKUP(S945,Taxonomic!A:D,3,FALSE)</f>
        <v>bodianus</v>
      </c>
      <c r="Z945" t="str">
        <f>VLOOKUP(S945,Taxonomic!A:D,4,FALSE)</f>
        <v>pulchellus</v>
      </c>
    </row>
    <row r="946" spans="1:26" x14ac:dyDescent="0.2">
      <c r="A946" t="s">
        <v>30</v>
      </c>
      <c r="B946" t="s">
        <v>472</v>
      </c>
      <c r="C946" t="s">
        <v>47</v>
      </c>
      <c r="D946">
        <v>2013</v>
      </c>
      <c r="E946">
        <v>3</v>
      </c>
      <c r="F946" s="8">
        <v>5</v>
      </c>
      <c r="G946" t="s">
        <v>455</v>
      </c>
      <c r="H946" t="s">
        <v>48</v>
      </c>
      <c r="I946">
        <f>VLOOKUP(B946,Information_sites!D:E,2,FALSE)</f>
        <v>-24.100227</v>
      </c>
      <c r="J946">
        <f>VLOOKUP(B946,Information_sites!D:F,3,FALSE)</f>
        <v>-45.698115999999999</v>
      </c>
      <c r="K946" t="s">
        <v>442</v>
      </c>
      <c r="L946">
        <v>4278</v>
      </c>
      <c r="M946">
        <v>40</v>
      </c>
      <c r="N946" s="3">
        <v>6</v>
      </c>
      <c r="O946" t="s">
        <v>442</v>
      </c>
      <c r="P946" t="s">
        <v>442</v>
      </c>
      <c r="Q946" t="s">
        <v>442</v>
      </c>
      <c r="R946" t="s">
        <v>442</v>
      </c>
      <c r="S946" t="s">
        <v>35</v>
      </c>
      <c r="T946">
        <v>3</v>
      </c>
      <c r="U946">
        <v>20</v>
      </c>
      <c r="X946" t="str">
        <f>VLOOKUP($S946,Taxonomic!A:D,2,FALSE)</f>
        <v>labridae</v>
      </c>
      <c r="Y946" t="str">
        <f>VLOOKUP(S946,Taxonomic!A:D,3,FALSE)</f>
        <v>bodianus</v>
      </c>
      <c r="Z946" t="str">
        <f>VLOOKUP(S946,Taxonomic!A:D,4,FALSE)</f>
        <v>rufus</v>
      </c>
    </row>
    <row r="947" spans="1:26" x14ac:dyDescent="0.2">
      <c r="A947" t="s">
        <v>30</v>
      </c>
      <c r="B947" t="s">
        <v>472</v>
      </c>
      <c r="C947" t="s">
        <v>47</v>
      </c>
      <c r="D947">
        <v>2013</v>
      </c>
      <c r="E947">
        <v>3</v>
      </c>
      <c r="F947" s="8">
        <v>5</v>
      </c>
      <c r="G947" t="s">
        <v>455</v>
      </c>
      <c r="H947" t="s">
        <v>48</v>
      </c>
      <c r="I947">
        <f>VLOOKUP(B947,Information_sites!D:E,2,FALSE)</f>
        <v>-24.100227</v>
      </c>
      <c r="J947">
        <f>VLOOKUP(B947,Information_sites!D:F,3,FALSE)</f>
        <v>-45.698115999999999</v>
      </c>
      <c r="K947" t="s">
        <v>442</v>
      </c>
      <c r="L947">
        <v>4278</v>
      </c>
      <c r="M947">
        <v>40</v>
      </c>
      <c r="N947" s="3">
        <v>6</v>
      </c>
      <c r="O947" t="s">
        <v>442</v>
      </c>
      <c r="P947" t="s">
        <v>442</v>
      </c>
      <c r="Q947" t="s">
        <v>442</v>
      </c>
      <c r="R947" t="s">
        <v>442</v>
      </c>
      <c r="S947" t="s">
        <v>35</v>
      </c>
      <c r="T947">
        <v>2</v>
      </c>
      <c r="U947">
        <v>30</v>
      </c>
      <c r="X947" t="str">
        <f>VLOOKUP($S947,Taxonomic!A:D,2,FALSE)</f>
        <v>labridae</v>
      </c>
      <c r="Y947" t="str">
        <f>VLOOKUP(S947,Taxonomic!A:D,3,FALSE)</f>
        <v>bodianus</v>
      </c>
      <c r="Z947" t="str">
        <f>VLOOKUP(S947,Taxonomic!A:D,4,FALSE)</f>
        <v>rufus</v>
      </c>
    </row>
    <row r="948" spans="1:26" x14ac:dyDescent="0.2">
      <c r="A948" t="s">
        <v>30</v>
      </c>
      <c r="B948" t="s">
        <v>472</v>
      </c>
      <c r="C948" t="s">
        <v>47</v>
      </c>
      <c r="D948">
        <v>2013</v>
      </c>
      <c r="E948">
        <v>3</v>
      </c>
      <c r="F948" s="8">
        <v>5</v>
      </c>
      <c r="G948" t="s">
        <v>455</v>
      </c>
      <c r="H948" t="s">
        <v>48</v>
      </c>
      <c r="I948">
        <f>VLOOKUP(B948,Information_sites!D:E,2,FALSE)</f>
        <v>-24.100227</v>
      </c>
      <c r="J948">
        <f>VLOOKUP(B948,Information_sites!D:F,3,FALSE)</f>
        <v>-45.698115999999999</v>
      </c>
      <c r="K948" t="s">
        <v>442</v>
      </c>
      <c r="L948">
        <v>4278</v>
      </c>
      <c r="M948">
        <v>40</v>
      </c>
      <c r="N948" s="3">
        <v>6</v>
      </c>
      <c r="O948" t="s">
        <v>442</v>
      </c>
      <c r="P948" t="s">
        <v>442</v>
      </c>
      <c r="Q948" t="s">
        <v>442</v>
      </c>
      <c r="R948" t="s">
        <v>442</v>
      </c>
      <c r="S948" t="s">
        <v>35</v>
      </c>
      <c r="T948">
        <v>2</v>
      </c>
      <c r="U948">
        <v>40</v>
      </c>
      <c r="X948" t="str">
        <f>VLOOKUP($S948,Taxonomic!A:D,2,FALSE)</f>
        <v>labridae</v>
      </c>
      <c r="Y948" t="str">
        <f>VLOOKUP(S948,Taxonomic!A:D,3,FALSE)</f>
        <v>bodianus</v>
      </c>
      <c r="Z948" t="str">
        <f>VLOOKUP(S948,Taxonomic!A:D,4,FALSE)</f>
        <v>rufus</v>
      </c>
    </row>
    <row r="949" spans="1:26" x14ac:dyDescent="0.2">
      <c r="A949" t="s">
        <v>30</v>
      </c>
      <c r="B949" t="s">
        <v>472</v>
      </c>
      <c r="C949" t="s">
        <v>47</v>
      </c>
      <c r="D949">
        <v>2013</v>
      </c>
      <c r="E949">
        <v>3</v>
      </c>
      <c r="F949" s="8">
        <v>5</v>
      </c>
      <c r="G949" t="s">
        <v>455</v>
      </c>
      <c r="H949" t="s">
        <v>48</v>
      </c>
      <c r="I949">
        <f>VLOOKUP(B949,Information_sites!D:E,2,FALSE)</f>
        <v>-24.100227</v>
      </c>
      <c r="J949">
        <f>VLOOKUP(B949,Information_sites!D:F,3,FALSE)</f>
        <v>-45.698115999999999</v>
      </c>
      <c r="K949" t="s">
        <v>442</v>
      </c>
      <c r="L949">
        <v>4278</v>
      </c>
      <c r="M949">
        <v>40</v>
      </c>
      <c r="N949" s="3">
        <v>6</v>
      </c>
      <c r="O949" t="s">
        <v>442</v>
      </c>
      <c r="P949" t="s">
        <v>442</v>
      </c>
      <c r="Q949" t="s">
        <v>442</v>
      </c>
      <c r="R949" t="s">
        <v>442</v>
      </c>
      <c r="S949" t="s">
        <v>85</v>
      </c>
      <c r="T949">
        <v>10</v>
      </c>
      <c r="U949">
        <v>30</v>
      </c>
      <c r="X949" t="str">
        <f>VLOOKUP($S949,Taxonomic!A:D,2,FALSE)</f>
        <v>carangidae</v>
      </c>
      <c r="Y949" t="str">
        <f>VLOOKUP(S949,Taxonomic!A:D,3,FALSE)</f>
        <v>caranx</v>
      </c>
      <c r="Z949" t="str">
        <f>VLOOKUP(S949,Taxonomic!A:D,4,FALSE)</f>
        <v>crysos</v>
      </c>
    </row>
    <row r="950" spans="1:26" x14ac:dyDescent="0.2">
      <c r="A950" t="s">
        <v>30</v>
      </c>
      <c r="B950" t="s">
        <v>472</v>
      </c>
      <c r="C950" t="s">
        <v>47</v>
      </c>
      <c r="D950">
        <v>2013</v>
      </c>
      <c r="E950">
        <v>3</v>
      </c>
      <c r="F950" s="8">
        <v>5</v>
      </c>
      <c r="G950" t="s">
        <v>455</v>
      </c>
      <c r="H950" t="s">
        <v>48</v>
      </c>
      <c r="I950">
        <f>VLOOKUP(B950,Information_sites!D:E,2,FALSE)</f>
        <v>-24.100227</v>
      </c>
      <c r="J950">
        <f>VLOOKUP(B950,Information_sites!D:F,3,FALSE)</f>
        <v>-45.698115999999999</v>
      </c>
      <c r="K950" t="s">
        <v>442</v>
      </c>
      <c r="L950">
        <v>4278</v>
      </c>
      <c r="M950">
        <v>40</v>
      </c>
      <c r="N950" s="3">
        <v>6</v>
      </c>
      <c r="O950" t="s">
        <v>442</v>
      </c>
      <c r="P950" t="s">
        <v>442</v>
      </c>
      <c r="Q950" t="s">
        <v>442</v>
      </c>
      <c r="R950" t="s">
        <v>442</v>
      </c>
      <c r="S950" t="s">
        <v>36</v>
      </c>
      <c r="T950">
        <v>8</v>
      </c>
      <c r="U950">
        <v>12</v>
      </c>
      <c r="X950" t="str">
        <f>VLOOKUP($S950,Taxonomic!A:D,2,FALSE)</f>
        <v>pomacentridae</v>
      </c>
      <c r="Y950" t="str">
        <f>VLOOKUP(S950,Taxonomic!A:D,3,FALSE)</f>
        <v>chromis</v>
      </c>
      <c r="Z950" t="str">
        <f>VLOOKUP(S950,Taxonomic!A:D,4,FALSE)</f>
        <v>multilineata</v>
      </c>
    </row>
    <row r="951" spans="1:26" x14ac:dyDescent="0.2">
      <c r="A951" t="s">
        <v>30</v>
      </c>
      <c r="B951" t="s">
        <v>472</v>
      </c>
      <c r="C951" t="s">
        <v>47</v>
      </c>
      <c r="D951">
        <v>2013</v>
      </c>
      <c r="E951">
        <v>3</v>
      </c>
      <c r="F951" s="8">
        <v>5</v>
      </c>
      <c r="G951" t="s">
        <v>455</v>
      </c>
      <c r="H951" t="s">
        <v>48</v>
      </c>
      <c r="I951">
        <f>VLOOKUP(B951,Information_sites!D:E,2,FALSE)</f>
        <v>-24.100227</v>
      </c>
      <c r="J951">
        <f>VLOOKUP(B951,Information_sites!D:F,3,FALSE)</f>
        <v>-45.698115999999999</v>
      </c>
      <c r="K951" t="s">
        <v>442</v>
      </c>
      <c r="L951">
        <v>4278</v>
      </c>
      <c r="M951">
        <v>40</v>
      </c>
      <c r="N951" s="3">
        <v>6</v>
      </c>
      <c r="O951" t="s">
        <v>442</v>
      </c>
      <c r="P951" t="s">
        <v>442</v>
      </c>
      <c r="Q951" t="s">
        <v>442</v>
      </c>
      <c r="R951" t="s">
        <v>442</v>
      </c>
      <c r="S951" t="s">
        <v>51</v>
      </c>
      <c r="T951">
        <v>3</v>
      </c>
      <c r="U951">
        <v>20</v>
      </c>
      <c r="X951" t="str">
        <f>VLOOKUP($S951,Taxonomic!A:D,2,FALSE)</f>
        <v>sparidae</v>
      </c>
      <c r="Y951" t="str">
        <f>VLOOKUP(S951,Taxonomic!A:D,3,FALSE)</f>
        <v>diplodus</v>
      </c>
      <c r="Z951" t="str">
        <f>VLOOKUP(S951,Taxonomic!A:D,4,FALSE)</f>
        <v>argenteus</v>
      </c>
    </row>
    <row r="952" spans="1:26" x14ac:dyDescent="0.2">
      <c r="A952" t="s">
        <v>30</v>
      </c>
      <c r="B952" t="s">
        <v>472</v>
      </c>
      <c r="C952" t="s">
        <v>47</v>
      </c>
      <c r="D952">
        <v>2013</v>
      </c>
      <c r="E952">
        <v>3</v>
      </c>
      <c r="F952" s="8">
        <v>5</v>
      </c>
      <c r="G952" t="s">
        <v>455</v>
      </c>
      <c r="H952" t="s">
        <v>48</v>
      </c>
      <c r="I952">
        <f>VLOOKUP(B952,Information_sites!D:E,2,FALSE)</f>
        <v>-24.100227</v>
      </c>
      <c r="J952">
        <f>VLOOKUP(B952,Information_sites!D:F,3,FALSE)</f>
        <v>-45.698115999999999</v>
      </c>
      <c r="K952" t="s">
        <v>442</v>
      </c>
      <c r="L952">
        <v>4278</v>
      </c>
      <c r="M952">
        <v>40</v>
      </c>
      <c r="N952" s="3">
        <v>6</v>
      </c>
      <c r="O952" t="s">
        <v>442</v>
      </c>
      <c r="P952" t="s">
        <v>442</v>
      </c>
      <c r="Q952" t="s">
        <v>442</v>
      </c>
      <c r="R952" t="s">
        <v>442</v>
      </c>
      <c r="S952" t="s">
        <v>38</v>
      </c>
      <c r="T952">
        <v>1</v>
      </c>
      <c r="U952">
        <v>20</v>
      </c>
      <c r="X952" t="str">
        <f>VLOOKUP($S952,Taxonomic!A:D,2,FALSE)</f>
        <v>serranidae</v>
      </c>
      <c r="Y952" t="str">
        <f>VLOOKUP(S952,Taxonomic!A:D,3,FALSE)</f>
        <v>epinephelus</v>
      </c>
      <c r="Z952" t="str">
        <f>VLOOKUP(S952,Taxonomic!A:D,4,FALSE)</f>
        <v>marginatus</v>
      </c>
    </row>
    <row r="953" spans="1:26" x14ac:dyDescent="0.2">
      <c r="A953" t="s">
        <v>30</v>
      </c>
      <c r="B953" t="s">
        <v>472</v>
      </c>
      <c r="C953" t="s">
        <v>47</v>
      </c>
      <c r="D953">
        <v>2013</v>
      </c>
      <c r="E953">
        <v>3</v>
      </c>
      <c r="F953" s="8">
        <v>5</v>
      </c>
      <c r="G953" t="s">
        <v>455</v>
      </c>
      <c r="H953" t="s">
        <v>48</v>
      </c>
      <c r="I953">
        <f>VLOOKUP(B953,Information_sites!D:E,2,FALSE)</f>
        <v>-24.100227</v>
      </c>
      <c r="J953">
        <f>VLOOKUP(B953,Information_sites!D:F,3,FALSE)</f>
        <v>-45.698115999999999</v>
      </c>
      <c r="K953" t="s">
        <v>442</v>
      </c>
      <c r="L953">
        <v>4278</v>
      </c>
      <c r="M953">
        <v>40</v>
      </c>
      <c r="N953" s="3">
        <v>6</v>
      </c>
      <c r="O953" t="s">
        <v>442</v>
      </c>
      <c r="P953" t="s">
        <v>442</v>
      </c>
      <c r="Q953" t="s">
        <v>442</v>
      </c>
      <c r="R953" t="s">
        <v>442</v>
      </c>
      <c r="S953" t="s">
        <v>38</v>
      </c>
      <c r="T953">
        <v>2</v>
      </c>
      <c r="U953">
        <v>30</v>
      </c>
      <c r="X953" t="str">
        <f>VLOOKUP($S953,Taxonomic!A:D,2,FALSE)</f>
        <v>serranidae</v>
      </c>
      <c r="Y953" t="str">
        <f>VLOOKUP(S953,Taxonomic!A:D,3,FALSE)</f>
        <v>epinephelus</v>
      </c>
      <c r="Z953" t="str">
        <f>VLOOKUP(S953,Taxonomic!A:D,4,FALSE)</f>
        <v>marginatus</v>
      </c>
    </row>
    <row r="954" spans="1:26" x14ac:dyDescent="0.2">
      <c r="A954" t="s">
        <v>30</v>
      </c>
      <c r="B954" t="s">
        <v>472</v>
      </c>
      <c r="C954" t="s">
        <v>47</v>
      </c>
      <c r="D954">
        <v>2013</v>
      </c>
      <c r="E954">
        <v>3</v>
      </c>
      <c r="F954" s="8">
        <v>5</v>
      </c>
      <c r="G954" t="s">
        <v>455</v>
      </c>
      <c r="H954" t="s">
        <v>48</v>
      </c>
      <c r="I954">
        <f>VLOOKUP(B954,Information_sites!D:E,2,FALSE)</f>
        <v>-24.100227</v>
      </c>
      <c r="J954">
        <f>VLOOKUP(B954,Information_sites!D:F,3,FALSE)</f>
        <v>-45.698115999999999</v>
      </c>
      <c r="K954" t="s">
        <v>442</v>
      </c>
      <c r="L954">
        <v>4278</v>
      </c>
      <c r="M954">
        <v>40</v>
      </c>
      <c r="N954" s="3">
        <v>6</v>
      </c>
      <c r="O954" t="s">
        <v>442</v>
      </c>
      <c r="P954" t="s">
        <v>442</v>
      </c>
      <c r="Q954" t="s">
        <v>442</v>
      </c>
      <c r="R954" t="s">
        <v>442</v>
      </c>
      <c r="S954" t="s">
        <v>38</v>
      </c>
      <c r="T954">
        <v>1</v>
      </c>
      <c r="U954">
        <v>70</v>
      </c>
      <c r="X954" t="str">
        <f>VLOOKUP($S954,Taxonomic!A:D,2,FALSE)</f>
        <v>serranidae</v>
      </c>
      <c r="Y954" t="str">
        <f>VLOOKUP(S954,Taxonomic!A:D,3,FALSE)</f>
        <v>epinephelus</v>
      </c>
      <c r="Z954" t="str">
        <f>VLOOKUP(S954,Taxonomic!A:D,4,FALSE)</f>
        <v>marginatus</v>
      </c>
    </row>
    <row r="955" spans="1:26" x14ac:dyDescent="0.2">
      <c r="A955" t="s">
        <v>30</v>
      </c>
      <c r="B955" t="s">
        <v>472</v>
      </c>
      <c r="C955" t="s">
        <v>47</v>
      </c>
      <c r="D955">
        <v>2013</v>
      </c>
      <c r="E955">
        <v>3</v>
      </c>
      <c r="F955" s="8">
        <v>5</v>
      </c>
      <c r="G955" t="s">
        <v>455</v>
      </c>
      <c r="H955" t="s">
        <v>48</v>
      </c>
      <c r="I955">
        <f>VLOOKUP(B955,Information_sites!D:E,2,FALSE)</f>
        <v>-24.100227</v>
      </c>
      <c r="J955">
        <f>VLOOKUP(B955,Information_sites!D:F,3,FALSE)</f>
        <v>-45.698115999999999</v>
      </c>
      <c r="K955" t="s">
        <v>442</v>
      </c>
      <c r="L955">
        <v>4278</v>
      </c>
      <c r="M955">
        <v>40</v>
      </c>
      <c r="N955" s="3">
        <v>6</v>
      </c>
      <c r="O955" t="s">
        <v>442</v>
      </c>
      <c r="P955" t="s">
        <v>442</v>
      </c>
      <c r="Q955" t="s">
        <v>442</v>
      </c>
      <c r="R955" t="s">
        <v>442</v>
      </c>
      <c r="S955" t="s">
        <v>39</v>
      </c>
      <c r="T955">
        <v>150</v>
      </c>
      <c r="U955">
        <v>15</v>
      </c>
      <c r="X955" t="str">
        <f>VLOOKUP($S955,Taxonomic!A:D,2,FALSE)</f>
        <v>haemulidae</v>
      </c>
      <c r="Y955" t="str">
        <f>VLOOKUP(S955,Taxonomic!A:D,3,FALSE)</f>
        <v>haemulon</v>
      </c>
      <c r="Z955" t="str">
        <f>VLOOKUP(S955,Taxonomic!A:D,4,FALSE)</f>
        <v>aurolineatum</v>
      </c>
    </row>
    <row r="956" spans="1:26" x14ac:dyDescent="0.2">
      <c r="A956" t="s">
        <v>30</v>
      </c>
      <c r="B956" t="s">
        <v>472</v>
      </c>
      <c r="C956" t="s">
        <v>47</v>
      </c>
      <c r="D956">
        <v>2013</v>
      </c>
      <c r="E956">
        <v>3</v>
      </c>
      <c r="F956" s="8">
        <v>5</v>
      </c>
      <c r="G956" t="s">
        <v>455</v>
      </c>
      <c r="H956" t="s">
        <v>48</v>
      </c>
      <c r="I956">
        <f>VLOOKUP(B956,Information_sites!D:E,2,FALSE)</f>
        <v>-24.100227</v>
      </c>
      <c r="J956">
        <f>VLOOKUP(B956,Information_sites!D:F,3,FALSE)</f>
        <v>-45.698115999999999</v>
      </c>
      <c r="K956" t="s">
        <v>442</v>
      </c>
      <c r="L956">
        <v>4278</v>
      </c>
      <c r="M956">
        <v>40</v>
      </c>
      <c r="N956" s="3">
        <v>6</v>
      </c>
      <c r="O956" t="s">
        <v>442</v>
      </c>
      <c r="P956" t="s">
        <v>442</v>
      </c>
      <c r="Q956" t="s">
        <v>442</v>
      </c>
      <c r="R956" t="s">
        <v>442</v>
      </c>
      <c r="S956" t="s">
        <v>41</v>
      </c>
      <c r="T956">
        <v>22</v>
      </c>
      <c r="U956">
        <v>30</v>
      </c>
      <c r="X956" t="str">
        <f>VLOOKUP($S956,Taxonomic!A:D,2,FALSE)</f>
        <v>holocentridae</v>
      </c>
      <c r="Y956" t="str">
        <f>VLOOKUP(S956,Taxonomic!A:D,3,FALSE)</f>
        <v>holocentrus</v>
      </c>
      <c r="Z956" t="str">
        <f>VLOOKUP(S956,Taxonomic!A:D,4,FALSE)</f>
        <v>adscensionis</v>
      </c>
    </row>
    <row r="957" spans="1:26" x14ac:dyDescent="0.2">
      <c r="A957" t="s">
        <v>30</v>
      </c>
      <c r="B957" t="s">
        <v>472</v>
      </c>
      <c r="C957" t="s">
        <v>47</v>
      </c>
      <c r="D957">
        <v>2013</v>
      </c>
      <c r="E957">
        <v>3</v>
      </c>
      <c r="F957" s="8">
        <v>5</v>
      </c>
      <c r="G957" t="s">
        <v>455</v>
      </c>
      <c r="H957" t="s">
        <v>48</v>
      </c>
      <c r="I957">
        <f>VLOOKUP(B957,Information_sites!D:E,2,FALSE)</f>
        <v>-24.100227</v>
      </c>
      <c r="J957">
        <f>VLOOKUP(B957,Information_sites!D:F,3,FALSE)</f>
        <v>-45.698115999999999</v>
      </c>
      <c r="K957" t="s">
        <v>442</v>
      </c>
      <c r="L957">
        <v>4278</v>
      </c>
      <c r="M957">
        <v>40</v>
      </c>
      <c r="N957" s="3">
        <v>6</v>
      </c>
      <c r="O957" t="s">
        <v>442</v>
      </c>
      <c r="P957" t="s">
        <v>442</v>
      </c>
      <c r="Q957" t="s">
        <v>442</v>
      </c>
      <c r="R957" t="s">
        <v>442</v>
      </c>
      <c r="S957" t="s">
        <v>41</v>
      </c>
      <c r="T957">
        <v>11</v>
      </c>
      <c r="U957">
        <v>35</v>
      </c>
      <c r="X957" t="str">
        <f>VLOOKUP($S957,Taxonomic!A:D,2,FALSE)</f>
        <v>holocentridae</v>
      </c>
      <c r="Y957" t="str">
        <f>VLOOKUP(S957,Taxonomic!A:D,3,FALSE)</f>
        <v>holocentrus</v>
      </c>
      <c r="Z957" t="str">
        <f>VLOOKUP(S957,Taxonomic!A:D,4,FALSE)</f>
        <v>adscensionis</v>
      </c>
    </row>
    <row r="958" spans="1:26" x14ac:dyDescent="0.2">
      <c r="A958" t="s">
        <v>30</v>
      </c>
      <c r="B958" t="s">
        <v>472</v>
      </c>
      <c r="C958" t="s">
        <v>47</v>
      </c>
      <c r="D958">
        <v>2013</v>
      </c>
      <c r="E958">
        <v>3</v>
      </c>
      <c r="F958" s="8">
        <v>5</v>
      </c>
      <c r="G958" t="s">
        <v>455</v>
      </c>
      <c r="H958" t="s">
        <v>48</v>
      </c>
      <c r="I958">
        <f>VLOOKUP(B958,Information_sites!D:E,2,FALSE)</f>
        <v>-24.100227</v>
      </c>
      <c r="J958">
        <f>VLOOKUP(B958,Information_sites!D:F,3,FALSE)</f>
        <v>-45.698115999999999</v>
      </c>
      <c r="K958" t="s">
        <v>442</v>
      </c>
      <c r="L958">
        <v>4278</v>
      </c>
      <c r="M958">
        <v>40</v>
      </c>
      <c r="N958" s="3">
        <v>6</v>
      </c>
      <c r="O958" t="s">
        <v>442</v>
      </c>
      <c r="P958" t="s">
        <v>442</v>
      </c>
      <c r="Q958" t="s">
        <v>442</v>
      </c>
      <c r="R958" t="s">
        <v>442</v>
      </c>
      <c r="S958" t="s">
        <v>67</v>
      </c>
      <c r="T958">
        <v>1</v>
      </c>
      <c r="U958">
        <v>20</v>
      </c>
      <c r="X958" t="str">
        <f>VLOOKUP($S958,Taxonomic!A:D,2,FALSE)</f>
        <v>pomacanthidae</v>
      </c>
      <c r="Y958" t="str">
        <f>VLOOKUP(S958,Taxonomic!A:D,3,FALSE)</f>
        <v>holacanthus</v>
      </c>
      <c r="Z958" t="str">
        <f>VLOOKUP(S958,Taxonomic!A:D,4,FALSE)</f>
        <v>tricolor</v>
      </c>
    </row>
    <row r="959" spans="1:26" x14ac:dyDescent="0.2">
      <c r="A959" t="s">
        <v>30</v>
      </c>
      <c r="B959" t="s">
        <v>472</v>
      </c>
      <c r="C959" t="s">
        <v>47</v>
      </c>
      <c r="D959">
        <v>2013</v>
      </c>
      <c r="E959">
        <v>3</v>
      </c>
      <c r="F959" s="8">
        <v>5</v>
      </c>
      <c r="G959" t="s">
        <v>455</v>
      </c>
      <c r="H959" t="s">
        <v>48</v>
      </c>
      <c r="I959">
        <f>VLOOKUP(B959,Information_sites!D:E,2,FALSE)</f>
        <v>-24.100227</v>
      </c>
      <c r="J959">
        <f>VLOOKUP(B959,Information_sites!D:F,3,FALSE)</f>
        <v>-45.698115999999999</v>
      </c>
      <c r="K959" t="s">
        <v>442</v>
      </c>
      <c r="L959">
        <v>4278</v>
      </c>
      <c r="M959">
        <v>40</v>
      </c>
      <c r="N959" s="3">
        <v>6</v>
      </c>
      <c r="O959" t="s">
        <v>442</v>
      </c>
      <c r="P959" t="s">
        <v>442</v>
      </c>
      <c r="Q959" t="s">
        <v>442</v>
      </c>
      <c r="R959" t="s">
        <v>442</v>
      </c>
      <c r="S959" t="s">
        <v>67</v>
      </c>
      <c r="T959">
        <v>1</v>
      </c>
      <c r="U959">
        <v>35</v>
      </c>
      <c r="X959" t="str">
        <f>VLOOKUP($S959,Taxonomic!A:D,2,FALSE)</f>
        <v>pomacanthidae</v>
      </c>
      <c r="Y959" t="str">
        <f>VLOOKUP(S959,Taxonomic!A:D,3,FALSE)</f>
        <v>holacanthus</v>
      </c>
      <c r="Z959" t="str">
        <f>VLOOKUP(S959,Taxonomic!A:D,4,FALSE)</f>
        <v>tricolor</v>
      </c>
    </row>
    <row r="960" spans="1:26" x14ac:dyDescent="0.2">
      <c r="A960" t="s">
        <v>30</v>
      </c>
      <c r="B960" t="s">
        <v>472</v>
      </c>
      <c r="C960" t="s">
        <v>47</v>
      </c>
      <c r="D960">
        <v>2013</v>
      </c>
      <c r="E960">
        <v>3</v>
      </c>
      <c r="F960" s="8">
        <v>5</v>
      </c>
      <c r="G960" t="s">
        <v>455</v>
      </c>
      <c r="H960" t="s">
        <v>48</v>
      </c>
      <c r="I960">
        <f>VLOOKUP(B960,Information_sites!D:E,2,FALSE)</f>
        <v>-24.100227</v>
      </c>
      <c r="J960">
        <f>VLOOKUP(B960,Information_sites!D:F,3,FALSE)</f>
        <v>-45.698115999999999</v>
      </c>
      <c r="K960" t="s">
        <v>442</v>
      </c>
      <c r="L960">
        <v>4278</v>
      </c>
      <c r="M960">
        <v>40</v>
      </c>
      <c r="N960" s="3">
        <v>6</v>
      </c>
      <c r="O960" t="s">
        <v>442</v>
      </c>
      <c r="P960" t="s">
        <v>442</v>
      </c>
      <c r="Q960" t="s">
        <v>442</v>
      </c>
      <c r="R960" t="s">
        <v>442</v>
      </c>
      <c r="S960" t="s">
        <v>54</v>
      </c>
      <c r="T960">
        <v>1</v>
      </c>
      <c r="U960">
        <v>5</v>
      </c>
      <c r="X960" t="str">
        <f>VLOOKUP($S960,Taxonomic!A:D,2,FALSE)</f>
        <v>blenniidae</v>
      </c>
      <c r="Y960" t="str">
        <f>VLOOKUP(S960,Taxonomic!A:D,3,FALSE)</f>
        <v>parablennius</v>
      </c>
      <c r="Z960" t="str">
        <f>VLOOKUP(S960,Taxonomic!A:D,4,FALSE)</f>
        <v>marmoreus</v>
      </c>
    </row>
    <row r="961" spans="1:26" x14ac:dyDescent="0.2">
      <c r="A961" t="s">
        <v>30</v>
      </c>
      <c r="B961" t="s">
        <v>472</v>
      </c>
      <c r="C961" t="s">
        <v>47</v>
      </c>
      <c r="D961">
        <v>2013</v>
      </c>
      <c r="E961">
        <v>3</v>
      </c>
      <c r="F961" s="8">
        <v>5</v>
      </c>
      <c r="G961" t="s">
        <v>455</v>
      </c>
      <c r="H961" t="s">
        <v>48</v>
      </c>
      <c r="I961">
        <f>VLOOKUP(B961,Information_sites!D:E,2,FALSE)</f>
        <v>-24.100227</v>
      </c>
      <c r="J961">
        <f>VLOOKUP(B961,Information_sites!D:F,3,FALSE)</f>
        <v>-45.698115999999999</v>
      </c>
      <c r="K961" t="s">
        <v>442</v>
      </c>
      <c r="L961">
        <v>4278</v>
      </c>
      <c r="M961">
        <v>40</v>
      </c>
      <c r="N961" s="3">
        <v>6</v>
      </c>
      <c r="O961" t="s">
        <v>442</v>
      </c>
      <c r="P961" t="s">
        <v>442</v>
      </c>
      <c r="Q961" t="s">
        <v>442</v>
      </c>
      <c r="R961" t="s">
        <v>442</v>
      </c>
      <c r="S961" t="s">
        <v>54</v>
      </c>
      <c r="T961">
        <v>3</v>
      </c>
      <c r="U961">
        <v>7</v>
      </c>
      <c r="X961" t="str">
        <f>VLOOKUP($S961,Taxonomic!A:D,2,FALSE)</f>
        <v>blenniidae</v>
      </c>
      <c r="Y961" t="str">
        <f>VLOOKUP(S961,Taxonomic!A:D,3,FALSE)</f>
        <v>parablennius</v>
      </c>
      <c r="Z961" t="str">
        <f>VLOOKUP(S961,Taxonomic!A:D,4,FALSE)</f>
        <v>marmoreus</v>
      </c>
    </row>
    <row r="962" spans="1:26" x14ac:dyDescent="0.2">
      <c r="A962" t="s">
        <v>30</v>
      </c>
      <c r="B962" t="s">
        <v>472</v>
      </c>
      <c r="C962" t="s">
        <v>47</v>
      </c>
      <c r="D962">
        <v>2013</v>
      </c>
      <c r="E962">
        <v>3</v>
      </c>
      <c r="F962" s="8">
        <v>5</v>
      </c>
      <c r="G962" t="s">
        <v>455</v>
      </c>
      <c r="H962" t="s">
        <v>48</v>
      </c>
      <c r="I962">
        <f>VLOOKUP(B962,Information_sites!D:E,2,FALSE)</f>
        <v>-24.100227</v>
      </c>
      <c r="J962">
        <f>VLOOKUP(B962,Information_sites!D:F,3,FALSE)</f>
        <v>-45.698115999999999</v>
      </c>
      <c r="K962" t="s">
        <v>442</v>
      </c>
      <c r="L962">
        <v>4278</v>
      </c>
      <c r="M962">
        <v>40</v>
      </c>
      <c r="N962" s="3">
        <v>6</v>
      </c>
      <c r="O962" t="s">
        <v>442</v>
      </c>
      <c r="P962" t="s">
        <v>442</v>
      </c>
      <c r="Q962" t="s">
        <v>442</v>
      </c>
      <c r="R962" t="s">
        <v>442</v>
      </c>
      <c r="S962" t="s">
        <v>54</v>
      </c>
      <c r="T962">
        <v>2</v>
      </c>
      <c r="U962">
        <v>10</v>
      </c>
      <c r="X962" t="str">
        <f>VLOOKUP($S962,Taxonomic!A:D,2,FALSE)</f>
        <v>blenniidae</v>
      </c>
      <c r="Y962" t="str">
        <f>VLOOKUP(S962,Taxonomic!A:D,3,FALSE)</f>
        <v>parablennius</v>
      </c>
      <c r="Z962" t="str">
        <f>VLOOKUP(S962,Taxonomic!A:D,4,FALSE)</f>
        <v>marmoreus</v>
      </c>
    </row>
    <row r="963" spans="1:26" x14ac:dyDescent="0.2">
      <c r="A963" t="s">
        <v>30</v>
      </c>
      <c r="B963" t="s">
        <v>472</v>
      </c>
      <c r="C963" t="s">
        <v>47</v>
      </c>
      <c r="D963">
        <v>2013</v>
      </c>
      <c r="E963">
        <v>3</v>
      </c>
      <c r="F963" s="8">
        <v>5</v>
      </c>
      <c r="G963" t="s">
        <v>455</v>
      </c>
      <c r="H963" t="s">
        <v>48</v>
      </c>
      <c r="I963">
        <f>VLOOKUP(B963,Information_sites!D:E,2,FALSE)</f>
        <v>-24.100227</v>
      </c>
      <c r="J963">
        <f>VLOOKUP(B963,Information_sites!D:F,3,FALSE)</f>
        <v>-45.698115999999999</v>
      </c>
      <c r="K963" t="s">
        <v>442</v>
      </c>
      <c r="L963">
        <v>4278</v>
      </c>
      <c r="M963">
        <v>40</v>
      </c>
      <c r="N963" s="3">
        <v>6</v>
      </c>
      <c r="O963" t="s">
        <v>442</v>
      </c>
      <c r="P963" t="s">
        <v>442</v>
      </c>
      <c r="Q963" t="s">
        <v>442</v>
      </c>
      <c r="R963" t="s">
        <v>442</v>
      </c>
      <c r="S963" t="s">
        <v>55</v>
      </c>
      <c r="T963">
        <v>3</v>
      </c>
      <c r="U963">
        <v>5</v>
      </c>
      <c r="X963" t="str">
        <f>VLOOKUP($S963,Taxonomic!A:D,2,FALSE)</f>
        <v>blenniidae</v>
      </c>
      <c r="Y963" t="str">
        <f>VLOOKUP(S963,Taxonomic!A:D,3,FALSE)</f>
        <v>parablennius</v>
      </c>
      <c r="Z963" t="str">
        <f>VLOOKUP(S963,Taxonomic!A:D,4,FALSE)</f>
        <v>pilicornis</v>
      </c>
    </row>
    <row r="964" spans="1:26" x14ac:dyDescent="0.2">
      <c r="A964" t="s">
        <v>30</v>
      </c>
      <c r="B964" t="s">
        <v>472</v>
      </c>
      <c r="C964" t="s">
        <v>47</v>
      </c>
      <c r="D964">
        <v>2013</v>
      </c>
      <c r="E964">
        <v>3</v>
      </c>
      <c r="F964" s="8">
        <v>5</v>
      </c>
      <c r="G964" t="s">
        <v>455</v>
      </c>
      <c r="H964" t="s">
        <v>48</v>
      </c>
      <c r="I964">
        <f>VLOOKUP(B964,Information_sites!D:E,2,FALSE)</f>
        <v>-24.100227</v>
      </c>
      <c r="J964">
        <f>VLOOKUP(B964,Information_sites!D:F,3,FALSE)</f>
        <v>-45.698115999999999</v>
      </c>
      <c r="K964" t="s">
        <v>442</v>
      </c>
      <c r="L964">
        <v>4278</v>
      </c>
      <c r="M964">
        <v>40</v>
      </c>
      <c r="N964" s="3">
        <v>6</v>
      </c>
      <c r="O964" t="s">
        <v>442</v>
      </c>
      <c r="P964" t="s">
        <v>442</v>
      </c>
      <c r="Q964" t="s">
        <v>442</v>
      </c>
      <c r="R964" t="s">
        <v>442</v>
      </c>
      <c r="S964" t="s">
        <v>55</v>
      </c>
      <c r="T964">
        <v>4</v>
      </c>
      <c r="U964">
        <v>7</v>
      </c>
      <c r="X964" t="str">
        <f>VLOOKUP($S964,Taxonomic!A:D,2,FALSE)</f>
        <v>blenniidae</v>
      </c>
      <c r="Y964" t="str">
        <f>VLOOKUP(S964,Taxonomic!A:D,3,FALSE)</f>
        <v>parablennius</v>
      </c>
      <c r="Z964" t="str">
        <f>VLOOKUP(S964,Taxonomic!A:D,4,FALSE)</f>
        <v>pilicornis</v>
      </c>
    </row>
    <row r="965" spans="1:26" x14ac:dyDescent="0.2">
      <c r="A965" t="s">
        <v>30</v>
      </c>
      <c r="B965" t="s">
        <v>472</v>
      </c>
      <c r="C965" t="s">
        <v>47</v>
      </c>
      <c r="D965">
        <v>2013</v>
      </c>
      <c r="E965">
        <v>3</v>
      </c>
      <c r="F965" s="8">
        <v>5</v>
      </c>
      <c r="G965" t="s">
        <v>455</v>
      </c>
      <c r="H965" t="s">
        <v>48</v>
      </c>
      <c r="I965">
        <f>VLOOKUP(B965,Information_sites!D:E,2,FALSE)</f>
        <v>-24.100227</v>
      </c>
      <c r="J965">
        <f>VLOOKUP(B965,Information_sites!D:F,3,FALSE)</f>
        <v>-45.698115999999999</v>
      </c>
      <c r="K965" t="s">
        <v>442</v>
      </c>
      <c r="L965">
        <v>4278</v>
      </c>
      <c r="M965">
        <v>40</v>
      </c>
      <c r="N965" s="3">
        <v>6</v>
      </c>
      <c r="O965" t="s">
        <v>442</v>
      </c>
      <c r="P965" t="s">
        <v>442</v>
      </c>
      <c r="Q965" t="s">
        <v>442</v>
      </c>
      <c r="R965" t="s">
        <v>442</v>
      </c>
      <c r="S965" t="s">
        <v>70</v>
      </c>
      <c r="T965">
        <v>25</v>
      </c>
      <c r="U965">
        <v>12</v>
      </c>
      <c r="X965" t="str">
        <f>VLOOKUP($S965,Taxonomic!A:D,2,FALSE)</f>
        <v>pempheridae</v>
      </c>
      <c r="Y965" t="str">
        <f>VLOOKUP(S965,Taxonomic!A:D,3,FALSE)</f>
        <v>pempheris</v>
      </c>
      <c r="Z965" t="str">
        <f>VLOOKUP(S965,Taxonomic!A:D,4,FALSE)</f>
        <v>schomburgkii</v>
      </c>
    </row>
    <row r="966" spans="1:26" x14ac:dyDescent="0.2">
      <c r="A966" t="s">
        <v>30</v>
      </c>
      <c r="B966" t="s">
        <v>472</v>
      </c>
      <c r="C966" t="s">
        <v>47</v>
      </c>
      <c r="D966">
        <v>2013</v>
      </c>
      <c r="E966">
        <v>3</v>
      </c>
      <c r="F966" s="8">
        <v>5</v>
      </c>
      <c r="G966" t="s">
        <v>455</v>
      </c>
      <c r="H966" t="s">
        <v>48</v>
      </c>
      <c r="I966">
        <f>VLOOKUP(B966,Information_sites!D:E,2,FALSE)</f>
        <v>-24.100227</v>
      </c>
      <c r="J966">
        <f>VLOOKUP(B966,Information_sites!D:F,3,FALSE)</f>
        <v>-45.698115999999999</v>
      </c>
      <c r="K966" t="s">
        <v>442</v>
      </c>
      <c r="L966">
        <v>4278</v>
      </c>
      <c r="M966">
        <v>40</v>
      </c>
      <c r="N966" s="3">
        <v>6</v>
      </c>
      <c r="O966" t="s">
        <v>442</v>
      </c>
      <c r="P966" t="s">
        <v>442</v>
      </c>
      <c r="Q966" t="s">
        <v>442</v>
      </c>
      <c r="R966" t="s">
        <v>442</v>
      </c>
      <c r="S966" t="s">
        <v>56</v>
      </c>
      <c r="T966">
        <v>3</v>
      </c>
      <c r="U966">
        <v>30</v>
      </c>
      <c r="X966" t="str">
        <f>VLOOKUP($S966,Taxonomic!A:D,2,FALSE)</f>
        <v>scaridae</v>
      </c>
      <c r="Y966" t="str">
        <f>VLOOKUP(S966,Taxonomic!A:D,3,FALSE)</f>
        <v>sparisoma</v>
      </c>
      <c r="Z966" t="str">
        <f>VLOOKUP(S966,Taxonomic!A:D,4,FALSE)</f>
        <v>axillare</v>
      </c>
    </row>
    <row r="967" spans="1:26" x14ac:dyDescent="0.2">
      <c r="A967" t="s">
        <v>30</v>
      </c>
      <c r="B967" t="s">
        <v>472</v>
      </c>
      <c r="C967" t="s">
        <v>47</v>
      </c>
      <c r="D967">
        <v>2013</v>
      </c>
      <c r="E967">
        <v>3</v>
      </c>
      <c r="F967" s="8">
        <v>5</v>
      </c>
      <c r="G967" t="s">
        <v>455</v>
      </c>
      <c r="H967" t="s">
        <v>48</v>
      </c>
      <c r="I967">
        <f>VLOOKUP(B967,Information_sites!D:E,2,FALSE)</f>
        <v>-24.100227</v>
      </c>
      <c r="J967">
        <f>VLOOKUP(B967,Information_sites!D:F,3,FALSE)</f>
        <v>-45.698115999999999</v>
      </c>
      <c r="K967" t="s">
        <v>442</v>
      </c>
      <c r="L967">
        <v>4278</v>
      </c>
      <c r="M967">
        <v>40</v>
      </c>
      <c r="N967" s="3">
        <v>6</v>
      </c>
      <c r="O967" t="s">
        <v>442</v>
      </c>
      <c r="P967" t="s">
        <v>442</v>
      </c>
      <c r="Q967" t="s">
        <v>442</v>
      </c>
      <c r="R967" t="s">
        <v>442</v>
      </c>
      <c r="S967" t="s">
        <v>57</v>
      </c>
      <c r="T967">
        <v>2</v>
      </c>
      <c r="U967">
        <v>20</v>
      </c>
      <c r="X967" t="str">
        <f>VLOOKUP($S967,Taxonomic!A:D,2,FALSE)</f>
        <v>scaridae</v>
      </c>
      <c r="Y967" t="str">
        <f>VLOOKUP(S967,Taxonomic!A:D,3,FALSE)</f>
        <v>sparisoma</v>
      </c>
      <c r="Z967" t="str">
        <f>VLOOKUP(S967,Taxonomic!A:D,4,FALSE)</f>
        <v>frondosum</v>
      </c>
    </row>
    <row r="968" spans="1:26" x14ac:dyDescent="0.2">
      <c r="A968" t="s">
        <v>30</v>
      </c>
      <c r="B968" t="s">
        <v>472</v>
      </c>
      <c r="C968" t="s">
        <v>47</v>
      </c>
      <c r="D968">
        <v>2013</v>
      </c>
      <c r="E968">
        <v>3</v>
      </c>
      <c r="F968" s="8">
        <v>5</v>
      </c>
      <c r="G968" t="s">
        <v>455</v>
      </c>
      <c r="H968" t="s">
        <v>48</v>
      </c>
      <c r="I968">
        <f>VLOOKUP(B968,Information_sites!D:E,2,FALSE)</f>
        <v>-24.100227</v>
      </c>
      <c r="J968">
        <f>VLOOKUP(B968,Information_sites!D:F,3,FALSE)</f>
        <v>-45.698115999999999</v>
      </c>
      <c r="K968" t="s">
        <v>442</v>
      </c>
      <c r="L968">
        <v>4278</v>
      </c>
      <c r="M968">
        <v>40</v>
      </c>
      <c r="N968" s="3">
        <v>6</v>
      </c>
      <c r="O968" t="s">
        <v>442</v>
      </c>
      <c r="P968" t="s">
        <v>442</v>
      </c>
      <c r="Q968" t="s">
        <v>442</v>
      </c>
      <c r="R968" t="s">
        <v>442</v>
      </c>
      <c r="S968" t="s">
        <v>57</v>
      </c>
      <c r="T968">
        <v>3</v>
      </c>
      <c r="U968">
        <v>35</v>
      </c>
      <c r="X968" t="str">
        <f>VLOOKUP($S968,Taxonomic!A:D,2,FALSE)</f>
        <v>scaridae</v>
      </c>
      <c r="Y968" t="str">
        <f>VLOOKUP(S968,Taxonomic!A:D,3,FALSE)</f>
        <v>sparisoma</v>
      </c>
      <c r="Z968" t="str">
        <f>VLOOKUP(S968,Taxonomic!A:D,4,FALSE)</f>
        <v>frondosum</v>
      </c>
    </row>
    <row r="969" spans="1:26" x14ac:dyDescent="0.2">
      <c r="A969" t="s">
        <v>30</v>
      </c>
      <c r="B969" t="s">
        <v>472</v>
      </c>
      <c r="C969" t="s">
        <v>47</v>
      </c>
      <c r="D969">
        <v>2013</v>
      </c>
      <c r="E969">
        <v>3</v>
      </c>
      <c r="F969" s="8">
        <v>5</v>
      </c>
      <c r="G969" t="s">
        <v>455</v>
      </c>
      <c r="H969" t="s">
        <v>48</v>
      </c>
      <c r="I969">
        <f>VLOOKUP(B969,Information_sites!D:E,2,FALSE)</f>
        <v>-24.100227</v>
      </c>
      <c r="J969">
        <f>VLOOKUP(B969,Information_sites!D:F,3,FALSE)</f>
        <v>-45.698115999999999</v>
      </c>
      <c r="K969" t="s">
        <v>442</v>
      </c>
      <c r="L969">
        <v>4278</v>
      </c>
      <c r="M969">
        <v>40</v>
      </c>
      <c r="N969" s="3">
        <v>6</v>
      </c>
      <c r="O969" t="s">
        <v>442</v>
      </c>
      <c r="P969" t="s">
        <v>442</v>
      </c>
      <c r="Q969" t="s">
        <v>442</v>
      </c>
      <c r="R969" t="s">
        <v>442</v>
      </c>
      <c r="S969" t="s">
        <v>57</v>
      </c>
      <c r="T969">
        <v>1</v>
      </c>
      <c r="U969">
        <v>40</v>
      </c>
      <c r="X969" t="str">
        <f>VLOOKUP($S969,Taxonomic!A:D,2,FALSE)</f>
        <v>scaridae</v>
      </c>
      <c r="Y969" t="str">
        <f>VLOOKUP(S969,Taxonomic!A:D,3,FALSE)</f>
        <v>sparisoma</v>
      </c>
      <c r="Z969" t="str">
        <f>VLOOKUP(S969,Taxonomic!A:D,4,FALSE)</f>
        <v>frondosum</v>
      </c>
    </row>
    <row r="970" spans="1:26" x14ac:dyDescent="0.2">
      <c r="A970" t="s">
        <v>30</v>
      </c>
      <c r="B970" t="s">
        <v>472</v>
      </c>
      <c r="C970" t="s">
        <v>47</v>
      </c>
      <c r="D970">
        <v>2013</v>
      </c>
      <c r="E970">
        <v>3</v>
      </c>
      <c r="F970" s="8">
        <v>5</v>
      </c>
      <c r="G970" t="s">
        <v>455</v>
      </c>
      <c r="H970" t="s">
        <v>48</v>
      </c>
      <c r="I970">
        <f>VLOOKUP(B970,Information_sites!D:E,2,FALSE)</f>
        <v>-24.100227</v>
      </c>
      <c r="J970">
        <f>VLOOKUP(B970,Information_sites!D:F,3,FALSE)</f>
        <v>-45.698115999999999</v>
      </c>
      <c r="K970" t="s">
        <v>442</v>
      </c>
      <c r="L970">
        <v>4278</v>
      </c>
      <c r="M970">
        <v>40</v>
      </c>
      <c r="N970" s="3">
        <v>6</v>
      </c>
      <c r="O970" t="s">
        <v>442</v>
      </c>
      <c r="P970" t="s">
        <v>442</v>
      </c>
      <c r="Q970" t="s">
        <v>442</v>
      </c>
      <c r="R970" t="s">
        <v>442</v>
      </c>
      <c r="S970" t="s">
        <v>46</v>
      </c>
      <c r="T970">
        <v>3</v>
      </c>
      <c r="U970">
        <v>5</v>
      </c>
      <c r="X970" t="str">
        <f>VLOOKUP($S970,Taxonomic!A:D,2,FALSE)</f>
        <v>pomacentridae</v>
      </c>
      <c r="Y970" t="str">
        <f>VLOOKUP(S970,Taxonomic!A:D,3,FALSE)</f>
        <v>stegastes</v>
      </c>
      <c r="Z970" t="str">
        <f>VLOOKUP(S970,Taxonomic!A:D,4,FALSE)</f>
        <v>fuscus</v>
      </c>
    </row>
    <row r="971" spans="1:26" x14ac:dyDescent="0.2">
      <c r="A971" t="s">
        <v>30</v>
      </c>
      <c r="B971" t="s">
        <v>472</v>
      </c>
      <c r="C971" t="s">
        <v>47</v>
      </c>
      <c r="D971">
        <v>2013</v>
      </c>
      <c r="E971">
        <v>3</v>
      </c>
      <c r="F971" s="8">
        <v>5</v>
      </c>
      <c r="G971" t="s">
        <v>455</v>
      </c>
      <c r="H971" t="s">
        <v>48</v>
      </c>
      <c r="I971">
        <f>VLOOKUP(B971,Information_sites!D:E,2,FALSE)</f>
        <v>-24.100227</v>
      </c>
      <c r="J971">
        <f>VLOOKUP(B971,Information_sites!D:F,3,FALSE)</f>
        <v>-45.698115999999999</v>
      </c>
      <c r="K971" t="s">
        <v>442</v>
      </c>
      <c r="L971">
        <v>4278</v>
      </c>
      <c r="M971">
        <v>40</v>
      </c>
      <c r="N971" s="3">
        <v>6</v>
      </c>
      <c r="O971" t="s">
        <v>442</v>
      </c>
      <c r="P971" t="s">
        <v>442</v>
      </c>
      <c r="Q971" t="s">
        <v>442</v>
      </c>
      <c r="R971" t="s">
        <v>442</v>
      </c>
      <c r="S971" t="s">
        <v>46</v>
      </c>
      <c r="T971">
        <v>4</v>
      </c>
      <c r="U971">
        <v>10</v>
      </c>
      <c r="X971" t="str">
        <f>VLOOKUP($S971,Taxonomic!A:D,2,FALSE)</f>
        <v>pomacentridae</v>
      </c>
      <c r="Y971" t="str">
        <f>VLOOKUP(S971,Taxonomic!A:D,3,FALSE)</f>
        <v>stegastes</v>
      </c>
      <c r="Z971" t="str">
        <f>VLOOKUP(S971,Taxonomic!A:D,4,FALSE)</f>
        <v>fuscus</v>
      </c>
    </row>
    <row r="972" spans="1:26" x14ac:dyDescent="0.2">
      <c r="A972" t="s">
        <v>30</v>
      </c>
      <c r="B972" t="s">
        <v>472</v>
      </c>
      <c r="C972" t="s">
        <v>47</v>
      </c>
      <c r="D972">
        <v>2013</v>
      </c>
      <c r="E972">
        <v>3</v>
      </c>
      <c r="F972" s="8">
        <v>5</v>
      </c>
      <c r="G972" t="s">
        <v>455</v>
      </c>
      <c r="H972" t="s">
        <v>48</v>
      </c>
      <c r="I972">
        <f>VLOOKUP(B972,Information_sites!D:E,2,FALSE)</f>
        <v>-24.100227</v>
      </c>
      <c r="J972">
        <f>VLOOKUP(B972,Information_sites!D:F,3,FALSE)</f>
        <v>-45.698115999999999</v>
      </c>
      <c r="K972" t="s">
        <v>442</v>
      </c>
      <c r="L972">
        <v>4278</v>
      </c>
      <c r="M972">
        <v>40</v>
      </c>
      <c r="N972" s="3">
        <v>6</v>
      </c>
      <c r="O972" t="s">
        <v>442</v>
      </c>
      <c r="P972" t="s">
        <v>442</v>
      </c>
      <c r="Q972" t="s">
        <v>442</v>
      </c>
      <c r="R972" t="s">
        <v>442</v>
      </c>
      <c r="S972" t="s">
        <v>46</v>
      </c>
      <c r="T972">
        <v>5</v>
      </c>
      <c r="U972">
        <v>12</v>
      </c>
      <c r="X972" t="str">
        <f>VLOOKUP($S972,Taxonomic!A:D,2,FALSE)</f>
        <v>pomacentridae</v>
      </c>
      <c r="Y972" t="str">
        <f>VLOOKUP(S972,Taxonomic!A:D,3,FALSE)</f>
        <v>stegastes</v>
      </c>
      <c r="Z972" t="str">
        <f>VLOOKUP(S972,Taxonomic!A:D,4,FALSE)</f>
        <v>fuscus</v>
      </c>
    </row>
    <row r="973" spans="1:26" x14ac:dyDescent="0.2">
      <c r="A973" t="s">
        <v>30</v>
      </c>
      <c r="B973" t="s">
        <v>59</v>
      </c>
      <c r="C973" t="s">
        <v>31</v>
      </c>
      <c r="D973">
        <v>2013</v>
      </c>
      <c r="E973">
        <v>3</v>
      </c>
      <c r="F973" s="8">
        <v>6</v>
      </c>
      <c r="G973" t="s">
        <v>455</v>
      </c>
      <c r="H973" t="s">
        <v>32</v>
      </c>
      <c r="I973">
        <f>VLOOKUP(B973,Information_sites!D:E,2,FALSE)</f>
        <v>-24.097747999999999</v>
      </c>
      <c r="J973">
        <f>VLOOKUP(B973,Information_sites!D:F,3,FALSE)</f>
        <v>-45.688487000000002</v>
      </c>
      <c r="K973" t="s">
        <v>442</v>
      </c>
      <c r="L973">
        <v>4279</v>
      </c>
      <c r="M973">
        <v>40</v>
      </c>
      <c r="N973" s="3">
        <v>4</v>
      </c>
      <c r="O973" t="s">
        <v>442</v>
      </c>
      <c r="P973" t="s">
        <v>442</v>
      </c>
      <c r="Q973" t="s">
        <v>442</v>
      </c>
      <c r="R973" t="s">
        <v>442</v>
      </c>
      <c r="S973" t="s">
        <v>33</v>
      </c>
      <c r="T973">
        <v>13</v>
      </c>
      <c r="U973">
        <v>2</v>
      </c>
      <c r="X973" t="str">
        <f>VLOOKUP($S973,Taxonomic!A:D,2,FALSE)</f>
        <v>pomacentridae</v>
      </c>
      <c r="Y973" t="str">
        <f>VLOOKUP(S973,Taxonomic!A:D,3,FALSE)</f>
        <v>abudefduf</v>
      </c>
      <c r="Z973" t="str">
        <f>VLOOKUP(S973,Taxonomic!A:D,4,FALSE)</f>
        <v>saxatilis</v>
      </c>
    </row>
    <row r="974" spans="1:26" x14ac:dyDescent="0.2">
      <c r="A974" t="s">
        <v>30</v>
      </c>
      <c r="B974" t="s">
        <v>59</v>
      </c>
      <c r="C974" t="s">
        <v>31</v>
      </c>
      <c r="D974">
        <v>2013</v>
      </c>
      <c r="E974">
        <v>3</v>
      </c>
      <c r="F974" s="8">
        <v>6</v>
      </c>
      <c r="G974" t="s">
        <v>455</v>
      </c>
      <c r="H974" t="s">
        <v>32</v>
      </c>
      <c r="I974">
        <f>VLOOKUP(B974,Information_sites!D:E,2,FALSE)</f>
        <v>-24.097747999999999</v>
      </c>
      <c r="J974">
        <f>VLOOKUP(B974,Information_sites!D:F,3,FALSE)</f>
        <v>-45.688487000000002</v>
      </c>
      <c r="K974" t="s">
        <v>442</v>
      </c>
      <c r="L974">
        <v>4279</v>
      </c>
      <c r="M974">
        <v>40</v>
      </c>
      <c r="N974" s="3">
        <v>4</v>
      </c>
      <c r="O974" t="s">
        <v>442</v>
      </c>
      <c r="P974" t="s">
        <v>442</v>
      </c>
      <c r="Q974" t="s">
        <v>442</v>
      </c>
      <c r="R974" t="s">
        <v>442</v>
      </c>
      <c r="S974" t="s">
        <v>61</v>
      </c>
      <c r="T974">
        <v>3</v>
      </c>
      <c r="U974">
        <v>30</v>
      </c>
      <c r="X974" t="str">
        <f>VLOOKUP($S974,Taxonomic!A:D,2,FALSE)</f>
        <v>acanthuridae</v>
      </c>
      <c r="Y974" t="str">
        <f>VLOOKUP(S974,Taxonomic!A:D,3,FALSE)</f>
        <v>acanthurus</v>
      </c>
      <c r="Z974" t="str">
        <f>VLOOKUP(S974,Taxonomic!A:D,4,FALSE)</f>
        <v>bahianus</v>
      </c>
    </row>
    <row r="975" spans="1:26" x14ac:dyDescent="0.2">
      <c r="A975" t="s">
        <v>30</v>
      </c>
      <c r="B975" t="s">
        <v>59</v>
      </c>
      <c r="C975" t="s">
        <v>31</v>
      </c>
      <c r="D975">
        <v>2013</v>
      </c>
      <c r="E975">
        <v>3</v>
      </c>
      <c r="F975" s="8">
        <v>6</v>
      </c>
      <c r="G975" t="s">
        <v>455</v>
      </c>
      <c r="H975" t="s">
        <v>32</v>
      </c>
      <c r="I975">
        <f>VLOOKUP(B975,Information_sites!D:E,2,FALSE)</f>
        <v>-24.097747999999999</v>
      </c>
      <c r="J975">
        <f>VLOOKUP(B975,Information_sites!D:F,3,FALSE)</f>
        <v>-45.688487000000002</v>
      </c>
      <c r="K975" t="s">
        <v>442</v>
      </c>
      <c r="L975">
        <v>4279</v>
      </c>
      <c r="M975">
        <v>40</v>
      </c>
      <c r="N975" s="3">
        <v>4</v>
      </c>
      <c r="O975" t="s">
        <v>442</v>
      </c>
      <c r="P975" t="s">
        <v>442</v>
      </c>
      <c r="Q975" t="s">
        <v>442</v>
      </c>
      <c r="R975" t="s">
        <v>442</v>
      </c>
      <c r="S975" t="s">
        <v>49</v>
      </c>
      <c r="T975">
        <v>1</v>
      </c>
      <c r="U975">
        <v>35</v>
      </c>
      <c r="X975" t="str">
        <f>VLOOKUP($S975,Taxonomic!A:D,2,FALSE)</f>
        <v>acanthuridae</v>
      </c>
      <c r="Y975" t="str">
        <f>VLOOKUP(S975,Taxonomic!A:D,3,FALSE)</f>
        <v>acanthurus</v>
      </c>
      <c r="Z975" t="str">
        <f>VLOOKUP(S975,Taxonomic!A:D,4,FALSE)</f>
        <v>chirurgus</v>
      </c>
    </row>
    <row r="976" spans="1:26" x14ac:dyDescent="0.2">
      <c r="A976" t="s">
        <v>30</v>
      </c>
      <c r="B976" t="s">
        <v>59</v>
      </c>
      <c r="C976" t="s">
        <v>31</v>
      </c>
      <c r="D976">
        <v>2013</v>
      </c>
      <c r="E976">
        <v>3</v>
      </c>
      <c r="F976" s="8">
        <v>6</v>
      </c>
      <c r="G976" t="s">
        <v>455</v>
      </c>
      <c r="H976" t="s">
        <v>32</v>
      </c>
      <c r="I976">
        <f>VLOOKUP(B976,Information_sites!D:E,2,FALSE)</f>
        <v>-24.097747999999999</v>
      </c>
      <c r="J976">
        <f>VLOOKUP(B976,Information_sites!D:F,3,FALSE)</f>
        <v>-45.688487000000002</v>
      </c>
      <c r="K976" t="s">
        <v>442</v>
      </c>
      <c r="L976">
        <v>4279</v>
      </c>
      <c r="M976">
        <v>40</v>
      </c>
      <c r="N976" s="3">
        <v>4</v>
      </c>
      <c r="O976" t="s">
        <v>442</v>
      </c>
      <c r="P976" t="s">
        <v>442</v>
      </c>
      <c r="Q976" t="s">
        <v>442</v>
      </c>
      <c r="R976" t="s">
        <v>442</v>
      </c>
      <c r="S976" t="s">
        <v>62</v>
      </c>
      <c r="T976">
        <v>1</v>
      </c>
      <c r="U976">
        <v>12</v>
      </c>
      <c r="X976" t="str">
        <f>VLOOKUP($S976,Taxonomic!A:D,2,FALSE)</f>
        <v>tetraodontidae</v>
      </c>
      <c r="Y976" t="str">
        <f>VLOOKUP(S976,Taxonomic!A:D,3,FALSE)</f>
        <v>canthigaster</v>
      </c>
      <c r="Z976" t="str">
        <f>VLOOKUP(S976,Taxonomic!A:D,4,FALSE)</f>
        <v>figueiredoi</v>
      </c>
    </row>
    <row r="977" spans="1:26" x14ac:dyDescent="0.2">
      <c r="A977" t="s">
        <v>30</v>
      </c>
      <c r="B977" t="s">
        <v>59</v>
      </c>
      <c r="C977" t="s">
        <v>31</v>
      </c>
      <c r="D977">
        <v>2013</v>
      </c>
      <c r="E977">
        <v>3</v>
      </c>
      <c r="F977" s="8">
        <v>6</v>
      </c>
      <c r="G977" t="s">
        <v>455</v>
      </c>
      <c r="H977" t="s">
        <v>32</v>
      </c>
      <c r="I977">
        <f>VLOOKUP(B977,Information_sites!D:E,2,FALSE)</f>
        <v>-24.097747999999999</v>
      </c>
      <c r="J977">
        <f>VLOOKUP(B977,Information_sites!D:F,3,FALSE)</f>
        <v>-45.688487000000002</v>
      </c>
      <c r="K977" t="s">
        <v>442</v>
      </c>
      <c r="L977">
        <v>4279</v>
      </c>
      <c r="M977">
        <v>40</v>
      </c>
      <c r="N977" s="3">
        <v>4</v>
      </c>
      <c r="O977" t="s">
        <v>442</v>
      </c>
      <c r="P977" t="s">
        <v>442</v>
      </c>
      <c r="Q977" t="s">
        <v>442</v>
      </c>
      <c r="R977" t="s">
        <v>442</v>
      </c>
      <c r="S977" t="s">
        <v>51</v>
      </c>
      <c r="T977">
        <v>1</v>
      </c>
      <c r="U977">
        <v>25</v>
      </c>
      <c r="X977" t="str">
        <f>VLOOKUP($S977,Taxonomic!A:D,2,FALSE)</f>
        <v>sparidae</v>
      </c>
      <c r="Y977" t="str">
        <f>VLOOKUP(S977,Taxonomic!A:D,3,FALSE)</f>
        <v>diplodus</v>
      </c>
      <c r="Z977" t="str">
        <f>VLOOKUP(S977,Taxonomic!A:D,4,FALSE)</f>
        <v>argenteus</v>
      </c>
    </row>
    <row r="978" spans="1:26" x14ac:dyDescent="0.2">
      <c r="A978" t="s">
        <v>30</v>
      </c>
      <c r="B978" t="s">
        <v>59</v>
      </c>
      <c r="C978" t="s">
        <v>31</v>
      </c>
      <c r="D978">
        <v>2013</v>
      </c>
      <c r="E978">
        <v>3</v>
      </c>
      <c r="F978" s="8">
        <v>6</v>
      </c>
      <c r="G978" t="s">
        <v>455</v>
      </c>
      <c r="H978" t="s">
        <v>32</v>
      </c>
      <c r="I978">
        <f>VLOOKUP(B978,Information_sites!D:E,2,FALSE)</f>
        <v>-24.097747999999999</v>
      </c>
      <c r="J978">
        <f>VLOOKUP(B978,Information_sites!D:F,3,FALSE)</f>
        <v>-45.688487000000002</v>
      </c>
      <c r="K978" t="s">
        <v>442</v>
      </c>
      <c r="L978">
        <v>4279</v>
      </c>
      <c r="M978">
        <v>40</v>
      </c>
      <c r="N978" s="3">
        <v>4</v>
      </c>
      <c r="O978" t="s">
        <v>442</v>
      </c>
      <c r="P978" t="s">
        <v>442</v>
      </c>
      <c r="Q978" t="s">
        <v>442</v>
      </c>
      <c r="R978" t="s">
        <v>442</v>
      </c>
      <c r="S978" t="s">
        <v>39</v>
      </c>
      <c r="T978">
        <v>30</v>
      </c>
      <c r="U978">
        <v>15</v>
      </c>
      <c r="X978" t="str">
        <f>VLOOKUP($S978,Taxonomic!A:D,2,FALSE)</f>
        <v>haemulidae</v>
      </c>
      <c r="Y978" t="str">
        <f>VLOOKUP(S978,Taxonomic!A:D,3,FALSE)</f>
        <v>haemulon</v>
      </c>
      <c r="Z978" t="str">
        <f>VLOOKUP(S978,Taxonomic!A:D,4,FALSE)</f>
        <v>aurolineatum</v>
      </c>
    </row>
    <row r="979" spans="1:26" x14ac:dyDescent="0.2">
      <c r="A979" t="s">
        <v>30</v>
      </c>
      <c r="B979" t="s">
        <v>59</v>
      </c>
      <c r="C979" t="s">
        <v>31</v>
      </c>
      <c r="D979">
        <v>2013</v>
      </c>
      <c r="E979">
        <v>3</v>
      </c>
      <c r="F979" s="8">
        <v>6</v>
      </c>
      <c r="G979" t="s">
        <v>455</v>
      </c>
      <c r="H979" t="s">
        <v>32</v>
      </c>
      <c r="I979">
        <f>VLOOKUP(B979,Information_sites!D:E,2,FALSE)</f>
        <v>-24.097747999999999</v>
      </c>
      <c r="J979">
        <f>VLOOKUP(B979,Information_sites!D:F,3,FALSE)</f>
        <v>-45.688487000000002</v>
      </c>
      <c r="K979" t="s">
        <v>442</v>
      </c>
      <c r="L979">
        <v>4279</v>
      </c>
      <c r="M979">
        <v>40</v>
      </c>
      <c r="N979" s="3">
        <v>4</v>
      </c>
      <c r="O979" t="s">
        <v>442</v>
      </c>
      <c r="P979" t="s">
        <v>442</v>
      </c>
      <c r="Q979" t="s">
        <v>442</v>
      </c>
      <c r="R979" t="s">
        <v>442</v>
      </c>
      <c r="S979" t="s">
        <v>39</v>
      </c>
      <c r="T979">
        <v>18</v>
      </c>
      <c r="U979">
        <v>20</v>
      </c>
      <c r="X979" t="str">
        <f>VLOOKUP($S979,Taxonomic!A:D,2,FALSE)</f>
        <v>haemulidae</v>
      </c>
      <c r="Y979" t="str">
        <f>VLOOKUP(S979,Taxonomic!A:D,3,FALSE)</f>
        <v>haemulon</v>
      </c>
      <c r="Z979" t="str">
        <f>VLOOKUP(S979,Taxonomic!A:D,4,FALSE)</f>
        <v>aurolineatum</v>
      </c>
    </row>
    <row r="980" spans="1:26" x14ac:dyDescent="0.2">
      <c r="A980" t="s">
        <v>30</v>
      </c>
      <c r="B980" t="s">
        <v>59</v>
      </c>
      <c r="C980" t="s">
        <v>31</v>
      </c>
      <c r="D980">
        <v>2013</v>
      </c>
      <c r="E980">
        <v>3</v>
      </c>
      <c r="F980" s="8">
        <v>6</v>
      </c>
      <c r="G980" t="s">
        <v>455</v>
      </c>
      <c r="H980" t="s">
        <v>32</v>
      </c>
      <c r="I980">
        <f>VLOOKUP(B980,Information_sites!D:E,2,FALSE)</f>
        <v>-24.097747999999999</v>
      </c>
      <c r="J980">
        <f>VLOOKUP(B980,Information_sites!D:F,3,FALSE)</f>
        <v>-45.688487000000002</v>
      </c>
      <c r="K980" t="s">
        <v>442</v>
      </c>
      <c r="L980">
        <v>4279</v>
      </c>
      <c r="M980">
        <v>40</v>
      </c>
      <c r="N980" s="3">
        <v>4</v>
      </c>
      <c r="O980" t="s">
        <v>442</v>
      </c>
      <c r="P980" t="s">
        <v>442</v>
      </c>
      <c r="Q980" t="s">
        <v>442</v>
      </c>
      <c r="R980" t="s">
        <v>442</v>
      </c>
      <c r="S980" t="s">
        <v>40</v>
      </c>
      <c r="T980">
        <v>1</v>
      </c>
      <c r="U980">
        <v>15</v>
      </c>
      <c r="X980" t="str">
        <f>VLOOKUP($S980,Taxonomic!A:D,2,FALSE)</f>
        <v>labridae</v>
      </c>
      <c r="Y980" t="str">
        <f>VLOOKUP(S980,Taxonomic!A:D,3,FALSE)</f>
        <v>halichoeres</v>
      </c>
      <c r="Z980" t="str">
        <f>VLOOKUP(S980,Taxonomic!A:D,4,FALSE)</f>
        <v>poeyi</v>
      </c>
    </row>
    <row r="981" spans="1:26" x14ac:dyDescent="0.2">
      <c r="A981" t="s">
        <v>30</v>
      </c>
      <c r="B981" t="s">
        <v>59</v>
      </c>
      <c r="C981" t="s">
        <v>31</v>
      </c>
      <c r="D981">
        <v>2013</v>
      </c>
      <c r="E981">
        <v>3</v>
      </c>
      <c r="F981" s="8">
        <v>6</v>
      </c>
      <c r="G981" t="s">
        <v>455</v>
      </c>
      <c r="H981" t="s">
        <v>32</v>
      </c>
      <c r="I981">
        <f>VLOOKUP(B981,Information_sites!D:E,2,FALSE)</f>
        <v>-24.097747999999999</v>
      </c>
      <c r="J981">
        <f>VLOOKUP(B981,Information_sites!D:F,3,FALSE)</f>
        <v>-45.688487000000002</v>
      </c>
      <c r="K981" t="s">
        <v>442</v>
      </c>
      <c r="L981">
        <v>4279</v>
      </c>
      <c r="M981">
        <v>40</v>
      </c>
      <c r="N981" s="3">
        <v>4</v>
      </c>
      <c r="O981" t="s">
        <v>442</v>
      </c>
      <c r="P981" t="s">
        <v>442</v>
      </c>
      <c r="Q981" t="s">
        <v>442</v>
      </c>
      <c r="R981" t="s">
        <v>442</v>
      </c>
      <c r="S981" t="s">
        <v>40</v>
      </c>
      <c r="T981">
        <v>1</v>
      </c>
      <c r="U981">
        <v>25</v>
      </c>
      <c r="X981" t="str">
        <f>VLOOKUP($S981,Taxonomic!A:D,2,FALSE)</f>
        <v>labridae</v>
      </c>
      <c r="Y981" t="str">
        <f>VLOOKUP(S981,Taxonomic!A:D,3,FALSE)</f>
        <v>halichoeres</v>
      </c>
      <c r="Z981" t="str">
        <f>VLOOKUP(S981,Taxonomic!A:D,4,FALSE)</f>
        <v>poeyi</v>
      </c>
    </row>
    <row r="982" spans="1:26" x14ac:dyDescent="0.2">
      <c r="A982" t="s">
        <v>30</v>
      </c>
      <c r="B982" t="s">
        <v>59</v>
      </c>
      <c r="C982" t="s">
        <v>31</v>
      </c>
      <c r="D982">
        <v>2013</v>
      </c>
      <c r="E982">
        <v>3</v>
      </c>
      <c r="F982" s="8">
        <v>6</v>
      </c>
      <c r="G982" t="s">
        <v>455</v>
      </c>
      <c r="H982" t="s">
        <v>32</v>
      </c>
      <c r="I982">
        <f>VLOOKUP(B982,Information_sites!D:E,2,FALSE)</f>
        <v>-24.097747999999999</v>
      </c>
      <c r="J982">
        <f>VLOOKUP(B982,Information_sites!D:F,3,FALSE)</f>
        <v>-45.688487000000002</v>
      </c>
      <c r="K982" t="s">
        <v>442</v>
      </c>
      <c r="L982">
        <v>4279</v>
      </c>
      <c r="M982">
        <v>40</v>
      </c>
      <c r="N982" s="3">
        <v>4</v>
      </c>
      <c r="O982" t="s">
        <v>442</v>
      </c>
      <c r="P982" t="s">
        <v>442</v>
      </c>
      <c r="Q982" t="s">
        <v>442</v>
      </c>
      <c r="R982" t="s">
        <v>442</v>
      </c>
      <c r="S982" t="s">
        <v>78</v>
      </c>
      <c r="T982">
        <v>600</v>
      </c>
      <c r="U982">
        <v>6</v>
      </c>
      <c r="X982" t="str">
        <f>VLOOKUP($S982,Taxonomic!A:D,2,FALSE)</f>
        <v>clupeidae</v>
      </c>
      <c r="Y982" t="str">
        <f>VLOOKUP(S982,Taxonomic!A:D,3,FALSE)</f>
        <v>harengula</v>
      </c>
      <c r="Z982" t="str">
        <f>VLOOKUP(S982,Taxonomic!A:D,4,FALSE)</f>
        <v>clupeola</v>
      </c>
    </row>
    <row r="983" spans="1:26" x14ac:dyDescent="0.2">
      <c r="A983" t="s">
        <v>30</v>
      </c>
      <c r="B983" t="s">
        <v>59</v>
      </c>
      <c r="C983" t="s">
        <v>31</v>
      </c>
      <c r="D983">
        <v>2013</v>
      </c>
      <c r="E983">
        <v>3</v>
      </c>
      <c r="F983" s="8">
        <v>6</v>
      </c>
      <c r="G983" t="s">
        <v>455</v>
      </c>
      <c r="H983" t="s">
        <v>32</v>
      </c>
      <c r="I983">
        <f>VLOOKUP(B983,Information_sites!D:E,2,FALSE)</f>
        <v>-24.097747999999999</v>
      </c>
      <c r="J983">
        <f>VLOOKUP(B983,Information_sites!D:F,3,FALSE)</f>
        <v>-45.688487000000002</v>
      </c>
      <c r="K983" t="s">
        <v>442</v>
      </c>
      <c r="L983">
        <v>4279</v>
      </c>
      <c r="M983">
        <v>40</v>
      </c>
      <c r="N983" s="3">
        <v>4</v>
      </c>
      <c r="O983" t="s">
        <v>442</v>
      </c>
      <c r="P983" t="s">
        <v>442</v>
      </c>
      <c r="Q983" t="s">
        <v>442</v>
      </c>
      <c r="R983" t="s">
        <v>442</v>
      </c>
      <c r="S983" t="s">
        <v>42</v>
      </c>
      <c r="T983">
        <v>1</v>
      </c>
      <c r="U983">
        <v>25</v>
      </c>
      <c r="X983" t="str">
        <f>VLOOKUP($S983,Taxonomic!A:D,2,FALSE)</f>
        <v>serranidae</v>
      </c>
      <c r="Y983" t="str">
        <f>VLOOKUP(S983,Taxonomic!A:D,3,FALSE)</f>
        <v>mycteroperca</v>
      </c>
      <c r="Z983" t="str">
        <f>VLOOKUP(S983,Taxonomic!A:D,4,FALSE)</f>
        <v>acutirostris</v>
      </c>
    </row>
    <row r="984" spans="1:26" x14ac:dyDescent="0.2">
      <c r="A984" t="s">
        <v>30</v>
      </c>
      <c r="B984" t="s">
        <v>59</v>
      </c>
      <c r="C984" t="s">
        <v>31</v>
      </c>
      <c r="D984">
        <v>2013</v>
      </c>
      <c r="E984">
        <v>3</v>
      </c>
      <c r="F984" s="8">
        <v>6</v>
      </c>
      <c r="G984" t="s">
        <v>455</v>
      </c>
      <c r="H984" t="s">
        <v>32</v>
      </c>
      <c r="I984">
        <f>VLOOKUP(B984,Information_sites!D:E,2,FALSE)</f>
        <v>-24.097747999999999</v>
      </c>
      <c r="J984">
        <f>VLOOKUP(B984,Information_sites!D:F,3,FALSE)</f>
        <v>-45.688487000000002</v>
      </c>
      <c r="K984" t="s">
        <v>442</v>
      </c>
      <c r="L984">
        <v>4279</v>
      </c>
      <c r="M984">
        <v>40</v>
      </c>
      <c r="N984" s="3">
        <v>4</v>
      </c>
      <c r="O984" t="s">
        <v>442</v>
      </c>
      <c r="P984" t="s">
        <v>442</v>
      </c>
      <c r="Q984" t="s">
        <v>442</v>
      </c>
      <c r="R984" t="s">
        <v>442</v>
      </c>
      <c r="S984" t="s">
        <v>43</v>
      </c>
      <c r="T984">
        <v>1</v>
      </c>
      <c r="U984">
        <v>15</v>
      </c>
      <c r="X984" t="str">
        <f>VLOOKUP($S984,Taxonomic!A:D,2,FALSE)</f>
        <v>sciaenidae</v>
      </c>
      <c r="Y984" t="str">
        <f>VLOOKUP(S984,Taxonomic!A:D,3,FALSE)</f>
        <v>odontoscion</v>
      </c>
      <c r="Z984" t="str">
        <f>VLOOKUP(S984,Taxonomic!A:D,4,FALSE)</f>
        <v>dentex</v>
      </c>
    </row>
    <row r="985" spans="1:26" x14ac:dyDescent="0.2">
      <c r="A985" t="s">
        <v>30</v>
      </c>
      <c r="B985" t="s">
        <v>59</v>
      </c>
      <c r="C985" t="s">
        <v>31</v>
      </c>
      <c r="D985">
        <v>2013</v>
      </c>
      <c r="E985">
        <v>3</v>
      </c>
      <c r="F985" s="8">
        <v>6</v>
      </c>
      <c r="G985" t="s">
        <v>455</v>
      </c>
      <c r="H985" t="s">
        <v>32</v>
      </c>
      <c r="I985">
        <f>VLOOKUP(B985,Information_sites!D:E,2,FALSE)</f>
        <v>-24.097747999999999</v>
      </c>
      <c r="J985">
        <f>VLOOKUP(B985,Information_sites!D:F,3,FALSE)</f>
        <v>-45.688487000000002</v>
      </c>
      <c r="K985" t="s">
        <v>442</v>
      </c>
      <c r="L985">
        <v>4279</v>
      </c>
      <c r="M985">
        <v>40</v>
      </c>
      <c r="N985" s="3">
        <v>4</v>
      </c>
      <c r="O985" t="s">
        <v>442</v>
      </c>
      <c r="P985" t="s">
        <v>442</v>
      </c>
      <c r="Q985" t="s">
        <v>442</v>
      </c>
      <c r="R985" t="s">
        <v>442</v>
      </c>
      <c r="S985" t="s">
        <v>43</v>
      </c>
      <c r="T985">
        <v>1</v>
      </c>
      <c r="U985">
        <v>30</v>
      </c>
      <c r="X985" t="str">
        <f>VLOOKUP($S985,Taxonomic!A:D,2,FALSE)</f>
        <v>sciaenidae</v>
      </c>
      <c r="Y985" t="str">
        <f>VLOOKUP(S985,Taxonomic!A:D,3,FALSE)</f>
        <v>odontoscion</v>
      </c>
      <c r="Z985" t="str">
        <f>VLOOKUP(S985,Taxonomic!A:D,4,FALSE)</f>
        <v>dentex</v>
      </c>
    </row>
    <row r="986" spans="1:26" x14ac:dyDescent="0.2">
      <c r="A986" t="s">
        <v>30</v>
      </c>
      <c r="B986" t="s">
        <v>59</v>
      </c>
      <c r="C986" t="s">
        <v>31</v>
      </c>
      <c r="D986">
        <v>2013</v>
      </c>
      <c r="E986">
        <v>3</v>
      </c>
      <c r="F986" s="8">
        <v>6</v>
      </c>
      <c r="G986" t="s">
        <v>455</v>
      </c>
      <c r="H986" t="s">
        <v>32</v>
      </c>
      <c r="I986">
        <f>VLOOKUP(B986,Information_sites!D:E,2,FALSE)</f>
        <v>-24.097747999999999</v>
      </c>
      <c r="J986">
        <f>VLOOKUP(B986,Information_sites!D:F,3,FALSE)</f>
        <v>-45.688487000000002</v>
      </c>
      <c r="K986" t="s">
        <v>442</v>
      </c>
      <c r="L986">
        <v>4279</v>
      </c>
      <c r="M986">
        <v>40</v>
      </c>
      <c r="N986" s="3">
        <v>4</v>
      </c>
      <c r="O986" t="s">
        <v>442</v>
      </c>
      <c r="P986" t="s">
        <v>442</v>
      </c>
      <c r="Q986" t="s">
        <v>442</v>
      </c>
      <c r="R986" t="s">
        <v>442</v>
      </c>
      <c r="S986" t="s">
        <v>44</v>
      </c>
      <c r="T986">
        <v>1</v>
      </c>
      <c r="U986">
        <v>15</v>
      </c>
      <c r="X986" t="str">
        <f>VLOOKUP($S986,Taxonomic!A:D,2,FALSE)</f>
        <v>pomacanthidae</v>
      </c>
      <c r="Y986" t="str">
        <f>VLOOKUP(S986,Taxonomic!A:D,3,FALSE)</f>
        <v>pomacanthus</v>
      </c>
      <c r="Z986" t="str">
        <f>VLOOKUP(S986,Taxonomic!A:D,4,FALSE)</f>
        <v>paru</v>
      </c>
    </row>
    <row r="987" spans="1:26" x14ac:dyDescent="0.2">
      <c r="A987" t="s">
        <v>30</v>
      </c>
      <c r="B987" t="s">
        <v>59</v>
      </c>
      <c r="C987" t="s">
        <v>31</v>
      </c>
      <c r="D987">
        <v>2013</v>
      </c>
      <c r="E987">
        <v>3</v>
      </c>
      <c r="F987" s="8">
        <v>6</v>
      </c>
      <c r="G987" t="s">
        <v>455</v>
      </c>
      <c r="H987" t="s">
        <v>32</v>
      </c>
      <c r="I987">
        <f>VLOOKUP(B987,Information_sites!D:E,2,FALSE)</f>
        <v>-24.097747999999999</v>
      </c>
      <c r="J987">
        <f>VLOOKUP(B987,Information_sites!D:F,3,FALSE)</f>
        <v>-45.688487000000002</v>
      </c>
      <c r="K987" t="s">
        <v>442</v>
      </c>
      <c r="L987">
        <v>4279</v>
      </c>
      <c r="M987">
        <v>40</v>
      </c>
      <c r="N987" s="3">
        <v>4</v>
      </c>
      <c r="O987" t="s">
        <v>442</v>
      </c>
      <c r="P987" t="s">
        <v>442</v>
      </c>
      <c r="Q987" t="s">
        <v>442</v>
      </c>
      <c r="R987" t="s">
        <v>442</v>
      </c>
      <c r="S987" t="s">
        <v>44</v>
      </c>
      <c r="T987">
        <v>2</v>
      </c>
      <c r="U987">
        <v>30</v>
      </c>
      <c r="X987" t="str">
        <f>VLOOKUP($S987,Taxonomic!A:D,2,FALSE)</f>
        <v>pomacanthidae</v>
      </c>
      <c r="Y987" t="str">
        <f>VLOOKUP(S987,Taxonomic!A:D,3,FALSE)</f>
        <v>pomacanthus</v>
      </c>
      <c r="Z987" t="str">
        <f>VLOOKUP(S987,Taxonomic!A:D,4,FALSE)</f>
        <v>paru</v>
      </c>
    </row>
    <row r="988" spans="1:26" x14ac:dyDescent="0.2">
      <c r="A988" t="s">
        <v>30</v>
      </c>
      <c r="B988" t="s">
        <v>59</v>
      </c>
      <c r="C988" t="s">
        <v>31</v>
      </c>
      <c r="D988">
        <v>2013</v>
      </c>
      <c r="E988">
        <v>3</v>
      </c>
      <c r="F988" s="8">
        <v>6</v>
      </c>
      <c r="G988" t="s">
        <v>455</v>
      </c>
      <c r="H988" t="s">
        <v>32</v>
      </c>
      <c r="I988">
        <f>VLOOKUP(B988,Information_sites!D:E,2,FALSE)</f>
        <v>-24.097747999999999</v>
      </c>
      <c r="J988">
        <f>VLOOKUP(B988,Information_sites!D:F,3,FALSE)</f>
        <v>-45.688487000000002</v>
      </c>
      <c r="K988" t="s">
        <v>442</v>
      </c>
      <c r="L988">
        <v>4279</v>
      </c>
      <c r="M988">
        <v>40</v>
      </c>
      <c r="N988" s="3">
        <v>4</v>
      </c>
      <c r="O988" t="s">
        <v>442</v>
      </c>
      <c r="P988" t="s">
        <v>442</v>
      </c>
      <c r="Q988" t="s">
        <v>442</v>
      </c>
      <c r="R988" t="s">
        <v>442</v>
      </c>
      <c r="S988" t="s">
        <v>77</v>
      </c>
      <c r="T988">
        <v>1</v>
      </c>
      <c r="U988">
        <v>35</v>
      </c>
      <c r="X988" t="str">
        <f>VLOOKUP($S988,Taxonomic!A:D,2,FALSE)</f>
        <v>scaridae</v>
      </c>
      <c r="Y988" t="str">
        <f>VLOOKUP(S988,Taxonomic!A:D,3,FALSE)</f>
        <v>scarus</v>
      </c>
      <c r="Z988" t="str">
        <f>VLOOKUP(S988,Taxonomic!A:D,4,FALSE)</f>
        <v>zelindae</v>
      </c>
    </row>
    <row r="989" spans="1:26" x14ac:dyDescent="0.2">
      <c r="A989" t="s">
        <v>30</v>
      </c>
      <c r="B989" t="s">
        <v>59</v>
      </c>
      <c r="C989" t="s">
        <v>31</v>
      </c>
      <c r="D989">
        <v>2013</v>
      </c>
      <c r="E989">
        <v>3</v>
      </c>
      <c r="F989" s="8">
        <v>6</v>
      </c>
      <c r="G989" t="s">
        <v>455</v>
      </c>
      <c r="H989" t="s">
        <v>32</v>
      </c>
      <c r="I989">
        <f>VLOOKUP(B989,Information_sites!D:E,2,FALSE)</f>
        <v>-24.097747999999999</v>
      </c>
      <c r="J989">
        <f>VLOOKUP(B989,Information_sites!D:F,3,FALSE)</f>
        <v>-45.688487000000002</v>
      </c>
      <c r="K989" t="s">
        <v>442</v>
      </c>
      <c r="L989">
        <v>4279</v>
      </c>
      <c r="M989">
        <v>40</v>
      </c>
      <c r="N989" s="3">
        <v>4</v>
      </c>
      <c r="O989" t="s">
        <v>442</v>
      </c>
      <c r="P989" t="s">
        <v>442</v>
      </c>
      <c r="Q989" t="s">
        <v>442</v>
      </c>
      <c r="R989" t="s">
        <v>442</v>
      </c>
      <c r="S989" t="s">
        <v>46</v>
      </c>
      <c r="T989">
        <v>12</v>
      </c>
      <c r="U989">
        <v>12</v>
      </c>
      <c r="X989" t="str">
        <f>VLOOKUP($S989,Taxonomic!A:D,2,FALSE)</f>
        <v>pomacentridae</v>
      </c>
      <c r="Y989" t="str">
        <f>VLOOKUP(S989,Taxonomic!A:D,3,FALSE)</f>
        <v>stegastes</v>
      </c>
      <c r="Z989" t="str">
        <f>VLOOKUP(S989,Taxonomic!A:D,4,FALSE)</f>
        <v>fuscus</v>
      </c>
    </row>
    <row r="990" spans="1:26" x14ac:dyDescent="0.2">
      <c r="A990" t="s">
        <v>30</v>
      </c>
      <c r="B990" t="s">
        <v>472</v>
      </c>
      <c r="C990" t="s">
        <v>47</v>
      </c>
      <c r="D990">
        <v>2013</v>
      </c>
      <c r="E990">
        <v>3</v>
      </c>
      <c r="F990" s="8">
        <v>5</v>
      </c>
      <c r="G990" t="s">
        <v>455</v>
      </c>
      <c r="H990" t="s">
        <v>48</v>
      </c>
      <c r="I990">
        <f>VLOOKUP(B990,Information_sites!D:E,2,FALSE)</f>
        <v>-24.100227</v>
      </c>
      <c r="J990">
        <f>VLOOKUP(B990,Information_sites!D:F,3,FALSE)</f>
        <v>-45.698115999999999</v>
      </c>
      <c r="K990" t="s">
        <v>442</v>
      </c>
      <c r="L990">
        <v>4280</v>
      </c>
      <c r="M990">
        <v>40</v>
      </c>
      <c r="N990" s="3">
        <v>10</v>
      </c>
      <c r="O990" t="s">
        <v>442</v>
      </c>
      <c r="P990" t="s">
        <v>442</v>
      </c>
      <c r="Q990" t="s">
        <v>442</v>
      </c>
      <c r="R990" t="s">
        <v>442</v>
      </c>
      <c r="S990" t="s">
        <v>33</v>
      </c>
      <c r="T990">
        <v>25</v>
      </c>
      <c r="U990">
        <v>12</v>
      </c>
      <c r="X990" t="str">
        <f>VLOOKUP($S990,Taxonomic!A:D,2,FALSE)</f>
        <v>pomacentridae</v>
      </c>
      <c r="Y990" t="str">
        <f>VLOOKUP(S990,Taxonomic!A:D,3,FALSE)</f>
        <v>abudefduf</v>
      </c>
      <c r="Z990" t="str">
        <f>VLOOKUP(S990,Taxonomic!A:D,4,FALSE)</f>
        <v>saxatilis</v>
      </c>
    </row>
    <row r="991" spans="1:26" x14ac:dyDescent="0.2">
      <c r="A991" t="s">
        <v>30</v>
      </c>
      <c r="B991" t="s">
        <v>472</v>
      </c>
      <c r="C991" t="s">
        <v>47</v>
      </c>
      <c r="D991">
        <v>2013</v>
      </c>
      <c r="E991">
        <v>3</v>
      </c>
      <c r="F991" s="8">
        <v>5</v>
      </c>
      <c r="G991" t="s">
        <v>455</v>
      </c>
      <c r="H991" t="s">
        <v>48</v>
      </c>
      <c r="I991">
        <f>VLOOKUP(B991,Information_sites!D:E,2,FALSE)</f>
        <v>-24.100227</v>
      </c>
      <c r="J991">
        <f>VLOOKUP(B991,Information_sites!D:F,3,FALSE)</f>
        <v>-45.698115999999999</v>
      </c>
      <c r="K991" t="s">
        <v>442</v>
      </c>
      <c r="L991">
        <v>4280</v>
      </c>
      <c r="M991">
        <v>40</v>
      </c>
      <c r="N991" s="3">
        <v>10</v>
      </c>
      <c r="O991" t="s">
        <v>442</v>
      </c>
      <c r="P991" t="s">
        <v>442</v>
      </c>
      <c r="Q991" t="s">
        <v>442</v>
      </c>
      <c r="R991" t="s">
        <v>442</v>
      </c>
      <c r="S991" t="s">
        <v>50</v>
      </c>
      <c r="T991">
        <v>2</v>
      </c>
      <c r="U991">
        <v>20</v>
      </c>
      <c r="X991" t="str">
        <f>VLOOKUP($S991,Taxonomic!A:D,2,FALSE)</f>
        <v>haemulidae</v>
      </c>
      <c r="Y991" t="str">
        <f>VLOOKUP(S991,Taxonomic!A:D,3,FALSE)</f>
        <v>anisotremus</v>
      </c>
      <c r="Z991" t="str">
        <f>VLOOKUP(S991,Taxonomic!A:D,4,FALSE)</f>
        <v>virginicus</v>
      </c>
    </row>
    <row r="992" spans="1:26" x14ac:dyDescent="0.2">
      <c r="A992" t="s">
        <v>30</v>
      </c>
      <c r="B992" t="s">
        <v>472</v>
      </c>
      <c r="C992" t="s">
        <v>47</v>
      </c>
      <c r="D992">
        <v>2013</v>
      </c>
      <c r="E992">
        <v>3</v>
      </c>
      <c r="F992" s="8">
        <v>5</v>
      </c>
      <c r="G992" t="s">
        <v>455</v>
      </c>
      <c r="H992" t="s">
        <v>48</v>
      </c>
      <c r="I992">
        <f>VLOOKUP(B992,Information_sites!D:E,2,FALSE)</f>
        <v>-24.100227</v>
      </c>
      <c r="J992">
        <f>VLOOKUP(B992,Information_sites!D:F,3,FALSE)</f>
        <v>-45.698115999999999</v>
      </c>
      <c r="K992" t="s">
        <v>442</v>
      </c>
      <c r="L992">
        <v>4280</v>
      </c>
      <c r="M992">
        <v>40</v>
      </c>
      <c r="N992" s="3">
        <v>10</v>
      </c>
      <c r="O992" t="s">
        <v>442</v>
      </c>
      <c r="P992" t="s">
        <v>442</v>
      </c>
      <c r="Q992" t="s">
        <v>442</v>
      </c>
      <c r="R992" t="s">
        <v>442</v>
      </c>
      <c r="S992" t="s">
        <v>50</v>
      </c>
      <c r="T992">
        <v>2</v>
      </c>
      <c r="U992">
        <v>30</v>
      </c>
      <c r="X992" t="str">
        <f>VLOOKUP($S992,Taxonomic!A:D,2,FALSE)</f>
        <v>haemulidae</v>
      </c>
      <c r="Y992" t="str">
        <f>VLOOKUP(S992,Taxonomic!A:D,3,FALSE)</f>
        <v>anisotremus</v>
      </c>
      <c r="Z992" t="str">
        <f>VLOOKUP(S992,Taxonomic!A:D,4,FALSE)</f>
        <v>virginicus</v>
      </c>
    </row>
    <row r="993" spans="1:26" x14ac:dyDescent="0.2">
      <c r="A993" t="s">
        <v>30</v>
      </c>
      <c r="B993" t="s">
        <v>472</v>
      </c>
      <c r="C993" t="s">
        <v>47</v>
      </c>
      <c r="D993">
        <v>2013</v>
      </c>
      <c r="E993">
        <v>3</v>
      </c>
      <c r="F993" s="8">
        <v>5</v>
      </c>
      <c r="G993" t="s">
        <v>455</v>
      </c>
      <c r="H993" t="s">
        <v>48</v>
      </c>
      <c r="I993">
        <f>VLOOKUP(B993,Information_sites!D:E,2,FALSE)</f>
        <v>-24.100227</v>
      </c>
      <c r="J993">
        <f>VLOOKUP(B993,Information_sites!D:F,3,FALSE)</f>
        <v>-45.698115999999999</v>
      </c>
      <c r="K993" t="s">
        <v>442</v>
      </c>
      <c r="L993">
        <v>4280</v>
      </c>
      <c r="M993">
        <v>40</v>
      </c>
      <c r="N993" s="3">
        <v>10</v>
      </c>
      <c r="O993" t="s">
        <v>442</v>
      </c>
      <c r="P993" t="s">
        <v>442</v>
      </c>
      <c r="Q993" t="s">
        <v>442</v>
      </c>
      <c r="R993" t="s">
        <v>442</v>
      </c>
      <c r="S993" t="s">
        <v>50</v>
      </c>
      <c r="T993">
        <v>3</v>
      </c>
      <c r="U993">
        <v>35</v>
      </c>
      <c r="X993" t="str">
        <f>VLOOKUP($S993,Taxonomic!A:D,2,FALSE)</f>
        <v>haemulidae</v>
      </c>
      <c r="Y993" t="str">
        <f>VLOOKUP(S993,Taxonomic!A:D,3,FALSE)</f>
        <v>anisotremus</v>
      </c>
      <c r="Z993" t="str">
        <f>VLOOKUP(S993,Taxonomic!A:D,4,FALSE)</f>
        <v>virginicus</v>
      </c>
    </row>
    <row r="994" spans="1:26" x14ac:dyDescent="0.2">
      <c r="A994" t="s">
        <v>30</v>
      </c>
      <c r="B994" t="s">
        <v>472</v>
      </c>
      <c r="C994" t="s">
        <v>47</v>
      </c>
      <c r="D994">
        <v>2013</v>
      </c>
      <c r="E994">
        <v>3</v>
      </c>
      <c r="F994" s="8">
        <v>5</v>
      </c>
      <c r="G994" t="s">
        <v>455</v>
      </c>
      <c r="H994" t="s">
        <v>48</v>
      </c>
      <c r="I994">
        <f>VLOOKUP(B994,Information_sites!D:E,2,FALSE)</f>
        <v>-24.100227</v>
      </c>
      <c r="J994">
        <f>VLOOKUP(B994,Information_sites!D:F,3,FALSE)</f>
        <v>-45.698115999999999</v>
      </c>
      <c r="K994" t="s">
        <v>442</v>
      </c>
      <c r="L994">
        <v>4280</v>
      </c>
      <c r="M994">
        <v>40</v>
      </c>
      <c r="N994" s="3">
        <v>10</v>
      </c>
      <c r="O994" t="s">
        <v>442</v>
      </c>
      <c r="P994" t="s">
        <v>442</v>
      </c>
      <c r="Q994" t="s">
        <v>442</v>
      </c>
      <c r="R994" t="s">
        <v>442</v>
      </c>
      <c r="S994" t="s">
        <v>34</v>
      </c>
      <c r="T994">
        <v>1</v>
      </c>
      <c r="U994">
        <v>15</v>
      </c>
      <c r="X994" t="str">
        <f>VLOOKUP($S994,Taxonomic!A:D,2,FALSE)</f>
        <v>labridae</v>
      </c>
      <c r="Y994" t="str">
        <f>VLOOKUP(S994,Taxonomic!A:D,3,FALSE)</f>
        <v>bodianus</v>
      </c>
      <c r="Z994" t="str">
        <f>VLOOKUP(S994,Taxonomic!A:D,4,FALSE)</f>
        <v>pulchellus</v>
      </c>
    </row>
    <row r="995" spans="1:26" x14ac:dyDescent="0.2">
      <c r="A995" t="s">
        <v>30</v>
      </c>
      <c r="B995" t="s">
        <v>472</v>
      </c>
      <c r="C995" t="s">
        <v>47</v>
      </c>
      <c r="D995">
        <v>2013</v>
      </c>
      <c r="E995">
        <v>3</v>
      </c>
      <c r="F995" s="8">
        <v>5</v>
      </c>
      <c r="G995" t="s">
        <v>455</v>
      </c>
      <c r="H995" t="s">
        <v>48</v>
      </c>
      <c r="I995">
        <f>VLOOKUP(B995,Information_sites!D:E,2,FALSE)</f>
        <v>-24.100227</v>
      </c>
      <c r="J995">
        <f>VLOOKUP(B995,Information_sites!D:F,3,FALSE)</f>
        <v>-45.698115999999999</v>
      </c>
      <c r="K995" t="s">
        <v>442</v>
      </c>
      <c r="L995">
        <v>4280</v>
      </c>
      <c r="M995">
        <v>40</v>
      </c>
      <c r="N995" s="3">
        <v>10</v>
      </c>
      <c r="O995" t="s">
        <v>442</v>
      </c>
      <c r="P995" t="s">
        <v>442</v>
      </c>
      <c r="Q995" t="s">
        <v>442</v>
      </c>
      <c r="R995" t="s">
        <v>442</v>
      </c>
      <c r="S995" t="s">
        <v>34</v>
      </c>
      <c r="T995">
        <v>1</v>
      </c>
      <c r="U995">
        <v>20</v>
      </c>
      <c r="X995" t="str">
        <f>VLOOKUP($S995,Taxonomic!A:D,2,FALSE)</f>
        <v>labridae</v>
      </c>
      <c r="Y995" t="str">
        <f>VLOOKUP(S995,Taxonomic!A:D,3,FALSE)</f>
        <v>bodianus</v>
      </c>
      <c r="Z995" t="str">
        <f>VLOOKUP(S995,Taxonomic!A:D,4,FALSE)</f>
        <v>pulchellus</v>
      </c>
    </row>
    <row r="996" spans="1:26" x14ac:dyDescent="0.2">
      <c r="A996" t="s">
        <v>30</v>
      </c>
      <c r="B996" t="s">
        <v>472</v>
      </c>
      <c r="C996" t="s">
        <v>47</v>
      </c>
      <c r="D996">
        <v>2013</v>
      </c>
      <c r="E996">
        <v>3</v>
      </c>
      <c r="F996" s="8">
        <v>5</v>
      </c>
      <c r="G996" t="s">
        <v>455</v>
      </c>
      <c r="H996" t="s">
        <v>48</v>
      </c>
      <c r="I996">
        <f>VLOOKUP(B996,Information_sites!D:E,2,FALSE)</f>
        <v>-24.100227</v>
      </c>
      <c r="J996">
        <f>VLOOKUP(B996,Information_sites!D:F,3,FALSE)</f>
        <v>-45.698115999999999</v>
      </c>
      <c r="K996" t="s">
        <v>442</v>
      </c>
      <c r="L996">
        <v>4280</v>
      </c>
      <c r="M996">
        <v>40</v>
      </c>
      <c r="N996" s="3">
        <v>10</v>
      </c>
      <c r="O996" t="s">
        <v>442</v>
      </c>
      <c r="P996" t="s">
        <v>442</v>
      </c>
      <c r="Q996" t="s">
        <v>442</v>
      </c>
      <c r="R996" t="s">
        <v>442</v>
      </c>
      <c r="S996" t="s">
        <v>34</v>
      </c>
      <c r="T996">
        <v>1</v>
      </c>
      <c r="U996">
        <v>30</v>
      </c>
      <c r="X996" t="str">
        <f>VLOOKUP($S996,Taxonomic!A:D,2,FALSE)</f>
        <v>labridae</v>
      </c>
      <c r="Y996" t="str">
        <f>VLOOKUP(S996,Taxonomic!A:D,3,FALSE)</f>
        <v>bodianus</v>
      </c>
      <c r="Z996" t="str">
        <f>VLOOKUP(S996,Taxonomic!A:D,4,FALSE)</f>
        <v>pulchellus</v>
      </c>
    </row>
    <row r="997" spans="1:26" x14ac:dyDescent="0.2">
      <c r="A997" t="s">
        <v>30</v>
      </c>
      <c r="B997" t="s">
        <v>472</v>
      </c>
      <c r="C997" t="s">
        <v>47</v>
      </c>
      <c r="D997">
        <v>2013</v>
      </c>
      <c r="E997">
        <v>3</v>
      </c>
      <c r="F997" s="8">
        <v>5</v>
      </c>
      <c r="G997" t="s">
        <v>455</v>
      </c>
      <c r="H997" t="s">
        <v>48</v>
      </c>
      <c r="I997">
        <f>VLOOKUP(B997,Information_sites!D:E,2,FALSE)</f>
        <v>-24.100227</v>
      </c>
      <c r="J997">
        <f>VLOOKUP(B997,Information_sites!D:F,3,FALSE)</f>
        <v>-45.698115999999999</v>
      </c>
      <c r="K997" t="s">
        <v>442</v>
      </c>
      <c r="L997">
        <v>4280</v>
      </c>
      <c r="M997">
        <v>40</v>
      </c>
      <c r="N997" s="3">
        <v>10</v>
      </c>
      <c r="O997" t="s">
        <v>442</v>
      </c>
      <c r="P997" t="s">
        <v>442</v>
      </c>
      <c r="Q997" t="s">
        <v>442</v>
      </c>
      <c r="R997" t="s">
        <v>442</v>
      </c>
      <c r="S997" t="s">
        <v>85</v>
      </c>
      <c r="T997">
        <v>30</v>
      </c>
      <c r="U997">
        <v>35</v>
      </c>
      <c r="X997" t="str">
        <f>VLOOKUP($S997,Taxonomic!A:D,2,FALSE)</f>
        <v>carangidae</v>
      </c>
      <c r="Y997" t="str">
        <f>VLOOKUP(S997,Taxonomic!A:D,3,FALSE)</f>
        <v>caranx</v>
      </c>
      <c r="Z997" t="str">
        <f>VLOOKUP(S997,Taxonomic!A:D,4,FALSE)</f>
        <v>crysos</v>
      </c>
    </row>
    <row r="998" spans="1:26" x14ac:dyDescent="0.2">
      <c r="A998" t="s">
        <v>30</v>
      </c>
      <c r="B998" t="s">
        <v>472</v>
      </c>
      <c r="C998" t="s">
        <v>47</v>
      </c>
      <c r="D998">
        <v>2013</v>
      </c>
      <c r="E998">
        <v>3</v>
      </c>
      <c r="F998" s="8">
        <v>5</v>
      </c>
      <c r="G998" t="s">
        <v>455</v>
      </c>
      <c r="H998" t="s">
        <v>48</v>
      </c>
      <c r="I998">
        <f>VLOOKUP(B998,Information_sites!D:E,2,FALSE)</f>
        <v>-24.100227</v>
      </c>
      <c r="J998">
        <f>VLOOKUP(B998,Information_sites!D:F,3,FALSE)</f>
        <v>-45.698115999999999</v>
      </c>
      <c r="K998" t="s">
        <v>442</v>
      </c>
      <c r="L998">
        <v>4280</v>
      </c>
      <c r="M998">
        <v>40</v>
      </c>
      <c r="N998" s="3">
        <v>10</v>
      </c>
      <c r="O998" t="s">
        <v>442</v>
      </c>
      <c r="P998" t="s">
        <v>442</v>
      </c>
      <c r="Q998" t="s">
        <v>442</v>
      </c>
      <c r="R998" t="s">
        <v>442</v>
      </c>
      <c r="S998" t="s">
        <v>60</v>
      </c>
      <c r="T998">
        <v>2</v>
      </c>
      <c r="U998">
        <v>12</v>
      </c>
      <c r="X998" t="str">
        <f>VLOOKUP($S998,Taxonomic!A:D,2,FALSE)</f>
        <v>chaetodontidae</v>
      </c>
      <c r="Y998" t="str">
        <f>VLOOKUP(S998,Taxonomic!A:D,3,FALSE)</f>
        <v>chaetodon</v>
      </c>
      <c r="Z998" t="str">
        <f>VLOOKUP(S998,Taxonomic!A:D,4,FALSE)</f>
        <v>striatus</v>
      </c>
    </row>
    <row r="999" spans="1:26" x14ac:dyDescent="0.2">
      <c r="A999" t="s">
        <v>30</v>
      </c>
      <c r="B999" t="s">
        <v>472</v>
      </c>
      <c r="C999" t="s">
        <v>47</v>
      </c>
      <c r="D999">
        <v>2013</v>
      </c>
      <c r="E999">
        <v>3</v>
      </c>
      <c r="F999" s="8">
        <v>5</v>
      </c>
      <c r="G999" t="s">
        <v>455</v>
      </c>
      <c r="H999" t="s">
        <v>48</v>
      </c>
      <c r="I999">
        <f>VLOOKUP(B999,Information_sites!D:E,2,FALSE)</f>
        <v>-24.100227</v>
      </c>
      <c r="J999">
        <f>VLOOKUP(B999,Information_sites!D:F,3,FALSE)</f>
        <v>-45.698115999999999</v>
      </c>
      <c r="K999" t="s">
        <v>442</v>
      </c>
      <c r="L999">
        <v>4280</v>
      </c>
      <c r="M999">
        <v>40</v>
      </c>
      <c r="N999" s="3">
        <v>10</v>
      </c>
      <c r="O999" t="s">
        <v>442</v>
      </c>
      <c r="P999" t="s">
        <v>442</v>
      </c>
      <c r="Q999" t="s">
        <v>442</v>
      </c>
      <c r="R999" t="s">
        <v>442</v>
      </c>
      <c r="S999" t="s">
        <v>36</v>
      </c>
      <c r="T999">
        <v>10</v>
      </c>
      <c r="U999">
        <v>12</v>
      </c>
      <c r="X999" t="str">
        <f>VLOOKUP($S999,Taxonomic!A:D,2,FALSE)</f>
        <v>pomacentridae</v>
      </c>
      <c r="Y999" t="str">
        <f>VLOOKUP(S999,Taxonomic!A:D,3,FALSE)</f>
        <v>chromis</v>
      </c>
      <c r="Z999" t="str">
        <f>VLOOKUP(S999,Taxonomic!A:D,4,FALSE)</f>
        <v>multilineata</v>
      </c>
    </row>
    <row r="1000" spans="1:26" x14ac:dyDescent="0.2">
      <c r="A1000" t="s">
        <v>30</v>
      </c>
      <c r="B1000" t="s">
        <v>472</v>
      </c>
      <c r="C1000" t="s">
        <v>47</v>
      </c>
      <c r="D1000">
        <v>2013</v>
      </c>
      <c r="E1000">
        <v>3</v>
      </c>
      <c r="F1000" s="8">
        <v>5</v>
      </c>
      <c r="G1000" t="s">
        <v>455</v>
      </c>
      <c r="H1000" t="s">
        <v>48</v>
      </c>
      <c r="I1000">
        <f>VLOOKUP(B1000,Information_sites!D:E,2,FALSE)</f>
        <v>-24.100227</v>
      </c>
      <c r="J1000">
        <f>VLOOKUP(B1000,Information_sites!D:F,3,FALSE)</f>
        <v>-45.698115999999999</v>
      </c>
      <c r="K1000" t="s">
        <v>442</v>
      </c>
      <c r="L1000">
        <v>4280</v>
      </c>
      <c r="M1000">
        <v>40</v>
      </c>
      <c r="N1000" s="3">
        <v>10</v>
      </c>
      <c r="O1000" t="s">
        <v>442</v>
      </c>
      <c r="P1000" t="s">
        <v>442</v>
      </c>
      <c r="Q1000" t="s">
        <v>442</v>
      </c>
      <c r="R1000" t="s">
        <v>442</v>
      </c>
      <c r="S1000" t="s">
        <v>36</v>
      </c>
      <c r="T1000">
        <v>110</v>
      </c>
      <c r="U1000">
        <v>12</v>
      </c>
      <c r="X1000" t="str">
        <f>VLOOKUP($S1000,Taxonomic!A:D,2,FALSE)</f>
        <v>pomacentridae</v>
      </c>
      <c r="Y1000" t="str">
        <f>VLOOKUP(S1000,Taxonomic!A:D,3,FALSE)</f>
        <v>chromis</v>
      </c>
      <c r="Z1000" t="str">
        <f>VLOOKUP(S1000,Taxonomic!A:D,4,FALSE)</f>
        <v>multilineata</v>
      </c>
    </row>
    <row r="1001" spans="1:26" x14ac:dyDescent="0.2">
      <c r="A1001" t="s">
        <v>30</v>
      </c>
      <c r="B1001" t="s">
        <v>472</v>
      </c>
      <c r="C1001" t="s">
        <v>47</v>
      </c>
      <c r="D1001">
        <v>2013</v>
      </c>
      <c r="E1001">
        <v>3</v>
      </c>
      <c r="F1001" s="8">
        <v>5</v>
      </c>
      <c r="G1001" t="s">
        <v>455</v>
      </c>
      <c r="H1001" t="s">
        <v>48</v>
      </c>
      <c r="I1001">
        <f>VLOOKUP(B1001,Information_sites!D:E,2,FALSE)</f>
        <v>-24.100227</v>
      </c>
      <c r="J1001">
        <f>VLOOKUP(B1001,Information_sites!D:F,3,FALSE)</f>
        <v>-45.698115999999999</v>
      </c>
      <c r="K1001" t="s">
        <v>442</v>
      </c>
      <c r="L1001">
        <v>4280</v>
      </c>
      <c r="M1001">
        <v>40</v>
      </c>
      <c r="N1001" s="3">
        <v>10</v>
      </c>
      <c r="O1001" t="s">
        <v>442</v>
      </c>
      <c r="P1001" t="s">
        <v>442</v>
      </c>
      <c r="Q1001" t="s">
        <v>442</v>
      </c>
      <c r="R1001" t="s">
        <v>442</v>
      </c>
      <c r="S1001" t="s">
        <v>37</v>
      </c>
      <c r="T1001">
        <v>2</v>
      </c>
      <c r="U1001">
        <v>3</v>
      </c>
      <c r="X1001" t="str">
        <f>VLOOKUP($S1001,Taxonomic!A:D,2,FALSE)</f>
        <v>chaenopsidae</v>
      </c>
      <c r="Y1001" t="str">
        <f>VLOOKUP(S1001,Taxonomic!A:D,3,FALSE)</f>
        <v>emblemariopsis</v>
      </c>
      <c r="Z1001" t="str">
        <f>VLOOKUP(S1001,Taxonomic!A:D,4,FALSE)</f>
        <v>signifera</v>
      </c>
    </row>
    <row r="1002" spans="1:26" x14ac:dyDescent="0.2">
      <c r="A1002" t="s">
        <v>30</v>
      </c>
      <c r="B1002" t="s">
        <v>472</v>
      </c>
      <c r="C1002" t="s">
        <v>47</v>
      </c>
      <c r="D1002">
        <v>2013</v>
      </c>
      <c r="E1002">
        <v>3</v>
      </c>
      <c r="F1002" s="8">
        <v>5</v>
      </c>
      <c r="G1002" t="s">
        <v>455</v>
      </c>
      <c r="H1002" t="s">
        <v>48</v>
      </c>
      <c r="I1002">
        <f>VLOOKUP(B1002,Information_sites!D:E,2,FALSE)</f>
        <v>-24.100227</v>
      </c>
      <c r="J1002">
        <f>VLOOKUP(B1002,Information_sites!D:F,3,FALSE)</f>
        <v>-45.698115999999999</v>
      </c>
      <c r="K1002" t="s">
        <v>442</v>
      </c>
      <c r="L1002">
        <v>4280</v>
      </c>
      <c r="M1002">
        <v>40</v>
      </c>
      <c r="N1002" s="3">
        <v>10</v>
      </c>
      <c r="O1002" t="s">
        <v>442</v>
      </c>
      <c r="P1002" t="s">
        <v>442</v>
      </c>
      <c r="Q1002" t="s">
        <v>442</v>
      </c>
      <c r="R1002" t="s">
        <v>442</v>
      </c>
      <c r="S1002" t="s">
        <v>38</v>
      </c>
      <c r="T1002">
        <v>1</v>
      </c>
      <c r="U1002">
        <v>20</v>
      </c>
      <c r="X1002" t="str">
        <f>VLOOKUP($S1002,Taxonomic!A:D,2,FALSE)</f>
        <v>serranidae</v>
      </c>
      <c r="Y1002" t="str">
        <f>VLOOKUP(S1002,Taxonomic!A:D,3,FALSE)</f>
        <v>epinephelus</v>
      </c>
      <c r="Z1002" t="str">
        <f>VLOOKUP(S1002,Taxonomic!A:D,4,FALSE)</f>
        <v>marginatus</v>
      </c>
    </row>
    <row r="1003" spans="1:26" x14ac:dyDescent="0.2">
      <c r="A1003" t="s">
        <v>30</v>
      </c>
      <c r="B1003" t="s">
        <v>472</v>
      </c>
      <c r="C1003" t="s">
        <v>47</v>
      </c>
      <c r="D1003">
        <v>2013</v>
      </c>
      <c r="E1003">
        <v>3</v>
      </c>
      <c r="F1003" s="8">
        <v>5</v>
      </c>
      <c r="G1003" t="s">
        <v>455</v>
      </c>
      <c r="H1003" t="s">
        <v>48</v>
      </c>
      <c r="I1003">
        <f>VLOOKUP(B1003,Information_sites!D:E,2,FALSE)</f>
        <v>-24.100227</v>
      </c>
      <c r="J1003">
        <f>VLOOKUP(B1003,Information_sites!D:F,3,FALSE)</f>
        <v>-45.698115999999999</v>
      </c>
      <c r="K1003" t="s">
        <v>442</v>
      </c>
      <c r="L1003">
        <v>4280</v>
      </c>
      <c r="M1003">
        <v>40</v>
      </c>
      <c r="N1003" s="3">
        <v>10</v>
      </c>
      <c r="O1003" t="s">
        <v>442</v>
      </c>
      <c r="P1003" t="s">
        <v>442</v>
      </c>
      <c r="Q1003" t="s">
        <v>442</v>
      </c>
      <c r="R1003" t="s">
        <v>442</v>
      </c>
      <c r="S1003" t="s">
        <v>38</v>
      </c>
      <c r="T1003">
        <v>1</v>
      </c>
      <c r="U1003">
        <v>50</v>
      </c>
      <c r="X1003" t="str">
        <f>VLOOKUP($S1003,Taxonomic!A:D,2,FALSE)</f>
        <v>serranidae</v>
      </c>
      <c r="Y1003" t="str">
        <f>VLOOKUP(S1003,Taxonomic!A:D,3,FALSE)</f>
        <v>epinephelus</v>
      </c>
      <c r="Z1003" t="str">
        <f>VLOOKUP(S1003,Taxonomic!A:D,4,FALSE)</f>
        <v>marginatus</v>
      </c>
    </row>
    <row r="1004" spans="1:26" x14ac:dyDescent="0.2">
      <c r="A1004" t="s">
        <v>30</v>
      </c>
      <c r="B1004" t="s">
        <v>472</v>
      </c>
      <c r="C1004" t="s">
        <v>47</v>
      </c>
      <c r="D1004">
        <v>2013</v>
      </c>
      <c r="E1004">
        <v>3</v>
      </c>
      <c r="F1004" s="8">
        <v>5</v>
      </c>
      <c r="G1004" t="s">
        <v>455</v>
      </c>
      <c r="H1004" t="s">
        <v>48</v>
      </c>
      <c r="I1004">
        <f>VLOOKUP(B1004,Information_sites!D:E,2,FALSE)</f>
        <v>-24.100227</v>
      </c>
      <c r="J1004">
        <f>VLOOKUP(B1004,Information_sites!D:F,3,FALSE)</f>
        <v>-45.698115999999999</v>
      </c>
      <c r="K1004" t="s">
        <v>442</v>
      </c>
      <c r="L1004">
        <v>4280</v>
      </c>
      <c r="M1004">
        <v>40</v>
      </c>
      <c r="N1004" s="3">
        <v>10</v>
      </c>
      <c r="O1004" t="s">
        <v>442</v>
      </c>
      <c r="P1004" t="s">
        <v>442</v>
      </c>
      <c r="Q1004" t="s">
        <v>442</v>
      </c>
      <c r="R1004" t="s">
        <v>442</v>
      </c>
      <c r="S1004" t="s">
        <v>38</v>
      </c>
      <c r="T1004">
        <v>2</v>
      </c>
      <c r="U1004">
        <v>35</v>
      </c>
      <c r="X1004" t="str">
        <f>VLOOKUP($S1004,Taxonomic!A:D,2,FALSE)</f>
        <v>serranidae</v>
      </c>
      <c r="Y1004" t="str">
        <f>VLOOKUP(S1004,Taxonomic!A:D,3,FALSE)</f>
        <v>epinephelus</v>
      </c>
      <c r="Z1004" t="str">
        <f>VLOOKUP(S1004,Taxonomic!A:D,4,FALSE)</f>
        <v>marginatus</v>
      </c>
    </row>
    <row r="1005" spans="1:26" x14ac:dyDescent="0.2">
      <c r="A1005" t="s">
        <v>30</v>
      </c>
      <c r="B1005" t="s">
        <v>472</v>
      </c>
      <c r="C1005" t="s">
        <v>47</v>
      </c>
      <c r="D1005">
        <v>2013</v>
      </c>
      <c r="E1005">
        <v>3</v>
      </c>
      <c r="F1005" s="8">
        <v>5</v>
      </c>
      <c r="G1005" t="s">
        <v>455</v>
      </c>
      <c r="H1005" t="s">
        <v>48</v>
      </c>
      <c r="I1005">
        <f>VLOOKUP(B1005,Information_sites!D:E,2,FALSE)</f>
        <v>-24.100227</v>
      </c>
      <c r="J1005">
        <f>VLOOKUP(B1005,Information_sites!D:F,3,FALSE)</f>
        <v>-45.698115999999999</v>
      </c>
      <c r="K1005" t="s">
        <v>442</v>
      </c>
      <c r="L1005">
        <v>4280</v>
      </c>
      <c r="M1005">
        <v>40</v>
      </c>
      <c r="N1005" s="3">
        <v>10</v>
      </c>
      <c r="O1005" t="s">
        <v>442</v>
      </c>
      <c r="P1005" t="s">
        <v>442</v>
      </c>
      <c r="Q1005" t="s">
        <v>442</v>
      </c>
      <c r="R1005" t="s">
        <v>442</v>
      </c>
      <c r="S1005" t="s">
        <v>38</v>
      </c>
      <c r="T1005">
        <v>2</v>
      </c>
      <c r="U1005">
        <v>45</v>
      </c>
      <c r="X1005" t="str">
        <f>VLOOKUP($S1005,Taxonomic!A:D,2,FALSE)</f>
        <v>serranidae</v>
      </c>
      <c r="Y1005" t="str">
        <f>VLOOKUP(S1005,Taxonomic!A:D,3,FALSE)</f>
        <v>epinephelus</v>
      </c>
      <c r="Z1005" t="str">
        <f>VLOOKUP(S1005,Taxonomic!A:D,4,FALSE)</f>
        <v>marginatus</v>
      </c>
    </row>
    <row r="1006" spans="1:26" x14ac:dyDescent="0.2">
      <c r="A1006" t="s">
        <v>30</v>
      </c>
      <c r="B1006" t="s">
        <v>472</v>
      </c>
      <c r="C1006" t="s">
        <v>47</v>
      </c>
      <c r="D1006">
        <v>2013</v>
      </c>
      <c r="E1006">
        <v>3</v>
      </c>
      <c r="F1006" s="8">
        <v>5</v>
      </c>
      <c r="G1006" t="s">
        <v>455</v>
      </c>
      <c r="H1006" t="s">
        <v>48</v>
      </c>
      <c r="I1006">
        <f>VLOOKUP(B1006,Information_sites!D:E,2,FALSE)</f>
        <v>-24.100227</v>
      </c>
      <c r="J1006">
        <f>VLOOKUP(B1006,Information_sites!D:F,3,FALSE)</f>
        <v>-45.698115999999999</v>
      </c>
      <c r="K1006" t="s">
        <v>442</v>
      </c>
      <c r="L1006">
        <v>4280</v>
      </c>
      <c r="M1006">
        <v>40</v>
      </c>
      <c r="N1006" s="3">
        <v>10</v>
      </c>
      <c r="O1006" t="s">
        <v>442</v>
      </c>
      <c r="P1006" t="s">
        <v>442</v>
      </c>
      <c r="Q1006" t="s">
        <v>442</v>
      </c>
      <c r="R1006" t="s">
        <v>442</v>
      </c>
      <c r="S1006" t="s">
        <v>39</v>
      </c>
      <c r="T1006">
        <v>170</v>
      </c>
      <c r="U1006">
        <v>15</v>
      </c>
      <c r="X1006" t="str">
        <f>VLOOKUP($S1006,Taxonomic!A:D,2,FALSE)</f>
        <v>haemulidae</v>
      </c>
      <c r="Y1006" t="str">
        <f>VLOOKUP(S1006,Taxonomic!A:D,3,FALSE)</f>
        <v>haemulon</v>
      </c>
      <c r="Z1006" t="str">
        <f>VLOOKUP(S1006,Taxonomic!A:D,4,FALSE)</f>
        <v>aurolineatum</v>
      </c>
    </row>
    <row r="1007" spans="1:26" x14ac:dyDescent="0.2">
      <c r="A1007" t="s">
        <v>30</v>
      </c>
      <c r="B1007" t="s">
        <v>472</v>
      </c>
      <c r="C1007" t="s">
        <v>47</v>
      </c>
      <c r="D1007">
        <v>2013</v>
      </c>
      <c r="E1007">
        <v>3</v>
      </c>
      <c r="F1007" s="8">
        <v>5</v>
      </c>
      <c r="G1007" t="s">
        <v>455</v>
      </c>
      <c r="H1007" t="s">
        <v>48</v>
      </c>
      <c r="I1007">
        <f>VLOOKUP(B1007,Information_sites!D:E,2,FALSE)</f>
        <v>-24.100227</v>
      </c>
      <c r="J1007">
        <f>VLOOKUP(B1007,Information_sites!D:F,3,FALSE)</f>
        <v>-45.698115999999999</v>
      </c>
      <c r="K1007" t="s">
        <v>442</v>
      </c>
      <c r="L1007">
        <v>4280</v>
      </c>
      <c r="M1007">
        <v>40</v>
      </c>
      <c r="N1007" s="3">
        <v>10</v>
      </c>
      <c r="O1007" t="s">
        <v>442</v>
      </c>
      <c r="P1007" t="s">
        <v>442</v>
      </c>
      <c r="Q1007" t="s">
        <v>442</v>
      </c>
      <c r="R1007" t="s">
        <v>442</v>
      </c>
      <c r="S1007" t="s">
        <v>39</v>
      </c>
      <c r="T1007">
        <v>40</v>
      </c>
      <c r="U1007">
        <v>20</v>
      </c>
      <c r="X1007" t="str">
        <f>VLOOKUP($S1007,Taxonomic!A:D,2,FALSE)</f>
        <v>haemulidae</v>
      </c>
      <c r="Y1007" t="str">
        <f>VLOOKUP(S1007,Taxonomic!A:D,3,FALSE)</f>
        <v>haemulon</v>
      </c>
      <c r="Z1007" t="str">
        <f>VLOOKUP(S1007,Taxonomic!A:D,4,FALSE)</f>
        <v>aurolineatum</v>
      </c>
    </row>
    <row r="1008" spans="1:26" x14ac:dyDescent="0.2">
      <c r="A1008" t="s">
        <v>30</v>
      </c>
      <c r="B1008" t="s">
        <v>472</v>
      </c>
      <c r="C1008" t="s">
        <v>47</v>
      </c>
      <c r="D1008">
        <v>2013</v>
      </c>
      <c r="E1008">
        <v>3</v>
      </c>
      <c r="F1008" s="8">
        <v>5</v>
      </c>
      <c r="G1008" t="s">
        <v>455</v>
      </c>
      <c r="H1008" t="s">
        <v>48</v>
      </c>
      <c r="I1008">
        <f>VLOOKUP(B1008,Information_sites!D:E,2,FALSE)</f>
        <v>-24.100227</v>
      </c>
      <c r="J1008">
        <f>VLOOKUP(B1008,Information_sites!D:F,3,FALSE)</f>
        <v>-45.698115999999999</v>
      </c>
      <c r="K1008" t="s">
        <v>442</v>
      </c>
      <c r="L1008">
        <v>4280</v>
      </c>
      <c r="M1008">
        <v>40</v>
      </c>
      <c r="N1008" s="3">
        <v>10</v>
      </c>
      <c r="O1008" t="s">
        <v>442</v>
      </c>
      <c r="P1008" t="s">
        <v>442</v>
      </c>
      <c r="Q1008" t="s">
        <v>442</v>
      </c>
      <c r="R1008" t="s">
        <v>442</v>
      </c>
      <c r="S1008" t="s">
        <v>437</v>
      </c>
      <c r="T1008">
        <v>1</v>
      </c>
      <c r="U1008">
        <v>25</v>
      </c>
      <c r="X1008" t="str">
        <f>VLOOKUP($S1008,Taxonomic!A:D,2,FALSE)</f>
        <v>haemulidae</v>
      </c>
      <c r="Y1008" t="str">
        <f>VLOOKUP(S1008,Taxonomic!A:D,3,FALSE)</f>
        <v>haemulon</v>
      </c>
      <c r="Z1008" t="str">
        <f>VLOOKUP(S1008,Taxonomic!A:D,4,FALSE)</f>
        <v>atlanticus</v>
      </c>
    </row>
    <row r="1009" spans="1:26" x14ac:dyDescent="0.2">
      <c r="A1009" t="s">
        <v>30</v>
      </c>
      <c r="B1009" t="s">
        <v>472</v>
      </c>
      <c r="C1009" t="s">
        <v>47</v>
      </c>
      <c r="D1009">
        <v>2013</v>
      </c>
      <c r="E1009">
        <v>3</v>
      </c>
      <c r="F1009" s="8">
        <v>5</v>
      </c>
      <c r="G1009" t="s">
        <v>455</v>
      </c>
      <c r="H1009" t="s">
        <v>48</v>
      </c>
      <c r="I1009">
        <f>VLOOKUP(B1009,Information_sites!D:E,2,FALSE)</f>
        <v>-24.100227</v>
      </c>
      <c r="J1009">
        <f>VLOOKUP(B1009,Information_sites!D:F,3,FALSE)</f>
        <v>-45.698115999999999</v>
      </c>
      <c r="K1009" t="s">
        <v>442</v>
      </c>
      <c r="L1009">
        <v>4280</v>
      </c>
      <c r="M1009">
        <v>40</v>
      </c>
      <c r="N1009" s="3">
        <v>10</v>
      </c>
      <c r="O1009" t="s">
        <v>442</v>
      </c>
      <c r="P1009" t="s">
        <v>442</v>
      </c>
      <c r="Q1009" t="s">
        <v>442</v>
      </c>
      <c r="R1009" t="s">
        <v>442</v>
      </c>
      <c r="S1009" t="s">
        <v>75</v>
      </c>
      <c r="T1009">
        <v>1</v>
      </c>
      <c r="U1009">
        <v>20</v>
      </c>
      <c r="X1009" t="str">
        <f>VLOOKUP($S1009,Taxonomic!A:D,2,FALSE)</f>
        <v>labridae</v>
      </c>
      <c r="Y1009" t="str">
        <f>VLOOKUP(S1009,Taxonomic!A:D,3,FALSE)</f>
        <v>halichoeres</v>
      </c>
      <c r="Z1009" t="str">
        <f>VLOOKUP(S1009,Taxonomic!A:D,4,FALSE)</f>
        <v>brasiliensis</v>
      </c>
    </row>
    <row r="1010" spans="1:26" x14ac:dyDescent="0.2">
      <c r="A1010" t="s">
        <v>30</v>
      </c>
      <c r="B1010" t="s">
        <v>472</v>
      </c>
      <c r="C1010" t="s">
        <v>47</v>
      </c>
      <c r="D1010">
        <v>2013</v>
      </c>
      <c r="E1010">
        <v>3</v>
      </c>
      <c r="F1010" s="8">
        <v>5</v>
      </c>
      <c r="G1010" t="s">
        <v>455</v>
      </c>
      <c r="H1010" t="s">
        <v>48</v>
      </c>
      <c r="I1010">
        <f>VLOOKUP(B1010,Information_sites!D:E,2,FALSE)</f>
        <v>-24.100227</v>
      </c>
      <c r="J1010">
        <f>VLOOKUP(B1010,Information_sites!D:F,3,FALSE)</f>
        <v>-45.698115999999999</v>
      </c>
      <c r="K1010" t="s">
        <v>442</v>
      </c>
      <c r="L1010">
        <v>4280</v>
      </c>
      <c r="M1010">
        <v>40</v>
      </c>
      <c r="N1010" s="3">
        <v>10</v>
      </c>
      <c r="O1010" t="s">
        <v>442</v>
      </c>
      <c r="P1010" t="s">
        <v>442</v>
      </c>
      <c r="Q1010" t="s">
        <v>442</v>
      </c>
      <c r="R1010" t="s">
        <v>442</v>
      </c>
      <c r="S1010" t="s">
        <v>75</v>
      </c>
      <c r="T1010">
        <v>1</v>
      </c>
      <c r="U1010">
        <v>30</v>
      </c>
      <c r="X1010" t="str">
        <f>VLOOKUP($S1010,Taxonomic!A:D,2,FALSE)</f>
        <v>labridae</v>
      </c>
      <c r="Y1010" t="str">
        <f>VLOOKUP(S1010,Taxonomic!A:D,3,FALSE)</f>
        <v>halichoeres</v>
      </c>
      <c r="Z1010" t="str">
        <f>VLOOKUP(S1010,Taxonomic!A:D,4,FALSE)</f>
        <v>brasiliensis</v>
      </c>
    </row>
    <row r="1011" spans="1:26" x14ac:dyDescent="0.2">
      <c r="A1011" t="s">
        <v>30</v>
      </c>
      <c r="B1011" t="s">
        <v>472</v>
      </c>
      <c r="C1011" t="s">
        <v>47</v>
      </c>
      <c r="D1011">
        <v>2013</v>
      </c>
      <c r="E1011">
        <v>3</v>
      </c>
      <c r="F1011" s="8">
        <v>5</v>
      </c>
      <c r="G1011" t="s">
        <v>455</v>
      </c>
      <c r="H1011" t="s">
        <v>48</v>
      </c>
      <c r="I1011">
        <f>VLOOKUP(B1011,Information_sites!D:E,2,FALSE)</f>
        <v>-24.100227</v>
      </c>
      <c r="J1011">
        <f>VLOOKUP(B1011,Information_sites!D:F,3,FALSE)</f>
        <v>-45.698115999999999</v>
      </c>
      <c r="K1011" t="s">
        <v>442</v>
      </c>
      <c r="L1011">
        <v>4280</v>
      </c>
      <c r="M1011">
        <v>40</v>
      </c>
      <c r="N1011" s="3">
        <v>10</v>
      </c>
      <c r="O1011" t="s">
        <v>442</v>
      </c>
      <c r="P1011" t="s">
        <v>442</v>
      </c>
      <c r="Q1011" t="s">
        <v>442</v>
      </c>
      <c r="R1011" t="s">
        <v>442</v>
      </c>
      <c r="S1011" t="s">
        <v>75</v>
      </c>
      <c r="T1011">
        <v>1</v>
      </c>
      <c r="U1011">
        <v>45</v>
      </c>
      <c r="X1011" t="str">
        <f>VLOOKUP($S1011,Taxonomic!A:D,2,FALSE)</f>
        <v>labridae</v>
      </c>
      <c r="Y1011" t="str">
        <f>VLOOKUP(S1011,Taxonomic!A:D,3,FALSE)</f>
        <v>halichoeres</v>
      </c>
      <c r="Z1011" t="str">
        <f>VLOOKUP(S1011,Taxonomic!A:D,4,FALSE)</f>
        <v>brasiliensis</v>
      </c>
    </row>
    <row r="1012" spans="1:26" x14ac:dyDescent="0.2">
      <c r="A1012" t="s">
        <v>30</v>
      </c>
      <c r="B1012" t="s">
        <v>472</v>
      </c>
      <c r="C1012" t="s">
        <v>47</v>
      </c>
      <c r="D1012">
        <v>2013</v>
      </c>
      <c r="E1012">
        <v>3</v>
      </c>
      <c r="F1012" s="8">
        <v>5</v>
      </c>
      <c r="G1012" t="s">
        <v>455</v>
      </c>
      <c r="H1012" t="s">
        <v>48</v>
      </c>
      <c r="I1012">
        <f>VLOOKUP(B1012,Information_sites!D:E,2,FALSE)</f>
        <v>-24.100227</v>
      </c>
      <c r="J1012">
        <f>VLOOKUP(B1012,Information_sites!D:F,3,FALSE)</f>
        <v>-45.698115999999999</v>
      </c>
      <c r="K1012" t="s">
        <v>442</v>
      </c>
      <c r="L1012">
        <v>4280</v>
      </c>
      <c r="M1012">
        <v>40</v>
      </c>
      <c r="N1012" s="3">
        <v>10</v>
      </c>
      <c r="O1012" t="s">
        <v>442</v>
      </c>
      <c r="P1012" t="s">
        <v>442</v>
      </c>
      <c r="Q1012" t="s">
        <v>442</v>
      </c>
      <c r="R1012" t="s">
        <v>442</v>
      </c>
      <c r="S1012" t="s">
        <v>41</v>
      </c>
      <c r="T1012">
        <v>2</v>
      </c>
      <c r="U1012">
        <v>20</v>
      </c>
      <c r="X1012" t="str">
        <f>VLOOKUP($S1012,Taxonomic!A:D,2,FALSE)</f>
        <v>holocentridae</v>
      </c>
      <c r="Y1012" t="str">
        <f>VLOOKUP(S1012,Taxonomic!A:D,3,FALSE)</f>
        <v>holocentrus</v>
      </c>
      <c r="Z1012" t="str">
        <f>VLOOKUP(S1012,Taxonomic!A:D,4,FALSE)</f>
        <v>adscensionis</v>
      </c>
    </row>
    <row r="1013" spans="1:26" x14ac:dyDescent="0.2">
      <c r="A1013" t="s">
        <v>30</v>
      </c>
      <c r="B1013" t="s">
        <v>472</v>
      </c>
      <c r="C1013" t="s">
        <v>47</v>
      </c>
      <c r="D1013">
        <v>2013</v>
      </c>
      <c r="E1013">
        <v>3</v>
      </c>
      <c r="F1013" s="8">
        <v>5</v>
      </c>
      <c r="G1013" t="s">
        <v>455</v>
      </c>
      <c r="H1013" t="s">
        <v>48</v>
      </c>
      <c r="I1013">
        <f>VLOOKUP(B1013,Information_sites!D:E,2,FALSE)</f>
        <v>-24.100227</v>
      </c>
      <c r="J1013">
        <f>VLOOKUP(B1013,Information_sites!D:F,3,FALSE)</f>
        <v>-45.698115999999999</v>
      </c>
      <c r="K1013" t="s">
        <v>442</v>
      </c>
      <c r="L1013">
        <v>4280</v>
      </c>
      <c r="M1013">
        <v>40</v>
      </c>
      <c r="N1013" s="3">
        <v>10</v>
      </c>
      <c r="O1013" t="s">
        <v>442</v>
      </c>
      <c r="P1013" t="s">
        <v>442</v>
      </c>
      <c r="Q1013" t="s">
        <v>442</v>
      </c>
      <c r="R1013" t="s">
        <v>442</v>
      </c>
      <c r="S1013" t="s">
        <v>41</v>
      </c>
      <c r="T1013">
        <v>4</v>
      </c>
      <c r="U1013">
        <v>30</v>
      </c>
      <c r="X1013" t="str">
        <f>VLOOKUP($S1013,Taxonomic!A:D,2,FALSE)</f>
        <v>holocentridae</v>
      </c>
      <c r="Y1013" t="str">
        <f>VLOOKUP(S1013,Taxonomic!A:D,3,FALSE)</f>
        <v>holocentrus</v>
      </c>
      <c r="Z1013" t="str">
        <f>VLOOKUP(S1013,Taxonomic!A:D,4,FALSE)</f>
        <v>adscensionis</v>
      </c>
    </row>
    <row r="1014" spans="1:26" x14ac:dyDescent="0.2">
      <c r="A1014" t="s">
        <v>30</v>
      </c>
      <c r="B1014" t="s">
        <v>472</v>
      </c>
      <c r="C1014" t="s">
        <v>47</v>
      </c>
      <c r="D1014">
        <v>2013</v>
      </c>
      <c r="E1014">
        <v>3</v>
      </c>
      <c r="F1014" s="8">
        <v>5</v>
      </c>
      <c r="G1014" t="s">
        <v>455</v>
      </c>
      <c r="H1014" t="s">
        <v>48</v>
      </c>
      <c r="I1014">
        <f>VLOOKUP(B1014,Information_sites!D:E,2,FALSE)</f>
        <v>-24.100227</v>
      </c>
      <c r="J1014">
        <f>VLOOKUP(B1014,Information_sites!D:F,3,FALSE)</f>
        <v>-45.698115999999999</v>
      </c>
      <c r="K1014" t="s">
        <v>442</v>
      </c>
      <c r="L1014">
        <v>4280</v>
      </c>
      <c r="M1014">
        <v>40</v>
      </c>
      <c r="N1014" s="3">
        <v>10</v>
      </c>
      <c r="O1014" t="s">
        <v>442</v>
      </c>
      <c r="P1014" t="s">
        <v>442</v>
      </c>
      <c r="Q1014" t="s">
        <v>442</v>
      </c>
      <c r="R1014" t="s">
        <v>442</v>
      </c>
      <c r="S1014" t="s">
        <v>41</v>
      </c>
      <c r="T1014">
        <v>5</v>
      </c>
      <c r="U1014">
        <v>35</v>
      </c>
      <c r="X1014" t="str">
        <f>VLOOKUP($S1014,Taxonomic!A:D,2,FALSE)</f>
        <v>holocentridae</v>
      </c>
      <c r="Y1014" t="str">
        <f>VLOOKUP(S1014,Taxonomic!A:D,3,FALSE)</f>
        <v>holocentrus</v>
      </c>
      <c r="Z1014" t="str">
        <f>VLOOKUP(S1014,Taxonomic!A:D,4,FALSE)</f>
        <v>adscensionis</v>
      </c>
    </row>
    <row r="1015" spans="1:26" x14ac:dyDescent="0.2">
      <c r="A1015" t="s">
        <v>30</v>
      </c>
      <c r="B1015" t="s">
        <v>472</v>
      </c>
      <c r="C1015" t="s">
        <v>47</v>
      </c>
      <c r="D1015">
        <v>2013</v>
      </c>
      <c r="E1015">
        <v>3</v>
      </c>
      <c r="F1015" s="8">
        <v>5</v>
      </c>
      <c r="G1015" t="s">
        <v>455</v>
      </c>
      <c r="H1015" t="s">
        <v>48</v>
      </c>
      <c r="I1015">
        <f>VLOOKUP(B1015,Information_sites!D:E,2,FALSE)</f>
        <v>-24.100227</v>
      </c>
      <c r="J1015">
        <f>VLOOKUP(B1015,Information_sites!D:F,3,FALSE)</f>
        <v>-45.698115999999999</v>
      </c>
      <c r="K1015" t="s">
        <v>442</v>
      </c>
      <c r="L1015">
        <v>4280</v>
      </c>
      <c r="M1015">
        <v>40</v>
      </c>
      <c r="N1015" s="3">
        <v>10</v>
      </c>
      <c r="O1015" t="s">
        <v>442</v>
      </c>
      <c r="P1015" t="s">
        <v>442</v>
      </c>
      <c r="Q1015" t="s">
        <v>442</v>
      </c>
      <c r="R1015" t="s">
        <v>442</v>
      </c>
      <c r="S1015" t="s">
        <v>44</v>
      </c>
      <c r="T1015">
        <v>1</v>
      </c>
      <c r="U1015">
        <v>30</v>
      </c>
      <c r="X1015" t="str">
        <f>VLOOKUP($S1015,Taxonomic!A:D,2,FALSE)</f>
        <v>pomacanthidae</v>
      </c>
      <c r="Y1015" t="str">
        <f>VLOOKUP(S1015,Taxonomic!A:D,3,FALSE)</f>
        <v>pomacanthus</v>
      </c>
      <c r="Z1015" t="str">
        <f>VLOOKUP(S1015,Taxonomic!A:D,4,FALSE)</f>
        <v>paru</v>
      </c>
    </row>
    <row r="1016" spans="1:26" x14ac:dyDescent="0.2">
      <c r="A1016" t="s">
        <v>30</v>
      </c>
      <c r="B1016" t="s">
        <v>472</v>
      </c>
      <c r="C1016" t="s">
        <v>47</v>
      </c>
      <c r="D1016">
        <v>2013</v>
      </c>
      <c r="E1016">
        <v>3</v>
      </c>
      <c r="F1016" s="8">
        <v>5</v>
      </c>
      <c r="G1016" t="s">
        <v>455</v>
      </c>
      <c r="H1016" t="s">
        <v>48</v>
      </c>
      <c r="I1016">
        <f>VLOOKUP(B1016,Information_sites!D:E,2,FALSE)</f>
        <v>-24.100227</v>
      </c>
      <c r="J1016">
        <f>VLOOKUP(B1016,Information_sites!D:F,3,FALSE)</f>
        <v>-45.698115999999999</v>
      </c>
      <c r="K1016" t="s">
        <v>442</v>
      </c>
      <c r="L1016">
        <v>4280</v>
      </c>
      <c r="M1016">
        <v>40</v>
      </c>
      <c r="N1016" s="3">
        <v>10</v>
      </c>
      <c r="O1016" t="s">
        <v>442</v>
      </c>
      <c r="P1016" t="s">
        <v>442</v>
      </c>
      <c r="Q1016" t="s">
        <v>442</v>
      </c>
      <c r="R1016" t="s">
        <v>442</v>
      </c>
      <c r="S1016" t="s">
        <v>44</v>
      </c>
      <c r="T1016">
        <v>1</v>
      </c>
      <c r="U1016">
        <v>50</v>
      </c>
      <c r="X1016" t="str">
        <f>VLOOKUP($S1016,Taxonomic!A:D,2,FALSE)</f>
        <v>pomacanthidae</v>
      </c>
      <c r="Y1016" t="str">
        <f>VLOOKUP(S1016,Taxonomic!A:D,3,FALSE)</f>
        <v>pomacanthus</v>
      </c>
      <c r="Z1016" t="str">
        <f>VLOOKUP(S1016,Taxonomic!A:D,4,FALSE)</f>
        <v>paru</v>
      </c>
    </row>
    <row r="1017" spans="1:26" x14ac:dyDescent="0.2">
      <c r="A1017" t="s">
        <v>30</v>
      </c>
      <c r="B1017" t="s">
        <v>472</v>
      </c>
      <c r="C1017" t="s">
        <v>47</v>
      </c>
      <c r="D1017">
        <v>2013</v>
      </c>
      <c r="E1017">
        <v>3</v>
      </c>
      <c r="F1017" s="8">
        <v>5</v>
      </c>
      <c r="G1017" t="s">
        <v>455</v>
      </c>
      <c r="H1017" t="s">
        <v>48</v>
      </c>
      <c r="I1017">
        <f>VLOOKUP(B1017,Information_sites!D:E,2,FALSE)</f>
        <v>-24.100227</v>
      </c>
      <c r="J1017">
        <f>VLOOKUP(B1017,Information_sites!D:F,3,FALSE)</f>
        <v>-45.698115999999999</v>
      </c>
      <c r="K1017" t="s">
        <v>442</v>
      </c>
      <c r="L1017">
        <v>4280</v>
      </c>
      <c r="M1017">
        <v>40</v>
      </c>
      <c r="N1017" s="3">
        <v>10</v>
      </c>
      <c r="O1017" t="s">
        <v>442</v>
      </c>
      <c r="P1017" t="s">
        <v>442</v>
      </c>
      <c r="Q1017" t="s">
        <v>442</v>
      </c>
      <c r="R1017" t="s">
        <v>442</v>
      </c>
      <c r="S1017" t="s">
        <v>46</v>
      </c>
      <c r="T1017">
        <v>6</v>
      </c>
      <c r="U1017">
        <v>10</v>
      </c>
      <c r="X1017" t="str">
        <f>VLOOKUP($S1017,Taxonomic!A:D,2,FALSE)</f>
        <v>pomacentridae</v>
      </c>
      <c r="Y1017" t="str">
        <f>VLOOKUP(S1017,Taxonomic!A:D,3,FALSE)</f>
        <v>stegastes</v>
      </c>
      <c r="Z1017" t="str">
        <f>VLOOKUP(S1017,Taxonomic!A:D,4,FALSE)</f>
        <v>fuscus</v>
      </c>
    </row>
    <row r="1018" spans="1:26" x14ac:dyDescent="0.2">
      <c r="A1018" t="s">
        <v>30</v>
      </c>
      <c r="B1018" t="s">
        <v>472</v>
      </c>
      <c r="C1018" t="s">
        <v>47</v>
      </c>
      <c r="D1018">
        <v>2013</v>
      </c>
      <c r="E1018">
        <v>3</v>
      </c>
      <c r="F1018" s="8">
        <v>5</v>
      </c>
      <c r="G1018" t="s">
        <v>455</v>
      </c>
      <c r="H1018" t="s">
        <v>48</v>
      </c>
      <c r="I1018">
        <f>VLOOKUP(B1018,Information_sites!D:E,2,FALSE)</f>
        <v>-24.100227</v>
      </c>
      <c r="J1018">
        <f>VLOOKUP(B1018,Information_sites!D:F,3,FALSE)</f>
        <v>-45.698115999999999</v>
      </c>
      <c r="K1018" t="s">
        <v>442</v>
      </c>
      <c r="L1018">
        <v>4280</v>
      </c>
      <c r="M1018">
        <v>40</v>
      </c>
      <c r="N1018" s="3">
        <v>10</v>
      </c>
      <c r="O1018" t="s">
        <v>442</v>
      </c>
      <c r="P1018" t="s">
        <v>442</v>
      </c>
      <c r="Q1018" t="s">
        <v>442</v>
      </c>
      <c r="R1018" t="s">
        <v>442</v>
      </c>
      <c r="S1018" t="s">
        <v>46</v>
      </c>
      <c r="T1018">
        <v>5</v>
      </c>
      <c r="U1018">
        <v>12</v>
      </c>
      <c r="X1018" t="str">
        <f>VLOOKUP($S1018,Taxonomic!A:D,2,FALSE)</f>
        <v>pomacentridae</v>
      </c>
      <c r="Y1018" t="str">
        <f>VLOOKUP(S1018,Taxonomic!A:D,3,FALSE)</f>
        <v>stegastes</v>
      </c>
      <c r="Z1018" t="str">
        <f>VLOOKUP(S1018,Taxonomic!A:D,4,FALSE)</f>
        <v>fuscus</v>
      </c>
    </row>
    <row r="1019" spans="1:26" x14ac:dyDescent="0.2">
      <c r="A1019" t="s">
        <v>30</v>
      </c>
      <c r="B1019" t="s">
        <v>472</v>
      </c>
      <c r="C1019" t="s">
        <v>31</v>
      </c>
      <c r="D1019">
        <v>2013</v>
      </c>
      <c r="E1019">
        <v>3</v>
      </c>
      <c r="F1019" s="8">
        <v>6</v>
      </c>
      <c r="G1019" t="s">
        <v>455</v>
      </c>
      <c r="H1019" t="s">
        <v>32</v>
      </c>
      <c r="I1019">
        <f>VLOOKUP(B1019,Information_sites!D:E,2,FALSE)</f>
        <v>-24.100227</v>
      </c>
      <c r="J1019">
        <f>VLOOKUP(B1019,Information_sites!D:F,3,FALSE)</f>
        <v>-45.698115999999999</v>
      </c>
      <c r="K1019" t="s">
        <v>442</v>
      </c>
      <c r="L1019">
        <v>4441</v>
      </c>
      <c r="M1019">
        <v>40</v>
      </c>
      <c r="N1019" s="3">
        <v>10</v>
      </c>
      <c r="O1019" t="s">
        <v>442</v>
      </c>
      <c r="P1019" t="s">
        <v>442</v>
      </c>
      <c r="Q1019" t="s">
        <v>442</v>
      </c>
      <c r="R1019" t="s">
        <v>442</v>
      </c>
      <c r="S1019" t="s">
        <v>61</v>
      </c>
      <c r="T1019">
        <v>3</v>
      </c>
      <c r="U1019">
        <v>30</v>
      </c>
      <c r="X1019" t="str">
        <f>VLOOKUP($S1019,Taxonomic!A:D,2,FALSE)</f>
        <v>acanthuridae</v>
      </c>
      <c r="Y1019" t="str">
        <f>VLOOKUP(S1019,Taxonomic!A:D,3,FALSE)</f>
        <v>acanthurus</v>
      </c>
      <c r="Z1019" t="str">
        <f>VLOOKUP(S1019,Taxonomic!A:D,4,FALSE)</f>
        <v>bahianus</v>
      </c>
    </row>
    <row r="1020" spans="1:26" x14ac:dyDescent="0.2">
      <c r="A1020" t="s">
        <v>30</v>
      </c>
      <c r="B1020" t="s">
        <v>472</v>
      </c>
      <c r="C1020" t="s">
        <v>31</v>
      </c>
      <c r="D1020">
        <v>2013</v>
      </c>
      <c r="E1020">
        <v>3</v>
      </c>
      <c r="F1020" s="8">
        <v>6</v>
      </c>
      <c r="G1020" t="s">
        <v>455</v>
      </c>
      <c r="H1020" t="s">
        <v>32</v>
      </c>
      <c r="I1020">
        <f>VLOOKUP(B1020,Information_sites!D:E,2,FALSE)</f>
        <v>-24.100227</v>
      </c>
      <c r="J1020">
        <f>VLOOKUP(B1020,Information_sites!D:F,3,FALSE)</f>
        <v>-45.698115999999999</v>
      </c>
      <c r="K1020" t="s">
        <v>442</v>
      </c>
      <c r="L1020">
        <v>4441</v>
      </c>
      <c r="M1020">
        <v>40</v>
      </c>
      <c r="N1020" s="3">
        <v>10</v>
      </c>
      <c r="O1020" t="s">
        <v>442</v>
      </c>
      <c r="P1020" t="s">
        <v>442</v>
      </c>
      <c r="Q1020" t="s">
        <v>442</v>
      </c>
      <c r="R1020" t="s">
        <v>442</v>
      </c>
      <c r="S1020" t="s">
        <v>50</v>
      </c>
      <c r="T1020">
        <v>37</v>
      </c>
      <c r="U1020">
        <v>35</v>
      </c>
      <c r="X1020" t="str">
        <f>VLOOKUP($S1020,Taxonomic!A:D,2,FALSE)</f>
        <v>haemulidae</v>
      </c>
      <c r="Y1020" t="str">
        <f>VLOOKUP(S1020,Taxonomic!A:D,3,FALSE)</f>
        <v>anisotremus</v>
      </c>
      <c r="Z1020" t="str">
        <f>VLOOKUP(S1020,Taxonomic!A:D,4,FALSE)</f>
        <v>virginicus</v>
      </c>
    </row>
    <row r="1021" spans="1:26" x14ac:dyDescent="0.2">
      <c r="A1021" t="s">
        <v>30</v>
      </c>
      <c r="B1021" t="s">
        <v>472</v>
      </c>
      <c r="C1021" t="s">
        <v>31</v>
      </c>
      <c r="D1021">
        <v>2013</v>
      </c>
      <c r="E1021">
        <v>3</v>
      </c>
      <c r="F1021" s="8">
        <v>6</v>
      </c>
      <c r="G1021" t="s">
        <v>455</v>
      </c>
      <c r="H1021" t="s">
        <v>32</v>
      </c>
      <c r="I1021">
        <f>VLOOKUP(B1021,Information_sites!D:E,2,FALSE)</f>
        <v>-24.100227</v>
      </c>
      <c r="J1021">
        <f>VLOOKUP(B1021,Information_sites!D:F,3,FALSE)</f>
        <v>-45.698115999999999</v>
      </c>
      <c r="K1021" t="s">
        <v>442</v>
      </c>
      <c r="L1021">
        <v>4441</v>
      </c>
      <c r="M1021">
        <v>40</v>
      </c>
      <c r="N1021" s="3">
        <v>10</v>
      </c>
      <c r="O1021" t="s">
        <v>442</v>
      </c>
      <c r="P1021" t="s">
        <v>442</v>
      </c>
      <c r="Q1021" t="s">
        <v>442</v>
      </c>
      <c r="R1021" t="s">
        <v>442</v>
      </c>
      <c r="S1021" t="s">
        <v>50</v>
      </c>
      <c r="T1021">
        <v>20</v>
      </c>
      <c r="U1021">
        <v>40</v>
      </c>
      <c r="X1021" t="str">
        <f>VLOOKUP($S1021,Taxonomic!A:D,2,FALSE)</f>
        <v>haemulidae</v>
      </c>
      <c r="Y1021" t="str">
        <f>VLOOKUP(S1021,Taxonomic!A:D,3,FALSE)</f>
        <v>anisotremus</v>
      </c>
      <c r="Z1021" t="str">
        <f>VLOOKUP(S1021,Taxonomic!A:D,4,FALSE)</f>
        <v>virginicus</v>
      </c>
    </row>
    <row r="1022" spans="1:26" x14ac:dyDescent="0.2">
      <c r="A1022" t="s">
        <v>30</v>
      </c>
      <c r="B1022" t="s">
        <v>472</v>
      </c>
      <c r="C1022" t="s">
        <v>31</v>
      </c>
      <c r="D1022">
        <v>2013</v>
      </c>
      <c r="E1022">
        <v>3</v>
      </c>
      <c r="F1022" s="8">
        <v>6</v>
      </c>
      <c r="G1022" t="s">
        <v>455</v>
      </c>
      <c r="H1022" t="s">
        <v>32</v>
      </c>
      <c r="I1022">
        <f>VLOOKUP(B1022,Information_sites!D:E,2,FALSE)</f>
        <v>-24.100227</v>
      </c>
      <c r="J1022">
        <f>VLOOKUP(B1022,Information_sites!D:F,3,FALSE)</f>
        <v>-45.698115999999999</v>
      </c>
      <c r="K1022" t="s">
        <v>442</v>
      </c>
      <c r="L1022">
        <v>4441</v>
      </c>
      <c r="M1022">
        <v>40</v>
      </c>
      <c r="N1022" s="3">
        <v>10</v>
      </c>
      <c r="O1022" t="s">
        <v>442</v>
      </c>
      <c r="P1022" t="s">
        <v>442</v>
      </c>
      <c r="Q1022" t="s">
        <v>442</v>
      </c>
      <c r="R1022" t="s">
        <v>442</v>
      </c>
      <c r="S1022" t="s">
        <v>34</v>
      </c>
      <c r="T1022">
        <v>6</v>
      </c>
      <c r="U1022">
        <v>25</v>
      </c>
      <c r="X1022" t="str">
        <f>VLOOKUP($S1022,Taxonomic!A:D,2,FALSE)</f>
        <v>labridae</v>
      </c>
      <c r="Y1022" t="str">
        <f>VLOOKUP(S1022,Taxonomic!A:D,3,FALSE)</f>
        <v>bodianus</v>
      </c>
      <c r="Z1022" t="str">
        <f>VLOOKUP(S1022,Taxonomic!A:D,4,FALSE)</f>
        <v>pulchellus</v>
      </c>
    </row>
    <row r="1023" spans="1:26" x14ac:dyDescent="0.2">
      <c r="A1023" t="s">
        <v>30</v>
      </c>
      <c r="B1023" t="s">
        <v>472</v>
      </c>
      <c r="C1023" t="s">
        <v>31</v>
      </c>
      <c r="D1023">
        <v>2013</v>
      </c>
      <c r="E1023">
        <v>3</v>
      </c>
      <c r="F1023" s="8">
        <v>6</v>
      </c>
      <c r="G1023" t="s">
        <v>455</v>
      </c>
      <c r="H1023" t="s">
        <v>32</v>
      </c>
      <c r="I1023">
        <f>VLOOKUP(B1023,Information_sites!D:E,2,FALSE)</f>
        <v>-24.100227</v>
      </c>
      <c r="J1023">
        <f>VLOOKUP(B1023,Information_sites!D:F,3,FALSE)</f>
        <v>-45.698115999999999</v>
      </c>
      <c r="K1023" t="s">
        <v>442</v>
      </c>
      <c r="L1023">
        <v>4441</v>
      </c>
      <c r="M1023">
        <v>40</v>
      </c>
      <c r="N1023" s="3">
        <v>10</v>
      </c>
      <c r="O1023" t="s">
        <v>442</v>
      </c>
      <c r="P1023" t="s">
        <v>442</v>
      </c>
      <c r="Q1023" t="s">
        <v>442</v>
      </c>
      <c r="R1023" t="s">
        <v>442</v>
      </c>
      <c r="S1023" t="s">
        <v>34</v>
      </c>
      <c r="T1023">
        <v>2</v>
      </c>
      <c r="U1023">
        <v>15</v>
      </c>
      <c r="X1023" t="str">
        <f>VLOOKUP($S1023,Taxonomic!A:D,2,FALSE)</f>
        <v>labridae</v>
      </c>
      <c r="Y1023" t="str">
        <f>VLOOKUP(S1023,Taxonomic!A:D,3,FALSE)</f>
        <v>bodianus</v>
      </c>
      <c r="Z1023" t="str">
        <f>VLOOKUP(S1023,Taxonomic!A:D,4,FALSE)</f>
        <v>pulchellus</v>
      </c>
    </row>
    <row r="1024" spans="1:26" x14ac:dyDescent="0.2">
      <c r="A1024" t="s">
        <v>30</v>
      </c>
      <c r="B1024" t="s">
        <v>472</v>
      </c>
      <c r="C1024" t="s">
        <v>31</v>
      </c>
      <c r="D1024">
        <v>2013</v>
      </c>
      <c r="E1024">
        <v>3</v>
      </c>
      <c r="F1024" s="8">
        <v>6</v>
      </c>
      <c r="G1024" t="s">
        <v>455</v>
      </c>
      <c r="H1024" t="s">
        <v>32</v>
      </c>
      <c r="I1024">
        <f>VLOOKUP(B1024,Information_sites!D:E,2,FALSE)</f>
        <v>-24.100227</v>
      </c>
      <c r="J1024">
        <f>VLOOKUP(B1024,Information_sites!D:F,3,FALSE)</f>
        <v>-45.698115999999999</v>
      </c>
      <c r="K1024" t="s">
        <v>442</v>
      </c>
      <c r="L1024">
        <v>4441</v>
      </c>
      <c r="M1024">
        <v>40</v>
      </c>
      <c r="N1024" s="3">
        <v>10</v>
      </c>
      <c r="O1024" t="s">
        <v>442</v>
      </c>
      <c r="P1024" t="s">
        <v>442</v>
      </c>
      <c r="Q1024" t="s">
        <v>442</v>
      </c>
      <c r="R1024" t="s">
        <v>442</v>
      </c>
      <c r="S1024" t="s">
        <v>34</v>
      </c>
      <c r="T1024">
        <v>1</v>
      </c>
      <c r="U1024">
        <v>30</v>
      </c>
      <c r="X1024" t="str">
        <f>VLOOKUP($S1024,Taxonomic!A:D,2,FALSE)</f>
        <v>labridae</v>
      </c>
      <c r="Y1024" t="str">
        <f>VLOOKUP(S1024,Taxonomic!A:D,3,FALSE)</f>
        <v>bodianus</v>
      </c>
      <c r="Z1024" t="str">
        <f>VLOOKUP(S1024,Taxonomic!A:D,4,FALSE)</f>
        <v>pulchellus</v>
      </c>
    </row>
    <row r="1025" spans="1:26" x14ac:dyDescent="0.2">
      <c r="A1025" t="s">
        <v>30</v>
      </c>
      <c r="B1025" t="s">
        <v>472</v>
      </c>
      <c r="C1025" t="s">
        <v>31</v>
      </c>
      <c r="D1025">
        <v>2013</v>
      </c>
      <c r="E1025">
        <v>3</v>
      </c>
      <c r="F1025" s="8">
        <v>6</v>
      </c>
      <c r="G1025" t="s">
        <v>455</v>
      </c>
      <c r="H1025" t="s">
        <v>32</v>
      </c>
      <c r="I1025">
        <f>VLOOKUP(B1025,Information_sites!D:E,2,FALSE)</f>
        <v>-24.100227</v>
      </c>
      <c r="J1025">
        <f>VLOOKUP(B1025,Information_sites!D:F,3,FALSE)</f>
        <v>-45.698115999999999</v>
      </c>
      <c r="K1025" t="s">
        <v>442</v>
      </c>
      <c r="L1025">
        <v>4441</v>
      </c>
      <c r="M1025">
        <v>40</v>
      </c>
      <c r="N1025" s="3">
        <v>10</v>
      </c>
      <c r="O1025" t="s">
        <v>442</v>
      </c>
      <c r="P1025" t="s">
        <v>442</v>
      </c>
      <c r="Q1025" t="s">
        <v>442</v>
      </c>
      <c r="R1025" t="s">
        <v>442</v>
      </c>
      <c r="S1025" t="s">
        <v>60</v>
      </c>
      <c r="T1025">
        <v>2</v>
      </c>
      <c r="U1025">
        <v>10</v>
      </c>
      <c r="X1025" t="str">
        <f>VLOOKUP($S1025,Taxonomic!A:D,2,FALSE)</f>
        <v>chaetodontidae</v>
      </c>
      <c r="Y1025" t="str">
        <f>VLOOKUP(S1025,Taxonomic!A:D,3,FALSE)</f>
        <v>chaetodon</v>
      </c>
      <c r="Z1025" t="str">
        <f>VLOOKUP(S1025,Taxonomic!A:D,4,FALSE)</f>
        <v>striatus</v>
      </c>
    </row>
    <row r="1026" spans="1:26" x14ac:dyDescent="0.2">
      <c r="A1026" t="s">
        <v>30</v>
      </c>
      <c r="B1026" t="s">
        <v>472</v>
      </c>
      <c r="C1026" t="s">
        <v>31</v>
      </c>
      <c r="D1026">
        <v>2013</v>
      </c>
      <c r="E1026">
        <v>3</v>
      </c>
      <c r="F1026" s="8">
        <v>6</v>
      </c>
      <c r="G1026" t="s">
        <v>455</v>
      </c>
      <c r="H1026" t="s">
        <v>32</v>
      </c>
      <c r="I1026">
        <f>VLOOKUP(B1026,Information_sites!D:E,2,FALSE)</f>
        <v>-24.100227</v>
      </c>
      <c r="J1026">
        <f>VLOOKUP(B1026,Information_sites!D:F,3,FALSE)</f>
        <v>-45.698115999999999</v>
      </c>
      <c r="K1026" t="s">
        <v>442</v>
      </c>
      <c r="L1026">
        <v>4441</v>
      </c>
      <c r="M1026">
        <v>40</v>
      </c>
      <c r="N1026" s="3">
        <v>10</v>
      </c>
      <c r="O1026" t="s">
        <v>442</v>
      </c>
      <c r="P1026" t="s">
        <v>442</v>
      </c>
      <c r="Q1026" t="s">
        <v>442</v>
      </c>
      <c r="R1026" t="s">
        <v>442</v>
      </c>
      <c r="S1026" t="s">
        <v>60</v>
      </c>
      <c r="T1026">
        <v>2</v>
      </c>
      <c r="U1026">
        <v>15</v>
      </c>
      <c r="X1026" t="str">
        <f>VLOOKUP($S1026,Taxonomic!A:D,2,FALSE)</f>
        <v>chaetodontidae</v>
      </c>
      <c r="Y1026" t="str">
        <f>VLOOKUP(S1026,Taxonomic!A:D,3,FALSE)</f>
        <v>chaetodon</v>
      </c>
      <c r="Z1026" t="str">
        <f>VLOOKUP(S1026,Taxonomic!A:D,4,FALSE)</f>
        <v>striatus</v>
      </c>
    </row>
    <row r="1027" spans="1:26" x14ac:dyDescent="0.2">
      <c r="A1027" t="s">
        <v>30</v>
      </c>
      <c r="B1027" t="s">
        <v>472</v>
      </c>
      <c r="C1027" t="s">
        <v>31</v>
      </c>
      <c r="D1027">
        <v>2013</v>
      </c>
      <c r="E1027">
        <v>3</v>
      </c>
      <c r="F1027" s="8">
        <v>6</v>
      </c>
      <c r="G1027" t="s">
        <v>455</v>
      </c>
      <c r="H1027" t="s">
        <v>32</v>
      </c>
      <c r="I1027">
        <f>VLOOKUP(B1027,Information_sites!D:E,2,FALSE)</f>
        <v>-24.100227</v>
      </c>
      <c r="J1027">
        <f>VLOOKUP(B1027,Information_sites!D:F,3,FALSE)</f>
        <v>-45.698115999999999</v>
      </c>
      <c r="K1027" t="s">
        <v>442</v>
      </c>
      <c r="L1027">
        <v>4441</v>
      </c>
      <c r="M1027">
        <v>40</v>
      </c>
      <c r="N1027" s="3">
        <v>10</v>
      </c>
      <c r="O1027" t="s">
        <v>442</v>
      </c>
      <c r="P1027" t="s">
        <v>442</v>
      </c>
      <c r="Q1027" t="s">
        <v>442</v>
      </c>
      <c r="R1027" t="s">
        <v>442</v>
      </c>
      <c r="S1027" t="s">
        <v>96</v>
      </c>
      <c r="T1027">
        <v>1</v>
      </c>
      <c r="U1027">
        <v>10</v>
      </c>
      <c r="X1027" t="str">
        <f>VLOOKUP($S1027,Taxonomic!A:D,2,FALSE)</f>
        <v>pomacentridae</v>
      </c>
      <c r="Y1027" t="str">
        <f>VLOOKUP(S1027,Taxonomic!A:D,3,FALSE)</f>
        <v>chromis</v>
      </c>
      <c r="Z1027" t="str">
        <f>VLOOKUP(S1027,Taxonomic!A:D,4,FALSE)</f>
        <v>jubauna</v>
      </c>
    </row>
    <row r="1028" spans="1:26" x14ac:dyDescent="0.2">
      <c r="A1028" t="s">
        <v>30</v>
      </c>
      <c r="B1028" t="s">
        <v>472</v>
      </c>
      <c r="C1028" t="s">
        <v>31</v>
      </c>
      <c r="D1028">
        <v>2013</v>
      </c>
      <c r="E1028">
        <v>3</v>
      </c>
      <c r="F1028" s="8">
        <v>6</v>
      </c>
      <c r="G1028" t="s">
        <v>455</v>
      </c>
      <c r="H1028" t="s">
        <v>32</v>
      </c>
      <c r="I1028">
        <f>VLOOKUP(B1028,Information_sites!D:E,2,FALSE)</f>
        <v>-24.100227</v>
      </c>
      <c r="J1028">
        <f>VLOOKUP(B1028,Information_sites!D:F,3,FALSE)</f>
        <v>-45.698115999999999</v>
      </c>
      <c r="K1028" t="s">
        <v>442</v>
      </c>
      <c r="L1028">
        <v>4441</v>
      </c>
      <c r="M1028">
        <v>40</v>
      </c>
      <c r="N1028" s="3">
        <v>10</v>
      </c>
      <c r="O1028" t="s">
        <v>442</v>
      </c>
      <c r="P1028" t="s">
        <v>442</v>
      </c>
      <c r="Q1028" t="s">
        <v>442</v>
      </c>
      <c r="R1028" t="s">
        <v>442</v>
      </c>
      <c r="S1028" t="s">
        <v>36</v>
      </c>
      <c r="T1028">
        <v>12</v>
      </c>
      <c r="U1028">
        <v>15</v>
      </c>
      <c r="X1028" t="str">
        <f>VLOOKUP($S1028,Taxonomic!A:D,2,FALSE)</f>
        <v>pomacentridae</v>
      </c>
      <c r="Y1028" t="str">
        <f>VLOOKUP(S1028,Taxonomic!A:D,3,FALSE)</f>
        <v>chromis</v>
      </c>
      <c r="Z1028" t="str">
        <f>VLOOKUP(S1028,Taxonomic!A:D,4,FALSE)</f>
        <v>multilineata</v>
      </c>
    </row>
    <row r="1029" spans="1:26" x14ac:dyDescent="0.2">
      <c r="A1029" t="s">
        <v>30</v>
      </c>
      <c r="B1029" t="s">
        <v>472</v>
      </c>
      <c r="C1029" t="s">
        <v>31</v>
      </c>
      <c r="D1029">
        <v>2013</v>
      </c>
      <c r="E1029">
        <v>3</v>
      </c>
      <c r="F1029" s="8">
        <v>6</v>
      </c>
      <c r="G1029" t="s">
        <v>455</v>
      </c>
      <c r="H1029" t="s">
        <v>32</v>
      </c>
      <c r="I1029">
        <f>VLOOKUP(B1029,Information_sites!D:E,2,FALSE)</f>
        <v>-24.100227</v>
      </c>
      <c r="J1029">
        <f>VLOOKUP(B1029,Information_sites!D:F,3,FALSE)</f>
        <v>-45.698115999999999</v>
      </c>
      <c r="K1029" t="s">
        <v>442</v>
      </c>
      <c r="L1029">
        <v>4441</v>
      </c>
      <c r="M1029">
        <v>40</v>
      </c>
      <c r="N1029" s="3">
        <v>10</v>
      </c>
      <c r="O1029" t="s">
        <v>442</v>
      </c>
      <c r="P1029" t="s">
        <v>442</v>
      </c>
      <c r="Q1029" t="s">
        <v>442</v>
      </c>
      <c r="R1029" t="s">
        <v>442</v>
      </c>
      <c r="S1029" t="s">
        <v>51</v>
      </c>
      <c r="T1029">
        <v>1</v>
      </c>
      <c r="U1029">
        <v>25</v>
      </c>
      <c r="X1029" t="str">
        <f>VLOOKUP($S1029,Taxonomic!A:D,2,FALSE)</f>
        <v>sparidae</v>
      </c>
      <c r="Y1029" t="str">
        <f>VLOOKUP(S1029,Taxonomic!A:D,3,FALSE)</f>
        <v>diplodus</v>
      </c>
      <c r="Z1029" t="str">
        <f>VLOOKUP(S1029,Taxonomic!A:D,4,FALSE)</f>
        <v>argenteus</v>
      </c>
    </row>
    <row r="1030" spans="1:26" x14ac:dyDescent="0.2">
      <c r="A1030" t="s">
        <v>30</v>
      </c>
      <c r="B1030" t="s">
        <v>472</v>
      </c>
      <c r="C1030" t="s">
        <v>31</v>
      </c>
      <c r="D1030">
        <v>2013</v>
      </c>
      <c r="E1030">
        <v>3</v>
      </c>
      <c r="F1030" s="8">
        <v>6</v>
      </c>
      <c r="G1030" t="s">
        <v>455</v>
      </c>
      <c r="H1030" t="s">
        <v>32</v>
      </c>
      <c r="I1030">
        <f>VLOOKUP(B1030,Information_sites!D:E,2,FALSE)</f>
        <v>-24.100227</v>
      </c>
      <c r="J1030">
        <f>VLOOKUP(B1030,Information_sites!D:F,3,FALSE)</f>
        <v>-45.698115999999999</v>
      </c>
      <c r="K1030" t="s">
        <v>442</v>
      </c>
      <c r="L1030">
        <v>4441</v>
      </c>
      <c r="M1030">
        <v>40</v>
      </c>
      <c r="N1030" s="3">
        <v>10</v>
      </c>
      <c r="O1030" t="s">
        <v>442</v>
      </c>
      <c r="P1030" t="s">
        <v>442</v>
      </c>
      <c r="Q1030" t="s">
        <v>442</v>
      </c>
      <c r="R1030" t="s">
        <v>442</v>
      </c>
      <c r="S1030" t="s">
        <v>38</v>
      </c>
      <c r="T1030">
        <v>1</v>
      </c>
      <c r="U1030">
        <v>60</v>
      </c>
      <c r="X1030" t="str">
        <f>VLOOKUP($S1030,Taxonomic!A:D,2,FALSE)</f>
        <v>serranidae</v>
      </c>
      <c r="Y1030" t="str">
        <f>VLOOKUP(S1030,Taxonomic!A:D,3,FALSE)</f>
        <v>epinephelus</v>
      </c>
      <c r="Z1030" t="str">
        <f>VLOOKUP(S1030,Taxonomic!A:D,4,FALSE)</f>
        <v>marginatus</v>
      </c>
    </row>
    <row r="1031" spans="1:26" x14ac:dyDescent="0.2">
      <c r="A1031" t="s">
        <v>30</v>
      </c>
      <c r="B1031" t="s">
        <v>472</v>
      </c>
      <c r="C1031" t="s">
        <v>31</v>
      </c>
      <c r="D1031">
        <v>2013</v>
      </c>
      <c r="E1031">
        <v>3</v>
      </c>
      <c r="F1031" s="8">
        <v>6</v>
      </c>
      <c r="G1031" t="s">
        <v>455</v>
      </c>
      <c r="H1031" t="s">
        <v>32</v>
      </c>
      <c r="I1031">
        <f>VLOOKUP(B1031,Information_sites!D:E,2,FALSE)</f>
        <v>-24.100227</v>
      </c>
      <c r="J1031">
        <f>VLOOKUP(B1031,Information_sites!D:F,3,FALSE)</f>
        <v>-45.698115999999999</v>
      </c>
      <c r="K1031" t="s">
        <v>442</v>
      </c>
      <c r="L1031">
        <v>4441</v>
      </c>
      <c r="M1031">
        <v>40</v>
      </c>
      <c r="N1031" s="3">
        <v>10</v>
      </c>
      <c r="O1031" t="s">
        <v>442</v>
      </c>
      <c r="P1031" t="s">
        <v>442</v>
      </c>
      <c r="Q1031" t="s">
        <v>442</v>
      </c>
      <c r="R1031" t="s">
        <v>442</v>
      </c>
      <c r="S1031" t="s">
        <v>38</v>
      </c>
      <c r="T1031">
        <v>1</v>
      </c>
      <c r="U1031">
        <v>90</v>
      </c>
      <c r="X1031" t="str">
        <f>VLOOKUP($S1031,Taxonomic!A:D,2,FALSE)</f>
        <v>serranidae</v>
      </c>
      <c r="Y1031" t="str">
        <f>VLOOKUP(S1031,Taxonomic!A:D,3,FALSE)</f>
        <v>epinephelus</v>
      </c>
      <c r="Z1031" t="str">
        <f>VLOOKUP(S1031,Taxonomic!A:D,4,FALSE)</f>
        <v>marginatus</v>
      </c>
    </row>
    <row r="1032" spans="1:26" x14ac:dyDescent="0.2">
      <c r="A1032" t="s">
        <v>30</v>
      </c>
      <c r="B1032" t="s">
        <v>472</v>
      </c>
      <c r="C1032" t="s">
        <v>31</v>
      </c>
      <c r="D1032">
        <v>2013</v>
      </c>
      <c r="E1032">
        <v>3</v>
      </c>
      <c r="F1032" s="8">
        <v>6</v>
      </c>
      <c r="G1032" t="s">
        <v>455</v>
      </c>
      <c r="H1032" t="s">
        <v>32</v>
      </c>
      <c r="I1032">
        <f>VLOOKUP(B1032,Information_sites!D:E,2,FALSE)</f>
        <v>-24.100227</v>
      </c>
      <c r="J1032">
        <f>VLOOKUP(B1032,Information_sites!D:F,3,FALSE)</f>
        <v>-45.698115999999999</v>
      </c>
      <c r="K1032" t="s">
        <v>442</v>
      </c>
      <c r="L1032">
        <v>4441</v>
      </c>
      <c r="M1032">
        <v>40</v>
      </c>
      <c r="N1032" s="3">
        <v>10</v>
      </c>
      <c r="O1032" t="s">
        <v>442</v>
      </c>
      <c r="P1032" t="s">
        <v>442</v>
      </c>
      <c r="Q1032" t="s">
        <v>442</v>
      </c>
      <c r="R1032" t="s">
        <v>442</v>
      </c>
      <c r="S1032" t="s">
        <v>91</v>
      </c>
      <c r="T1032">
        <v>1</v>
      </c>
      <c r="U1032">
        <v>120</v>
      </c>
      <c r="X1032" t="str">
        <f>VLOOKUP($S1032,Taxonomic!A:D,2,FALSE)</f>
        <v>muraenidae</v>
      </c>
      <c r="Y1032" t="str">
        <f>VLOOKUP(S1032,Taxonomic!A:D,3,FALSE)</f>
        <v>gymnothorax</v>
      </c>
      <c r="Z1032" t="str">
        <f>VLOOKUP(S1032,Taxonomic!A:D,4,FALSE)</f>
        <v>vicinus</v>
      </c>
    </row>
    <row r="1033" spans="1:26" x14ac:dyDescent="0.2">
      <c r="A1033" t="s">
        <v>30</v>
      </c>
      <c r="B1033" t="s">
        <v>472</v>
      </c>
      <c r="C1033" t="s">
        <v>31</v>
      </c>
      <c r="D1033">
        <v>2013</v>
      </c>
      <c r="E1033">
        <v>3</v>
      </c>
      <c r="F1033" s="8">
        <v>6</v>
      </c>
      <c r="G1033" t="s">
        <v>455</v>
      </c>
      <c r="H1033" t="s">
        <v>32</v>
      </c>
      <c r="I1033">
        <f>VLOOKUP(B1033,Information_sites!D:E,2,FALSE)</f>
        <v>-24.100227</v>
      </c>
      <c r="J1033">
        <f>VLOOKUP(B1033,Information_sites!D:F,3,FALSE)</f>
        <v>-45.698115999999999</v>
      </c>
      <c r="K1033" t="s">
        <v>442</v>
      </c>
      <c r="L1033">
        <v>4441</v>
      </c>
      <c r="M1033">
        <v>40</v>
      </c>
      <c r="N1033" s="3">
        <v>10</v>
      </c>
      <c r="O1033" t="s">
        <v>442</v>
      </c>
      <c r="P1033" t="s">
        <v>442</v>
      </c>
      <c r="Q1033" t="s">
        <v>442</v>
      </c>
      <c r="R1033" t="s">
        <v>442</v>
      </c>
      <c r="S1033" t="s">
        <v>39</v>
      </c>
      <c r="T1033">
        <v>150</v>
      </c>
      <c r="U1033">
        <v>15</v>
      </c>
      <c r="X1033" t="str">
        <f>VLOOKUP($S1033,Taxonomic!A:D,2,FALSE)</f>
        <v>haemulidae</v>
      </c>
      <c r="Y1033" t="str">
        <f>VLOOKUP(S1033,Taxonomic!A:D,3,FALSE)</f>
        <v>haemulon</v>
      </c>
      <c r="Z1033" t="str">
        <f>VLOOKUP(S1033,Taxonomic!A:D,4,FALSE)</f>
        <v>aurolineatum</v>
      </c>
    </row>
    <row r="1034" spans="1:26" x14ac:dyDescent="0.2">
      <c r="A1034" t="s">
        <v>30</v>
      </c>
      <c r="B1034" t="s">
        <v>472</v>
      </c>
      <c r="C1034" t="s">
        <v>31</v>
      </c>
      <c r="D1034">
        <v>2013</v>
      </c>
      <c r="E1034">
        <v>3</v>
      </c>
      <c r="F1034" s="8">
        <v>6</v>
      </c>
      <c r="G1034" t="s">
        <v>455</v>
      </c>
      <c r="H1034" t="s">
        <v>32</v>
      </c>
      <c r="I1034">
        <f>VLOOKUP(B1034,Information_sites!D:E,2,FALSE)</f>
        <v>-24.100227</v>
      </c>
      <c r="J1034">
        <f>VLOOKUP(B1034,Information_sites!D:F,3,FALSE)</f>
        <v>-45.698115999999999</v>
      </c>
      <c r="K1034" t="s">
        <v>442</v>
      </c>
      <c r="L1034">
        <v>4441</v>
      </c>
      <c r="M1034">
        <v>40</v>
      </c>
      <c r="N1034" s="3">
        <v>10</v>
      </c>
      <c r="O1034" t="s">
        <v>442</v>
      </c>
      <c r="P1034" t="s">
        <v>442</v>
      </c>
      <c r="Q1034" t="s">
        <v>442</v>
      </c>
      <c r="R1034" t="s">
        <v>442</v>
      </c>
      <c r="S1034" t="s">
        <v>40</v>
      </c>
      <c r="T1034">
        <v>1</v>
      </c>
      <c r="U1034">
        <v>4</v>
      </c>
      <c r="X1034" t="str">
        <f>VLOOKUP($S1034,Taxonomic!A:D,2,FALSE)</f>
        <v>labridae</v>
      </c>
      <c r="Y1034" t="str">
        <f>VLOOKUP(S1034,Taxonomic!A:D,3,FALSE)</f>
        <v>halichoeres</v>
      </c>
      <c r="Z1034" t="str">
        <f>VLOOKUP(S1034,Taxonomic!A:D,4,FALSE)</f>
        <v>poeyi</v>
      </c>
    </row>
    <row r="1035" spans="1:26" x14ac:dyDescent="0.2">
      <c r="A1035" t="s">
        <v>30</v>
      </c>
      <c r="B1035" t="s">
        <v>472</v>
      </c>
      <c r="C1035" t="s">
        <v>31</v>
      </c>
      <c r="D1035">
        <v>2013</v>
      </c>
      <c r="E1035">
        <v>3</v>
      </c>
      <c r="F1035" s="8">
        <v>6</v>
      </c>
      <c r="G1035" t="s">
        <v>455</v>
      </c>
      <c r="H1035" t="s">
        <v>32</v>
      </c>
      <c r="I1035">
        <f>VLOOKUP(B1035,Information_sites!D:E,2,FALSE)</f>
        <v>-24.100227</v>
      </c>
      <c r="J1035">
        <f>VLOOKUP(B1035,Information_sites!D:F,3,FALSE)</f>
        <v>-45.698115999999999</v>
      </c>
      <c r="K1035" t="s">
        <v>442</v>
      </c>
      <c r="L1035">
        <v>4441</v>
      </c>
      <c r="M1035">
        <v>40</v>
      </c>
      <c r="N1035" s="3">
        <v>10</v>
      </c>
      <c r="O1035" t="s">
        <v>442</v>
      </c>
      <c r="P1035" t="s">
        <v>442</v>
      </c>
      <c r="Q1035" t="s">
        <v>442</v>
      </c>
      <c r="R1035" t="s">
        <v>442</v>
      </c>
      <c r="S1035" t="s">
        <v>40</v>
      </c>
      <c r="T1035">
        <v>1</v>
      </c>
      <c r="U1035">
        <v>15</v>
      </c>
      <c r="X1035" t="str">
        <f>VLOOKUP($S1035,Taxonomic!A:D,2,FALSE)</f>
        <v>labridae</v>
      </c>
      <c r="Y1035" t="str">
        <f>VLOOKUP(S1035,Taxonomic!A:D,3,FALSE)</f>
        <v>halichoeres</v>
      </c>
      <c r="Z1035" t="str">
        <f>VLOOKUP(S1035,Taxonomic!A:D,4,FALSE)</f>
        <v>poeyi</v>
      </c>
    </row>
    <row r="1036" spans="1:26" x14ac:dyDescent="0.2">
      <c r="A1036" t="s">
        <v>30</v>
      </c>
      <c r="B1036" t="s">
        <v>472</v>
      </c>
      <c r="C1036" t="s">
        <v>31</v>
      </c>
      <c r="D1036">
        <v>2013</v>
      </c>
      <c r="E1036">
        <v>3</v>
      </c>
      <c r="F1036" s="8">
        <v>6</v>
      </c>
      <c r="G1036" t="s">
        <v>455</v>
      </c>
      <c r="H1036" t="s">
        <v>32</v>
      </c>
      <c r="I1036">
        <f>VLOOKUP(B1036,Information_sites!D:E,2,FALSE)</f>
        <v>-24.100227</v>
      </c>
      <c r="J1036">
        <f>VLOOKUP(B1036,Information_sites!D:F,3,FALSE)</f>
        <v>-45.698115999999999</v>
      </c>
      <c r="K1036" t="s">
        <v>442</v>
      </c>
      <c r="L1036">
        <v>4441</v>
      </c>
      <c r="M1036">
        <v>40</v>
      </c>
      <c r="N1036" s="3">
        <v>10</v>
      </c>
      <c r="O1036" t="s">
        <v>442</v>
      </c>
      <c r="P1036" t="s">
        <v>442</v>
      </c>
      <c r="Q1036" t="s">
        <v>442</v>
      </c>
      <c r="R1036" t="s">
        <v>442</v>
      </c>
      <c r="S1036" t="s">
        <v>41</v>
      </c>
      <c r="T1036">
        <v>1</v>
      </c>
      <c r="U1036">
        <v>30</v>
      </c>
      <c r="X1036" t="str">
        <f>VLOOKUP($S1036,Taxonomic!A:D,2,FALSE)</f>
        <v>holocentridae</v>
      </c>
      <c r="Y1036" t="str">
        <f>VLOOKUP(S1036,Taxonomic!A:D,3,FALSE)</f>
        <v>holocentrus</v>
      </c>
      <c r="Z1036" t="str">
        <f>VLOOKUP(S1036,Taxonomic!A:D,4,FALSE)</f>
        <v>adscensionis</v>
      </c>
    </row>
    <row r="1037" spans="1:26" x14ac:dyDescent="0.2">
      <c r="A1037" t="s">
        <v>30</v>
      </c>
      <c r="B1037" t="s">
        <v>472</v>
      </c>
      <c r="C1037" t="s">
        <v>31</v>
      </c>
      <c r="D1037">
        <v>2013</v>
      </c>
      <c r="E1037">
        <v>3</v>
      </c>
      <c r="F1037" s="8">
        <v>6</v>
      </c>
      <c r="G1037" t="s">
        <v>455</v>
      </c>
      <c r="H1037" t="s">
        <v>32</v>
      </c>
      <c r="I1037">
        <f>VLOOKUP(B1037,Information_sites!D:E,2,FALSE)</f>
        <v>-24.100227</v>
      </c>
      <c r="J1037">
        <f>VLOOKUP(B1037,Information_sites!D:F,3,FALSE)</f>
        <v>-45.698115999999999</v>
      </c>
      <c r="K1037" t="s">
        <v>442</v>
      </c>
      <c r="L1037">
        <v>4441</v>
      </c>
      <c r="M1037">
        <v>40</v>
      </c>
      <c r="N1037" s="3">
        <v>10</v>
      </c>
      <c r="O1037" t="s">
        <v>442</v>
      </c>
      <c r="P1037" t="s">
        <v>442</v>
      </c>
      <c r="Q1037" t="s">
        <v>442</v>
      </c>
      <c r="R1037" t="s">
        <v>442</v>
      </c>
      <c r="S1037" t="s">
        <v>64</v>
      </c>
      <c r="T1037">
        <v>42</v>
      </c>
      <c r="U1037">
        <v>40</v>
      </c>
      <c r="X1037" t="str">
        <f>VLOOKUP($S1037,Taxonomic!A:D,2,FALSE)</f>
        <v>kyphosidae</v>
      </c>
      <c r="Y1037" t="str">
        <f>VLOOKUP(S1037,Taxonomic!A:D,3,FALSE)</f>
        <v>kyphosus</v>
      </c>
      <c r="Z1037" t="str">
        <f>VLOOKUP(S1037,Taxonomic!A:D,4,FALSE)</f>
        <v>vaigiensis</v>
      </c>
    </row>
    <row r="1038" spans="1:26" x14ac:dyDescent="0.2">
      <c r="A1038" t="s">
        <v>30</v>
      </c>
      <c r="B1038" t="s">
        <v>472</v>
      </c>
      <c r="C1038" t="s">
        <v>31</v>
      </c>
      <c r="D1038">
        <v>2013</v>
      </c>
      <c r="E1038">
        <v>3</v>
      </c>
      <c r="F1038" s="8">
        <v>6</v>
      </c>
      <c r="G1038" t="s">
        <v>455</v>
      </c>
      <c r="H1038" t="s">
        <v>32</v>
      </c>
      <c r="I1038">
        <f>VLOOKUP(B1038,Information_sites!D:E,2,FALSE)</f>
        <v>-24.100227</v>
      </c>
      <c r="J1038">
        <f>VLOOKUP(B1038,Information_sites!D:F,3,FALSE)</f>
        <v>-45.698115999999999</v>
      </c>
      <c r="K1038" t="s">
        <v>442</v>
      </c>
      <c r="L1038">
        <v>4441</v>
      </c>
      <c r="M1038">
        <v>40</v>
      </c>
      <c r="N1038" s="3">
        <v>10</v>
      </c>
      <c r="O1038" t="s">
        <v>442</v>
      </c>
      <c r="P1038" t="s">
        <v>442</v>
      </c>
      <c r="Q1038" t="s">
        <v>442</v>
      </c>
      <c r="R1038" t="s">
        <v>442</v>
      </c>
      <c r="S1038" t="s">
        <v>42</v>
      </c>
      <c r="T1038">
        <v>1</v>
      </c>
      <c r="U1038">
        <v>25</v>
      </c>
      <c r="X1038" t="str">
        <f>VLOOKUP($S1038,Taxonomic!A:D,2,FALSE)</f>
        <v>serranidae</v>
      </c>
      <c r="Y1038" t="str">
        <f>VLOOKUP(S1038,Taxonomic!A:D,3,FALSE)</f>
        <v>mycteroperca</v>
      </c>
      <c r="Z1038" t="str">
        <f>VLOOKUP(S1038,Taxonomic!A:D,4,FALSE)</f>
        <v>acutirostris</v>
      </c>
    </row>
    <row r="1039" spans="1:26" x14ac:dyDescent="0.2">
      <c r="A1039" t="s">
        <v>30</v>
      </c>
      <c r="B1039" t="s">
        <v>472</v>
      </c>
      <c r="C1039" t="s">
        <v>31</v>
      </c>
      <c r="D1039">
        <v>2013</v>
      </c>
      <c r="E1039">
        <v>3</v>
      </c>
      <c r="F1039" s="8">
        <v>6</v>
      </c>
      <c r="G1039" t="s">
        <v>455</v>
      </c>
      <c r="H1039" t="s">
        <v>32</v>
      </c>
      <c r="I1039">
        <f>VLOOKUP(B1039,Information_sites!D:E,2,FALSE)</f>
        <v>-24.100227</v>
      </c>
      <c r="J1039">
        <f>VLOOKUP(B1039,Information_sites!D:F,3,FALSE)</f>
        <v>-45.698115999999999</v>
      </c>
      <c r="K1039" t="s">
        <v>442</v>
      </c>
      <c r="L1039">
        <v>4441</v>
      </c>
      <c r="M1039">
        <v>40</v>
      </c>
      <c r="N1039" s="3">
        <v>10</v>
      </c>
      <c r="O1039" t="s">
        <v>442</v>
      </c>
      <c r="P1039" t="s">
        <v>442</v>
      </c>
      <c r="Q1039" t="s">
        <v>442</v>
      </c>
      <c r="R1039" t="s">
        <v>442</v>
      </c>
      <c r="S1039" t="s">
        <v>44</v>
      </c>
      <c r="T1039">
        <v>4</v>
      </c>
      <c r="U1039">
        <v>45</v>
      </c>
      <c r="X1039" t="str">
        <f>VLOOKUP($S1039,Taxonomic!A:D,2,FALSE)</f>
        <v>pomacanthidae</v>
      </c>
      <c r="Y1039" t="str">
        <f>VLOOKUP(S1039,Taxonomic!A:D,3,FALSE)</f>
        <v>pomacanthus</v>
      </c>
      <c r="Z1039" t="str">
        <f>VLOOKUP(S1039,Taxonomic!A:D,4,FALSE)</f>
        <v>paru</v>
      </c>
    </row>
    <row r="1040" spans="1:26" x14ac:dyDescent="0.2">
      <c r="A1040" t="s">
        <v>30</v>
      </c>
      <c r="B1040" t="s">
        <v>472</v>
      </c>
      <c r="C1040" t="s">
        <v>31</v>
      </c>
      <c r="D1040">
        <v>2013</v>
      </c>
      <c r="E1040">
        <v>3</v>
      </c>
      <c r="F1040" s="8">
        <v>6</v>
      </c>
      <c r="G1040" t="s">
        <v>455</v>
      </c>
      <c r="H1040" t="s">
        <v>32</v>
      </c>
      <c r="I1040">
        <f>VLOOKUP(B1040,Information_sites!D:E,2,FALSE)</f>
        <v>-24.100227</v>
      </c>
      <c r="J1040">
        <f>VLOOKUP(B1040,Information_sites!D:F,3,FALSE)</f>
        <v>-45.698115999999999</v>
      </c>
      <c r="K1040" t="s">
        <v>442</v>
      </c>
      <c r="L1040">
        <v>4441</v>
      </c>
      <c r="M1040">
        <v>40</v>
      </c>
      <c r="N1040" s="3">
        <v>10</v>
      </c>
      <c r="O1040" t="s">
        <v>442</v>
      </c>
      <c r="P1040" t="s">
        <v>442</v>
      </c>
      <c r="Q1040" t="s">
        <v>442</v>
      </c>
      <c r="R1040" t="s">
        <v>442</v>
      </c>
      <c r="S1040" t="s">
        <v>56</v>
      </c>
      <c r="T1040">
        <v>1</v>
      </c>
      <c r="U1040">
        <v>50</v>
      </c>
      <c r="X1040" t="str">
        <f>VLOOKUP($S1040,Taxonomic!A:D,2,FALSE)</f>
        <v>scaridae</v>
      </c>
      <c r="Y1040" t="str">
        <f>VLOOKUP(S1040,Taxonomic!A:D,3,FALSE)</f>
        <v>sparisoma</v>
      </c>
      <c r="Z1040" t="str">
        <f>VLOOKUP(S1040,Taxonomic!A:D,4,FALSE)</f>
        <v>axillare</v>
      </c>
    </row>
    <row r="1041" spans="1:26" x14ac:dyDescent="0.2">
      <c r="A1041" t="s">
        <v>30</v>
      </c>
      <c r="B1041" t="s">
        <v>472</v>
      </c>
      <c r="C1041" t="s">
        <v>31</v>
      </c>
      <c r="D1041">
        <v>2013</v>
      </c>
      <c r="E1041">
        <v>3</v>
      </c>
      <c r="F1041" s="8">
        <v>6</v>
      </c>
      <c r="G1041" t="s">
        <v>455</v>
      </c>
      <c r="H1041" t="s">
        <v>32</v>
      </c>
      <c r="I1041">
        <f>VLOOKUP(B1041,Information_sites!D:E,2,FALSE)</f>
        <v>-24.100227</v>
      </c>
      <c r="J1041">
        <f>VLOOKUP(B1041,Information_sites!D:F,3,FALSE)</f>
        <v>-45.698115999999999</v>
      </c>
      <c r="K1041" t="s">
        <v>442</v>
      </c>
      <c r="L1041">
        <v>4441</v>
      </c>
      <c r="M1041">
        <v>40</v>
      </c>
      <c r="N1041" s="3">
        <v>10</v>
      </c>
      <c r="O1041" t="s">
        <v>442</v>
      </c>
      <c r="P1041" t="s">
        <v>442</v>
      </c>
      <c r="Q1041" t="s">
        <v>442</v>
      </c>
      <c r="R1041" t="s">
        <v>442</v>
      </c>
      <c r="S1041" t="s">
        <v>57</v>
      </c>
      <c r="T1041">
        <v>1</v>
      </c>
      <c r="U1041">
        <v>45</v>
      </c>
      <c r="X1041" t="str">
        <f>VLOOKUP($S1041,Taxonomic!A:D,2,FALSE)</f>
        <v>scaridae</v>
      </c>
      <c r="Y1041" t="str">
        <f>VLOOKUP(S1041,Taxonomic!A:D,3,FALSE)</f>
        <v>sparisoma</v>
      </c>
      <c r="Z1041" t="str">
        <f>VLOOKUP(S1041,Taxonomic!A:D,4,FALSE)</f>
        <v>frondosum</v>
      </c>
    </row>
    <row r="1042" spans="1:26" x14ac:dyDescent="0.2">
      <c r="A1042" t="s">
        <v>30</v>
      </c>
      <c r="B1042" t="s">
        <v>472</v>
      </c>
      <c r="C1042" t="s">
        <v>31</v>
      </c>
      <c r="D1042">
        <v>2013</v>
      </c>
      <c r="E1042">
        <v>3</v>
      </c>
      <c r="F1042" s="8">
        <v>6</v>
      </c>
      <c r="G1042" t="s">
        <v>455</v>
      </c>
      <c r="H1042" t="s">
        <v>32</v>
      </c>
      <c r="I1042">
        <f>VLOOKUP(B1042,Information_sites!D:E,2,FALSE)</f>
        <v>-24.100227</v>
      </c>
      <c r="J1042">
        <f>VLOOKUP(B1042,Information_sites!D:F,3,FALSE)</f>
        <v>-45.698115999999999</v>
      </c>
      <c r="K1042" t="s">
        <v>442</v>
      </c>
      <c r="L1042">
        <v>4441</v>
      </c>
      <c r="M1042">
        <v>40</v>
      </c>
      <c r="N1042" s="3">
        <v>10</v>
      </c>
      <c r="O1042" t="s">
        <v>442</v>
      </c>
      <c r="P1042" t="s">
        <v>442</v>
      </c>
      <c r="Q1042" t="s">
        <v>442</v>
      </c>
      <c r="R1042" t="s">
        <v>442</v>
      </c>
      <c r="S1042" t="s">
        <v>88</v>
      </c>
      <c r="T1042">
        <v>1</v>
      </c>
      <c r="U1042">
        <v>8</v>
      </c>
      <c r="X1042" t="str">
        <f>VLOOKUP($S1042,Taxonomic!A:D,2,FALSE)</f>
        <v>pomacentridae</v>
      </c>
      <c r="Y1042" t="str">
        <f>VLOOKUP(S1042,Taxonomic!A:D,3,FALSE)</f>
        <v>stegastes</v>
      </c>
      <c r="Z1042" t="str">
        <f>VLOOKUP(S1042,Taxonomic!A:D,4,FALSE)</f>
        <v>pictus</v>
      </c>
    </row>
    <row r="1043" spans="1:26" x14ac:dyDescent="0.2">
      <c r="A1043" t="s">
        <v>30</v>
      </c>
      <c r="B1043" t="s">
        <v>472</v>
      </c>
      <c r="C1043" t="s">
        <v>47</v>
      </c>
      <c r="D1043">
        <v>2013</v>
      </c>
      <c r="E1043">
        <v>3</v>
      </c>
      <c r="F1043" s="8">
        <v>5</v>
      </c>
      <c r="G1043" t="s">
        <v>455</v>
      </c>
      <c r="H1043" t="s">
        <v>48</v>
      </c>
      <c r="I1043">
        <f>VLOOKUP(B1043,Information_sites!D:E,2,FALSE)</f>
        <v>-24.100227</v>
      </c>
      <c r="J1043">
        <f>VLOOKUP(B1043,Information_sites!D:F,3,FALSE)</f>
        <v>-45.698115999999999</v>
      </c>
      <c r="K1043" t="s">
        <v>442</v>
      </c>
      <c r="L1043">
        <v>4442</v>
      </c>
      <c r="M1043">
        <v>40</v>
      </c>
      <c r="N1043" s="3">
        <v>5</v>
      </c>
      <c r="O1043" t="s">
        <v>442</v>
      </c>
      <c r="P1043" t="s">
        <v>442</v>
      </c>
      <c r="Q1043" t="s">
        <v>442</v>
      </c>
      <c r="R1043" t="s">
        <v>442</v>
      </c>
      <c r="S1043" t="s">
        <v>50</v>
      </c>
      <c r="T1043">
        <v>37</v>
      </c>
      <c r="U1043">
        <v>30</v>
      </c>
      <c r="X1043" t="str">
        <f>VLOOKUP($S1043,Taxonomic!A:D,2,FALSE)</f>
        <v>haemulidae</v>
      </c>
      <c r="Y1043" t="str">
        <f>VLOOKUP(S1043,Taxonomic!A:D,3,FALSE)</f>
        <v>anisotremus</v>
      </c>
      <c r="Z1043" t="str">
        <f>VLOOKUP(S1043,Taxonomic!A:D,4,FALSE)</f>
        <v>virginicus</v>
      </c>
    </row>
    <row r="1044" spans="1:26" x14ac:dyDescent="0.2">
      <c r="A1044" t="s">
        <v>30</v>
      </c>
      <c r="B1044" t="s">
        <v>472</v>
      </c>
      <c r="C1044" t="s">
        <v>47</v>
      </c>
      <c r="D1044">
        <v>2013</v>
      </c>
      <c r="E1044">
        <v>3</v>
      </c>
      <c r="F1044" s="8">
        <v>5</v>
      </c>
      <c r="G1044" t="s">
        <v>455</v>
      </c>
      <c r="H1044" t="s">
        <v>48</v>
      </c>
      <c r="I1044">
        <f>VLOOKUP(B1044,Information_sites!D:E,2,FALSE)</f>
        <v>-24.100227</v>
      </c>
      <c r="J1044">
        <f>VLOOKUP(B1044,Information_sites!D:F,3,FALSE)</f>
        <v>-45.698115999999999</v>
      </c>
      <c r="K1044" t="s">
        <v>442</v>
      </c>
      <c r="L1044">
        <v>4442</v>
      </c>
      <c r="M1044">
        <v>40</v>
      </c>
      <c r="N1044" s="3">
        <v>5</v>
      </c>
      <c r="O1044" t="s">
        <v>442</v>
      </c>
      <c r="P1044" t="s">
        <v>442</v>
      </c>
      <c r="Q1044" t="s">
        <v>442</v>
      </c>
      <c r="R1044" t="s">
        <v>442</v>
      </c>
      <c r="S1044" t="s">
        <v>50</v>
      </c>
      <c r="T1044">
        <v>26</v>
      </c>
      <c r="U1044">
        <v>35</v>
      </c>
      <c r="X1044" t="str">
        <f>VLOOKUP($S1044,Taxonomic!A:D,2,FALSE)</f>
        <v>haemulidae</v>
      </c>
      <c r="Y1044" t="str">
        <f>VLOOKUP(S1044,Taxonomic!A:D,3,FALSE)</f>
        <v>anisotremus</v>
      </c>
      <c r="Z1044" t="str">
        <f>VLOOKUP(S1044,Taxonomic!A:D,4,FALSE)</f>
        <v>virginicus</v>
      </c>
    </row>
    <row r="1045" spans="1:26" x14ac:dyDescent="0.2">
      <c r="A1045" t="s">
        <v>30</v>
      </c>
      <c r="B1045" t="s">
        <v>472</v>
      </c>
      <c r="C1045" t="s">
        <v>47</v>
      </c>
      <c r="D1045">
        <v>2013</v>
      </c>
      <c r="E1045">
        <v>3</v>
      </c>
      <c r="F1045" s="8">
        <v>5</v>
      </c>
      <c r="G1045" t="s">
        <v>455</v>
      </c>
      <c r="H1045" t="s">
        <v>48</v>
      </c>
      <c r="I1045">
        <f>VLOOKUP(B1045,Information_sites!D:E,2,FALSE)</f>
        <v>-24.100227</v>
      </c>
      <c r="J1045">
        <f>VLOOKUP(B1045,Information_sites!D:F,3,FALSE)</f>
        <v>-45.698115999999999</v>
      </c>
      <c r="K1045" t="s">
        <v>442</v>
      </c>
      <c r="L1045">
        <v>4442</v>
      </c>
      <c r="M1045">
        <v>40</v>
      </c>
      <c r="N1045" s="3">
        <v>5</v>
      </c>
      <c r="O1045" t="s">
        <v>442</v>
      </c>
      <c r="P1045" t="s">
        <v>442</v>
      </c>
      <c r="Q1045" t="s">
        <v>442</v>
      </c>
      <c r="R1045" t="s">
        <v>442</v>
      </c>
      <c r="S1045" t="s">
        <v>50</v>
      </c>
      <c r="T1045">
        <v>18</v>
      </c>
      <c r="U1045">
        <v>40</v>
      </c>
      <c r="X1045" t="str">
        <f>VLOOKUP($S1045,Taxonomic!A:D,2,FALSE)</f>
        <v>haemulidae</v>
      </c>
      <c r="Y1045" t="str">
        <f>VLOOKUP(S1045,Taxonomic!A:D,3,FALSE)</f>
        <v>anisotremus</v>
      </c>
      <c r="Z1045" t="str">
        <f>VLOOKUP(S1045,Taxonomic!A:D,4,FALSE)</f>
        <v>virginicus</v>
      </c>
    </row>
    <row r="1046" spans="1:26" x14ac:dyDescent="0.2">
      <c r="A1046" t="s">
        <v>30</v>
      </c>
      <c r="B1046" t="s">
        <v>472</v>
      </c>
      <c r="C1046" t="s">
        <v>47</v>
      </c>
      <c r="D1046">
        <v>2013</v>
      </c>
      <c r="E1046">
        <v>3</v>
      </c>
      <c r="F1046" s="8">
        <v>5</v>
      </c>
      <c r="G1046" t="s">
        <v>455</v>
      </c>
      <c r="H1046" t="s">
        <v>48</v>
      </c>
      <c r="I1046">
        <f>VLOOKUP(B1046,Information_sites!D:E,2,FALSE)</f>
        <v>-24.100227</v>
      </c>
      <c r="J1046">
        <f>VLOOKUP(B1046,Information_sites!D:F,3,FALSE)</f>
        <v>-45.698115999999999</v>
      </c>
      <c r="K1046" t="s">
        <v>442</v>
      </c>
      <c r="L1046">
        <v>4442</v>
      </c>
      <c r="M1046">
        <v>40</v>
      </c>
      <c r="N1046" s="3">
        <v>5</v>
      </c>
      <c r="O1046" t="s">
        <v>442</v>
      </c>
      <c r="P1046" t="s">
        <v>442</v>
      </c>
      <c r="Q1046" t="s">
        <v>442</v>
      </c>
      <c r="R1046" t="s">
        <v>442</v>
      </c>
      <c r="S1046" t="s">
        <v>34</v>
      </c>
      <c r="T1046">
        <v>2</v>
      </c>
      <c r="U1046">
        <v>20</v>
      </c>
      <c r="X1046" t="str">
        <f>VLOOKUP($S1046,Taxonomic!A:D,2,FALSE)</f>
        <v>labridae</v>
      </c>
      <c r="Y1046" t="str">
        <f>VLOOKUP(S1046,Taxonomic!A:D,3,FALSE)</f>
        <v>bodianus</v>
      </c>
      <c r="Z1046" t="str">
        <f>VLOOKUP(S1046,Taxonomic!A:D,4,FALSE)</f>
        <v>pulchellus</v>
      </c>
    </row>
    <row r="1047" spans="1:26" x14ac:dyDescent="0.2">
      <c r="A1047" t="s">
        <v>30</v>
      </c>
      <c r="B1047" t="s">
        <v>472</v>
      </c>
      <c r="C1047" t="s">
        <v>47</v>
      </c>
      <c r="D1047">
        <v>2013</v>
      </c>
      <c r="E1047">
        <v>3</v>
      </c>
      <c r="F1047" s="8">
        <v>5</v>
      </c>
      <c r="G1047" t="s">
        <v>455</v>
      </c>
      <c r="H1047" t="s">
        <v>48</v>
      </c>
      <c r="I1047">
        <f>VLOOKUP(B1047,Information_sites!D:E,2,FALSE)</f>
        <v>-24.100227</v>
      </c>
      <c r="J1047">
        <f>VLOOKUP(B1047,Information_sites!D:F,3,FALSE)</f>
        <v>-45.698115999999999</v>
      </c>
      <c r="K1047" t="s">
        <v>442</v>
      </c>
      <c r="L1047">
        <v>4442</v>
      </c>
      <c r="M1047">
        <v>40</v>
      </c>
      <c r="N1047" s="3">
        <v>5</v>
      </c>
      <c r="O1047" t="s">
        <v>442</v>
      </c>
      <c r="P1047" t="s">
        <v>442</v>
      </c>
      <c r="Q1047" t="s">
        <v>442</v>
      </c>
      <c r="R1047" t="s">
        <v>442</v>
      </c>
      <c r="S1047" t="s">
        <v>34</v>
      </c>
      <c r="T1047">
        <v>4</v>
      </c>
      <c r="U1047">
        <v>30</v>
      </c>
      <c r="X1047" t="str">
        <f>VLOOKUP($S1047,Taxonomic!A:D,2,FALSE)</f>
        <v>labridae</v>
      </c>
      <c r="Y1047" t="str">
        <f>VLOOKUP(S1047,Taxonomic!A:D,3,FALSE)</f>
        <v>bodianus</v>
      </c>
      <c r="Z1047" t="str">
        <f>VLOOKUP(S1047,Taxonomic!A:D,4,FALSE)</f>
        <v>pulchellus</v>
      </c>
    </row>
    <row r="1048" spans="1:26" x14ac:dyDescent="0.2">
      <c r="A1048" t="s">
        <v>30</v>
      </c>
      <c r="B1048" t="s">
        <v>472</v>
      </c>
      <c r="C1048" t="s">
        <v>47</v>
      </c>
      <c r="D1048">
        <v>2013</v>
      </c>
      <c r="E1048">
        <v>3</v>
      </c>
      <c r="F1048" s="8">
        <v>5</v>
      </c>
      <c r="G1048" t="s">
        <v>455</v>
      </c>
      <c r="H1048" t="s">
        <v>48</v>
      </c>
      <c r="I1048">
        <f>VLOOKUP(B1048,Information_sites!D:E,2,FALSE)</f>
        <v>-24.100227</v>
      </c>
      <c r="J1048">
        <f>VLOOKUP(B1048,Information_sites!D:F,3,FALSE)</f>
        <v>-45.698115999999999</v>
      </c>
      <c r="K1048" t="s">
        <v>442</v>
      </c>
      <c r="L1048">
        <v>4442</v>
      </c>
      <c r="M1048">
        <v>40</v>
      </c>
      <c r="N1048" s="3">
        <v>5</v>
      </c>
      <c r="O1048" t="s">
        <v>442</v>
      </c>
      <c r="P1048" t="s">
        <v>442</v>
      </c>
      <c r="Q1048" t="s">
        <v>442</v>
      </c>
      <c r="R1048" t="s">
        <v>442</v>
      </c>
      <c r="S1048" t="s">
        <v>34</v>
      </c>
      <c r="T1048">
        <v>4</v>
      </c>
      <c r="U1048">
        <v>35</v>
      </c>
      <c r="X1048" t="str">
        <f>VLOOKUP($S1048,Taxonomic!A:D,2,FALSE)</f>
        <v>labridae</v>
      </c>
      <c r="Y1048" t="str">
        <f>VLOOKUP(S1048,Taxonomic!A:D,3,FALSE)</f>
        <v>bodianus</v>
      </c>
      <c r="Z1048" t="str">
        <f>VLOOKUP(S1048,Taxonomic!A:D,4,FALSE)</f>
        <v>pulchellus</v>
      </c>
    </row>
    <row r="1049" spans="1:26" x14ac:dyDescent="0.2">
      <c r="A1049" t="s">
        <v>30</v>
      </c>
      <c r="B1049" t="s">
        <v>472</v>
      </c>
      <c r="C1049" t="s">
        <v>47</v>
      </c>
      <c r="D1049">
        <v>2013</v>
      </c>
      <c r="E1049">
        <v>3</v>
      </c>
      <c r="F1049" s="8">
        <v>5</v>
      </c>
      <c r="G1049" t="s">
        <v>455</v>
      </c>
      <c r="H1049" t="s">
        <v>48</v>
      </c>
      <c r="I1049">
        <f>VLOOKUP(B1049,Information_sites!D:E,2,FALSE)</f>
        <v>-24.100227</v>
      </c>
      <c r="J1049">
        <f>VLOOKUP(B1049,Information_sites!D:F,3,FALSE)</f>
        <v>-45.698115999999999</v>
      </c>
      <c r="K1049" t="s">
        <v>442</v>
      </c>
      <c r="L1049">
        <v>4442</v>
      </c>
      <c r="M1049">
        <v>40</v>
      </c>
      <c r="N1049" s="3">
        <v>5</v>
      </c>
      <c r="O1049" t="s">
        <v>442</v>
      </c>
      <c r="P1049" t="s">
        <v>442</v>
      </c>
      <c r="Q1049" t="s">
        <v>442</v>
      </c>
      <c r="R1049" t="s">
        <v>442</v>
      </c>
      <c r="S1049" t="s">
        <v>35</v>
      </c>
      <c r="T1049">
        <v>2</v>
      </c>
      <c r="U1049">
        <v>20</v>
      </c>
      <c r="X1049" t="str">
        <f>VLOOKUP($S1049,Taxonomic!A:D,2,FALSE)</f>
        <v>labridae</v>
      </c>
      <c r="Y1049" t="str">
        <f>VLOOKUP(S1049,Taxonomic!A:D,3,FALSE)</f>
        <v>bodianus</v>
      </c>
      <c r="Z1049" t="str">
        <f>VLOOKUP(S1049,Taxonomic!A:D,4,FALSE)</f>
        <v>rufus</v>
      </c>
    </row>
    <row r="1050" spans="1:26" x14ac:dyDescent="0.2">
      <c r="A1050" t="s">
        <v>30</v>
      </c>
      <c r="B1050" t="s">
        <v>472</v>
      </c>
      <c r="C1050" t="s">
        <v>47</v>
      </c>
      <c r="D1050">
        <v>2013</v>
      </c>
      <c r="E1050">
        <v>3</v>
      </c>
      <c r="F1050" s="8">
        <v>5</v>
      </c>
      <c r="G1050" t="s">
        <v>455</v>
      </c>
      <c r="H1050" t="s">
        <v>48</v>
      </c>
      <c r="I1050">
        <f>VLOOKUP(B1050,Information_sites!D:E,2,FALSE)</f>
        <v>-24.100227</v>
      </c>
      <c r="J1050">
        <f>VLOOKUP(B1050,Information_sites!D:F,3,FALSE)</f>
        <v>-45.698115999999999</v>
      </c>
      <c r="K1050" t="s">
        <v>442</v>
      </c>
      <c r="L1050">
        <v>4442</v>
      </c>
      <c r="M1050">
        <v>40</v>
      </c>
      <c r="N1050" s="3">
        <v>5</v>
      </c>
      <c r="O1050" t="s">
        <v>442</v>
      </c>
      <c r="P1050" t="s">
        <v>442</v>
      </c>
      <c r="Q1050" t="s">
        <v>442</v>
      </c>
      <c r="R1050" t="s">
        <v>442</v>
      </c>
      <c r="S1050" t="s">
        <v>35</v>
      </c>
      <c r="T1050">
        <v>2</v>
      </c>
      <c r="U1050">
        <v>30</v>
      </c>
      <c r="X1050" t="str">
        <f>VLOOKUP($S1050,Taxonomic!A:D,2,FALSE)</f>
        <v>labridae</v>
      </c>
      <c r="Y1050" t="str">
        <f>VLOOKUP(S1050,Taxonomic!A:D,3,FALSE)</f>
        <v>bodianus</v>
      </c>
      <c r="Z1050" t="str">
        <f>VLOOKUP(S1050,Taxonomic!A:D,4,FALSE)</f>
        <v>rufus</v>
      </c>
    </row>
    <row r="1051" spans="1:26" x14ac:dyDescent="0.2">
      <c r="A1051" t="s">
        <v>30</v>
      </c>
      <c r="B1051" t="s">
        <v>472</v>
      </c>
      <c r="C1051" t="s">
        <v>47</v>
      </c>
      <c r="D1051">
        <v>2013</v>
      </c>
      <c r="E1051">
        <v>3</v>
      </c>
      <c r="F1051" s="8">
        <v>5</v>
      </c>
      <c r="G1051" t="s">
        <v>455</v>
      </c>
      <c r="H1051" t="s">
        <v>48</v>
      </c>
      <c r="I1051">
        <f>VLOOKUP(B1051,Information_sites!D:E,2,FALSE)</f>
        <v>-24.100227</v>
      </c>
      <c r="J1051">
        <f>VLOOKUP(B1051,Information_sites!D:F,3,FALSE)</f>
        <v>-45.698115999999999</v>
      </c>
      <c r="K1051" t="s">
        <v>442</v>
      </c>
      <c r="L1051">
        <v>4442</v>
      </c>
      <c r="M1051">
        <v>40</v>
      </c>
      <c r="N1051" s="3">
        <v>5</v>
      </c>
      <c r="O1051" t="s">
        <v>442</v>
      </c>
      <c r="P1051" t="s">
        <v>442</v>
      </c>
      <c r="Q1051" t="s">
        <v>442</v>
      </c>
      <c r="R1051" t="s">
        <v>442</v>
      </c>
      <c r="S1051" t="s">
        <v>35</v>
      </c>
      <c r="T1051">
        <v>2</v>
      </c>
      <c r="U1051">
        <v>35</v>
      </c>
      <c r="X1051" t="str">
        <f>VLOOKUP($S1051,Taxonomic!A:D,2,FALSE)</f>
        <v>labridae</v>
      </c>
      <c r="Y1051" t="str">
        <f>VLOOKUP(S1051,Taxonomic!A:D,3,FALSE)</f>
        <v>bodianus</v>
      </c>
      <c r="Z1051" t="str">
        <f>VLOOKUP(S1051,Taxonomic!A:D,4,FALSE)</f>
        <v>rufus</v>
      </c>
    </row>
    <row r="1052" spans="1:26" x14ac:dyDescent="0.2">
      <c r="A1052" t="s">
        <v>30</v>
      </c>
      <c r="B1052" t="s">
        <v>472</v>
      </c>
      <c r="C1052" t="s">
        <v>47</v>
      </c>
      <c r="D1052">
        <v>2013</v>
      </c>
      <c r="E1052">
        <v>3</v>
      </c>
      <c r="F1052" s="8">
        <v>5</v>
      </c>
      <c r="G1052" t="s">
        <v>455</v>
      </c>
      <c r="H1052" t="s">
        <v>48</v>
      </c>
      <c r="I1052">
        <f>VLOOKUP(B1052,Information_sites!D:E,2,FALSE)</f>
        <v>-24.100227</v>
      </c>
      <c r="J1052">
        <f>VLOOKUP(B1052,Information_sites!D:F,3,FALSE)</f>
        <v>-45.698115999999999</v>
      </c>
      <c r="K1052" t="s">
        <v>442</v>
      </c>
      <c r="L1052">
        <v>4442</v>
      </c>
      <c r="M1052">
        <v>40</v>
      </c>
      <c r="N1052" s="3">
        <v>5</v>
      </c>
      <c r="O1052" t="s">
        <v>442</v>
      </c>
      <c r="P1052" t="s">
        <v>442</v>
      </c>
      <c r="Q1052" t="s">
        <v>442</v>
      </c>
      <c r="R1052" t="s">
        <v>442</v>
      </c>
      <c r="S1052" t="s">
        <v>85</v>
      </c>
      <c r="T1052">
        <v>13</v>
      </c>
      <c r="U1052">
        <v>30</v>
      </c>
      <c r="X1052" t="str">
        <f>VLOOKUP($S1052,Taxonomic!A:D,2,FALSE)</f>
        <v>carangidae</v>
      </c>
      <c r="Y1052" t="str">
        <f>VLOOKUP(S1052,Taxonomic!A:D,3,FALSE)</f>
        <v>caranx</v>
      </c>
      <c r="Z1052" t="str">
        <f>VLOOKUP(S1052,Taxonomic!A:D,4,FALSE)</f>
        <v>crysos</v>
      </c>
    </row>
    <row r="1053" spans="1:26" x14ac:dyDescent="0.2">
      <c r="A1053" t="s">
        <v>30</v>
      </c>
      <c r="B1053" t="s">
        <v>472</v>
      </c>
      <c r="C1053" t="s">
        <v>47</v>
      </c>
      <c r="D1053">
        <v>2013</v>
      </c>
      <c r="E1053">
        <v>3</v>
      </c>
      <c r="F1053" s="8">
        <v>5</v>
      </c>
      <c r="G1053" t="s">
        <v>455</v>
      </c>
      <c r="H1053" t="s">
        <v>48</v>
      </c>
      <c r="I1053">
        <f>VLOOKUP(B1053,Information_sites!D:E,2,FALSE)</f>
        <v>-24.100227</v>
      </c>
      <c r="J1053">
        <f>VLOOKUP(B1053,Information_sites!D:F,3,FALSE)</f>
        <v>-45.698115999999999</v>
      </c>
      <c r="K1053" t="s">
        <v>442</v>
      </c>
      <c r="L1053">
        <v>4442</v>
      </c>
      <c r="M1053">
        <v>40</v>
      </c>
      <c r="N1053" s="3">
        <v>5</v>
      </c>
      <c r="O1053" t="s">
        <v>442</v>
      </c>
      <c r="P1053" t="s">
        <v>442</v>
      </c>
      <c r="Q1053" t="s">
        <v>442</v>
      </c>
      <c r="R1053" t="s">
        <v>442</v>
      </c>
      <c r="S1053" t="s">
        <v>36</v>
      </c>
      <c r="T1053">
        <v>40</v>
      </c>
      <c r="U1053">
        <v>12</v>
      </c>
      <c r="X1053" t="str">
        <f>VLOOKUP($S1053,Taxonomic!A:D,2,FALSE)</f>
        <v>pomacentridae</v>
      </c>
      <c r="Y1053" t="str">
        <f>VLOOKUP(S1053,Taxonomic!A:D,3,FALSE)</f>
        <v>chromis</v>
      </c>
      <c r="Z1053" t="str">
        <f>VLOOKUP(S1053,Taxonomic!A:D,4,FALSE)</f>
        <v>multilineata</v>
      </c>
    </row>
    <row r="1054" spans="1:26" x14ac:dyDescent="0.2">
      <c r="A1054" t="s">
        <v>30</v>
      </c>
      <c r="B1054" t="s">
        <v>472</v>
      </c>
      <c r="C1054" t="s">
        <v>47</v>
      </c>
      <c r="D1054">
        <v>2013</v>
      </c>
      <c r="E1054">
        <v>3</v>
      </c>
      <c r="F1054" s="8">
        <v>5</v>
      </c>
      <c r="G1054" t="s">
        <v>455</v>
      </c>
      <c r="H1054" t="s">
        <v>48</v>
      </c>
      <c r="I1054">
        <f>VLOOKUP(B1054,Information_sites!D:E,2,FALSE)</f>
        <v>-24.100227</v>
      </c>
      <c r="J1054">
        <f>VLOOKUP(B1054,Information_sites!D:F,3,FALSE)</f>
        <v>-45.698115999999999</v>
      </c>
      <c r="K1054" t="s">
        <v>442</v>
      </c>
      <c r="L1054">
        <v>4442</v>
      </c>
      <c r="M1054">
        <v>40</v>
      </c>
      <c r="N1054" s="3">
        <v>5</v>
      </c>
      <c r="O1054" t="s">
        <v>442</v>
      </c>
      <c r="P1054" t="s">
        <v>442</v>
      </c>
      <c r="Q1054" t="s">
        <v>442</v>
      </c>
      <c r="R1054" t="s">
        <v>442</v>
      </c>
      <c r="S1054" t="s">
        <v>51</v>
      </c>
      <c r="T1054">
        <v>4</v>
      </c>
      <c r="U1054">
        <v>10</v>
      </c>
      <c r="X1054" t="str">
        <f>VLOOKUP($S1054,Taxonomic!A:D,2,FALSE)</f>
        <v>sparidae</v>
      </c>
      <c r="Y1054" t="str">
        <f>VLOOKUP(S1054,Taxonomic!A:D,3,FALSE)</f>
        <v>diplodus</v>
      </c>
      <c r="Z1054" t="str">
        <f>VLOOKUP(S1054,Taxonomic!A:D,4,FALSE)</f>
        <v>argenteus</v>
      </c>
    </row>
    <row r="1055" spans="1:26" x14ac:dyDescent="0.2">
      <c r="A1055" t="s">
        <v>30</v>
      </c>
      <c r="B1055" t="s">
        <v>472</v>
      </c>
      <c r="C1055" t="s">
        <v>47</v>
      </c>
      <c r="D1055">
        <v>2013</v>
      </c>
      <c r="E1055">
        <v>3</v>
      </c>
      <c r="F1055" s="8">
        <v>5</v>
      </c>
      <c r="G1055" t="s">
        <v>455</v>
      </c>
      <c r="H1055" t="s">
        <v>48</v>
      </c>
      <c r="I1055">
        <f>VLOOKUP(B1055,Information_sites!D:E,2,FALSE)</f>
        <v>-24.100227</v>
      </c>
      <c r="J1055">
        <f>VLOOKUP(B1055,Information_sites!D:F,3,FALSE)</f>
        <v>-45.698115999999999</v>
      </c>
      <c r="K1055" t="s">
        <v>442</v>
      </c>
      <c r="L1055">
        <v>4442</v>
      </c>
      <c r="M1055">
        <v>40</v>
      </c>
      <c r="N1055" s="3">
        <v>5</v>
      </c>
      <c r="O1055" t="s">
        <v>442</v>
      </c>
      <c r="P1055" t="s">
        <v>442</v>
      </c>
      <c r="Q1055" t="s">
        <v>442</v>
      </c>
      <c r="R1055" t="s">
        <v>442</v>
      </c>
      <c r="S1055" t="s">
        <v>51</v>
      </c>
      <c r="T1055">
        <v>4</v>
      </c>
      <c r="U1055">
        <v>20</v>
      </c>
      <c r="X1055" t="str">
        <f>VLOOKUP($S1055,Taxonomic!A:D,2,FALSE)</f>
        <v>sparidae</v>
      </c>
      <c r="Y1055" t="str">
        <f>VLOOKUP(S1055,Taxonomic!A:D,3,FALSE)</f>
        <v>diplodus</v>
      </c>
      <c r="Z1055" t="str">
        <f>VLOOKUP(S1055,Taxonomic!A:D,4,FALSE)</f>
        <v>argenteus</v>
      </c>
    </row>
    <row r="1056" spans="1:26" x14ac:dyDescent="0.2">
      <c r="A1056" t="s">
        <v>30</v>
      </c>
      <c r="B1056" t="s">
        <v>472</v>
      </c>
      <c r="C1056" t="s">
        <v>47</v>
      </c>
      <c r="D1056">
        <v>2013</v>
      </c>
      <c r="E1056">
        <v>3</v>
      </c>
      <c r="F1056" s="8">
        <v>5</v>
      </c>
      <c r="G1056" t="s">
        <v>455</v>
      </c>
      <c r="H1056" t="s">
        <v>48</v>
      </c>
      <c r="I1056">
        <f>VLOOKUP(B1056,Information_sites!D:E,2,FALSE)</f>
        <v>-24.100227</v>
      </c>
      <c r="J1056">
        <f>VLOOKUP(B1056,Information_sites!D:F,3,FALSE)</f>
        <v>-45.698115999999999</v>
      </c>
      <c r="K1056" t="s">
        <v>442</v>
      </c>
      <c r="L1056">
        <v>4442</v>
      </c>
      <c r="M1056">
        <v>40</v>
      </c>
      <c r="N1056" s="3">
        <v>5</v>
      </c>
      <c r="O1056" t="s">
        <v>442</v>
      </c>
      <c r="P1056" t="s">
        <v>442</v>
      </c>
      <c r="Q1056" t="s">
        <v>442</v>
      </c>
      <c r="R1056" t="s">
        <v>442</v>
      </c>
      <c r="S1056" t="s">
        <v>65</v>
      </c>
      <c r="T1056">
        <v>2</v>
      </c>
      <c r="U1056">
        <v>3</v>
      </c>
      <c r="X1056" t="str">
        <f>VLOOKUP($S1056,Taxonomic!A:D,2,FALSE)</f>
        <v>gobiidae</v>
      </c>
      <c r="Y1056" t="str">
        <f>VLOOKUP(S1056,Taxonomic!A:D,3,FALSE)</f>
        <v>elacatinus</v>
      </c>
      <c r="Z1056" t="str">
        <f>VLOOKUP(S1056,Taxonomic!A:D,4,FALSE)</f>
        <v>figaro</v>
      </c>
    </row>
    <row r="1057" spans="1:26" x14ac:dyDescent="0.2">
      <c r="A1057" t="s">
        <v>30</v>
      </c>
      <c r="B1057" t="s">
        <v>472</v>
      </c>
      <c r="C1057" t="s">
        <v>47</v>
      </c>
      <c r="D1057">
        <v>2013</v>
      </c>
      <c r="E1057">
        <v>3</v>
      </c>
      <c r="F1057" s="8">
        <v>5</v>
      </c>
      <c r="G1057" t="s">
        <v>455</v>
      </c>
      <c r="H1057" t="s">
        <v>48</v>
      </c>
      <c r="I1057">
        <f>VLOOKUP(B1057,Information_sites!D:E,2,FALSE)</f>
        <v>-24.100227</v>
      </c>
      <c r="J1057">
        <f>VLOOKUP(B1057,Information_sites!D:F,3,FALSE)</f>
        <v>-45.698115999999999</v>
      </c>
      <c r="K1057" t="s">
        <v>442</v>
      </c>
      <c r="L1057">
        <v>4442</v>
      </c>
      <c r="M1057">
        <v>40</v>
      </c>
      <c r="N1057" s="3">
        <v>5</v>
      </c>
      <c r="O1057" t="s">
        <v>442</v>
      </c>
      <c r="P1057" t="s">
        <v>442</v>
      </c>
      <c r="Q1057" t="s">
        <v>442</v>
      </c>
      <c r="R1057" t="s">
        <v>442</v>
      </c>
      <c r="S1057" t="s">
        <v>37</v>
      </c>
      <c r="T1057">
        <v>3</v>
      </c>
      <c r="U1057">
        <v>3</v>
      </c>
      <c r="X1057" t="str">
        <f>VLOOKUP($S1057,Taxonomic!A:D,2,FALSE)</f>
        <v>chaenopsidae</v>
      </c>
      <c r="Y1057" t="str">
        <f>VLOOKUP(S1057,Taxonomic!A:D,3,FALSE)</f>
        <v>emblemariopsis</v>
      </c>
      <c r="Z1057" t="str">
        <f>VLOOKUP(S1057,Taxonomic!A:D,4,FALSE)</f>
        <v>signifera</v>
      </c>
    </row>
    <row r="1058" spans="1:26" x14ac:dyDescent="0.2">
      <c r="A1058" t="s">
        <v>30</v>
      </c>
      <c r="B1058" t="s">
        <v>472</v>
      </c>
      <c r="C1058" t="s">
        <v>47</v>
      </c>
      <c r="D1058">
        <v>2013</v>
      </c>
      <c r="E1058">
        <v>3</v>
      </c>
      <c r="F1058" s="8">
        <v>5</v>
      </c>
      <c r="G1058" t="s">
        <v>455</v>
      </c>
      <c r="H1058" t="s">
        <v>48</v>
      </c>
      <c r="I1058">
        <f>VLOOKUP(B1058,Information_sites!D:E,2,FALSE)</f>
        <v>-24.100227</v>
      </c>
      <c r="J1058">
        <f>VLOOKUP(B1058,Information_sites!D:F,3,FALSE)</f>
        <v>-45.698115999999999</v>
      </c>
      <c r="K1058" t="s">
        <v>442</v>
      </c>
      <c r="L1058">
        <v>4442</v>
      </c>
      <c r="M1058">
        <v>40</v>
      </c>
      <c r="N1058" s="3">
        <v>5</v>
      </c>
      <c r="O1058" t="s">
        <v>442</v>
      </c>
      <c r="P1058" t="s">
        <v>442</v>
      </c>
      <c r="Q1058" t="s">
        <v>442</v>
      </c>
      <c r="R1058" t="s">
        <v>442</v>
      </c>
      <c r="S1058" t="s">
        <v>39</v>
      </c>
      <c r="T1058">
        <v>180</v>
      </c>
      <c r="U1058">
        <v>15</v>
      </c>
      <c r="X1058" t="str">
        <f>VLOOKUP($S1058,Taxonomic!A:D,2,FALSE)</f>
        <v>haemulidae</v>
      </c>
      <c r="Y1058" t="str">
        <f>VLOOKUP(S1058,Taxonomic!A:D,3,FALSE)</f>
        <v>haemulon</v>
      </c>
      <c r="Z1058" t="str">
        <f>VLOOKUP(S1058,Taxonomic!A:D,4,FALSE)</f>
        <v>aurolineatum</v>
      </c>
    </row>
    <row r="1059" spans="1:26" x14ac:dyDescent="0.2">
      <c r="A1059" t="s">
        <v>30</v>
      </c>
      <c r="B1059" t="s">
        <v>472</v>
      </c>
      <c r="C1059" t="s">
        <v>47</v>
      </c>
      <c r="D1059">
        <v>2013</v>
      </c>
      <c r="E1059">
        <v>3</v>
      </c>
      <c r="F1059" s="8">
        <v>5</v>
      </c>
      <c r="G1059" t="s">
        <v>455</v>
      </c>
      <c r="H1059" t="s">
        <v>48</v>
      </c>
      <c r="I1059">
        <f>VLOOKUP(B1059,Information_sites!D:E,2,FALSE)</f>
        <v>-24.100227</v>
      </c>
      <c r="J1059">
        <f>VLOOKUP(B1059,Information_sites!D:F,3,FALSE)</f>
        <v>-45.698115999999999</v>
      </c>
      <c r="K1059" t="s">
        <v>442</v>
      </c>
      <c r="L1059">
        <v>4442</v>
      </c>
      <c r="M1059">
        <v>40</v>
      </c>
      <c r="N1059" s="3">
        <v>5</v>
      </c>
      <c r="O1059" t="s">
        <v>442</v>
      </c>
      <c r="P1059" t="s">
        <v>442</v>
      </c>
      <c r="Q1059" t="s">
        <v>442</v>
      </c>
      <c r="R1059" t="s">
        <v>442</v>
      </c>
      <c r="S1059" t="s">
        <v>75</v>
      </c>
      <c r="T1059">
        <v>1</v>
      </c>
      <c r="U1059">
        <v>45</v>
      </c>
      <c r="X1059" t="str">
        <f>VLOOKUP($S1059,Taxonomic!A:D,2,FALSE)</f>
        <v>labridae</v>
      </c>
      <c r="Y1059" t="str">
        <f>VLOOKUP(S1059,Taxonomic!A:D,3,FALSE)</f>
        <v>halichoeres</v>
      </c>
      <c r="Z1059" t="str">
        <f>VLOOKUP(S1059,Taxonomic!A:D,4,FALSE)</f>
        <v>brasiliensis</v>
      </c>
    </row>
    <row r="1060" spans="1:26" x14ac:dyDescent="0.2">
      <c r="A1060" t="s">
        <v>30</v>
      </c>
      <c r="B1060" t="s">
        <v>472</v>
      </c>
      <c r="C1060" t="s">
        <v>47</v>
      </c>
      <c r="D1060">
        <v>2013</v>
      </c>
      <c r="E1060">
        <v>3</v>
      </c>
      <c r="F1060" s="8">
        <v>5</v>
      </c>
      <c r="G1060" t="s">
        <v>455</v>
      </c>
      <c r="H1060" t="s">
        <v>48</v>
      </c>
      <c r="I1060">
        <f>VLOOKUP(B1060,Information_sites!D:E,2,FALSE)</f>
        <v>-24.100227</v>
      </c>
      <c r="J1060">
        <f>VLOOKUP(B1060,Information_sites!D:F,3,FALSE)</f>
        <v>-45.698115999999999</v>
      </c>
      <c r="K1060" t="s">
        <v>442</v>
      </c>
      <c r="L1060">
        <v>4442</v>
      </c>
      <c r="M1060">
        <v>40</v>
      </c>
      <c r="N1060" s="3">
        <v>5</v>
      </c>
      <c r="O1060" t="s">
        <v>442</v>
      </c>
      <c r="P1060" t="s">
        <v>442</v>
      </c>
      <c r="Q1060" t="s">
        <v>442</v>
      </c>
      <c r="R1060" t="s">
        <v>442</v>
      </c>
      <c r="S1060" t="s">
        <v>68</v>
      </c>
      <c r="T1060">
        <v>2</v>
      </c>
      <c r="U1060">
        <v>5</v>
      </c>
      <c r="X1060" t="str">
        <f>VLOOKUP($S1060,Taxonomic!A:D,2,FALSE)</f>
        <v>blenniidae</v>
      </c>
      <c r="Y1060" t="str">
        <f>VLOOKUP(S1060,Taxonomic!A:D,3,FALSE)</f>
        <v>hypleurochilus</v>
      </c>
      <c r="Z1060" t="str">
        <f>VLOOKUP(S1060,Taxonomic!A:D,4,FALSE)</f>
        <v>fissicornis</v>
      </c>
    </row>
    <row r="1061" spans="1:26" x14ac:dyDescent="0.2">
      <c r="A1061" t="s">
        <v>30</v>
      </c>
      <c r="B1061" t="s">
        <v>472</v>
      </c>
      <c r="C1061" t="s">
        <v>47</v>
      </c>
      <c r="D1061">
        <v>2013</v>
      </c>
      <c r="E1061">
        <v>3</v>
      </c>
      <c r="F1061" s="8">
        <v>5</v>
      </c>
      <c r="G1061" t="s">
        <v>455</v>
      </c>
      <c r="H1061" t="s">
        <v>48</v>
      </c>
      <c r="I1061">
        <f>VLOOKUP(B1061,Information_sites!D:E,2,FALSE)</f>
        <v>-24.100227</v>
      </c>
      <c r="J1061">
        <f>VLOOKUP(B1061,Information_sites!D:F,3,FALSE)</f>
        <v>-45.698115999999999</v>
      </c>
      <c r="K1061" t="s">
        <v>442</v>
      </c>
      <c r="L1061">
        <v>4442</v>
      </c>
      <c r="M1061">
        <v>40</v>
      </c>
      <c r="N1061" s="3">
        <v>5</v>
      </c>
      <c r="O1061" t="s">
        <v>442</v>
      </c>
      <c r="P1061" t="s">
        <v>442</v>
      </c>
      <c r="Q1061" t="s">
        <v>442</v>
      </c>
      <c r="R1061" t="s">
        <v>442</v>
      </c>
      <c r="S1061" t="s">
        <v>64</v>
      </c>
      <c r="T1061">
        <v>6</v>
      </c>
      <c r="U1061">
        <v>30</v>
      </c>
      <c r="X1061" t="str">
        <f>VLOOKUP($S1061,Taxonomic!A:D,2,FALSE)</f>
        <v>kyphosidae</v>
      </c>
      <c r="Y1061" t="str">
        <f>VLOOKUP(S1061,Taxonomic!A:D,3,FALSE)</f>
        <v>kyphosus</v>
      </c>
      <c r="Z1061" t="str">
        <f>VLOOKUP(S1061,Taxonomic!A:D,4,FALSE)</f>
        <v>vaigiensis</v>
      </c>
    </row>
    <row r="1062" spans="1:26" x14ac:dyDescent="0.2">
      <c r="A1062" t="s">
        <v>30</v>
      </c>
      <c r="B1062" t="s">
        <v>472</v>
      </c>
      <c r="C1062" t="s">
        <v>47</v>
      </c>
      <c r="D1062">
        <v>2013</v>
      </c>
      <c r="E1062">
        <v>3</v>
      </c>
      <c r="F1062" s="8">
        <v>5</v>
      </c>
      <c r="G1062" t="s">
        <v>455</v>
      </c>
      <c r="H1062" t="s">
        <v>48</v>
      </c>
      <c r="I1062">
        <f>VLOOKUP(B1062,Information_sites!D:E,2,FALSE)</f>
        <v>-24.100227</v>
      </c>
      <c r="J1062">
        <f>VLOOKUP(B1062,Information_sites!D:F,3,FALSE)</f>
        <v>-45.698115999999999</v>
      </c>
      <c r="K1062" t="s">
        <v>442</v>
      </c>
      <c r="L1062">
        <v>4442</v>
      </c>
      <c r="M1062">
        <v>40</v>
      </c>
      <c r="N1062" s="3">
        <v>5</v>
      </c>
      <c r="O1062" t="s">
        <v>442</v>
      </c>
      <c r="P1062" t="s">
        <v>442</v>
      </c>
      <c r="Q1062" t="s">
        <v>442</v>
      </c>
      <c r="R1062" t="s">
        <v>442</v>
      </c>
      <c r="S1062" t="s">
        <v>42</v>
      </c>
      <c r="T1062">
        <v>2</v>
      </c>
      <c r="U1062">
        <v>30</v>
      </c>
      <c r="X1062" t="str">
        <f>VLOOKUP($S1062,Taxonomic!A:D,2,FALSE)</f>
        <v>serranidae</v>
      </c>
      <c r="Y1062" t="str">
        <f>VLOOKUP(S1062,Taxonomic!A:D,3,FALSE)</f>
        <v>mycteroperca</v>
      </c>
      <c r="Z1062" t="str">
        <f>VLOOKUP(S1062,Taxonomic!A:D,4,FALSE)</f>
        <v>acutirostris</v>
      </c>
    </row>
    <row r="1063" spans="1:26" x14ac:dyDescent="0.2">
      <c r="A1063" t="s">
        <v>30</v>
      </c>
      <c r="B1063" t="s">
        <v>472</v>
      </c>
      <c r="C1063" t="s">
        <v>47</v>
      </c>
      <c r="D1063">
        <v>2013</v>
      </c>
      <c r="E1063">
        <v>3</v>
      </c>
      <c r="F1063" s="8">
        <v>5</v>
      </c>
      <c r="G1063" t="s">
        <v>455</v>
      </c>
      <c r="H1063" t="s">
        <v>48</v>
      </c>
      <c r="I1063">
        <f>VLOOKUP(B1063,Information_sites!D:E,2,FALSE)</f>
        <v>-24.100227</v>
      </c>
      <c r="J1063">
        <f>VLOOKUP(B1063,Information_sites!D:F,3,FALSE)</f>
        <v>-45.698115999999999</v>
      </c>
      <c r="K1063" t="s">
        <v>442</v>
      </c>
      <c r="L1063">
        <v>4442</v>
      </c>
      <c r="M1063">
        <v>40</v>
      </c>
      <c r="N1063" s="3">
        <v>5</v>
      </c>
      <c r="O1063" t="s">
        <v>442</v>
      </c>
      <c r="P1063" t="s">
        <v>442</v>
      </c>
      <c r="Q1063" t="s">
        <v>442</v>
      </c>
      <c r="R1063" t="s">
        <v>442</v>
      </c>
      <c r="S1063" t="s">
        <v>42</v>
      </c>
      <c r="T1063">
        <v>2</v>
      </c>
      <c r="U1063">
        <v>35</v>
      </c>
      <c r="X1063" t="str">
        <f>VLOOKUP($S1063,Taxonomic!A:D,2,FALSE)</f>
        <v>serranidae</v>
      </c>
      <c r="Y1063" t="str">
        <f>VLOOKUP(S1063,Taxonomic!A:D,3,FALSE)</f>
        <v>mycteroperca</v>
      </c>
      <c r="Z1063" t="str">
        <f>VLOOKUP(S1063,Taxonomic!A:D,4,FALSE)</f>
        <v>acutirostris</v>
      </c>
    </row>
    <row r="1064" spans="1:26" x14ac:dyDescent="0.2">
      <c r="A1064" t="s">
        <v>30</v>
      </c>
      <c r="B1064" t="s">
        <v>472</v>
      </c>
      <c r="C1064" t="s">
        <v>47</v>
      </c>
      <c r="D1064">
        <v>2013</v>
      </c>
      <c r="E1064">
        <v>3</v>
      </c>
      <c r="F1064" s="8">
        <v>5</v>
      </c>
      <c r="G1064" t="s">
        <v>455</v>
      </c>
      <c r="H1064" t="s">
        <v>48</v>
      </c>
      <c r="I1064">
        <f>VLOOKUP(B1064,Information_sites!D:E,2,FALSE)</f>
        <v>-24.100227</v>
      </c>
      <c r="J1064">
        <f>VLOOKUP(B1064,Information_sites!D:F,3,FALSE)</f>
        <v>-45.698115999999999</v>
      </c>
      <c r="K1064" t="s">
        <v>442</v>
      </c>
      <c r="L1064">
        <v>4442</v>
      </c>
      <c r="M1064">
        <v>40</v>
      </c>
      <c r="N1064" s="3">
        <v>5</v>
      </c>
      <c r="O1064" t="s">
        <v>442</v>
      </c>
      <c r="P1064" t="s">
        <v>442</v>
      </c>
      <c r="Q1064" t="s">
        <v>442</v>
      </c>
      <c r="R1064" t="s">
        <v>442</v>
      </c>
      <c r="S1064" t="s">
        <v>42</v>
      </c>
      <c r="T1064">
        <v>1</v>
      </c>
      <c r="U1064">
        <v>45</v>
      </c>
      <c r="X1064" t="str">
        <f>VLOOKUP($S1064,Taxonomic!A:D,2,FALSE)</f>
        <v>serranidae</v>
      </c>
      <c r="Y1064" t="str">
        <f>VLOOKUP(S1064,Taxonomic!A:D,3,FALSE)</f>
        <v>mycteroperca</v>
      </c>
      <c r="Z1064" t="str">
        <f>VLOOKUP(S1064,Taxonomic!A:D,4,FALSE)</f>
        <v>acutirostris</v>
      </c>
    </row>
    <row r="1065" spans="1:26" x14ac:dyDescent="0.2">
      <c r="A1065" t="s">
        <v>30</v>
      </c>
      <c r="B1065" t="s">
        <v>472</v>
      </c>
      <c r="C1065" t="s">
        <v>47</v>
      </c>
      <c r="D1065">
        <v>2013</v>
      </c>
      <c r="E1065">
        <v>3</v>
      </c>
      <c r="F1065" s="8">
        <v>5</v>
      </c>
      <c r="G1065" t="s">
        <v>455</v>
      </c>
      <c r="H1065" t="s">
        <v>48</v>
      </c>
      <c r="I1065">
        <f>VLOOKUP(B1065,Information_sites!D:E,2,FALSE)</f>
        <v>-24.100227</v>
      </c>
      <c r="J1065">
        <f>VLOOKUP(B1065,Information_sites!D:F,3,FALSE)</f>
        <v>-45.698115999999999</v>
      </c>
      <c r="K1065" t="s">
        <v>442</v>
      </c>
      <c r="L1065">
        <v>4442</v>
      </c>
      <c r="M1065">
        <v>40</v>
      </c>
      <c r="N1065" s="3">
        <v>5</v>
      </c>
      <c r="O1065" t="s">
        <v>442</v>
      </c>
      <c r="P1065" t="s">
        <v>442</v>
      </c>
      <c r="Q1065" t="s">
        <v>442</v>
      </c>
      <c r="R1065" t="s">
        <v>442</v>
      </c>
      <c r="S1065" t="s">
        <v>54</v>
      </c>
      <c r="T1065">
        <v>4</v>
      </c>
      <c r="U1065">
        <v>5</v>
      </c>
      <c r="X1065" t="str">
        <f>VLOOKUP($S1065,Taxonomic!A:D,2,FALSE)</f>
        <v>blenniidae</v>
      </c>
      <c r="Y1065" t="str">
        <f>VLOOKUP(S1065,Taxonomic!A:D,3,FALSE)</f>
        <v>parablennius</v>
      </c>
      <c r="Z1065" t="str">
        <f>VLOOKUP(S1065,Taxonomic!A:D,4,FALSE)</f>
        <v>marmoreus</v>
      </c>
    </row>
    <row r="1066" spans="1:26" x14ac:dyDescent="0.2">
      <c r="A1066" t="s">
        <v>30</v>
      </c>
      <c r="B1066" t="s">
        <v>472</v>
      </c>
      <c r="C1066" t="s">
        <v>47</v>
      </c>
      <c r="D1066">
        <v>2013</v>
      </c>
      <c r="E1066">
        <v>3</v>
      </c>
      <c r="F1066" s="8">
        <v>5</v>
      </c>
      <c r="G1066" t="s">
        <v>455</v>
      </c>
      <c r="H1066" t="s">
        <v>48</v>
      </c>
      <c r="I1066">
        <f>VLOOKUP(B1066,Information_sites!D:E,2,FALSE)</f>
        <v>-24.100227</v>
      </c>
      <c r="J1066">
        <f>VLOOKUP(B1066,Information_sites!D:F,3,FALSE)</f>
        <v>-45.698115999999999</v>
      </c>
      <c r="K1066" t="s">
        <v>442</v>
      </c>
      <c r="L1066">
        <v>4442</v>
      </c>
      <c r="M1066">
        <v>40</v>
      </c>
      <c r="N1066" s="3">
        <v>5</v>
      </c>
      <c r="O1066" t="s">
        <v>442</v>
      </c>
      <c r="P1066" t="s">
        <v>442</v>
      </c>
      <c r="Q1066" t="s">
        <v>442</v>
      </c>
      <c r="R1066" t="s">
        <v>442</v>
      </c>
      <c r="S1066" t="s">
        <v>54</v>
      </c>
      <c r="T1066">
        <v>3</v>
      </c>
      <c r="U1066">
        <v>7</v>
      </c>
      <c r="X1066" t="str">
        <f>VLOOKUP($S1066,Taxonomic!A:D,2,FALSE)</f>
        <v>blenniidae</v>
      </c>
      <c r="Y1066" t="str">
        <f>VLOOKUP(S1066,Taxonomic!A:D,3,FALSE)</f>
        <v>parablennius</v>
      </c>
      <c r="Z1066" t="str">
        <f>VLOOKUP(S1066,Taxonomic!A:D,4,FALSE)</f>
        <v>marmoreus</v>
      </c>
    </row>
    <row r="1067" spans="1:26" x14ac:dyDescent="0.2">
      <c r="A1067" t="s">
        <v>30</v>
      </c>
      <c r="B1067" t="s">
        <v>472</v>
      </c>
      <c r="C1067" t="s">
        <v>47</v>
      </c>
      <c r="D1067">
        <v>2013</v>
      </c>
      <c r="E1067">
        <v>3</v>
      </c>
      <c r="F1067" s="8">
        <v>5</v>
      </c>
      <c r="G1067" t="s">
        <v>455</v>
      </c>
      <c r="H1067" t="s">
        <v>48</v>
      </c>
      <c r="I1067">
        <f>VLOOKUP(B1067,Information_sites!D:E,2,FALSE)</f>
        <v>-24.100227</v>
      </c>
      <c r="J1067">
        <f>VLOOKUP(B1067,Information_sites!D:F,3,FALSE)</f>
        <v>-45.698115999999999</v>
      </c>
      <c r="K1067" t="s">
        <v>442</v>
      </c>
      <c r="L1067">
        <v>4442</v>
      </c>
      <c r="M1067">
        <v>40</v>
      </c>
      <c r="N1067" s="3">
        <v>5</v>
      </c>
      <c r="O1067" t="s">
        <v>442</v>
      </c>
      <c r="P1067" t="s">
        <v>442</v>
      </c>
      <c r="Q1067" t="s">
        <v>442</v>
      </c>
      <c r="R1067" t="s">
        <v>442</v>
      </c>
      <c r="S1067" t="s">
        <v>55</v>
      </c>
      <c r="T1067">
        <v>2</v>
      </c>
      <c r="U1067">
        <v>5</v>
      </c>
      <c r="X1067" t="str">
        <f>VLOOKUP($S1067,Taxonomic!A:D,2,FALSE)</f>
        <v>blenniidae</v>
      </c>
      <c r="Y1067" t="str">
        <f>VLOOKUP(S1067,Taxonomic!A:D,3,FALSE)</f>
        <v>parablennius</v>
      </c>
      <c r="Z1067" t="str">
        <f>VLOOKUP(S1067,Taxonomic!A:D,4,FALSE)</f>
        <v>pilicornis</v>
      </c>
    </row>
    <row r="1068" spans="1:26" x14ac:dyDescent="0.2">
      <c r="A1068" t="s">
        <v>30</v>
      </c>
      <c r="B1068" t="s">
        <v>472</v>
      </c>
      <c r="C1068" t="s">
        <v>47</v>
      </c>
      <c r="D1068">
        <v>2013</v>
      </c>
      <c r="E1068">
        <v>3</v>
      </c>
      <c r="F1068" s="8">
        <v>5</v>
      </c>
      <c r="G1068" t="s">
        <v>455</v>
      </c>
      <c r="H1068" t="s">
        <v>48</v>
      </c>
      <c r="I1068">
        <f>VLOOKUP(B1068,Information_sites!D:E,2,FALSE)</f>
        <v>-24.100227</v>
      </c>
      <c r="J1068">
        <f>VLOOKUP(B1068,Information_sites!D:F,3,FALSE)</f>
        <v>-45.698115999999999</v>
      </c>
      <c r="K1068" t="s">
        <v>442</v>
      </c>
      <c r="L1068">
        <v>4442</v>
      </c>
      <c r="M1068">
        <v>40</v>
      </c>
      <c r="N1068" s="3">
        <v>5</v>
      </c>
      <c r="O1068" t="s">
        <v>442</v>
      </c>
      <c r="P1068" t="s">
        <v>442</v>
      </c>
      <c r="Q1068" t="s">
        <v>442</v>
      </c>
      <c r="R1068" t="s">
        <v>442</v>
      </c>
      <c r="S1068" t="s">
        <v>55</v>
      </c>
      <c r="T1068">
        <v>1</v>
      </c>
      <c r="U1068">
        <v>7</v>
      </c>
      <c r="X1068" t="str">
        <f>VLOOKUP($S1068,Taxonomic!A:D,2,FALSE)</f>
        <v>blenniidae</v>
      </c>
      <c r="Y1068" t="str">
        <f>VLOOKUP(S1068,Taxonomic!A:D,3,FALSE)</f>
        <v>parablennius</v>
      </c>
      <c r="Z1068" t="str">
        <f>VLOOKUP(S1068,Taxonomic!A:D,4,FALSE)</f>
        <v>pilicornis</v>
      </c>
    </row>
    <row r="1069" spans="1:26" x14ac:dyDescent="0.2">
      <c r="A1069" t="s">
        <v>30</v>
      </c>
      <c r="B1069" t="s">
        <v>472</v>
      </c>
      <c r="C1069" t="s">
        <v>47</v>
      </c>
      <c r="D1069">
        <v>2013</v>
      </c>
      <c r="E1069">
        <v>3</v>
      </c>
      <c r="F1069" s="8">
        <v>5</v>
      </c>
      <c r="G1069" t="s">
        <v>455</v>
      </c>
      <c r="H1069" t="s">
        <v>48</v>
      </c>
      <c r="I1069">
        <f>VLOOKUP(B1069,Information_sites!D:E,2,FALSE)</f>
        <v>-24.100227</v>
      </c>
      <c r="J1069">
        <f>VLOOKUP(B1069,Information_sites!D:F,3,FALSE)</f>
        <v>-45.698115999999999</v>
      </c>
      <c r="K1069" t="s">
        <v>442</v>
      </c>
      <c r="L1069">
        <v>4442</v>
      </c>
      <c r="M1069">
        <v>40</v>
      </c>
      <c r="N1069" s="3">
        <v>5</v>
      </c>
      <c r="O1069" t="s">
        <v>442</v>
      </c>
      <c r="P1069" t="s">
        <v>442</v>
      </c>
      <c r="Q1069" t="s">
        <v>442</v>
      </c>
      <c r="R1069" t="s">
        <v>442</v>
      </c>
      <c r="S1069" t="s">
        <v>56</v>
      </c>
      <c r="T1069">
        <v>2</v>
      </c>
      <c r="U1069">
        <v>45</v>
      </c>
      <c r="X1069" t="str">
        <f>VLOOKUP($S1069,Taxonomic!A:D,2,FALSE)</f>
        <v>scaridae</v>
      </c>
      <c r="Y1069" t="str">
        <f>VLOOKUP(S1069,Taxonomic!A:D,3,FALSE)</f>
        <v>sparisoma</v>
      </c>
      <c r="Z1069" t="str">
        <f>VLOOKUP(S1069,Taxonomic!A:D,4,FALSE)</f>
        <v>axillare</v>
      </c>
    </row>
    <row r="1070" spans="1:26" x14ac:dyDescent="0.2">
      <c r="A1070" t="s">
        <v>30</v>
      </c>
      <c r="B1070" t="s">
        <v>472</v>
      </c>
      <c r="C1070" t="s">
        <v>47</v>
      </c>
      <c r="D1070">
        <v>2013</v>
      </c>
      <c r="E1070">
        <v>3</v>
      </c>
      <c r="F1070" s="8">
        <v>5</v>
      </c>
      <c r="G1070" t="s">
        <v>455</v>
      </c>
      <c r="H1070" t="s">
        <v>48</v>
      </c>
      <c r="I1070">
        <f>VLOOKUP(B1070,Information_sites!D:E,2,FALSE)</f>
        <v>-24.100227</v>
      </c>
      <c r="J1070">
        <f>VLOOKUP(B1070,Information_sites!D:F,3,FALSE)</f>
        <v>-45.698115999999999</v>
      </c>
      <c r="K1070" t="s">
        <v>442</v>
      </c>
      <c r="L1070">
        <v>4442</v>
      </c>
      <c r="M1070">
        <v>40</v>
      </c>
      <c r="N1070" s="3">
        <v>5</v>
      </c>
      <c r="O1070" t="s">
        <v>442</v>
      </c>
      <c r="P1070" t="s">
        <v>442</v>
      </c>
      <c r="Q1070" t="s">
        <v>442</v>
      </c>
      <c r="R1070" t="s">
        <v>442</v>
      </c>
      <c r="S1070" t="s">
        <v>56</v>
      </c>
      <c r="T1070">
        <v>3</v>
      </c>
      <c r="U1070">
        <v>30</v>
      </c>
      <c r="X1070" t="str">
        <f>VLOOKUP($S1070,Taxonomic!A:D,2,FALSE)</f>
        <v>scaridae</v>
      </c>
      <c r="Y1070" t="str">
        <f>VLOOKUP(S1070,Taxonomic!A:D,3,FALSE)</f>
        <v>sparisoma</v>
      </c>
      <c r="Z1070" t="str">
        <f>VLOOKUP(S1070,Taxonomic!A:D,4,FALSE)</f>
        <v>axillare</v>
      </c>
    </row>
    <row r="1071" spans="1:26" x14ac:dyDescent="0.2">
      <c r="A1071" t="s">
        <v>30</v>
      </c>
      <c r="B1071" t="s">
        <v>472</v>
      </c>
      <c r="C1071" t="s">
        <v>47</v>
      </c>
      <c r="D1071">
        <v>2013</v>
      </c>
      <c r="E1071">
        <v>3</v>
      </c>
      <c r="F1071" s="8">
        <v>5</v>
      </c>
      <c r="G1071" t="s">
        <v>455</v>
      </c>
      <c r="H1071" t="s">
        <v>48</v>
      </c>
      <c r="I1071">
        <f>VLOOKUP(B1071,Information_sites!D:E,2,FALSE)</f>
        <v>-24.100227</v>
      </c>
      <c r="J1071">
        <f>VLOOKUP(B1071,Information_sites!D:F,3,FALSE)</f>
        <v>-45.698115999999999</v>
      </c>
      <c r="K1071" t="s">
        <v>442</v>
      </c>
      <c r="L1071">
        <v>4442</v>
      </c>
      <c r="M1071">
        <v>40</v>
      </c>
      <c r="N1071" s="3">
        <v>5</v>
      </c>
      <c r="O1071" t="s">
        <v>442</v>
      </c>
      <c r="P1071" t="s">
        <v>442</v>
      </c>
      <c r="Q1071" t="s">
        <v>442</v>
      </c>
      <c r="R1071" t="s">
        <v>442</v>
      </c>
      <c r="S1071" t="s">
        <v>46</v>
      </c>
      <c r="T1071">
        <v>2</v>
      </c>
      <c r="U1071">
        <v>5</v>
      </c>
      <c r="X1071" t="str">
        <f>VLOOKUP($S1071,Taxonomic!A:D,2,FALSE)</f>
        <v>pomacentridae</v>
      </c>
      <c r="Y1071" t="str">
        <f>VLOOKUP(S1071,Taxonomic!A:D,3,FALSE)</f>
        <v>stegastes</v>
      </c>
      <c r="Z1071" t="str">
        <f>VLOOKUP(S1071,Taxonomic!A:D,4,FALSE)</f>
        <v>fuscus</v>
      </c>
    </row>
    <row r="1072" spans="1:26" x14ac:dyDescent="0.2">
      <c r="A1072" t="s">
        <v>30</v>
      </c>
      <c r="B1072" t="s">
        <v>472</v>
      </c>
      <c r="C1072" t="s">
        <v>47</v>
      </c>
      <c r="D1072">
        <v>2013</v>
      </c>
      <c r="E1072">
        <v>3</v>
      </c>
      <c r="F1072" s="8">
        <v>5</v>
      </c>
      <c r="G1072" t="s">
        <v>455</v>
      </c>
      <c r="H1072" t="s">
        <v>48</v>
      </c>
      <c r="I1072">
        <f>VLOOKUP(B1072,Information_sites!D:E,2,FALSE)</f>
        <v>-24.100227</v>
      </c>
      <c r="J1072">
        <f>VLOOKUP(B1072,Information_sites!D:F,3,FALSE)</f>
        <v>-45.698115999999999</v>
      </c>
      <c r="K1072" t="s">
        <v>442</v>
      </c>
      <c r="L1072">
        <v>4442</v>
      </c>
      <c r="M1072">
        <v>40</v>
      </c>
      <c r="N1072" s="3">
        <v>5</v>
      </c>
      <c r="O1072" t="s">
        <v>442</v>
      </c>
      <c r="P1072" t="s">
        <v>442</v>
      </c>
      <c r="Q1072" t="s">
        <v>442</v>
      </c>
      <c r="R1072" t="s">
        <v>442</v>
      </c>
      <c r="S1072" t="s">
        <v>46</v>
      </c>
      <c r="T1072">
        <v>2</v>
      </c>
      <c r="U1072">
        <v>10</v>
      </c>
      <c r="X1072" t="str">
        <f>VLOOKUP($S1072,Taxonomic!A:D,2,FALSE)</f>
        <v>pomacentridae</v>
      </c>
      <c r="Y1072" t="str">
        <f>VLOOKUP(S1072,Taxonomic!A:D,3,FALSE)</f>
        <v>stegastes</v>
      </c>
      <c r="Z1072" t="str">
        <f>VLOOKUP(S1072,Taxonomic!A:D,4,FALSE)</f>
        <v>fuscus</v>
      </c>
    </row>
    <row r="1073" spans="1:26" x14ac:dyDescent="0.2">
      <c r="A1073" t="s">
        <v>30</v>
      </c>
      <c r="B1073" t="s">
        <v>59</v>
      </c>
      <c r="C1073" t="s">
        <v>31</v>
      </c>
      <c r="D1073">
        <v>2013</v>
      </c>
      <c r="E1073">
        <v>3</v>
      </c>
      <c r="F1073" s="8">
        <v>6</v>
      </c>
      <c r="G1073" t="s">
        <v>455</v>
      </c>
      <c r="H1073" t="s">
        <v>32</v>
      </c>
      <c r="I1073">
        <f>VLOOKUP(B1073,Information_sites!D:E,2,FALSE)</f>
        <v>-24.097747999999999</v>
      </c>
      <c r="J1073">
        <f>VLOOKUP(B1073,Information_sites!D:F,3,FALSE)</f>
        <v>-45.688487000000002</v>
      </c>
      <c r="K1073" t="s">
        <v>442</v>
      </c>
      <c r="L1073">
        <v>4443</v>
      </c>
      <c r="M1073">
        <v>40</v>
      </c>
      <c r="N1073" s="3">
        <v>4</v>
      </c>
      <c r="O1073" t="s">
        <v>442</v>
      </c>
      <c r="P1073" t="s">
        <v>442</v>
      </c>
      <c r="Q1073" t="s">
        <v>442</v>
      </c>
      <c r="R1073" t="s">
        <v>442</v>
      </c>
      <c r="S1073" t="s">
        <v>33</v>
      </c>
      <c r="T1073">
        <v>4</v>
      </c>
      <c r="U1073">
        <v>2</v>
      </c>
      <c r="X1073" t="str">
        <f>VLOOKUP($S1073,Taxonomic!A:D,2,FALSE)</f>
        <v>pomacentridae</v>
      </c>
      <c r="Y1073" t="str">
        <f>VLOOKUP(S1073,Taxonomic!A:D,3,FALSE)</f>
        <v>abudefduf</v>
      </c>
      <c r="Z1073" t="str">
        <f>VLOOKUP(S1073,Taxonomic!A:D,4,FALSE)</f>
        <v>saxatilis</v>
      </c>
    </row>
    <row r="1074" spans="1:26" x14ac:dyDescent="0.2">
      <c r="A1074" t="s">
        <v>30</v>
      </c>
      <c r="B1074" t="s">
        <v>59</v>
      </c>
      <c r="C1074" t="s">
        <v>31</v>
      </c>
      <c r="D1074">
        <v>2013</v>
      </c>
      <c r="E1074">
        <v>3</v>
      </c>
      <c r="F1074" s="8">
        <v>6</v>
      </c>
      <c r="G1074" t="s">
        <v>455</v>
      </c>
      <c r="H1074" t="s">
        <v>32</v>
      </c>
      <c r="I1074">
        <f>VLOOKUP(B1074,Information_sites!D:E,2,FALSE)</f>
        <v>-24.097747999999999</v>
      </c>
      <c r="J1074">
        <f>VLOOKUP(B1074,Information_sites!D:F,3,FALSE)</f>
        <v>-45.688487000000002</v>
      </c>
      <c r="K1074" t="s">
        <v>442</v>
      </c>
      <c r="L1074">
        <v>4443</v>
      </c>
      <c r="M1074">
        <v>40</v>
      </c>
      <c r="N1074" s="3">
        <v>4</v>
      </c>
      <c r="O1074" t="s">
        <v>442</v>
      </c>
      <c r="P1074" t="s">
        <v>442</v>
      </c>
      <c r="Q1074" t="s">
        <v>442</v>
      </c>
      <c r="R1074" t="s">
        <v>442</v>
      </c>
      <c r="S1074" t="s">
        <v>33</v>
      </c>
      <c r="T1074">
        <v>4</v>
      </c>
      <c r="U1074">
        <v>15</v>
      </c>
      <c r="X1074" t="str">
        <f>VLOOKUP($S1074,Taxonomic!A:D,2,FALSE)</f>
        <v>pomacentridae</v>
      </c>
      <c r="Y1074" t="str">
        <f>VLOOKUP(S1074,Taxonomic!A:D,3,FALSE)</f>
        <v>abudefduf</v>
      </c>
      <c r="Z1074" t="str">
        <f>VLOOKUP(S1074,Taxonomic!A:D,4,FALSE)</f>
        <v>saxatilis</v>
      </c>
    </row>
    <row r="1075" spans="1:26" x14ac:dyDescent="0.2">
      <c r="A1075" t="s">
        <v>30</v>
      </c>
      <c r="B1075" t="s">
        <v>59</v>
      </c>
      <c r="C1075" t="s">
        <v>31</v>
      </c>
      <c r="D1075">
        <v>2013</v>
      </c>
      <c r="E1075">
        <v>3</v>
      </c>
      <c r="F1075" s="8">
        <v>6</v>
      </c>
      <c r="G1075" t="s">
        <v>455</v>
      </c>
      <c r="H1075" t="s">
        <v>32</v>
      </c>
      <c r="I1075">
        <f>VLOOKUP(B1075,Information_sites!D:E,2,FALSE)</f>
        <v>-24.097747999999999</v>
      </c>
      <c r="J1075">
        <f>VLOOKUP(B1075,Information_sites!D:F,3,FALSE)</f>
        <v>-45.688487000000002</v>
      </c>
      <c r="K1075" t="s">
        <v>442</v>
      </c>
      <c r="L1075">
        <v>4443</v>
      </c>
      <c r="M1075">
        <v>40</v>
      </c>
      <c r="N1075" s="3">
        <v>4</v>
      </c>
      <c r="O1075" t="s">
        <v>442</v>
      </c>
      <c r="P1075" t="s">
        <v>442</v>
      </c>
      <c r="Q1075" t="s">
        <v>442</v>
      </c>
      <c r="R1075" t="s">
        <v>442</v>
      </c>
      <c r="S1075" t="s">
        <v>61</v>
      </c>
      <c r="T1075">
        <v>3</v>
      </c>
      <c r="U1075">
        <v>30</v>
      </c>
      <c r="X1075" t="str">
        <f>VLOOKUP($S1075,Taxonomic!A:D,2,FALSE)</f>
        <v>acanthuridae</v>
      </c>
      <c r="Y1075" t="str">
        <f>VLOOKUP(S1075,Taxonomic!A:D,3,FALSE)</f>
        <v>acanthurus</v>
      </c>
      <c r="Z1075" t="str">
        <f>VLOOKUP(S1075,Taxonomic!A:D,4,FALSE)</f>
        <v>bahianus</v>
      </c>
    </row>
    <row r="1076" spans="1:26" x14ac:dyDescent="0.2">
      <c r="A1076" t="s">
        <v>30</v>
      </c>
      <c r="B1076" t="s">
        <v>59</v>
      </c>
      <c r="C1076" t="s">
        <v>31</v>
      </c>
      <c r="D1076">
        <v>2013</v>
      </c>
      <c r="E1076">
        <v>3</v>
      </c>
      <c r="F1076" s="8">
        <v>6</v>
      </c>
      <c r="G1076" t="s">
        <v>455</v>
      </c>
      <c r="H1076" t="s">
        <v>32</v>
      </c>
      <c r="I1076">
        <f>VLOOKUP(B1076,Information_sites!D:E,2,FALSE)</f>
        <v>-24.097747999999999</v>
      </c>
      <c r="J1076">
        <f>VLOOKUP(B1076,Information_sites!D:F,3,FALSE)</f>
        <v>-45.688487000000002</v>
      </c>
      <c r="K1076" t="s">
        <v>442</v>
      </c>
      <c r="L1076">
        <v>4443</v>
      </c>
      <c r="M1076">
        <v>40</v>
      </c>
      <c r="N1076" s="3">
        <v>4</v>
      </c>
      <c r="O1076" t="s">
        <v>442</v>
      </c>
      <c r="P1076" t="s">
        <v>442</v>
      </c>
      <c r="Q1076" t="s">
        <v>442</v>
      </c>
      <c r="R1076" t="s">
        <v>442</v>
      </c>
      <c r="S1076" t="s">
        <v>49</v>
      </c>
      <c r="T1076">
        <v>1</v>
      </c>
      <c r="U1076">
        <v>15</v>
      </c>
      <c r="X1076" t="str">
        <f>VLOOKUP($S1076,Taxonomic!A:D,2,FALSE)</f>
        <v>acanthuridae</v>
      </c>
      <c r="Y1076" t="str">
        <f>VLOOKUP(S1076,Taxonomic!A:D,3,FALSE)</f>
        <v>acanthurus</v>
      </c>
      <c r="Z1076" t="str">
        <f>VLOOKUP(S1076,Taxonomic!A:D,4,FALSE)</f>
        <v>chirurgus</v>
      </c>
    </row>
    <row r="1077" spans="1:26" x14ac:dyDescent="0.2">
      <c r="A1077" t="s">
        <v>30</v>
      </c>
      <c r="B1077" t="s">
        <v>59</v>
      </c>
      <c r="C1077" t="s">
        <v>31</v>
      </c>
      <c r="D1077">
        <v>2013</v>
      </c>
      <c r="E1077">
        <v>3</v>
      </c>
      <c r="F1077" s="8">
        <v>6</v>
      </c>
      <c r="G1077" t="s">
        <v>455</v>
      </c>
      <c r="H1077" t="s">
        <v>32</v>
      </c>
      <c r="I1077">
        <f>VLOOKUP(B1077,Information_sites!D:E,2,FALSE)</f>
        <v>-24.097747999999999</v>
      </c>
      <c r="J1077">
        <f>VLOOKUP(B1077,Information_sites!D:F,3,FALSE)</f>
        <v>-45.688487000000002</v>
      </c>
      <c r="K1077" t="s">
        <v>442</v>
      </c>
      <c r="L1077">
        <v>4443</v>
      </c>
      <c r="M1077">
        <v>40</v>
      </c>
      <c r="N1077" s="3">
        <v>4</v>
      </c>
      <c r="O1077" t="s">
        <v>442</v>
      </c>
      <c r="P1077" t="s">
        <v>442</v>
      </c>
      <c r="Q1077" t="s">
        <v>442</v>
      </c>
      <c r="R1077" t="s">
        <v>442</v>
      </c>
      <c r="S1077" t="s">
        <v>49</v>
      </c>
      <c r="T1077">
        <v>1</v>
      </c>
      <c r="U1077">
        <v>35</v>
      </c>
      <c r="X1077" t="str">
        <f>VLOOKUP($S1077,Taxonomic!A:D,2,FALSE)</f>
        <v>acanthuridae</v>
      </c>
      <c r="Y1077" t="str">
        <f>VLOOKUP(S1077,Taxonomic!A:D,3,FALSE)</f>
        <v>acanthurus</v>
      </c>
      <c r="Z1077" t="str">
        <f>VLOOKUP(S1077,Taxonomic!A:D,4,FALSE)</f>
        <v>chirurgus</v>
      </c>
    </row>
    <row r="1078" spans="1:26" x14ac:dyDescent="0.2">
      <c r="A1078" t="s">
        <v>30</v>
      </c>
      <c r="B1078" t="s">
        <v>59</v>
      </c>
      <c r="C1078" t="s">
        <v>31</v>
      </c>
      <c r="D1078">
        <v>2013</v>
      </c>
      <c r="E1078">
        <v>3</v>
      </c>
      <c r="F1078" s="8">
        <v>6</v>
      </c>
      <c r="G1078" t="s">
        <v>455</v>
      </c>
      <c r="H1078" t="s">
        <v>32</v>
      </c>
      <c r="I1078">
        <f>VLOOKUP(B1078,Information_sites!D:E,2,FALSE)</f>
        <v>-24.097747999999999</v>
      </c>
      <c r="J1078">
        <f>VLOOKUP(B1078,Information_sites!D:F,3,FALSE)</f>
        <v>-45.688487000000002</v>
      </c>
      <c r="K1078" t="s">
        <v>442</v>
      </c>
      <c r="L1078">
        <v>4443</v>
      </c>
      <c r="M1078">
        <v>40</v>
      </c>
      <c r="N1078" s="3">
        <v>4</v>
      </c>
      <c r="O1078" t="s">
        <v>442</v>
      </c>
      <c r="P1078" t="s">
        <v>442</v>
      </c>
      <c r="Q1078" t="s">
        <v>442</v>
      </c>
      <c r="R1078" t="s">
        <v>442</v>
      </c>
      <c r="S1078" t="s">
        <v>35</v>
      </c>
      <c r="T1078">
        <v>1</v>
      </c>
      <c r="U1078">
        <v>35</v>
      </c>
      <c r="X1078" t="str">
        <f>VLOOKUP($S1078,Taxonomic!A:D,2,FALSE)</f>
        <v>labridae</v>
      </c>
      <c r="Y1078" t="str">
        <f>VLOOKUP(S1078,Taxonomic!A:D,3,FALSE)</f>
        <v>bodianus</v>
      </c>
      <c r="Z1078" t="str">
        <f>VLOOKUP(S1078,Taxonomic!A:D,4,FALSE)</f>
        <v>rufus</v>
      </c>
    </row>
    <row r="1079" spans="1:26" x14ac:dyDescent="0.2">
      <c r="A1079" t="s">
        <v>30</v>
      </c>
      <c r="B1079" t="s">
        <v>59</v>
      </c>
      <c r="C1079" t="s">
        <v>31</v>
      </c>
      <c r="D1079">
        <v>2013</v>
      </c>
      <c r="E1079">
        <v>3</v>
      </c>
      <c r="F1079" s="8">
        <v>6</v>
      </c>
      <c r="G1079" t="s">
        <v>455</v>
      </c>
      <c r="H1079" t="s">
        <v>32</v>
      </c>
      <c r="I1079">
        <f>VLOOKUP(B1079,Information_sites!D:E,2,FALSE)</f>
        <v>-24.097747999999999</v>
      </c>
      <c r="J1079">
        <f>VLOOKUP(B1079,Information_sites!D:F,3,FALSE)</f>
        <v>-45.688487000000002</v>
      </c>
      <c r="K1079" t="s">
        <v>442</v>
      </c>
      <c r="L1079">
        <v>4443</v>
      </c>
      <c r="M1079">
        <v>40</v>
      </c>
      <c r="N1079" s="3">
        <v>4</v>
      </c>
      <c r="O1079" t="s">
        <v>442</v>
      </c>
      <c r="P1079" t="s">
        <v>442</v>
      </c>
      <c r="Q1079" t="s">
        <v>442</v>
      </c>
      <c r="R1079" t="s">
        <v>442</v>
      </c>
      <c r="S1079" t="s">
        <v>85</v>
      </c>
      <c r="T1079">
        <v>3</v>
      </c>
      <c r="U1079">
        <v>25</v>
      </c>
      <c r="X1079" t="str">
        <f>VLOOKUP($S1079,Taxonomic!A:D,2,FALSE)</f>
        <v>carangidae</v>
      </c>
      <c r="Y1079" t="str">
        <f>VLOOKUP(S1079,Taxonomic!A:D,3,FALSE)</f>
        <v>caranx</v>
      </c>
      <c r="Z1079" t="str">
        <f>VLOOKUP(S1079,Taxonomic!A:D,4,FALSE)</f>
        <v>crysos</v>
      </c>
    </row>
    <row r="1080" spans="1:26" x14ac:dyDescent="0.2">
      <c r="A1080" t="s">
        <v>30</v>
      </c>
      <c r="B1080" t="s">
        <v>59</v>
      </c>
      <c r="C1080" t="s">
        <v>31</v>
      </c>
      <c r="D1080">
        <v>2013</v>
      </c>
      <c r="E1080">
        <v>3</v>
      </c>
      <c r="F1080" s="8">
        <v>6</v>
      </c>
      <c r="G1080" t="s">
        <v>455</v>
      </c>
      <c r="H1080" t="s">
        <v>32</v>
      </c>
      <c r="I1080">
        <f>VLOOKUP(B1080,Information_sites!D:E,2,FALSE)</f>
        <v>-24.097747999999999</v>
      </c>
      <c r="J1080">
        <f>VLOOKUP(B1080,Information_sites!D:F,3,FALSE)</f>
        <v>-45.688487000000002</v>
      </c>
      <c r="K1080" t="s">
        <v>442</v>
      </c>
      <c r="L1080">
        <v>4443</v>
      </c>
      <c r="M1080">
        <v>40</v>
      </c>
      <c r="N1080" s="3">
        <v>4</v>
      </c>
      <c r="O1080" t="s">
        <v>442</v>
      </c>
      <c r="P1080" t="s">
        <v>442</v>
      </c>
      <c r="Q1080" t="s">
        <v>442</v>
      </c>
      <c r="R1080" t="s">
        <v>442</v>
      </c>
      <c r="S1080" t="s">
        <v>51</v>
      </c>
      <c r="T1080">
        <v>1</v>
      </c>
      <c r="U1080">
        <v>10</v>
      </c>
      <c r="X1080" t="str">
        <f>VLOOKUP($S1080,Taxonomic!A:D,2,FALSE)</f>
        <v>sparidae</v>
      </c>
      <c r="Y1080" t="str">
        <f>VLOOKUP(S1080,Taxonomic!A:D,3,FALSE)</f>
        <v>diplodus</v>
      </c>
      <c r="Z1080" t="str">
        <f>VLOOKUP(S1080,Taxonomic!A:D,4,FALSE)</f>
        <v>argenteus</v>
      </c>
    </row>
    <row r="1081" spans="1:26" x14ac:dyDescent="0.2">
      <c r="A1081" t="s">
        <v>30</v>
      </c>
      <c r="B1081" t="s">
        <v>59</v>
      </c>
      <c r="C1081" t="s">
        <v>31</v>
      </c>
      <c r="D1081">
        <v>2013</v>
      </c>
      <c r="E1081">
        <v>3</v>
      </c>
      <c r="F1081" s="8">
        <v>6</v>
      </c>
      <c r="G1081" t="s">
        <v>455</v>
      </c>
      <c r="H1081" t="s">
        <v>32</v>
      </c>
      <c r="I1081">
        <f>VLOOKUP(B1081,Information_sites!D:E,2,FALSE)</f>
        <v>-24.097747999999999</v>
      </c>
      <c r="J1081">
        <f>VLOOKUP(B1081,Information_sites!D:F,3,FALSE)</f>
        <v>-45.688487000000002</v>
      </c>
      <c r="K1081" t="s">
        <v>442</v>
      </c>
      <c r="L1081">
        <v>4443</v>
      </c>
      <c r="M1081">
        <v>40</v>
      </c>
      <c r="N1081" s="3">
        <v>4</v>
      </c>
      <c r="O1081" t="s">
        <v>442</v>
      </c>
      <c r="P1081" t="s">
        <v>442</v>
      </c>
      <c r="Q1081" t="s">
        <v>442</v>
      </c>
      <c r="R1081" t="s">
        <v>442</v>
      </c>
      <c r="S1081" t="s">
        <v>51</v>
      </c>
      <c r="T1081">
        <v>8</v>
      </c>
      <c r="U1081">
        <v>15</v>
      </c>
      <c r="X1081" t="str">
        <f>VLOOKUP($S1081,Taxonomic!A:D,2,FALSE)</f>
        <v>sparidae</v>
      </c>
      <c r="Y1081" t="str">
        <f>VLOOKUP(S1081,Taxonomic!A:D,3,FALSE)</f>
        <v>diplodus</v>
      </c>
      <c r="Z1081" t="str">
        <f>VLOOKUP(S1081,Taxonomic!A:D,4,FALSE)</f>
        <v>argenteus</v>
      </c>
    </row>
    <row r="1082" spans="1:26" x14ac:dyDescent="0.2">
      <c r="A1082" t="s">
        <v>30</v>
      </c>
      <c r="B1082" t="s">
        <v>59</v>
      </c>
      <c r="C1082" t="s">
        <v>31</v>
      </c>
      <c r="D1082">
        <v>2013</v>
      </c>
      <c r="E1082">
        <v>3</v>
      </c>
      <c r="F1082" s="8">
        <v>6</v>
      </c>
      <c r="G1082" t="s">
        <v>455</v>
      </c>
      <c r="H1082" t="s">
        <v>32</v>
      </c>
      <c r="I1082">
        <f>VLOOKUP(B1082,Information_sites!D:E,2,FALSE)</f>
        <v>-24.097747999999999</v>
      </c>
      <c r="J1082">
        <f>VLOOKUP(B1082,Information_sites!D:F,3,FALSE)</f>
        <v>-45.688487000000002</v>
      </c>
      <c r="K1082" t="s">
        <v>442</v>
      </c>
      <c r="L1082">
        <v>4443</v>
      </c>
      <c r="M1082">
        <v>40</v>
      </c>
      <c r="N1082" s="3">
        <v>4</v>
      </c>
      <c r="O1082" t="s">
        <v>442</v>
      </c>
      <c r="P1082" t="s">
        <v>442</v>
      </c>
      <c r="Q1082" t="s">
        <v>442</v>
      </c>
      <c r="R1082" t="s">
        <v>442</v>
      </c>
      <c r="S1082" t="s">
        <v>51</v>
      </c>
      <c r="T1082">
        <v>1</v>
      </c>
      <c r="U1082">
        <v>20</v>
      </c>
      <c r="X1082" t="str">
        <f>VLOOKUP($S1082,Taxonomic!A:D,2,FALSE)</f>
        <v>sparidae</v>
      </c>
      <c r="Y1082" t="str">
        <f>VLOOKUP(S1082,Taxonomic!A:D,3,FALSE)</f>
        <v>diplodus</v>
      </c>
      <c r="Z1082" t="str">
        <f>VLOOKUP(S1082,Taxonomic!A:D,4,FALSE)</f>
        <v>argenteus</v>
      </c>
    </row>
    <row r="1083" spans="1:26" x14ac:dyDescent="0.2">
      <c r="A1083" t="s">
        <v>30</v>
      </c>
      <c r="B1083" t="s">
        <v>59</v>
      </c>
      <c r="C1083" t="s">
        <v>31</v>
      </c>
      <c r="D1083">
        <v>2013</v>
      </c>
      <c r="E1083">
        <v>3</v>
      </c>
      <c r="F1083" s="8">
        <v>6</v>
      </c>
      <c r="G1083" t="s">
        <v>455</v>
      </c>
      <c r="H1083" t="s">
        <v>32</v>
      </c>
      <c r="I1083">
        <f>VLOOKUP(B1083,Information_sites!D:E,2,FALSE)</f>
        <v>-24.097747999999999</v>
      </c>
      <c r="J1083">
        <f>VLOOKUP(B1083,Information_sites!D:F,3,FALSE)</f>
        <v>-45.688487000000002</v>
      </c>
      <c r="K1083" t="s">
        <v>442</v>
      </c>
      <c r="L1083">
        <v>4443</v>
      </c>
      <c r="M1083">
        <v>40</v>
      </c>
      <c r="N1083" s="3">
        <v>4</v>
      </c>
      <c r="O1083" t="s">
        <v>442</v>
      </c>
      <c r="P1083" t="s">
        <v>442</v>
      </c>
      <c r="Q1083" t="s">
        <v>442</v>
      </c>
      <c r="R1083" t="s">
        <v>442</v>
      </c>
      <c r="S1083" t="s">
        <v>39</v>
      </c>
      <c r="T1083">
        <v>6</v>
      </c>
      <c r="U1083">
        <v>25</v>
      </c>
      <c r="X1083" t="str">
        <f>VLOOKUP($S1083,Taxonomic!A:D,2,FALSE)</f>
        <v>haemulidae</v>
      </c>
      <c r="Y1083" t="str">
        <f>VLOOKUP(S1083,Taxonomic!A:D,3,FALSE)</f>
        <v>haemulon</v>
      </c>
      <c r="Z1083" t="str">
        <f>VLOOKUP(S1083,Taxonomic!A:D,4,FALSE)</f>
        <v>aurolineatum</v>
      </c>
    </row>
    <row r="1084" spans="1:26" x14ac:dyDescent="0.2">
      <c r="A1084" t="s">
        <v>30</v>
      </c>
      <c r="B1084" t="s">
        <v>59</v>
      </c>
      <c r="C1084" t="s">
        <v>31</v>
      </c>
      <c r="D1084">
        <v>2013</v>
      </c>
      <c r="E1084">
        <v>3</v>
      </c>
      <c r="F1084" s="8">
        <v>6</v>
      </c>
      <c r="G1084" t="s">
        <v>455</v>
      </c>
      <c r="H1084" t="s">
        <v>32</v>
      </c>
      <c r="I1084">
        <f>VLOOKUP(B1084,Information_sites!D:E,2,FALSE)</f>
        <v>-24.097747999999999</v>
      </c>
      <c r="J1084">
        <f>VLOOKUP(B1084,Information_sites!D:F,3,FALSE)</f>
        <v>-45.688487000000002</v>
      </c>
      <c r="K1084" t="s">
        <v>442</v>
      </c>
      <c r="L1084">
        <v>4443</v>
      </c>
      <c r="M1084">
        <v>40</v>
      </c>
      <c r="N1084" s="3">
        <v>4</v>
      </c>
      <c r="O1084" t="s">
        <v>442</v>
      </c>
      <c r="P1084" t="s">
        <v>442</v>
      </c>
      <c r="Q1084" t="s">
        <v>442</v>
      </c>
      <c r="R1084" t="s">
        <v>442</v>
      </c>
      <c r="S1084" t="s">
        <v>75</v>
      </c>
      <c r="T1084">
        <v>1</v>
      </c>
      <c r="U1084">
        <v>45</v>
      </c>
      <c r="X1084" t="str">
        <f>VLOOKUP($S1084,Taxonomic!A:D,2,FALSE)</f>
        <v>labridae</v>
      </c>
      <c r="Y1084" t="str">
        <f>VLOOKUP(S1084,Taxonomic!A:D,3,FALSE)</f>
        <v>halichoeres</v>
      </c>
      <c r="Z1084" t="str">
        <f>VLOOKUP(S1084,Taxonomic!A:D,4,FALSE)</f>
        <v>brasiliensis</v>
      </c>
    </row>
    <row r="1085" spans="1:26" x14ac:dyDescent="0.2">
      <c r="A1085" t="s">
        <v>30</v>
      </c>
      <c r="B1085" t="s">
        <v>59</v>
      </c>
      <c r="C1085" t="s">
        <v>31</v>
      </c>
      <c r="D1085">
        <v>2013</v>
      </c>
      <c r="E1085">
        <v>3</v>
      </c>
      <c r="F1085" s="8">
        <v>6</v>
      </c>
      <c r="G1085" t="s">
        <v>455</v>
      </c>
      <c r="H1085" t="s">
        <v>32</v>
      </c>
      <c r="I1085">
        <f>VLOOKUP(B1085,Information_sites!D:E,2,FALSE)</f>
        <v>-24.097747999999999</v>
      </c>
      <c r="J1085">
        <f>VLOOKUP(B1085,Information_sites!D:F,3,FALSE)</f>
        <v>-45.688487000000002</v>
      </c>
      <c r="K1085" t="s">
        <v>442</v>
      </c>
      <c r="L1085">
        <v>4443</v>
      </c>
      <c r="M1085">
        <v>40</v>
      </c>
      <c r="N1085" s="3">
        <v>4</v>
      </c>
      <c r="O1085" t="s">
        <v>442</v>
      </c>
      <c r="P1085" t="s">
        <v>442</v>
      </c>
      <c r="Q1085" t="s">
        <v>442</v>
      </c>
      <c r="R1085" t="s">
        <v>442</v>
      </c>
      <c r="S1085" t="s">
        <v>75</v>
      </c>
      <c r="T1085">
        <v>1</v>
      </c>
      <c r="U1085">
        <v>50</v>
      </c>
      <c r="X1085" t="str">
        <f>VLOOKUP($S1085,Taxonomic!A:D,2,FALSE)</f>
        <v>labridae</v>
      </c>
      <c r="Y1085" t="str">
        <f>VLOOKUP(S1085,Taxonomic!A:D,3,FALSE)</f>
        <v>halichoeres</v>
      </c>
      <c r="Z1085" t="str">
        <f>VLOOKUP(S1085,Taxonomic!A:D,4,FALSE)</f>
        <v>brasiliensis</v>
      </c>
    </row>
    <row r="1086" spans="1:26" x14ac:dyDescent="0.2">
      <c r="A1086" t="s">
        <v>30</v>
      </c>
      <c r="B1086" t="s">
        <v>59</v>
      </c>
      <c r="C1086" t="s">
        <v>31</v>
      </c>
      <c r="D1086">
        <v>2013</v>
      </c>
      <c r="E1086">
        <v>3</v>
      </c>
      <c r="F1086" s="8">
        <v>6</v>
      </c>
      <c r="G1086" t="s">
        <v>455</v>
      </c>
      <c r="H1086" t="s">
        <v>32</v>
      </c>
      <c r="I1086">
        <f>VLOOKUP(B1086,Information_sites!D:E,2,FALSE)</f>
        <v>-24.097747999999999</v>
      </c>
      <c r="J1086">
        <f>VLOOKUP(B1086,Information_sites!D:F,3,FALSE)</f>
        <v>-45.688487000000002</v>
      </c>
      <c r="K1086" t="s">
        <v>442</v>
      </c>
      <c r="L1086">
        <v>4443</v>
      </c>
      <c r="M1086">
        <v>40</v>
      </c>
      <c r="N1086" s="3">
        <v>4</v>
      </c>
      <c r="O1086" t="s">
        <v>442</v>
      </c>
      <c r="P1086" t="s">
        <v>442</v>
      </c>
      <c r="Q1086" t="s">
        <v>442</v>
      </c>
      <c r="R1086" t="s">
        <v>442</v>
      </c>
      <c r="S1086" t="s">
        <v>78</v>
      </c>
      <c r="T1086">
        <v>400</v>
      </c>
      <c r="U1086">
        <v>6</v>
      </c>
      <c r="X1086" t="str">
        <f>VLOOKUP($S1086,Taxonomic!A:D,2,FALSE)</f>
        <v>clupeidae</v>
      </c>
      <c r="Y1086" t="str">
        <f>VLOOKUP(S1086,Taxonomic!A:D,3,FALSE)</f>
        <v>harengula</v>
      </c>
      <c r="Z1086" t="str">
        <f>VLOOKUP(S1086,Taxonomic!A:D,4,FALSE)</f>
        <v>clupeola</v>
      </c>
    </row>
    <row r="1087" spans="1:26" x14ac:dyDescent="0.2">
      <c r="A1087" t="s">
        <v>30</v>
      </c>
      <c r="B1087" t="s">
        <v>59</v>
      </c>
      <c r="C1087" t="s">
        <v>31</v>
      </c>
      <c r="D1087">
        <v>2013</v>
      </c>
      <c r="E1087">
        <v>3</v>
      </c>
      <c r="F1087" s="8">
        <v>6</v>
      </c>
      <c r="G1087" t="s">
        <v>455</v>
      </c>
      <c r="H1087" t="s">
        <v>32</v>
      </c>
      <c r="I1087">
        <f>VLOOKUP(B1087,Information_sites!D:E,2,FALSE)</f>
        <v>-24.097747999999999</v>
      </c>
      <c r="J1087">
        <f>VLOOKUP(B1087,Information_sites!D:F,3,FALSE)</f>
        <v>-45.688487000000002</v>
      </c>
      <c r="K1087" t="s">
        <v>442</v>
      </c>
      <c r="L1087">
        <v>4443</v>
      </c>
      <c r="M1087">
        <v>40</v>
      </c>
      <c r="N1087" s="3">
        <v>4</v>
      </c>
      <c r="O1087" t="s">
        <v>442</v>
      </c>
      <c r="P1087" t="s">
        <v>442</v>
      </c>
      <c r="Q1087" t="s">
        <v>442</v>
      </c>
      <c r="R1087" t="s">
        <v>442</v>
      </c>
      <c r="S1087" t="s">
        <v>41</v>
      </c>
      <c r="T1087">
        <v>1</v>
      </c>
      <c r="U1087">
        <v>35</v>
      </c>
      <c r="X1087" t="str">
        <f>VLOOKUP($S1087,Taxonomic!A:D,2,FALSE)</f>
        <v>holocentridae</v>
      </c>
      <c r="Y1087" t="str">
        <f>VLOOKUP(S1087,Taxonomic!A:D,3,FALSE)</f>
        <v>holocentrus</v>
      </c>
      <c r="Z1087" t="str">
        <f>VLOOKUP(S1087,Taxonomic!A:D,4,FALSE)</f>
        <v>adscensionis</v>
      </c>
    </row>
    <row r="1088" spans="1:26" x14ac:dyDescent="0.2">
      <c r="A1088" t="s">
        <v>30</v>
      </c>
      <c r="B1088" t="s">
        <v>59</v>
      </c>
      <c r="C1088" t="s">
        <v>31</v>
      </c>
      <c r="D1088">
        <v>2013</v>
      </c>
      <c r="E1088">
        <v>3</v>
      </c>
      <c r="F1088" s="8">
        <v>6</v>
      </c>
      <c r="G1088" t="s">
        <v>455</v>
      </c>
      <c r="H1088" t="s">
        <v>32</v>
      </c>
      <c r="I1088">
        <f>VLOOKUP(B1088,Information_sites!D:E,2,FALSE)</f>
        <v>-24.097747999999999</v>
      </c>
      <c r="J1088">
        <f>VLOOKUP(B1088,Information_sites!D:F,3,FALSE)</f>
        <v>-45.688487000000002</v>
      </c>
      <c r="K1088" t="s">
        <v>442</v>
      </c>
      <c r="L1088">
        <v>4443</v>
      </c>
      <c r="M1088">
        <v>40</v>
      </c>
      <c r="N1088" s="3">
        <v>4</v>
      </c>
      <c r="O1088" t="s">
        <v>442</v>
      </c>
      <c r="P1088" t="s">
        <v>442</v>
      </c>
      <c r="Q1088" t="s">
        <v>442</v>
      </c>
      <c r="R1088" t="s">
        <v>442</v>
      </c>
      <c r="S1088" t="s">
        <v>52</v>
      </c>
      <c r="T1088">
        <v>2</v>
      </c>
      <c r="U1088">
        <v>45</v>
      </c>
      <c r="X1088" t="str">
        <f>VLOOKUP($S1088,Taxonomic!A:D,2,FALSE)</f>
        <v>kyphosidae</v>
      </c>
      <c r="Y1088" t="str">
        <f>VLOOKUP(S1088,Taxonomic!A:D,3,FALSE)</f>
        <v>kyphosus</v>
      </c>
      <c r="Z1088" t="str">
        <f>VLOOKUP(S1088,Taxonomic!A:D,4,FALSE)</f>
        <v>sectatrix</v>
      </c>
    </row>
    <row r="1089" spans="1:26" x14ac:dyDescent="0.2">
      <c r="A1089" t="s">
        <v>30</v>
      </c>
      <c r="B1089" t="s">
        <v>59</v>
      </c>
      <c r="C1089" t="s">
        <v>31</v>
      </c>
      <c r="D1089">
        <v>2013</v>
      </c>
      <c r="E1089">
        <v>3</v>
      </c>
      <c r="F1089" s="8">
        <v>6</v>
      </c>
      <c r="G1089" t="s">
        <v>455</v>
      </c>
      <c r="H1089" t="s">
        <v>32</v>
      </c>
      <c r="I1089">
        <f>VLOOKUP(B1089,Information_sites!D:E,2,FALSE)</f>
        <v>-24.097747999999999</v>
      </c>
      <c r="J1089">
        <f>VLOOKUP(B1089,Information_sites!D:F,3,FALSE)</f>
        <v>-45.688487000000002</v>
      </c>
      <c r="K1089" t="s">
        <v>442</v>
      </c>
      <c r="L1089">
        <v>4443</v>
      </c>
      <c r="M1089">
        <v>40</v>
      </c>
      <c r="N1089" s="3">
        <v>4</v>
      </c>
      <c r="O1089" t="s">
        <v>442</v>
      </c>
      <c r="P1089" t="s">
        <v>442</v>
      </c>
      <c r="Q1089" t="s">
        <v>442</v>
      </c>
      <c r="R1089" t="s">
        <v>442</v>
      </c>
      <c r="S1089" t="s">
        <v>56</v>
      </c>
      <c r="T1089">
        <v>1</v>
      </c>
      <c r="U1089">
        <v>60</v>
      </c>
      <c r="X1089" t="str">
        <f>VLOOKUP($S1089,Taxonomic!A:D,2,FALSE)</f>
        <v>scaridae</v>
      </c>
      <c r="Y1089" t="str">
        <f>VLOOKUP(S1089,Taxonomic!A:D,3,FALSE)</f>
        <v>sparisoma</v>
      </c>
      <c r="Z1089" t="str">
        <f>VLOOKUP(S1089,Taxonomic!A:D,4,FALSE)</f>
        <v>axillare</v>
      </c>
    </row>
    <row r="1090" spans="1:26" x14ac:dyDescent="0.2">
      <c r="A1090" t="s">
        <v>30</v>
      </c>
      <c r="B1090" t="s">
        <v>59</v>
      </c>
      <c r="C1090" t="s">
        <v>31</v>
      </c>
      <c r="D1090">
        <v>2013</v>
      </c>
      <c r="E1090">
        <v>3</v>
      </c>
      <c r="F1090" s="8">
        <v>6</v>
      </c>
      <c r="G1090" t="s">
        <v>455</v>
      </c>
      <c r="H1090" t="s">
        <v>32</v>
      </c>
      <c r="I1090">
        <f>VLOOKUP(B1090,Information_sites!D:E,2,FALSE)</f>
        <v>-24.097747999999999</v>
      </c>
      <c r="J1090">
        <f>VLOOKUP(B1090,Information_sites!D:F,3,FALSE)</f>
        <v>-45.688487000000002</v>
      </c>
      <c r="K1090" t="s">
        <v>442</v>
      </c>
      <c r="L1090">
        <v>4443</v>
      </c>
      <c r="M1090">
        <v>40</v>
      </c>
      <c r="N1090" s="3">
        <v>4</v>
      </c>
      <c r="O1090" t="s">
        <v>442</v>
      </c>
      <c r="P1090" t="s">
        <v>442</v>
      </c>
      <c r="Q1090" t="s">
        <v>442</v>
      </c>
      <c r="R1090" t="s">
        <v>442</v>
      </c>
      <c r="S1090" t="s">
        <v>57</v>
      </c>
      <c r="T1090">
        <v>3</v>
      </c>
      <c r="U1090">
        <v>45</v>
      </c>
      <c r="X1090" t="str">
        <f>VLOOKUP($S1090,Taxonomic!A:D,2,FALSE)</f>
        <v>scaridae</v>
      </c>
      <c r="Y1090" t="str">
        <f>VLOOKUP(S1090,Taxonomic!A:D,3,FALSE)</f>
        <v>sparisoma</v>
      </c>
      <c r="Z1090" t="str">
        <f>VLOOKUP(S1090,Taxonomic!A:D,4,FALSE)</f>
        <v>frondosum</v>
      </c>
    </row>
    <row r="1091" spans="1:26" x14ac:dyDescent="0.2">
      <c r="A1091" t="s">
        <v>30</v>
      </c>
      <c r="B1091" t="s">
        <v>59</v>
      </c>
      <c r="C1091" t="s">
        <v>31</v>
      </c>
      <c r="D1091">
        <v>2013</v>
      </c>
      <c r="E1091">
        <v>3</v>
      </c>
      <c r="F1091" s="8">
        <v>6</v>
      </c>
      <c r="G1091" t="s">
        <v>455</v>
      </c>
      <c r="H1091" t="s">
        <v>32</v>
      </c>
      <c r="I1091">
        <f>VLOOKUP(B1091,Information_sites!D:E,2,FALSE)</f>
        <v>-24.097747999999999</v>
      </c>
      <c r="J1091">
        <f>VLOOKUP(B1091,Information_sites!D:F,3,FALSE)</f>
        <v>-45.688487000000002</v>
      </c>
      <c r="K1091" t="s">
        <v>442</v>
      </c>
      <c r="L1091">
        <v>4443</v>
      </c>
      <c r="M1091">
        <v>40</v>
      </c>
      <c r="N1091" s="3">
        <v>4</v>
      </c>
      <c r="O1091" t="s">
        <v>442</v>
      </c>
      <c r="P1091" t="s">
        <v>442</v>
      </c>
      <c r="Q1091" t="s">
        <v>442</v>
      </c>
      <c r="R1091" t="s">
        <v>442</v>
      </c>
      <c r="S1091" t="s">
        <v>57</v>
      </c>
      <c r="T1091">
        <v>1</v>
      </c>
      <c r="U1091">
        <v>40</v>
      </c>
      <c r="X1091" t="str">
        <f>VLOOKUP($S1091,Taxonomic!A:D,2,FALSE)</f>
        <v>scaridae</v>
      </c>
      <c r="Y1091" t="str">
        <f>VLOOKUP(S1091,Taxonomic!A:D,3,FALSE)</f>
        <v>sparisoma</v>
      </c>
      <c r="Z1091" t="str">
        <f>VLOOKUP(S1091,Taxonomic!A:D,4,FALSE)</f>
        <v>frondosum</v>
      </c>
    </row>
    <row r="1092" spans="1:26" x14ac:dyDescent="0.2">
      <c r="A1092" t="s">
        <v>30</v>
      </c>
      <c r="B1092" t="s">
        <v>59</v>
      </c>
      <c r="C1092" t="s">
        <v>31</v>
      </c>
      <c r="D1092">
        <v>2013</v>
      </c>
      <c r="E1092">
        <v>3</v>
      </c>
      <c r="F1092" s="8">
        <v>6</v>
      </c>
      <c r="G1092" t="s">
        <v>455</v>
      </c>
      <c r="H1092" t="s">
        <v>32</v>
      </c>
      <c r="I1092">
        <f>VLOOKUP(B1092,Information_sites!D:E,2,FALSE)</f>
        <v>-24.097747999999999</v>
      </c>
      <c r="J1092">
        <f>VLOOKUP(B1092,Information_sites!D:F,3,FALSE)</f>
        <v>-45.688487000000002</v>
      </c>
      <c r="K1092" t="s">
        <v>442</v>
      </c>
      <c r="L1092">
        <v>4443</v>
      </c>
      <c r="M1092">
        <v>40</v>
      </c>
      <c r="N1092" s="3">
        <v>4</v>
      </c>
      <c r="O1092" t="s">
        <v>442</v>
      </c>
      <c r="P1092" t="s">
        <v>442</v>
      </c>
      <c r="Q1092" t="s">
        <v>442</v>
      </c>
      <c r="R1092" t="s">
        <v>442</v>
      </c>
      <c r="S1092" t="s">
        <v>46</v>
      </c>
      <c r="T1092">
        <v>4</v>
      </c>
      <c r="U1092">
        <v>12</v>
      </c>
      <c r="X1092" t="str">
        <f>VLOOKUP($S1092,Taxonomic!A:D,2,FALSE)</f>
        <v>pomacentridae</v>
      </c>
      <c r="Y1092" t="str">
        <f>VLOOKUP(S1092,Taxonomic!A:D,3,FALSE)</f>
        <v>stegastes</v>
      </c>
      <c r="Z1092" t="str">
        <f>VLOOKUP(S1092,Taxonomic!A:D,4,FALSE)</f>
        <v>fuscus</v>
      </c>
    </row>
    <row r="1093" spans="1:26" x14ac:dyDescent="0.2">
      <c r="A1093" t="s">
        <v>30</v>
      </c>
      <c r="B1093" t="s">
        <v>472</v>
      </c>
      <c r="C1093" t="s">
        <v>47</v>
      </c>
      <c r="D1093">
        <v>2013</v>
      </c>
      <c r="E1093">
        <v>3</v>
      </c>
      <c r="F1093" s="8">
        <v>5</v>
      </c>
      <c r="G1093" t="s">
        <v>455</v>
      </c>
      <c r="H1093" t="s">
        <v>48</v>
      </c>
      <c r="I1093">
        <f>VLOOKUP(B1093,Information_sites!D:E,2,FALSE)</f>
        <v>-24.100227</v>
      </c>
      <c r="J1093">
        <f>VLOOKUP(B1093,Information_sites!D:F,3,FALSE)</f>
        <v>-45.698115999999999</v>
      </c>
      <c r="K1093" t="s">
        <v>442</v>
      </c>
      <c r="L1093">
        <v>4444</v>
      </c>
      <c r="M1093">
        <v>40</v>
      </c>
      <c r="N1093" s="3">
        <v>8</v>
      </c>
      <c r="O1093" t="s">
        <v>442</v>
      </c>
      <c r="P1093" t="s">
        <v>442</v>
      </c>
      <c r="Q1093" t="s">
        <v>442</v>
      </c>
      <c r="R1093" t="s">
        <v>442</v>
      </c>
      <c r="S1093" t="s">
        <v>33</v>
      </c>
      <c r="T1093">
        <v>12</v>
      </c>
      <c r="U1093">
        <v>12</v>
      </c>
      <c r="X1093" t="str">
        <f>VLOOKUP($S1093,Taxonomic!A:D,2,FALSE)</f>
        <v>pomacentridae</v>
      </c>
      <c r="Y1093" t="str">
        <f>VLOOKUP(S1093,Taxonomic!A:D,3,FALSE)</f>
        <v>abudefduf</v>
      </c>
      <c r="Z1093" t="str">
        <f>VLOOKUP(S1093,Taxonomic!A:D,4,FALSE)</f>
        <v>saxatilis</v>
      </c>
    </row>
    <row r="1094" spans="1:26" x14ac:dyDescent="0.2">
      <c r="A1094" t="s">
        <v>30</v>
      </c>
      <c r="B1094" t="s">
        <v>472</v>
      </c>
      <c r="C1094" t="s">
        <v>47</v>
      </c>
      <c r="D1094">
        <v>2013</v>
      </c>
      <c r="E1094">
        <v>3</v>
      </c>
      <c r="F1094" s="8">
        <v>5</v>
      </c>
      <c r="G1094" t="s">
        <v>455</v>
      </c>
      <c r="H1094" t="s">
        <v>48</v>
      </c>
      <c r="I1094">
        <f>VLOOKUP(B1094,Information_sites!D:E,2,FALSE)</f>
        <v>-24.100227</v>
      </c>
      <c r="J1094">
        <f>VLOOKUP(B1094,Information_sites!D:F,3,FALSE)</f>
        <v>-45.698115999999999</v>
      </c>
      <c r="K1094" t="s">
        <v>442</v>
      </c>
      <c r="L1094">
        <v>4444</v>
      </c>
      <c r="M1094">
        <v>40</v>
      </c>
      <c r="N1094" s="3">
        <v>8</v>
      </c>
      <c r="O1094" t="s">
        <v>442</v>
      </c>
      <c r="P1094" t="s">
        <v>442</v>
      </c>
      <c r="Q1094" t="s">
        <v>442</v>
      </c>
      <c r="R1094" t="s">
        <v>442</v>
      </c>
      <c r="S1094" t="s">
        <v>33</v>
      </c>
      <c r="T1094">
        <v>45</v>
      </c>
      <c r="U1094">
        <v>5</v>
      </c>
      <c r="X1094" t="str">
        <f>VLOOKUP($S1094,Taxonomic!A:D,2,FALSE)</f>
        <v>pomacentridae</v>
      </c>
      <c r="Y1094" t="str">
        <f>VLOOKUP(S1094,Taxonomic!A:D,3,FALSE)</f>
        <v>abudefduf</v>
      </c>
      <c r="Z1094" t="str">
        <f>VLOOKUP(S1094,Taxonomic!A:D,4,FALSE)</f>
        <v>saxatilis</v>
      </c>
    </row>
    <row r="1095" spans="1:26" x14ac:dyDescent="0.2">
      <c r="A1095" t="s">
        <v>30</v>
      </c>
      <c r="B1095" t="s">
        <v>472</v>
      </c>
      <c r="C1095" t="s">
        <v>47</v>
      </c>
      <c r="D1095">
        <v>2013</v>
      </c>
      <c r="E1095">
        <v>3</v>
      </c>
      <c r="F1095" s="8">
        <v>5</v>
      </c>
      <c r="G1095" t="s">
        <v>455</v>
      </c>
      <c r="H1095" t="s">
        <v>48</v>
      </c>
      <c r="I1095">
        <f>VLOOKUP(B1095,Information_sites!D:E,2,FALSE)</f>
        <v>-24.100227</v>
      </c>
      <c r="J1095">
        <f>VLOOKUP(B1095,Information_sites!D:F,3,FALSE)</f>
        <v>-45.698115999999999</v>
      </c>
      <c r="K1095" t="s">
        <v>442</v>
      </c>
      <c r="L1095">
        <v>4444</v>
      </c>
      <c r="M1095">
        <v>40</v>
      </c>
      <c r="N1095" s="3">
        <v>8</v>
      </c>
      <c r="O1095" t="s">
        <v>442</v>
      </c>
      <c r="P1095" t="s">
        <v>442</v>
      </c>
      <c r="Q1095" t="s">
        <v>442</v>
      </c>
      <c r="R1095" t="s">
        <v>442</v>
      </c>
      <c r="S1095" t="s">
        <v>49</v>
      </c>
      <c r="T1095">
        <v>2</v>
      </c>
      <c r="U1095">
        <v>35</v>
      </c>
      <c r="X1095" t="str">
        <f>VLOOKUP($S1095,Taxonomic!A:D,2,FALSE)</f>
        <v>acanthuridae</v>
      </c>
      <c r="Y1095" t="str">
        <f>VLOOKUP(S1095,Taxonomic!A:D,3,FALSE)</f>
        <v>acanthurus</v>
      </c>
      <c r="Z1095" t="str">
        <f>VLOOKUP(S1095,Taxonomic!A:D,4,FALSE)</f>
        <v>chirurgus</v>
      </c>
    </row>
    <row r="1096" spans="1:26" x14ac:dyDescent="0.2">
      <c r="A1096" t="s">
        <v>30</v>
      </c>
      <c r="B1096" t="s">
        <v>472</v>
      </c>
      <c r="C1096" t="s">
        <v>47</v>
      </c>
      <c r="D1096">
        <v>2013</v>
      </c>
      <c r="E1096">
        <v>3</v>
      </c>
      <c r="F1096" s="8">
        <v>5</v>
      </c>
      <c r="G1096" t="s">
        <v>455</v>
      </c>
      <c r="H1096" t="s">
        <v>48</v>
      </c>
      <c r="I1096">
        <f>VLOOKUP(B1096,Information_sites!D:E,2,FALSE)</f>
        <v>-24.100227</v>
      </c>
      <c r="J1096">
        <f>VLOOKUP(B1096,Information_sites!D:F,3,FALSE)</f>
        <v>-45.698115999999999</v>
      </c>
      <c r="K1096" t="s">
        <v>442</v>
      </c>
      <c r="L1096">
        <v>4444</v>
      </c>
      <c r="M1096">
        <v>40</v>
      </c>
      <c r="N1096" s="3">
        <v>8</v>
      </c>
      <c r="O1096" t="s">
        <v>442</v>
      </c>
      <c r="P1096" t="s">
        <v>442</v>
      </c>
      <c r="Q1096" t="s">
        <v>442</v>
      </c>
      <c r="R1096" t="s">
        <v>442</v>
      </c>
      <c r="S1096" t="s">
        <v>60</v>
      </c>
      <c r="T1096">
        <v>2</v>
      </c>
      <c r="U1096">
        <v>12</v>
      </c>
      <c r="X1096" t="str">
        <f>VLOOKUP($S1096,Taxonomic!A:D,2,FALSE)</f>
        <v>chaetodontidae</v>
      </c>
      <c r="Y1096" t="str">
        <f>VLOOKUP(S1096,Taxonomic!A:D,3,FALSE)</f>
        <v>chaetodon</v>
      </c>
      <c r="Z1096" t="str">
        <f>VLOOKUP(S1096,Taxonomic!A:D,4,FALSE)</f>
        <v>striatus</v>
      </c>
    </row>
    <row r="1097" spans="1:26" x14ac:dyDescent="0.2">
      <c r="A1097" t="s">
        <v>30</v>
      </c>
      <c r="B1097" t="s">
        <v>472</v>
      </c>
      <c r="C1097" t="s">
        <v>47</v>
      </c>
      <c r="D1097">
        <v>2013</v>
      </c>
      <c r="E1097">
        <v>3</v>
      </c>
      <c r="F1097" s="8">
        <v>5</v>
      </c>
      <c r="G1097" t="s">
        <v>455</v>
      </c>
      <c r="H1097" t="s">
        <v>48</v>
      </c>
      <c r="I1097">
        <f>VLOOKUP(B1097,Information_sites!D:E,2,FALSE)</f>
        <v>-24.100227</v>
      </c>
      <c r="J1097">
        <f>VLOOKUP(B1097,Information_sites!D:F,3,FALSE)</f>
        <v>-45.698115999999999</v>
      </c>
      <c r="K1097" t="s">
        <v>442</v>
      </c>
      <c r="L1097">
        <v>4444</v>
      </c>
      <c r="M1097">
        <v>40</v>
      </c>
      <c r="N1097" s="3">
        <v>8</v>
      </c>
      <c r="O1097" t="s">
        <v>442</v>
      </c>
      <c r="P1097" t="s">
        <v>442</v>
      </c>
      <c r="Q1097" t="s">
        <v>442</v>
      </c>
      <c r="R1097" t="s">
        <v>442</v>
      </c>
      <c r="S1097" t="s">
        <v>36</v>
      </c>
      <c r="T1097">
        <v>4</v>
      </c>
      <c r="U1097">
        <v>12</v>
      </c>
      <c r="X1097" t="str">
        <f>VLOOKUP($S1097,Taxonomic!A:D,2,FALSE)</f>
        <v>pomacentridae</v>
      </c>
      <c r="Y1097" t="str">
        <f>VLOOKUP(S1097,Taxonomic!A:D,3,FALSE)</f>
        <v>chromis</v>
      </c>
      <c r="Z1097" t="str">
        <f>VLOOKUP(S1097,Taxonomic!A:D,4,FALSE)</f>
        <v>multilineata</v>
      </c>
    </row>
    <row r="1098" spans="1:26" x14ac:dyDescent="0.2">
      <c r="A1098" t="s">
        <v>30</v>
      </c>
      <c r="B1098" t="s">
        <v>472</v>
      </c>
      <c r="C1098" t="s">
        <v>47</v>
      </c>
      <c r="D1098">
        <v>2013</v>
      </c>
      <c r="E1098">
        <v>3</v>
      </c>
      <c r="F1098" s="8">
        <v>5</v>
      </c>
      <c r="G1098" t="s">
        <v>455</v>
      </c>
      <c r="H1098" t="s">
        <v>48</v>
      </c>
      <c r="I1098">
        <f>VLOOKUP(B1098,Information_sites!D:E,2,FALSE)</f>
        <v>-24.100227</v>
      </c>
      <c r="J1098">
        <f>VLOOKUP(B1098,Information_sites!D:F,3,FALSE)</f>
        <v>-45.698115999999999</v>
      </c>
      <c r="K1098" t="s">
        <v>442</v>
      </c>
      <c r="L1098">
        <v>4444</v>
      </c>
      <c r="M1098">
        <v>40</v>
      </c>
      <c r="N1098" s="3">
        <v>8</v>
      </c>
      <c r="O1098" t="s">
        <v>442</v>
      </c>
      <c r="P1098" t="s">
        <v>442</v>
      </c>
      <c r="Q1098" t="s">
        <v>442</v>
      </c>
      <c r="R1098" t="s">
        <v>442</v>
      </c>
      <c r="S1098" t="s">
        <v>65</v>
      </c>
      <c r="T1098">
        <v>1</v>
      </c>
      <c r="U1098">
        <v>3</v>
      </c>
      <c r="X1098" t="str">
        <f>VLOOKUP($S1098,Taxonomic!A:D,2,FALSE)</f>
        <v>gobiidae</v>
      </c>
      <c r="Y1098" t="str">
        <f>VLOOKUP(S1098,Taxonomic!A:D,3,FALSE)</f>
        <v>elacatinus</v>
      </c>
      <c r="Z1098" t="str">
        <f>VLOOKUP(S1098,Taxonomic!A:D,4,FALSE)</f>
        <v>figaro</v>
      </c>
    </row>
    <row r="1099" spans="1:26" x14ac:dyDescent="0.2">
      <c r="A1099" t="s">
        <v>30</v>
      </c>
      <c r="B1099" t="s">
        <v>472</v>
      </c>
      <c r="C1099" t="s">
        <v>47</v>
      </c>
      <c r="D1099">
        <v>2013</v>
      </c>
      <c r="E1099">
        <v>3</v>
      </c>
      <c r="F1099" s="8">
        <v>5</v>
      </c>
      <c r="G1099" t="s">
        <v>455</v>
      </c>
      <c r="H1099" t="s">
        <v>48</v>
      </c>
      <c r="I1099">
        <f>VLOOKUP(B1099,Information_sites!D:E,2,FALSE)</f>
        <v>-24.100227</v>
      </c>
      <c r="J1099">
        <f>VLOOKUP(B1099,Information_sites!D:F,3,FALSE)</f>
        <v>-45.698115999999999</v>
      </c>
      <c r="K1099" t="s">
        <v>442</v>
      </c>
      <c r="L1099">
        <v>4444</v>
      </c>
      <c r="M1099">
        <v>40</v>
      </c>
      <c r="N1099" s="3">
        <v>8</v>
      </c>
      <c r="O1099" t="s">
        <v>442</v>
      </c>
      <c r="P1099" t="s">
        <v>442</v>
      </c>
      <c r="Q1099" t="s">
        <v>442</v>
      </c>
      <c r="R1099" t="s">
        <v>442</v>
      </c>
      <c r="S1099" t="s">
        <v>65</v>
      </c>
      <c r="T1099">
        <v>2</v>
      </c>
      <c r="U1099">
        <v>4</v>
      </c>
      <c r="X1099" t="str">
        <f>VLOOKUP($S1099,Taxonomic!A:D,2,FALSE)</f>
        <v>gobiidae</v>
      </c>
      <c r="Y1099" t="str">
        <f>VLOOKUP(S1099,Taxonomic!A:D,3,FALSE)</f>
        <v>elacatinus</v>
      </c>
      <c r="Z1099" t="str">
        <f>VLOOKUP(S1099,Taxonomic!A:D,4,FALSE)</f>
        <v>figaro</v>
      </c>
    </row>
    <row r="1100" spans="1:26" x14ac:dyDescent="0.2">
      <c r="A1100" t="s">
        <v>30</v>
      </c>
      <c r="B1100" t="s">
        <v>472</v>
      </c>
      <c r="C1100" t="s">
        <v>47</v>
      </c>
      <c r="D1100">
        <v>2013</v>
      </c>
      <c r="E1100">
        <v>3</v>
      </c>
      <c r="F1100" s="8">
        <v>5</v>
      </c>
      <c r="G1100" t="s">
        <v>455</v>
      </c>
      <c r="H1100" t="s">
        <v>48</v>
      </c>
      <c r="I1100">
        <f>VLOOKUP(B1100,Information_sites!D:E,2,FALSE)</f>
        <v>-24.100227</v>
      </c>
      <c r="J1100">
        <f>VLOOKUP(B1100,Information_sites!D:F,3,FALSE)</f>
        <v>-45.698115999999999</v>
      </c>
      <c r="K1100" t="s">
        <v>442</v>
      </c>
      <c r="L1100">
        <v>4444</v>
      </c>
      <c r="M1100">
        <v>40</v>
      </c>
      <c r="N1100" s="3">
        <v>8</v>
      </c>
      <c r="O1100" t="s">
        <v>442</v>
      </c>
      <c r="P1100" t="s">
        <v>442</v>
      </c>
      <c r="Q1100" t="s">
        <v>442</v>
      </c>
      <c r="R1100" t="s">
        <v>442</v>
      </c>
      <c r="S1100" t="s">
        <v>38</v>
      </c>
      <c r="T1100">
        <v>2</v>
      </c>
      <c r="U1100">
        <v>30</v>
      </c>
      <c r="X1100" t="str">
        <f>VLOOKUP($S1100,Taxonomic!A:D,2,FALSE)</f>
        <v>serranidae</v>
      </c>
      <c r="Y1100" t="str">
        <f>VLOOKUP(S1100,Taxonomic!A:D,3,FALSE)</f>
        <v>epinephelus</v>
      </c>
      <c r="Z1100" t="str">
        <f>VLOOKUP(S1100,Taxonomic!A:D,4,FALSE)</f>
        <v>marginatus</v>
      </c>
    </row>
    <row r="1101" spans="1:26" x14ac:dyDescent="0.2">
      <c r="A1101" t="s">
        <v>30</v>
      </c>
      <c r="B1101" t="s">
        <v>472</v>
      </c>
      <c r="C1101" t="s">
        <v>47</v>
      </c>
      <c r="D1101">
        <v>2013</v>
      </c>
      <c r="E1101">
        <v>3</v>
      </c>
      <c r="F1101" s="8">
        <v>5</v>
      </c>
      <c r="G1101" t="s">
        <v>455</v>
      </c>
      <c r="H1101" t="s">
        <v>48</v>
      </c>
      <c r="I1101">
        <f>VLOOKUP(B1101,Information_sites!D:E,2,FALSE)</f>
        <v>-24.100227</v>
      </c>
      <c r="J1101">
        <f>VLOOKUP(B1101,Information_sites!D:F,3,FALSE)</f>
        <v>-45.698115999999999</v>
      </c>
      <c r="K1101" t="s">
        <v>442</v>
      </c>
      <c r="L1101">
        <v>4444</v>
      </c>
      <c r="M1101">
        <v>40</v>
      </c>
      <c r="N1101" s="3">
        <v>8</v>
      </c>
      <c r="O1101" t="s">
        <v>442</v>
      </c>
      <c r="P1101" t="s">
        <v>442</v>
      </c>
      <c r="Q1101" t="s">
        <v>442</v>
      </c>
      <c r="R1101" t="s">
        <v>442</v>
      </c>
      <c r="S1101" t="s">
        <v>38</v>
      </c>
      <c r="T1101">
        <v>2</v>
      </c>
      <c r="U1101">
        <v>40</v>
      </c>
      <c r="X1101" t="str">
        <f>VLOOKUP($S1101,Taxonomic!A:D,2,FALSE)</f>
        <v>serranidae</v>
      </c>
      <c r="Y1101" t="str">
        <f>VLOOKUP(S1101,Taxonomic!A:D,3,FALSE)</f>
        <v>epinephelus</v>
      </c>
      <c r="Z1101" t="str">
        <f>VLOOKUP(S1101,Taxonomic!A:D,4,FALSE)</f>
        <v>marginatus</v>
      </c>
    </row>
    <row r="1102" spans="1:26" x14ac:dyDescent="0.2">
      <c r="A1102" t="s">
        <v>30</v>
      </c>
      <c r="B1102" t="s">
        <v>472</v>
      </c>
      <c r="C1102" t="s">
        <v>47</v>
      </c>
      <c r="D1102">
        <v>2013</v>
      </c>
      <c r="E1102">
        <v>3</v>
      </c>
      <c r="F1102" s="8">
        <v>5</v>
      </c>
      <c r="G1102" t="s">
        <v>455</v>
      </c>
      <c r="H1102" t="s">
        <v>48</v>
      </c>
      <c r="I1102">
        <f>VLOOKUP(B1102,Information_sites!D:E,2,FALSE)</f>
        <v>-24.100227</v>
      </c>
      <c r="J1102">
        <f>VLOOKUP(B1102,Information_sites!D:F,3,FALSE)</f>
        <v>-45.698115999999999</v>
      </c>
      <c r="K1102" t="s">
        <v>442</v>
      </c>
      <c r="L1102">
        <v>4444</v>
      </c>
      <c r="M1102">
        <v>40</v>
      </c>
      <c r="N1102" s="3">
        <v>8</v>
      </c>
      <c r="O1102" t="s">
        <v>442</v>
      </c>
      <c r="P1102" t="s">
        <v>442</v>
      </c>
      <c r="Q1102" t="s">
        <v>442</v>
      </c>
      <c r="R1102" t="s">
        <v>442</v>
      </c>
      <c r="S1102" t="s">
        <v>38</v>
      </c>
      <c r="T1102">
        <v>1</v>
      </c>
      <c r="U1102">
        <v>50</v>
      </c>
      <c r="X1102" t="str">
        <f>VLOOKUP($S1102,Taxonomic!A:D,2,FALSE)</f>
        <v>serranidae</v>
      </c>
      <c r="Y1102" t="str">
        <f>VLOOKUP(S1102,Taxonomic!A:D,3,FALSE)</f>
        <v>epinephelus</v>
      </c>
      <c r="Z1102" t="str">
        <f>VLOOKUP(S1102,Taxonomic!A:D,4,FALSE)</f>
        <v>marginatus</v>
      </c>
    </row>
    <row r="1103" spans="1:26" x14ac:dyDescent="0.2">
      <c r="A1103" t="s">
        <v>30</v>
      </c>
      <c r="B1103" t="s">
        <v>472</v>
      </c>
      <c r="C1103" t="s">
        <v>47</v>
      </c>
      <c r="D1103">
        <v>2013</v>
      </c>
      <c r="E1103">
        <v>3</v>
      </c>
      <c r="F1103" s="8">
        <v>5</v>
      </c>
      <c r="G1103" t="s">
        <v>455</v>
      </c>
      <c r="H1103" t="s">
        <v>48</v>
      </c>
      <c r="I1103">
        <f>VLOOKUP(B1103,Information_sites!D:E,2,FALSE)</f>
        <v>-24.100227</v>
      </c>
      <c r="J1103">
        <f>VLOOKUP(B1103,Information_sites!D:F,3,FALSE)</f>
        <v>-45.698115999999999</v>
      </c>
      <c r="K1103" t="s">
        <v>442</v>
      </c>
      <c r="L1103">
        <v>4444</v>
      </c>
      <c r="M1103">
        <v>40</v>
      </c>
      <c r="N1103" s="3">
        <v>8</v>
      </c>
      <c r="O1103" t="s">
        <v>442</v>
      </c>
      <c r="P1103" t="s">
        <v>442</v>
      </c>
      <c r="Q1103" t="s">
        <v>442</v>
      </c>
      <c r="R1103" t="s">
        <v>442</v>
      </c>
      <c r="S1103" t="s">
        <v>39</v>
      </c>
      <c r="T1103">
        <v>180</v>
      </c>
      <c r="U1103">
        <v>15</v>
      </c>
      <c r="X1103" t="str">
        <f>VLOOKUP($S1103,Taxonomic!A:D,2,FALSE)</f>
        <v>haemulidae</v>
      </c>
      <c r="Y1103" t="str">
        <f>VLOOKUP(S1103,Taxonomic!A:D,3,FALSE)</f>
        <v>haemulon</v>
      </c>
      <c r="Z1103" t="str">
        <f>VLOOKUP(S1103,Taxonomic!A:D,4,FALSE)</f>
        <v>aurolineatum</v>
      </c>
    </row>
    <row r="1104" spans="1:26" x14ac:dyDescent="0.2">
      <c r="A1104" t="s">
        <v>30</v>
      </c>
      <c r="B1104" t="s">
        <v>472</v>
      </c>
      <c r="C1104" t="s">
        <v>47</v>
      </c>
      <c r="D1104">
        <v>2013</v>
      </c>
      <c r="E1104">
        <v>3</v>
      </c>
      <c r="F1104" s="8">
        <v>5</v>
      </c>
      <c r="G1104" t="s">
        <v>455</v>
      </c>
      <c r="H1104" t="s">
        <v>48</v>
      </c>
      <c r="I1104">
        <f>VLOOKUP(B1104,Information_sites!D:E,2,FALSE)</f>
        <v>-24.100227</v>
      </c>
      <c r="J1104">
        <f>VLOOKUP(B1104,Information_sites!D:F,3,FALSE)</f>
        <v>-45.698115999999999</v>
      </c>
      <c r="K1104" t="s">
        <v>442</v>
      </c>
      <c r="L1104">
        <v>4444</v>
      </c>
      <c r="M1104">
        <v>40</v>
      </c>
      <c r="N1104" s="3">
        <v>8</v>
      </c>
      <c r="O1104" t="s">
        <v>442</v>
      </c>
      <c r="P1104" t="s">
        <v>442</v>
      </c>
      <c r="Q1104" t="s">
        <v>442</v>
      </c>
      <c r="R1104" t="s">
        <v>442</v>
      </c>
      <c r="S1104" t="s">
        <v>41</v>
      </c>
      <c r="T1104">
        <v>2</v>
      </c>
      <c r="U1104">
        <v>25</v>
      </c>
      <c r="X1104" t="str">
        <f>VLOOKUP($S1104,Taxonomic!A:D,2,FALSE)</f>
        <v>holocentridae</v>
      </c>
      <c r="Y1104" t="str">
        <f>VLOOKUP(S1104,Taxonomic!A:D,3,FALSE)</f>
        <v>holocentrus</v>
      </c>
      <c r="Z1104" t="str">
        <f>VLOOKUP(S1104,Taxonomic!A:D,4,FALSE)</f>
        <v>adscensionis</v>
      </c>
    </row>
    <row r="1105" spans="1:26" x14ac:dyDescent="0.2">
      <c r="A1105" t="s">
        <v>30</v>
      </c>
      <c r="B1105" t="s">
        <v>472</v>
      </c>
      <c r="C1105" t="s">
        <v>47</v>
      </c>
      <c r="D1105">
        <v>2013</v>
      </c>
      <c r="E1105">
        <v>3</v>
      </c>
      <c r="F1105" s="8">
        <v>5</v>
      </c>
      <c r="G1105" t="s">
        <v>455</v>
      </c>
      <c r="H1105" t="s">
        <v>48</v>
      </c>
      <c r="I1105">
        <f>VLOOKUP(B1105,Information_sites!D:E,2,FALSE)</f>
        <v>-24.100227</v>
      </c>
      <c r="J1105">
        <f>VLOOKUP(B1105,Information_sites!D:F,3,FALSE)</f>
        <v>-45.698115999999999</v>
      </c>
      <c r="K1105" t="s">
        <v>442</v>
      </c>
      <c r="L1105">
        <v>4444</v>
      </c>
      <c r="M1105">
        <v>40</v>
      </c>
      <c r="N1105" s="3">
        <v>8</v>
      </c>
      <c r="O1105" t="s">
        <v>442</v>
      </c>
      <c r="P1105" t="s">
        <v>442</v>
      </c>
      <c r="Q1105" t="s">
        <v>442</v>
      </c>
      <c r="R1105" t="s">
        <v>442</v>
      </c>
      <c r="S1105" t="s">
        <v>41</v>
      </c>
      <c r="T1105">
        <v>6</v>
      </c>
      <c r="U1105">
        <v>30</v>
      </c>
      <c r="X1105" t="str">
        <f>VLOOKUP($S1105,Taxonomic!A:D,2,FALSE)</f>
        <v>holocentridae</v>
      </c>
      <c r="Y1105" t="str">
        <f>VLOOKUP(S1105,Taxonomic!A:D,3,FALSE)</f>
        <v>holocentrus</v>
      </c>
      <c r="Z1105" t="str">
        <f>VLOOKUP(S1105,Taxonomic!A:D,4,FALSE)</f>
        <v>adscensionis</v>
      </c>
    </row>
    <row r="1106" spans="1:26" x14ac:dyDescent="0.2">
      <c r="A1106" t="s">
        <v>30</v>
      </c>
      <c r="B1106" t="s">
        <v>472</v>
      </c>
      <c r="C1106" t="s">
        <v>47</v>
      </c>
      <c r="D1106">
        <v>2013</v>
      </c>
      <c r="E1106">
        <v>3</v>
      </c>
      <c r="F1106" s="8">
        <v>5</v>
      </c>
      <c r="G1106" t="s">
        <v>455</v>
      </c>
      <c r="H1106" t="s">
        <v>48</v>
      </c>
      <c r="I1106">
        <f>VLOOKUP(B1106,Information_sites!D:E,2,FALSE)</f>
        <v>-24.100227</v>
      </c>
      <c r="J1106">
        <f>VLOOKUP(B1106,Information_sites!D:F,3,FALSE)</f>
        <v>-45.698115999999999</v>
      </c>
      <c r="K1106" t="s">
        <v>442</v>
      </c>
      <c r="L1106">
        <v>4444</v>
      </c>
      <c r="M1106">
        <v>40</v>
      </c>
      <c r="N1106" s="3">
        <v>8</v>
      </c>
      <c r="O1106" t="s">
        <v>442</v>
      </c>
      <c r="P1106" t="s">
        <v>442</v>
      </c>
      <c r="Q1106" t="s">
        <v>442</v>
      </c>
      <c r="R1106" t="s">
        <v>442</v>
      </c>
      <c r="S1106" t="s">
        <v>41</v>
      </c>
      <c r="T1106">
        <v>10</v>
      </c>
      <c r="U1106">
        <v>35</v>
      </c>
      <c r="X1106" t="str">
        <f>VLOOKUP($S1106,Taxonomic!A:D,2,FALSE)</f>
        <v>holocentridae</v>
      </c>
      <c r="Y1106" t="str">
        <f>VLOOKUP(S1106,Taxonomic!A:D,3,FALSE)</f>
        <v>holocentrus</v>
      </c>
      <c r="Z1106" t="str">
        <f>VLOOKUP(S1106,Taxonomic!A:D,4,FALSE)</f>
        <v>adscensionis</v>
      </c>
    </row>
    <row r="1107" spans="1:26" x14ac:dyDescent="0.2">
      <c r="A1107" t="s">
        <v>30</v>
      </c>
      <c r="B1107" t="s">
        <v>472</v>
      </c>
      <c r="C1107" t="s">
        <v>47</v>
      </c>
      <c r="D1107">
        <v>2013</v>
      </c>
      <c r="E1107">
        <v>3</v>
      </c>
      <c r="F1107" s="8">
        <v>5</v>
      </c>
      <c r="G1107" t="s">
        <v>455</v>
      </c>
      <c r="H1107" t="s">
        <v>48</v>
      </c>
      <c r="I1107">
        <f>VLOOKUP(B1107,Information_sites!D:E,2,FALSE)</f>
        <v>-24.100227</v>
      </c>
      <c r="J1107">
        <f>VLOOKUP(B1107,Information_sites!D:F,3,FALSE)</f>
        <v>-45.698115999999999</v>
      </c>
      <c r="K1107" t="s">
        <v>442</v>
      </c>
      <c r="L1107">
        <v>4444</v>
      </c>
      <c r="M1107">
        <v>40</v>
      </c>
      <c r="N1107" s="3">
        <v>8</v>
      </c>
      <c r="O1107" t="s">
        <v>442</v>
      </c>
      <c r="P1107" t="s">
        <v>442</v>
      </c>
      <c r="Q1107" t="s">
        <v>442</v>
      </c>
      <c r="R1107" t="s">
        <v>442</v>
      </c>
      <c r="S1107" t="s">
        <v>52</v>
      </c>
      <c r="T1107">
        <v>1</v>
      </c>
      <c r="U1107">
        <v>30</v>
      </c>
      <c r="X1107" t="str">
        <f>VLOOKUP($S1107,Taxonomic!A:D,2,FALSE)</f>
        <v>kyphosidae</v>
      </c>
      <c r="Y1107" t="str">
        <f>VLOOKUP(S1107,Taxonomic!A:D,3,FALSE)</f>
        <v>kyphosus</v>
      </c>
      <c r="Z1107" t="str">
        <f>VLOOKUP(S1107,Taxonomic!A:D,4,FALSE)</f>
        <v>sectatrix</v>
      </c>
    </row>
    <row r="1108" spans="1:26" x14ac:dyDescent="0.2">
      <c r="A1108" t="s">
        <v>30</v>
      </c>
      <c r="B1108" t="s">
        <v>472</v>
      </c>
      <c r="C1108" t="s">
        <v>47</v>
      </c>
      <c r="D1108">
        <v>2013</v>
      </c>
      <c r="E1108">
        <v>3</v>
      </c>
      <c r="F1108" s="8">
        <v>5</v>
      </c>
      <c r="G1108" t="s">
        <v>455</v>
      </c>
      <c r="H1108" t="s">
        <v>48</v>
      </c>
      <c r="I1108">
        <f>VLOOKUP(B1108,Information_sites!D:E,2,FALSE)</f>
        <v>-24.100227</v>
      </c>
      <c r="J1108">
        <f>VLOOKUP(B1108,Information_sites!D:F,3,FALSE)</f>
        <v>-45.698115999999999</v>
      </c>
      <c r="K1108" t="s">
        <v>442</v>
      </c>
      <c r="L1108">
        <v>4444</v>
      </c>
      <c r="M1108">
        <v>40</v>
      </c>
      <c r="N1108" s="3">
        <v>8</v>
      </c>
      <c r="O1108" t="s">
        <v>442</v>
      </c>
      <c r="P1108" t="s">
        <v>442</v>
      </c>
      <c r="Q1108" t="s">
        <v>442</v>
      </c>
      <c r="R1108" t="s">
        <v>442</v>
      </c>
      <c r="S1108" t="s">
        <v>52</v>
      </c>
      <c r="T1108">
        <v>2</v>
      </c>
      <c r="U1108">
        <v>35</v>
      </c>
      <c r="X1108" t="str">
        <f>VLOOKUP($S1108,Taxonomic!A:D,2,FALSE)</f>
        <v>kyphosidae</v>
      </c>
      <c r="Y1108" t="str">
        <f>VLOOKUP(S1108,Taxonomic!A:D,3,FALSE)</f>
        <v>kyphosus</v>
      </c>
      <c r="Z1108" t="str">
        <f>VLOOKUP(S1108,Taxonomic!A:D,4,FALSE)</f>
        <v>sectatrix</v>
      </c>
    </row>
    <row r="1109" spans="1:26" x14ac:dyDescent="0.2">
      <c r="A1109" t="s">
        <v>30</v>
      </c>
      <c r="B1109" t="s">
        <v>472</v>
      </c>
      <c r="C1109" t="s">
        <v>47</v>
      </c>
      <c r="D1109">
        <v>2013</v>
      </c>
      <c r="E1109">
        <v>3</v>
      </c>
      <c r="F1109" s="8">
        <v>5</v>
      </c>
      <c r="G1109" t="s">
        <v>455</v>
      </c>
      <c r="H1109" t="s">
        <v>48</v>
      </c>
      <c r="I1109">
        <f>VLOOKUP(B1109,Information_sites!D:E,2,FALSE)</f>
        <v>-24.100227</v>
      </c>
      <c r="J1109">
        <f>VLOOKUP(B1109,Information_sites!D:F,3,FALSE)</f>
        <v>-45.698115999999999</v>
      </c>
      <c r="K1109" t="s">
        <v>442</v>
      </c>
      <c r="L1109">
        <v>4444</v>
      </c>
      <c r="M1109">
        <v>40</v>
      </c>
      <c r="N1109" s="3">
        <v>8</v>
      </c>
      <c r="O1109" t="s">
        <v>442</v>
      </c>
      <c r="P1109" t="s">
        <v>442</v>
      </c>
      <c r="Q1109" t="s">
        <v>442</v>
      </c>
      <c r="R1109" t="s">
        <v>442</v>
      </c>
      <c r="S1109" t="s">
        <v>52</v>
      </c>
      <c r="T1109">
        <v>2</v>
      </c>
      <c r="U1109">
        <v>45</v>
      </c>
      <c r="X1109" t="str">
        <f>VLOOKUP($S1109,Taxonomic!A:D,2,FALSE)</f>
        <v>kyphosidae</v>
      </c>
      <c r="Y1109" t="str">
        <f>VLOOKUP(S1109,Taxonomic!A:D,3,FALSE)</f>
        <v>kyphosus</v>
      </c>
      <c r="Z1109" t="str">
        <f>VLOOKUP(S1109,Taxonomic!A:D,4,FALSE)</f>
        <v>sectatrix</v>
      </c>
    </row>
    <row r="1110" spans="1:26" x14ac:dyDescent="0.2">
      <c r="A1110" t="s">
        <v>30</v>
      </c>
      <c r="B1110" t="s">
        <v>472</v>
      </c>
      <c r="C1110" t="s">
        <v>47</v>
      </c>
      <c r="D1110">
        <v>2013</v>
      </c>
      <c r="E1110">
        <v>3</v>
      </c>
      <c r="F1110" s="8">
        <v>5</v>
      </c>
      <c r="G1110" t="s">
        <v>455</v>
      </c>
      <c r="H1110" t="s">
        <v>48</v>
      </c>
      <c r="I1110">
        <f>VLOOKUP(B1110,Information_sites!D:E,2,FALSE)</f>
        <v>-24.100227</v>
      </c>
      <c r="J1110">
        <f>VLOOKUP(B1110,Information_sites!D:F,3,FALSE)</f>
        <v>-45.698115999999999</v>
      </c>
      <c r="K1110" t="s">
        <v>442</v>
      </c>
      <c r="L1110">
        <v>4444</v>
      </c>
      <c r="M1110">
        <v>40</v>
      </c>
      <c r="N1110" s="3">
        <v>8</v>
      </c>
      <c r="O1110" t="s">
        <v>442</v>
      </c>
      <c r="P1110" t="s">
        <v>442</v>
      </c>
      <c r="Q1110" t="s">
        <v>442</v>
      </c>
      <c r="R1110" t="s">
        <v>442</v>
      </c>
      <c r="S1110" t="s">
        <v>54</v>
      </c>
      <c r="T1110">
        <v>1</v>
      </c>
      <c r="U1110">
        <v>5</v>
      </c>
      <c r="X1110" t="str">
        <f>VLOOKUP($S1110,Taxonomic!A:D,2,FALSE)</f>
        <v>blenniidae</v>
      </c>
      <c r="Y1110" t="str">
        <f>VLOOKUP(S1110,Taxonomic!A:D,3,FALSE)</f>
        <v>parablennius</v>
      </c>
      <c r="Z1110" t="str">
        <f>VLOOKUP(S1110,Taxonomic!A:D,4,FALSE)</f>
        <v>marmoreus</v>
      </c>
    </row>
    <row r="1111" spans="1:26" x14ac:dyDescent="0.2">
      <c r="A1111" t="s">
        <v>30</v>
      </c>
      <c r="B1111" t="s">
        <v>472</v>
      </c>
      <c r="C1111" t="s">
        <v>47</v>
      </c>
      <c r="D1111">
        <v>2013</v>
      </c>
      <c r="E1111">
        <v>3</v>
      </c>
      <c r="F1111" s="8">
        <v>5</v>
      </c>
      <c r="G1111" t="s">
        <v>455</v>
      </c>
      <c r="H1111" t="s">
        <v>48</v>
      </c>
      <c r="I1111">
        <f>VLOOKUP(B1111,Information_sites!D:E,2,FALSE)</f>
        <v>-24.100227</v>
      </c>
      <c r="J1111">
        <f>VLOOKUP(B1111,Information_sites!D:F,3,FALSE)</f>
        <v>-45.698115999999999</v>
      </c>
      <c r="K1111" t="s">
        <v>442</v>
      </c>
      <c r="L1111">
        <v>4444</v>
      </c>
      <c r="M1111">
        <v>40</v>
      </c>
      <c r="N1111" s="3">
        <v>8</v>
      </c>
      <c r="O1111" t="s">
        <v>442</v>
      </c>
      <c r="P1111" t="s">
        <v>442</v>
      </c>
      <c r="Q1111" t="s">
        <v>442</v>
      </c>
      <c r="R1111" t="s">
        <v>442</v>
      </c>
      <c r="S1111" t="s">
        <v>54</v>
      </c>
      <c r="T1111">
        <v>3</v>
      </c>
      <c r="U1111">
        <v>7</v>
      </c>
      <c r="X1111" t="str">
        <f>VLOOKUP($S1111,Taxonomic!A:D,2,FALSE)</f>
        <v>blenniidae</v>
      </c>
      <c r="Y1111" t="str">
        <f>VLOOKUP(S1111,Taxonomic!A:D,3,FALSE)</f>
        <v>parablennius</v>
      </c>
      <c r="Z1111" t="str">
        <f>VLOOKUP(S1111,Taxonomic!A:D,4,FALSE)</f>
        <v>marmoreus</v>
      </c>
    </row>
    <row r="1112" spans="1:26" x14ac:dyDescent="0.2">
      <c r="A1112" t="s">
        <v>30</v>
      </c>
      <c r="B1112" t="s">
        <v>472</v>
      </c>
      <c r="C1112" t="s">
        <v>47</v>
      </c>
      <c r="D1112">
        <v>2013</v>
      </c>
      <c r="E1112">
        <v>3</v>
      </c>
      <c r="F1112" s="8">
        <v>5</v>
      </c>
      <c r="G1112" t="s">
        <v>455</v>
      </c>
      <c r="H1112" t="s">
        <v>48</v>
      </c>
      <c r="I1112">
        <f>VLOOKUP(B1112,Information_sites!D:E,2,FALSE)</f>
        <v>-24.100227</v>
      </c>
      <c r="J1112">
        <f>VLOOKUP(B1112,Information_sites!D:F,3,FALSE)</f>
        <v>-45.698115999999999</v>
      </c>
      <c r="K1112" t="s">
        <v>442</v>
      </c>
      <c r="L1112">
        <v>4444</v>
      </c>
      <c r="M1112">
        <v>40</v>
      </c>
      <c r="N1112" s="3">
        <v>8</v>
      </c>
      <c r="O1112" t="s">
        <v>442</v>
      </c>
      <c r="P1112" t="s">
        <v>442</v>
      </c>
      <c r="Q1112" t="s">
        <v>442</v>
      </c>
      <c r="R1112" t="s">
        <v>442</v>
      </c>
      <c r="S1112" t="s">
        <v>54</v>
      </c>
      <c r="T1112">
        <v>1</v>
      </c>
      <c r="U1112">
        <v>10</v>
      </c>
      <c r="X1112" t="str">
        <f>VLOOKUP($S1112,Taxonomic!A:D,2,FALSE)</f>
        <v>blenniidae</v>
      </c>
      <c r="Y1112" t="str">
        <f>VLOOKUP(S1112,Taxonomic!A:D,3,FALSE)</f>
        <v>parablennius</v>
      </c>
      <c r="Z1112" t="str">
        <f>VLOOKUP(S1112,Taxonomic!A:D,4,FALSE)</f>
        <v>marmoreus</v>
      </c>
    </row>
    <row r="1113" spans="1:26" x14ac:dyDescent="0.2">
      <c r="A1113" t="s">
        <v>30</v>
      </c>
      <c r="B1113" t="s">
        <v>472</v>
      </c>
      <c r="C1113" t="s">
        <v>47</v>
      </c>
      <c r="D1113">
        <v>2013</v>
      </c>
      <c r="E1113">
        <v>3</v>
      </c>
      <c r="F1113" s="8">
        <v>5</v>
      </c>
      <c r="G1113" t="s">
        <v>455</v>
      </c>
      <c r="H1113" t="s">
        <v>48</v>
      </c>
      <c r="I1113">
        <f>VLOOKUP(B1113,Information_sites!D:E,2,FALSE)</f>
        <v>-24.100227</v>
      </c>
      <c r="J1113">
        <f>VLOOKUP(B1113,Information_sites!D:F,3,FALSE)</f>
        <v>-45.698115999999999</v>
      </c>
      <c r="K1113" t="s">
        <v>442</v>
      </c>
      <c r="L1113">
        <v>4444</v>
      </c>
      <c r="M1113">
        <v>40</v>
      </c>
      <c r="N1113" s="3">
        <v>8</v>
      </c>
      <c r="O1113" t="s">
        <v>442</v>
      </c>
      <c r="P1113" t="s">
        <v>442</v>
      </c>
      <c r="Q1113" t="s">
        <v>442</v>
      </c>
      <c r="R1113" t="s">
        <v>442</v>
      </c>
      <c r="S1113" t="s">
        <v>55</v>
      </c>
      <c r="T1113">
        <v>3</v>
      </c>
      <c r="U1113">
        <v>5</v>
      </c>
      <c r="X1113" t="str">
        <f>VLOOKUP($S1113,Taxonomic!A:D,2,FALSE)</f>
        <v>blenniidae</v>
      </c>
      <c r="Y1113" t="str">
        <f>VLOOKUP(S1113,Taxonomic!A:D,3,FALSE)</f>
        <v>parablennius</v>
      </c>
      <c r="Z1113" t="str">
        <f>VLOOKUP(S1113,Taxonomic!A:D,4,FALSE)</f>
        <v>pilicornis</v>
      </c>
    </row>
    <row r="1114" spans="1:26" x14ac:dyDescent="0.2">
      <c r="A1114" t="s">
        <v>30</v>
      </c>
      <c r="B1114" t="s">
        <v>472</v>
      </c>
      <c r="C1114" t="s">
        <v>47</v>
      </c>
      <c r="D1114">
        <v>2013</v>
      </c>
      <c r="E1114">
        <v>3</v>
      </c>
      <c r="F1114" s="8">
        <v>5</v>
      </c>
      <c r="G1114" t="s">
        <v>455</v>
      </c>
      <c r="H1114" t="s">
        <v>48</v>
      </c>
      <c r="I1114">
        <f>VLOOKUP(B1114,Information_sites!D:E,2,FALSE)</f>
        <v>-24.100227</v>
      </c>
      <c r="J1114">
        <f>VLOOKUP(B1114,Information_sites!D:F,3,FALSE)</f>
        <v>-45.698115999999999</v>
      </c>
      <c r="K1114" t="s">
        <v>442</v>
      </c>
      <c r="L1114">
        <v>4444</v>
      </c>
      <c r="M1114">
        <v>40</v>
      </c>
      <c r="N1114" s="3">
        <v>8</v>
      </c>
      <c r="O1114" t="s">
        <v>442</v>
      </c>
      <c r="P1114" t="s">
        <v>442</v>
      </c>
      <c r="Q1114" t="s">
        <v>442</v>
      </c>
      <c r="R1114" t="s">
        <v>442</v>
      </c>
      <c r="S1114" t="s">
        <v>55</v>
      </c>
      <c r="T1114">
        <v>4</v>
      </c>
      <c r="U1114">
        <v>10</v>
      </c>
      <c r="X1114" t="str">
        <f>VLOOKUP($S1114,Taxonomic!A:D,2,FALSE)</f>
        <v>blenniidae</v>
      </c>
      <c r="Y1114" t="str">
        <f>VLOOKUP(S1114,Taxonomic!A:D,3,FALSE)</f>
        <v>parablennius</v>
      </c>
      <c r="Z1114" t="str">
        <f>VLOOKUP(S1114,Taxonomic!A:D,4,FALSE)</f>
        <v>pilicornis</v>
      </c>
    </row>
    <row r="1115" spans="1:26" x14ac:dyDescent="0.2">
      <c r="A1115" t="s">
        <v>30</v>
      </c>
      <c r="B1115" t="s">
        <v>472</v>
      </c>
      <c r="C1115" t="s">
        <v>47</v>
      </c>
      <c r="D1115">
        <v>2013</v>
      </c>
      <c r="E1115">
        <v>3</v>
      </c>
      <c r="F1115" s="8">
        <v>5</v>
      </c>
      <c r="G1115" t="s">
        <v>455</v>
      </c>
      <c r="H1115" t="s">
        <v>48</v>
      </c>
      <c r="I1115">
        <f>VLOOKUP(B1115,Information_sites!D:E,2,FALSE)</f>
        <v>-24.100227</v>
      </c>
      <c r="J1115">
        <f>VLOOKUP(B1115,Information_sites!D:F,3,FALSE)</f>
        <v>-45.698115999999999</v>
      </c>
      <c r="K1115" t="s">
        <v>442</v>
      </c>
      <c r="L1115">
        <v>4444</v>
      </c>
      <c r="M1115">
        <v>40</v>
      </c>
      <c r="N1115" s="3">
        <v>8</v>
      </c>
      <c r="O1115" t="s">
        <v>442</v>
      </c>
      <c r="P1115" t="s">
        <v>442</v>
      </c>
      <c r="Q1115" t="s">
        <v>442</v>
      </c>
      <c r="R1115" t="s">
        <v>442</v>
      </c>
      <c r="S1115" t="s">
        <v>79</v>
      </c>
      <c r="T1115">
        <v>6</v>
      </c>
      <c r="U1115">
        <v>30</v>
      </c>
      <c r="X1115" t="str">
        <f>VLOOKUP($S1115,Taxonomic!A:D,2,FALSE)</f>
        <v>carangidae</v>
      </c>
      <c r="Y1115" t="str">
        <f>VLOOKUP(S1115,Taxonomic!A:D,3,FALSE)</f>
        <v>pseudocaranx</v>
      </c>
      <c r="Z1115" t="str">
        <f>VLOOKUP(S1115,Taxonomic!A:D,4,FALSE)</f>
        <v>dentex</v>
      </c>
    </row>
    <row r="1116" spans="1:26" x14ac:dyDescent="0.2">
      <c r="A1116" t="s">
        <v>30</v>
      </c>
      <c r="B1116" t="s">
        <v>472</v>
      </c>
      <c r="C1116" t="s">
        <v>47</v>
      </c>
      <c r="D1116">
        <v>2013</v>
      </c>
      <c r="E1116">
        <v>3</v>
      </c>
      <c r="F1116" s="8">
        <v>5</v>
      </c>
      <c r="G1116" t="s">
        <v>455</v>
      </c>
      <c r="H1116" t="s">
        <v>48</v>
      </c>
      <c r="I1116">
        <f>VLOOKUP(B1116,Information_sites!D:E,2,FALSE)</f>
        <v>-24.100227</v>
      </c>
      <c r="J1116">
        <f>VLOOKUP(B1116,Information_sites!D:F,3,FALSE)</f>
        <v>-45.698115999999999</v>
      </c>
      <c r="K1116" t="s">
        <v>442</v>
      </c>
      <c r="L1116">
        <v>4444</v>
      </c>
      <c r="M1116">
        <v>40</v>
      </c>
      <c r="N1116" s="3">
        <v>8</v>
      </c>
      <c r="O1116" t="s">
        <v>442</v>
      </c>
      <c r="P1116" t="s">
        <v>442</v>
      </c>
      <c r="Q1116" t="s">
        <v>442</v>
      </c>
      <c r="R1116" t="s">
        <v>442</v>
      </c>
      <c r="S1116" t="s">
        <v>46</v>
      </c>
      <c r="T1116">
        <v>4</v>
      </c>
      <c r="U1116">
        <v>5</v>
      </c>
      <c r="X1116" t="str">
        <f>VLOOKUP($S1116,Taxonomic!A:D,2,FALSE)</f>
        <v>pomacentridae</v>
      </c>
      <c r="Y1116" t="str">
        <f>VLOOKUP(S1116,Taxonomic!A:D,3,FALSE)</f>
        <v>stegastes</v>
      </c>
      <c r="Z1116" t="str">
        <f>VLOOKUP(S1116,Taxonomic!A:D,4,FALSE)</f>
        <v>fuscus</v>
      </c>
    </row>
    <row r="1117" spans="1:26" x14ac:dyDescent="0.2">
      <c r="A1117" t="s">
        <v>30</v>
      </c>
      <c r="B1117" t="s">
        <v>472</v>
      </c>
      <c r="C1117" t="s">
        <v>47</v>
      </c>
      <c r="D1117">
        <v>2013</v>
      </c>
      <c r="E1117">
        <v>3</v>
      </c>
      <c r="F1117" s="8">
        <v>5</v>
      </c>
      <c r="G1117" t="s">
        <v>455</v>
      </c>
      <c r="H1117" t="s">
        <v>48</v>
      </c>
      <c r="I1117">
        <f>VLOOKUP(B1117,Information_sites!D:E,2,FALSE)</f>
        <v>-24.100227</v>
      </c>
      <c r="J1117">
        <f>VLOOKUP(B1117,Information_sites!D:F,3,FALSE)</f>
        <v>-45.698115999999999</v>
      </c>
      <c r="K1117" t="s">
        <v>442</v>
      </c>
      <c r="L1117">
        <v>4444</v>
      </c>
      <c r="M1117">
        <v>40</v>
      </c>
      <c r="N1117" s="3">
        <v>8</v>
      </c>
      <c r="O1117" t="s">
        <v>442</v>
      </c>
      <c r="P1117" t="s">
        <v>442</v>
      </c>
      <c r="Q1117" t="s">
        <v>442</v>
      </c>
      <c r="R1117" t="s">
        <v>442</v>
      </c>
      <c r="S1117" t="s">
        <v>46</v>
      </c>
      <c r="T1117">
        <v>3</v>
      </c>
      <c r="U1117">
        <v>10</v>
      </c>
      <c r="X1117" t="str">
        <f>VLOOKUP($S1117,Taxonomic!A:D,2,FALSE)</f>
        <v>pomacentridae</v>
      </c>
      <c r="Y1117" t="str">
        <f>VLOOKUP(S1117,Taxonomic!A:D,3,FALSE)</f>
        <v>stegastes</v>
      </c>
      <c r="Z1117" t="str">
        <f>VLOOKUP(S1117,Taxonomic!A:D,4,FALSE)</f>
        <v>fuscus</v>
      </c>
    </row>
    <row r="1118" spans="1:26" x14ac:dyDescent="0.2">
      <c r="A1118" t="s">
        <v>30</v>
      </c>
      <c r="B1118" t="s">
        <v>472</v>
      </c>
      <c r="C1118" t="s">
        <v>31</v>
      </c>
      <c r="D1118">
        <v>2013</v>
      </c>
      <c r="E1118">
        <v>3</v>
      </c>
      <c r="F1118" s="8">
        <v>6</v>
      </c>
      <c r="G1118" t="s">
        <v>455</v>
      </c>
      <c r="H1118" t="s">
        <v>32</v>
      </c>
      <c r="I1118">
        <f>VLOOKUP(B1118,Information_sites!D:E,2,FALSE)</f>
        <v>-24.100227</v>
      </c>
      <c r="J1118">
        <f>VLOOKUP(B1118,Information_sites!D:F,3,FALSE)</f>
        <v>-45.698115999999999</v>
      </c>
      <c r="K1118" t="s">
        <v>442</v>
      </c>
      <c r="L1118">
        <v>4605</v>
      </c>
      <c r="M1118">
        <v>40</v>
      </c>
      <c r="N1118" s="3">
        <v>6</v>
      </c>
      <c r="O1118" t="s">
        <v>442</v>
      </c>
      <c r="P1118" t="s">
        <v>442</v>
      </c>
      <c r="Q1118" t="s">
        <v>442</v>
      </c>
      <c r="R1118" t="s">
        <v>442</v>
      </c>
      <c r="S1118" t="s">
        <v>33</v>
      </c>
      <c r="T1118">
        <v>1</v>
      </c>
      <c r="U1118">
        <v>15</v>
      </c>
      <c r="X1118" t="str">
        <f>VLOOKUP($S1118,Taxonomic!A:D,2,FALSE)</f>
        <v>pomacentridae</v>
      </c>
      <c r="Y1118" t="str">
        <f>VLOOKUP(S1118,Taxonomic!A:D,3,FALSE)</f>
        <v>abudefduf</v>
      </c>
      <c r="Z1118" t="str">
        <f>VLOOKUP(S1118,Taxonomic!A:D,4,FALSE)</f>
        <v>saxatilis</v>
      </c>
    </row>
    <row r="1119" spans="1:26" x14ac:dyDescent="0.2">
      <c r="A1119" t="s">
        <v>30</v>
      </c>
      <c r="B1119" t="s">
        <v>472</v>
      </c>
      <c r="C1119" t="s">
        <v>31</v>
      </c>
      <c r="D1119">
        <v>2013</v>
      </c>
      <c r="E1119">
        <v>3</v>
      </c>
      <c r="F1119" s="8">
        <v>6</v>
      </c>
      <c r="G1119" t="s">
        <v>455</v>
      </c>
      <c r="H1119" t="s">
        <v>32</v>
      </c>
      <c r="I1119">
        <f>VLOOKUP(B1119,Information_sites!D:E,2,FALSE)</f>
        <v>-24.100227</v>
      </c>
      <c r="J1119">
        <f>VLOOKUP(B1119,Information_sites!D:F,3,FALSE)</f>
        <v>-45.698115999999999</v>
      </c>
      <c r="K1119" t="s">
        <v>442</v>
      </c>
      <c r="L1119">
        <v>4605</v>
      </c>
      <c r="M1119">
        <v>40</v>
      </c>
      <c r="N1119" s="3">
        <v>6</v>
      </c>
      <c r="O1119" t="s">
        <v>442</v>
      </c>
      <c r="P1119" t="s">
        <v>442</v>
      </c>
      <c r="Q1119" t="s">
        <v>442</v>
      </c>
      <c r="R1119" t="s">
        <v>442</v>
      </c>
      <c r="S1119" t="s">
        <v>49</v>
      </c>
      <c r="T1119">
        <v>2</v>
      </c>
      <c r="U1119">
        <v>35</v>
      </c>
      <c r="X1119" t="str">
        <f>VLOOKUP($S1119,Taxonomic!A:D,2,FALSE)</f>
        <v>acanthuridae</v>
      </c>
      <c r="Y1119" t="str">
        <f>VLOOKUP(S1119,Taxonomic!A:D,3,FALSE)</f>
        <v>acanthurus</v>
      </c>
      <c r="Z1119" t="str">
        <f>VLOOKUP(S1119,Taxonomic!A:D,4,FALSE)</f>
        <v>chirurgus</v>
      </c>
    </row>
    <row r="1120" spans="1:26" x14ac:dyDescent="0.2">
      <c r="A1120" t="s">
        <v>30</v>
      </c>
      <c r="B1120" t="s">
        <v>472</v>
      </c>
      <c r="C1120" t="s">
        <v>31</v>
      </c>
      <c r="D1120">
        <v>2013</v>
      </c>
      <c r="E1120">
        <v>3</v>
      </c>
      <c r="F1120" s="8">
        <v>6</v>
      </c>
      <c r="G1120" t="s">
        <v>455</v>
      </c>
      <c r="H1120" t="s">
        <v>32</v>
      </c>
      <c r="I1120">
        <f>VLOOKUP(B1120,Information_sites!D:E,2,FALSE)</f>
        <v>-24.100227</v>
      </c>
      <c r="J1120">
        <f>VLOOKUP(B1120,Information_sites!D:F,3,FALSE)</f>
        <v>-45.698115999999999</v>
      </c>
      <c r="K1120" t="s">
        <v>442</v>
      </c>
      <c r="L1120">
        <v>4605</v>
      </c>
      <c r="M1120">
        <v>40</v>
      </c>
      <c r="N1120" s="3">
        <v>6</v>
      </c>
      <c r="O1120" t="s">
        <v>442</v>
      </c>
      <c r="P1120" t="s">
        <v>442</v>
      </c>
      <c r="Q1120" t="s">
        <v>442</v>
      </c>
      <c r="R1120" t="s">
        <v>442</v>
      </c>
      <c r="S1120" t="s">
        <v>50</v>
      </c>
      <c r="T1120">
        <v>4</v>
      </c>
      <c r="U1120">
        <v>35</v>
      </c>
      <c r="X1120" t="str">
        <f>VLOOKUP($S1120,Taxonomic!A:D,2,FALSE)</f>
        <v>haemulidae</v>
      </c>
      <c r="Y1120" t="str">
        <f>VLOOKUP(S1120,Taxonomic!A:D,3,FALSE)</f>
        <v>anisotremus</v>
      </c>
      <c r="Z1120" t="str">
        <f>VLOOKUP(S1120,Taxonomic!A:D,4,FALSE)</f>
        <v>virginicus</v>
      </c>
    </row>
    <row r="1121" spans="1:26" x14ac:dyDescent="0.2">
      <c r="A1121" t="s">
        <v>30</v>
      </c>
      <c r="B1121" t="s">
        <v>472</v>
      </c>
      <c r="C1121" t="s">
        <v>31</v>
      </c>
      <c r="D1121">
        <v>2013</v>
      </c>
      <c r="E1121">
        <v>3</v>
      </c>
      <c r="F1121" s="8">
        <v>6</v>
      </c>
      <c r="G1121" t="s">
        <v>455</v>
      </c>
      <c r="H1121" t="s">
        <v>32</v>
      </c>
      <c r="I1121">
        <f>VLOOKUP(B1121,Information_sites!D:E,2,FALSE)</f>
        <v>-24.100227</v>
      </c>
      <c r="J1121">
        <f>VLOOKUP(B1121,Information_sites!D:F,3,FALSE)</f>
        <v>-45.698115999999999</v>
      </c>
      <c r="K1121" t="s">
        <v>442</v>
      </c>
      <c r="L1121">
        <v>4605</v>
      </c>
      <c r="M1121">
        <v>40</v>
      </c>
      <c r="N1121" s="3">
        <v>6</v>
      </c>
      <c r="O1121" t="s">
        <v>442</v>
      </c>
      <c r="P1121" t="s">
        <v>442</v>
      </c>
      <c r="Q1121" t="s">
        <v>442</v>
      </c>
      <c r="R1121" t="s">
        <v>442</v>
      </c>
      <c r="S1121" t="s">
        <v>34</v>
      </c>
      <c r="T1121">
        <v>2</v>
      </c>
      <c r="U1121">
        <v>15</v>
      </c>
      <c r="X1121" t="str">
        <f>VLOOKUP($S1121,Taxonomic!A:D,2,FALSE)</f>
        <v>labridae</v>
      </c>
      <c r="Y1121" t="str">
        <f>VLOOKUP(S1121,Taxonomic!A:D,3,FALSE)</f>
        <v>bodianus</v>
      </c>
      <c r="Z1121" t="str">
        <f>VLOOKUP(S1121,Taxonomic!A:D,4,FALSE)</f>
        <v>pulchellus</v>
      </c>
    </row>
    <row r="1122" spans="1:26" x14ac:dyDescent="0.2">
      <c r="A1122" t="s">
        <v>30</v>
      </c>
      <c r="B1122" t="s">
        <v>472</v>
      </c>
      <c r="C1122" t="s">
        <v>31</v>
      </c>
      <c r="D1122">
        <v>2013</v>
      </c>
      <c r="E1122">
        <v>3</v>
      </c>
      <c r="F1122" s="8">
        <v>6</v>
      </c>
      <c r="G1122" t="s">
        <v>455</v>
      </c>
      <c r="H1122" t="s">
        <v>32</v>
      </c>
      <c r="I1122">
        <f>VLOOKUP(B1122,Information_sites!D:E,2,FALSE)</f>
        <v>-24.100227</v>
      </c>
      <c r="J1122">
        <f>VLOOKUP(B1122,Information_sites!D:F,3,FALSE)</f>
        <v>-45.698115999999999</v>
      </c>
      <c r="K1122" t="s">
        <v>442</v>
      </c>
      <c r="L1122">
        <v>4605</v>
      </c>
      <c r="M1122">
        <v>40</v>
      </c>
      <c r="N1122" s="3">
        <v>6</v>
      </c>
      <c r="O1122" t="s">
        <v>442</v>
      </c>
      <c r="P1122" t="s">
        <v>442</v>
      </c>
      <c r="Q1122" t="s">
        <v>442</v>
      </c>
      <c r="R1122" t="s">
        <v>442</v>
      </c>
      <c r="S1122" t="s">
        <v>34</v>
      </c>
      <c r="T1122">
        <v>1</v>
      </c>
      <c r="U1122">
        <v>35</v>
      </c>
      <c r="X1122" t="str">
        <f>VLOOKUP($S1122,Taxonomic!A:D,2,FALSE)</f>
        <v>labridae</v>
      </c>
      <c r="Y1122" t="str">
        <f>VLOOKUP(S1122,Taxonomic!A:D,3,FALSE)</f>
        <v>bodianus</v>
      </c>
      <c r="Z1122" t="str">
        <f>VLOOKUP(S1122,Taxonomic!A:D,4,FALSE)</f>
        <v>pulchellus</v>
      </c>
    </row>
    <row r="1123" spans="1:26" x14ac:dyDescent="0.2">
      <c r="A1123" t="s">
        <v>30</v>
      </c>
      <c r="B1123" t="s">
        <v>472</v>
      </c>
      <c r="C1123" t="s">
        <v>31</v>
      </c>
      <c r="D1123">
        <v>2013</v>
      </c>
      <c r="E1123">
        <v>3</v>
      </c>
      <c r="F1123" s="8">
        <v>6</v>
      </c>
      <c r="G1123" t="s">
        <v>455</v>
      </c>
      <c r="H1123" t="s">
        <v>32</v>
      </c>
      <c r="I1123">
        <f>VLOOKUP(B1123,Information_sites!D:E,2,FALSE)</f>
        <v>-24.100227</v>
      </c>
      <c r="J1123">
        <f>VLOOKUP(B1123,Information_sites!D:F,3,FALSE)</f>
        <v>-45.698115999999999</v>
      </c>
      <c r="K1123" t="s">
        <v>442</v>
      </c>
      <c r="L1123">
        <v>4605</v>
      </c>
      <c r="M1123">
        <v>40</v>
      </c>
      <c r="N1123" s="3">
        <v>6</v>
      </c>
      <c r="O1123" t="s">
        <v>442</v>
      </c>
      <c r="P1123" t="s">
        <v>442</v>
      </c>
      <c r="Q1123" t="s">
        <v>442</v>
      </c>
      <c r="R1123" t="s">
        <v>442</v>
      </c>
      <c r="S1123" t="s">
        <v>35</v>
      </c>
      <c r="T1123">
        <v>1</v>
      </c>
      <c r="U1123">
        <v>45</v>
      </c>
      <c r="X1123" t="str">
        <f>VLOOKUP($S1123,Taxonomic!A:D,2,FALSE)</f>
        <v>labridae</v>
      </c>
      <c r="Y1123" t="str">
        <f>VLOOKUP(S1123,Taxonomic!A:D,3,FALSE)</f>
        <v>bodianus</v>
      </c>
      <c r="Z1123" t="str">
        <f>VLOOKUP(S1123,Taxonomic!A:D,4,FALSE)</f>
        <v>rufus</v>
      </c>
    </row>
    <row r="1124" spans="1:26" x14ac:dyDescent="0.2">
      <c r="A1124" t="s">
        <v>30</v>
      </c>
      <c r="B1124" t="s">
        <v>472</v>
      </c>
      <c r="C1124" t="s">
        <v>31</v>
      </c>
      <c r="D1124">
        <v>2013</v>
      </c>
      <c r="E1124">
        <v>3</v>
      </c>
      <c r="F1124" s="8">
        <v>6</v>
      </c>
      <c r="G1124" t="s">
        <v>455</v>
      </c>
      <c r="H1124" t="s">
        <v>32</v>
      </c>
      <c r="I1124">
        <f>VLOOKUP(B1124,Information_sites!D:E,2,FALSE)</f>
        <v>-24.100227</v>
      </c>
      <c r="J1124">
        <f>VLOOKUP(B1124,Information_sites!D:F,3,FALSE)</f>
        <v>-45.698115999999999</v>
      </c>
      <c r="K1124" t="s">
        <v>442</v>
      </c>
      <c r="L1124">
        <v>4605</v>
      </c>
      <c r="M1124">
        <v>40</v>
      </c>
      <c r="N1124" s="3">
        <v>6</v>
      </c>
      <c r="O1124" t="s">
        <v>442</v>
      </c>
      <c r="P1124" t="s">
        <v>442</v>
      </c>
      <c r="Q1124" t="s">
        <v>442</v>
      </c>
      <c r="R1124" t="s">
        <v>442</v>
      </c>
      <c r="S1124" t="s">
        <v>73</v>
      </c>
      <c r="T1124">
        <v>1</v>
      </c>
      <c r="U1124">
        <v>45</v>
      </c>
      <c r="X1124" t="str">
        <f>VLOOKUP($S1124,Taxonomic!A:D,2,FALSE)</f>
        <v>ephippidae</v>
      </c>
      <c r="Y1124" t="str">
        <f>VLOOKUP(S1124,Taxonomic!A:D,3,FALSE)</f>
        <v>chaetodipterus</v>
      </c>
      <c r="Z1124" t="str">
        <f>VLOOKUP(S1124,Taxonomic!A:D,4,FALSE)</f>
        <v>faber</v>
      </c>
    </row>
    <row r="1125" spans="1:26" x14ac:dyDescent="0.2">
      <c r="A1125" t="s">
        <v>30</v>
      </c>
      <c r="B1125" t="s">
        <v>472</v>
      </c>
      <c r="C1125" t="s">
        <v>31</v>
      </c>
      <c r="D1125">
        <v>2013</v>
      </c>
      <c r="E1125">
        <v>3</v>
      </c>
      <c r="F1125" s="8">
        <v>6</v>
      </c>
      <c r="G1125" t="s">
        <v>455</v>
      </c>
      <c r="H1125" t="s">
        <v>32</v>
      </c>
      <c r="I1125">
        <f>VLOOKUP(B1125,Information_sites!D:E,2,FALSE)</f>
        <v>-24.100227</v>
      </c>
      <c r="J1125">
        <f>VLOOKUP(B1125,Information_sites!D:F,3,FALSE)</f>
        <v>-45.698115999999999</v>
      </c>
      <c r="K1125" t="s">
        <v>442</v>
      </c>
      <c r="L1125">
        <v>4605</v>
      </c>
      <c r="M1125">
        <v>40</v>
      </c>
      <c r="N1125" s="3">
        <v>6</v>
      </c>
      <c r="O1125" t="s">
        <v>442</v>
      </c>
      <c r="P1125" t="s">
        <v>442</v>
      </c>
      <c r="Q1125" t="s">
        <v>442</v>
      </c>
      <c r="R1125" t="s">
        <v>442</v>
      </c>
      <c r="S1125" t="s">
        <v>36</v>
      </c>
      <c r="T1125">
        <v>6</v>
      </c>
      <c r="U1125">
        <v>15</v>
      </c>
      <c r="X1125" t="str">
        <f>VLOOKUP($S1125,Taxonomic!A:D,2,FALSE)</f>
        <v>pomacentridae</v>
      </c>
      <c r="Y1125" t="str">
        <f>VLOOKUP(S1125,Taxonomic!A:D,3,FALSE)</f>
        <v>chromis</v>
      </c>
      <c r="Z1125" t="str">
        <f>VLOOKUP(S1125,Taxonomic!A:D,4,FALSE)</f>
        <v>multilineata</v>
      </c>
    </row>
    <row r="1126" spans="1:26" x14ac:dyDescent="0.2">
      <c r="A1126" t="s">
        <v>30</v>
      </c>
      <c r="B1126" t="s">
        <v>472</v>
      </c>
      <c r="C1126" t="s">
        <v>31</v>
      </c>
      <c r="D1126">
        <v>2013</v>
      </c>
      <c r="E1126">
        <v>3</v>
      </c>
      <c r="F1126" s="8">
        <v>6</v>
      </c>
      <c r="G1126" t="s">
        <v>455</v>
      </c>
      <c r="H1126" t="s">
        <v>32</v>
      </c>
      <c r="I1126">
        <f>VLOOKUP(B1126,Information_sites!D:E,2,FALSE)</f>
        <v>-24.100227</v>
      </c>
      <c r="J1126">
        <f>VLOOKUP(B1126,Information_sites!D:F,3,FALSE)</f>
        <v>-45.698115999999999</v>
      </c>
      <c r="K1126" t="s">
        <v>442</v>
      </c>
      <c r="L1126">
        <v>4605</v>
      </c>
      <c r="M1126">
        <v>40</v>
      </c>
      <c r="N1126" s="3">
        <v>6</v>
      </c>
      <c r="O1126" t="s">
        <v>442</v>
      </c>
      <c r="P1126" t="s">
        <v>442</v>
      </c>
      <c r="Q1126" t="s">
        <v>442</v>
      </c>
      <c r="R1126" t="s">
        <v>442</v>
      </c>
      <c r="S1126" t="s">
        <v>51</v>
      </c>
      <c r="T1126">
        <v>1</v>
      </c>
      <c r="U1126">
        <v>25</v>
      </c>
      <c r="X1126" t="str">
        <f>VLOOKUP($S1126,Taxonomic!A:D,2,FALSE)</f>
        <v>sparidae</v>
      </c>
      <c r="Y1126" t="str">
        <f>VLOOKUP(S1126,Taxonomic!A:D,3,FALSE)</f>
        <v>diplodus</v>
      </c>
      <c r="Z1126" t="str">
        <f>VLOOKUP(S1126,Taxonomic!A:D,4,FALSE)</f>
        <v>argenteus</v>
      </c>
    </row>
    <row r="1127" spans="1:26" x14ac:dyDescent="0.2">
      <c r="A1127" t="s">
        <v>30</v>
      </c>
      <c r="B1127" t="s">
        <v>472</v>
      </c>
      <c r="C1127" t="s">
        <v>31</v>
      </c>
      <c r="D1127">
        <v>2013</v>
      </c>
      <c r="E1127">
        <v>3</v>
      </c>
      <c r="F1127" s="8">
        <v>6</v>
      </c>
      <c r="G1127" t="s">
        <v>455</v>
      </c>
      <c r="H1127" t="s">
        <v>32</v>
      </c>
      <c r="I1127">
        <f>VLOOKUP(B1127,Information_sites!D:E,2,FALSE)</f>
        <v>-24.100227</v>
      </c>
      <c r="J1127">
        <f>VLOOKUP(B1127,Information_sites!D:F,3,FALSE)</f>
        <v>-45.698115999999999</v>
      </c>
      <c r="K1127" t="s">
        <v>442</v>
      </c>
      <c r="L1127">
        <v>4605</v>
      </c>
      <c r="M1127">
        <v>40</v>
      </c>
      <c r="N1127" s="3">
        <v>6</v>
      </c>
      <c r="O1127" t="s">
        <v>442</v>
      </c>
      <c r="P1127" t="s">
        <v>442</v>
      </c>
      <c r="Q1127" t="s">
        <v>442</v>
      </c>
      <c r="R1127" t="s">
        <v>442</v>
      </c>
      <c r="S1127" t="s">
        <v>51</v>
      </c>
      <c r="T1127">
        <v>2</v>
      </c>
      <c r="U1127">
        <v>30</v>
      </c>
      <c r="X1127" t="str">
        <f>VLOOKUP($S1127,Taxonomic!A:D,2,FALSE)</f>
        <v>sparidae</v>
      </c>
      <c r="Y1127" t="str">
        <f>VLOOKUP(S1127,Taxonomic!A:D,3,FALSE)</f>
        <v>diplodus</v>
      </c>
      <c r="Z1127" t="str">
        <f>VLOOKUP(S1127,Taxonomic!A:D,4,FALSE)</f>
        <v>argenteus</v>
      </c>
    </row>
    <row r="1128" spans="1:26" x14ac:dyDescent="0.2">
      <c r="A1128" t="s">
        <v>30</v>
      </c>
      <c r="B1128" t="s">
        <v>472</v>
      </c>
      <c r="C1128" t="s">
        <v>31</v>
      </c>
      <c r="D1128">
        <v>2013</v>
      </c>
      <c r="E1128">
        <v>3</v>
      </c>
      <c r="F1128" s="8">
        <v>6</v>
      </c>
      <c r="G1128" t="s">
        <v>455</v>
      </c>
      <c r="H1128" t="s">
        <v>32</v>
      </c>
      <c r="I1128">
        <f>VLOOKUP(B1128,Information_sites!D:E,2,FALSE)</f>
        <v>-24.100227</v>
      </c>
      <c r="J1128">
        <f>VLOOKUP(B1128,Information_sites!D:F,3,FALSE)</f>
        <v>-45.698115999999999</v>
      </c>
      <c r="K1128" t="s">
        <v>442</v>
      </c>
      <c r="L1128">
        <v>4605</v>
      </c>
      <c r="M1128">
        <v>40</v>
      </c>
      <c r="N1128" s="3">
        <v>6</v>
      </c>
      <c r="O1128" t="s">
        <v>442</v>
      </c>
      <c r="P1128" t="s">
        <v>442</v>
      </c>
      <c r="Q1128" t="s">
        <v>442</v>
      </c>
      <c r="R1128" t="s">
        <v>442</v>
      </c>
      <c r="S1128" t="s">
        <v>37</v>
      </c>
      <c r="T1128">
        <v>5</v>
      </c>
      <c r="U1128">
        <v>3</v>
      </c>
      <c r="X1128" t="str">
        <f>VLOOKUP($S1128,Taxonomic!A:D,2,FALSE)</f>
        <v>chaenopsidae</v>
      </c>
      <c r="Y1128" t="str">
        <f>VLOOKUP(S1128,Taxonomic!A:D,3,FALSE)</f>
        <v>emblemariopsis</v>
      </c>
      <c r="Z1128" t="str">
        <f>VLOOKUP(S1128,Taxonomic!A:D,4,FALSE)</f>
        <v>signifera</v>
      </c>
    </row>
    <row r="1129" spans="1:26" x14ac:dyDescent="0.2">
      <c r="A1129" t="s">
        <v>30</v>
      </c>
      <c r="B1129" t="s">
        <v>472</v>
      </c>
      <c r="C1129" t="s">
        <v>31</v>
      </c>
      <c r="D1129">
        <v>2013</v>
      </c>
      <c r="E1129">
        <v>3</v>
      </c>
      <c r="F1129" s="8">
        <v>6</v>
      </c>
      <c r="G1129" t="s">
        <v>455</v>
      </c>
      <c r="H1129" t="s">
        <v>32</v>
      </c>
      <c r="I1129">
        <f>VLOOKUP(B1129,Information_sites!D:E,2,FALSE)</f>
        <v>-24.100227</v>
      </c>
      <c r="J1129">
        <f>VLOOKUP(B1129,Information_sites!D:F,3,FALSE)</f>
        <v>-45.698115999999999</v>
      </c>
      <c r="K1129" t="s">
        <v>442</v>
      </c>
      <c r="L1129">
        <v>4605</v>
      </c>
      <c r="M1129">
        <v>40</v>
      </c>
      <c r="N1129" s="3">
        <v>6</v>
      </c>
      <c r="O1129" t="s">
        <v>442</v>
      </c>
      <c r="P1129" t="s">
        <v>442</v>
      </c>
      <c r="Q1129" t="s">
        <v>442</v>
      </c>
      <c r="R1129" t="s">
        <v>442</v>
      </c>
      <c r="S1129" t="s">
        <v>38</v>
      </c>
      <c r="T1129">
        <v>1</v>
      </c>
      <c r="U1129">
        <v>45</v>
      </c>
      <c r="X1129" t="str">
        <f>VLOOKUP($S1129,Taxonomic!A:D,2,FALSE)</f>
        <v>serranidae</v>
      </c>
      <c r="Y1129" t="str">
        <f>VLOOKUP(S1129,Taxonomic!A:D,3,FALSE)</f>
        <v>epinephelus</v>
      </c>
      <c r="Z1129" t="str">
        <f>VLOOKUP(S1129,Taxonomic!A:D,4,FALSE)</f>
        <v>marginatus</v>
      </c>
    </row>
    <row r="1130" spans="1:26" x14ac:dyDescent="0.2">
      <c r="A1130" t="s">
        <v>30</v>
      </c>
      <c r="B1130" t="s">
        <v>472</v>
      </c>
      <c r="C1130" t="s">
        <v>31</v>
      </c>
      <c r="D1130">
        <v>2013</v>
      </c>
      <c r="E1130">
        <v>3</v>
      </c>
      <c r="F1130" s="8">
        <v>6</v>
      </c>
      <c r="G1130" t="s">
        <v>455</v>
      </c>
      <c r="H1130" t="s">
        <v>32</v>
      </c>
      <c r="I1130">
        <f>VLOOKUP(B1130,Information_sites!D:E,2,FALSE)</f>
        <v>-24.100227</v>
      </c>
      <c r="J1130">
        <f>VLOOKUP(B1130,Information_sites!D:F,3,FALSE)</f>
        <v>-45.698115999999999</v>
      </c>
      <c r="K1130" t="s">
        <v>442</v>
      </c>
      <c r="L1130">
        <v>4605</v>
      </c>
      <c r="M1130">
        <v>40</v>
      </c>
      <c r="N1130" s="3">
        <v>6</v>
      </c>
      <c r="O1130" t="s">
        <v>442</v>
      </c>
      <c r="P1130" t="s">
        <v>442</v>
      </c>
      <c r="Q1130" t="s">
        <v>442</v>
      </c>
      <c r="R1130" t="s">
        <v>442</v>
      </c>
      <c r="S1130" t="s">
        <v>39</v>
      </c>
      <c r="T1130">
        <v>36</v>
      </c>
      <c r="U1130">
        <v>15</v>
      </c>
      <c r="X1130" t="str">
        <f>VLOOKUP($S1130,Taxonomic!A:D,2,FALSE)</f>
        <v>haemulidae</v>
      </c>
      <c r="Y1130" t="str">
        <f>VLOOKUP(S1130,Taxonomic!A:D,3,FALSE)</f>
        <v>haemulon</v>
      </c>
      <c r="Z1130" t="str">
        <f>VLOOKUP(S1130,Taxonomic!A:D,4,FALSE)</f>
        <v>aurolineatum</v>
      </c>
    </row>
    <row r="1131" spans="1:26" x14ac:dyDescent="0.2">
      <c r="A1131" t="s">
        <v>30</v>
      </c>
      <c r="B1131" t="s">
        <v>472</v>
      </c>
      <c r="C1131" t="s">
        <v>31</v>
      </c>
      <c r="D1131">
        <v>2013</v>
      </c>
      <c r="E1131">
        <v>3</v>
      </c>
      <c r="F1131" s="8">
        <v>6</v>
      </c>
      <c r="G1131" t="s">
        <v>455</v>
      </c>
      <c r="H1131" t="s">
        <v>32</v>
      </c>
      <c r="I1131">
        <f>VLOOKUP(B1131,Information_sites!D:E,2,FALSE)</f>
        <v>-24.100227</v>
      </c>
      <c r="J1131">
        <f>VLOOKUP(B1131,Information_sites!D:F,3,FALSE)</f>
        <v>-45.698115999999999</v>
      </c>
      <c r="K1131" t="s">
        <v>442</v>
      </c>
      <c r="L1131">
        <v>4605</v>
      </c>
      <c r="M1131">
        <v>40</v>
      </c>
      <c r="N1131" s="3">
        <v>6</v>
      </c>
      <c r="O1131" t="s">
        <v>442</v>
      </c>
      <c r="P1131" t="s">
        <v>442</v>
      </c>
      <c r="Q1131" t="s">
        <v>442</v>
      </c>
      <c r="R1131" t="s">
        <v>442</v>
      </c>
      <c r="S1131" t="s">
        <v>39</v>
      </c>
      <c r="T1131">
        <v>7</v>
      </c>
      <c r="U1131">
        <v>20</v>
      </c>
      <c r="X1131" t="str">
        <f>VLOOKUP($S1131,Taxonomic!A:D,2,FALSE)</f>
        <v>haemulidae</v>
      </c>
      <c r="Y1131" t="str">
        <f>VLOOKUP(S1131,Taxonomic!A:D,3,FALSE)</f>
        <v>haemulon</v>
      </c>
      <c r="Z1131" t="str">
        <f>VLOOKUP(S1131,Taxonomic!A:D,4,FALSE)</f>
        <v>aurolineatum</v>
      </c>
    </row>
    <row r="1132" spans="1:26" x14ac:dyDescent="0.2">
      <c r="A1132" t="s">
        <v>30</v>
      </c>
      <c r="B1132" t="s">
        <v>472</v>
      </c>
      <c r="C1132" t="s">
        <v>31</v>
      </c>
      <c r="D1132">
        <v>2013</v>
      </c>
      <c r="E1132">
        <v>3</v>
      </c>
      <c r="F1132" s="8">
        <v>6</v>
      </c>
      <c r="G1132" t="s">
        <v>455</v>
      </c>
      <c r="H1132" t="s">
        <v>32</v>
      </c>
      <c r="I1132">
        <f>VLOOKUP(B1132,Information_sites!D:E,2,FALSE)</f>
        <v>-24.100227</v>
      </c>
      <c r="J1132">
        <f>VLOOKUP(B1132,Information_sites!D:F,3,FALSE)</f>
        <v>-45.698115999999999</v>
      </c>
      <c r="K1132" t="s">
        <v>442</v>
      </c>
      <c r="L1132">
        <v>4605</v>
      </c>
      <c r="M1132">
        <v>40</v>
      </c>
      <c r="N1132" s="3">
        <v>6</v>
      </c>
      <c r="O1132" t="s">
        <v>442</v>
      </c>
      <c r="P1132" t="s">
        <v>442</v>
      </c>
      <c r="Q1132" t="s">
        <v>442</v>
      </c>
      <c r="R1132" t="s">
        <v>442</v>
      </c>
      <c r="S1132" t="s">
        <v>75</v>
      </c>
      <c r="T1132">
        <v>1</v>
      </c>
      <c r="U1132">
        <v>25</v>
      </c>
      <c r="X1132" t="str">
        <f>VLOOKUP($S1132,Taxonomic!A:D,2,FALSE)</f>
        <v>labridae</v>
      </c>
      <c r="Y1132" t="str">
        <f>VLOOKUP(S1132,Taxonomic!A:D,3,FALSE)</f>
        <v>halichoeres</v>
      </c>
      <c r="Z1132" t="str">
        <f>VLOOKUP(S1132,Taxonomic!A:D,4,FALSE)</f>
        <v>brasiliensis</v>
      </c>
    </row>
    <row r="1133" spans="1:26" x14ac:dyDescent="0.2">
      <c r="A1133" t="s">
        <v>30</v>
      </c>
      <c r="B1133" t="s">
        <v>472</v>
      </c>
      <c r="C1133" t="s">
        <v>31</v>
      </c>
      <c r="D1133">
        <v>2013</v>
      </c>
      <c r="E1133">
        <v>3</v>
      </c>
      <c r="F1133" s="8">
        <v>6</v>
      </c>
      <c r="G1133" t="s">
        <v>455</v>
      </c>
      <c r="H1133" t="s">
        <v>32</v>
      </c>
      <c r="I1133">
        <f>VLOOKUP(B1133,Information_sites!D:E,2,FALSE)</f>
        <v>-24.100227</v>
      </c>
      <c r="J1133">
        <f>VLOOKUP(B1133,Information_sites!D:F,3,FALSE)</f>
        <v>-45.698115999999999</v>
      </c>
      <c r="K1133" t="s">
        <v>442</v>
      </c>
      <c r="L1133">
        <v>4605</v>
      </c>
      <c r="M1133">
        <v>40</v>
      </c>
      <c r="N1133" s="3">
        <v>6</v>
      </c>
      <c r="O1133" t="s">
        <v>442</v>
      </c>
      <c r="P1133" t="s">
        <v>442</v>
      </c>
      <c r="Q1133" t="s">
        <v>442</v>
      </c>
      <c r="R1133" t="s">
        <v>442</v>
      </c>
      <c r="S1133" t="s">
        <v>75</v>
      </c>
      <c r="T1133">
        <v>1</v>
      </c>
      <c r="U1133">
        <v>35</v>
      </c>
      <c r="X1133" t="str">
        <f>VLOOKUP($S1133,Taxonomic!A:D,2,FALSE)</f>
        <v>labridae</v>
      </c>
      <c r="Y1133" t="str">
        <f>VLOOKUP(S1133,Taxonomic!A:D,3,FALSE)</f>
        <v>halichoeres</v>
      </c>
      <c r="Z1133" t="str">
        <f>VLOOKUP(S1133,Taxonomic!A:D,4,FALSE)</f>
        <v>brasiliensis</v>
      </c>
    </row>
    <row r="1134" spans="1:26" x14ac:dyDescent="0.2">
      <c r="A1134" t="s">
        <v>30</v>
      </c>
      <c r="B1134" t="s">
        <v>472</v>
      </c>
      <c r="C1134" t="s">
        <v>31</v>
      </c>
      <c r="D1134">
        <v>2013</v>
      </c>
      <c r="E1134">
        <v>3</v>
      </c>
      <c r="F1134" s="8">
        <v>6</v>
      </c>
      <c r="G1134" t="s">
        <v>455</v>
      </c>
      <c r="H1134" t="s">
        <v>32</v>
      </c>
      <c r="I1134">
        <f>VLOOKUP(B1134,Information_sites!D:E,2,FALSE)</f>
        <v>-24.100227</v>
      </c>
      <c r="J1134">
        <f>VLOOKUP(B1134,Information_sites!D:F,3,FALSE)</f>
        <v>-45.698115999999999</v>
      </c>
      <c r="K1134" t="s">
        <v>442</v>
      </c>
      <c r="L1134">
        <v>4605</v>
      </c>
      <c r="M1134">
        <v>40</v>
      </c>
      <c r="N1134" s="3">
        <v>6</v>
      </c>
      <c r="O1134" t="s">
        <v>442</v>
      </c>
      <c r="P1134" t="s">
        <v>442</v>
      </c>
      <c r="Q1134" t="s">
        <v>442</v>
      </c>
      <c r="R1134" t="s">
        <v>442</v>
      </c>
      <c r="S1134" t="s">
        <v>75</v>
      </c>
      <c r="T1134">
        <v>1</v>
      </c>
      <c r="U1134">
        <v>45</v>
      </c>
      <c r="X1134" t="str">
        <f>VLOOKUP($S1134,Taxonomic!A:D,2,FALSE)</f>
        <v>labridae</v>
      </c>
      <c r="Y1134" t="str">
        <f>VLOOKUP(S1134,Taxonomic!A:D,3,FALSE)</f>
        <v>halichoeres</v>
      </c>
      <c r="Z1134" t="str">
        <f>VLOOKUP(S1134,Taxonomic!A:D,4,FALSE)</f>
        <v>brasiliensis</v>
      </c>
    </row>
    <row r="1135" spans="1:26" x14ac:dyDescent="0.2">
      <c r="A1135" t="s">
        <v>30</v>
      </c>
      <c r="B1135" t="s">
        <v>472</v>
      </c>
      <c r="C1135" t="s">
        <v>31</v>
      </c>
      <c r="D1135">
        <v>2013</v>
      </c>
      <c r="E1135">
        <v>3</v>
      </c>
      <c r="F1135" s="8">
        <v>6</v>
      </c>
      <c r="G1135" t="s">
        <v>455</v>
      </c>
      <c r="H1135" t="s">
        <v>32</v>
      </c>
      <c r="I1135">
        <f>VLOOKUP(B1135,Information_sites!D:E,2,FALSE)</f>
        <v>-24.100227</v>
      </c>
      <c r="J1135">
        <f>VLOOKUP(B1135,Information_sites!D:F,3,FALSE)</f>
        <v>-45.698115999999999</v>
      </c>
      <c r="K1135" t="s">
        <v>442</v>
      </c>
      <c r="L1135">
        <v>4605</v>
      </c>
      <c r="M1135">
        <v>40</v>
      </c>
      <c r="N1135" s="3">
        <v>6</v>
      </c>
      <c r="O1135" t="s">
        <v>442</v>
      </c>
      <c r="P1135" t="s">
        <v>442</v>
      </c>
      <c r="Q1135" t="s">
        <v>442</v>
      </c>
      <c r="R1135" t="s">
        <v>442</v>
      </c>
      <c r="S1135" t="s">
        <v>40</v>
      </c>
      <c r="T1135">
        <v>1</v>
      </c>
      <c r="U1135">
        <v>3</v>
      </c>
      <c r="X1135" t="str">
        <f>VLOOKUP($S1135,Taxonomic!A:D,2,FALSE)</f>
        <v>labridae</v>
      </c>
      <c r="Y1135" t="str">
        <f>VLOOKUP(S1135,Taxonomic!A:D,3,FALSE)</f>
        <v>halichoeres</v>
      </c>
      <c r="Z1135" t="str">
        <f>VLOOKUP(S1135,Taxonomic!A:D,4,FALSE)</f>
        <v>poeyi</v>
      </c>
    </row>
    <row r="1136" spans="1:26" x14ac:dyDescent="0.2">
      <c r="A1136" t="s">
        <v>30</v>
      </c>
      <c r="B1136" t="s">
        <v>472</v>
      </c>
      <c r="C1136" t="s">
        <v>31</v>
      </c>
      <c r="D1136">
        <v>2013</v>
      </c>
      <c r="E1136">
        <v>3</v>
      </c>
      <c r="F1136" s="8">
        <v>6</v>
      </c>
      <c r="G1136" t="s">
        <v>455</v>
      </c>
      <c r="H1136" t="s">
        <v>32</v>
      </c>
      <c r="I1136">
        <f>VLOOKUP(B1136,Information_sites!D:E,2,FALSE)</f>
        <v>-24.100227</v>
      </c>
      <c r="J1136">
        <f>VLOOKUP(B1136,Information_sites!D:F,3,FALSE)</f>
        <v>-45.698115999999999</v>
      </c>
      <c r="K1136" t="s">
        <v>442</v>
      </c>
      <c r="L1136">
        <v>4605</v>
      </c>
      <c r="M1136">
        <v>40</v>
      </c>
      <c r="N1136" s="3">
        <v>6</v>
      </c>
      <c r="O1136" t="s">
        <v>442</v>
      </c>
      <c r="P1136" t="s">
        <v>442</v>
      </c>
      <c r="Q1136" t="s">
        <v>442</v>
      </c>
      <c r="R1136" t="s">
        <v>442</v>
      </c>
      <c r="S1136" t="s">
        <v>40</v>
      </c>
      <c r="T1136">
        <v>1</v>
      </c>
      <c r="U1136">
        <v>15</v>
      </c>
      <c r="X1136" t="str">
        <f>VLOOKUP($S1136,Taxonomic!A:D,2,FALSE)</f>
        <v>labridae</v>
      </c>
      <c r="Y1136" t="str">
        <f>VLOOKUP(S1136,Taxonomic!A:D,3,FALSE)</f>
        <v>halichoeres</v>
      </c>
      <c r="Z1136" t="str">
        <f>VLOOKUP(S1136,Taxonomic!A:D,4,FALSE)</f>
        <v>poeyi</v>
      </c>
    </row>
    <row r="1137" spans="1:26" x14ac:dyDescent="0.2">
      <c r="A1137" t="s">
        <v>30</v>
      </c>
      <c r="B1137" t="s">
        <v>472</v>
      </c>
      <c r="C1137" t="s">
        <v>31</v>
      </c>
      <c r="D1137">
        <v>2013</v>
      </c>
      <c r="E1137">
        <v>3</v>
      </c>
      <c r="F1137" s="8">
        <v>6</v>
      </c>
      <c r="G1137" t="s">
        <v>455</v>
      </c>
      <c r="H1137" t="s">
        <v>32</v>
      </c>
      <c r="I1137">
        <f>VLOOKUP(B1137,Information_sites!D:E,2,FALSE)</f>
        <v>-24.100227</v>
      </c>
      <c r="J1137">
        <f>VLOOKUP(B1137,Information_sites!D:F,3,FALSE)</f>
        <v>-45.698115999999999</v>
      </c>
      <c r="K1137" t="s">
        <v>442</v>
      </c>
      <c r="L1137">
        <v>4605</v>
      </c>
      <c r="M1137">
        <v>40</v>
      </c>
      <c r="N1137" s="3">
        <v>6</v>
      </c>
      <c r="O1137" t="s">
        <v>442</v>
      </c>
      <c r="P1137" t="s">
        <v>442</v>
      </c>
      <c r="Q1137" t="s">
        <v>442</v>
      </c>
      <c r="R1137" t="s">
        <v>442</v>
      </c>
      <c r="S1137" t="s">
        <v>41</v>
      </c>
      <c r="T1137">
        <v>1</v>
      </c>
      <c r="U1137">
        <v>40</v>
      </c>
      <c r="X1137" t="str">
        <f>VLOOKUP($S1137,Taxonomic!A:D,2,FALSE)</f>
        <v>holocentridae</v>
      </c>
      <c r="Y1137" t="str">
        <f>VLOOKUP(S1137,Taxonomic!A:D,3,FALSE)</f>
        <v>holocentrus</v>
      </c>
      <c r="Z1137" t="str">
        <f>VLOOKUP(S1137,Taxonomic!A:D,4,FALSE)</f>
        <v>adscensionis</v>
      </c>
    </row>
    <row r="1138" spans="1:26" x14ac:dyDescent="0.2">
      <c r="A1138" t="s">
        <v>30</v>
      </c>
      <c r="B1138" t="s">
        <v>472</v>
      </c>
      <c r="C1138" t="s">
        <v>31</v>
      </c>
      <c r="D1138">
        <v>2013</v>
      </c>
      <c r="E1138">
        <v>3</v>
      </c>
      <c r="F1138" s="8">
        <v>6</v>
      </c>
      <c r="G1138" t="s">
        <v>455</v>
      </c>
      <c r="H1138" t="s">
        <v>32</v>
      </c>
      <c r="I1138">
        <f>VLOOKUP(B1138,Information_sites!D:E,2,FALSE)</f>
        <v>-24.100227</v>
      </c>
      <c r="J1138">
        <f>VLOOKUP(B1138,Information_sites!D:F,3,FALSE)</f>
        <v>-45.698115999999999</v>
      </c>
      <c r="K1138" t="s">
        <v>442</v>
      </c>
      <c r="L1138">
        <v>4605</v>
      </c>
      <c r="M1138">
        <v>40</v>
      </c>
      <c r="N1138" s="3">
        <v>6</v>
      </c>
      <c r="O1138" t="s">
        <v>442</v>
      </c>
      <c r="P1138" t="s">
        <v>442</v>
      </c>
      <c r="Q1138" t="s">
        <v>442</v>
      </c>
      <c r="R1138" t="s">
        <v>442</v>
      </c>
      <c r="S1138" t="s">
        <v>64</v>
      </c>
      <c r="T1138">
        <v>20</v>
      </c>
      <c r="U1138">
        <v>35</v>
      </c>
      <c r="X1138" t="str">
        <f>VLOOKUP($S1138,Taxonomic!A:D,2,FALSE)</f>
        <v>kyphosidae</v>
      </c>
      <c r="Y1138" t="str">
        <f>VLOOKUP(S1138,Taxonomic!A:D,3,FALSE)</f>
        <v>kyphosus</v>
      </c>
      <c r="Z1138" t="str">
        <f>VLOOKUP(S1138,Taxonomic!A:D,4,FALSE)</f>
        <v>vaigiensis</v>
      </c>
    </row>
    <row r="1139" spans="1:26" x14ac:dyDescent="0.2">
      <c r="A1139" t="s">
        <v>30</v>
      </c>
      <c r="B1139" t="s">
        <v>472</v>
      </c>
      <c r="C1139" t="s">
        <v>31</v>
      </c>
      <c r="D1139">
        <v>2013</v>
      </c>
      <c r="E1139">
        <v>3</v>
      </c>
      <c r="F1139" s="8">
        <v>6</v>
      </c>
      <c r="G1139" t="s">
        <v>455</v>
      </c>
      <c r="H1139" t="s">
        <v>32</v>
      </c>
      <c r="I1139">
        <f>VLOOKUP(B1139,Information_sites!D:E,2,FALSE)</f>
        <v>-24.100227</v>
      </c>
      <c r="J1139">
        <f>VLOOKUP(B1139,Information_sites!D:F,3,FALSE)</f>
        <v>-45.698115999999999</v>
      </c>
      <c r="K1139" t="s">
        <v>442</v>
      </c>
      <c r="L1139">
        <v>4605</v>
      </c>
      <c r="M1139">
        <v>40</v>
      </c>
      <c r="N1139" s="3">
        <v>6</v>
      </c>
      <c r="O1139" t="s">
        <v>442</v>
      </c>
      <c r="P1139" t="s">
        <v>442</v>
      </c>
      <c r="Q1139" t="s">
        <v>442</v>
      </c>
      <c r="R1139" t="s">
        <v>442</v>
      </c>
      <c r="S1139" t="s">
        <v>64</v>
      </c>
      <c r="T1139">
        <v>12</v>
      </c>
      <c r="U1139">
        <v>40</v>
      </c>
      <c r="X1139" t="str">
        <f>VLOOKUP($S1139,Taxonomic!A:D,2,FALSE)</f>
        <v>kyphosidae</v>
      </c>
      <c r="Y1139" t="str">
        <f>VLOOKUP(S1139,Taxonomic!A:D,3,FALSE)</f>
        <v>kyphosus</v>
      </c>
      <c r="Z1139" t="str">
        <f>VLOOKUP(S1139,Taxonomic!A:D,4,FALSE)</f>
        <v>vaigiensis</v>
      </c>
    </row>
    <row r="1140" spans="1:26" x14ac:dyDescent="0.2">
      <c r="A1140" t="s">
        <v>30</v>
      </c>
      <c r="B1140" t="s">
        <v>472</v>
      </c>
      <c r="C1140" t="s">
        <v>31</v>
      </c>
      <c r="D1140">
        <v>2013</v>
      </c>
      <c r="E1140">
        <v>3</v>
      </c>
      <c r="F1140" s="8">
        <v>6</v>
      </c>
      <c r="G1140" t="s">
        <v>455</v>
      </c>
      <c r="H1140" t="s">
        <v>32</v>
      </c>
      <c r="I1140">
        <f>VLOOKUP(B1140,Information_sites!D:E,2,FALSE)</f>
        <v>-24.100227</v>
      </c>
      <c r="J1140">
        <f>VLOOKUP(B1140,Information_sites!D:F,3,FALSE)</f>
        <v>-45.698115999999999</v>
      </c>
      <c r="K1140" t="s">
        <v>442</v>
      </c>
      <c r="L1140">
        <v>4605</v>
      </c>
      <c r="M1140">
        <v>40</v>
      </c>
      <c r="N1140" s="3">
        <v>6</v>
      </c>
      <c r="O1140" t="s">
        <v>442</v>
      </c>
      <c r="P1140" t="s">
        <v>442</v>
      </c>
      <c r="Q1140" t="s">
        <v>442</v>
      </c>
      <c r="R1140" t="s">
        <v>442</v>
      </c>
      <c r="S1140" t="s">
        <v>76</v>
      </c>
      <c r="T1140">
        <v>1</v>
      </c>
      <c r="U1140">
        <v>35</v>
      </c>
      <c r="X1140" t="str">
        <f>VLOOKUP($S1140,Taxonomic!A:D,2,FALSE)</f>
        <v>lutjanidae</v>
      </c>
      <c r="Y1140" t="str">
        <f>VLOOKUP(S1140,Taxonomic!A:D,3,FALSE)</f>
        <v>lutjanus</v>
      </c>
      <c r="Z1140" t="str">
        <f>VLOOKUP(S1140,Taxonomic!A:D,4,FALSE)</f>
        <v>analis</v>
      </c>
    </row>
    <row r="1141" spans="1:26" x14ac:dyDescent="0.2">
      <c r="A1141" t="s">
        <v>30</v>
      </c>
      <c r="B1141" t="s">
        <v>472</v>
      </c>
      <c r="C1141" t="s">
        <v>31</v>
      </c>
      <c r="D1141">
        <v>2013</v>
      </c>
      <c r="E1141">
        <v>3</v>
      </c>
      <c r="F1141" s="8">
        <v>6</v>
      </c>
      <c r="G1141" t="s">
        <v>455</v>
      </c>
      <c r="H1141" t="s">
        <v>32</v>
      </c>
      <c r="I1141">
        <f>VLOOKUP(B1141,Information_sites!D:E,2,FALSE)</f>
        <v>-24.100227</v>
      </c>
      <c r="J1141">
        <f>VLOOKUP(B1141,Information_sites!D:F,3,FALSE)</f>
        <v>-45.698115999999999</v>
      </c>
      <c r="K1141" t="s">
        <v>442</v>
      </c>
      <c r="L1141">
        <v>4605</v>
      </c>
      <c r="M1141">
        <v>40</v>
      </c>
      <c r="N1141" s="3">
        <v>6</v>
      </c>
      <c r="O1141" t="s">
        <v>442</v>
      </c>
      <c r="P1141" t="s">
        <v>442</v>
      </c>
      <c r="Q1141" t="s">
        <v>442</v>
      </c>
      <c r="R1141" t="s">
        <v>442</v>
      </c>
      <c r="S1141" t="s">
        <v>42</v>
      </c>
      <c r="T1141">
        <v>1</v>
      </c>
      <c r="U1141">
        <v>15</v>
      </c>
      <c r="X1141" t="str">
        <f>VLOOKUP($S1141,Taxonomic!A:D,2,FALSE)</f>
        <v>serranidae</v>
      </c>
      <c r="Y1141" t="str">
        <f>VLOOKUP(S1141,Taxonomic!A:D,3,FALSE)</f>
        <v>mycteroperca</v>
      </c>
      <c r="Z1141" t="str">
        <f>VLOOKUP(S1141,Taxonomic!A:D,4,FALSE)</f>
        <v>acutirostris</v>
      </c>
    </row>
    <row r="1142" spans="1:26" x14ac:dyDescent="0.2">
      <c r="A1142" t="s">
        <v>30</v>
      </c>
      <c r="B1142" t="s">
        <v>472</v>
      </c>
      <c r="C1142" t="s">
        <v>31</v>
      </c>
      <c r="D1142">
        <v>2013</v>
      </c>
      <c r="E1142">
        <v>3</v>
      </c>
      <c r="F1142" s="8">
        <v>6</v>
      </c>
      <c r="G1142" t="s">
        <v>455</v>
      </c>
      <c r="H1142" t="s">
        <v>32</v>
      </c>
      <c r="I1142">
        <f>VLOOKUP(B1142,Information_sites!D:E,2,FALSE)</f>
        <v>-24.100227</v>
      </c>
      <c r="J1142">
        <f>VLOOKUP(B1142,Information_sites!D:F,3,FALSE)</f>
        <v>-45.698115999999999</v>
      </c>
      <c r="K1142" t="s">
        <v>442</v>
      </c>
      <c r="L1142">
        <v>4605</v>
      </c>
      <c r="M1142">
        <v>40</v>
      </c>
      <c r="N1142" s="3">
        <v>6</v>
      </c>
      <c r="O1142" t="s">
        <v>442</v>
      </c>
      <c r="P1142" t="s">
        <v>442</v>
      </c>
      <c r="Q1142" t="s">
        <v>442</v>
      </c>
      <c r="R1142" t="s">
        <v>442</v>
      </c>
      <c r="S1142" t="s">
        <v>42</v>
      </c>
      <c r="T1142">
        <v>1</v>
      </c>
      <c r="U1142">
        <v>20</v>
      </c>
      <c r="X1142" t="str">
        <f>VLOOKUP($S1142,Taxonomic!A:D,2,FALSE)</f>
        <v>serranidae</v>
      </c>
      <c r="Y1142" t="str">
        <f>VLOOKUP(S1142,Taxonomic!A:D,3,FALSE)</f>
        <v>mycteroperca</v>
      </c>
      <c r="Z1142" t="str">
        <f>VLOOKUP(S1142,Taxonomic!A:D,4,FALSE)</f>
        <v>acutirostris</v>
      </c>
    </row>
    <row r="1143" spans="1:26" x14ac:dyDescent="0.2">
      <c r="A1143" t="s">
        <v>30</v>
      </c>
      <c r="B1143" t="s">
        <v>472</v>
      </c>
      <c r="C1143" t="s">
        <v>31</v>
      </c>
      <c r="D1143">
        <v>2013</v>
      </c>
      <c r="E1143">
        <v>3</v>
      </c>
      <c r="F1143" s="8">
        <v>6</v>
      </c>
      <c r="G1143" t="s">
        <v>455</v>
      </c>
      <c r="H1143" t="s">
        <v>32</v>
      </c>
      <c r="I1143">
        <f>VLOOKUP(B1143,Information_sites!D:E,2,FALSE)</f>
        <v>-24.100227</v>
      </c>
      <c r="J1143">
        <f>VLOOKUP(B1143,Information_sites!D:F,3,FALSE)</f>
        <v>-45.698115999999999</v>
      </c>
      <c r="K1143" t="s">
        <v>442</v>
      </c>
      <c r="L1143">
        <v>4605</v>
      </c>
      <c r="M1143">
        <v>40</v>
      </c>
      <c r="N1143" s="3">
        <v>6</v>
      </c>
      <c r="O1143" t="s">
        <v>442</v>
      </c>
      <c r="P1143" t="s">
        <v>442</v>
      </c>
      <c r="Q1143" t="s">
        <v>442</v>
      </c>
      <c r="R1143" t="s">
        <v>442</v>
      </c>
      <c r="S1143" t="s">
        <v>54</v>
      </c>
      <c r="T1143">
        <v>1</v>
      </c>
      <c r="U1143">
        <v>5</v>
      </c>
      <c r="X1143" t="str">
        <f>VLOOKUP($S1143,Taxonomic!A:D,2,FALSE)</f>
        <v>blenniidae</v>
      </c>
      <c r="Y1143" t="str">
        <f>VLOOKUP(S1143,Taxonomic!A:D,3,FALSE)</f>
        <v>parablennius</v>
      </c>
      <c r="Z1143" t="str">
        <f>VLOOKUP(S1143,Taxonomic!A:D,4,FALSE)</f>
        <v>marmoreus</v>
      </c>
    </row>
    <row r="1144" spans="1:26" x14ac:dyDescent="0.2">
      <c r="A1144" t="s">
        <v>30</v>
      </c>
      <c r="B1144" t="s">
        <v>472</v>
      </c>
      <c r="C1144" t="s">
        <v>31</v>
      </c>
      <c r="D1144">
        <v>2013</v>
      </c>
      <c r="E1144">
        <v>3</v>
      </c>
      <c r="F1144" s="8">
        <v>6</v>
      </c>
      <c r="G1144" t="s">
        <v>455</v>
      </c>
      <c r="H1144" t="s">
        <v>32</v>
      </c>
      <c r="I1144">
        <f>VLOOKUP(B1144,Information_sites!D:E,2,FALSE)</f>
        <v>-24.100227</v>
      </c>
      <c r="J1144">
        <f>VLOOKUP(B1144,Information_sites!D:F,3,FALSE)</f>
        <v>-45.698115999999999</v>
      </c>
      <c r="K1144" t="s">
        <v>442</v>
      </c>
      <c r="L1144">
        <v>4605</v>
      </c>
      <c r="M1144">
        <v>40</v>
      </c>
      <c r="N1144" s="3">
        <v>6</v>
      </c>
      <c r="O1144" t="s">
        <v>442</v>
      </c>
      <c r="P1144" t="s">
        <v>442</v>
      </c>
      <c r="Q1144" t="s">
        <v>442</v>
      </c>
      <c r="R1144" t="s">
        <v>442</v>
      </c>
      <c r="S1144" t="s">
        <v>44</v>
      </c>
      <c r="T1144">
        <v>2</v>
      </c>
      <c r="U1144">
        <v>45</v>
      </c>
      <c r="X1144" t="str">
        <f>VLOOKUP($S1144,Taxonomic!A:D,2,FALSE)</f>
        <v>pomacanthidae</v>
      </c>
      <c r="Y1144" t="str">
        <f>VLOOKUP(S1144,Taxonomic!A:D,3,FALSE)</f>
        <v>pomacanthus</v>
      </c>
      <c r="Z1144" t="str">
        <f>VLOOKUP(S1144,Taxonomic!A:D,4,FALSE)</f>
        <v>paru</v>
      </c>
    </row>
    <row r="1145" spans="1:26" x14ac:dyDescent="0.2">
      <c r="A1145" t="s">
        <v>30</v>
      </c>
      <c r="B1145" t="s">
        <v>472</v>
      </c>
      <c r="C1145" t="s">
        <v>31</v>
      </c>
      <c r="D1145">
        <v>2013</v>
      </c>
      <c r="E1145">
        <v>3</v>
      </c>
      <c r="F1145" s="8">
        <v>6</v>
      </c>
      <c r="G1145" t="s">
        <v>455</v>
      </c>
      <c r="H1145" t="s">
        <v>32</v>
      </c>
      <c r="I1145">
        <f>VLOOKUP(B1145,Information_sites!D:E,2,FALSE)</f>
        <v>-24.100227</v>
      </c>
      <c r="J1145">
        <f>VLOOKUP(B1145,Information_sites!D:F,3,FALSE)</f>
        <v>-45.698115999999999</v>
      </c>
      <c r="K1145" t="s">
        <v>442</v>
      </c>
      <c r="L1145">
        <v>4605</v>
      </c>
      <c r="M1145">
        <v>40</v>
      </c>
      <c r="N1145" s="3">
        <v>6</v>
      </c>
      <c r="O1145" t="s">
        <v>442</v>
      </c>
      <c r="P1145" t="s">
        <v>442</v>
      </c>
      <c r="Q1145" t="s">
        <v>442</v>
      </c>
      <c r="R1145" t="s">
        <v>442</v>
      </c>
      <c r="S1145" t="s">
        <v>58</v>
      </c>
      <c r="T1145">
        <v>1</v>
      </c>
      <c r="U1145">
        <v>12</v>
      </c>
      <c r="X1145" t="str">
        <f>VLOOKUP($S1145,Taxonomic!A:D,2,FALSE)</f>
        <v>pomacentridae</v>
      </c>
      <c r="Y1145" t="str">
        <f>VLOOKUP(S1145,Taxonomic!A:D,3,FALSE)</f>
        <v>stegastes</v>
      </c>
      <c r="Z1145" t="str">
        <f>VLOOKUP(S1145,Taxonomic!A:D,4,FALSE)</f>
        <v>variabilis</v>
      </c>
    </row>
    <row r="1146" spans="1:26" x14ac:dyDescent="0.2">
      <c r="A1146" t="s">
        <v>30</v>
      </c>
      <c r="B1146" t="s">
        <v>472</v>
      </c>
      <c r="C1146" t="s">
        <v>47</v>
      </c>
      <c r="D1146">
        <v>2013</v>
      </c>
      <c r="E1146">
        <v>3</v>
      </c>
      <c r="F1146" s="8">
        <v>5</v>
      </c>
      <c r="G1146" t="s">
        <v>455</v>
      </c>
      <c r="H1146" t="s">
        <v>48</v>
      </c>
      <c r="I1146">
        <f>VLOOKUP(B1146,Information_sites!D:E,2,FALSE)</f>
        <v>-24.100227</v>
      </c>
      <c r="J1146">
        <f>VLOOKUP(B1146,Information_sites!D:F,3,FALSE)</f>
        <v>-45.698115999999999</v>
      </c>
      <c r="K1146" t="s">
        <v>442</v>
      </c>
      <c r="L1146">
        <v>4606</v>
      </c>
      <c r="M1146">
        <v>40</v>
      </c>
      <c r="N1146" s="3">
        <v>6</v>
      </c>
      <c r="O1146" t="s">
        <v>442</v>
      </c>
      <c r="P1146" t="s">
        <v>442</v>
      </c>
      <c r="Q1146" t="s">
        <v>442</v>
      </c>
      <c r="R1146" t="s">
        <v>442</v>
      </c>
      <c r="S1146" t="s">
        <v>33</v>
      </c>
      <c r="T1146">
        <v>30</v>
      </c>
      <c r="U1146">
        <v>5</v>
      </c>
      <c r="X1146" t="str">
        <f>VLOOKUP($S1146,Taxonomic!A:D,2,FALSE)</f>
        <v>pomacentridae</v>
      </c>
      <c r="Y1146" t="str">
        <f>VLOOKUP(S1146,Taxonomic!A:D,3,FALSE)</f>
        <v>abudefduf</v>
      </c>
      <c r="Z1146" t="str">
        <f>VLOOKUP(S1146,Taxonomic!A:D,4,FALSE)</f>
        <v>saxatilis</v>
      </c>
    </row>
    <row r="1147" spans="1:26" x14ac:dyDescent="0.2">
      <c r="A1147" t="s">
        <v>30</v>
      </c>
      <c r="B1147" t="s">
        <v>472</v>
      </c>
      <c r="C1147" t="s">
        <v>47</v>
      </c>
      <c r="D1147">
        <v>2013</v>
      </c>
      <c r="E1147">
        <v>3</v>
      </c>
      <c r="F1147" s="8">
        <v>5</v>
      </c>
      <c r="G1147" t="s">
        <v>455</v>
      </c>
      <c r="H1147" t="s">
        <v>48</v>
      </c>
      <c r="I1147">
        <f>VLOOKUP(B1147,Information_sites!D:E,2,FALSE)</f>
        <v>-24.100227</v>
      </c>
      <c r="J1147">
        <f>VLOOKUP(B1147,Information_sites!D:F,3,FALSE)</f>
        <v>-45.698115999999999</v>
      </c>
      <c r="K1147" t="s">
        <v>442</v>
      </c>
      <c r="L1147">
        <v>4606</v>
      </c>
      <c r="M1147">
        <v>40</v>
      </c>
      <c r="N1147" s="3">
        <v>6</v>
      </c>
      <c r="O1147" t="s">
        <v>442</v>
      </c>
      <c r="P1147" t="s">
        <v>442</v>
      </c>
      <c r="Q1147" t="s">
        <v>442</v>
      </c>
      <c r="R1147" t="s">
        <v>442</v>
      </c>
      <c r="S1147" t="s">
        <v>33</v>
      </c>
      <c r="T1147">
        <v>21</v>
      </c>
      <c r="U1147">
        <v>12</v>
      </c>
      <c r="X1147" t="str">
        <f>VLOOKUP($S1147,Taxonomic!A:D,2,FALSE)</f>
        <v>pomacentridae</v>
      </c>
      <c r="Y1147" t="str">
        <f>VLOOKUP(S1147,Taxonomic!A:D,3,FALSE)</f>
        <v>abudefduf</v>
      </c>
      <c r="Z1147" t="str">
        <f>VLOOKUP(S1147,Taxonomic!A:D,4,FALSE)</f>
        <v>saxatilis</v>
      </c>
    </row>
    <row r="1148" spans="1:26" x14ac:dyDescent="0.2">
      <c r="A1148" t="s">
        <v>30</v>
      </c>
      <c r="B1148" t="s">
        <v>472</v>
      </c>
      <c r="C1148" t="s">
        <v>47</v>
      </c>
      <c r="D1148">
        <v>2013</v>
      </c>
      <c r="E1148">
        <v>3</v>
      </c>
      <c r="F1148" s="8">
        <v>5</v>
      </c>
      <c r="G1148" t="s">
        <v>455</v>
      </c>
      <c r="H1148" t="s">
        <v>48</v>
      </c>
      <c r="I1148">
        <f>VLOOKUP(B1148,Information_sites!D:E,2,FALSE)</f>
        <v>-24.100227</v>
      </c>
      <c r="J1148">
        <f>VLOOKUP(B1148,Information_sites!D:F,3,FALSE)</f>
        <v>-45.698115999999999</v>
      </c>
      <c r="K1148" t="s">
        <v>442</v>
      </c>
      <c r="L1148">
        <v>4606</v>
      </c>
      <c r="M1148">
        <v>40</v>
      </c>
      <c r="N1148" s="3">
        <v>6</v>
      </c>
      <c r="O1148" t="s">
        <v>442</v>
      </c>
      <c r="P1148" t="s">
        <v>442</v>
      </c>
      <c r="Q1148" t="s">
        <v>442</v>
      </c>
      <c r="R1148" t="s">
        <v>442</v>
      </c>
      <c r="S1148" t="s">
        <v>49</v>
      </c>
      <c r="T1148">
        <v>12</v>
      </c>
      <c r="U1148">
        <v>30</v>
      </c>
      <c r="X1148" t="str">
        <f>VLOOKUP($S1148,Taxonomic!A:D,2,FALSE)</f>
        <v>acanthuridae</v>
      </c>
      <c r="Y1148" t="str">
        <f>VLOOKUP(S1148,Taxonomic!A:D,3,FALSE)</f>
        <v>acanthurus</v>
      </c>
      <c r="Z1148" t="str">
        <f>VLOOKUP(S1148,Taxonomic!A:D,4,FALSE)</f>
        <v>chirurgus</v>
      </c>
    </row>
    <row r="1149" spans="1:26" x14ac:dyDescent="0.2">
      <c r="A1149" t="s">
        <v>30</v>
      </c>
      <c r="B1149" t="s">
        <v>472</v>
      </c>
      <c r="C1149" t="s">
        <v>47</v>
      </c>
      <c r="D1149">
        <v>2013</v>
      </c>
      <c r="E1149">
        <v>3</v>
      </c>
      <c r="F1149" s="8">
        <v>5</v>
      </c>
      <c r="G1149" t="s">
        <v>455</v>
      </c>
      <c r="H1149" t="s">
        <v>48</v>
      </c>
      <c r="I1149">
        <f>VLOOKUP(B1149,Information_sites!D:E,2,FALSE)</f>
        <v>-24.100227</v>
      </c>
      <c r="J1149">
        <f>VLOOKUP(B1149,Information_sites!D:F,3,FALSE)</f>
        <v>-45.698115999999999</v>
      </c>
      <c r="K1149" t="s">
        <v>442</v>
      </c>
      <c r="L1149">
        <v>4606</v>
      </c>
      <c r="M1149">
        <v>40</v>
      </c>
      <c r="N1149" s="3">
        <v>6</v>
      </c>
      <c r="O1149" t="s">
        <v>442</v>
      </c>
      <c r="P1149" t="s">
        <v>442</v>
      </c>
      <c r="Q1149" t="s">
        <v>442</v>
      </c>
      <c r="R1149" t="s">
        <v>442</v>
      </c>
      <c r="S1149" t="s">
        <v>49</v>
      </c>
      <c r="T1149">
        <v>10</v>
      </c>
      <c r="U1149">
        <v>35</v>
      </c>
      <c r="X1149" t="str">
        <f>VLOOKUP($S1149,Taxonomic!A:D,2,FALSE)</f>
        <v>acanthuridae</v>
      </c>
      <c r="Y1149" t="str">
        <f>VLOOKUP(S1149,Taxonomic!A:D,3,FALSE)</f>
        <v>acanthurus</v>
      </c>
      <c r="Z1149" t="str">
        <f>VLOOKUP(S1149,Taxonomic!A:D,4,FALSE)</f>
        <v>chirurgus</v>
      </c>
    </row>
    <row r="1150" spans="1:26" x14ac:dyDescent="0.2">
      <c r="A1150" t="s">
        <v>30</v>
      </c>
      <c r="B1150" t="s">
        <v>472</v>
      </c>
      <c r="C1150" t="s">
        <v>47</v>
      </c>
      <c r="D1150">
        <v>2013</v>
      </c>
      <c r="E1150">
        <v>3</v>
      </c>
      <c r="F1150" s="8">
        <v>5</v>
      </c>
      <c r="G1150" t="s">
        <v>455</v>
      </c>
      <c r="H1150" t="s">
        <v>48</v>
      </c>
      <c r="I1150">
        <f>VLOOKUP(B1150,Information_sites!D:E,2,FALSE)</f>
        <v>-24.100227</v>
      </c>
      <c r="J1150">
        <f>VLOOKUP(B1150,Information_sites!D:F,3,FALSE)</f>
        <v>-45.698115999999999</v>
      </c>
      <c r="K1150" t="s">
        <v>442</v>
      </c>
      <c r="L1150">
        <v>4606</v>
      </c>
      <c r="M1150">
        <v>40</v>
      </c>
      <c r="N1150" s="3">
        <v>6</v>
      </c>
      <c r="O1150" t="s">
        <v>442</v>
      </c>
      <c r="P1150" t="s">
        <v>442</v>
      </c>
      <c r="Q1150" t="s">
        <v>442</v>
      </c>
      <c r="R1150" t="s">
        <v>442</v>
      </c>
      <c r="S1150" t="s">
        <v>50</v>
      </c>
      <c r="T1150">
        <v>12</v>
      </c>
      <c r="U1150">
        <v>20</v>
      </c>
      <c r="X1150" t="str">
        <f>VLOOKUP($S1150,Taxonomic!A:D,2,FALSE)</f>
        <v>haemulidae</v>
      </c>
      <c r="Y1150" t="str">
        <f>VLOOKUP(S1150,Taxonomic!A:D,3,FALSE)</f>
        <v>anisotremus</v>
      </c>
      <c r="Z1150" t="str">
        <f>VLOOKUP(S1150,Taxonomic!A:D,4,FALSE)</f>
        <v>virginicus</v>
      </c>
    </row>
    <row r="1151" spans="1:26" x14ac:dyDescent="0.2">
      <c r="A1151" t="s">
        <v>30</v>
      </c>
      <c r="B1151" t="s">
        <v>472</v>
      </c>
      <c r="C1151" t="s">
        <v>47</v>
      </c>
      <c r="D1151">
        <v>2013</v>
      </c>
      <c r="E1151">
        <v>3</v>
      </c>
      <c r="F1151" s="8">
        <v>5</v>
      </c>
      <c r="G1151" t="s">
        <v>455</v>
      </c>
      <c r="H1151" t="s">
        <v>48</v>
      </c>
      <c r="I1151">
        <f>VLOOKUP(B1151,Information_sites!D:E,2,FALSE)</f>
        <v>-24.100227</v>
      </c>
      <c r="J1151">
        <f>VLOOKUP(B1151,Information_sites!D:F,3,FALSE)</f>
        <v>-45.698115999999999</v>
      </c>
      <c r="K1151" t="s">
        <v>442</v>
      </c>
      <c r="L1151">
        <v>4606</v>
      </c>
      <c r="M1151">
        <v>40</v>
      </c>
      <c r="N1151" s="3">
        <v>6</v>
      </c>
      <c r="O1151" t="s">
        <v>442</v>
      </c>
      <c r="P1151" t="s">
        <v>442</v>
      </c>
      <c r="Q1151" t="s">
        <v>442</v>
      </c>
      <c r="R1151" t="s">
        <v>442</v>
      </c>
      <c r="S1151" t="s">
        <v>50</v>
      </c>
      <c r="T1151">
        <v>10</v>
      </c>
      <c r="U1151">
        <v>25</v>
      </c>
      <c r="X1151" t="str">
        <f>VLOOKUP($S1151,Taxonomic!A:D,2,FALSE)</f>
        <v>haemulidae</v>
      </c>
      <c r="Y1151" t="str">
        <f>VLOOKUP(S1151,Taxonomic!A:D,3,FALSE)</f>
        <v>anisotremus</v>
      </c>
      <c r="Z1151" t="str">
        <f>VLOOKUP(S1151,Taxonomic!A:D,4,FALSE)</f>
        <v>virginicus</v>
      </c>
    </row>
    <row r="1152" spans="1:26" x14ac:dyDescent="0.2">
      <c r="A1152" t="s">
        <v>30</v>
      </c>
      <c r="B1152" t="s">
        <v>472</v>
      </c>
      <c r="C1152" t="s">
        <v>47</v>
      </c>
      <c r="D1152">
        <v>2013</v>
      </c>
      <c r="E1152">
        <v>3</v>
      </c>
      <c r="F1152" s="8">
        <v>5</v>
      </c>
      <c r="G1152" t="s">
        <v>455</v>
      </c>
      <c r="H1152" t="s">
        <v>48</v>
      </c>
      <c r="I1152">
        <f>VLOOKUP(B1152,Information_sites!D:E,2,FALSE)</f>
        <v>-24.100227</v>
      </c>
      <c r="J1152">
        <f>VLOOKUP(B1152,Information_sites!D:F,3,FALSE)</f>
        <v>-45.698115999999999</v>
      </c>
      <c r="K1152" t="s">
        <v>442</v>
      </c>
      <c r="L1152">
        <v>4606</v>
      </c>
      <c r="M1152">
        <v>40</v>
      </c>
      <c r="N1152" s="3">
        <v>6</v>
      </c>
      <c r="O1152" t="s">
        <v>442</v>
      </c>
      <c r="P1152" t="s">
        <v>442</v>
      </c>
      <c r="Q1152" t="s">
        <v>442</v>
      </c>
      <c r="R1152" t="s">
        <v>442</v>
      </c>
      <c r="S1152" t="s">
        <v>50</v>
      </c>
      <c r="T1152">
        <v>18</v>
      </c>
      <c r="U1152">
        <v>30</v>
      </c>
      <c r="X1152" t="str">
        <f>VLOOKUP($S1152,Taxonomic!A:D,2,FALSE)</f>
        <v>haemulidae</v>
      </c>
      <c r="Y1152" t="str">
        <f>VLOOKUP(S1152,Taxonomic!A:D,3,FALSE)</f>
        <v>anisotremus</v>
      </c>
      <c r="Z1152" t="str">
        <f>VLOOKUP(S1152,Taxonomic!A:D,4,FALSE)</f>
        <v>virginicus</v>
      </c>
    </row>
    <row r="1153" spans="1:26" x14ac:dyDescent="0.2">
      <c r="A1153" t="s">
        <v>30</v>
      </c>
      <c r="B1153" t="s">
        <v>472</v>
      </c>
      <c r="C1153" t="s">
        <v>47</v>
      </c>
      <c r="D1153">
        <v>2013</v>
      </c>
      <c r="E1153">
        <v>3</v>
      </c>
      <c r="F1153" s="8">
        <v>5</v>
      </c>
      <c r="G1153" t="s">
        <v>455</v>
      </c>
      <c r="H1153" t="s">
        <v>48</v>
      </c>
      <c r="I1153">
        <f>VLOOKUP(B1153,Information_sites!D:E,2,FALSE)</f>
        <v>-24.100227</v>
      </c>
      <c r="J1153">
        <f>VLOOKUP(B1153,Information_sites!D:F,3,FALSE)</f>
        <v>-45.698115999999999</v>
      </c>
      <c r="K1153" t="s">
        <v>442</v>
      </c>
      <c r="L1153">
        <v>4606</v>
      </c>
      <c r="M1153">
        <v>40</v>
      </c>
      <c r="N1153" s="3">
        <v>6</v>
      </c>
      <c r="O1153" t="s">
        <v>442</v>
      </c>
      <c r="P1153" t="s">
        <v>442</v>
      </c>
      <c r="Q1153" t="s">
        <v>442</v>
      </c>
      <c r="R1153" t="s">
        <v>442</v>
      </c>
      <c r="S1153" t="s">
        <v>34</v>
      </c>
      <c r="T1153">
        <v>1</v>
      </c>
      <c r="U1153">
        <v>10</v>
      </c>
      <c r="X1153" t="str">
        <f>VLOOKUP($S1153,Taxonomic!A:D,2,FALSE)</f>
        <v>labridae</v>
      </c>
      <c r="Y1153" t="str">
        <f>VLOOKUP(S1153,Taxonomic!A:D,3,FALSE)</f>
        <v>bodianus</v>
      </c>
      <c r="Z1153" t="str">
        <f>VLOOKUP(S1153,Taxonomic!A:D,4,FALSE)</f>
        <v>pulchellus</v>
      </c>
    </row>
    <row r="1154" spans="1:26" x14ac:dyDescent="0.2">
      <c r="A1154" t="s">
        <v>30</v>
      </c>
      <c r="B1154" t="s">
        <v>472</v>
      </c>
      <c r="C1154" t="s">
        <v>47</v>
      </c>
      <c r="D1154">
        <v>2013</v>
      </c>
      <c r="E1154">
        <v>3</v>
      </c>
      <c r="F1154" s="8">
        <v>5</v>
      </c>
      <c r="G1154" t="s">
        <v>455</v>
      </c>
      <c r="H1154" t="s">
        <v>48</v>
      </c>
      <c r="I1154">
        <f>VLOOKUP(B1154,Information_sites!D:E,2,FALSE)</f>
        <v>-24.100227</v>
      </c>
      <c r="J1154">
        <f>VLOOKUP(B1154,Information_sites!D:F,3,FALSE)</f>
        <v>-45.698115999999999</v>
      </c>
      <c r="K1154" t="s">
        <v>442</v>
      </c>
      <c r="L1154">
        <v>4606</v>
      </c>
      <c r="M1154">
        <v>40</v>
      </c>
      <c r="N1154" s="3">
        <v>6</v>
      </c>
      <c r="O1154" t="s">
        <v>442</v>
      </c>
      <c r="P1154" t="s">
        <v>442</v>
      </c>
      <c r="Q1154" t="s">
        <v>442</v>
      </c>
      <c r="R1154" t="s">
        <v>442</v>
      </c>
      <c r="S1154" t="s">
        <v>34</v>
      </c>
      <c r="T1154">
        <v>4</v>
      </c>
      <c r="U1154">
        <v>20</v>
      </c>
      <c r="X1154" t="str">
        <f>VLOOKUP($S1154,Taxonomic!A:D,2,FALSE)</f>
        <v>labridae</v>
      </c>
      <c r="Y1154" t="str">
        <f>VLOOKUP(S1154,Taxonomic!A:D,3,FALSE)</f>
        <v>bodianus</v>
      </c>
      <c r="Z1154" t="str">
        <f>VLOOKUP(S1154,Taxonomic!A:D,4,FALSE)</f>
        <v>pulchellus</v>
      </c>
    </row>
    <row r="1155" spans="1:26" x14ac:dyDescent="0.2">
      <c r="A1155" t="s">
        <v>30</v>
      </c>
      <c r="B1155" t="s">
        <v>472</v>
      </c>
      <c r="C1155" t="s">
        <v>47</v>
      </c>
      <c r="D1155">
        <v>2013</v>
      </c>
      <c r="E1155">
        <v>3</v>
      </c>
      <c r="F1155" s="8">
        <v>5</v>
      </c>
      <c r="G1155" t="s">
        <v>455</v>
      </c>
      <c r="H1155" t="s">
        <v>48</v>
      </c>
      <c r="I1155">
        <f>VLOOKUP(B1155,Information_sites!D:E,2,FALSE)</f>
        <v>-24.100227</v>
      </c>
      <c r="J1155">
        <f>VLOOKUP(B1155,Information_sites!D:F,3,FALSE)</f>
        <v>-45.698115999999999</v>
      </c>
      <c r="K1155" t="s">
        <v>442</v>
      </c>
      <c r="L1155">
        <v>4606</v>
      </c>
      <c r="M1155">
        <v>40</v>
      </c>
      <c r="N1155" s="3">
        <v>6</v>
      </c>
      <c r="O1155" t="s">
        <v>442</v>
      </c>
      <c r="P1155" t="s">
        <v>442</v>
      </c>
      <c r="Q1155" t="s">
        <v>442</v>
      </c>
      <c r="R1155" t="s">
        <v>442</v>
      </c>
      <c r="S1155" t="s">
        <v>34</v>
      </c>
      <c r="T1155">
        <v>2</v>
      </c>
      <c r="U1155">
        <v>30</v>
      </c>
      <c r="X1155" t="str">
        <f>VLOOKUP($S1155,Taxonomic!A:D,2,FALSE)</f>
        <v>labridae</v>
      </c>
      <c r="Y1155" t="str">
        <f>VLOOKUP(S1155,Taxonomic!A:D,3,FALSE)</f>
        <v>bodianus</v>
      </c>
      <c r="Z1155" t="str">
        <f>VLOOKUP(S1155,Taxonomic!A:D,4,FALSE)</f>
        <v>pulchellus</v>
      </c>
    </row>
    <row r="1156" spans="1:26" x14ac:dyDescent="0.2">
      <c r="A1156" t="s">
        <v>30</v>
      </c>
      <c r="B1156" t="s">
        <v>472</v>
      </c>
      <c r="C1156" t="s">
        <v>47</v>
      </c>
      <c r="D1156">
        <v>2013</v>
      </c>
      <c r="E1156">
        <v>3</v>
      </c>
      <c r="F1156" s="8">
        <v>5</v>
      </c>
      <c r="G1156" t="s">
        <v>455</v>
      </c>
      <c r="H1156" t="s">
        <v>48</v>
      </c>
      <c r="I1156">
        <f>VLOOKUP(B1156,Information_sites!D:E,2,FALSE)</f>
        <v>-24.100227</v>
      </c>
      <c r="J1156">
        <f>VLOOKUP(B1156,Information_sites!D:F,3,FALSE)</f>
        <v>-45.698115999999999</v>
      </c>
      <c r="K1156" t="s">
        <v>442</v>
      </c>
      <c r="L1156">
        <v>4606</v>
      </c>
      <c r="M1156">
        <v>40</v>
      </c>
      <c r="N1156" s="3">
        <v>6</v>
      </c>
      <c r="O1156" t="s">
        <v>442</v>
      </c>
      <c r="P1156" t="s">
        <v>442</v>
      </c>
      <c r="Q1156" t="s">
        <v>442</v>
      </c>
      <c r="R1156" t="s">
        <v>442</v>
      </c>
      <c r="S1156" t="s">
        <v>34</v>
      </c>
      <c r="T1156">
        <v>1</v>
      </c>
      <c r="U1156">
        <v>40</v>
      </c>
      <c r="X1156" t="str">
        <f>VLOOKUP($S1156,Taxonomic!A:D,2,FALSE)</f>
        <v>labridae</v>
      </c>
      <c r="Y1156" t="str">
        <f>VLOOKUP(S1156,Taxonomic!A:D,3,FALSE)</f>
        <v>bodianus</v>
      </c>
      <c r="Z1156" t="str">
        <f>VLOOKUP(S1156,Taxonomic!A:D,4,FALSE)</f>
        <v>pulchellus</v>
      </c>
    </row>
    <row r="1157" spans="1:26" x14ac:dyDescent="0.2">
      <c r="A1157" t="s">
        <v>30</v>
      </c>
      <c r="B1157" t="s">
        <v>472</v>
      </c>
      <c r="C1157" t="s">
        <v>47</v>
      </c>
      <c r="D1157">
        <v>2013</v>
      </c>
      <c r="E1157">
        <v>3</v>
      </c>
      <c r="F1157" s="8">
        <v>5</v>
      </c>
      <c r="G1157" t="s">
        <v>455</v>
      </c>
      <c r="H1157" t="s">
        <v>48</v>
      </c>
      <c r="I1157">
        <f>VLOOKUP(B1157,Information_sites!D:E,2,FALSE)</f>
        <v>-24.100227</v>
      </c>
      <c r="J1157">
        <f>VLOOKUP(B1157,Information_sites!D:F,3,FALSE)</f>
        <v>-45.698115999999999</v>
      </c>
      <c r="K1157" t="s">
        <v>442</v>
      </c>
      <c r="L1157">
        <v>4606</v>
      </c>
      <c r="M1157">
        <v>40</v>
      </c>
      <c r="N1157" s="3">
        <v>6</v>
      </c>
      <c r="O1157" t="s">
        <v>442</v>
      </c>
      <c r="P1157" t="s">
        <v>442</v>
      </c>
      <c r="Q1157" t="s">
        <v>442</v>
      </c>
      <c r="R1157" t="s">
        <v>442</v>
      </c>
      <c r="S1157" t="s">
        <v>60</v>
      </c>
      <c r="T1157">
        <v>2</v>
      </c>
      <c r="U1157">
        <v>10</v>
      </c>
      <c r="X1157" t="str">
        <f>VLOOKUP($S1157,Taxonomic!A:D,2,FALSE)</f>
        <v>chaetodontidae</v>
      </c>
      <c r="Y1157" t="str">
        <f>VLOOKUP(S1157,Taxonomic!A:D,3,FALSE)</f>
        <v>chaetodon</v>
      </c>
      <c r="Z1157" t="str">
        <f>VLOOKUP(S1157,Taxonomic!A:D,4,FALSE)</f>
        <v>striatus</v>
      </c>
    </row>
    <row r="1158" spans="1:26" x14ac:dyDescent="0.2">
      <c r="A1158" t="s">
        <v>30</v>
      </c>
      <c r="B1158" t="s">
        <v>472</v>
      </c>
      <c r="C1158" t="s">
        <v>47</v>
      </c>
      <c r="D1158">
        <v>2013</v>
      </c>
      <c r="E1158">
        <v>3</v>
      </c>
      <c r="F1158" s="8">
        <v>5</v>
      </c>
      <c r="G1158" t="s">
        <v>455</v>
      </c>
      <c r="H1158" t="s">
        <v>48</v>
      </c>
      <c r="I1158">
        <f>VLOOKUP(B1158,Information_sites!D:E,2,FALSE)</f>
        <v>-24.100227</v>
      </c>
      <c r="J1158">
        <f>VLOOKUP(B1158,Information_sites!D:F,3,FALSE)</f>
        <v>-45.698115999999999</v>
      </c>
      <c r="K1158" t="s">
        <v>442</v>
      </c>
      <c r="L1158">
        <v>4606</v>
      </c>
      <c r="M1158">
        <v>40</v>
      </c>
      <c r="N1158" s="3">
        <v>6</v>
      </c>
      <c r="O1158" t="s">
        <v>442</v>
      </c>
      <c r="P1158" t="s">
        <v>442</v>
      </c>
      <c r="Q1158" t="s">
        <v>442</v>
      </c>
      <c r="R1158" t="s">
        <v>442</v>
      </c>
      <c r="S1158" t="s">
        <v>60</v>
      </c>
      <c r="T1158">
        <v>2</v>
      </c>
      <c r="U1158">
        <v>12</v>
      </c>
      <c r="X1158" t="str">
        <f>VLOOKUP($S1158,Taxonomic!A:D,2,FALSE)</f>
        <v>chaetodontidae</v>
      </c>
      <c r="Y1158" t="str">
        <f>VLOOKUP(S1158,Taxonomic!A:D,3,FALSE)</f>
        <v>chaetodon</v>
      </c>
      <c r="Z1158" t="str">
        <f>VLOOKUP(S1158,Taxonomic!A:D,4,FALSE)</f>
        <v>striatus</v>
      </c>
    </row>
    <row r="1159" spans="1:26" x14ac:dyDescent="0.2">
      <c r="A1159" t="s">
        <v>30</v>
      </c>
      <c r="B1159" t="s">
        <v>472</v>
      </c>
      <c r="C1159" t="s">
        <v>47</v>
      </c>
      <c r="D1159">
        <v>2013</v>
      </c>
      <c r="E1159">
        <v>3</v>
      </c>
      <c r="F1159" s="8">
        <v>5</v>
      </c>
      <c r="G1159" t="s">
        <v>455</v>
      </c>
      <c r="H1159" t="s">
        <v>48</v>
      </c>
      <c r="I1159">
        <f>VLOOKUP(B1159,Information_sites!D:E,2,FALSE)</f>
        <v>-24.100227</v>
      </c>
      <c r="J1159">
        <f>VLOOKUP(B1159,Information_sites!D:F,3,FALSE)</f>
        <v>-45.698115999999999</v>
      </c>
      <c r="K1159" t="s">
        <v>442</v>
      </c>
      <c r="L1159">
        <v>4606</v>
      </c>
      <c r="M1159">
        <v>40</v>
      </c>
      <c r="N1159" s="3">
        <v>6</v>
      </c>
      <c r="O1159" t="s">
        <v>442</v>
      </c>
      <c r="P1159" t="s">
        <v>442</v>
      </c>
      <c r="Q1159" t="s">
        <v>442</v>
      </c>
      <c r="R1159" t="s">
        <v>442</v>
      </c>
      <c r="S1159" t="s">
        <v>65</v>
      </c>
      <c r="T1159">
        <v>2</v>
      </c>
      <c r="U1159">
        <v>3</v>
      </c>
      <c r="X1159" t="str">
        <f>VLOOKUP($S1159,Taxonomic!A:D,2,FALSE)</f>
        <v>gobiidae</v>
      </c>
      <c r="Y1159" t="str">
        <f>VLOOKUP(S1159,Taxonomic!A:D,3,FALSE)</f>
        <v>elacatinus</v>
      </c>
      <c r="Z1159" t="str">
        <f>VLOOKUP(S1159,Taxonomic!A:D,4,FALSE)</f>
        <v>figaro</v>
      </c>
    </row>
    <row r="1160" spans="1:26" x14ac:dyDescent="0.2">
      <c r="A1160" t="s">
        <v>30</v>
      </c>
      <c r="B1160" t="s">
        <v>472</v>
      </c>
      <c r="C1160" t="s">
        <v>47</v>
      </c>
      <c r="D1160">
        <v>2013</v>
      </c>
      <c r="E1160">
        <v>3</v>
      </c>
      <c r="F1160" s="8">
        <v>5</v>
      </c>
      <c r="G1160" t="s">
        <v>455</v>
      </c>
      <c r="H1160" t="s">
        <v>48</v>
      </c>
      <c r="I1160">
        <f>VLOOKUP(B1160,Information_sites!D:E,2,FALSE)</f>
        <v>-24.100227</v>
      </c>
      <c r="J1160">
        <f>VLOOKUP(B1160,Information_sites!D:F,3,FALSE)</f>
        <v>-45.698115999999999</v>
      </c>
      <c r="K1160" t="s">
        <v>442</v>
      </c>
      <c r="L1160">
        <v>4606</v>
      </c>
      <c r="M1160">
        <v>40</v>
      </c>
      <c r="N1160" s="3">
        <v>6</v>
      </c>
      <c r="O1160" t="s">
        <v>442</v>
      </c>
      <c r="P1160" t="s">
        <v>442</v>
      </c>
      <c r="Q1160" t="s">
        <v>442</v>
      </c>
      <c r="R1160" t="s">
        <v>442</v>
      </c>
      <c r="S1160" t="s">
        <v>65</v>
      </c>
      <c r="T1160">
        <v>2</v>
      </c>
      <c r="U1160">
        <v>7</v>
      </c>
      <c r="X1160" t="str">
        <f>VLOOKUP($S1160,Taxonomic!A:D,2,FALSE)</f>
        <v>gobiidae</v>
      </c>
      <c r="Y1160" t="str">
        <f>VLOOKUP(S1160,Taxonomic!A:D,3,FALSE)</f>
        <v>elacatinus</v>
      </c>
      <c r="Z1160" t="str">
        <f>VLOOKUP(S1160,Taxonomic!A:D,4,FALSE)</f>
        <v>figaro</v>
      </c>
    </row>
    <row r="1161" spans="1:26" x14ac:dyDescent="0.2">
      <c r="A1161" t="s">
        <v>30</v>
      </c>
      <c r="B1161" t="s">
        <v>472</v>
      </c>
      <c r="C1161" t="s">
        <v>47</v>
      </c>
      <c r="D1161">
        <v>2013</v>
      </c>
      <c r="E1161">
        <v>3</v>
      </c>
      <c r="F1161" s="8">
        <v>5</v>
      </c>
      <c r="G1161" t="s">
        <v>455</v>
      </c>
      <c r="H1161" t="s">
        <v>48</v>
      </c>
      <c r="I1161">
        <f>VLOOKUP(B1161,Information_sites!D:E,2,FALSE)</f>
        <v>-24.100227</v>
      </c>
      <c r="J1161">
        <f>VLOOKUP(B1161,Information_sites!D:F,3,FALSE)</f>
        <v>-45.698115999999999</v>
      </c>
      <c r="K1161" t="s">
        <v>442</v>
      </c>
      <c r="L1161">
        <v>4606</v>
      </c>
      <c r="M1161">
        <v>40</v>
      </c>
      <c r="N1161" s="3">
        <v>6</v>
      </c>
      <c r="O1161" t="s">
        <v>442</v>
      </c>
      <c r="P1161" t="s">
        <v>442</v>
      </c>
      <c r="Q1161" t="s">
        <v>442</v>
      </c>
      <c r="R1161" t="s">
        <v>442</v>
      </c>
      <c r="S1161" t="s">
        <v>38</v>
      </c>
      <c r="T1161">
        <v>1</v>
      </c>
      <c r="U1161">
        <v>30</v>
      </c>
      <c r="X1161" t="str">
        <f>VLOOKUP($S1161,Taxonomic!A:D,2,FALSE)</f>
        <v>serranidae</v>
      </c>
      <c r="Y1161" t="str">
        <f>VLOOKUP(S1161,Taxonomic!A:D,3,FALSE)</f>
        <v>epinephelus</v>
      </c>
      <c r="Z1161" t="str">
        <f>VLOOKUP(S1161,Taxonomic!A:D,4,FALSE)</f>
        <v>marginatus</v>
      </c>
    </row>
    <row r="1162" spans="1:26" x14ac:dyDescent="0.2">
      <c r="A1162" t="s">
        <v>30</v>
      </c>
      <c r="B1162" t="s">
        <v>472</v>
      </c>
      <c r="C1162" t="s">
        <v>47</v>
      </c>
      <c r="D1162">
        <v>2013</v>
      </c>
      <c r="E1162">
        <v>3</v>
      </c>
      <c r="F1162" s="8">
        <v>5</v>
      </c>
      <c r="G1162" t="s">
        <v>455</v>
      </c>
      <c r="H1162" t="s">
        <v>48</v>
      </c>
      <c r="I1162">
        <f>VLOOKUP(B1162,Information_sites!D:E,2,FALSE)</f>
        <v>-24.100227</v>
      </c>
      <c r="J1162">
        <f>VLOOKUP(B1162,Information_sites!D:F,3,FALSE)</f>
        <v>-45.698115999999999</v>
      </c>
      <c r="K1162" t="s">
        <v>442</v>
      </c>
      <c r="L1162">
        <v>4606</v>
      </c>
      <c r="M1162">
        <v>40</v>
      </c>
      <c r="N1162" s="3">
        <v>6</v>
      </c>
      <c r="O1162" t="s">
        <v>442</v>
      </c>
      <c r="P1162" t="s">
        <v>442</v>
      </c>
      <c r="Q1162" t="s">
        <v>442</v>
      </c>
      <c r="R1162" t="s">
        <v>442</v>
      </c>
      <c r="S1162" t="s">
        <v>38</v>
      </c>
      <c r="T1162">
        <v>2</v>
      </c>
      <c r="U1162">
        <v>35</v>
      </c>
      <c r="X1162" t="str">
        <f>VLOOKUP($S1162,Taxonomic!A:D,2,FALSE)</f>
        <v>serranidae</v>
      </c>
      <c r="Y1162" t="str">
        <f>VLOOKUP(S1162,Taxonomic!A:D,3,FALSE)</f>
        <v>epinephelus</v>
      </c>
      <c r="Z1162" t="str">
        <f>VLOOKUP(S1162,Taxonomic!A:D,4,FALSE)</f>
        <v>marginatus</v>
      </c>
    </row>
    <row r="1163" spans="1:26" x14ac:dyDescent="0.2">
      <c r="A1163" t="s">
        <v>30</v>
      </c>
      <c r="B1163" t="s">
        <v>472</v>
      </c>
      <c r="C1163" t="s">
        <v>47</v>
      </c>
      <c r="D1163">
        <v>2013</v>
      </c>
      <c r="E1163">
        <v>3</v>
      </c>
      <c r="F1163" s="8">
        <v>5</v>
      </c>
      <c r="G1163" t="s">
        <v>455</v>
      </c>
      <c r="H1163" t="s">
        <v>48</v>
      </c>
      <c r="I1163">
        <f>VLOOKUP(B1163,Information_sites!D:E,2,FALSE)</f>
        <v>-24.100227</v>
      </c>
      <c r="J1163">
        <f>VLOOKUP(B1163,Information_sites!D:F,3,FALSE)</f>
        <v>-45.698115999999999</v>
      </c>
      <c r="K1163" t="s">
        <v>442</v>
      </c>
      <c r="L1163">
        <v>4606</v>
      </c>
      <c r="M1163">
        <v>40</v>
      </c>
      <c r="N1163" s="3">
        <v>6</v>
      </c>
      <c r="O1163" t="s">
        <v>442</v>
      </c>
      <c r="P1163" t="s">
        <v>442</v>
      </c>
      <c r="Q1163" t="s">
        <v>442</v>
      </c>
      <c r="R1163" t="s">
        <v>442</v>
      </c>
      <c r="S1163" t="s">
        <v>38</v>
      </c>
      <c r="T1163">
        <v>1</v>
      </c>
      <c r="U1163">
        <v>50</v>
      </c>
      <c r="X1163" t="str">
        <f>VLOOKUP($S1163,Taxonomic!A:D,2,FALSE)</f>
        <v>serranidae</v>
      </c>
      <c r="Y1163" t="str">
        <f>VLOOKUP(S1163,Taxonomic!A:D,3,FALSE)</f>
        <v>epinephelus</v>
      </c>
      <c r="Z1163" t="str">
        <f>VLOOKUP(S1163,Taxonomic!A:D,4,FALSE)</f>
        <v>marginatus</v>
      </c>
    </row>
    <row r="1164" spans="1:26" x14ac:dyDescent="0.2">
      <c r="A1164" t="s">
        <v>30</v>
      </c>
      <c r="B1164" t="s">
        <v>472</v>
      </c>
      <c r="C1164" t="s">
        <v>47</v>
      </c>
      <c r="D1164">
        <v>2013</v>
      </c>
      <c r="E1164">
        <v>3</v>
      </c>
      <c r="F1164" s="8">
        <v>5</v>
      </c>
      <c r="G1164" t="s">
        <v>455</v>
      </c>
      <c r="H1164" t="s">
        <v>48</v>
      </c>
      <c r="I1164">
        <f>VLOOKUP(B1164,Information_sites!D:E,2,FALSE)</f>
        <v>-24.100227</v>
      </c>
      <c r="J1164">
        <f>VLOOKUP(B1164,Information_sites!D:F,3,FALSE)</f>
        <v>-45.698115999999999</v>
      </c>
      <c r="K1164" t="s">
        <v>442</v>
      </c>
      <c r="L1164">
        <v>4606</v>
      </c>
      <c r="M1164">
        <v>40</v>
      </c>
      <c r="N1164" s="3">
        <v>6</v>
      </c>
      <c r="O1164" t="s">
        <v>442</v>
      </c>
      <c r="P1164" t="s">
        <v>442</v>
      </c>
      <c r="Q1164" t="s">
        <v>442</v>
      </c>
      <c r="R1164" t="s">
        <v>442</v>
      </c>
      <c r="S1164" t="s">
        <v>75</v>
      </c>
      <c r="T1164">
        <v>1</v>
      </c>
      <c r="U1164">
        <v>20</v>
      </c>
      <c r="X1164" t="str">
        <f>VLOOKUP($S1164,Taxonomic!A:D,2,FALSE)</f>
        <v>labridae</v>
      </c>
      <c r="Y1164" t="str">
        <f>VLOOKUP(S1164,Taxonomic!A:D,3,FALSE)</f>
        <v>halichoeres</v>
      </c>
      <c r="Z1164" t="str">
        <f>VLOOKUP(S1164,Taxonomic!A:D,4,FALSE)</f>
        <v>brasiliensis</v>
      </c>
    </row>
    <row r="1165" spans="1:26" x14ac:dyDescent="0.2">
      <c r="A1165" t="s">
        <v>30</v>
      </c>
      <c r="B1165" t="s">
        <v>472</v>
      </c>
      <c r="C1165" t="s">
        <v>47</v>
      </c>
      <c r="D1165">
        <v>2013</v>
      </c>
      <c r="E1165">
        <v>3</v>
      </c>
      <c r="F1165" s="8">
        <v>5</v>
      </c>
      <c r="G1165" t="s">
        <v>455</v>
      </c>
      <c r="H1165" t="s">
        <v>48</v>
      </c>
      <c r="I1165">
        <f>VLOOKUP(B1165,Information_sites!D:E,2,FALSE)</f>
        <v>-24.100227</v>
      </c>
      <c r="J1165">
        <f>VLOOKUP(B1165,Information_sites!D:F,3,FALSE)</f>
        <v>-45.698115999999999</v>
      </c>
      <c r="K1165" t="s">
        <v>442</v>
      </c>
      <c r="L1165">
        <v>4606</v>
      </c>
      <c r="M1165">
        <v>40</v>
      </c>
      <c r="N1165" s="3">
        <v>6</v>
      </c>
      <c r="O1165" t="s">
        <v>442</v>
      </c>
      <c r="P1165" t="s">
        <v>442</v>
      </c>
      <c r="Q1165" t="s">
        <v>442</v>
      </c>
      <c r="R1165" t="s">
        <v>442</v>
      </c>
      <c r="S1165" t="s">
        <v>75</v>
      </c>
      <c r="T1165">
        <v>2</v>
      </c>
      <c r="U1165">
        <v>30</v>
      </c>
      <c r="X1165" t="str">
        <f>VLOOKUP($S1165,Taxonomic!A:D,2,FALSE)</f>
        <v>labridae</v>
      </c>
      <c r="Y1165" t="str">
        <f>VLOOKUP(S1165,Taxonomic!A:D,3,FALSE)</f>
        <v>halichoeres</v>
      </c>
      <c r="Z1165" t="str">
        <f>VLOOKUP(S1165,Taxonomic!A:D,4,FALSE)</f>
        <v>brasiliensis</v>
      </c>
    </row>
    <row r="1166" spans="1:26" x14ac:dyDescent="0.2">
      <c r="A1166" t="s">
        <v>30</v>
      </c>
      <c r="B1166" t="s">
        <v>472</v>
      </c>
      <c r="C1166" t="s">
        <v>47</v>
      </c>
      <c r="D1166">
        <v>2013</v>
      </c>
      <c r="E1166">
        <v>3</v>
      </c>
      <c r="F1166" s="8">
        <v>5</v>
      </c>
      <c r="G1166" t="s">
        <v>455</v>
      </c>
      <c r="H1166" t="s">
        <v>48</v>
      </c>
      <c r="I1166">
        <f>VLOOKUP(B1166,Information_sites!D:E,2,FALSE)</f>
        <v>-24.100227</v>
      </c>
      <c r="J1166">
        <f>VLOOKUP(B1166,Information_sites!D:F,3,FALSE)</f>
        <v>-45.698115999999999</v>
      </c>
      <c r="K1166" t="s">
        <v>442</v>
      </c>
      <c r="L1166">
        <v>4606</v>
      </c>
      <c r="M1166">
        <v>40</v>
      </c>
      <c r="N1166" s="3">
        <v>6</v>
      </c>
      <c r="O1166" t="s">
        <v>442</v>
      </c>
      <c r="P1166" t="s">
        <v>442</v>
      </c>
      <c r="Q1166" t="s">
        <v>442</v>
      </c>
      <c r="R1166" t="s">
        <v>442</v>
      </c>
      <c r="S1166" t="s">
        <v>75</v>
      </c>
      <c r="T1166">
        <v>1</v>
      </c>
      <c r="U1166">
        <v>35</v>
      </c>
      <c r="X1166" t="str">
        <f>VLOOKUP($S1166,Taxonomic!A:D,2,FALSE)</f>
        <v>labridae</v>
      </c>
      <c r="Y1166" t="str">
        <f>VLOOKUP(S1166,Taxonomic!A:D,3,FALSE)</f>
        <v>halichoeres</v>
      </c>
      <c r="Z1166" t="str">
        <f>VLOOKUP(S1166,Taxonomic!A:D,4,FALSE)</f>
        <v>brasiliensis</v>
      </c>
    </row>
    <row r="1167" spans="1:26" x14ac:dyDescent="0.2">
      <c r="A1167" t="s">
        <v>30</v>
      </c>
      <c r="B1167" t="s">
        <v>472</v>
      </c>
      <c r="C1167" t="s">
        <v>47</v>
      </c>
      <c r="D1167">
        <v>2013</v>
      </c>
      <c r="E1167">
        <v>3</v>
      </c>
      <c r="F1167" s="8">
        <v>5</v>
      </c>
      <c r="G1167" t="s">
        <v>455</v>
      </c>
      <c r="H1167" t="s">
        <v>48</v>
      </c>
      <c r="I1167">
        <f>VLOOKUP(B1167,Information_sites!D:E,2,FALSE)</f>
        <v>-24.100227</v>
      </c>
      <c r="J1167">
        <f>VLOOKUP(B1167,Information_sites!D:F,3,FALSE)</f>
        <v>-45.698115999999999</v>
      </c>
      <c r="K1167" t="s">
        <v>442</v>
      </c>
      <c r="L1167">
        <v>4606</v>
      </c>
      <c r="M1167">
        <v>40</v>
      </c>
      <c r="N1167" s="3">
        <v>6</v>
      </c>
      <c r="O1167" t="s">
        <v>442</v>
      </c>
      <c r="P1167" t="s">
        <v>442</v>
      </c>
      <c r="Q1167" t="s">
        <v>442</v>
      </c>
      <c r="R1167" t="s">
        <v>442</v>
      </c>
      <c r="S1167" t="s">
        <v>75</v>
      </c>
      <c r="T1167">
        <v>1</v>
      </c>
      <c r="U1167">
        <v>45</v>
      </c>
      <c r="X1167" t="str">
        <f>VLOOKUP($S1167,Taxonomic!A:D,2,FALSE)</f>
        <v>labridae</v>
      </c>
      <c r="Y1167" t="str">
        <f>VLOOKUP(S1167,Taxonomic!A:D,3,FALSE)</f>
        <v>halichoeres</v>
      </c>
      <c r="Z1167" t="str">
        <f>VLOOKUP(S1167,Taxonomic!A:D,4,FALSE)</f>
        <v>brasiliensis</v>
      </c>
    </row>
    <row r="1168" spans="1:26" x14ac:dyDescent="0.2">
      <c r="A1168" t="s">
        <v>30</v>
      </c>
      <c r="B1168" t="s">
        <v>472</v>
      </c>
      <c r="C1168" t="s">
        <v>47</v>
      </c>
      <c r="D1168">
        <v>2013</v>
      </c>
      <c r="E1168">
        <v>3</v>
      </c>
      <c r="F1168" s="8">
        <v>5</v>
      </c>
      <c r="G1168" t="s">
        <v>455</v>
      </c>
      <c r="H1168" t="s">
        <v>48</v>
      </c>
      <c r="I1168">
        <f>VLOOKUP(B1168,Information_sites!D:E,2,FALSE)</f>
        <v>-24.100227</v>
      </c>
      <c r="J1168">
        <f>VLOOKUP(B1168,Information_sites!D:F,3,FALSE)</f>
        <v>-45.698115999999999</v>
      </c>
      <c r="K1168" t="s">
        <v>442</v>
      </c>
      <c r="L1168">
        <v>4606</v>
      </c>
      <c r="M1168">
        <v>40</v>
      </c>
      <c r="N1168" s="3">
        <v>6</v>
      </c>
      <c r="O1168" t="s">
        <v>442</v>
      </c>
      <c r="P1168" t="s">
        <v>442</v>
      </c>
      <c r="Q1168" t="s">
        <v>442</v>
      </c>
      <c r="R1168" t="s">
        <v>442</v>
      </c>
      <c r="S1168" t="s">
        <v>67</v>
      </c>
      <c r="T1168">
        <v>1</v>
      </c>
      <c r="U1168">
        <v>30</v>
      </c>
      <c r="X1168" t="str">
        <f>VLOOKUP($S1168,Taxonomic!A:D,2,FALSE)</f>
        <v>pomacanthidae</v>
      </c>
      <c r="Y1168" t="str">
        <f>VLOOKUP(S1168,Taxonomic!A:D,3,FALSE)</f>
        <v>holacanthus</v>
      </c>
      <c r="Z1168" t="str">
        <f>VLOOKUP(S1168,Taxonomic!A:D,4,FALSE)</f>
        <v>tricolor</v>
      </c>
    </row>
    <row r="1169" spans="1:26" x14ac:dyDescent="0.2">
      <c r="A1169" t="s">
        <v>30</v>
      </c>
      <c r="B1169" t="s">
        <v>472</v>
      </c>
      <c r="C1169" t="s">
        <v>47</v>
      </c>
      <c r="D1169">
        <v>2013</v>
      </c>
      <c r="E1169">
        <v>3</v>
      </c>
      <c r="F1169" s="8">
        <v>5</v>
      </c>
      <c r="G1169" t="s">
        <v>455</v>
      </c>
      <c r="H1169" t="s">
        <v>48</v>
      </c>
      <c r="I1169">
        <f>VLOOKUP(B1169,Information_sites!D:E,2,FALSE)</f>
        <v>-24.100227</v>
      </c>
      <c r="J1169">
        <f>VLOOKUP(B1169,Information_sites!D:F,3,FALSE)</f>
        <v>-45.698115999999999</v>
      </c>
      <c r="K1169" t="s">
        <v>442</v>
      </c>
      <c r="L1169">
        <v>4606</v>
      </c>
      <c r="M1169">
        <v>40</v>
      </c>
      <c r="N1169" s="3">
        <v>6</v>
      </c>
      <c r="O1169" t="s">
        <v>442</v>
      </c>
      <c r="P1169" t="s">
        <v>442</v>
      </c>
      <c r="Q1169" t="s">
        <v>442</v>
      </c>
      <c r="R1169" t="s">
        <v>442</v>
      </c>
      <c r="S1169" t="s">
        <v>67</v>
      </c>
      <c r="T1169">
        <v>1</v>
      </c>
      <c r="U1169">
        <v>35</v>
      </c>
      <c r="X1169" t="str">
        <f>VLOOKUP($S1169,Taxonomic!A:D,2,FALSE)</f>
        <v>pomacanthidae</v>
      </c>
      <c r="Y1169" t="str">
        <f>VLOOKUP(S1169,Taxonomic!A:D,3,FALSE)</f>
        <v>holacanthus</v>
      </c>
      <c r="Z1169" t="str">
        <f>VLOOKUP(S1169,Taxonomic!A:D,4,FALSE)</f>
        <v>tricolor</v>
      </c>
    </row>
    <row r="1170" spans="1:26" x14ac:dyDescent="0.2">
      <c r="A1170" t="s">
        <v>30</v>
      </c>
      <c r="B1170" t="s">
        <v>472</v>
      </c>
      <c r="C1170" t="s">
        <v>47</v>
      </c>
      <c r="D1170">
        <v>2013</v>
      </c>
      <c r="E1170">
        <v>3</v>
      </c>
      <c r="F1170" s="8">
        <v>5</v>
      </c>
      <c r="G1170" t="s">
        <v>455</v>
      </c>
      <c r="H1170" t="s">
        <v>48</v>
      </c>
      <c r="I1170">
        <f>VLOOKUP(B1170,Information_sites!D:E,2,FALSE)</f>
        <v>-24.100227</v>
      </c>
      <c r="J1170">
        <f>VLOOKUP(B1170,Information_sites!D:F,3,FALSE)</f>
        <v>-45.698115999999999</v>
      </c>
      <c r="K1170" t="s">
        <v>442</v>
      </c>
      <c r="L1170">
        <v>4606</v>
      </c>
      <c r="M1170">
        <v>40</v>
      </c>
      <c r="N1170" s="3">
        <v>6</v>
      </c>
      <c r="O1170" t="s">
        <v>442</v>
      </c>
      <c r="P1170" t="s">
        <v>442</v>
      </c>
      <c r="Q1170" t="s">
        <v>442</v>
      </c>
      <c r="R1170" t="s">
        <v>442</v>
      </c>
      <c r="S1170" t="s">
        <v>42</v>
      </c>
      <c r="T1170">
        <v>2</v>
      </c>
      <c r="U1170">
        <v>20</v>
      </c>
      <c r="X1170" t="str">
        <f>VLOOKUP($S1170,Taxonomic!A:D,2,FALSE)</f>
        <v>serranidae</v>
      </c>
      <c r="Y1170" t="str">
        <f>VLOOKUP(S1170,Taxonomic!A:D,3,FALSE)</f>
        <v>mycteroperca</v>
      </c>
      <c r="Z1170" t="str">
        <f>VLOOKUP(S1170,Taxonomic!A:D,4,FALSE)</f>
        <v>acutirostris</v>
      </c>
    </row>
    <row r="1171" spans="1:26" x14ac:dyDescent="0.2">
      <c r="A1171" t="s">
        <v>30</v>
      </c>
      <c r="B1171" t="s">
        <v>472</v>
      </c>
      <c r="C1171" t="s">
        <v>47</v>
      </c>
      <c r="D1171">
        <v>2013</v>
      </c>
      <c r="E1171">
        <v>3</v>
      </c>
      <c r="F1171" s="8">
        <v>5</v>
      </c>
      <c r="G1171" t="s">
        <v>455</v>
      </c>
      <c r="H1171" t="s">
        <v>48</v>
      </c>
      <c r="I1171">
        <f>VLOOKUP(B1171,Information_sites!D:E,2,FALSE)</f>
        <v>-24.100227</v>
      </c>
      <c r="J1171">
        <f>VLOOKUP(B1171,Information_sites!D:F,3,FALSE)</f>
        <v>-45.698115999999999</v>
      </c>
      <c r="K1171" t="s">
        <v>442</v>
      </c>
      <c r="L1171">
        <v>4606</v>
      </c>
      <c r="M1171">
        <v>40</v>
      </c>
      <c r="N1171" s="3">
        <v>6</v>
      </c>
      <c r="O1171" t="s">
        <v>442</v>
      </c>
      <c r="P1171" t="s">
        <v>442</v>
      </c>
      <c r="Q1171" t="s">
        <v>442</v>
      </c>
      <c r="R1171" t="s">
        <v>442</v>
      </c>
      <c r="S1171" t="s">
        <v>42</v>
      </c>
      <c r="T1171">
        <v>1</v>
      </c>
      <c r="U1171">
        <v>30</v>
      </c>
      <c r="X1171" t="str">
        <f>VLOOKUP($S1171,Taxonomic!A:D,2,FALSE)</f>
        <v>serranidae</v>
      </c>
      <c r="Y1171" t="str">
        <f>VLOOKUP(S1171,Taxonomic!A:D,3,FALSE)</f>
        <v>mycteroperca</v>
      </c>
      <c r="Z1171" t="str">
        <f>VLOOKUP(S1171,Taxonomic!A:D,4,FALSE)</f>
        <v>acutirostris</v>
      </c>
    </row>
    <row r="1172" spans="1:26" x14ac:dyDescent="0.2">
      <c r="A1172" t="s">
        <v>30</v>
      </c>
      <c r="B1172" t="s">
        <v>472</v>
      </c>
      <c r="C1172" t="s">
        <v>47</v>
      </c>
      <c r="D1172">
        <v>2013</v>
      </c>
      <c r="E1172">
        <v>3</v>
      </c>
      <c r="F1172" s="8">
        <v>5</v>
      </c>
      <c r="G1172" t="s">
        <v>455</v>
      </c>
      <c r="H1172" t="s">
        <v>48</v>
      </c>
      <c r="I1172">
        <f>VLOOKUP(B1172,Information_sites!D:E,2,FALSE)</f>
        <v>-24.100227</v>
      </c>
      <c r="J1172">
        <f>VLOOKUP(B1172,Information_sites!D:F,3,FALSE)</f>
        <v>-45.698115999999999</v>
      </c>
      <c r="K1172" t="s">
        <v>442</v>
      </c>
      <c r="L1172">
        <v>4606</v>
      </c>
      <c r="M1172">
        <v>40</v>
      </c>
      <c r="N1172" s="3">
        <v>6</v>
      </c>
      <c r="O1172" t="s">
        <v>442</v>
      </c>
      <c r="P1172" t="s">
        <v>442</v>
      </c>
      <c r="Q1172" t="s">
        <v>442</v>
      </c>
      <c r="R1172" t="s">
        <v>442</v>
      </c>
      <c r="S1172" t="s">
        <v>42</v>
      </c>
      <c r="T1172">
        <v>4</v>
      </c>
      <c r="U1172">
        <v>35</v>
      </c>
      <c r="X1172" t="str">
        <f>VLOOKUP($S1172,Taxonomic!A:D,2,FALSE)</f>
        <v>serranidae</v>
      </c>
      <c r="Y1172" t="str">
        <f>VLOOKUP(S1172,Taxonomic!A:D,3,FALSE)</f>
        <v>mycteroperca</v>
      </c>
      <c r="Z1172" t="str">
        <f>VLOOKUP(S1172,Taxonomic!A:D,4,FALSE)</f>
        <v>acutirostris</v>
      </c>
    </row>
    <row r="1173" spans="1:26" x14ac:dyDescent="0.2">
      <c r="A1173" t="s">
        <v>30</v>
      </c>
      <c r="B1173" t="s">
        <v>472</v>
      </c>
      <c r="C1173" t="s">
        <v>47</v>
      </c>
      <c r="D1173">
        <v>2013</v>
      </c>
      <c r="E1173">
        <v>3</v>
      </c>
      <c r="F1173" s="8">
        <v>5</v>
      </c>
      <c r="G1173" t="s">
        <v>455</v>
      </c>
      <c r="H1173" t="s">
        <v>48</v>
      </c>
      <c r="I1173">
        <f>VLOOKUP(B1173,Information_sites!D:E,2,FALSE)</f>
        <v>-24.100227</v>
      </c>
      <c r="J1173">
        <f>VLOOKUP(B1173,Information_sites!D:F,3,FALSE)</f>
        <v>-45.698115999999999</v>
      </c>
      <c r="K1173" t="s">
        <v>442</v>
      </c>
      <c r="L1173">
        <v>4606</v>
      </c>
      <c r="M1173">
        <v>40</v>
      </c>
      <c r="N1173" s="3">
        <v>6</v>
      </c>
      <c r="O1173" t="s">
        <v>442</v>
      </c>
      <c r="P1173" t="s">
        <v>442</v>
      </c>
      <c r="Q1173" t="s">
        <v>442</v>
      </c>
      <c r="R1173" t="s">
        <v>442</v>
      </c>
      <c r="S1173" t="s">
        <v>46</v>
      </c>
      <c r="T1173">
        <v>2</v>
      </c>
      <c r="U1173">
        <v>5</v>
      </c>
      <c r="X1173" t="str">
        <f>VLOOKUP($S1173,Taxonomic!A:D,2,FALSE)</f>
        <v>pomacentridae</v>
      </c>
      <c r="Y1173" t="str">
        <f>VLOOKUP(S1173,Taxonomic!A:D,3,FALSE)</f>
        <v>stegastes</v>
      </c>
      <c r="Z1173" t="str">
        <f>VLOOKUP(S1173,Taxonomic!A:D,4,FALSE)</f>
        <v>fuscus</v>
      </c>
    </row>
    <row r="1174" spans="1:26" x14ac:dyDescent="0.2">
      <c r="A1174" t="s">
        <v>30</v>
      </c>
      <c r="B1174" t="s">
        <v>472</v>
      </c>
      <c r="C1174" t="s">
        <v>47</v>
      </c>
      <c r="D1174">
        <v>2013</v>
      </c>
      <c r="E1174">
        <v>3</v>
      </c>
      <c r="F1174" s="8">
        <v>5</v>
      </c>
      <c r="G1174" t="s">
        <v>455</v>
      </c>
      <c r="H1174" t="s">
        <v>48</v>
      </c>
      <c r="I1174">
        <f>VLOOKUP(B1174,Information_sites!D:E,2,FALSE)</f>
        <v>-24.100227</v>
      </c>
      <c r="J1174">
        <f>VLOOKUP(B1174,Information_sites!D:F,3,FALSE)</f>
        <v>-45.698115999999999</v>
      </c>
      <c r="K1174" t="s">
        <v>442</v>
      </c>
      <c r="L1174">
        <v>4606</v>
      </c>
      <c r="M1174">
        <v>40</v>
      </c>
      <c r="N1174" s="3">
        <v>6</v>
      </c>
      <c r="O1174" t="s">
        <v>442</v>
      </c>
      <c r="P1174" t="s">
        <v>442</v>
      </c>
      <c r="Q1174" t="s">
        <v>442</v>
      </c>
      <c r="R1174" t="s">
        <v>442</v>
      </c>
      <c r="S1174" t="s">
        <v>46</v>
      </c>
      <c r="T1174">
        <v>2</v>
      </c>
      <c r="U1174">
        <v>7</v>
      </c>
      <c r="X1174" t="str">
        <f>VLOOKUP($S1174,Taxonomic!A:D,2,FALSE)</f>
        <v>pomacentridae</v>
      </c>
      <c r="Y1174" t="str">
        <f>VLOOKUP(S1174,Taxonomic!A:D,3,FALSE)</f>
        <v>stegastes</v>
      </c>
      <c r="Z1174" t="str">
        <f>VLOOKUP(S1174,Taxonomic!A:D,4,FALSE)</f>
        <v>fuscus</v>
      </c>
    </row>
    <row r="1175" spans="1:26" x14ac:dyDescent="0.2">
      <c r="A1175" t="s">
        <v>30</v>
      </c>
      <c r="B1175" t="s">
        <v>472</v>
      </c>
      <c r="C1175" t="s">
        <v>47</v>
      </c>
      <c r="D1175">
        <v>2013</v>
      </c>
      <c r="E1175">
        <v>3</v>
      </c>
      <c r="F1175" s="8">
        <v>5</v>
      </c>
      <c r="G1175" t="s">
        <v>455</v>
      </c>
      <c r="H1175" t="s">
        <v>48</v>
      </c>
      <c r="I1175">
        <f>VLOOKUP(B1175,Information_sites!D:E,2,FALSE)</f>
        <v>-24.100227</v>
      </c>
      <c r="J1175">
        <f>VLOOKUP(B1175,Information_sites!D:F,3,FALSE)</f>
        <v>-45.698115999999999</v>
      </c>
      <c r="K1175" t="s">
        <v>442</v>
      </c>
      <c r="L1175">
        <v>4606</v>
      </c>
      <c r="M1175">
        <v>40</v>
      </c>
      <c r="N1175" s="3">
        <v>6</v>
      </c>
      <c r="O1175" t="s">
        <v>442</v>
      </c>
      <c r="P1175" t="s">
        <v>442</v>
      </c>
      <c r="Q1175" t="s">
        <v>442</v>
      </c>
      <c r="R1175" t="s">
        <v>442</v>
      </c>
      <c r="S1175" t="s">
        <v>46</v>
      </c>
      <c r="T1175">
        <v>12</v>
      </c>
      <c r="U1175">
        <v>12</v>
      </c>
      <c r="X1175" t="str">
        <f>VLOOKUP($S1175,Taxonomic!A:D,2,FALSE)</f>
        <v>pomacentridae</v>
      </c>
      <c r="Y1175" t="str">
        <f>VLOOKUP(S1175,Taxonomic!A:D,3,FALSE)</f>
        <v>stegastes</v>
      </c>
      <c r="Z1175" t="str">
        <f>VLOOKUP(S1175,Taxonomic!A:D,4,FALSE)</f>
        <v>fuscus</v>
      </c>
    </row>
    <row r="1176" spans="1:26" x14ac:dyDescent="0.2">
      <c r="A1176" t="s">
        <v>30</v>
      </c>
      <c r="B1176" t="s">
        <v>472</v>
      </c>
      <c r="C1176" t="s">
        <v>47</v>
      </c>
      <c r="D1176">
        <v>2013</v>
      </c>
      <c r="E1176">
        <v>3</v>
      </c>
      <c r="F1176" s="8">
        <v>5</v>
      </c>
      <c r="G1176" t="s">
        <v>455</v>
      </c>
      <c r="H1176" t="s">
        <v>48</v>
      </c>
      <c r="I1176">
        <f>VLOOKUP(B1176,Information_sites!D:E,2,FALSE)</f>
        <v>-24.100227</v>
      </c>
      <c r="J1176">
        <f>VLOOKUP(B1176,Information_sites!D:F,3,FALSE)</f>
        <v>-45.698115999999999</v>
      </c>
      <c r="K1176" t="s">
        <v>442</v>
      </c>
      <c r="L1176">
        <v>4606</v>
      </c>
      <c r="M1176">
        <v>40</v>
      </c>
      <c r="N1176" s="3">
        <v>6</v>
      </c>
      <c r="O1176" t="s">
        <v>442</v>
      </c>
      <c r="P1176" t="s">
        <v>442</v>
      </c>
      <c r="Q1176" t="s">
        <v>442</v>
      </c>
      <c r="R1176" t="s">
        <v>442</v>
      </c>
      <c r="S1176" t="s">
        <v>58</v>
      </c>
      <c r="T1176">
        <v>2</v>
      </c>
      <c r="U1176">
        <v>12</v>
      </c>
      <c r="X1176" t="str">
        <f>VLOOKUP($S1176,Taxonomic!A:D,2,FALSE)</f>
        <v>pomacentridae</v>
      </c>
      <c r="Y1176" t="str">
        <f>VLOOKUP(S1176,Taxonomic!A:D,3,FALSE)</f>
        <v>stegastes</v>
      </c>
      <c r="Z1176" t="str">
        <f>VLOOKUP(S1176,Taxonomic!A:D,4,FALSE)</f>
        <v>variabilis</v>
      </c>
    </row>
    <row r="1177" spans="1:26" x14ac:dyDescent="0.2">
      <c r="A1177" t="s">
        <v>30</v>
      </c>
      <c r="B1177" t="s">
        <v>59</v>
      </c>
      <c r="C1177" t="s">
        <v>31</v>
      </c>
      <c r="D1177">
        <v>2013</v>
      </c>
      <c r="E1177">
        <v>3</v>
      </c>
      <c r="F1177" s="8">
        <v>6</v>
      </c>
      <c r="G1177" t="s">
        <v>455</v>
      </c>
      <c r="H1177" t="s">
        <v>32</v>
      </c>
      <c r="I1177">
        <f>VLOOKUP(B1177,Information_sites!D:E,2,FALSE)</f>
        <v>-24.097747999999999</v>
      </c>
      <c r="J1177">
        <f>VLOOKUP(B1177,Information_sites!D:F,3,FALSE)</f>
        <v>-45.688487000000002</v>
      </c>
      <c r="K1177" t="s">
        <v>442</v>
      </c>
      <c r="L1177">
        <v>4607</v>
      </c>
      <c r="M1177">
        <v>40</v>
      </c>
      <c r="N1177" s="3">
        <v>4</v>
      </c>
      <c r="O1177" t="s">
        <v>442</v>
      </c>
      <c r="P1177" t="s">
        <v>442</v>
      </c>
      <c r="Q1177" t="s">
        <v>442</v>
      </c>
      <c r="R1177" t="s">
        <v>442</v>
      </c>
      <c r="S1177" t="s">
        <v>33</v>
      </c>
      <c r="T1177">
        <v>50</v>
      </c>
      <c r="U1177">
        <v>2</v>
      </c>
      <c r="X1177" t="str">
        <f>VLOOKUP($S1177,Taxonomic!A:D,2,FALSE)</f>
        <v>pomacentridae</v>
      </c>
      <c r="Y1177" t="str">
        <f>VLOOKUP(S1177,Taxonomic!A:D,3,FALSE)</f>
        <v>abudefduf</v>
      </c>
      <c r="Z1177" t="str">
        <f>VLOOKUP(S1177,Taxonomic!A:D,4,FALSE)</f>
        <v>saxatilis</v>
      </c>
    </row>
    <row r="1178" spans="1:26" x14ac:dyDescent="0.2">
      <c r="A1178" t="s">
        <v>30</v>
      </c>
      <c r="B1178" t="s">
        <v>59</v>
      </c>
      <c r="C1178" t="s">
        <v>31</v>
      </c>
      <c r="D1178">
        <v>2013</v>
      </c>
      <c r="E1178">
        <v>3</v>
      </c>
      <c r="F1178" s="8">
        <v>6</v>
      </c>
      <c r="G1178" t="s">
        <v>455</v>
      </c>
      <c r="H1178" t="s">
        <v>32</v>
      </c>
      <c r="I1178">
        <f>VLOOKUP(B1178,Information_sites!D:E,2,FALSE)</f>
        <v>-24.097747999999999</v>
      </c>
      <c r="J1178">
        <f>VLOOKUP(B1178,Information_sites!D:F,3,FALSE)</f>
        <v>-45.688487000000002</v>
      </c>
      <c r="K1178" t="s">
        <v>442</v>
      </c>
      <c r="L1178">
        <v>4607</v>
      </c>
      <c r="M1178">
        <v>40</v>
      </c>
      <c r="N1178" s="3">
        <v>4</v>
      </c>
      <c r="O1178" t="s">
        <v>442</v>
      </c>
      <c r="P1178" t="s">
        <v>442</v>
      </c>
      <c r="Q1178" t="s">
        <v>442</v>
      </c>
      <c r="R1178" t="s">
        <v>442</v>
      </c>
      <c r="S1178" t="s">
        <v>33</v>
      </c>
      <c r="T1178">
        <v>6</v>
      </c>
      <c r="U1178">
        <v>15</v>
      </c>
      <c r="X1178" t="str">
        <f>VLOOKUP($S1178,Taxonomic!A:D,2,FALSE)</f>
        <v>pomacentridae</v>
      </c>
      <c r="Y1178" t="str">
        <f>VLOOKUP(S1178,Taxonomic!A:D,3,FALSE)</f>
        <v>abudefduf</v>
      </c>
      <c r="Z1178" t="str">
        <f>VLOOKUP(S1178,Taxonomic!A:D,4,FALSE)</f>
        <v>saxatilis</v>
      </c>
    </row>
    <row r="1179" spans="1:26" x14ac:dyDescent="0.2">
      <c r="A1179" t="s">
        <v>30</v>
      </c>
      <c r="B1179" t="s">
        <v>59</v>
      </c>
      <c r="C1179" t="s">
        <v>31</v>
      </c>
      <c r="D1179">
        <v>2013</v>
      </c>
      <c r="E1179">
        <v>3</v>
      </c>
      <c r="F1179" s="8">
        <v>6</v>
      </c>
      <c r="G1179" t="s">
        <v>455</v>
      </c>
      <c r="H1179" t="s">
        <v>32</v>
      </c>
      <c r="I1179">
        <f>VLOOKUP(B1179,Information_sites!D:E,2,FALSE)</f>
        <v>-24.097747999999999</v>
      </c>
      <c r="J1179">
        <f>VLOOKUP(B1179,Information_sites!D:F,3,FALSE)</f>
        <v>-45.688487000000002</v>
      </c>
      <c r="K1179" t="s">
        <v>442</v>
      </c>
      <c r="L1179">
        <v>4607</v>
      </c>
      <c r="M1179">
        <v>40</v>
      </c>
      <c r="N1179" s="3">
        <v>4</v>
      </c>
      <c r="O1179" t="s">
        <v>442</v>
      </c>
      <c r="P1179" t="s">
        <v>442</v>
      </c>
      <c r="Q1179" t="s">
        <v>442</v>
      </c>
      <c r="R1179" t="s">
        <v>442</v>
      </c>
      <c r="S1179" t="s">
        <v>49</v>
      </c>
      <c r="T1179">
        <v>2</v>
      </c>
      <c r="U1179">
        <v>30</v>
      </c>
      <c r="X1179" t="str">
        <f>VLOOKUP($S1179,Taxonomic!A:D,2,FALSE)</f>
        <v>acanthuridae</v>
      </c>
      <c r="Y1179" t="str">
        <f>VLOOKUP(S1179,Taxonomic!A:D,3,FALSE)</f>
        <v>acanthurus</v>
      </c>
      <c r="Z1179" t="str">
        <f>VLOOKUP(S1179,Taxonomic!A:D,4,FALSE)</f>
        <v>chirurgus</v>
      </c>
    </row>
    <row r="1180" spans="1:26" x14ac:dyDescent="0.2">
      <c r="A1180" t="s">
        <v>30</v>
      </c>
      <c r="B1180" t="s">
        <v>59</v>
      </c>
      <c r="C1180" t="s">
        <v>31</v>
      </c>
      <c r="D1180">
        <v>2013</v>
      </c>
      <c r="E1180">
        <v>3</v>
      </c>
      <c r="F1180" s="8">
        <v>6</v>
      </c>
      <c r="G1180" t="s">
        <v>455</v>
      </c>
      <c r="H1180" t="s">
        <v>32</v>
      </c>
      <c r="I1180">
        <f>VLOOKUP(B1180,Information_sites!D:E,2,FALSE)</f>
        <v>-24.097747999999999</v>
      </c>
      <c r="J1180">
        <f>VLOOKUP(B1180,Information_sites!D:F,3,FALSE)</f>
        <v>-45.688487000000002</v>
      </c>
      <c r="K1180" t="s">
        <v>442</v>
      </c>
      <c r="L1180">
        <v>4607</v>
      </c>
      <c r="M1180">
        <v>40</v>
      </c>
      <c r="N1180" s="3">
        <v>4</v>
      </c>
      <c r="O1180" t="s">
        <v>442</v>
      </c>
      <c r="P1180" t="s">
        <v>442</v>
      </c>
      <c r="Q1180" t="s">
        <v>442</v>
      </c>
      <c r="R1180" t="s">
        <v>442</v>
      </c>
      <c r="S1180" t="s">
        <v>49</v>
      </c>
      <c r="T1180">
        <v>5</v>
      </c>
      <c r="U1180">
        <v>35</v>
      </c>
      <c r="X1180" t="str">
        <f>VLOOKUP($S1180,Taxonomic!A:D,2,FALSE)</f>
        <v>acanthuridae</v>
      </c>
      <c r="Y1180" t="str">
        <f>VLOOKUP(S1180,Taxonomic!A:D,3,FALSE)</f>
        <v>acanthurus</v>
      </c>
      <c r="Z1180" t="str">
        <f>VLOOKUP(S1180,Taxonomic!A:D,4,FALSE)</f>
        <v>chirurgus</v>
      </c>
    </row>
    <row r="1181" spans="1:26" x14ac:dyDescent="0.2">
      <c r="A1181" t="s">
        <v>30</v>
      </c>
      <c r="B1181" t="s">
        <v>59</v>
      </c>
      <c r="C1181" t="s">
        <v>31</v>
      </c>
      <c r="D1181">
        <v>2013</v>
      </c>
      <c r="E1181">
        <v>3</v>
      </c>
      <c r="F1181" s="8">
        <v>6</v>
      </c>
      <c r="G1181" t="s">
        <v>455</v>
      </c>
      <c r="H1181" t="s">
        <v>32</v>
      </c>
      <c r="I1181">
        <f>VLOOKUP(B1181,Information_sites!D:E,2,FALSE)</f>
        <v>-24.097747999999999</v>
      </c>
      <c r="J1181">
        <f>VLOOKUP(B1181,Information_sites!D:F,3,FALSE)</f>
        <v>-45.688487000000002</v>
      </c>
      <c r="K1181" t="s">
        <v>442</v>
      </c>
      <c r="L1181">
        <v>4607</v>
      </c>
      <c r="M1181">
        <v>40</v>
      </c>
      <c r="N1181" s="3">
        <v>4</v>
      </c>
      <c r="O1181" t="s">
        <v>442</v>
      </c>
      <c r="P1181" t="s">
        <v>442</v>
      </c>
      <c r="Q1181" t="s">
        <v>442</v>
      </c>
      <c r="R1181" t="s">
        <v>442</v>
      </c>
      <c r="S1181" t="s">
        <v>50</v>
      </c>
      <c r="T1181">
        <v>1</v>
      </c>
      <c r="U1181">
        <v>40</v>
      </c>
      <c r="X1181" t="str">
        <f>VLOOKUP($S1181,Taxonomic!A:D,2,FALSE)</f>
        <v>haemulidae</v>
      </c>
      <c r="Y1181" t="str">
        <f>VLOOKUP(S1181,Taxonomic!A:D,3,FALSE)</f>
        <v>anisotremus</v>
      </c>
      <c r="Z1181" t="str">
        <f>VLOOKUP(S1181,Taxonomic!A:D,4,FALSE)</f>
        <v>virginicus</v>
      </c>
    </row>
    <row r="1182" spans="1:26" x14ac:dyDescent="0.2">
      <c r="A1182" t="s">
        <v>30</v>
      </c>
      <c r="B1182" t="s">
        <v>59</v>
      </c>
      <c r="C1182" t="s">
        <v>31</v>
      </c>
      <c r="D1182">
        <v>2013</v>
      </c>
      <c r="E1182">
        <v>3</v>
      </c>
      <c r="F1182" s="8">
        <v>6</v>
      </c>
      <c r="G1182" t="s">
        <v>455</v>
      </c>
      <c r="H1182" t="s">
        <v>32</v>
      </c>
      <c r="I1182">
        <f>VLOOKUP(B1182,Information_sites!D:E,2,FALSE)</f>
        <v>-24.097747999999999</v>
      </c>
      <c r="J1182">
        <f>VLOOKUP(B1182,Information_sites!D:F,3,FALSE)</f>
        <v>-45.688487000000002</v>
      </c>
      <c r="K1182" t="s">
        <v>442</v>
      </c>
      <c r="L1182">
        <v>4607</v>
      </c>
      <c r="M1182">
        <v>40</v>
      </c>
      <c r="N1182" s="3">
        <v>4</v>
      </c>
      <c r="O1182" t="s">
        <v>442</v>
      </c>
      <c r="P1182" t="s">
        <v>442</v>
      </c>
      <c r="Q1182" t="s">
        <v>442</v>
      </c>
      <c r="R1182" t="s">
        <v>442</v>
      </c>
      <c r="S1182" t="s">
        <v>50</v>
      </c>
      <c r="T1182">
        <v>1</v>
      </c>
      <c r="U1182">
        <v>25</v>
      </c>
      <c r="X1182" t="str">
        <f>VLOOKUP($S1182,Taxonomic!A:D,2,FALSE)</f>
        <v>haemulidae</v>
      </c>
      <c r="Y1182" t="str">
        <f>VLOOKUP(S1182,Taxonomic!A:D,3,FALSE)</f>
        <v>anisotremus</v>
      </c>
      <c r="Z1182" t="str">
        <f>VLOOKUP(S1182,Taxonomic!A:D,4,FALSE)</f>
        <v>virginicus</v>
      </c>
    </row>
    <row r="1183" spans="1:26" x14ac:dyDescent="0.2">
      <c r="A1183" t="s">
        <v>30</v>
      </c>
      <c r="B1183" t="s">
        <v>59</v>
      </c>
      <c r="C1183" t="s">
        <v>31</v>
      </c>
      <c r="D1183">
        <v>2013</v>
      </c>
      <c r="E1183">
        <v>3</v>
      </c>
      <c r="F1183" s="8">
        <v>6</v>
      </c>
      <c r="G1183" t="s">
        <v>455</v>
      </c>
      <c r="H1183" t="s">
        <v>32</v>
      </c>
      <c r="I1183">
        <f>VLOOKUP(B1183,Information_sites!D:E,2,FALSE)</f>
        <v>-24.097747999999999</v>
      </c>
      <c r="J1183">
        <f>VLOOKUP(B1183,Information_sites!D:F,3,FALSE)</f>
        <v>-45.688487000000002</v>
      </c>
      <c r="K1183" t="s">
        <v>442</v>
      </c>
      <c r="L1183">
        <v>4607</v>
      </c>
      <c r="M1183">
        <v>40</v>
      </c>
      <c r="N1183" s="3">
        <v>4</v>
      </c>
      <c r="O1183" t="s">
        <v>442</v>
      </c>
      <c r="P1183" t="s">
        <v>442</v>
      </c>
      <c r="Q1183" t="s">
        <v>442</v>
      </c>
      <c r="R1183" t="s">
        <v>442</v>
      </c>
      <c r="S1183" t="s">
        <v>34</v>
      </c>
      <c r="T1183">
        <v>1</v>
      </c>
      <c r="U1183">
        <v>40</v>
      </c>
      <c r="X1183" t="str">
        <f>VLOOKUP($S1183,Taxonomic!A:D,2,FALSE)</f>
        <v>labridae</v>
      </c>
      <c r="Y1183" t="str">
        <f>VLOOKUP(S1183,Taxonomic!A:D,3,FALSE)</f>
        <v>bodianus</v>
      </c>
      <c r="Z1183" t="str">
        <f>VLOOKUP(S1183,Taxonomic!A:D,4,FALSE)</f>
        <v>pulchellus</v>
      </c>
    </row>
    <row r="1184" spans="1:26" x14ac:dyDescent="0.2">
      <c r="A1184" t="s">
        <v>30</v>
      </c>
      <c r="B1184" t="s">
        <v>59</v>
      </c>
      <c r="C1184" t="s">
        <v>31</v>
      </c>
      <c r="D1184">
        <v>2013</v>
      </c>
      <c r="E1184">
        <v>3</v>
      </c>
      <c r="F1184" s="8">
        <v>6</v>
      </c>
      <c r="G1184" t="s">
        <v>455</v>
      </c>
      <c r="H1184" t="s">
        <v>32</v>
      </c>
      <c r="I1184">
        <f>VLOOKUP(B1184,Information_sites!D:E,2,FALSE)</f>
        <v>-24.097747999999999</v>
      </c>
      <c r="J1184">
        <f>VLOOKUP(B1184,Information_sites!D:F,3,FALSE)</f>
        <v>-45.688487000000002</v>
      </c>
      <c r="K1184" t="s">
        <v>442</v>
      </c>
      <c r="L1184">
        <v>4607</v>
      </c>
      <c r="M1184">
        <v>40</v>
      </c>
      <c r="N1184" s="3">
        <v>4</v>
      </c>
      <c r="O1184" t="s">
        <v>442</v>
      </c>
      <c r="P1184" t="s">
        <v>442</v>
      </c>
      <c r="Q1184" t="s">
        <v>442</v>
      </c>
      <c r="R1184" t="s">
        <v>442</v>
      </c>
      <c r="S1184" t="s">
        <v>60</v>
      </c>
      <c r="T1184">
        <v>2</v>
      </c>
      <c r="U1184">
        <v>15</v>
      </c>
      <c r="X1184" t="str">
        <f>VLOOKUP($S1184,Taxonomic!A:D,2,FALSE)</f>
        <v>chaetodontidae</v>
      </c>
      <c r="Y1184" t="str">
        <f>VLOOKUP(S1184,Taxonomic!A:D,3,FALSE)</f>
        <v>chaetodon</v>
      </c>
      <c r="Z1184" t="str">
        <f>VLOOKUP(S1184,Taxonomic!A:D,4,FALSE)</f>
        <v>striatus</v>
      </c>
    </row>
    <row r="1185" spans="1:26" x14ac:dyDescent="0.2">
      <c r="A1185" t="s">
        <v>30</v>
      </c>
      <c r="B1185" t="s">
        <v>59</v>
      </c>
      <c r="C1185" t="s">
        <v>31</v>
      </c>
      <c r="D1185">
        <v>2013</v>
      </c>
      <c r="E1185">
        <v>3</v>
      </c>
      <c r="F1185" s="8">
        <v>6</v>
      </c>
      <c r="G1185" t="s">
        <v>455</v>
      </c>
      <c r="H1185" t="s">
        <v>32</v>
      </c>
      <c r="I1185">
        <f>VLOOKUP(B1185,Information_sites!D:E,2,FALSE)</f>
        <v>-24.097747999999999</v>
      </c>
      <c r="J1185">
        <f>VLOOKUP(B1185,Information_sites!D:F,3,FALSE)</f>
        <v>-45.688487000000002</v>
      </c>
      <c r="K1185" t="s">
        <v>442</v>
      </c>
      <c r="L1185">
        <v>4607</v>
      </c>
      <c r="M1185">
        <v>40</v>
      </c>
      <c r="N1185" s="3">
        <v>4</v>
      </c>
      <c r="O1185" t="s">
        <v>442</v>
      </c>
      <c r="P1185" t="s">
        <v>442</v>
      </c>
      <c r="Q1185" t="s">
        <v>442</v>
      </c>
      <c r="R1185" t="s">
        <v>442</v>
      </c>
      <c r="S1185" t="s">
        <v>39</v>
      </c>
      <c r="T1185">
        <v>10</v>
      </c>
      <c r="U1185">
        <v>25</v>
      </c>
      <c r="X1185" t="str">
        <f>VLOOKUP($S1185,Taxonomic!A:D,2,FALSE)</f>
        <v>haemulidae</v>
      </c>
      <c r="Y1185" t="str">
        <f>VLOOKUP(S1185,Taxonomic!A:D,3,FALSE)</f>
        <v>haemulon</v>
      </c>
      <c r="Z1185" t="str">
        <f>VLOOKUP(S1185,Taxonomic!A:D,4,FALSE)</f>
        <v>aurolineatum</v>
      </c>
    </row>
    <row r="1186" spans="1:26" x14ac:dyDescent="0.2">
      <c r="A1186" t="s">
        <v>30</v>
      </c>
      <c r="B1186" t="s">
        <v>59</v>
      </c>
      <c r="C1186" t="s">
        <v>31</v>
      </c>
      <c r="D1186">
        <v>2013</v>
      </c>
      <c r="E1186">
        <v>3</v>
      </c>
      <c r="F1186" s="8">
        <v>6</v>
      </c>
      <c r="G1186" t="s">
        <v>455</v>
      </c>
      <c r="H1186" t="s">
        <v>32</v>
      </c>
      <c r="I1186">
        <f>VLOOKUP(B1186,Information_sites!D:E,2,FALSE)</f>
        <v>-24.097747999999999</v>
      </c>
      <c r="J1186">
        <f>VLOOKUP(B1186,Information_sites!D:F,3,FALSE)</f>
        <v>-45.688487000000002</v>
      </c>
      <c r="K1186" t="s">
        <v>442</v>
      </c>
      <c r="L1186">
        <v>4607</v>
      </c>
      <c r="M1186">
        <v>40</v>
      </c>
      <c r="N1186" s="3">
        <v>4</v>
      </c>
      <c r="O1186" t="s">
        <v>442</v>
      </c>
      <c r="P1186" t="s">
        <v>442</v>
      </c>
      <c r="Q1186" t="s">
        <v>442</v>
      </c>
      <c r="R1186" t="s">
        <v>442</v>
      </c>
      <c r="S1186" t="s">
        <v>75</v>
      </c>
      <c r="T1186">
        <v>3</v>
      </c>
      <c r="U1186">
        <v>45</v>
      </c>
      <c r="X1186" t="str">
        <f>VLOOKUP($S1186,Taxonomic!A:D,2,FALSE)</f>
        <v>labridae</v>
      </c>
      <c r="Y1186" t="str">
        <f>VLOOKUP(S1186,Taxonomic!A:D,3,FALSE)</f>
        <v>halichoeres</v>
      </c>
      <c r="Z1186" t="str">
        <f>VLOOKUP(S1186,Taxonomic!A:D,4,FALSE)</f>
        <v>brasiliensis</v>
      </c>
    </row>
    <row r="1187" spans="1:26" x14ac:dyDescent="0.2">
      <c r="A1187" t="s">
        <v>30</v>
      </c>
      <c r="B1187" t="s">
        <v>59</v>
      </c>
      <c r="C1187" t="s">
        <v>31</v>
      </c>
      <c r="D1187">
        <v>2013</v>
      </c>
      <c r="E1187">
        <v>3</v>
      </c>
      <c r="F1187" s="8">
        <v>6</v>
      </c>
      <c r="G1187" t="s">
        <v>455</v>
      </c>
      <c r="H1187" t="s">
        <v>32</v>
      </c>
      <c r="I1187">
        <f>VLOOKUP(B1187,Information_sites!D:E,2,FALSE)</f>
        <v>-24.097747999999999</v>
      </c>
      <c r="J1187">
        <f>VLOOKUP(B1187,Information_sites!D:F,3,FALSE)</f>
        <v>-45.688487000000002</v>
      </c>
      <c r="K1187" t="s">
        <v>442</v>
      </c>
      <c r="L1187">
        <v>4607</v>
      </c>
      <c r="M1187">
        <v>40</v>
      </c>
      <c r="N1187" s="3">
        <v>4</v>
      </c>
      <c r="O1187" t="s">
        <v>442</v>
      </c>
      <c r="P1187" t="s">
        <v>442</v>
      </c>
      <c r="Q1187" t="s">
        <v>442</v>
      </c>
      <c r="R1187" t="s">
        <v>442</v>
      </c>
      <c r="S1187" t="s">
        <v>75</v>
      </c>
      <c r="T1187">
        <v>1</v>
      </c>
      <c r="U1187">
        <v>50</v>
      </c>
      <c r="X1187" t="str">
        <f>VLOOKUP($S1187,Taxonomic!A:D,2,FALSE)</f>
        <v>labridae</v>
      </c>
      <c r="Y1187" t="str">
        <f>VLOOKUP(S1187,Taxonomic!A:D,3,FALSE)</f>
        <v>halichoeres</v>
      </c>
      <c r="Z1187" t="str">
        <f>VLOOKUP(S1187,Taxonomic!A:D,4,FALSE)</f>
        <v>brasiliensis</v>
      </c>
    </row>
    <row r="1188" spans="1:26" x14ac:dyDescent="0.2">
      <c r="A1188" t="s">
        <v>30</v>
      </c>
      <c r="B1188" t="s">
        <v>59</v>
      </c>
      <c r="C1188" t="s">
        <v>31</v>
      </c>
      <c r="D1188">
        <v>2013</v>
      </c>
      <c r="E1188">
        <v>3</v>
      </c>
      <c r="F1188" s="8">
        <v>6</v>
      </c>
      <c r="G1188" t="s">
        <v>455</v>
      </c>
      <c r="H1188" t="s">
        <v>32</v>
      </c>
      <c r="I1188">
        <f>VLOOKUP(B1188,Information_sites!D:E,2,FALSE)</f>
        <v>-24.097747999999999</v>
      </c>
      <c r="J1188">
        <f>VLOOKUP(B1188,Information_sites!D:F,3,FALSE)</f>
        <v>-45.688487000000002</v>
      </c>
      <c r="K1188" t="s">
        <v>442</v>
      </c>
      <c r="L1188">
        <v>4607</v>
      </c>
      <c r="M1188">
        <v>40</v>
      </c>
      <c r="N1188" s="3">
        <v>4</v>
      </c>
      <c r="O1188" t="s">
        <v>442</v>
      </c>
      <c r="P1188" t="s">
        <v>442</v>
      </c>
      <c r="Q1188" t="s">
        <v>442</v>
      </c>
      <c r="R1188" t="s">
        <v>442</v>
      </c>
      <c r="S1188" t="s">
        <v>40</v>
      </c>
      <c r="T1188">
        <v>1</v>
      </c>
      <c r="U1188">
        <v>15</v>
      </c>
      <c r="X1188" t="str">
        <f>VLOOKUP($S1188,Taxonomic!A:D,2,FALSE)</f>
        <v>labridae</v>
      </c>
      <c r="Y1188" t="str">
        <f>VLOOKUP(S1188,Taxonomic!A:D,3,FALSE)</f>
        <v>halichoeres</v>
      </c>
      <c r="Z1188" t="str">
        <f>VLOOKUP(S1188,Taxonomic!A:D,4,FALSE)</f>
        <v>poeyi</v>
      </c>
    </row>
    <row r="1189" spans="1:26" x14ac:dyDescent="0.2">
      <c r="A1189" t="s">
        <v>30</v>
      </c>
      <c r="B1189" t="s">
        <v>59</v>
      </c>
      <c r="C1189" t="s">
        <v>31</v>
      </c>
      <c r="D1189">
        <v>2013</v>
      </c>
      <c r="E1189">
        <v>3</v>
      </c>
      <c r="F1189" s="8">
        <v>6</v>
      </c>
      <c r="G1189" t="s">
        <v>455</v>
      </c>
      <c r="H1189" t="s">
        <v>32</v>
      </c>
      <c r="I1189">
        <f>VLOOKUP(B1189,Information_sites!D:E,2,FALSE)</f>
        <v>-24.097747999999999</v>
      </c>
      <c r="J1189">
        <f>VLOOKUP(B1189,Information_sites!D:F,3,FALSE)</f>
        <v>-45.688487000000002</v>
      </c>
      <c r="K1189" t="s">
        <v>442</v>
      </c>
      <c r="L1189">
        <v>4607</v>
      </c>
      <c r="M1189">
        <v>40</v>
      </c>
      <c r="N1189" s="3">
        <v>4</v>
      </c>
      <c r="O1189" t="s">
        <v>442</v>
      </c>
      <c r="P1189" t="s">
        <v>442</v>
      </c>
      <c r="Q1189" t="s">
        <v>442</v>
      </c>
      <c r="R1189" t="s">
        <v>442</v>
      </c>
      <c r="S1189" t="s">
        <v>78</v>
      </c>
      <c r="T1189">
        <v>800</v>
      </c>
      <c r="U1189">
        <v>6</v>
      </c>
      <c r="X1189" t="str">
        <f>VLOOKUP($S1189,Taxonomic!A:D,2,FALSE)</f>
        <v>clupeidae</v>
      </c>
      <c r="Y1189" t="str">
        <f>VLOOKUP(S1189,Taxonomic!A:D,3,FALSE)</f>
        <v>harengula</v>
      </c>
      <c r="Z1189" t="str">
        <f>VLOOKUP(S1189,Taxonomic!A:D,4,FALSE)</f>
        <v>clupeola</v>
      </c>
    </row>
    <row r="1190" spans="1:26" x14ac:dyDescent="0.2">
      <c r="A1190" t="s">
        <v>30</v>
      </c>
      <c r="B1190" t="s">
        <v>59</v>
      </c>
      <c r="C1190" t="s">
        <v>31</v>
      </c>
      <c r="D1190">
        <v>2013</v>
      </c>
      <c r="E1190">
        <v>3</v>
      </c>
      <c r="F1190" s="8">
        <v>6</v>
      </c>
      <c r="G1190" t="s">
        <v>455</v>
      </c>
      <c r="H1190" t="s">
        <v>32</v>
      </c>
      <c r="I1190">
        <f>VLOOKUP(B1190,Information_sites!D:E,2,FALSE)</f>
        <v>-24.097747999999999</v>
      </c>
      <c r="J1190">
        <f>VLOOKUP(B1190,Information_sites!D:F,3,FALSE)</f>
        <v>-45.688487000000002</v>
      </c>
      <c r="K1190" t="s">
        <v>442</v>
      </c>
      <c r="L1190">
        <v>4607</v>
      </c>
      <c r="M1190">
        <v>40</v>
      </c>
      <c r="N1190" s="3">
        <v>4</v>
      </c>
      <c r="O1190" t="s">
        <v>442</v>
      </c>
      <c r="P1190" t="s">
        <v>442</v>
      </c>
      <c r="Q1190" t="s">
        <v>442</v>
      </c>
      <c r="R1190" t="s">
        <v>442</v>
      </c>
      <c r="S1190" t="s">
        <v>41</v>
      </c>
      <c r="T1190">
        <v>1</v>
      </c>
      <c r="U1190">
        <v>30</v>
      </c>
      <c r="X1190" t="str">
        <f>VLOOKUP($S1190,Taxonomic!A:D,2,FALSE)</f>
        <v>holocentridae</v>
      </c>
      <c r="Y1190" t="str">
        <f>VLOOKUP(S1190,Taxonomic!A:D,3,FALSE)</f>
        <v>holocentrus</v>
      </c>
      <c r="Z1190" t="str">
        <f>VLOOKUP(S1190,Taxonomic!A:D,4,FALSE)</f>
        <v>adscensionis</v>
      </c>
    </row>
    <row r="1191" spans="1:26" x14ac:dyDescent="0.2">
      <c r="A1191" t="s">
        <v>30</v>
      </c>
      <c r="B1191" t="s">
        <v>59</v>
      </c>
      <c r="C1191" t="s">
        <v>31</v>
      </c>
      <c r="D1191">
        <v>2013</v>
      </c>
      <c r="E1191">
        <v>3</v>
      </c>
      <c r="F1191" s="8">
        <v>6</v>
      </c>
      <c r="G1191" t="s">
        <v>455</v>
      </c>
      <c r="H1191" t="s">
        <v>32</v>
      </c>
      <c r="I1191">
        <f>VLOOKUP(B1191,Information_sites!D:E,2,FALSE)</f>
        <v>-24.097747999999999</v>
      </c>
      <c r="J1191">
        <f>VLOOKUP(B1191,Information_sites!D:F,3,FALSE)</f>
        <v>-45.688487000000002</v>
      </c>
      <c r="K1191" t="s">
        <v>442</v>
      </c>
      <c r="L1191">
        <v>4607</v>
      </c>
      <c r="M1191">
        <v>40</v>
      </c>
      <c r="N1191" s="3">
        <v>4</v>
      </c>
      <c r="O1191" t="s">
        <v>442</v>
      </c>
      <c r="P1191" t="s">
        <v>442</v>
      </c>
      <c r="Q1191" t="s">
        <v>442</v>
      </c>
      <c r="R1191" t="s">
        <v>442</v>
      </c>
      <c r="S1191" t="s">
        <v>41</v>
      </c>
      <c r="T1191">
        <v>3</v>
      </c>
      <c r="U1191">
        <v>35</v>
      </c>
      <c r="X1191" t="str">
        <f>VLOOKUP($S1191,Taxonomic!A:D,2,FALSE)</f>
        <v>holocentridae</v>
      </c>
      <c r="Y1191" t="str">
        <f>VLOOKUP(S1191,Taxonomic!A:D,3,FALSE)</f>
        <v>holocentrus</v>
      </c>
      <c r="Z1191" t="str">
        <f>VLOOKUP(S1191,Taxonomic!A:D,4,FALSE)</f>
        <v>adscensionis</v>
      </c>
    </row>
    <row r="1192" spans="1:26" x14ac:dyDescent="0.2">
      <c r="A1192" t="s">
        <v>30</v>
      </c>
      <c r="B1192" t="s">
        <v>59</v>
      </c>
      <c r="C1192" t="s">
        <v>31</v>
      </c>
      <c r="D1192">
        <v>2013</v>
      </c>
      <c r="E1192">
        <v>3</v>
      </c>
      <c r="F1192" s="8">
        <v>6</v>
      </c>
      <c r="G1192" t="s">
        <v>455</v>
      </c>
      <c r="H1192" t="s">
        <v>32</v>
      </c>
      <c r="I1192">
        <f>VLOOKUP(B1192,Information_sites!D:E,2,FALSE)</f>
        <v>-24.097747999999999</v>
      </c>
      <c r="J1192">
        <f>VLOOKUP(B1192,Information_sites!D:F,3,FALSE)</f>
        <v>-45.688487000000002</v>
      </c>
      <c r="K1192" t="s">
        <v>442</v>
      </c>
      <c r="L1192">
        <v>4607</v>
      </c>
      <c r="M1192">
        <v>40</v>
      </c>
      <c r="N1192" s="3">
        <v>4</v>
      </c>
      <c r="O1192" t="s">
        <v>442</v>
      </c>
      <c r="P1192" t="s">
        <v>442</v>
      </c>
      <c r="Q1192" t="s">
        <v>442</v>
      </c>
      <c r="R1192" t="s">
        <v>442</v>
      </c>
      <c r="S1192" t="s">
        <v>52</v>
      </c>
      <c r="T1192">
        <v>1</v>
      </c>
      <c r="U1192">
        <v>35</v>
      </c>
      <c r="X1192" t="str">
        <f>VLOOKUP($S1192,Taxonomic!A:D,2,FALSE)</f>
        <v>kyphosidae</v>
      </c>
      <c r="Y1192" t="str">
        <f>VLOOKUP(S1192,Taxonomic!A:D,3,FALSE)</f>
        <v>kyphosus</v>
      </c>
      <c r="Z1192" t="str">
        <f>VLOOKUP(S1192,Taxonomic!A:D,4,FALSE)</f>
        <v>sectatrix</v>
      </c>
    </row>
    <row r="1193" spans="1:26" x14ac:dyDescent="0.2">
      <c r="A1193" t="s">
        <v>30</v>
      </c>
      <c r="B1193" t="s">
        <v>59</v>
      </c>
      <c r="C1193" t="s">
        <v>31</v>
      </c>
      <c r="D1193">
        <v>2013</v>
      </c>
      <c r="E1193">
        <v>3</v>
      </c>
      <c r="F1193" s="8">
        <v>6</v>
      </c>
      <c r="G1193" t="s">
        <v>455</v>
      </c>
      <c r="H1193" t="s">
        <v>32</v>
      </c>
      <c r="I1193">
        <f>VLOOKUP(B1193,Information_sites!D:E,2,FALSE)</f>
        <v>-24.097747999999999</v>
      </c>
      <c r="J1193">
        <f>VLOOKUP(B1193,Information_sites!D:F,3,FALSE)</f>
        <v>-45.688487000000002</v>
      </c>
      <c r="K1193" t="s">
        <v>442</v>
      </c>
      <c r="L1193">
        <v>4607</v>
      </c>
      <c r="M1193">
        <v>40</v>
      </c>
      <c r="N1193" s="3">
        <v>4</v>
      </c>
      <c r="O1193" t="s">
        <v>442</v>
      </c>
      <c r="P1193" t="s">
        <v>442</v>
      </c>
      <c r="Q1193" t="s">
        <v>442</v>
      </c>
      <c r="R1193" t="s">
        <v>442</v>
      </c>
      <c r="S1193" t="s">
        <v>43</v>
      </c>
      <c r="T1193">
        <v>2</v>
      </c>
      <c r="U1193">
        <v>20</v>
      </c>
      <c r="X1193" t="str">
        <f>VLOOKUP($S1193,Taxonomic!A:D,2,FALSE)</f>
        <v>sciaenidae</v>
      </c>
      <c r="Y1193" t="str">
        <f>VLOOKUP(S1193,Taxonomic!A:D,3,FALSE)</f>
        <v>odontoscion</v>
      </c>
      <c r="Z1193" t="str">
        <f>VLOOKUP(S1193,Taxonomic!A:D,4,FALSE)</f>
        <v>dentex</v>
      </c>
    </row>
    <row r="1194" spans="1:26" x14ac:dyDescent="0.2">
      <c r="A1194" t="s">
        <v>30</v>
      </c>
      <c r="B1194" t="s">
        <v>59</v>
      </c>
      <c r="C1194" t="s">
        <v>31</v>
      </c>
      <c r="D1194">
        <v>2013</v>
      </c>
      <c r="E1194">
        <v>3</v>
      </c>
      <c r="F1194" s="8">
        <v>6</v>
      </c>
      <c r="G1194" t="s">
        <v>455</v>
      </c>
      <c r="H1194" t="s">
        <v>32</v>
      </c>
      <c r="I1194">
        <f>VLOOKUP(B1194,Information_sites!D:E,2,FALSE)</f>
        <v>-24.097747999999999</v>
      </c>
      <c r="J1194">
        <f>VLOOKUP(B1194,Information_sites!D:F,3,FALSE)</f>
        <v>-45.688487000000002</v>
      </c>
      <c r="K1194" t="s">
        <v>442</v>
      </c>
      <c r="L1194">
        <v>4607</v>
      </c>
      <c r="M1194">
        <v>40</v>
      </c>
      <c r="N1194" s="3">
        <v>4</v>
      </c>
      <c r="O1194" t="s">
        <v>442</v>
      </c>
      <c r="P1194" t="s">
        <v>442</v>
      </c>
      <c r="Q1194" t="s">
        <v>442</v>
      </c>
      <c r="R1194" t="s">
        <v>442</v>
      </c>
      <c r="S1194" t="s">
        <v>70</v>
      </c>
      <c r="T1194">
        <v>2</v>
      </c>
      <c r="U1194">
        <v>15</v>
      </c>
      <c r="X1194" t="str">
        <f>VLOOKUP($S1194,Taxonomic!A:D,2,FALSE)</f>
        <v>pempheridae</v>
      </c>
      <c r="Y1194" t="str">
        <f>VLOOKUP(S1194,Taxonomic!A:D,3,FALSE)</f>
        <v>pempheris</v>
      </c>
      <c r="Z1194" t="str">
        <f>VLOOKUP(S1194,Taxonomic!A:D,4,FALSE)</f>
        <v>schomburgkii</v>
      </c>
    </row>
    <row r="1195" spans="1:26" x14ac:dyDescent="0.2">
      <c r="A1195" t="s">
        <v>30</v>
      </c>
      <c r="B1195" t="s">
        <v>59</v>
      </c>
      <c r="C1195" t="s">
        <v>31</v>
      </c>
      <c r="D1195">
        <v>2013</v>
      </c>
      <c r="E1195">
        <v>3</v>
      </c>
      <c r="F1195" s="8">
        <v>6</v>
      </c>
      <c r="G1195" t="s">
        <v>455</v>
      </c>
      <c r="H1195" t="s">
        <v>32</v>
      </c>
      <c r="I1195">
        <f>VLOOKUP(B1195,Information_sites!D:E,2,FALSE)</f>
        <v>-24.097747999999999</v>
      </c>
      <c r="J1195">
        <f>VLOOKUP(B1195,Information_sites!D:F,3,FALSE)</f>
        <v>-45.688487000000002</v>
      </c>
      <c r="K1195" t="s">
        <v>442</v>
      </c>
      <c r="L1195">
        <v>4607</v>
      </c>
      <c r="M1195">
        <v>40</v>
      </c>
      <c r="N1195" s="3">
        <v>4</v>
      </c>
      <c r="O1195" t="s">
        <v>442</v>
      </c>
      <c r="P1195" t="s">
        <v>442</v>
      </c>
      <c r="Q1195" t="s">
        <v>442</v>
      </c>
      <c r="R1195" t="s">
        <v>442</v>
      </c>
      <c r="S1195" t="s">
        <v>44</v>
      </c>
      <c r="T1195">
        <v>1</v>
      </c>
      <c r="U1195">
        <v>35</v>
      </c>
      <c r="X1195" t="str">
        <f>VLOOKUP($S1195,Taxonomic!A:D,2,FALSE)</f>
        <v>pomacanthidae</v>
      </c>
      <c r="Y1195" t="str">
        <f>VLOOKUP(S1195,Taxonomic!A:D,3,FALSE)</f>
        <v>pomacanthus</v>
      </c>
      <c r="Z1195" t="str">
        <f>VLOOKUP(S1195,Taxonomic!A:D,4,FALSE)</f>
        <v>paru</v>
      </c>
    </row>
    <row r="1196" spans="1:26" x14ac:dyDescent="0.2">
      <c r="A1196" t="s">
        <v>30</v>
      </c>
      <c r="B1196" t="s">
        <v>59</v>
      </c>
      <c r="C1196" t="s">
        <v>31</v>
      </c>
      <c r="D1196">
        <v>2013</v>
      </c>
      <c r="E1196">
        <v>3</v>
      </c>
      <c r="F1196" s="8">
        <v>6</v>
      </c>
      <c r="G1196" t="s">
        <v>455</v>
      </c>
      <c r="H1196" t="s">
        <v>32</v>
      </c>
      <c r="I1196">
        <f>VLOOKUP(B1196,Information_sites!D:E,2,FALSE)</f>
        <v>-24.097747999999999</v>
      </c>
      <c r="J1196">
        <f>VLOOKUP(B1196,Information_sites!D:F,3,FALSE)</f>
        <v>-45.688487000000002</v>
      </c>
      <c r="K1196" t="s">
        <v>442</v>
      </c>
      <c r="L1196">
        <v>4607</v>
      </c>
      <c r="M1196">
        <v>40</v>
      </c>
      <c r="N1196" s="3">
        <v>4</v>
      </c>
      <c r="O1196" t="s">
        <v>442</v>
      </c>
      <c r="P1196" t="s">
        <v>442</v>
      </c>
      <c r="Q1196" t="s">
        <v>442</v>
      </c>
      <c r="R1196" t="s">
        <v>442</v>
      </c>
      <c r="S1196" t="s">
        <v>77</v>
      </c>
      <c r="T1196">
        <v>1</v>
      </c>
      <c r="U1196">
        <v>20</v>
      </c>
      <c r="X1196" t="str">
        <f>VLOOKUP($S1196,Taxonomic!A:D,2,FALSE)</f>
        <v>scaridae</v>
      </c>
      <c r="Y1196" t="str">
        <f>VLOOKUP(S1196,Taxonomic!A:D,3,FALSE)</f>
        <v>scarus</v>
      </c>
      <c r="Z1196" t="str">
        <f>VLOOKUP(S1196,Taxonomic!A:D,4,FALSE)</f>
        <v>zelindae</v>
      </c>
    </row>
    <row r="1197" spans="1:26" x14ac:dyDescent="0.2">
      <c r="A1197" t="s">
        <v>30</v>
      </c>
      <c r="B1197" t="s">
        <v>59</v>
      </c>
      <c r="C1197" t="s">
        <v>31</v>
      </c>
      <c r="D1197">
        <v>2013</v>
      </c>
      <c r="E1197">
        <v>3</v>
      </c>
      <c r="F1197" s="8">
        <v>6</v>
      </c>
      <c r="G1197" t="s">
        <v>455</v>
      </c>
      <c r="H1197" t="s">
        <v>32</v>
      </c>
      <c r="I1197">
        <f>VLOOKUP(B1197,Information_sites!D:E,2,FALSE)</f>
        <v>-24.097747999999999</v>
      </c>
      <c r="J1197">
        <f>VLOOKUP(B1197,Information_sites!D:F,3,FALSE)</f>
        <v>-45.688487000000002</v>
      </c>
      <c r="K1197" t="s">
        <v>442</v>
      </c>
      <c r="L1197">
        <v>4607</v>
      </c>
      <c r="M1197">
        <v>40</v>
      </c>
      <c r="N1197" s="3">
        <v>4</v>
      </c>
      <c r="O1197" t="s">
        <v>442</v>
      </c>
      <c r="P1197" t="s">
        <v>442</v>
      </c>
      <c r="Q1197" t="s">
        <v>442</v>
      </c>
      <c r="R1197" t="s">
        <v>442</v>
      </c>
      <c r="S1197" t="s">
        <v>77</v>
      </c>
      <c r="T1197">
        <v>1</v>
      </c>
      <c r="U1197">
        <v>25</v>
      </c>
      <c r="X1197" t="str">
        <f>VLOOKUP($S1197,Taxonomic!A:D,2,FALSE)</f>
        <v>scaridae</v>
      </c>
      <c r="Y1197" t="str">
        <f>VLOOKUP(S1197,Taxonomic!A:D,3,FALSE)</f>
        <v>scarus</v>
      </c>
      <c r="Z1197" t="str">
        <f>VLOOKUP(S1197,Taxonomic!A:D,4,FALSE)</f>
        <v>zelindae</v>
      </c>
    </row>
    <row r="1198" spans="1:26" x14ac:dyDescent="0.2">
      <c r="A1198" t="s">
        <v>30</v>
      </c>
      <c r="B1198" t="s">
        <v>59</v>
      </c>
      <c r="C1198" t="s">
        <v>31</v>
      </c>
      <c r="D1198">
        <v>2013</v>
      </c>
      <c r="E1198">
        <v>3</v>
      </c>
      <c r="F1198" s="8">
        <v>6</v>
      </c>
      <c r="G1198" t="s">
        <v>455</v>
      </c>
      <c r="H1198" t="s">
        <v>32</v>
      </c>
      <c r="I1198">
        <f>VLOOKUP(B1198,Information_sites!D:E,2,FALSE)</f>
        <v>-24.097747999999999</v>
      </c>
      <c r="J1198">
        <f>VLOOKUP(B1198,Information_sites!D:F,3,FALSE)</f>
        <v>-45.688487000000002</v>
      </c>
      <c r="K1198" t="s">
        <v>442</v>
      </c>
      <c r="L1198">
        <v>4607</v>
      </c>
      <c r="M1198">
        <v>40</v>
      </c>
      <c r="N1198" s="3">
        <v>4</v>
      </c>
      <c r="O1198" t="s">
        <v>442</v>
      </c>
      <c r="P1198" t="s">
        <v>442</v>
      </c>
      <c r="Q1198" t="s">
        <v>442</v>
      </c>
      <c r="R1198" t="s">
        <v>442</v>
      </c>
      <c r="S1198" t="s">
        <v>56</v>
      </c>
      <c r="T1198">
        <v>1</v>
      </c>
      <c r="U1198">
        <v>50</v>
      </c>
      <c r="X1198" t="str">
        <f>VLOOKUP($S1198,Taxonomic!A:D,2,FALSE)</f>
        <v>scaridae</v>
      </c>
      <c r="Y1198" t="str">
        <f>VLOOKUP(S1198,Taxonomic!A:D,3,FALSE)</f>
        <v>sparisoma</v>
      </c>
      <c r="Z1198" t="str">
        <f>VLOOKUP(S1198,Taxonomic!A:D,4,FALSE)</f>
        <v>axillare</v>
      </c>
    </row>
    <row r="1199" spans="1:26" x14ac:dyDescent="0.2">
      <c r="A1199" t="s">
        <v>30</v>
      </c>
      <c r="B1199" t="s">
        <v>59</v>
      </c>
      <c r="C1199" t="s">
        <v>31</v>
      </c>
      <c r="D1199">
        <v>2013</v>
      </c>
      <c r="E1199">
        <v>3</v>
      </c>
      <c r="F1199" s="8">
        <v>6</v>
      </c>
      <c r="G1199" t="s">
        <v>455</v>
      </c>
      <c r="H1199" t="s">
        <v>32</v>
      </c>
      <c r="I1199">
        <f>VLOOKUP(B1199,Information_sites!D:E,2,FALSE)</f>
        <v>-24.097747999999999</v>
      </c>
      <c r="J1199">
        <f>VLOOKUP(B1199,Information_sites!D:F,3,FALSE)</f>
        <v>-45.688487000000002</v>
      </c>
      <c r="K1199" t="s">
        <v>442</v>
      </c>
      <c r="L1199">
        <v>4607</v>
      </c>
      <c r="M1199">
        <v>40</v>
      </c>
      <c r="N1199" s="3">
        <v>4</v>
      </c>
      <c r="O1199" t="s">
        <v>442</v>
      </c>
      <c r="P1199" t="s">
        <v>442</v>
      </c>
      <c r="Q1199" t="s">
        <v>442</v>
      </c>
      <c r="R1199" t="s">
        <v>442</v>
      </c>
      <c r="S1199" t="s">
        <v>57</v>
      </c>
      <c r="T1199">
        <v>1</v>
      </c>
      <c r="U1199">
        <v>35</v>
      </c>
      <c r="X1199" t="str">
        <f>VLOOKUP($S1199,Taxonomic!A:D,2,FALSE)</f>
        <v>scaridae</v>
      </c>
      <c r="Y1199" t="str">
        <f>VLOOKUP(S1199,Taxonomic!A:D,3,FALSE)</f>
        <v>sparisoma</v>
      </c>
      <c r="Z1199" t="str">
        <f>VLOOKUP(S1199,Taxonomic!A:D,4,FALSE)</f>
        <v>frondosum</v>
      </c>
    </row>
    <row r="1200" spans="1:26" x14ac:dyDescent="0.2">
      <c r="A1200" t="s">
        <v>30</v>
      </c>
      <c r="B1200" t="s">
        <v>59</v>
      </c>
      <c r="C1200" t="s">
        <v>31</v>
      </c>
      <c r="D1200">
        <v>2013</v>
      </c>
      <c r="E1200">
        <v>3</v>
      </c>
      <c r="F1200" s="8">
        <v>6</v>
      </c>
      <c r="G1200" t="s">
        <v>455</v>
      </c>
      <c r="H1200" t="s">
        <v>32</v>
      </c>
      <c r="I1200">
        <f>VLOOKUP(B1200,Information_sites!D:E,2,FALSE)</f>
        <v>-24.097747999999999</v>
      </c>
      <c r="J1200">
        <f>VLOOKUP(B1200,Information_sites!D:F,3,FALSE)</f>
        <v>-45.688487000000002</v>
      </c>
      <c r="K1200" t="s">
        <v>442</v>
      </c>
      <c r="L1200">
        <v>4607</v>
      </c>
      <c r="M1200">
        <v>40</v>
      </c>
      <c r="N1200" s="3">
        <v>4</v>
      </c>
      <c r="O1200" t="s">
        <v>442</v>
      </c>
      <c r="P1200" t="s">
        <v>442</v>
      </c>
      <c r="Q1200" t="s">
        <v>442</v>
      </c>
      <c r="R1200" t="s">
        <v>442</v>
      </c>
      <c r="S1200" t="s">
        <v>57</v>
      </c>
      <c r="T1200">
        <v>1</v>
      </c>
      <c r="U1200">
        <v>45</v>
      </c>
      <c r="X1200" t="str">
        <f>VLOOKUP($S1200,Taxonomic!A:D,2,FALSE)</f>
        <v>scaridae</v>
      </c>
      <c r="Y1200" t="str">
        <f>VLOOKUP(S1200,Taxonomic!A:D,3,FALSE)</f>
        <v>sparisoma</v>
      </c>
      <c r="Z1200" t="str">
        <f>VLOOKUP(S1200,Taxonomic!A:D,4,FALSE)</f>
        <v>frondosum</v>
      </c>
    </row>
    <row r="1201" spans="1:26" x14ac:dyDescent="0.2">
      <c r="A1201" t="s">
        <v>30</v>
      </c>
      <c r="B1201" t="s">
        <v>59</v>
      </c>
      <c r="C1201" t="s">
        <v>31</v>
      </c>
      <c r="D1201">
        <v>2013</v>
      </c>
      <c r="E1201">
        <v>3</v>
      </c>
      <c r="F1201" s="8">
        <v>6</v>
      </c>
      <c r="G1201" t="s">
        <v>455</v>
      </c>
      <c r="H1201" t="s">
        <v>32</v>
      </c>
      <c r="I1201">
        <f>VLOOKUP(B1201,Information_sites!D:E,2,FALSE)</f>
        <v>-24.097747999999999</v>
      </c>
      <c r="J1201">
        <f>VLOOKUP(B1201,Information_sites!D:F,3,FALSE)</f>
        <v>-45.688487000000002</v>
      </c>
      <c r="K1201" t="s">
        <v>442</v>
      </c>
      <c r="L1201">
        <v>4607</v>
      </c>
      <c r="M1201">
        <v>40</v>
      </c>
      <c r="N1201" s="3">
        <v>4</v>
      </c>
      <c r="O1201" t="s">
        <v>442</v>
      </c>
      <c r="P1201" t="s">
        <v>442</v>
      </c>
      <c r="Q1201" t="s">
        <v>442</v>
      </c>
      <c r="R1201" t="s">
        <v>442</v>
      </c>
      <c r="S1201" t="s">
        <v>46</v>
      </c>
      <c r="T1201">
        <v>2</v>
      </c>
      <c r="U1201">
        <v>8</v>
      </c>
      <c r="X1201" t="str">
        <f>VLOOKUP($S1201,Taxonomic!A:D,2,FALSE)</f>
        <v>pomacentridae</v>
      </c>
      <c r="Y1201" t="str">
        <f>VLOOKUP(S1201,Taxonomic!A:D,3,FALSE)</f>
        <v>stegastes</v>
      </c>
      <c r="Z1201" t="str">
        <f>VLOOKUP(S1201,Taxonomic!A:D,4,FALSE)</f>
        <v>fuscus</v>
      </c>
    </row>
    <row r="1202" spans="1:26" x14ac:dyDescent="0.2">
      <c r="A1202" t="s">
        <v>30</v>
      </c>
      <c r="B1202" t="s">
        <v>59</v>
      </c>
      <c r="C1202" t="s">
        <v>31</v>
      </c>
      <c r="D1202">
        <v>2013</v>
      </c>
      <c r="E1202">
        <v>3</v>
      </c>
      <c r="F1202" s="8">
        <v>6</v>
      </c>
      <c r="G1202" t="s">
        <v>455</v>
      </c>
      <c r="H1202" t="s">
        <v>32</v>
      </c>
      <c r="I1202">
        <f>VLOOKUP(B1202,Information_sites!D:E,2,FALSE)</f>
        <v>-24.097747999999999</v>
      </c>
      <c r="J1202">
        <f>VLOOKUP(B1202,Information_sites!D:F,3,FALSE)</f>
        <v>-45.688487000000002</v>
      </c>
      <c r="K1202" t="s">
        <v>442</v>
      </c>
      <c r="L1202">
        <v>4607</v>
      </c>
      <c r="M1202">
        <v>40</v>
      </c>
      <c r="N1202" s="3">
        <v>4</v>
      </c>
      <c r="O1202" t="s">
        <v>442</v>
      </c>
      <c r="P1202" t="s">
        <v>442</v>
      </c>
      <c r="Q1202" t="s">
        <v>442</v>
      </c>
      <c r="R1202" t="s">
        <v>442</v>
      </c>
      <c r="S1202" t="s">
        <v>46</v>
      </c>
      <c r="T1202">
        <v>6</v>
      </c>
      <c r="U1202">
        <v>12</v>
      </c>
      <c r="X1202" t="str">
        <f>VLOOKUP($S1202,Taxonomic!A:D,2,FALSE)</f>
        <v>pomacentridae</v>
      </c>
      <c r="Y1202" t="str">
        <f>VLOOKUP(S1202,Taxonomic!A:D,3,FALSE)</f>
        <v>stegastes</v>
      </c>
      <c r="Z1202" t="str">
        <f>VLOOKUP(S1202,Taxonomic!A:D,4,FALSE)</f>
        <v>fuscus</v>
      </c>
    </row>
    <row r="1203" spans="1:26" x14ac:dyDescent="0.2">
      <c r="A1203" t="s">
        <v>30</v>
      </c>
      <c r="B1203" t="s">
        <v>472</v>
      </c>
      <c r="C1203" t="s">
        <v>47</v>
      </c>
      <c r="D1203">
        <v>2013</v>
      </c>
      <c r="E1203">
        <v>3</v>
      </c>
      <c r="F1203" s="8">
        <v>5</v>
      </c>
      <c r="G1203" t="s">
        <v>455</v>
      </c>
      <c r="H1203" t="s">
        <v>48</v>
      </c>
      <c r="I1203">
        <f>VLOOKUP(B1203,Information_sites!D:E,2,FALSE)</f>
        <v>-24.100227</v>
      </c>
      <c r="J1203">
        <f>VLOOKUP(B1203,Information_sites!D:F,3,FALSE)</f>
        <v>-45.698115999999999</v>
      </c>
      <c r="K1203" t="s">
        <v>442</v>
      </c>
      <c r="L1203">
        <v>4608</v>
      </c>
      <c r="M1203">
        <v>40</v>
      </c>
      <c r="N1203" s="3">
        <v>8</v>
      </c>
      <c r="O1203" t="s">
        <v>442</v>
      </c>
      <c r="P1203" t="s">
        <v>442</v>
      </c>
      <c r="Q1203" t="s">
        <v>442</v>
      </c>
      <c r="R1203" t="s">
        <v>442</v>
      </c>
      <c r="S1203" t="s">
        <v>33</v>
      </c>
      <c r="T1203">
        <v>25</v>
      </c>
      <c r="U1203">
        <v>5</v>
      </c>
      <c r="X1203" t="str">
        <f>VLOOKUP($S1203,Taxonomic!A:D,2,FALSE)</f>
        <v>pomacentridae</v>
      </c>
      <c r="Y1203" t="str">
        <f>VLOOKUP(S1203,Taxonomic!A:D,3,FALSE)</f>
        <v>abudefduf</v>
      </c>
      <c r="Z1203" t="str">
        <f>VLOOKUP(S1203,Taxonomic!A:D,4,FALSE)</f>
        <v>saxatilis</v>
      </c>
    </row>
    <row r="1204" spans="1:26" x14ac:dyDescent="0.2">
      <c r="A1204" t="s">
        <v>30</v>
      </c>
      <c r="B1204" t="s">
        <v>472</v>
      </c>
      <c r="C1204" t="s">
        <v>47</v>
      </c>
      <c r="D1204">
        <v>2013</v>
      </c>
      <c r="E1204">
        <v>3</v>
      </c>
      <c r="F1204" s="8">
        <v>5</v>
      </c>
      <c r="G1204" t="s">
        <v>455</v>
      </c>
      <c r="H1204" t="s">
        <v>48</v>
      </c>
      <c r="I1204">
        <f>VLOOKUP(B1204,Information_sites!D:E,2,FALSE)</f>
        <v>-24.100227</v>
      </c>
      <c r="J1204">
        <f>VLOOKUP(B1204,Information_sites!D:F,3,FALSE)</f>
        <v>-45.698115999999999</v>
      </c>
      <c r="K1204" t="s">
        <v>442</v>
      </c>
      <c r="L1204">
        <v>4608</v>
      </c>
      <c r="M1204">
        <v>40</v>
      </c>
      <c r="N1204" s="3">
        <v>8</v>
      </c>
      <c r="O1204" t="s">
        <v>442</v>
      </c>
      <c r="P1204" t="s">
        <v>442</v>
      </c>
      <c r="Q1204" t="s">
        <v>442</v>
      </c>
      <c r="R1204" t="s">
        <v>442</v>
      </c>
      <c r="S1204" t="s">
        <v>33</v>
      </c>
      <c r="T1204">
        <v>12</v>
      </c>
      <c r="U1204">
        <v>7</v>
      </c>
      <c r="X1204" t="str">
        <f>VLOOKUP($S1204,Taxonomic!A:D,2,FALSE)</f>
        <v>pomacentridae</v>
      </c>
      <c r="Y1204" t="str">
        <f>VLOOKUP(S1204,Taxonomic!A:D,3,FALSE)</f>
        <v>abudefduf</v>
      </c>
      <c r="Z1204" t="str">
        <f>VLOOKUP(S1204,Taxonomic!A:D,4,FALSE)</f>
        <v>saxatilis</v>
      </c>
    </row>
    <row r="1205" spans="1:26" x14ac:dyDescent="0.2">
      <c r="A1205" t="s">
        <v>30</v>
      </c>
      <c r="B1205" t="s">
        <v>472</v>
      </c>
      <c r="C1205" t="s">
        <v>47</v>
      </c>
      <c r="D1205">
        <v>2013</v>
      </c>
      <c r="E1205">
        <v>3</v>
      </c>
      <c r="F1205" s="8">
        <v>5</v>
      </c>
      <c r="G1205" t="s">
        <v>455</v>
      </c>
      <c r="H1205" t="s">
        <v>48</v>
      </c>
      <c r="I1205">
        <f>VLOOKUP(B1205,Information_sites!D:E,2,FALSE)</f>
        <v>-24.100227</v>
      </c>
      <c r="J1205">
        <f>VLOOKUP(B1205,Information_sites!D:F,3,FALSE)</f>
        <v>-45.698115999999999</v>
      </c>
      <c r="K1205" t="s">
        <v>442</v>
      </c>
      <c r="L1205">
        <v>4608</v>
      </c>
      <c r="M1205">
        <v>40</v>
      </c>
      <c r="N1205" s="3">
        <v>8</v>
      </c>
      <c r="O1205" t="s">
        <v>442</v>
      </c>
      <c r="P1205" t="s">
        <v>442</v>
      </c>
      <c r="Q1205" t="s">
        <v>442</v>
      </c>
      <c r="R1205" t="s">
        <v>442</v>
      </c>
      <c r="S1205" t="s">
        <v>33</v>
      </c>
      <c r="T1205">
        <v>21</v>
      </c>
      <c r="U1205">
        <v>15</v>
      </c>
      <c r="X1205" t="str">
        <f>VLOOKUP($S1205,Taxonomic!A:D,2,FALSE)</f>
        <v>pomacentridae</v>
      </c>
      <c r="Y1205" t="str">
        <f>VLOOKUP(S1205,Taxonomic!A:D,3,FALSE)</f>
        <v>abudefduf</v>
      </c>
      <c r="Z1205" t="str">
        <f>VLOOKUP(S1205,Taxonomic!A:D,4,FALSE)</f>
        <v>saxatilis</v>
      </c>
    </row>
    <row r="1206" spans="1:26" x14ac:dyDescent="0.2">
      <c r="A1206" t="s">
        <v>30</v>
      </c>
      <c r="B1206" t="s">
        <v>472</v>
      </c>
      <c r="C1206" t="s">
        <v>47</v>
      </c>
      <c r="D1206">
        <v>2013</v>
      </c>
      <c r="E1206">
        <v>3</v>
      </c>
      <c r="F1206" s="8">
        <v>5</v>
      </c>
      <c r="G1206" t="s">
        <v>455</v>
      </c>
      <c r="H1206" t="s">
        <v>48</v>
      </c>
      <c r="I1206">
        <f>VLOOKUP(B1206,Information_sites!D:E,2,FALSE)</f>
        <v>-24.100227</v>
      </c>
      <c r="J1206">
        <f>VLOOKUP(B1206,Information_sites!D:F,3,FALSE)</f>
        <v>-45.698115999999999</v>
      </c>
      <c r="K1206" t="s">
        <v>442</v>
      </c>
      <c r="L1206">
        <v>4608</v>
      </c>
      <c r="M1206">
        <v>40</v>
      </c>
      <c r="N1206" s="3">
        <v>8</v>
      </c>
      <c r="O1206" t="s">
        <v>442</v>
      </c>
      <c r="P1206" t="s">
        <v>442</v>
      </c>
      <c r="Q1206" t="s">
        <v>442</v>
      </c>
      <c r="R1206" t="s">
        <v>442</v>
      </c>
      <c r="S1206" t="s">
        <v>61</v>
      </c>
      <c r="T1206">
        <v>3</v>
      </c>
      <c r="U1206">
        <v>30</v>
      </c>
      <c r="X1206" t="str">
        <f>VLOOKUP($S1206,Taxonomic!A:D,2,FALSE)</f>
        <v>acanthuridae</v>
      </c>
      <c r="Y1206" t="str">
        <f>VLOOKUP(S1206,Taxonomic!A:D,3,FALSE)</f>
        <v>acanthurus</v>
      </c>
      <c r="Z1206" t="str">
        <f>VLOOKUP(S1206,Taxonomic!A:D,4,FALSE)</f>
        <v>bahianus</v>
      </c>
    </row>
    <row r="1207" spans="1:26" x14ac:dyDescent="0.2">
      <c r="A1207" t="s">
        <v>30</v>
      </c>
      <c r="B1207" t="s">
        <v>472</v>
      </c>
      <c r="C1207" t="s">
        <v>47</v>
      </c>
      <c r="D1207">
        <v>2013</v>
      </c>
      <c r="E1207">
        <v>3</v>
      </c>
      <c r="F1207" s="8">
        <v>5</v>
      </c>
      <c r="G1207" t="s">
        <v>455</v>
      </c>
      <c r="H1207" t="s">
        <v>48</v>
      </c>
      <c r="I1207">
        <f>VLOOKUP(B1207,Information_sites!D:E,2,FALSE)</f>
        <v>-24.100227</v>
      </c>
      <c r="J1207">
        <f>VLOOKUP(B1207,Information_sites!D:F,3,FALSE)</f>
        <v>-45.698115999999999</v>
      </c>
      <c r="K1207" t="s">
        <v>442</v>
      </c>
      <c r="L1207">
        <v>4608</v>
      </c>
      <c r="M1207">
        <v>40</v>
      </c>
      <c r="N1207" s="3">
        <v>8</v>
      </c>
      <c r="O1207" t="s">
        <v>442</v>
      </c>
      <c r="P1207" t="s">
        <v>442</v>
      </c>
      <c r="Q1207" t="s">
        <v>442</v>
      </c>
      <c r="R1207" t="s">
        <v>442</v>
      </c>
      <c r="S1207" t="s">
        <v>61</v>
      </c>
      <c r="T1207">
        <v>2</v>
      </c>
      <c r="U1207">
        <v>35</v>
      </c>
      <c r="X1207" t="str">
        <f>VLOOKUP($S1207,Taxonomic!A:D,2,FALSE)</f>
        <v>acanthuridae</v>
      </c>
      <c r="Y1207" t="str">
        <f>VLOOKUP(S1207,Taxonomic!A:D,3,FALSE)</f>
        <v>acanthurus</v>
      </c>
      <c r="Z1207" t="str">
        <f>VLOOKUP(S1207,Taxonomic!A:D,4,FALSE)</f>
        <v>bahianus</v>
      </c>
    </row>
    <row r="1208" spans="1:26" x14ac:dyDescent="0.2">
      <c r="A1208" t="s">
        <v>30</v>
      </c>
      <c r="B1208" t="s">
        <v>472</v>
      </c>
      <c r="C1208" t="s">
        <v>47</v>
      </c>
      <c r="D1208">
        <v>2013</v>
      </c>
      <c r="E1208">
        <v>3</v>
      </c>
      <c r="F1208" s="8">
        <v>5</v>
      </c>
      <c r="G1208" t="s">
        <v>455</v>
      </c>
      <c r="H1208" t="s">
        <v>48</v>
      </c>
      <c r="I1208">
        <f>VLOOKUP(B1208,Information_sites!D:E,2,FALSE)</f>
        <v>-24.100227</v>
      </c>
      <c r="J1208">
        <f>VLOOKUP(B1208,Information_sites!D:F,3,FALSE)</f>
        <v>-45.698115999999999</v>
      </c>
      <c r="K1208" t="s">
        <v>442</v>
      </c>
      <c r="L1208">
        <v>4608</v>
      </c>
      <c r="M1208">
        <v>40</v>
      </c>
      <c r="N1208" s="3">
        <v>8</v>
      </c>
      <c r="O1208" t="s">
        <v>442</v>
      </c>
      <c r="P1208" t="s">
        <v>442</v>
      </c>
      <c r="Q1208" t="s">
        <v>442</v>
      </c>
      <c r="R1208" t="s">
        <v>442</v>
      </c>
      <c r="S1208" t="s">
        <v>34</v>
      </c>
      <c r="T1208">
        <v>2</v>
      </c>
      <c r="U1208">
        <v>30</v>
      </c>
      <c r="X1208" t="str">
        <f>VLOOKUP($S1208,Taxonomic!A:D,2,FALSE)</f>
        <v>labridae</v>
      </c>
      <c r="Y1208" t="str">
        <f>VLOOKUP(S1208,Taxonomic!A:D,3,FALSE)</f>
        <v>bodianus</v>
      </c>
      <c r="Z1208" t="str">
        <f>VLOOKUP(S1208,Taxonomic!A:D,4,FALSE)</f>
        <v>pulchellus</v>
      </c>
    </row>
    <row r="1209" spans="1:26" x14ac:dyDescent="0.2">
      <c r="A1209" t="s">
        <v>30</v>
      </c>
      <c r="B1209" t="s">
        <v>472</v>
      </c>
      <c r="C1209" t="s">
        <v>47</v>
      </c>
      <c r="D1209">
        <v>2013</v>
      </c>
      <c r="E1209">
        <v>3</v>
      </c>
      <c r="F1209" s="8">
        <v>5</v>
      </c>
      <c r="G1209" t="s">
        <v>455</v>
      </c>
      <c r="H1209" t="s">
        <v>48</v>
      </c>
      <c r="I1209">
        <f>VLOOKUP(B1209,Information_sites!D:E,2,FALSE)</f>
        <v>-24.100227</v>
      </c>
      <c r="J1209">
        <f>VLOOKUP(B1209,Information_sites!D:F,3,FALSE)</f>
        <v>-45.698115999999999</v>
      </c>
      <c r="K1209" t="s">
        <v>442</v>
      </c>
      <c r="L1209">
        <v>4608</v>
      </c>
      <c r="M1209">
        <v>40</v>
      </c>
      <c r="N1209" s="3">
        <v>8</v>
      </c>
      <c r="O1209" t="s">
        <v>442</v>
      </c>
      <c r="P1209" t="s">
        <v>442</v>
      </c>
      <c r="Q1209" t="s">
        <v>442</v>
      </c>
      <c r="R1209" t="s">
        <v>442</v>
      </c>
      <c r="S1209" t="s">
        <v>34</v>
      </c>
      <c r="T1209">
        <v>2</v>
      </c>
      <c r="U1209">
        <v>35</v>
      </c>
      <c r="X1209" t="str">
        <f>VLOOKUP($S1209,Taxonomic!A:D,2,FALSE)</f>
        <v>labridae</v>
      </c>
      <c r="Y1209" t="str">
        <f>VLOOKUP(S1209,Taxonomic!A:D,3,FALSE)</f>
        <v>bodianus</v>
      </c>
      <c r="Z1209" t="str">
        <f>VLOOKUP(S1209,Taxonomic!A:D,4,FALSE)</f>
        <v>pulchellus</v>
      </c>
    </row>
    <row r="1210" spans="1:26" x14ac:dyDescent="0.2">
      <c r="A1210" t="s">
        <v>30</v>
      </c>
      <c r="B1210" t="s">
        <v>472</v>
      </c>
      <c r="C1210" t="s">
        <v>47</v>
      </c>
      <c r="D1210">
        <v>2013</v>
      </c>
      <c r="E1210">
        <v>3</v>
      </c>
      <c r="F1210" s="8">
        <v>5</v>
      </c>
      <c r="G1210" t="s">
        <v>455</v>
      </c>
      <c r="H1210" t="s">
        <v>48</v>
      </c>
      <c r="I1210">
        <f>VLOOKUP(B1210,Information_sites!D:E,2,FALSE)</f>
        <v>-24.100227</v>
      </c>
      <c r="J1210">
        <f>VLOOKUP(B1210,Information_sites!D:F,3,FALSE)</f>
        <v>-45.698115999999999</v>
      </c>
      <c r="K1210" t="s">
        <v>442</v>
      </c>
      <c r="L1210">
        <v>4608</v>
      </c>
      <c r="M1210">
        <v>40</v>
      </c>
      <c r="N1210" s="3">
        <v>8</v>
      </c>
      <c r="O1210" t="s">
        <v>442</v>
      </c>
      <c r="P1210" t="s">
        <v>442</v>
      </c>
      <c r="Q1210" t="s">
        <v>442</v>
      </c>
      <c r="R1210" t="s">
        <v>442</v>
      </c>
      <c r="S1210" t="s">
        <v>35</v>
      </c>
      <c r="T1210">
        <v>3</v>
      </c>
      <c r="U1210">
        <v>15</v>
      </c>
      <c r="X1210" t="str">
        <f>VLOOKUP($S1210,Taxonomic!A:D,2,FALSE)</f>
        <v>labridae</v>
      </c>
      <c r="Y1210" t="str">
        <f>VLOOKUP(S1210,Taxonomic!A:D,3,FALSE)</f>
        <v>bodianus</v>
      </c>
      <c r="Z1210" t="str">
        <f>VLOOKUP(S1210,Taxonomic!A:D,4,FALSE)</f>
        <v>rufus</v>
      </c>
    </row>
    <row r="1211" spans="1:26" x14ac:dyDescent="0.2">
      <c r="A1211" t="s">
        <v>30</v>
      </c>
      <c r="B1211" t="s">
        <v>472</v>
      </c>
      <c r="C1211" t="s">
        <v>47</v>
      </c>
      <c r="D1211">
        <v>2013</v>
      </c>
      <c r="E1211">
        <v>3</v>
      </c>
      <c r="F1211" s="8">
        <v>5</v>
      </c>
      <c r="G1211" t="s">
        <v>455</v>
      </c>
      <c r="H1211" t="s">
        <v>48</v>
      </c>
      <c r="I1211">
        <f>VLOOKUP(B1211,Information_sites!D:E,2,FALSE)</f>
        <v>-24.100227</v>
      </c>
      <c r="J1211">
        <f>VLOOKUP(B1211,Information_sites!D:F,3,FALSE)</f>
        <v>-45.698115999999999</v>
      </c>
      <c r="K1211" t="s">
        <v>442</v>
      </c>
      <c r="L1211">
        <v>4608</v>
      </c>
      <c r="M1211">
        <v>40</v>
      </c>
      <c r="N1211" s="3">
        <v>8</v>
      </c>
      <c r="O1211" t="s">
        <v>442</v>
      </c>
      <c r="P1211" t="s">
        <v>442</v>
      </c>
      <c r="Q1211" t="s">
        <v>442</v>
      </c>
      <c r="R1211" t="s">
        <v>442</v>
      </c>
      <c r="S1211" t="s">
        <v>35</v>
      </c>
      <c r="T1211">
        <v>4</v>
      </c>
      <c r="U1211">
        <v>30</v>
      </c>
      <c r="X1211" t="str">
        <f>VLOOKUP($S1211,Taxonomic!A:D,2,FALSE)</f>
        <v>labridae</v>
      </c>
      <c r="Y1211" t="str">
        <f>VLOOKUP(S1211,Taxonomic!A:D,3,FALSE)</f>
        <v>bodianus</v>
      </c>
      <c r="Z1211" t="str">
        <f>VLOOKUP(S1211,Taxonomic!A:D,4,FALSE)</f>
        <v>rufus</v>
      </c>
    </row>
    <row r="1212" spans="1:26" x14ac:dyDescent="0.2">
      <c r="A1212" t="s">
        <v>30</v>
      </c>
      <c r="B1212" t="s">
        <v>472</v>
      </c>
      <c r="C1212" t="s">
        <v>47</v>
      </c>
      <c r="D1212">
        <v>2013</v>
      </c>
      <c r="E1212">
        <v>3</v>
      </c>
      <c r="F1212" s="8">
        <v>5</v>
      </c>
      <c r="G1212" t="s">
        <v>455</v>
      </c>
      <c r="H1212" t="s">
        <v>48</v>
      </c>
      <c r="I1212">
        <f>VLOOKUP(B1212,Information_sites!D:E,2,FALSE)</f>
        <v>-24.100227</v>
      </c>
      <c r="J1212">
        <f>VLOOKUP(B1212,Information_sites!D:F,3,FALSE)</f>
        <v>-45.698115999999999</v>
      </c>
      <c r="K1212" t="s">
        <v>442</v>
      </c>
      <c r="L1212">
        <v>4608</v>
      </c>
      <c r="M1212">
        <v>40</v>
      </c>
      <c r="N1212" s="3">
        <v>8</v>
      </c>
      <c r="O1212" t="s">
        <v>442</v>
      </c>
      <c r="P1212" t="s">
        <v>442</v>
      </c>
      <c r="Q1212" t="s">
        <v>442</v>
      </c>
      <c r="R1212" t="s">
        <v>442</v>
      </c>
      <c r="S1212" t="s">
        <v>35</v>
      </c>
      <c r="T1212">
        <v>4</v>
      </c>
      <c r="U1212">
        <v>35</v>
      </c>
      <c r="X1212" t="str">
        <f>VLOOKUP($S1212,Taxonomic!A:D,2,FALSE)</f>
        <v>labridae</v>
      </c>
      <c r="Y1212" t="str">
        <f>VLOOKUP(S1212,Taxonomic!A:D,3,FALSE)</f>
        <v>bodianus</v>
      </c>
      <c r="Z1212" t="str">
        <f>VLOOKUP(S1212,Taxonomic!A:D,4,FALSE)</f>
        <v>rufus</v>
      </c>
    </row>
    <row r="1213" spans="1:26" x14ac:dyDescent="0.2">
      <c r="A1213" t="s">
        <v>30</v>
      </c>
      <c r="B1213" t="s">
        <v>472</v>
      </c>
      <c r="C1213" t="s">
        <v>47</v>
      </c>
      <c r="D1213">
        <v>2013</v>
      </c>
      <c r="E1213">
        <v>3</v>
      </c>
      <c r="F1213" s="8">
        <v>5</v>
      </c>
      <c r="G1213" t="s">
        <v>455</v>
      </c>
      <c r="H1213" t="s">
        <v>48</v>
      </c>
      <c r="I1213">
        <f>VLOOKUP(B1213,Information_sites!D:E,2,FALSE)</f>
        <v>-24.100227</v>
      </c>
      <c r="J1213">
        <f>VLOOKUP(B1213,Information_sites!D:F,3,FALSE)</f>
        <v>-45.698115999999999</v>
      </c>
      <c r="K1213" t="s">
        <v>442</v>
      </c>
      <c r="L1213">
        <v>4608</v>
      </c>
      <c r="M1213">
        <v>40</v>
      </c>
      <c r="N1213" s="3">
        <v>8</v>
      </c>
      <c r="O1213" t="s">
        <v>442</v>
      </c>
      <c r="P1213" t="s">
        <v>442</v>
      </c>
      <c r="Q1213" t="s">
        <v>442</v>
      </c>
      <c r="R1213" t="s">
        <v>442</v>
      </c>
      <c r="S1213" t="s">
        <v>36</v>
      </c>
      <c r="T1213">
        <v>6</v>
      </c>
      <c r="U1213">
        <v>15</v>
      </c>
      <c r="X1213" t="str">
        <f>VLOOKUP($S1213,Taxonomic!A:D,2,FALSE)</f>
        <v>pomacentridae</v>
      </c>
      <c r="Y1213" t="str">
        <f>VLOOKUP(S1213,Taxonomic!A:D,3,FALSE)</f>
        <v>chromis</v>
      </c>
      <c r="Z1213" t="str">
        <f>VLOOKUP(S1213,Taxonomic!A:D,4,FALSE)</f>
        <v>multilineata</v>
      </c>
    </row>
    <row r="1214" spans="1:26" x14ac:dyDescent="0.2">
      <c r="A1214" t="s">
        <v>30</v>
      </c>
      <c r="B1214" t="s">
        <v>472</v>
      </c>
      <c r="C1214" t="s">
        <v>47</v>
      </c>
      <c r="D1214">
        <v>2013</v>
      </c>
      <c r="E1214">
        <v>3</v>
      </c>
      <c r="F1214" s="8">
        <v>5</v>
      </c>
      <c r="G1214" t="s">
        <v>455</v>
      </c>
      <c r="H1214" t="s">
        <v>48</v>
      </c>
      <c r="I1214">
        <f>VLOOKUP(B1214,Information_sites!D:E,2,FALSE)</f>
        <v>-24.100227</v>
      </c>
      <c r="J1214">
        <f>VLOOKUP(B1214,Information_sites!D:F,3,FALSE)</f>
        <v>-45.698115999999999</v>
      </c>
      <c r="K1214" t="s">
        <v>442</v>
      </c>
      <c r="L1214">
        <v>4608</v>
      </c>
      <c r="M1214">
        <v>40</v>
      </c>
      <c r="N1214" s="3">
        <v>8</v>
      </c>
      <c r="O1214" t="s">
        <v>442</v>
      </c>
      <c r="P1214" t="s">
        <v>442</v>
      </c>
      <c r="Q1214" t="s">
        <v>442</v>
      </c>
      <c r="R1214" t="s">
        <v>442</v>
      </c>
      <c r="S1214" t="s">
        <v>38</v>
      </c>
      <c r="T1214">
        <v>2</v>
      </c>
      <c r="U1214">
        <v>20</v>
      </c>
      <c r="X1214" t="str">
        <f>VLOOKUP($S1214,Taxonomic!A:D,2,FALSE)</f>
        <v>serranidae</v>
      </c>
      <c r="Y1214" t="str">
        <f>VLOOKUP(S1214,Taxonomic!A:D,3,FALSE)</f>
        <v>epinephelus</v>
      </c>
      <c r="Z1214" t="str">
        <f>VLOOKUP(S1214,Taxonomic!A:D,4,FALSE)</f>
        <v>marginatus</v>
      </c>
    </row>
    <row r="1215" spans="1:26" x14ac:dyDescent="0.2">
      <c r="A1215" t="s">
        <v>30</v>
      </c>
      <c r="B1215" t="s">
        <v>472</v>
      </c>
      <c r="C1215" t="s">
        <v>47</v>
      </c>
      <c r="D1215">
        <v>2013</v>
      </c>
      <c r="E1215">
        <v>3</v>
      </c>
      <c r="F1215" s="8">
        <v>5</v>
      </c>
      <c r="G1215" t="s">
        <v>455</v>
      </c>
      <c r="H1215" t="s">
        <v>48</v>
      </c>
      <c r="I1215">
        <f>VLOOKUP(B1215,Information_sites!D:E,2,FALSE)</f>
        <v>-24.100227</v>
      </c>
      <c r="J1215">
        <f>VLOOKUP(B1215,Information_sites!D:F,3,FALSE)</f>
        <v>-45.698115999999999</v>
      </c>
      <c r="K1215" t="s">
        <v>442</v>
      </c>
      <c r="L1215">
        <v>4608</v>
      </c>
      <c r="M1215">
        <v>40</v>
      </c>
      <c r="N1215" s="3">
        <v>8</v>
      </c>
      <c r="O1215" t="s">
        <v>442</v>
      </c>
      <c r="P1215" t="s">
        <v>442</v>
      </c>
      <c r="Q1215" t="s">
        <v>442</v>
      </c>
      <c r="R1215" t="s">
        <v>442</v>
      </c>
      <c r="S1215" t="s">
        <v>38</v>
      </c>
      <c r="T1215">
        <v>2</v>
      </c>
      <c r="U1215">
        <v>30</v>
      </c>
      <c r="X1215" t="str">
        <f>VLOOKUP($S1215,Taxonomic!A:D,2,FALSE)</f>
        <v>serranidae</v>
      </c>
      <c r="Y1215" t="str">
        <f>VLOOKUP(S1215,Taxonomic!A:D,3,FALSE)</f>
        <v>epinephelus</v>
      </c>
      <c r="Z1215" t="str">
        <f>VLOOKUP(S1215,Taxonomic!A:D,4,FALSE)</f>
        <v>marginatus</v>
      </c>
    </row>
    <row r="1216" spans="1:26" x14ac:dyDescent="0.2">
      <c r="A1216" t="s">
        <v>30</v>
      </c>
      <c r="B1216" t="s">
        <v>472</v>
      </c>
      <c r="C1216" t="s">
        <v>47</v>
      </c>
      <c r="D1216">
        <v>2013</v>
      </c>
      <c r="E1216">
        <v>3</v>
      </c>
      <c r="F1216" s="8">
        <v>5</v>
      </c>
      <c r="G1216" t="s">
        <v>455</v>
      </c>
      <c r="H1216" t="s">
        <v>48</v>
      </c>
      <c r="I1216">
        <f>VLOOKUP(B1216,Information_sites!D:E,2,FALSE)</f>
        <v>-24.100227</v>
      </c>
      <c r="J1216">
        <f>VLOOKUP(B1216,Information_sites!D:F,3,FALSE)</f>
        <v>-45.698115999999999</v>
      </c>
      <c r="K1216" t="s">
        <v>442</v>
      </c>
      <c r="L1216">
        <v>4608</v>
      </c>
      <c r="M1216">
        <v>40</v>
      </c>
      <c r="N1216" s="3">
        <v>8</v>
      </c>
      <c r="O1216" t="s">
        <v>442</v>
      </c>
      <c r="P1216" t="s">
        <v>442</v>
      </c>
      <c r="Q1216" t="s">
        <v>442</v>
      </c>
      <c r="R1216" t="s">
        <v>442</v>
      </c>
      <c r="S1216" t="s">
        <v>38</v>
      </c>
      <c r="T1216">
        <v>2</v>
      </c>
      <c r="U1216">
        <v>60</v>
      </c>
      <c r="X1216" t="str">
        <f>VLOOKUP($S1216,Taxonomic!A:D,2,FALSE)</f>
        <v>serranidae</v>
      </c>
      <c r="Y1216" t="str">
        <f>VLOOKUP(S1216,Taxonomic!A:D,3,FALSE)</f>
        <v>epinephelus</v>
      </c>
      <c r="Z1216" t="str">
        <f>VLOOKUP(S1216,Taxonomic!A:D,4,FALSE)</f>
        <v>marginatus</v>
      </c>
    </row>
    <row r="1217" spans="1:26" x14ac:dyDescent="0.2">
      <c r="A1217" t="s">
        <v>30</v>
      </c>
      <c r="B1217" t="s">
        <v>472</v>
      </c>
      <c r="C1217" t="s">
        <v>47</v>
      </c>
      <c r="D1217">
        <v>2013</v>
      </c>
      <c r="E1217">
        <v>3</v>
      </c>
      <c r="F1217" s="8">
        <v>5</v>
      </c>
      <c r="G1217" t="s">
        <v>455</v>
      </c>
      <c r="H1217" t="s">
        <v>48</v>
      </c>
      <c r="I1217">
        <f>VLOOKUP(B1217,Information_sites!D:E,2,FALSE)</f>
        <v>-24.100227</v>
      </c>
      <c r="J1217">
        <f>VLOOKUP(B1217,Information_sites!D:F,3,FALSE)</f>
        <v>-45.698115999999999</v>
      </c>
      <c r="K1217" t="s">
        <v>442</v>
      </c>
      <c r="L1217">
        <v>4608</v>
      </c>
      <c r="M1217">
        <v>40</v>
      </c>
      <c r="N1217" s="3">
        <v>8</v>
      </c>
      <c r="O1217" t="s">
        <v>442</v>
      </c>
      <c r="P1217" t="s">
        <v>442</v>
      </c>
      <c r="Q1217" t="s">
        <v>442</v>
      </c>
      <c r="R1217" t="s">
        <v>442</v>
      </c>
      <c r="S1217" t="s">
        <v>75</v>
      </c>
      <c r="T1217">
        <v>1</v>
      </c>
      <c r="U1217">
        <v>45</v>
      </c>
      <c r="X1217" t="str">
        <f>VLOOKUP($S1217,Taxonomic!A:D,2,FALSE)</f>
        <v>labridae</v>
      </c>
      <c r="Y1217" t="str">
        <f>VLOOKUP(S1217,Taxonomic!A:D,3,FALSE)</f>
        <v>halichoeres</v>
      </c>
      <c r="Z1217" t="str">
        <f>VLOOKUP(S1217,Taxonomic!A:D,4,FALSE)</f>
        <v>brasiliensis</v>
      </c>
    </row>
    <row r="1218" spans="1:26" x14ac:dyDescent="0.2">
      <c r="A1218" t="s">
        <v>30</v>
      </c>
      <c r="B1218" t="s">
        <v>472</v>
      </c>
      <c r="C1218" t="s">
        <v>47</v>
      </c>
      <c r="D1218">
        <v>2013</v>
      </c>
      <c r="E1218">
        <v>3</v>
      </c>
      <c r="F1218" s="8">
        <v>5</v>
      </c>
      <c r="G1218" t="s">
        <v>455</v>
      </c>
      <c r="H1218" t="s">
        <v>48</v>
      </c>
      <c r="I1218">
        <f>VLOOKUP(B1218,Information_sites!D:E,2,FALSE)</f>
        <v>-24.100227</v>
      </c>
      <c r="J1218">
        <f>VLOOKUP(B1218,Information_sites!D:F,3,FALSE)</f>
        <v>-45.698115999999999</v>
      </c>
      <c r="K1218" t="s">
        <v>442</v>
      </c>
      <c r="L1218">
        <v>4608</v>
      </c>
      <c r="M1218">
        <v>40</v>
      </c>
      <c r="N1218" s="3">
        <v>8</v>
      </c>
      <c r="O1218" t="s">
        <v>442</v>
      </c>
      <c r="P1218" t="s">
        <v>442</v>
      </c>
      <c r="Q1218" t="s">
        <v>442</v>
      </c>
      <c r="R1218" t="s">
        <v>442</v>
      </c>
      <c r="S1218" t="s">
        <v>40</v>
      </c>
      <c r="T1218">
        <v>2</v>
      </c>
      <c r="U1218">
        <v>10</v>
      </c>
      <c r="X1218" t="str">
        <f>VLOOKUP($S1218,Taxonomic!A:D,2,FALSE)</f>
        <v>labridae</v>
      </c>
      <c r="Y1218" t="str">
        <f>VLOOKUP(S1218,Taxonomic!A:D,3,FALSE)</f>
        <v>halichoeres</v>
      </c>
      <c r="Z1218" t="str">
        <f>VLOOKUP(S1218,Taxonomic!A:D,4,FALSE)</f>
        <v>poeyi</v>
      </c>
    </row>
    <row r="1219" spans="1:26" x14ac:dyDescent="0.2">
      <c r="A1219" t="s">
        <v>30</v>
      </c>
      <c r="B1219" t="s">
        <v>472</v>
      </c>
      <c r="C1219" t="s">
        <v>47</v>
      </c>
      <c r="D1219">
        <v>2013</v>
      </c>
      <c r="E1219">
        <v>3</v>
      </c>
      <c r="F1219" s="8">
        <v>5</v>
      </c>
      <c r="G1219" t="s">
        <v>455</v>
      </c>
      <c r="H1219" t="s">
        <v>48</v>
      </c>
      <c r="I1219">
        <f>VLOOKUP(B1219,Information_sites!D:E,2,FALSE)</f>
        <v>-24.100227</v>
      </c>
      <c r="J1219">
        <f>VLOOKUP(B1219,Information_sites!D:F,3,FALSE)</f>
        <v>-45.698115999999999</v>
      </c>
      <c r="K1219" t="s">
        <v>442</v>
      </c>
      <c r="L1219">
        <v>4608</v>
      </c>
      <c r="M1219">
        <v>40</v>
      </c>
      <c r="N1219" s="3">
        <v>8</v>
      </c>
      <c r="O1219" t="s">
        <v>442</v>
      </c>
      <c r="P1219" t="s">
        <v>442</v>
      </c>
      <c r="Q1219" t="s">
        <v>442</v>
      </c>
      <c r="R1219" t="s">
        <v>442</v>
      </c>
      <c r="S1219" t="s">
        <v>40</v>
      </c>
      <c r="T1219">
        <v>1</v>
      </c>
      <c r="U1219">
        <v>20</v>
      </c>
      <c r="X1219" t="str">
        <f>VLOOKUP($S1219,Taxonomic!A:D,2,FALSE)</f>
        <v>labridae</v>
      </c>
      <c r="Y1219" t="str">
        <f>VLOOKUP(S1219,Taxonomic!A:D,3,FALSE)</f>
        <v>halichoeres</v>
      </c>
      <c r="Z1219" t="str">
        <f>VLOOKUP(S1219,Taxonomic!A:D,4,FALSE)</f>
        <v>poeyi</v>
      </c>
    </row>
    <row r="1220" spans="1:26" x14ac:dyDescent="0.2">
      <c r="A1220" t="s">
        <v>30</v>
      </c>
      <c r="B1220" t="s">
        <v>472</v>
      </c>
      <c r="C1220" t="s">
        <v>47</v>
      </c>
      <c r="D1220">
        <v>2013</v>
      </c>
      <c r="E1220">
        <v>3</v>
      </c>
      <c r="F1220" s="8">
        <v>5</v>
      </c>
      <c r="G1220" t="s">
        <v>455</v>
      </c>
      <c r="H1220" t="s">
        <v>48</v>
      </c>
      <c r="I1220">
        <f>VLOOKUP(B1220,Information_sites!D:E,2,FALSE)</f>
        <v>-24.100227</v>
      </c>
      <c r="J1220">
        <f>VLOOKUP(B1220,Information_sites!D:F,3,FALSE)</f>
        <v>-45.698115999999999</v>
      </c>
      <c r="K1220" t="s">
        <v>442</v>
      </c>
      <c r="L1220">
        <v>4608</v>
      </c>
      <c r="M1220">
        <v>40</v>
      </c>
      <c r="N1220" s="3">
        <v>8</v>
      </c>
      <c r="O1220" t="s">
        <v>442</v>
      </c>
      <c r="P1220" t="s">
        <v>442</v>
      </c>
      <c r="Q1220" t="s">
        <v>442</v>
      </c>
      <c r="R1220" t="s">
        <v>442</v>
      </c>
      <c r="S1220" t="s">
        <v>40</v>
      </c>
      <c r="T1220">
        <v>2</v>
      </c>
      <c r="U1220">
        <v>30</v>
      </c>
      <c r="X1220" t="str">
        <f>VLOOKUP($S1220,Taxonomic!A:D,2,FALSE)</f>
        <v>labridae</v>
      </c>
      <c r="Y1220" t="str">
        <f>VLOOKUP(S1220,Taxonomic!A:D,3,FALSE)</f>
        <v>halichoeres</v>
      </c>
      <c r="Z1220" t="str">
        <f>VLOOKUP(S1220,Taxonomic!A:D,4,FALSE)</f>
        <v>poeyi</v>
      </c>
    </row>
    <row r="1221" spans="1:26" x14ac:dyDescent="0.2">
      <c r="A1221" t="s">
        <v>30</v>
      </c>
      <c r="B1221" t="s">
        <v>472</v>
      </c>
      <c r="C1221" t="s">
        <v>47</v>
      </c>
      <c r="D1221">
        <v>2013</v>
      </c>
      <c r="E1221">
        <v>3</v>
      </c>
      <c r="F1221" s="8">
        <v>5</v>
      </c>
      <c r="G1221" t="s">
        <v>455</v>
      </c>
      <c r="H1221" t="s">
        <v>48</v>
      </c>
      <c r="I1221">
        <f>VLOOKUP(B1221,Information_sites!D:E,2,FALSE)</f>
        <v>-24.100227</v>
      </c>
      <c r="J1221">
        <f>VLOOKUP(B1221,Information_sites!D:F,3,FALSE)</f>
        <v>-45.698115999999999</v>
      </c>
      <c r="K1221" t="s">
        <v>442</v>
      </c>
      <c r="L1221">
        <v>4608</v>
      </c>
      <c r="M1221">
        <v>40</v>
      </c>
      <c r="N1221" s="3">
        <v>8</v>
      </c>
      <c r="O1221" t="s">
        <v>442</v>
      </c>
      <c r="P1221" t="s">
        <v>442</v>
      </c>
      <c r="Q1221" t="s">
        <v>442</v>
      </c>
      <c r="R1221" t="s">
        <v>442</v>
      </c>
      <c r="S1221" t="s">
        <v>41</v>
      </c>
      <c r="T1221">
        <v>60</v>
      </c>
      <c r="U1221">
        <v>25</v>
      </c>
      <c r="X1221" t="str">
        <f>VLOOKUP($S1221,Taxonomic!A:D,2,FALSE)</f>
        <v>holocentridae</v>
      </c>
      <c r="Y1221" t="str">
        <f>VLOOKUP(S1221,Taxonomic!A:D,3,FALSE)</f>
        <v>holocentrus</v>
      </c>
      <c r="Z1221" t="str">
        <f>VLOOKUP(S1221,Taxonomic!A:D,4,FALSE)</f>
        <v>adscensionis</v>
      </c>
    </row>
    <row r="1222" spans="1:26" x14ac:dyDescent="0.2">
      <c r="A1222" t="s">
        <v>30</v>
      </c>
      <c r="B1222" t="s">
        <v>472</v>
      </c>
      <c r="C1222" t="s">
        <v>47</v>
      </c>
      <c r="D1222">
        <v>2013</v>
      </c>
      <c r="E1222">
        <v>3</v>
      </c>
      <c r="F1222" s="8">
        <v>5</v>
      </c>
      <c r="G1222" t="s">
        <v>455</v>
      </c>
      <c r="H1222" t="s">
        <v>48</v>
      </c>
      <c r="I1222">
        <f>VLOOKUP(B1222,Information_sites!D:E,2,FALSE)</f>
        <v>-24.100227</v>
      </c>
      <c r="J1222">
        <f>VLOOKUP(B1222,Information_sites!D:F,3,FALSE)</f>
        <v>-45.698115999999999</v>
      </c>
      <c r="K1222" t="s">
        <v>442</v>
      </c>
      <c r="L1222">
        <v>4608</v>
      </c>
      <c r="M1222">
        <v>40</v>
      </c>
      <c r="N1222" s="3">
        <v>8</v>
      </c>
      <c r="O1222" t="s">
        <v>442</v>
      </c>
      <c r="P1222" t="s">
        <v>442</v>
      </c>
      <c r="Q1222" t="s">
        <v>442</v>
      </c>
      <c r="R1222" t="s">
        <v>442</v>
      </c>
      <c r="S1222" t="s">
        <v>41</v>
      </c>
      <c r="T1222">
        <v>12</v>
      </c>
      <c r="U1222">
        <v>30</v>
      </c>
      <c r="X1222" t="str">
        <f>VLOOKUP($S1222,Taxonomic!A:D,2,FALSE)</f>
        <v>holocentridae</v>
      </c>
      <c r="Y1222" t="str">
        <f>VLOOKUP(S1222,Taxonomic!A:D,3,FALSE)</f>
        <v>holocentrus</v>
      </c>
      <c r="Z1222" t="str">
        <f>VLOOKUP(S1222,Taxonomic!A:D,4,FALSE)</f>
        <v>adscensionis</v>
      </c>
    </row>
    <row r="1223" spans="1:26" x14ac:dyDescent="0.2">
      <c r="A1223" t="s">
        <v>30</v>
      </c>
      <c r="B1223" t="s">
        <v>472</v>
      </c>
      <c r="C1223" t="s">
        <v>47</v>
      </c>
      <c r="D1223">
        <v>2013</v>
      </c>
      <c r="E1223">
        <v>3</v>
      </c>
      <c r="F1223" s="8">
        <v>5</v>
      </c>
      <c r="G1223" t="s">
        <v>455</v>
      </c>
      <c r="H1223" t="s">
        <v>48</v>
      </c>
      <c r="I1223">
        <f>VLOOKUP(B1223,Information_sites!D:E,2,FALSE)</f>
        <v>-24.100227</v>
      </c>
      <c r="J1223">
        <f>VLOOKUP(B1223,Information_sites!D:F,3,FALSE)</f>
        <v>-45.698115999999999</v>
      </c>
      <c r="K1223" t="s">
        <v>442</v>
      </c>
      <c r="L1223">
        <v>4608</v>
      </c>
      <c r="M1223">
        <v>40</v>
      </c>
      <c r="N1223" s="3">
        <v>8</v>
      </c>
      <c r="O1223" t="s">
        <v>442</v>
      </c>
      <c r="P1223" t="s">
        <v>442</v>
      </c>
      <c r="Q1223" t="s">
        <v>442</v>
      </c>
      <c r="R1223" t="s">
        <v>442</v>
      </c>
      <c r="S1223" t="s">
        <v>41</v>
      </c>
      <c r="T1223">
        <v>8</v>
      </c>
      <c r="U1223">
        <v>35</v>
      </c>
      <c r="X1223" t="str">
        <f>VLOOKUP($S1223,Taxonomic!A:D,2,FALSE)</f>
        <v>holocentridae</v>
      </c>
      <c r="Y1223" t="str">
        <f>VLOOKUP(S1223,Taxonomic!A:D,3,FALSE)</f>
        <v>holocentrus</v>
      </c>
      <c r="Z1223" t="str">
        <f>VLOOKUP(S1223,Taxonomic!A:D,4,FALSE)</f>
        <v>adscensionis</v>
      </c>
    </row>
    <row r="1224" spans="1:26" x14ac:dyDescent="0.2">
      <c r="A1224" t="s">
        <v>30</v>
      </c>
      <c r="B1224" t="s">
        <v>472</v>
      </c>
      <c r="C1224" t="s">
        <v>47</v>
      </c>
      <c r="D1224">
        <v>2013</v>
      </c>
      <c r="E1224">
        <v>3</v>
      </c>
      <c r="F1224" s="8">
        <v>5</v>
      </c>
      <c r="G1224" t="s">
        <v>455</v>
      </c>
      <c r="H1224" t="s">
        <v>48</v>
      </c>
      <c r="I1224">
        <f>VLOOKUP(B1224,Information_sites!D:E,2,FALSE)</f>
        <v>-24.100227</v>
      </c>
      <c r="J1224">
        <f>VLOOKUP(B1224,Information_sites!D:F,3,FALSE)</f>
        <v>-45.698115999999999</v>
      </c>
      <c r="K1224" t="s">
        <v>442</v>
      </c>
      <c r="L1224">
        <v>4608</v>
      </c>
      <c r="M1224">
        <v>40</v>
      </c>
      <c r="N1224" s="3">
        <v>8</v>
      </c>
      <c r="O1224" t="s">
        <v>442</v>
      </c>
      <c r="P1224" t="s">
        <v>442</v>
      </c>
      <c r="Q1224" t="s">
        <v>442</v>
      </c>
      <c r="R1224" t="s">
        <v>442</v>
      </c>
      <c r="S1224" t="s">
        <v>68</v>
      </c>
      <c r="T1224">
        <v>2</v>
      </c>
      <c r="U1224">
        <v>5</v>
      </c>
      <c r="X1224" t="str">
        <f>VLOOKUP($S1224,Taxonomic!A:D,2,FALSE)</f>
        <v>blenniidae</v>
      </c>
      <c r="Y1224" t="str">
        <f>VLOOKUP(S1224,Taxonomic!A:D,3,FALSE)</f>
        <v>hypleurochilus</v>
      </c>
      <c r="Z1224" t="str">
        <f>VLOOKUP(S1224,Taxonomic!A:D,4,FALSE)</f>
        <v>fissicornis</v>
      </c>
    </row>
    <row r="1225" spans="1:26" x14ac:dyDescent="0.2">
      <c r="A1225" t="s">
        <v>30</v>
      </c>
      <c r="B1225" t="s">
        <v>472</v>
      </c>
      <c r="C1225" t="s">
        <v>47</v>
      </c>
      <c r="D1225">
        <v>2013</v>
      </c>
      <c r="E1225">
        <v>3</v>
      </c>
      <c r="F1225" s="8">
        <v>5</v>
      </c>
      <c r="G1225" t="s">
        <v>455</v>
      </c>
      <c r="H1225" t="s">
        <v>48</v>
      </c>
      <c r="I1225">
        <f>VLOOKUP(B1225,Information_sites!D:E,2,FALSE)</f>
        <v>-24.100227</v>
      </c>
      <c r="J1225">
        <f>VLOOKUP(B1225,Information_sites!D:F,3,FALSE)</f>
        <v>-45.698115999999999</v>
      </c>
      <c r="K1225" t="s">
        <v>442</v>
      </c>
      <c r="L1225">
        <v>4608</v>
      </c>
      <c r="M1225">
        <v>40</v>
      </c>
      <c r="N1225" s="3">
        <v>8</v>
      </c>
      <c r="O1225" t="s">
        <v>442</v>
      </c>
      <c r="P1225" t="s">
        <v>442</v>
      </c>
      <c r="Q1225" t="s">
        <v>442</v>
      </c>
      <c r="R1225" t="s">
        <v>442</v>
      </c>
      <c r="S1225" t="s">
        <v>64</v>
      </c>
      <c r="T1225">
        <v>4</v>
      </c>
      <c r="U1225">
        <v>35</v>
      </c>
      <c r="X1225" t="str">
        <f>VLOOKUP($S1225,Taxonomic!A:D,2,FALSE)</f>
        <v>kyphosidae</v>
      </c>
      <c r="Y1225" t="str">
        <f>VLOOKUP(S1225,Taxonomic!A:D,3,FALSE)</f>
        <v>kyphosus</v>
      </c>
      <c r="Z1225" t="str">
        <f>VLOOKUP(S1225,Taxonomic!A:D,4,FALSE)</f>
        <v>vaigiensis</v>
      </c>
    </row>
    <row r="1226" spans="1:26" x14ac:dyDescent="0.2">
      <c r="A1226" t="s">
        <v>30</v>
      </c>
      <c r="B1226" t="s">
        <v>472</v>
      </c>
      <c r="C1226" t="s">
        <v>47</v>
      </c>
      <c r="D1226">
        <v>2013</v>
      </c>
      <c r="E1226">
        <v>3</v>
      </c>
      <c r="F1226" s="8">
        <v>5</v>
      </c>
      <c r="G1226" t="s">
        <v>455</v>
      </c>
      <c r="H1226" t="s">
        <v>48</v>
      </c>
      <c r="I1226">
        <f>VLOOKUP(B1226,Information_sites!D:E,2,FALSE)</f>
        <v>-24.100227</v>
      </c>
      <c r="J1226">
        <f>VLOOKUP(B1226,Information_sites!D:F,3,FALSE)</f>
        <v>-45.698115999999999</v>
      </c>
      <c r="K1226" t="s">
        <v>442</v>
      </c>
      <c r="L1226">
        <v>4608</v>
      </c>
      <c r="M1226">
        <v>40</v>
      </c>
      <c r="N1226" s="3">
        <v>8</v>
      </c>
      <c r="O1226" t="s">
        <v>442</v>
      </c>
      <c r="P1226" t="s">
        <v>442</v>
      </c>
      <c r="Q1226" t="s">
        <v>442</v>
      </c>
      <c r="R1226" t="s">
        <v>442</v>
      </c>
      <c r="S1226" t="s">
        <v>64</v>
      </c>
      <c r="T1226">
        <v>1</v>
      </c>
      <c r="U1226">
        <v>40</v>
      </c>
      <c r="X1226" t="str">
        <f>VLOOKUP($S1226,Taxonomic!A:D,2,FALSE)</f>
        <v>kyphosidae</v>
      </c>
      <c r="Y1226" t="str">
        <f>VLOOKUP(S1226,Taxonomic!A:D,3,FALSE)</f>
        <v>kyphosus</v>
      </c>
      <c r="Z1226" t="str">
        <f>VLOOKUP(S1226,Taxonomic!A:D,4,FALSE)</f>
        <v>vaigiensis</v>
      </c>
    </row>
    <row r="1227" spans="1:26" x14ac:dyDescent="0.2">
      <c r="A1227" t="s">
        <v>30</v>
      </c>
      <c r="B1227" t="s">
        <v>472</v>
      </c>
      <c r="C1227" t="s">
        <v>47</v>
      </c>
      <c r="D1227">
        <v>2013</v>
      </c>
      <c r="E1227">
        <v>3</v>
      </c>
      <c r="F1227" s="8">
        <v>5</v>
      </c>
      <c r="G1227" t="s">
        <v>455</v>
      </c>
      <c r="H1227" t="s">
        <v>48</v>
      </c>
      <c r="I1227">
        <f>VLOOKUP(B1227,Information_sites!D:E,2,FALSE)</f>
        <v>-24.100227</v>
      </c>
      <c r="J1227">
        <f>VLOOKUP(B1227,Information_sites!D:F,3,FALSE)</f>
        <v>-45.698115999999999</v>
      </c>
      <c r="K1227" t="s">
        <v>442</v>
      </c>
      <c r="L1227">
        <v>4608</v>
      </c>
      <c r="M1227">
        <v>40</v>
      </c>
      <c r="N1227" s="3">
        <v>8</v>
      </c>
      <c r="O1227" t="s">
        <v>442</v>
      </c>
      <c r="P1227" t="s">
        <v>442</v>
      </c>
      <c r="Q1227" t="s">
        <v>442</v>
      </c>
      <c r="R1227" t="s">
        <v>442</v>
      </c>
      <c r="S1227" t="s">
        <v>64</v>
      </c>
      <c r="T1227">
        <v>1</v>
      </c>
      <c r="U1227">
        <v>45</v>
      </c>
      <c r="X1227" t="str">
        <f>VLOOKUP($S1227,Taxonomic!A:D,2,FALSE)</f>
        <v>kyphosidae</v>
      </c>
      <c r="Y1227" t="str">
        <f>VLOOKUP(S1227,Taxonomic!A:D,3,FALSE)</f>
        <v>kyphosus</v>
      </c>
      <c r="Z1227" t="str">
        <f>VLOOKUP(S1227,Taxonomic!A:D,4,FALSE)</f>
        <v>vaigiensis</v>
      </c>
    </row>
    <row r="1228" spans="1:26" x14ac:dyDescent="0.2">
      <c r="A1228" t="s">
        <v>30</v>
      </c>
      <c r="B1228" t="s">
        <v>472</v>
      </c>
      <c r="C1228" t="s">
        <v>47</v>
      </c>
      <c r="D1228">
        <v>2013</v>
      </c>
      <c r="E1228">
        <v>3</v>
      </c>
      <c r="F1228" s="8">
        <v>5</v>
      </c>
      <c r="G1228" t="s">
        <v>455</v>
      </c>
      <c r="H1228" t="s">
        <v>48</v>
      </c>
      <c r="I1228">
        <f>VLOOKUP(B1228,Information_sites!D:E,2,FALSE)</f>
        <v>-24.100227</v>
      </c>
      <c r="J1228">
        <f>VLOOKUP(B1228,Information_sites!D:F,3,FALSE)</f>
        <v>-45.698115999999999</v>
      </c>
      <c r="K1228" t="s">
        <v>442</v>
      </c>
      <c r="L1228">
        <v>4608</v>
      </c>
      <c r="M1228">
        <v>40</v>
      </c>
      <c r="N1228" s="3">
        <v>8</v>
      </c>
      <c r="O1228" t="s">
        <v>442</v>
      </c>
      <c r="P1228" t="s">
        <v>442</v>
      </c>
      <c r="Q1228" t="s">
        <v>442</v>
      </c>
      <c r="R1228" t="s">
        <v>442</v>
      </c>
      <c r="S1228" t="s">
        <v>42</v>
      </c>
      <c r="T1228">
        <v>2</v>
      </c>
      <c r="U1228">
        <v>20</v>
      </c>
      <c r="X1228" t="str">
        <f>VLOOKUP($S1228,Taxonomic!A:D,2,FALSE)</f>
        <v>serranidae</v>
      </c>
      <c r="Y1228" t="str">
        <f>VLOOKUP(S1228,Taxonomic!A:D,3,FALSE)</f>
        <v>mycteroperca</v>
      </c>
      <c r="Z1228" t="str">
        <f>VLOOKUP(S1228,Taxonomic!A:D,4,FALSE)</f>
        <v>acutirostris</v>
      </c>
    </row>
    <row r="1229" spans="1:26" x14ac:dyDescent="0.2">
      <c r="A1229" t="s">
        <v>30</v>
      </c>
      <c r="B1229" t="s">
        <v>472</v>
      </c>
      <c r="C1229" t="s">
        <v>47</v>
      </c>
      <c r="D1229">
        <v>2013</v>
      </c>
      <c r="E1229">
        <v>3</v>
      </c>
      <c r="F1229" s="8">
        <v>5</v>
      </c>
      <c r="G1229" t="s">
        <v>455</v>
      </c>
      <c r="H1229" t="s">
        <v>48</v>
      </c>
      <c r="I1229">
        <f>VLOOKUP(B1229,Information_sites!D:E,2,FALSE)</f>
        <v>-24.100227</v>
      </c>
      <c r="J1229">
        <f>VLOOKUP(B1229,Information_sites!D:F,3,FALSE)</f>
        <v>-45.698115999999999</v>
      </c>
      <c r="K1229" t="s">
        <v>442</v>
      </c>
      <c r="L1229">
        <v>4608</v>
      </c>
      <c r="M1229">
        <v>40</v>
      </c>
      <c r="N1229" s="3">
        <v>8</v>
      </c>
      <c r="O1229" t="s">
        <v>442</v>
      </c>
      <c r="P1229" t="s">
        <v>442</v>
      </c>
      <c r="Q1229" t="s">
        <v>442</v>
      </c>
      <c r="R1229" t="s">
        <v>442</v>
      </c>
      <c r="S1229" t="s">
        <v>42</v>
      </c>
      <c r="T1229">
        <v>2</v>
      </c>
      <c r="U1229">
        <v>35</v>
      </c>
      <c r="X1229" t="str">
        <f>VLOOKUP($S1229,Taxonomic!A:D,2,FALSE)</f>
        <v>serranidae</v>
      </c>
      <c r="Y1229" t="str">
        <f>VLOOKUP(S1229,Taxonomic!A:D,3,FALSE)</f>
        <v>mycteroperca</v>
      </c>
      <c r="Z1229" t="str">
        <f>VLOOKUP(S1229,Taxonomic!A:D,4,FALSE)</f>
        <v>acutirostris</v>
      </c>
    </row>
    <row r="1230" spans="1:26" x14ac:dyDescent="0.2">
      <c r="A1230" t="s">
        <v>30</v>
      </c>
      <c r="B1230" t="s">
        <v>472</v>
      </c>
      <c r="C1230" t="s">
        <v>47</v>
      </c>
      <c r="D1230">
        <v>2013</v>
      </c>
      <c r="E1230">
        <v>3</v>
      </c>
      <c r="F1230" s="8">
        <v>5</v>
      </c>
      <c r="G1230" t="s">
        <v>455</v>
      </c>
      <c r="H1230" t="s">
        <v>48</v>
      </c>
      <c r="I1230">
        <f>VLOOKUP(B1230,Information_sites!D:E,2,FALSE)</f>
        <v>-24.100227</v>
      </c>
      <c r="J1230">
        <f>VLOOKUP(B1230,Information_sites!D:F,3,FALSE)</f>
        <v>-45.698115999999999</v>
      </c>
      <c r="K1230" t="s">
        <v>442</v>
      </c>
      <c r="L1230">
        <v>4608</v>
      </c>
      <c r="M1230">
        <v>40</v>
      </c>
      <c r="N1230" s="3">
        <v>8</v>
      </c>
      <c r="O1230" t="s">
        <v>442</v>
      </c>
      <c r="P1230" t="s">
        <v>442</v>
      </c>
      <c r="Q1230" t="s">
        <v>442</v>
      </c>
      <c r="R1230" t="s">
        <v>442</v>
      </c>
      <c r="S1230" t="s">
        <v>42</v>
      </c>
      <c r="T1230">
        <v>1</v>
      </c>
      <c r="U1230">
        <v>50</v>
      </c>
      <c r="X1230" t="str">
        <f>VLOOKUP($S1230,Taxonomic!A:D,2,FALSE)</f>
        <v>serranidae</v>
      </c>
      <c r="Y1230" t="str">
        <f>VLOOKUP(S1230,Taxonomic!A:D,3,FALSE)</f>
        <v>mycteroperca</v>
      </c>
      <c r="Z1230" t="str">
        <f>VLOOKUP(S1230,Taxonomic!A:D,4,FALSE)</f>
        <v>acutirostris</v>
      </c>
    </row>
    <row r="1231" spans="1:26" x14ac:dyDescent="0.2">
      <c r="A1231" t="s">
        <v>30</v>
      </c>
      <c r="B1231" t="s">
        <v>472</v>
      </c>
      <c r="C1231" t="s">
        <v>47</v>
      </c>
      <c r="D1231">
        <v>2013</v>
      </c>
      <c r="E1231">
        <v>3</v>
      </c>
      <c r="F1231" s="8">
        <v>5</v>
      </c>
      <c r="G1231" t="s">
        <v>455</v>
      </c>
      <c r="H1231" t="s">
        <v>48</v>
      </c>
      <c r="I1231">
        <f>VLOOKUP(B1231,Information_sites!D:E,2,FALSE)</f>
        <v>-24.100227</v>
      </c>
      <c r="J1231">
        <f>VLOOKUP(B1231,Information_sites!D:F,3,FALSE)</f>
        <v>-45.698115999999999</v>
      </c>
      <c r="K1231" t="s">
        <v>442</v>
      </c>
      <c r="L1231">
        <v>4608</v>
      </c>
      <c r="M1231">
        <v>40</v>
      </c>
      <c r="N1231" s="3">
        <v>8</v>
      </c>
      <c r="O1231" t="s">
        <v>442</v>
      </c>
      <c r="P1231" t="s">
        <v>442</v>
      </c>
      <c r="Q1231" t="s">
        <v>442</v>
      </c>
      <c r="R1231" t="s">
        <v>442</v>
      </c>
      <c r="S1231" t="s">
        <v>43</v>
      </c>
      <c r="T1231">
        <v>2</v>
      </c>
      <c r="U1231">
        <v>20</v>
      </c>
      <c r="X1231" t="str">
        <f>VLOOKUP($S1231,Taxonomic!A:D,2,FALSE)</f>
        <v>sciaenidae</v>
      </c>
      <c r="Y1231" t="str">
        <f>VLOOKUP(S1231,Taxonomic!A:D,3,FALSE)</f>
        <v>odontoscion</v>
      </c>
      <c r="Z1231" t="str">
        <f>VLOOKUP(S1231,Taxonomic!A:D,4,FALSE)</f>
        <v>dentex</v>
      </c>
    </row>
    <row r="1232" spans="1:26" x14ac:dyDescent="0.2">
      <c r="A1232" t="s">
        <v>30</v>
      </c>
      <c r="B1232" t="s">
        <v>472</v>
      </c>
      <c r="C1232" t="s">
        <v>47</v>
      </c>
      <c r="D1232">
        <v>2013</v>
      </c>
      <c r="E1232">
        <v>3</v>
      </c>
      <c r="F1232" s="8">
        <v>5</v>
      </c>
      <c r="G1232" t="s">
        <v>455</v>
      </c>
      <c r="H1232" t="s">
        <v>48</v>
      </c>
      <c r="I1232">
        <f>VLOOKUP(B1232,Information_sites!D:E,2,FALSE)</f>
        <v>-24.100227</v>
      </c>
      <c r="J1232">
        <f>VLOOKUP(B1232,Information_sites!D:F,3,FALSE)</f>
        <v>-45.698115999999999</v>
      </c>
      <c r="K1232" t="s">
        <v>442</v>
      </c>
      <c r="L1232">
        <v>4608</v>
      </c>
      <c r="M1232">
        <v>40</v>
      </c>
      <c r="N1232" s="3">
        <v>8</v>
      </c>
      <c r="O1232" t="s">
        <v>442</v>
      </c>
      <c r="P1232" t="s">
        <v>442</v>
      </c>
      <c r="Q1232" t="s">
        <v>442</v>
      </c>
      <c r="R1232" t="s">
        <v>442</v>
      </c>
      <c r="S1232" t="s">
        <v>54</v>
      </c>
      <c r="T1232">
        <v>2</v>
      </c>
      <c r="U1232">
        <v>5</v>
      </c>
      <c r="X1232" t="str">
        <f>VLOOKUP($S1232,Taxonomic!A:D,2,FALSE)</f>
        <v>blenniidae</v>
      </c>
      <c r="Y1232" t="str">
        <f>VLOOKUP(S1232,Taxonomic!A:D,3,FALSE)</f>
        <v>parablennius</v>
      </c>
      <c r="Z1232" t="str">
        <f>VLOOKUP(S1232,Taxonomic!A:D,4,FALSE)</f>
        <v>marmoreus</v>
      </c>
    </row>
    <row r="1233" spans="1:26" x14ac:dyDescent="0.2">
      <c r="A1233" t="s">
        <v>30</v>
      </c>
      <c r="B1233" t="s">
        <v>472</v>
      </c>
      <c r="C1233" t="s">
        <v>47</v>
      </c>
      <c r="D1233">
        <v>2013</v>
      </c>
      <c r="E1233">
        <v>3</v>
      </c>
      <c r="F1233" s="8">
        <v>5</v>
      </c>
      <c r="G1233" t="s">
        <v>455</v>
      </c>
      <c r="H1233" t="s">
        <v>48</v>
      </c>
      <c r="I1233">
        <f>VLOOKUP(B1233,Information_sites!D:E,2,FALSE)</f>
        <v>-24.100227</v>
      </c>
      <c r="J1233">
        <f>VLOOKUP(B1233,Information_sites!D:F,3,FALSE)</f>
        <v>-45.698115999999999</v>
      </c>
      <c r="K1233" t="s">
        <v>442</v>
      </c>
      <c r="L1233">
        <v>4608</v>
      </c>
      <c r="M1233">
        <v>40</v>
      </c>
      <c r="N1233" s="3">
        <v>8</v>
      </c>
      <c r="O1233" t="s">
        <v>442</v>
      </c>
      <c r="P1233" t="s">
        <v>442</v>
      </c>
      <c r="Q1233" t="s">
        <v>442</v>
      </c>
      <c r="R1233" t="s">
        <v>442</v>
      </c>
      <c r="S1233" t="s">
        <v>54</v>
      </c>
      <c r="T1233">
        <v>3</v>
      </c>
      <c r="U1233">
        <v>7</v>
      </c>
      <c r="X1233" t="str">
        <f>VLOOKUP($S1233,Taxonomic!A:D,2,FALSE)</f>
        <v>blenniidae</v>
      </c>
      <c r="Y1233" t="str">
        <f>VLOOKUP(S1233,Taxonomic!A:D,3,FALSE)</f>
        <v>parablennius</v>
      </c>
      <c r="Z1233" t="str">
        <f>VLOOKUP(S1233,Taxonomic!A:D,4,FALSE)</f>
        <v>marmoreus</v>
      </c>
    </row>
    <row r="1234" spans="1:26" x14ac:dyDescent="0.2">
      <c r="A1234" t="s">
        <v>30</v>
      </c>
      <c r="B1234" t="s">
        <v>472</v>
      </c>
      <c r="C1234" t="s">
        <v>47</v>
      </c>
      <c r="D1234">
        <v>2013</v>
      </c>
      <c r="E1234">
        <v>3</v>
      </c>
      <c r="F1234" s="8">
        <v>5</v>
      </c>
      <c r="G1234" t="s">
        <v>455</v>
      </c>
      <c r="H1234" t="s">
        <v>48</v>
      </c>
      <c r="I1234">
        <f>VLOOKUP(B1234,Information_sites!D:E,2,FALSE)</f>
        <v>-24.100227</v>
      </c>
      <c r="J1234">
        <f>VLOOKUP(B1234,Information_sites!D:F,3,FALSE)</f>
        <v>-45.698115999999999</v>
      </c>
      <c r="K1234" t="s">
        <v>442</v>
      </c>
      <c r="L1234">
        <v>4608</v>
      </c>
      <c r="M1234">
        <v>40</v>
      </c>
      <c r="N1234" s="3">
        <v>8</v>
      </c>
      <c r="O1234" t="s">
        <v>442</v>
      </c>
      <c r="P1234" t="s">
        <v>442</v>
      </c>
      <c r="Q1234" t="s">
        <v>442</v>
      </c>
      <c r="R1234" t="s">
        <v>442</v>
      </c>
      <c r="S1234" t="s">
        <v>44</v>
      </c>
      <c r="T1234">
        <v>1</v>
      </c>
      <c r="U1234">
        <v>30</v>
      </c>
      <c r="X1234" t="str">
        <f>VLOOKUP($S1234,Taxonomic!A:D,2,FALSE)</f>
        <v>pomacanthidae</v>
      </c>
      <c r="Y1234" t="str">
        <f>VLOOKUP(S1234,Taxonomic!A:D,3,FALSE)</f>
        <v>pomacanthus</v>
      </c>
      <c r="Z1234" t="str">
        <f>VLOOKUP(S1234,Taxonomic!A:D,4,FALSE)</f>
        <v>paru</v>
      </c>
    </row>
    <row r="1235" spans="1:26" x14ac:dyDescent="0.2">
      <c r="A1235" t="s">
        <v>30</v>
      </c>
      <c r="B1235" t="s">
        <v>472</v>
      </c>
      <c r="C1235" t="s">
        <v>47</v>
      </c>
      <c r="D1235">
        <v>2013</v>
      </c>
      <c r="E1235">
        <v>3</v>
      </c>
      <c r="F1235" s="8">
        <v>5</v>
      </c>
      <c r="G1235" t="s">
        <v>455</v>
      </c>
      <c r="H1235" t="s">
        <v>48</v>
      </c>
      <c r="I1235">
        <f>VLOOKUP(B1235,Information_sites!D:E,2,FALSE)</f>
        <v>-24.100227</v>
      </c>
      <c r="J1235">
        <f>VLOOKUP(B1235,Information_sites!D:F,3,FALSE)</f>
        <v>-45.698115999999999</v>
      </c>
      <c r="K1235" t="s">
        <v>442</v>
      </c>
      <c r="L1235">
        <v>4608</v>
      </c>
      <c r="M1235">
        <v>40</v>
      </c>
      <c r="N1235" s="3">
        <v>8</v>
      </c>
      <c r="O1235" t="s">
        <v>442</v>
      </c>
      <c r="P1235" t="s">
        <v>442</v>
      </c>
      <c r="Q1235" t="s">
        <v>442</v>
      </c>
      <c r="R1235" t="s">
        <v>442</v>
      </c>
      <c r="S1235" t="s">
        <v>44</v>
      </c>
      <c r="T1235">
        <v>3</v>
      </c>
      <c r="U1235">
        <v>40</v>
      </c>
      <c r="X1235" t="str">
        <f>VLOOKUP($S1235,Taxonomic!A:D,2,FALSE)</f>
        <v>pomacanthidae</v>
      </c>
      <c r="Y1235" t="str">
        <f>VLOOKUP(S1235,Taxonomic!A:D,3,FALSE)</f>
        <v>pomacanthus</v>
      </c>
      <c r="Z1235" t="str">
        <f>VLOOKUP(S1235,Taxonomic!A:D,4,FALSE)</f>
        <v>paru</v>
      </c>
    </row>
    <row r="1236" spans="1:26" x14ac:dyDescent="0.2">
      <c r="A1236" t="s">
        <v>30</v>
      </c>
      <c r="B1236" t="s">
        <v>472</v>
      </c>
      <c r="C1236" t="s">
        <v>47</v>
      </c>
      <c r="D1236">
        <v>2013</v>
      </c>
      <c r="E1236">
        <v>3</v>
      </c>
      <c r="F1236" s="8">
        <v>5</v>
      </c>
      <c r="G1236" t="s">
        <v>455</v>
      </c>
      <c r="H1236" t="s">
        <v>48</v>
      </c>
      <c r="I1236">
        <f>VLOOKUP(B1236,Information_sites!D:E,2,FALSE)</f>
        <v>-24.100227</v>
      </c>
      <c r="J1236">
        <f>VLOOKUP(B1236,Information_sites!D:F,3,FALSE)</f>
        <v>-45.698115999999999</v>
      </c>
      <c r="K1236" t="s">
        <v>442</v>
      </c>
      <c r="L1236">
        <v>4608</v>
      </c>
      <c r="M1236">
        <v>40</v>
      </c>
      <c r="N1236" s="3">
        <v>8</v>
      </c>
      <c r="O1236" t="s">
        <v>442</v>
      </c>
      <c r="P1236" t="s">
        <v>442</v>
      </c>
      <c r="Q1236" t="s">
        <v>442</v>
      </c>
      <c r="R1236" t="s">
        <v>442</v>
      </c>
      <c r="S1236" t="s">
        <v>44</v>
      </c>
      <c r="T1236">
        <v>1</v>
      </c>
      <c r="U1236">
        <v>45</v>
      </c>
      <c r="X1236" t="str">
        <f>VLOOKUP($S1236,Taxonomic!A:D,2,FALSE)</f>
        <v>pomacanthidae</v>
      </c>
      <c r="Y1236" t="str">
        <f>VLOOKUP(S1236,Taxonomic!A:D,3,FALSE)</f>
        <v>pomacanthus</v>
      </c>
      <c r="Z1236" t="str">
        <f>VLOOKUP(S1236,Taxonomic!A:D,4,FALSE)</f>
        <v>paru</v>
      </c>
    </row>
    <row r="1237" spans="1:26" x14ac:dyDescent="0.2">
      <c r="A1237" t="s">
        <v>30</v>
      </c>
      <c r="B1237" t="s">
        <v>472</v>
      </c>
      <c r="C1237" t="s">
        <v>47</v>
      </c>
      <c r="D1237">
        <v>2013</v>
      </c>
      <c r="E1237">
        <v>3</v>
      </c>
      <c r="F1237" s="8">
        <v>5</v>
      </c>
      <c r="G1237" t="s">
        <v>455</v>
      </c>
      <c r="H1237" t="s">
        <v>48</v>
      </c>
      <c r="I1237">
        <f>VLOOKUP(B1237,Information_sites!D:E,2,FALSE)</f>
        <v>-24.100227</v>
      </c>
      <c r="J1237">
        <f>VLOOKUP(B1237,Information_sites!D:F,3,FALSE)</f>
        <v>-45.698115999999999</v>
      </c>
      <c r="K1237" t="s">
        <v>442</v>
      </c>
      <c r="L1237">
        <v>4608</v>
      </c>
      <c r="M1237">
        <v>40</v>
      </c>
      <c r="N1237" s="3">
        <v>8</v>
      </c>
      <c r="O1237" t="s">
        <v>442</v>
      </c>
      <c r="P1237" t="s">
        <v>442</v>
      </c>
      <c r="Q1237" t="s">
        <v>442</v>
      </c>
      <c r="R1237" t="s">
        <v>442</v>
      </c>
      <c r="S1237" t="s">
        <v>57</v>
      </c>
      <c r="T1237">
        <v>2</v>
      </c>
      <c r="U1237">
        <v>30</v>
      </c>
      <c r="X1237" t="str">
        <f>VLOOKUP($S1237,Taxonomic!A:D,2,FALSE)</f>
        <v>scaridae</v>
      </c>
      <c r="Y1237" t="str">
        <f>VLOOKUP(S1237,Taxonomic!A:D,3,FALSE)</f>
        <v>sparisoma</v>
      </c>
      <c r="Z1237" t="str">
        <f>VLOOKUP(S1237,Taxonomic!A:D,4,FALSE)</f>
        <v>frondosum</v>
      </c>
    </row>
    <row r="1238" spans="1:26" x14ac:dyDescent="0.2">
      <c r="A1238" t="s">
        <v>30</v>
      </c>
      <c r="B1238" t="s">
        <v>472</v>
      </c>
      <c r="C1238" t="s">
        <v>47</v>
      </c>
      <c r="D1238">
        <v>2013</v>
      </c>
      <c r="E1238">
        <v>3</v>
      </c>
      <c r="F1238" s="8">
        <v>5</v>
      </c>
      <c r="G1238" t="s">
        <v>455</v>
      </c>
      <c r="H1238" t="s">
        <v>48</v>
      </c>
      <c r="I1238">
        <f>VLOOKUP(B1238,Information_sites!D:E,2,FALSE)</f>
        <v>-24.100227</v>
      </c>
      <c r="J1238">
        <f>VLOOKUP(B1238,Information_sites!D:F,3,FALSE)</f>
        <v>-45.698115999999999</v>
      </c>
      <c r="K1238" t="s">
        <v>442</v>
      </c>
      <c r="L1238">
        <v>4608</v>
      </c>
      <c r="M1238">
        <v>40</v>
      </c>
      <c r="N1238" s="3">
        <v>8</v>
      </c>
      <c r="O1238" t="s">
        <v>442</v>
      </c>
      <c r="P1238" t="s">
        <v>442</v>
      </c>
      <c r="Q1238" t="s">
        <v>442</v>
      </c>
      <c r="R1238" t="s">
        <v>442</v>
      </c>
      <c r="S1238" t="s">
        <v>57</v>
      </c>
      <c r="T1238">
        <v>1</v>
      </c>
      <c r="U1238">
        <v>50</v>
      </c>
      <c r="X1238" t="str">
        <f>VLOOKUP($S1238,Taxonomic!A:D,2,FALSE)</f>
        <v>scaridae</v>
      </c>
      <c r="Y1238" t="str">
        <f>VLOOKUP(S1238,Taxonomic!A:D,3,FALSE)</f>
        <v>sparisoma</v>
      </c>
      <c r="Z1238" t="str">
        <f>VLOOKUP(S1238,Taxonomic!A:D,4,FALSE)</f>
        <v>frondosum</v>
      </c>
    </row>
    <row r="1239" spans="1:26" x14ac:dyDescent="0.2">
      <c r="A1239" t="s">
        <v>30</v>
      </c>
      <c r="B1239" t="s">
        <v>472</v>
      </c>
      <c r="C1239" t="s">
        <v>97</v>
      </c>
      <c r="D1239">
        <v>2013</v>
      </c>
      <c r="E1239">
        <v>10</v>
      </c>
      <c r="F1239" s="8">
        <v>18</v>
      </c>
      <c r="G1239" t="s">
        <v>457</v>
      </c>
      <c r="H1239" t="s">
        <v>32</v>
      </c>
      <c r="I1239">
        <f>VLOOKUP(B1239,Information_sites!D:E,2,FALSE)</f>
        <v>-24.100227</v>
      </c>
      <c r="J1239">
        <f>VLOOKUP(B1239,Information_sites!D:F,3,FALSE)</f>
        <v>-45.698115999999999</v>
      </c>
      <c r="K1239" t="s">
        <v>442</v>
      </c>
      <c r="L1239">
        <v>4647</v>
      </c>
      <c r="M1239">
        <v>40</v>
      </c>
      <c r="N1239" s="3">
        <v>15</v>
      </c>
      <c r="O1239" t="s">
        <v>442</v>
      </c>
      <c r="P1239" t="s">
        <v>442</v>
      </c>
      <c r="Q1239" t="s">
        <v>442</v>
      </c>
      <c r="R1239" t="s">
        <v>442</v>
      </c>
      <c r="S1239" t="s">
        <v>34</v>
      </c>
      <c r="T1239">
        <v>1</v>
      </c>
      <c r="U1239">
        <v>40</v>
      </c>
      <c r="X1239" t="str">
        <f>VLOOKUP($S1239,Taxonomic!A:D,2,FALSE)</f>
        <v>labridae</v>
      </c>
      <c r="Y1239" t="str">
        <f>VLOOKUP(S1239,Taxonomic!A:D,3,FALSE)</f>
        <v>bodianus</v>
      </c>
      <c r="Z1239" t="str">
        <f>VLOOKUP(S1239,Taxonomic!A:D,4,FALSE)</f>
        <v>pulchellus</v>
      </c>
    </row>
    <row r="1240" spans="1:26" x14ac:dyDescent="0.2">
      <c r="A1240" t="s">
        <v>30</v>
      </c>
      <c r="B1240" t="s">
        <v>472</v>
      </c>
      <c r="C1240" t="s">
        <v>97</v>
      </c>
      <c r="D1240">
        <v>2013</v>
      </c>
      <c r="E1240">
        <v>10</v>
      </c>
      <c r="F1240" s="8">
        <v>18</v>
      </c>
      <c r="G1240" t="s">
        <v>457</v>
      </c>
      <c r="H1240" t="s">
        <v>32</v>
      </c>
      <c r="I1240">
        <f>VLOOKUP(B1240,Information_sites!D:E,2,FALSE)</f>
        <v>-24.100227</v>
      </c>
      <c r="J1240">
        <f>VLOOKUP(B1240,Information_sites!D:F,3,FALSE)</f>
        <v>-45.698115999999999</v>
      </c>
      <c r="K1240" t="s">
        <v>442</v>
      </c>
      <c r="L1240">
        <v>4647</v>
      </c>
      <c r="M1240">
        <v>40</v>
      </c>
      <c r="N1240" s="3">
        <v>15</v>
      </c>
      <c r="O1240" t="s">
        <v>442</v>
      </c>
      <c r="P1240" t="s">
        <v>442</v>
      </c>
      <c r="Q1240" t="s">
        <v>442</v>
      </c>
      <c r="R1240" t="s">
        <v>442</v>
      </c>
      <c r="S1240" t="s">
        <v>60</v>
      </c>
      <c r="T1240">
        <v>1</v>
      </c>
      <c r="U1240">
        <v>12</v>
      </c>
      <c r="X1240" t="str">
        <f>VLOOKUP($S1240,Taxonomic!A:D,2,FALSE)</f>
        <v>chaetodontidae</v>
      </c>
      <c r="Y1240" t="str">
        <f>VLOOKUP(S1240,Taxonomic!A:D,3,FALSE)</f>
        <v>chaetodon</v>
      </c>
      <c r="Z1240" t="str">
        <f>VLOOKUP(S1240,Taxonomic!A:D,4,FALSE)</f>
        <v>striatus</v>
      </c>
    </row>
    <row r="1241" spans="1:26" x14ac:dyDescent="0.2">
      <c r="A1241" t="s">
        <v>30</v>
      </c>
      <c r="B1241" t="s">
        <v>472</v>
      </c>
      <c r="C1241" t="s">
        <v>97</v>
      </c>
      <c r="D1241">
        <v>2013</v>
      </c>
      <c r="E1241">
        <v>10</v>
      </c>
      <c r="F1241" s="8">
        <v>18</v>
      </c>
      <c r="G1241" t="s">
        <v>457</v>
      </c>
      <c r="H1241" t="s">
        <v>32</v>
      </c>
      <c r="I1241">
        <f>VLOOKUP(B1241,Information_sites!D:E,2,FALSE)</f>
        <v>-24.100227</v>
      </c>
      <c r="J1241">
        <f>VLOOKUP(B1241,Information_sites!D:F,3,FALSE)</f>
        <v>-45.698115999999999</v>
      </c>
      <c r="K1241" t="s">
        <v>442</v>
      </c>
      <c r="L1241">
        <v>4647</v>
      </c>
      <c r="M1241">
        <v>40</v>
      </c>
      <c r="N1241" s="3">
        <v>15</v>
      </c>
      <c r="O1241" t="s">
        <v>442</v>
      </c>
      <c r="P1241" t="s">
        <v>442</v>
      </c>
      <c r="Q1241" t="s">
        <v>442</v>
      </c>
      <c r="R1241" t="s">
        <v>442</v>
      </c>
      <c r="S1241" t="s">
        <v>96</v>
      </c>
      <c r="T1241">
        <v>2</v>
      </c>
      <c r="U1241">
        <v>8</v>
      </c>
      <c r="X1241" t="str">
        <f>VLOOKUP($S1241,Taxonomic!A:D,2,FALSE)</f>
        <v>pomacentridae</v>
      </c>
      <c r="Y1241" t="str">
        <f>VLOOKUP(S1241,Taxonomic!A:D,3,FALSE)</f>
        <v>chromis</v>
      </c>
      <c r="Z1241" t="str">
        <f>VLOOKUP(S1241,Taxonomic!A:D,4,FALSE)</f>
        <v>jubauna</v>
      </c>
    </row>
    <row r="1242" spans="1:26" x14ac:dyDescent="0.2">
      <c r="A1242" t="s">
        <v>30</v>
      </c>
      <c r="B1242" t="s">
        <v>472</v>
      </c>
      <c r="C1242" t="s">
        <v>97</v>
      </c>
      <c r="D1242">
        <v>2013</v>
      </c>
      <c r="E1242">
        <v>10</v>
      </c>
      <c r="F1242" s="8">
        <v>18</v>
      </c>
      <c r="G1242" t="s">
        <v>457</v>
      </c>
      <c r="H1242" t="s">
        <v>32</v>
      </c>
      <c r="I1242">
        <f>VLOOKUP(B1242,Information_sites!D:E,2,FALSE)</f>
        <v>-24.100227</v>
      </c>
      <c r="J1242">
        <f>VLOOKUP(B1242,Information_sites!D:F,3,FALSE)</f>
        <v>-45.698115999999999</v>
      </c>
      <c r="K1242" t="s">
        <v>442</v>
      </c>
      <c r="L1242">
        <v>4647</v>
      </c>
      <c r="M1242">
        <v>40</v>
      </c>
      <c r="N1242" s="3">
        <v>15</v>
      </c>
      <c r="O1242" t="s">
        <v>442</v>
      </c>
      <c r="P1242" t="s">
        <v>442</v>
      </c>
      <c r="Q1242" t="s">
        <v>442</v>
      </c>
      <c r="R1242" t="s">
        <v>442</v>
      </c>
      <c r="S1242" t="s">
        <v>39</v>
      </c>
      <c r="T1242">
        <v>30</v>
      </c>
      <c r="U1242">
        <v>20</v>
      </c>
      <c r="X1242" t="str">
        <f>VLOOKUP($S1242,Taxonomic!A:D,2,FALSE)</f>
        <v>haemulidae</v>
      </c>
      <c r="Y1242" t="str">
        <f>VLOOKUP(S1242,Taxonomic!A:D,3,FALSE)</f>
        <v>haemulon</v>
      </c>
      <c r="Z1242" t="str">
        <f>VLOOKUP(S1242,Taxonomic!A:D,4,FALSE)</f>
        <v>aurolineatum</v>
      </c>
    </row>
    <row r="1243" spans="1:26" x14ac:dyDescent="0.2">
      <c r="A1243" t="s">
        <v>30</v>
      </c>
      <c r="B1243" t="s">
        <v>472</v>
      </c>
      <c r="C1243" t="s">
        <v>97</v>
      </c>
      <c r="D1243">
        <v>2013</v>
      </c>
      <c r="E1243">
        <v>10</v>
      </c>
      <c r="F1243" s="8">
        <v>18</v>
      </c>
      <c r="G1243" t="s">
        <v>457</v>
      </c>
      <c r="H1243" t="s">
        <v>32</v>
      </c>
      <c r="I1243">
        <f>VLOOKUP(B1243,Information_sites!D:E,2,FALSE)</f>
        <v>-24.100227</v>
      </c>
      <c r="J1243">
        <f>VLOOKUP(B1243,Information_sites!D:F,3,FALSE)</f>
        <v>-45.698115999999999</v>
      </c>
      <c r="K1243" t="s">
        <v>442</v>
      </c>
      <c r="L1243">
        <v>4647</v>
      </c>
      <c r="M1243">
        <v>40</v>
      </c>
      <c r="N1243" s="3">
        <v>15</v>
      </c>
      <c r="O1243" t="s">
        <v>442</v>
      </c>
      <c r="P1243" t="s">
        <v>442</v>
      </c>
      <c r="Q1243" t="s">
        <v>442</v>
      </c>
      <c r="R1243" t="s">
        <v>442</v>
      </c>
      <c r="S1243" t="s">
        <v>39</v>
      </c>
      <c r="T1243">
        <v>30</v>
      </c>
      <c r="U1243">
        <v>25</v>
      </c>
      <c r="X1243" t="str">
        <f>VLOOKUP($S1243,Taxonomic!A:D,2,FALSE)</f>
        <v>haemulidae</v>
      </c>
      <c r="Y1243" t="str">
        <f>VLOOKUP(S1243,Taxonomic!A:D,3,FALSE)</f>
        <v>haemulon</v>
      </c>
      <c r="Z1243" t="str">
        <f>VLOOKUP(S1243,Taxonomic!A:D,4,FALSE)</f>
        <v>aurolineatum</v>
      </c>
    </row>
    <row r="1244" spans="1:26" x14ac:dyDescent="0.2">
      <c r="A1244" t="s">
        <v>30</v>
      </c>
      <c r="B1244" t="s">
        <v>472</v>
      </c>
      <c r="C1244" t="s">
        <v>97</v>
      </c>
      <c r="D1244">
        <v>2013</v>
      </c>
      <c r="E1244">
        <v>10</v>
      </c>
      <c r="F1244" s="8">
        <v>18</v>
      </c>
      <c r="G1244" t="s">
        <v>457</v>
      </c>
      <c r="H1244" t="s">
        <v>32</v>
      </c>
      <c r="I1244">
        <f>VLOOKUP(B1244,Information_sites!D:E,2,FALSE)</f>
        <v>-24.100227</v>
      </c>
      <c r="J1244">
        <f>VLOOKUP(B1244,Information_sites!D:F,3,FALSE)</f>
        <v>-45.698115999999999</v>
      </c>
      <c r="K1244" t="s">
        <v>442</v>
      </c>
      <c r="L1244">
        <v>4647</v>
      </c>
      <c r="M1244">
        <v>40</v>
      </c>
      <c r="N1244" s="3">
        <v>15</v>
      </c>
      <c r="O1244" t="s">
        <v>442</v>
      </c>
      <c r="P1244" t="s">
        <v>442</v>
      </c>
      <c r="Q1244" t="s">
        <v>442</v>
      </c>
      <c r="R1244" t="s">
        <v>442</v>
      </c>
      <c r="S1244" t="s">
        <v>41</v>
      </c>
      <c r="T1244">
        <v>8</v>
      </c>
      <c r="U1244">
        <v>25</v>
      </c>
      <c r="X1244" t="str">
        <f>VLOOKUP($S1244,Taxonomic!A:D,2,FALSE)</f>
        <v>holocentridae</v>
      </c>
      <c r="Y1244" t="str">
        <f>VLOOKUP(S1244,Taxonomic!A:D,3,FALSE)</f>
        <v>holocentrus</v>
      </c>
      <c r="Z1244" t="str">
        <f>VLOOKUP(S1244,Taxonomic!A:D,4,FALSE)</f>
        <v>adscensionis</v>
      </c>
    </row>
    <row r="1245" spans="1:26" x14ac:dyDescent="0.2">
      <c r="A1245" t="s">
        <v>30</v>
      </c>
      <c r="B1245" t="s">
        <v>472</v>
      </c>
      <c r="C1245" t="s">
        <v>97</v>
      </c>
      <c r="D1245">
        <v>2013</v>
      </c>
      <c r="E1245">
        <v>10</v>
      </c>
      <c r="F1245" s="8">
        <v>18</v>
      </c>
      <c r="G1245" t="s">
        <v>457</v>
      </c>
      <c r="H1245" t="s">
        <v>32</v>
      </c>
      <c r="I1245">
        <f>VLOOKUP(B1245,Information_sites!D:E,2,FALSE)</f>
        <v>-24.100227</v>
      </c>
      <c r="J1245">
        <f>VLOOKUP(B1245,Information_sites!D:F,3,FALSE)</f>
        <v>-45.698115999999999</v>
      </c>
      <c r="K1245" t="s">
        <v>442</v>
      </c>
      <c r="L1245">
        <v>4647</v>
      </c>
      <c r="M1245">
        <v>40</v>
      </c>
      <c r="N1245" s="3">
        <v>15</v>
      </c>
      <c r="O1245" t="s">
        <v>442</v>
      </c>
      <c r="P1245" t="s">
        <v>442</v>
      </c>
      <c r="Q1245" t="s">
        <v>442</v>
      </c>
      <c r="R1245" t="s">
        <v>442</v>
      </c>
      <c r="S1245" t="s">
        <v>68</v>
      </c>
      <c r="T1245">
        <v>1</v>
      </c>
      <c r="U1245">
        <v>5</v>
      </c>
      <c r="X1245" t="str">
        <f>VLOOKUP($S1245,Taxonomic!A:D,2,FALSE)</f>
        <v>blenniidae</v>
      </c>
      <c r="Y1245" t="str">
        <f>VLOOKUP(S1245,Taxonomic!A:D,3,FALSE)</f>
        <v>hypleurochilus</v>
      </c>
      <c r="Z1245" t="str">
        <f>VLOOKUP(S1245,Taxonomic!A:D,4,FALSE)</f>
        <v>fissicornis</v>
      </c>
    </row>
    <row r="1246" spans="1:26" x14ac:dyDescent="0.2">
      <c r="A1246" t="s">
        <v>30</v>
      </c>
      <c r="B1246" t="s">
        <v>472</v>
      </c>
      <c r="C1246" t="s">
        <v>97</v>
      </c>
      <c r="D1246">
        <v>2013</v>
      </c>
      <c r="E1246">
        <v>10</v>
      </c>
      <c r="F1246" s="8">
        <v>18</v>
      </c>
      <c r="G1246" t="s">
        <v>457</v>
      </c>
      <c r="H1246" t="s">
        <v>32</v>
      </c>
      <c r="I1246">
        <f>VLOOKUP(B1246,Information_sites!D:E,2,FALSE)</f>
        <v>-24.100227</v>
      </c>
      <c r="J1246">
        <f>VLOOKUP(B1246,Information_sites!D:F,3,FALSE)</f>
        <v>-45.698115999999999</v>
      </c>
      <c r="K1246" t="s">
        <v>442</v>
      </c>
      <c r="L1246">
        <v>4647</v>
      </c>
      <c r="M1246">
        <v>40</v>
      </c>
      <c r="N1246" s="3">
        <v>15</v>
      </c>
      <c r="O1246" t="s">
        <v>442</v>
      </c>
      <c r="P1246" t="s">
        <v>442</v>
      </c>
      <c r="Q1246" t="s">
        <v>442</v>
      </c>
      <c r="R1246" t="s">
        <v>442</v>
      </c>
      <c r="S1246" t="s">
        <v>98</v>
      </c>
      <c r="T1246">
        <v>1</v>
      </c>
      <c r="U1246">
        <v>7</v>
      </c>
      <c r="X1246" t="str">
        <f>VLOOKUP($S1246,Taxonomic!A:D,2,FALSE)</f>
        <v>serranidae</v>
      </c>
      <c r="Y1246" t="str">
        <f>VLOOKUP(S1246,Taxonomic!A:D,3,FALSE)</f>
        <v>serranus</v>
      </c>
      <c r="Z1246" t="str">
        <f>VLOOKUP(S1246,Taxonomic!A:D,4,FALSE)</f>
        <v>baldwini</v>
      </c>
    </row>
    <row r="1247" spans="1:26" x14ac:dyDescent="0.2">
      <c r="A1247" t="s">
        <v>30</v>
      </c>
      <c r="B1247" t="s">
        <v>472</v>
      </c>
      <c r="C1247" t="s">
        <v>97</v>
      </c>
      <c r="D1247">
        <v>2013</v>
      </c>
      <c r="E1247">
        <v>10</v>
      </c>
      <c r="F1247" s="8">
        <v>18</v>
      </c>
      <c r="G1247" t="s">
        <v>457</v>
      </c>
      <c r="H1247" t="s">
        <v>32</v>
      </c>
      <c r="I1247">
        <f>VLOOKUP(B1247,Information_sites!D:E,2,FALSE)</f>
        <v>-24.100227</v>
      </c>
      <c r="J1247">
        <f>VLOOKUP(B1247,Information_sites!D:F,3,FALSE)</f>
        <v>-45.698115999999999</v>
      </c>
      <c r="K1247" t="s">
        <v>442</v>
      </c>
      <c r="L1247">
        <v>4647</v>
      </c>
      <c r="M1247">
        <v>40</v>
      </c>
      <c r="N1247" s="3">
        <v>15</v>
      </c>
      <c r="O1247" t="s">
        <v>442</v>
      </c>
      <c r="P1247" t="s">
        <v>442</v>
      </c>
      <c r="Q1247" t="s">
        <v>442</v>
      </c>
      <c r="R1247" t="s">
        <v>442</v>
      </c>
      <c r="S1247" t="s">
        <v>99</v>
      </c>
      <c r="T1247">
        <v>2</v>
      </c>
      <c r="U1247">
        <v>80</v>
      </c>
      <c r="X1247" t="str">
        <f>VLOOKUP($S1247,Taxonomic!A:D,2,FALSE)</f>
        <v>carangidae</v>
      </c>
      <c r="Y1247" t="str">
        <f>VLOOKUP(S1247,Taxonomic!A:D,3,FALSE)</f>
        <v>seriola</v>
      </c>
      <c r="Z1247" t="str">
        <f>VLOOKUP(S1247,Taxonomic!A:D,4,FALSE)</f>
        <v>lalandi</v>
      </c>
    </row>
    <row r="1248" spans="1:26" x14ac:dyDescent="0.2">
      <c r="A1248" t="s">
        <v>30</v>
      </c>
      <c r="B1248" t="s">
        <v>472</v>
      </c>
      <c r="C1248" t="s">
        <v>97</v>
      </c>
      <c r="D1248">
        <v>2013</v>
      </c>
      <c r="E1248">
        <v>10</v>
      </c>
      <c r="F1248" s="8">
        <v>18</v>
      </c>
      <c r="G1248" t="s">
        <v>457</v>
      </c>
      <c r="H1248" t="s">
        <v>32</v>
      </c>
      <c r="I1248">
        <f>VLOOKUP(B1248,Information_sites!D:E,2,FALSE)</f>
        <v>-24.100227</v>
      </c>
      <c r="J1248">
        <f>VLOOKUP(B1248,Information_sites!D:F,3,FALSE)</f>
        <v>-45.698115999999999</v>
      </c>
      <c r="K1248" t="s">
        <v>442</v>
      </c>
      <c r="L1248">
        <v>4648</v>
      </c>
      <c r="M1248">
        <v>40</v>
      </c>
      <c r="N1248" s="3">
        <v>15</v>
      </c>
      <c r="O1248" t="s">
        <v>442</v>
      </c>
      <c r="P1248" t="s">
        <v>442</v>
      </c>
      <c r="Q1248" t="s">
        <v>442</v>
      </c>
      <c r="R1248" t="s">
        <v>442</v>
      </c>
      <c r="S1248" t="s">
        <v>60</v>
      </c>
      <c r="T1248">
        <v>1</v>
      </c>
      <c r="U1248">
        <v>12</v>
      </c>
      <c r="X1248" t="str">
        <f>VLOOKUP($S1248,Taxonomic!A:D,2,FALSE)</f>
        <v>chaetodontidae</v>
      </c>
      <c r="Y1248" t="str">
        <f>VLOOKUP(S1248,Taxonomic!A:D,3,FALSE)</f>
        <v>chaetodon</v>
      </c>
      <c r="Z1248" t="str">
        <f>VLOOKUP(S1248,Taxonomic!A:D,4,FALSE)</f>
        <v>striatus</v>
      </c>
    </row>
    <row r="1249" spans="1:26" x14ac:dyDescent="0.2">
      <c r="A1249" t="s">
        <v>30</v>
      </c>
      <c r="B1249" t="s">
        <v>472</v>
      </c>
      <c r="C1249" t="s">
        <v>97</v>
      </c>
      <c r="D1249">
        <v>2013</v>
      </c>
      <c r="E1249">
        <v>10</v>
      </c>
      <c r="F1249" s="8">
        <v>18</v>
      </c>
      <c r="G1249" t="s">
        <v>457</v>
      </c>
      <c r="H1249" t="s">
        <v>32</v>
      </c>
      <c r="I1249">
        <f>VLOOKUP(B1249,Information_sites!D:E,2,FALSE)</f>
        <v>-24.100227</v>
      </c>
      <c r="J1249">
        <f>VLOOKUP(B1249,Information_sites!D:F,3,FALSE)</f>
        <v>-45.698115999999999</v>
      </c>
      <c r="K1249" t="s">
        <v>442</v>
      </c>
      <c r="L1249">
        <v>4648</v>
      </c>
      <c r="M1249">
        <v>40</v>
      </c>
      <c r="N1249" s="3">
        <v>15</v>
      </c>
      <c r="O1249" t="s">
        <v>442</v>
      </c>
      <c r="P1249" t="s">
        <v>442</v>
      </c>
      <c r="Q1249" t="s">
        <v>442</v>
      </c>
      <c r="R1249" t="s">
        <v>442</v>
      </c>
      <c r="S1249" t="s">
        <v>100</v>
      </c>
      <c r="T1249">
        <v>1</v>
      </c>
      <c r="U1249">
        <v>6</v>
      </c>
      <c r="X1249" t="str">
        <f>VLOOKUP($S1249,Taxonomic!A:D,2,FALSE)</f>
        <v>gobiidae</v>
      </c>
      <c r="Y1249" t="str">
        <f>VLOOKUP(S1249,Taxonomic!A:D,3,FALSE)</f>
        <v>coryphopterus</v>
      </c>
      <c r="Z1249" t="str">
        <f>VLOOKUP(S1249,Taxonomic!A:D,4,FALSE)</f>
        <v>glaucofraenum</v>
      </c>
    </row>
    <row r="1250" spans="1:26" x14ac:dyDescent="0.2">
      <c r="A1250" t="s">
        <v>30</v>
      </c>
      <c r="B1250" t="s">
        <v>472</v>
      </c>
      <c r="C1250" t="s">
        <v>97</v>
      </c>
      <c r="D1250">
        <v>2013</v>
      </c>
      <c r="E1250">
        <v>10</v>
      </c>
      <c r="F1250" s="8">
        <v>18</v>
      </c>
      <c r="G1250" t="s">
        <v>457</v>
      </c>
      <c r="H1250" t="s">
        <v>32</v>
      </c>
      <c r="I1250">
        <f>VLOOKUP(B1250,Information_sites!D:E,2,FALSE)</f>
        <v>-24.100227</v>
      </c>
      <c r="J1250">
        <f>VLOOKUP(B1250,Information_sites!D:F,3,FALSE)</f>
        <v>-45.698115999999999</v>
      </c>
      <c r="K1250" t="s">
        <v>442</v>
      </c>
      <c r="L1250">
        <v>4648</v>
      </c>
      <c r="M1250">
        <v>40</v>
      </c>
      <c r="N1250" s="3">
        <v>15</v>
      </c>
      <c r="O1250" t="s">
        <v>442</v>
      </c>
      <c r="P1250" t="s">
        <v>442</v>
      </c>
      <c r="Q1250" t="s">
        <v>442</v>
      </c>
      <c r="R1250" t="s">
        <v>442</v>
      </c>
      <c r="S1250" t="s">
        <v>100</v>
      </c>
      <c r="T1250">
        <v>1</v>
      </c>
      <c r="U1250">
        <v>8</v>
      </c>
      <c r="X1250" t="str">
        <f>VLOOKUP($S1250,Taxonomic!A:D,2,FALSE)</f>
        <v>gobiidae</v>
      </c>
      <c r="Y1250" t="str">
        <f>VLOOKUP(S1250,Taxonomic!A:D,3,FALSE)</f>
        <v>coryphopterus</v>
      </c>
      <c r="Z1250" t="str">
        <f>VLOOKUP(S1250,Taxonomic!A:D,4,FALSE)</f>
        <v>glaucofraenum</v>
      </c>
    </row>
    <row r="1251" spans="1:26" x14ac:dyDescent="0.2">
      <c r="A1251" t="s">
        <v>30</v>
      </c>
      <c r="B1251" t="s">
        <v>472</v>
      </c>
      <c r="C1251" t="s">
        <v>97</v>
      </c>
      <c r="D1251">
        <v>2013</v>
      </c>
      <c r="E1251">
        <v>10</v>
      </c>
      <c r="F1251" s="8">
        <v>18</v>
      </c>
      <c r="G1251" t="s">
        <v>457</v>
      </c>
      <c r="H1251" t="s">
        <v>32</v>
      </c>
      <c r="I1251">
        <f>VLOOKUP(B1251,Information_sites!D:E,2,FALSE)</f>
        <v>-24.100227</v>
      </c>
      <c r="J1251">
        <f>VLOOKUP(B1251,Information_sites!D:F,3,FALSE)</f>
        <v>-45.698115999999999</v>
      </c>
      <c r="K1251" t="s">
        <v>442</v>
      </c>
      <c r="L1251">
        <v>4648</v>
      </c>
      <c r="M1251">
        <v>40</v>
      </c>
      <c r="N1251" s="3">
        <v>15</v>
      </c>
      <c r="O1251" t="s">
        <v>442</v>
      </c>
      <c r="P1251" t="s">
        <v>442</v>
      </c>
      <c r="Q1251" t="s">
        <v>442</v>
      </c>
      <c r="R1251" t="s">
        <v>442</v>
      </c>
      <c r="S1251" t="s">
        <v>100</v>
      </c>
      <c r="T1251">
        <v>1</v>
      </c>
      <c r="U1251">
        <v>4</v>
      </c>
      <c r="X1251" t="str">
        <f>VLOOKUP($S1251,Taxonomic!A:D,2,FALSE)</f>
        <v>gobiidae</v>
      </c>
      <c r="Y1251" t="str">
        <f>VLOOKUP(S1251,Taxonomic!A:D,3,FALSE)</f>
        <v>coryphopterus</v>
      </c>
      <c r="Z1251" t="str">
        <f>VLOOKUP(S1251,Taxonomic!A:D,4,FALSE)</f>
        <v>glaucofraenum</v>
      </c>
    </row>
    <row r="1252" spans="1:26" x14ac:dyDescent="0.2">
      <c r="A1252" t="s">
        <v>30</v>
      </c>
      <c r="B1252" t="s">
        <v>472</v>
      </c>
      <c r="C1252" t="s">
        <v>97</v>
      </c>
      <c r="D1252">
        <v>2013</v>
      </c>
      <c r="E1252">
        <v>10</v>
      </c>
      <c r="F1252" s="8">
        <v>18</v>
      </c>
      <c r="G1252" t="s">
        <v>457</v>
      </c>
      <c r="H1252" t="s">
        <v>32</v>
      </c>
      <c r="I1252">
        <f>VLOOKUP(B1252,Information_sites!D:E,2,FALSE)</f>
        <v>-24.100227</v>
      </c>
      <c r="J1252">
        <f>VLOOKUP(B1252,Information_sites!D:F,3,FALSE)</f>
        <v>-45.698115999999999</v>
      </c>
      <c r="K1252" t="s">
        <v>442</v>
      </c>
      <c r="L1252">
        <v>4648</v>
      </c>
      <c r="M1252">
        <v>40</v>
      </c>
      <c r="N1252" s="3">
        <v>15</v>
      </c>
      <c r="O1252" t="s">
        <v>442</v>
      </c>
      <c r="P1252" t="s">
        <v>442</v>
      </c>
      <c r="Q1252" t="s">
        <v>442</v>
      </c>
      <c r="R1252" t="s">
        <v>442</v>
      </c>
      <c r="S1252" t="s">
        <v>100</v>
      </c>
      <c r="T1252">
        <v>7</v>
      </c>
      <c r="U1252">
        <v>6</v>
      </c>
      <c r="X1252" t="str">
        <f>VLOOKUP($S1252,Taxonomic!A:D,2,FALSE)</f>
        <v>gobiidae</v>
      </c>
      <c r="Y1252" t="str">
        <f>VLOOKUP(S1252,Taxonomic!A:D,3,FALSE)</f>
        <v>coryphopterus</v>
      </c>
      <c r="Z1252" t="str">
        <f>VLOOKUP(S1252,Taxonomic!A:D,4,FALSE)</f>
        <v>glaucofraenum</v>
      </c>
    </row>
    <row r="1253" spans="1:26" x14ac:dyDescent="0.2">
      <c r="A1253" t="s">
        <v>30</v>
      </c>
      <c r="B1253" t="s">
        <v>472</v>
      </c>
      <c r="C1253" t="s">
        <v>97</v>
      </c>
      <c r="D1253">
        <v>2013</v>
      </c>
      <c r="E1253">
        <v>10</v>
      </c>
      <c r="F1253" s="8">
        <v>18</v>
      </c>
      <c r="G1253" t="s">
        <v>457</v>
      </c>
      <c r="H1253" t="s">
        <v>32</v>
      </c>
      <c r="I1253">
        <f>VLOOKUP(B1253,Information_sites!D:E,2,FALSE)</f>
        <v>-24.100227</v>
      </c>
      <c r="J1253">
        <f>VLOOKUP(B1253,Information_sites!D:F,3,FALSE)</f>
        <v>-45.698115999999999</v>
      </c>
      <c r="K1253" t="s">
        <v>442</v>
      </c>
      <c r="L1253">
        <v>4648</v>
      </c>
      <c r="M1253">
        <v>40</v>
      </c>
      <c r="N1253" s="3">
        <v>15</v>
      </c>
      <c r="O1253" t="s">
        <v>442</v>
      </c>
      <c r="P1253" t="s">
        <v>442</v>
      </c>
      <c r="Q1253" t="s">
        <v>442</v>
      </c>
      <c r="R1253" t="s">
        <v>442</v>
      </c>
      <c r="S1253" t="s">
        <v>101</v>
      </c>
      <c r="T1253">
        <v>1</v>
      </c>
      <c r="U1253">
        <v>15</v>
      </c>
      <c r="X1253" t="str">
        <f>VLOOKUP($S1253,Taxonomic!A:D,2,FALSE)</f>
        <v>serranidae</v>
      </c>
      <c r="Y1253" t="str">
        <f>VLOOKUP(S1253,Taxonomic!A:D,3,FALSE)</f>
        <v>diplectrum</v>
      </c>
      <c r="Z1253" t="str">
        <f>VLOOKUP(S1253,Taxonomic!A:D,4,FALSE)</f>
        <v>radiale</v>
      </c>
    </row>
    <row r="1254" spans="1:26" x14ac:dyDescent="0.2">
      <c r="A1254" t="s">
        <v>30</v>
      </c>
      <c r="B1254" t="s">
        <v>472</v>
      </c>
      <c r="C1254" t="s">
        <v>97</v>
      </c>
      <c r="D1254">
        <v>2013</v>
      </c>
      <c r="E1254">
        <v>10</v>
      </c>
      <c r="F1254" s="8">
        <v>18</v>
      </c>
      <c r="G1254" t="s">
        <v>457</v>
      </c>
      <c r="H1254" t="s">
        <v>32</v>
      </c>
      <c r="I1254">
        <f>VLOOKUP(B1254,Information_sites!D:E,2,FALSE)</f>
        <v>-24.100227</v>
      </c>
      <c r="J1254">
        <f>VLOOKUP(B1254,Information_sites!D:F,3,FALSE)</f>
        <v>-45.698115999999999</v>
      </c>
      <c r="K1254" t="s">
        <v>442</v>
      </c>
      <c r="L1254">
        <v>4648</v>
      </c>
      <c r="M1254">
        <v>40</v>
      </c>
      <c r="N1254" s="3">
        <v>15</v>
      </c>
      <c r="O1254" t="s">
        <v>442</v>
      </c>
      <c r="P1254" t="s">
        <v>442</v>
      </c>
      <c r="Q1254" t="s">
        <v>442</v>
      </c>
      <c r="R1254" t="s">
        <v>442</v>
      </c>
      <c r="S1254" t="s">
        <v>39</v>
      </c>
      <c r="T1254">
        <v>85</v>
      </c>
      <c r="U1254">
        <v>20</v>
      </c>
      <c r="X1254" t="str">
        <f>VLOOKUP($S1254,Taxonomic!A:D,2,FALSE)</f>
        <v>haemulidae</v>
      </c>
      <c r="Y1254" t="str">
        <f>VLOOKUP(S1254,Taxonomic!A:D,3,FALSE)</f>
        <v>haemulon</v>
      </c>
      <c r="Z1254" t="str">
        <f>VLOOKUP(S1254,Taxonomic!A:D,4,FALSE)</f>
        <v>aurolineatum</v>
      </c>
    </row>
    <row r="1255" spans="1:26" x14ac:dyDescent="0.2">
      <c r="A1255" t="s">
        <v>30</v>
      </c>
      <c r="B1255" t="s">
        <v>472</v>
      </c>
      <c r="C1255" t="s">
        <v>97</v>
      </c>
      <c r="D1255">
        <v>2013</v>
      </c>
      <c r="E1255">
        <v>10</v>
      </c>
      <c r="F1255" s="8">
        <v>18</v>
      </c>
      <c r="G1255" t="s">
        <v>457</v>
      </c>
      <c r="H1255" t="s">
        <v>32</v>
      </c>
      <c r="I1255">
        <f>VLOOKUP(B1255,Information_sites!D:E,2,FALSE)</f>
        <v>-24.100227</v>
      </c>
      <c r="J1255">
        <f>VLOOKUP(B1255,Information_sites!D:F,3,FALSE)</f>
        <v>-45.698115999999999</v>
      </c>
      <c r="K1255" t="s">
        <v>442</v>
      </c>
      <c r="L1255">
        <v>4648</v>
      </c>
      <c r="M1255">
        <v>40</v>
      </c>
      <c r="N1255" s="3">
        <v>15</v>
      </c>
      <c r="O1255" t="s">
        <v>442</v>
      </c>
      <c r="P1255" t="s">
        <v>442</v>
      </c>
      <c r="Q1255" t="s">
        <v>442</v>
      </c>
      <c r="R1255" t="s">
        <v>442</v>
      </c>
      <c r="S1255" t="s">
        <v>39</v>
      </c>
      <c r="T1255">
        <v>75</v>
      </c>
      <c r="U1255">
        <v>25</v>
      </c>
      <c r="X1255" t="str">
        <f>VLOOKUP($S1255,Taxonomic!A:D,2,FALSE)</f>
        <v>haemulidae</v>
      </c>
      <c r="Y1255" t="str">
        <f>VLOOKUP(S1255,Taxonomic!A:D,3,FALSE)</f>
        <v>haemulon</v>
      </c>
      <c r="Z1255" t="str">
        <f>VLOOKUP(S1255,Taxonomic!A:D,4,FALSE)</f>
        <v>aurolineatum</v>
      </c>
    </row>
    <row r="1256" spans="1:26" x14ac:dyDescent="0.2">
      <c r="A1256" t="s">
        <v>30</v>
      </c>
      <c r="B1256" t="s">
        <v>472</v>
      </c>
      <c r="C1256" t="s">
        <v>97</v>
      </c>
      <c r="D1256">
        <v>2013</v>
      </c>
      <c r="E1256">
        <v>10</v>
      </c>
      <c r="F1256" s="8">
        <v>18</v>
      </c>
      <c r="G1256" t="s">
        <v>457</v>
      </c>
      <c r="H1256" t="s">
        <v>32</v>
      </c>
      <c r="I1256">
        <f>VLOOKUP(B1256,Information_sites!D:E,2,FALSE)</f>
        <v>-24.100227</v>
      </c>
      <c r="J1256">
        <f>VLOOKUP(B1256,Information_sites!D:F,3,FALSE)</f>
        <v>-45.698115999999999</v>
      </c>
      <c r="K1256" t="s">
        <v>442</v>
      </c>
      <c r="L1256">
        <v>4648</v>
      </c>
      <c r="M1256">
        <v>40</v>
      </c>
      <c r="N1256" s="3">
        <v>15</v>
      </c>
      <c r="O1256" t="s">
        <v>442</v>
      </c>
      <c r="P1256" t="s">
        <v>442</v>
      </c>
      <c r="Q1256" t="s">
        <v>442</v>
      </c>
      <c r="R1256" t="s">
        <v>442</v>
      </c>
      <c r="S1256" t="s">
        <v>63</v>
      </c>
      <c r="T1256">
        <v>1</v>
      </c>
      <c r="U1256">
        <v>40</v>
      </c>
      <c r="X1256" t="str">
        <f>VLOOKUP($S1256,Taxonomic!A:D,2,FALSE)</f>
        <v>haemulidae</v>
      </c>
      <c r="Y1256" t="str">
        <f>VLOOKUP(S1256,Taxonomic!A:D,3,FALSE)</f>
        <v>haemulon</v>
      </c>
      <c r="Z1256" t="str">
        <f>VLOOKUP(S1256,Taxonomic!A:D,4,FALSE)</f>
        <v>plumierii</v>
      </c>
    </row>
    <row r="1257" spans="1:26" x14ac:dyDescent="0.2">
      <c r="A1257" t="s">
        <v>30</v>
      </c>
      <c r="B1257" t="s">
        <v>472</v>
      </c>
      <c r="C1257" t="s">
        <v>97</v>
      </c>
      <c r="D1257">
        <v>2013</v>
      </c>
      <c r="E1257">
        <v>10</v>
      </c>
      <c r="F1257" s="8">
        <v>18</v>
      </c>
      <c r="G1257" t="s">
        <v>457</v>
      </c>
      <c r="H1257" t="s">
        <v>32</v>
      </c>
      <c r="I1257">
        <f>VLOOKUP(B1257,Information_sites!D:E,2,FALSE)</f>
        <v>-24.100227</v>
      </c>
      <c r="J1257">
        <f>VLOOKUP(B1257,Information_sites!D:F,3,FALSE)</f>
        <v>-45.698115999999999</v>
      </c>
      <c r="K1257" t="s">
        <v>442</v>
      </c>
      <c r="L1257">
        <v>4648</v>
      </c>
      <c r="M1257">
        <v>40</v>
      </c>
      <c r="N1257" s="3">
        <v>15</v>
      </c>
      <c r="O1257" t="s">
        <v>442</v>
      </c>
      <c r="P1257" t="s">
        <v>442</v>
      </c>
      <c r="Q1257" t="s">
        <v>442</v>
      </c>
      <c r="R1257" t="s">
        <v>442</v>
      </c>
      <c r="S1257" t="s">
        <v>41</v>
      </c>
      <c r="T1257">
        <v>4</v>
      </c>
      <c r="U1257">
        <v>25</v>
      </c>
      <c r="X1257" t="str">
        <f>VLOOKUP($S1257,Taxonomic!A:D,2,FALSE)</f>
        <v>holocentridae</v>
      </c>
      <c r="Y1257" t="str">
        <f>VLOOKUP(S1257,Taxonomic!A:D,3,FALSE)</f>
        <v>holocentrus</v>
      </c>
      <c r="Z1257" t="str">
        <f>VLOOKUP(S1257,Taxonomic!A:D,4,FALSE)</f>
        <v>adscensionis</v>
      </c>
    </row>
    <row r="1258" spans="1:26" x14ac:dyDescent="0.2">
      <c r="A1258" t="s">
        <v>30</v>
      </c>
      <c r="B1258" t="s">
        <v>472</v>
      </c>
      <c r="C1258" t="s">
        <v>97</v>
      </c>
      <c r="D1258">
        <v>2013</v>
      </c>
      <c r="E1258">
        <v>10</v>
      </c>
      <c r="F1258" s="8">
        <v>18</v>
      </c>
      <c r="G1258" t="s">
        <v>457</v>
      </c>
      <c r="H1258" t="s">
        <v>32</v>
      </c>
      <c r="I1258">
        <f>VLOOKUP(B1258,Information_sites!D:E,2,FALSE)</f>
        <v>-24.100227</v>
      </c>
      <c r="J1258">
        <f>VLOOKUP(B1258,Information_sites!D:F,3,FALSE)</f>
        <v>-45.698115999999999</v>
      </c>
      <c r="K1258" t="s">
        <v>442</v>
      </c>
      <c r="L1258">
        <v>4648</v>
      </c>
      <c r="M1258">
        <v>40</v>
      </c>
      <c r="N1258" s="3">
        <v>15</v>
      </c>
      <c r="O1258" t="s">
        <v>442</v>
      </c>
      <c r="P1258" t="s">
        <v>442</v>
      </c>
      <c r="Q1258" t="s">
        <v>442</v>
      </c>
      <c r="R1258" t="s">
        <v>442</v>
      </c>
      <c r="S1258" t="s">
        <v>42</v>
      </c>
      <c r="T1258">
        <v>2</v>
      </c>
      <c r="U1258">
        <v>25</v>
      </c>
      <c r="X1258" t="str">
        <f>VLOOKUP($S1258,Taxonomic!A:D,2,FALSE)</f>
        <v>serranidae</v>
      </c>
      <c r="Y1258" t="str">
        <f>VLOOKUP(S1258,Taxonomic!A:D,3,FALSE)</f>
        <v>mycteroperca</v>
      </c>
      <c r="Z1258" t="str">
        <f>VLOOKUP(S1258,Taxonomic!A:D,4,FALSE)</f>
        <v>acutirostris</v>
      </c>
    </row>
    <row r="1259" spans="1:26" x14ac:dyDescent="0.2">
      <c r="A1259" t="s">
        <v>30</v>
      </c>
      <c r="B1259" t="s">
        <v>472</v>
      </c>
      <c r="C1259" t="s">
        <v>97</v>
      </c>
      <c r="D1259">
        <v>2013</v>
      </c>
      <c r="E1259">
        <v>10</v>
      </c>
      <c r="F1259" s="8">
        <v>18</v>
      </c>
      <c r="G1259" t="s">
        <v>457</v>
      </c>
      <c r="H1259" t="s">
        <v>32</v>
      </c>
      <c r="I1259">
        <f>VLOOKUP(B1259,Information_sites!D:E,2,FALSE)</f>
        <v>-24.100227</v>
      </c>
      <c r="J1259">
        <f>VLOOKUP(B1259,Information_sites!D:F,3,FALSE)</f>
        <v>-45.698115999999999</v>
      </c>
      <c r="K1259" t="s">
        <v>442</v>
      </c>
      <c r="L1259">
        <v>4648</v>
      </c>
      <c r="M1259">
        <v>40</v>
      </c>
      <c r="N1259" s="3">
        <v>15</v>
      </c>
      <c r="O1259" t="s">
        <v>442</v>
      </c>
      <c r="P1259" t="s">
        <v>442</v>
      </c>
      <c r="Q1259" t="s">
        <v>442</v>
      </c>
      <c r="R1259" t="s">
        <v>442</v>
      </c>
      <c r="S1259" t="s">
        <v>98</v>
      </c>
      <c r="T1259">
        <v>5</v>
      </c>
      <c r="U1259">
        <v>5</v>
      </c>
      <c r="X1259" t="str">
        <f>VLOOKUP($S1259,Taxonomic!A:D,2,FALSE)</f>
        <v>serranidae</v>
      </c>
      <c r="Y1259" t="str">
        <f>VLOOKUP(S1259,Taxonomic!A:D,3,FALSE)</f>
        <v>serranus</v>
      </c>
      <c r="Z1259" t="str">
        <f>VLOOKUP(S1259,Taxonomic!A:D,4,FALSE)</f>
        <v>baldwini</v>
      </c>
    </row>
    <row r="1260" spans="1:26" x14ac:dyDescent="0.2">
      <c r="A1260" t="s">
        <v>30</v>
      </c>
      <c r="B1260" t="s">
        <v>472</v>
      </c>
      <c r="C1260" t="s">
        <v>97</v>
      </c>
      <c r="D1260">
        <v>2013</v>
      </c>
      <c r="E1260">
        <v>10</v>
      </c>
      <c r="F1260" s="8">
        <v>18</v>
      </c>
      <c r="G1260" t="s">
        <v>457</v>
      </c>
      <c r="H1260" t="s">
        <v>32</v>
      </c>
      <c r="I1260">
        <f>VLOOKUP(B1260,Information_sites!D:E,2,FALSE)</f>
        <v>-24.100227</v>
      </c>
      <c r="J1260">
        <f>VLOOKUP(B1260,Information_sites!D:F,3,FALSE)</f>
        <v>-45.698115999999999</v>
      </c>
      <c r="K1260" t="s">
        <v>442</v>
      </c>
      <c r="L1260">
        <v>4649</v>
      </c>
      <c r="M1260">
        <v>40</v>
      </c>
      <c r="N1260" s="3">
        <v>10</v>
      </c>
      <c r="O1260" t="s">
        <v>442</v>
      </c>
      <c r="P1260" t="s">
        <v>442</v>
      </c>
      <c r="Q1260" t="s">
        <v>442</v>
      </c>
      <c r="R1260" t="s">
        <v>442</v>
      </c>
      <c r="S1260" t="s">
        <v>33</v>
      </c>
      <c r="T1260">
        <v>1</v>
      </c>
      <c r="U1260">
        <v>12</v>
      </c>
      <c r="X1260" t="str">
        <f>VLOOKUP($S1260,Taxonomic!A:D,2,FALSE)</f>
        <v>pomacentridae</v>
      </c>
      <c r="Y1260" t="str">
        <f>VLOOKUP(S1260,Taxonomic!A:D,3,FALSE)</f>
        <v>abudefduf</v>
      </c>
      <c r="Z1260" t="str">
        <f>VLOOKUP(S1260,Taxonomic!A:D,4,FALSE)</f>
        <v>saxatilis</v>
      </c>
    </row>
    <row r="1261" spans="1:26" x14ac:dyDescent="0.2">
      <c r="A1261" t="s">
        <v>30</v>
      </c>
      <c r="B1261" t="s">
        <v>472</v>
      </c>
      <c r="C1261" t="s">
        <v>97</v>
      </c>
      <c r="D1261">
        <v>2013</v>
      </c>
      <c r="E1261">
        <v>10</v>
      </c>
      <c r="F1261" s="8">
        <v>18</v>
      </c>
      <c r="G1261" t="s">
        <v>457</v>
      </c>
      <c r="H1261" t="s">
        <v>32</v>
      </c>
      <c r="I1261">
        <f>VLOOKUP(B1261,Information_sites!D:E,2,FALSE)</f>
        <v>-24.100227</v>
      </c>
      <c r="J1261">
        <f>VLOOKUP(B1261,Information_sites!D:F,3,FALSE)</f>
        <v>-45.698115999999999</v>
      </c>
      <c r="K1261" t="s">
        <v>442</v>
      </c>
      <c r="L1261">
        <v>4649</v>
      </c>
      <c r="M1261">
        <v>40</v>
      </c>
      <c r="N1261" s="3">
        <v>10</v>
      </c>
      <c r="O1261" t="s">
        <v>442</v>
      </c>
      <c r="P1261" t="s">
        <v>442</v>
      </c>
      <c r="Q1261" t="s">
        <v>442</v>
      </c>
      <c r="R1261" t="s">
        <v>442</v>
      </c>
      <c r="S1261" t="s">
        <v>61</v>
      </c>
      <c r="T1261">
        <v>1</v>
      </c>
      <c r="U1261">
        <v>20</v>
      </c>
      <c r="X1261" t="str">
        <f>VLOOKUP($S1261,Taxonomic!A:D,2,FALSE)</f>
        <v>acanthuridae</v>
      </c>
      <c r="Y1261" t="str">
        <f>VLOOKUP(S1261,Taxonomic!A:D,3,FALSE)</f>
        <v>acanthurus</v>
      </c>
      <c r="Z1261" t="str">
        <f>VLOOKUP(S1261,Taxonomic!A:D,4,FALSE)</f>
        <v>bahianus</v>
      </c>
    </row>
    <row r="1262" spans="1:26" x14ac:dyDescent="0.2">
      <c r="A1262" t="s">
        <v>30</v>
      </c>
      <c r="B1262" t="s">
        <v>472</v>
      </c>
      <c r="C1262" t="s">
        <v>97</v>
      </c>
      <c r="D1262">
        <v>2013</v>
      </c>
      <c r="E1262">
        <v>10</v>
      </c>
      <c r="F1262" s="8">
        <v>18</v>
      </c>
      <c r="G1262" t="s">
        <v>457</v>
      </c>
      <c r="H1262" t="s">
        <v>32</v>
      </c>
      <c r="I1262">
        <f>VLOOKUP(B1262,Information_sites!D:E,2,FALSE)</f>
        <v>-24.100227</v>
      </c>
      <c r="J1262">
        <f>VLOOKUP(B1262,Information_sites!D:F,3,FALSE)</f>
        <v>-45.698115999999999</v>
      </c>
      <c r="K1262" t="s">
        <v>442</v>
      </c>
      <c r="L1262">
        <v>4649</v>
      </c>
      <c r="M1262">
        <v>40</v>
      </c>
      <c r="N1262" s="3">
        <v>10</v>
      </c>
      <c r="O1262" t="s">
        <v>442</v>
      </c>
      <c r="P1262" t="s">
        <v>442</v>
      </c>
      <c r="Q1262" t="s">
        <v>442</v>
      </c>
      <c r="R1262" t="s">
        <v>442</v>
      </c>
      <c r="S1262" t="s">
        <v>34</v>
      </c>
      <c r="T1262">
        <v>1</v>
      </c>
      <c r="U1262">
        <v>15</v>
      </c>
      <c r="X1262" t="str">
        <f>VLOOKUP($S1262,Taxonomic!A:D,2,FALSE)</f>
        <v>labridae</v>
      </c>
      <c r="Y1262" t="str">
        <f>VLOOKUP(S1262,Taxonomic!A:D,3,FALSE)</f>
        <v>bodianus</v>
      </c>
      <c r="Z1262" t="str">
        <f>VLOOKUP(S1262,Taxonomic!A:D,4,FALSE)</f>
        <v>pulchellus</v>
      </c>
    </row>
    <row r="1263" spans="1:26" x14ac:dyDescent="0.2">
      <c r="A1263" t="s">
        <v>30</v>
      </c>
      <c r="B1263" t="s">
        <v>472</v>
      </c>
      <c r="C1263" t="s">
        <v>97</v>
      </c>
      <c r="D1263">
        <v>2013</v>
      </c>
      <c r="E1263">
        <v>10</v>
      </c>
      <c r="F1263" s="8">
        <v>18</v>
      </c>
      <c r="G1263" t="s">
        <v>457</v>
      </c>
      <c r="H1263" t="s">
        <v>32</v>
      </c>
      <c r="I1263">
        <f>VLOOKUP(B1263,Information_sites!D:E,2,FALSE)</f>
        <v>-24.100227</v>
      </c>
      <c r="J1263">
        <f>VLOOKUP(B1263,Information_sites!D:F,3,FALSE)</f>
        <v>-45.698115999999999</v>
      </c>
      <c r="K1263" t="s">
        <v>442</v>
      </c>
      <c r="L1263">
        <v>4649</v>
      </c>
      <c r="M1263">
        <v>40</v>
      </c>
      <c r="N1263" s="3">
        <v>10</v>
      </c>
      <c r="O1263" t="s">
        <v>442</v>
      </c>
      <c r="P1263" t="s">
        <v>442</v>
      </c>
      <c r="Q1263" t="s">
        <v>442</v>
      </c>
      <c r="R1263" t="s">
        <v>442</v>
      </c>
      <c r="S1263" t="s">
        <v>34</v>
      </c>
      <c r="T1263">
        <v>1</v>
      </c>
      <c r="U1263">
        <v>25</v>
      </c>
      <c r="X1263" t="str">
        <f>VLOOKUP($S1263,Taxonomic!A:D,2,FALSE)</f>
        <v>labridae</v>
      </c>
      <c r="Y1263" t="str">
        <f>VLOOKUP(S1263,Taxonomic!A:D,3,FALSE)</f>
        <v>bodianus</v>
      </c>
      <c r="Z1263" t="str">
        <f>VLOOKUP(S1263,Taxonomic!A:D,4,FALSE)</f>
        <v>pulchellus</v>
      </c>
    </row>
    <row r="1264" spans="1:26" x14ac:dyDescent="0.2">
      <c r="A1264" t="s">
        <v>30</v>
      </c>
      <c r="B1264" t="s">
        <v>472</v>
      </c>
      <c r="C1264" t="s">
        <v>97</v>
      </c>
      <c r="D1264">
        <v>2013</v>
      </c>
      <c r="E1264">
        <v>10</v>
      </c>
      <c r="F1264" s="8">
        <v>18</v>
      </c>
      <c r="G1264" t="s">
        <v>457</v>
      </c>
      <c r="H1264" t="s">
        <v>32</v>
      </c>
      <c r="I1264">
        <f>VLOOKUP(B1264,Information_sites!D:E,2,FALSE)</f>
        <v>-24.100227</v>
      </c>
      <c r="J1264">
        <f>VLOOKUP(B1264,Information_sites!D:F,3,FALSE)</f>
        <v>-45.698115999999999</v>
      </c>
      <c r="K1264" t="s">
        <v>442</v>
      </c>
      <c r="L1264">
        <v>4649</v>
      </c>
      <c r="M1264">
        <v>40</v>
      </c>
      <c r="N1264" s="3">
        <v>10</v>
      </c>
      <c r="O1264" t="s">
        <v>442</v>
      </c>
      <c r="P1264" t="s">
        <v>442</v>
      </c>
      <c r="Q1264" t="s">
        <v>442</v>
      </c>
      <c r="R1264" t="s">
        <v>442</v>
      </c>
      <c r="S1264" t="s">
        <v>35</v>
      </c>
      <c r="T1264">
        <v>1</v>
      </c>
      <c r="U1264">
        <v>60</v>
      </c>
      <c r="X1264" t="str">
        <f>VLOOKUP($S1264,Taxonomic!A:D,2,FALSE)</f>
        <v>labridae</v>
      </c>
      <c r="Y1264" t="str">
        <f>VLOOKUP(S1264,Taxonomic!A:D,3,FALSE)</f>
        <v>bodianus</v>
      </c>
      <c r="Z1264" t="str">
        <f>VLOOKUP(S1264,Taxonomic!A:D,4,FALSE)</f>
        <v>rufus</v>
      </c>
    </row>
    <row r="1265" spans="1:26" x14ac:dyDescent="0.2">
      <c r="A1265" t="s">
        <v>30</v>
      </c>
      <c r="B1265" t="s">
        <v>472</v>
      </c>
      <c r="C1265" t="s">
        <v>97</v>
      </c>
      <c r="D1265">
        <v>2013</v>
      </c>
      <c r="E1265">
        <v>10</v>
      </c>
      <c r="F1265" s="8">
        <v>18</v>
      </c>
      <c r="G1265" t="s">
        <v>457</v>
      </c>
      <c r="H1265" t="s">
        <v>32</v>
      </c>
      <c r="I1265">
        <f>VLOOKUP(B1265,Information_sites!D:E,2,FALSE)</f>
        <v>-24.100227</v>
      </c>
      <c r="J1265">
        <f>VLOOKUP(B1265,Information_sites!D:F,3,FALSE)</f>
        <v>-45.698115999999999</v>
      </c>
      <c r="K1265" t="s">
        <v>442</v>
      </c>
      <c r="L1265">
        <v>4649</v>
      </c>
      <c r="M1265">
        <v>40</v>
      </c>
      <c r="N1265" s="3">
        <v>10</v>
      </c>
      <c r="O1265" t="s">
        <v>442</v>
      </c>
      <c r="P1265" t="s">
        <v>442</v>
      </c>
      <c r="Q1265" t="s">
        <v>442</v>
      </c>
      <c r="R1265" t="s">
        <v>442</v>
      </c>
      <c r="S1265" t="s">
        <v>36</v>
      </c>
      <c r="T1265">
        <v>1</v>
      </c>
      <c r="U1265">
        <v>15</v>
      </c>
      <c r="X1265" t="str">
        <f>VLOOKUP($S1265,Taxonomic!A:D,2,FALSE)</f>
        <v>pomacentridae</v>
      </c>
      <c r="Y1265" t="str">
        <f>VLOOKUP(S1265,Taxonomic!A:D,3,FALSE)</f>
        <v>chromis</v>
      </c>
      <c r="Z1265" t="str">
        <f>VLOOKUP(S1265,Taxonomic!A:D,4,FALSE)</f>
        <v>multilineata</v>
      </c>
    </row>
    <row r="1266" spans="1:26" x14ac:dyDescent="0.2">
      <c r="A1266" t="s">
        <v>30</v>
      </c>
      <c r="B1266" t="s">
        <v>472</v>
      </c>
      <c r="C1266" t="s">
        <v>97</v>
      </c>
      <c r="D1266">
        <v>2013</v>
      </c>
      <c r="E1266">
        <v>10</v>
      </c>
      <c r="F1266" s="8">
        <v>18</v>
      </c>
      <c r="G1266" t="s">
        <v>457</v>
      </c>
      <c r="H1266" t="s">
        <v>32</v>
      </c>
      <c r="I1266">
        <f>VLOOKUP(B1266,Information_sites!D:E,2,FALSE)</f>
        <v>-24.100227</v>
      </c>
      <c r="J1266">
        <f>VLOOKUP(B1266,Information_sites!D:F,3,FALSE)</f>
        <v>-45.698115999999999</v>
      </c>
      <c r="K1266" t="s">
        <v>442</v>
      </c>
      <c r="L1266">
        <v>4649</v>
      </c>
      <c r="M1266">
        <v>40</v>
      </c>
      <c r="N1266" s="3">
        <v>10</v>
      </c>
      <c r="O1266" t="s">
        <v>442</v>
      </c>
      <c r="P1266" t="s">
        <v>442</v>
      </c>
      <c r="Q1266" t="s">
        <v>442</v>
      </c>
      <c r="R1266" t="s">
        <v>442</v>
      </c>
      <c r="S1266" t="s">
        <v>36</v>
      </c>
      <c r="T1266">
        <v>11</v>
      </c>
      <c r="U1266">
        <v>12</v>
      </c>
      <c r="X1266" t="str">
        <f>VLOOKUP($S1266,Taxonomic!A:D,2,FALSE)</f>
        <v>pomacentridae</v>
      </c>
      <c r="Y1266" t="str">
        <f>VLOOKUP(S1266,Taxonomic!A:D,3,FALSE)</f>
        <v>chromis</v>
      </c>
      <c r="Z1266" t="str">
        <f>VLOOKUP(S1266,Taxonomic!A:D,4,FALSE)</f>
        <v>multilineata</v>
      </c>
    </row>
    <row r="1267" spans="1:26" x14ac:dyDescent="0.2">
      <c r="A1267" t="s">
        <v>30</v>
      </c>
      <c r="B1267" t="s">
        <v>472</v>
      </c>
      <c r="C1267" t="s">
        <v>97</v>
      </c>
      <c r="D1267">
        <v>2013</v>
      </c>
      <c r="E1267">
        <v>10</v>
      </c>
      <c r="F1267" s="8">
        <v>18</v>
      </c>
      <c r="G1267" t="s">
        <v>457</v>
      </c>
      <c r="H1267" t="s">
        <v>32</v>
      </c>
      <c r="I1267">
        <f>VLOOKUP(B1267,Information_sites!D:E,2,FALSE)</f>
        <v>-24.100227</v>
      </c>
      <c r="J1267">
        <f>VLOOKUP(B1267,Information_sites!D:F,3,FALSE)</f>
        <v>-45.698115999999999</v>
      </c>
      <c r="K1267" t="s">
        <v>442</v>
      </c>
      <c r="L1267">
        <v>4649</v>
      </c>
      <c r="M1267">
        <v>40</v>
      </c>
      <c r="N1267" s="3">
        <v>10</v>
      </c>
      <c r="O1267" t="s">
        <v>442</v>
      </c>
      <c r="P1267" t="s">
        <v>442</v>
      </c>
      <c r="Q1267" t="s">
        <v>442</v>
      </c>
      <c r="R1267" t="s">
        <v>442</v>
      </c>
      <c r="S1267" t="s">
        <v>51</v>
      </c>
      <c r="T1267">
        <v>1</v>
      </c>
      <c r="U1267">
        <v>20</v>
      </c>
      <c r="X1267" t="str">
        <f>VLOOKUP($S1267,Taxonomic!A:D,2,FALSE)</f>
        <v>sparidae</v>
      </c>
      <c r="Y1267" t="str">
        <f>VLOOKUP(S1267,Taxonomic!A:D,3,FALSE)</f>
        <v>diplodus</v>
      </c>
      <c r="Z1267" t="str">
        <f>VLOOKUP(S1267,Taxonomic!A:D,4,FALSE)</f>
        <v>argenteus</v>
      </c>
    </row>
    <row r="1268" spans="1:26" x14ac:dyDescent="0.2">
      <c r="A1268" t="s">
        <v>30</v>
      </c>
      <c r="B1268" t="s">
        <v>472</v>
      </c>
      <c r="C1268" t="s">
        <v>97</v>
      </c>
      <c r="D1268">
        <v>2013</v>
      </c>
      <c r="E1268">
        <v>10</v>
      </c>
      <c r="F1268" s="8">
        <v>18</v>
      </c>
      <c r="G1268" t="s">
        <v>457</v>
      </c>
      <c r="H1268" t="s">
        <v>32</v>
      </c>
      <c r="I1268">
        <f>VLOOKUP(B1268,Information_sites!D:E,2,FALSE)</f>
        <v>-24.100227</v>
      </c>
      <c r="J1268">
        <f>VLOOKUP(B1268,Information_sites!D:F,3,FALSE)</f>
        <v>-45.698115999999999</v>
      </c>
      <c r="K1268" t="s">
        <v>442</v>
      </c>
      <c r="L1268">
        <v>4649</v>
      </c>
      <c r="M1268">
        <v>40</v>
      </c>
      <c r="N1268" s="3">
        <v>10</v>
      </c>
      <c r="O1268" t="s">
        <v>442</v>
      </c>
      <c r="P1268" t="s">
        <v>442</v>
      </c>
      <c r="Q1268" t="s">
        <v>442</v>
      </c>
      <c r="R1268" t="s">
        <v>442</v>
      </c>
      <c r="S1268" t="s">
        <v>37</v>
      </c>
      <c r="T1268">
        <v>8</v>
      </c>
      <c r="U1268">
        <v>3</v>
      </c>
      <c r="X1268" t="str">
        <f>VLOOKUP($S1268,Taxonomic!A:D,2,FALSE)</f>
        <v>chaenopsidae</v>
      </c>
      <c r="Y1268" t="str">
        <f>VLOOKUP(S1268,Taxonomic!A:D,3,FALSE)</f>
        <v>emblemariopsis</v>
      </c>
      <c r="Z1268" t="str">
        <f>VLOOKUP(S1268,Taxonomic!A:D,4,FALSE)</f>
        <v>signifera</v>
      </c>
    </row>
    <row r="1269" spans="1:26" x14ac:dyDescent="0.2">
      <c r="A1269" t="s">
        <v>30</v>
      </c>
      <c r="B1269" t="s">
        <v>472</v>
      </c>
      <c r="C1269" t="s">
        <v>97</v>
      </c>
      <c r="D1269">
        <v>2013</v>
      </c>
      <c r="E1269">
        <v>10</v>
      </c>
      <c r="F1269" s="8">
        <v>18</v>
      </c>
      <c r="G1269" t="s">
        <v>457</v>
      </c>
      <c r="H1269" t="s">
        <v>32</v>
      </c>
      <c r="I1269">
        <f>VLOOKUP(B1269,Information_sites!D:E,2,FALSE)</f>
        <v>-24.100227</v>
      </c>
      <c r="J1269">
        <f>VLOOKUP(B1269,Information_sites!D:F,3,FALSE)</f>
        <v>-45.698115999999999</v>
      </c>
      <c r="K1269" t="s">
        <v>442</v>
      </c>
      <c r="L1269">
        <v>4649</v>
      </c>
      <c r="M1269">
        <v>40</v>
      </c>
      <c r="N1269" s="3">
        <v>10</v>
      </c>
      <c r="O1269" t="s">
        <v>442</v>
      </c>
      <c r="P1269" t="s">
        <v>442</v>
      </c>
      <c r="Q1269" t="s">
        <v>442</v>
      </c>
      <c r="R1269" t="s">
        <v>442</v>
      </c>
      <c r="S1269" t="s">
        <v>39</v>
      </c>
      <c r="T1269">
        <v>10</v>
      </c>
      <c r="U1269">
        <v>20</v>
      </c>
      <c r="X1269" t="str">
        <f>VLOOKUP($S1269,Taxonomic!A:D,2,FALSE)</f>
        <v>haemulidae</v>
      </c>
      <c r="Y1269" t="str">
        <f>VLOOKUP(S1269,Taxonomic!A:D,3,FALSE)</f>
        <v>haemulon</v>
      </c>
      <c r="Z1269" t="str">
        <f>VLOOKUP(S1269,Taxonomic!A:D,4,FALSE)</f>
        <v>aurolineatum</v>
      </c>
    </row>
    <row r="1270" spans="1:26" x14ac:dyDescent="0.2">
      <c r="A1270" t="s">
        <v>30</v>
      </c>
      <c r="B1270" t="s">
        <v>472</v>
      </c>
      <c r="C1270" t="s">
        <v>97</v>
      </c>
      <c r="D1270">
        <v>2013</v>
      </c>
      <c r="E1270">
        <v>10</v>
      </c>
      <c r="F1270" s="8">
        <v>18</v>
      </c>
      <c r="G1270" t="s">
        <v>457</v>
      </c>
      <c r="H1270" t="s">
        <v>32</v>
      </c>
      <c r="I1270">
        <f>VLOOKUP(B1270,Information_sites!D:E,2,FALSE)</f>
        <v>-24.100227</v>
      </c>
      <c r="J1270">
        <f>VLOOKUP(B1270,Information_sites!D:F,3,FALSE)</f>
        <v>-45.698115999999999</v>
      </c>
      <c r="K1270" t="s">
        <v>442</v>
      </c>
      <c r="L1270">
        <v>4649</v>
      </c>
      <c r="M1270">
        <v>40</v>
      </c>
      <c r="N1270" s="3">
        <v>10</v>
      </c>
      <c r="O1270" t="s">
        <v>442</v>
      </c>
      <c r="P1270" t="s">
        <v>442</v>
      </c>
      <c r="Q1270" t="s">
        <v>442</v>
      </c>
      <c r="R1270" t="s">
        <v>442</v>
      </c>
      <c r="S1270" t="s">
        <v>40</v>
      </c>
      <c r="T1270">
        <v>1</v>
      </c>
      <c r="U1270">
        <v>20</v>
      </c>
      <c r="X1270" t="str">
        <f>VLOOKUP($S1270,Taxonomic!A:D,2,FALSE)</f>
        <v>labridae</v>
      </c>
      <c r="Y1270" t="str">
        <f>VLOOKUP(S1270,Taxonomic!A:D,3,FALSE)</f>
        <v>halichoeres</v>
      </c>
      <c r="Z1270" t="str">
        <f>VLOOKUP(S1270,Taxonomic!A:D,4,FALSE)</f>
        <v>poeyi</v>
      </c>
    </row>
    <row r="1271" spans="1:26" x14ac:dyDescent="0.2">
      <c r="A1271" t="s">
        <v>30</v>
      </c>
      <c r="B1271" t="s">
        <v>472</v>
      </c>
      <c r="C1271" t="s">
        <v>97</v>
      </c>
      <c r="D1271">
        <v>2013</v>
      </c>
      <c r="E1271">
        <v>10</v>
      </c>
      <c r="F1271" s="8">
        <v>18</v>
      </c>
      <c r="G1271" t="s">
        <v>457</v>
      </c>
      <c r="H1271" t="s">
        <v>32</v>
      </c>
      <c r="I1271">
        <f>VLOOKUP(B1271,Information_sites!D:E,2,FALSE)</f>
        <v>-24.100227</v>
      </c>
      <c r="J1271">
        <f>VLOOKUP(B1271,Information_sites!D:F,3,FALSE)</f>
        <v>-45.698115999999999</v>
      </c>
      <c r="K1271" t="s">
        <v>442</v>
      </c>
      <c r="L1271">
        <v>4649</v>
      </c>
      <c r="M1271">
        <v>40</v>
      </c>
      <c r="N1271" s="3">
        <v>10</v>
      </c>
      <c r="O1271" t="s">
        <v>442</v>
      </c>
      <c r="P1271" t="s">
        <v>442</v>
      </c>
      <c r="Q1271" t="s">
        <v>442</v>
      </c>
      <c r="R1271" t="s">
        <v>442</v>
      </c>
      <c r="S1271" t="s">
        <v>41</v>
      </c>
      <c r="T1271">
        <v>4</v>
      </c>
      <c r="U1271">
        <v>25</v>
      </c>
      <c r="X1271" t="str">
        <f>VLOOKUP($S1271,Taxonomic!A:D,2,FALSE)</f>
        <v>holocentridae</v>
      </c>
      <c r="Y1271" t="str">
        <f>VLOOKUP(S1271,Taxonomic!A:D,3,FALSE)</f>
        <v>holocentrus</v>
      </c>
      <c r="Z1271" t="str">
        <f>VLOOKUP(S1271,Taxonomic!A:D,4,FALSE)</f>
        <v>adscensionis</v>
      </c>
    </row>
    <row r="1272" spans="1:26" x14ac:dyDescent="0.2">
      <c r="A1272" t="s">
        <v>30</v>
      </c>
      <c r="B1272" t="s">
        <v>472</v>
      </c>
      <c r="C1272" t="s">
        <v>97</v>
      </c>
      <c r="D1272">
        <v>2013</v>
      </c>
      <c r="E1272">
        <v>10</v>
      </c>
      <c r="F1272" s="8">
        <v>18</v>
      </c>
      <c r="G1272" t="s">
        <v>457</v>
      </c>
      <c r="H1272" t="s">
        <v>32</v>
      </c>
      <c r="I1272">
        <f>VLOOKUP(B1272,Information_sites!D:E,2,FALSE)</f>
        <v>-24.100227</v>
      </c>
      <c r="J1272">
        <f>VLOOKUP(B1272,Information_sites!D:F,3,FALSE)</f>
        <v>-45.698115999999999</v>
      </c>
      <c r="K1272" t="s">
        <v>442</v>
      </c>
      <c r="L1272">
        <v>4649</v>
      </c>
      <c r="M1272">
        <v>40</v>
      </c>
      <c r="N1272" s="3">
        <v>10</v>
      </c>
      <c r="O1272" t="s">
        <v>442</v>
      </c>
      <c r="P1272" t="s">
        <v>442</v>
      </c>
      <c r="Q1272" t="s">
        <v>442</v>
      </c>
      <c r="R1272" t="s">
        <v>442</v>
      </c>
      <c r="S1272" t="s">
        <v>41</v>
      </c>
      <c r="T1272">
        <v>3</v>
      </c>
      <c r="U1272">
        <v>30</v>
      </c>
      <c r="X1272" t="str">
        <f>VLOOKUP($S1272,Taxonomic!A:D,2,FALSE)</f>
        <v>holocentridae</v>
      </c>
      <c r="Y1272" t="str">
        <f>VLOOKUP(S1272,Taxonomic!A:D,3,FALSE)</f>
        <v>holocentrus</v>
      </c>
      <c r="Z1272" t="str">
        <f>VLOOKUP(S1272,Taxonomic!A:D,4,FALSE)</f>
        <v>adscensionis</v>
      </c>
    </row>
    <row r="1273" spans="1:26" x14ac:dyDescent="0.2">
      <c r="A1273" t="s">
        <v>30</v>
      </c>
      <c r="B1273" t="s">
        <v>472</v>
      </c>
      <c r="C1273" t="s">
        <v>97</v>
      </c>
      <c r="D1273">
        <v>2013</v>
      </c>
      <c r="E1273">
        <v>10</v>
      </c>
      <c r="F1273" s="8">
        <v>18</v>
      </c>
      <c r="G1273" t="s">
        <v>457</v>
      </c>
      <c r="H1273" t="s">
        <v>32</v>
      </c>
      <c r="I1273">
        <f>VLOOKUP(B1273,Information_sites!D:E,2,FALSE)</f>
        <v>-24.100227</v>
      </c>
      <c r="J1273">
        <f>VLOOKUP(B1273,Information_sites!D:F,3,FALSE)</f>
        <v>-45.698115999999999</v>
      </c>
      <c r="K1273" t="s">
        <v>442</v>
      </c>
      <c r="L1273">
        <v>4649</v>
      </c>
      <c r="M1273">
        <v>40</v>
      </c>
      <c r="N1273" s="3">
        <v>10</v>
      </c>
      <c r="O1273" t="s">
        <v>442</v>
      </c>
      <c r="P1273" t="s">
        <v>442</v>
      </c>
      <c r="Q1273" t="s">
        <v>442</v>
      </c>
      <c r="R1273" t="s">
        <v>442</v>
      </c>
      <c r="S1273" t="s">
        <v>68</v>
      </c>
      <c r="T1273">
        <v>1</v>
      </c>
      <c r="U1273">
        <v>5</v>
      </c>
      <c r="X1273" t="str">
        <f>VLOOKUP($S1273,Taxonomic!A:D,2,FALSE)</f>
        <v>blenniidae</v>
      </c>
      <c r="Y1273" t="str">
        <f>VLOOKUP(S1273,Taxonomic!A:D,3,FALSE)</f>
        <v>hypleurochilus</v>
      </c>
      <c r="Z1273" t="str">
        <f>VLOOKUP(S1273,Taxonomic!A:D,4,FALSE)</f>
        <v>fissicornis</v>
      </c>
    </row>
    <row r="1274" spans="1:26" x14ac:dyDescent="0.2">
      <c r="A1274" t="s">
        <v>30</v>
      </c>
      <c r="B1274" t="s">
        <v>472</v>
      </c>
      <c r="C1274" t="s">
        <v>97</v>
      </c>
      <c r="D1274">
        <v>2013</v>
      </c>
      <c r="E1274">
        <v>10</v>
      </c>
      <c r="F1274" s="8">
        <v>18</v>
      </c>
      <c r="G1274" t="s">
        <v>457</v>
      </c>
      <c r="H1274" t="s">
        <v>32</v>
      </c>
      <c r="I1274">
        <f>VLOOKUP(B1274,Information_sites!D:E,2,FALSE)</f>
        <v>-24.100227</v>
      </c>
      <c r="J1274">
        <f>VLOOKUP(B1274,Information_sites!D:F,3,FALSE)</f>
        <v>-45.698115999999999</v>
      </c>
      <c r="K1274" t="s">
        <v>442</v>
      </c>
      <c r="L1274">
        <v>4649</v>
      </c>
      <c r="M1274">
        <v>40</v>
      </c>
      <c r="N1274" s="3">
        <v>10</v>
      </c>
      <c r="O1274" t="s">
        <v>442</v>
      </c>
      <c r="P1274" t="s">
        <v>442</v>
      </c>
      <c r="Q1274" t="s">
        <v>442</v>
      </c>
      <c r="R1274" t="s">
        <v>442</v>
      </c>
      <c r="S1274" t="s">
        <v>54</v>
      </c>
      <c r="T1274">
        <v>1</v>
      </c>
      <c r="U1274">
        <v>5</v>
      </c>
      <c r="X1274" t="str">
        <f>VLOOKUP($S1274,Taxonomic!A:D,2,FALSE)</f>
        <v>blenniidae</v>
      </c>
      <c r="Y1274" t="str">
        <f>VLOOKUP(S1274,Taxonomic!A:D,3,FALSE)</f>
        <v>parablennius</v>
      </c>
      <c r="Z1274" t="str">
        <f>VLOOKUP(S1274,Taxonomic!A:D,4,FALSE)</f>
        <v>marmoreus</v>
      </c>
    </row>
    <row r="1275" spans="1:26" x14ac:dyDescent="0.2">
      <c r="A1275" t="s">
        <v>30</v>
      </c>
      <c r="B1275" t="s">
        <v>472</v>
      </c>
      <c r="C1275" t="s">
        <v>97</v>
      </c>
      <c r="D1275">
        <v>2013</v>
      </c>
      <c r="E1275">
        <v>10</v>
      </c>
      <c r="F1275" s="8">
        <v>18</v>
      </c>
      <c r="G1275" t="s">
        <v>457</v>
      </c>
      <c r="H1275" t="s">
        <v>32</v>
      </c>
      <c r="I1275">
        <f>VLOOKUP(B1275,Information_sites!D:E,2,FALSE)</f>
        <v>-24.100227</v>
      </c>
      <c r="J1275">
        <f>VLOOKUP(B1275,Information_sites!D:F,3,FALSE)</f>
        <v>-45.698115999999999</v>
      </c>
      <c r="K1275" t="s">
        <v>442</v>
      </c>
      <c r="L1275">
        <v>4649</v>
      </c>
      <c r="M1275">
        <v>40</v>
      </c>
      <c r="N1275" s="3">
        <v>10</v>
      </c>
      <c r="O1275" t="s">
        <v>442</v>
      </c>
      <c r="P1275" t="s">
        <v>442</v>
      </c>
      <c r="Q1275" t="s">
        <v>442</v>
      </c>
      <c r="R1275" t="s">
        <v>442</v>
      </c>
      <c r="S1275" t="s">
        <v>55</v>
      </c>
      <c r="T1275">
        <v>1</v>
      </c>
      <c r="U1275">
        <v>8</v>
      </c>
      <c r="X1275" t="str">
        <f>VLOOKUP($S1275,Taxonomic!A:D,2,FALSE)</f>
        <v>blenniidae</v>
      </c>
      <c r="Y1275" t="str">
        <f>VLOOKUP(S1275,Taxonomic!A:D,3,FALSE)</f>
        <v>parablennius</v>
      </c>
      <c r="Z1275" t="str">
        <f>VLOOKUP(S1275,Taxonomic!A:D,4,FALSE)</f>
        <v>pilicornis</v>
      </c>
    </row>
    <row r="1276" spans="1:26" x14ac:dyDescent="0.2">
      <c r="A1276" t="s">
        <v>30</v>
      </c>
      <c r="B1276" t="s">
        <v>472</v>
      </c>
      <c r="C1276" t="s">
        <v>97</v>
      </c>
      <c r="D1276">
        <v>2013</v>
      </c>
      <c r="E1276">
        <v>10</v>
      </c>
      <c r="F1276" s="8">
        <v>18</v>
      </c>
      <c r="G1276" t="s">
        <v>457</v>
      </c>
      <c r="H1276" t="s">
        <v>32</v>
      </c>
      <c r="I1276">
        <f>VLOOKUP(B1276,Information_sites!D:E,2,FALSE)</f>
        <v>-24.100227</v>
      </c>
      <c r="J1276">
        <f>VLOOKUP(B1276,Information_sites!D:F,3,FALSE)</f>
        <v>-45.698115999999999</v>
      </c>
      <c r="K1276" t="s">
        <v>442</v>
      </c>
      <c r="L1276">
        <v>4649</v>
      </c>
      <c r="M1276">
        <v>40</v>
      </c>
      <c r="N1276" s="3">
        <v>10</v>
      </c>
      <c r="O1276" t="s">
        <v>442</v>
      </c>
      <c r="P1276" t="s">
        <v>442</v>
      </c>
      <c r="Q1276" t="s">
        <v>442</v>
      </c>
      <c r="R1276" t="s">
        <v>442</v>
      </c>
      <c r="S1276" t="s">
        <v>74</v>
      </c>
      <c r="T1276">
        <v>1</v>
      </c>
      <c r="U1276">
        <v>60</v>
      </c>
      <c r="X1276" t="str">
        <f>VLOOKUP($S1276,Taxonomic!A:D,2,FALSE)</f>
        <v>carangidae</v>
      </c>
      <c r="Y1276" t="str">
        <f>VLOOKUP(S1276,Taxonomic!A:D,3,FALSE)</f>
        <v>seriola</v>
      </c>
      <c r="Z1276" t="str">
        <f>VLOOKUP(S1276,Taxonomic!A:D,4,FALSE)</f>
        <v>rivoliana</v>
      </c>
    </row>
    <row r="1277" spans="1:26" x14ac:dyDescent="0.2">
      <c r="A1277" t="s">
        <v>30</v>
      </c>
      <c r="B1277" t="s">
        <v>472</v>
      </c>
      <c r="C1277" t="s">
        <v>97</v>
      </c>
      <c r="D1277">
        <v>2013</v>
      </c>
      <c r="E1277">
        <v>10</v>
      </c>
      <c r="F1277" s="8">
        <v>18</v>
      </c>
      <c r="G1277" t="s">
        <v>457</v>
      </c>
      <c r="H1277" t="s">
        <v>32</v>
      </c>
      <c r="I1277">
        <f>VLOOKUP(B1277,Information_sites!D:E,2,FALSE)</f>
        <v>-24.100227</v>
      </c>
      <c r="J1277">
        <f>VLOOKUP(B1277,Information_sites!D:F,3,FALSE)</f>
        <v>-45.698115999999999</v>
      </c>
      <c r="K1277" t="s">
        <v>442</v>
      </c>
      <c r="L1277">
        <v>4649</v>
      </c>
      <c r="M1277">
        <v>40</v>
      </c>
      <c r="N1277" s="3">
        <v>10</v>
      </c>
      <c r="O1277" t="s">
        <v>442</v>
      </c>
      <c r="P1277" t="s">
        <v>442</v>
      </c>
      <c r="Q1277" t="s">
        <v>442</v>
      </c>
      <c r="R1277" t="s">
        <v>442</v>
      </c>
      <c r="S1277" t="s">
        <v>45</v>
      </c>
      <c r="T1277">
        <v>1</v>
      </c>
      <c r="U1277">
        <v>55</v>
      </c>
      <c r="X1277" t="str">
        <f>VLOOKUP($S1277,Taxonomic!A:D,2,FALSE)</f>
        <v>scaridae</v>
      </c>
      <c r="Y1277" t="str">
        <f>VLOOKUP(S1277,Taxonomic!A:D,3,FALSE)</f>
        <v>sparisoma</v>
      </c>
      <c r="Z1277" t="str">
        <f>VLOOKUP(S1277,Taxonomic!A:D,4,FALSE)</f>
        <v>amplum</v>
      </c>
    </row>
    <row r="1278" spans="1:26" x14ac:dyDescent="0.2">
      <c r="A1278" t="s">
        <v>30</v>
      </c>
      <c r="B1278" t="s">
        <v>472</v>
      </c>
      <c r="C1278" t="s">
        <v>97</v>
      </c>
      <c r="D1278">
        <v>2013</v>
      </c>
      <c r="E1278">
        <v>10</v>
      </c>
      <c r="F1278" s="8">
        <v>18</v>
      </c>
      <c r="G1278" t="s">
        <v>457</v>
      </c>
      <c r="H1278" t="s">
        <v>32</v>
      </c>
      <c r="I1278">
        <f>VLOOKUP(B1278,Information_sites!D:E,2,FALSE)</f>
        <v>-24.100227</v>
      </c>
      <c r="J1278">
        <f>VLOOKUP(B1278,Information_sites!D:F,3,FALSE)</f>
        <v>-45.698115999999999</v>
      </c>
      <c r="K1278" t="s">
        <v>442</v>
      </c>
      <c r="L1278">
        <v>4649</v>
      </c>
      <c r="M1278">
        <v>40</v>
      </c>
      <c r="N1278" s="3">
        <v>10</v>
      </c>
      <c r="O1278" t="s">
        <v>442</v>
      </c>
      <c r="P1278" t="s">
        <v>442</v>
      </c>
      <c r="Q1278" t="s">
        <v>442</v>
      </c>
      <c r="R1278" t="s">
        <v>442</v>
      </c>
      <c r="S1278" t="s">
        <v>45</v>
      </c>
      <c r="T1278">
        <v>1</v>
      </c>
      <c r="U1278">
        <v>50</v>
      </c>
      <c r="X1278" t="str">
        <f>VLOOKUP($S1278,Taxonomic!A:D,2,FALSE)</f>
        <v>scaridae</v>
      </c>
      <c r="Y1278" t="str">
        <f>VLOOKUP(S1278,Taxonomic!A:D,3,FALSE)</f>
        <v>sparisoma</v>
      </c>
      <c r="Z1278" t="str">
        <f>VLOOKUP(S1278,Taxonomic!A:D,4,FALSE)</f>
        <v>amplum</v>
      </c>
    </row>
    <row r="1279" spans="1:26" x14ac:dyDescent="0.2">
      <c r="A1279" t="s">
        <v>30</v>
      </c>
      <c r="B1279" t="s">
        <v>472</v>
      </c>
      <c r="C1279" t="s">
        <v>97</v>
      </c>
      <c r="D1279">
        <v>2013</v>
      </c>
      <c r="E1279">
        <v>10</v>
      </c>
      <c r="F1279" s="8">
        <v>18</v>
      </c>
      <c r="G1279" t="s">
        <v>457</v>
      </c>
      <c r="H1279" t="s">
        <v>32</v>
      </c>
      <c r="I1279">
        <f>VLOOKUP(B1279,Information_sites!D:E,2,FALSE)</f>
        <v>-24.100227</v>
      </c>
      <c r="J1279">
        <f>VLOOKUP(B1279,Information_sites!D:F,3,FALSE)</f>
        <v>-45.698115999999999</v>
      </c>
      <c r="K1279" t="s">
        <v>442</v>
      </c>
      <c r="L1279">
        <v>4649</v>
      </c>
      <c r="M1279">
        <v>40</v>
      </c>
      <c r="N1279" s="3">
        <v>10</v>
      </c>
      <c r="O1279" t="s">
        <v>442</v>
      </c>
      <c r="P1279" t="s">
        <v>442</v>
      </c>
      <c r="Q1279" t="s">
        <v>442</v>
      </c>
      <c r="R1279" t="s">
        <v>442</v>
      </c>
      <c r="S1279" t="s">
        <v>46</v>
      </c>
      <c r="T1279">
        <v>1</v>
      </c>
      <c r="U1279">
        <v>10</v>
      </c>
      <c r="X1279" t="str">
        <f>VLOOKUP($S1279,Taxonomic!A:D,2,FALSE)</f>
        <v>pomacentridae</v>
      </c>
      <c r="Y1279" t="str">
        <f>VLOOKUP(S1279,Taxonomic!A:D,3,FALSE)</f>
        <v>stegastes</v>
      </c>
      <c r="Z1279" t="str">
        <f>VLOOKUP(S1279,Taxonomic!A:D,4,FALSE)</f>
        <v>fuscus</v>
      </c>
    </row>
    <row r="1280" spans="1:26" x14ac:dyDescent="0.2">
      <c r="A1280" t="s">
        <v>30</v>
      </c>
      <c r="B1280" t="s">
        <v>472</v>
      </c>
      <c r="C1280" t="s">
        <v>97</v>
      </c>
      <c r="D1280">
        <v>2013</v>
      </c>
      <c r="E1280">
        <v>10</v>
      </c>
      <c r="F1280" s="8">
        <v>18</v>
      </c>
      <c r="G1280" t="s">
        <v>457</v>
      </c>
      <c r="H1280" t="s">
        <v>32</v>
      </c>
      <c r="I1280">
        <f>VLOOKUP(B1280,Information_sites!D:E,2,FALSE)</f>
        <v>-24.100227</v>
      </c>
      <c r="J1280">
        <f>VLOOKUP(B1280,Information_sites!D:F,3,FALSE)</f>
        <v>-45.698115999999999</v>
      </c>
      <c r="K1280" t="s">
        <v>442</v>
      </c>
      <c r="L1280">
        <v>4649</v>
      </c>
      <c r="M1280">
        <v>40</v>
      </c>
      <c r="N1280" s="3">
        <v>10</v>
      </c>
      <c r="O1280" t="s">
        <v>442</v>
      </c>
      <c r="P1280" t="s">
        <v>442</v>
      </c>
      <c r="Q1280" t="s">
        <v>442</v>
      </c>
      <c r="R1280" t="s">
        <v>442</v>
      </c>
      <c r="S1280" t="s">
        <v>88</v>
      </c>
      <c r="T1280">
        <v>1</v>
      </c>
      <c r="U1280">
        <v>8</v>
      </c>
      <c r="X1280" t="str">
        <f>VLOOKUP($S1280,Taxonomic!A:D,2,FALSE)</f>
        <v>pomacentridae</v>
      </c>
      <c r="Y1280" t="str">
        <f>VLOOKUP(S1280,Taxonomic!A:D,3,FALSE)</f>
        <v>stegastes</v>
      </c>
      <c r="Z1280" t="str">
        <f>VLOOKUP(S1280,Taxonomic!A:D,4,FALSE)</f>
        <v>pictus</v>
      </c>
    </row>
    <row r="1281" spans="1:26" x14ac:dyDescent="0.2">
      <c r="A1281" t="s">
        <v>30</v>
      </c>
      <c r="B1281" t="s">
        <v>472</v>
      </c>
      <c r="C1281" t="s">
        <v>97</v>
      </c>
      <c r="D1281">
        <v>2013</v>
      </c>
      <c r="E1281">
        <v>10</v>
      </c>
      <c r="F1281" s="8">
        <v>18</v>
      </c>
      <c r="G1281" t="s">
        <v>457</v>
      </c>
      <c r="H1281" t="s">
        <v>32</v>
      </c>
      <c r="I1281">
        <f>VLOOKUP(B1281,Information_sites!D:E,2,FALSE)</f>
        <v>-24.100227</v>
      </c>
      <c r="J1281">
        <f>VLOOKUP(B1281,Information_sites!D:F,3,FALSE)</f>
        <v>-45.698115999999999</v>
      </c>
      <c r="K1281" t="s">
        <v>442</v>
      </c>
      <c r="L1281">
        <v>4650</v>
      </c>
      <c r="M1281">
        <v>40</v>
      </c>
      <c r="N1281" s="3">
        <v>10</v>
      </c>
      <c r="O1281" t="s">
        <v>442</v>
      </c>
      <c r="P1281" t="s">
        <v>442</v>
      </c>
      <c r="Q1281" t="s">
        <v>442</v>
      </c>
      <c r="R1281" t="s">
        <v>442</v>
      </c>
      <c r="S1281" t="s">
        <v>50</v>
      </c>
      <c r="T1281">
        <v>35</v>
      </c>
      <c r="U1281">
        <v>35</v>
      </c>
      <c r="X1281" t="str">
        <f>VLOOKUP($S1281,Taxonomic!A:D,2,FALSE)</f>
        <v>haemulidae</v>
      </c>
      <c r="Y1281" t="str">
        <f>VLOOKUP(S1281,Taxonomic!A:D,3,FALSE)</f>
        <v>anisotremus</v>
      </c>
      <c r="Z1281" t="str">
        <f>VLOOKUP(S1281,Taxonomic!A:D,4,FALSE)</f>
        <v>virginicus</v>
      </c>
    </row>
    <row r="1282" spans="1:26" x14ac:dyDescent="0.2">
      <c r="A1282" t="s">
        <v>30</v>
      </c>
      <c r="B1282" t="s">
        <v>472</v>
      </c>
      <c r="C1282" t="s">
        <v>97</v>
      </c>
      <c r="D1282">
        <v>2013</v>
      </c>
      <c r="E1282">
        <v>10</v>
      </c>
      <c r="F1282" s="8">
        <v>18</v>
      </c>
      <c r="G1282" t="s">
        <v>457</v>
      </c>
      <c r="H1282" t="s">
        <v>32</v>
      </c>
      <c r="I1282">
        <f>VLOOKUP(B1282,Information_sites!D:E,2,FALSE)</f>
        <v>-24.100227</v>
      </c>
      <c r="J1282">
        <f>VLOOKUP(B1282,Information_sites!D:F,3,FALSE)</f>
        <v>-45.698115999999999</v>
      </c>
      <c r="K1282" t="s">
        <v>442</v>
      </c>
      <c r="L1282">
        <v>4650</v>
      </c>
      <c r="M1282">
        <v>40</v>
      </c>
      <c r="N1282" s="3">
        <v>10</v>
      </c>
      <c r="O1282" t="s">
        <v>442</v>
      </c>
      <c r="P1282" t="s">
        <v>442</v>
      </c>
      <c r="Q1282" t="s">
        <v>442</v>
      </c>
      <c r="R1282" t="s">
        <v>442</v>
      </c>
      <c r="S1282" t="s">
        <v>50</v>
      </c>
      <c r="T1282">
        <v>5</v>
      </c>
      <c r="U1282">
        <v>40</v>
      </c>
      <c r="X1282" t="str">
        <f>VLOOKUP($S1282,Taxonomic!A:D,2,FALSE)</f>
        <v>haemulidae</v>
      </c>
      <c r="Y1282" t="str">
        <f>VLOOKUP(S1282,Taxonomic!A:D,3,FALSE)</f>
        <v>anisotremus</v>
      </c>
      <c r="Z1282" t="str">
        <f>VLOOKUP(S1282,Taxonomic!A:D,4,FALSE)</f>
        <v>virginicus</v>
      </c>
    </row>
    <row r="1283" spans="1:26" x14ac:dyDescent="0.2">
      <c r="A1283" t="s">
        <v>30</v>
      </c>
      <c r="B1283" t="s">
        <v>472</v>
      </c>
      <c r="C1283" t="s">
        <v>97</v>
      </c>
      <c r="D1283">
        <v>2013</v>
      </c>
      <c r="E1283">
        <v>10</v>
      </c>
      <c r="F1283" s="8">
        <v>18</v>
      </c>
      <c r="G1283" t="s">
        <v>457</v>
      </c>
      <c r="H1283" t="s">
        <v>32</v>
      </c>
      <c r="I1283">
        <f>VLOOKUP(B1283,Information_sites!D:E,2,FALSE)</f>
        <v>-24.100227</v>
      </c>
      <c r="J1283">
        <f>VLOOKUP(B1283,Information_sites!D:F,3,FALSE)</f>
        <v>-45.698115999999999</v>
      </c>
      <c r="K1283" t="s">
        <v>442</v>
      </c>
      <c r="L1283">
        <v>4650</v>
      </c>
      <c r="M1283">
        <v>40</v>
      </c>
      <c r="N1283" s="3">
        <v>10</v>
      </c>
      <c r="O1283" t="s">
        <v>442</v>
      </c>
      <c r="P1283" t="s">
        <v>442</v>
      </c>
      <c r="Q1283" t="s">
        <v>442</v>
      </c>
      <c r="R1283" t="s">
        <v>442</v>
      </c>
      <c r="S1283" t="s">
        <v>35</v>
      </c>
      <c r="T1283">
        <v>1</v>
      </c>
      <c r="U1283">
        <v>35</v>
      </c>
      <c r="X1283" t="str">
        <f>VLOOKUP($S1283,Taxonomic!A:D,2,FALSE)</f>
        <v>labridae</v>
      </c>
      <c r="Y1283" t="str">
        <f>VLOOKUP(S1283,Taxonomic!A:D,3,FALSE)</f>
        <v>bodianus</v>
      </c>
      <c r="Z1283" t="str">
        <f>VLOOKUP(S1283,Taxonomic!A:D,4,FALSE)</f>
        <v>rufus</v>
      </c>
    </row>
    <row r="1284" spans="1:26" x14ac:dyDescent="0.2">
      <c r="A1284" t="s">
        <v>30</v>
      </c>
      <c r="B1284" t="s">
        <v>472</v>
      </c>
      <c r="C1284" t="s">
        <v>97</v>
      </c>
      <c r="D1284">
        <v>2013</v>
      </c>
      <c r="E1284">
        <v>10</v>
      </c>
      <c r="F1284" s="8">
        <v>18</v>
      </c>
      <c r="G1284" t="s">
        <v>457</v>
      </c>
      <c r="H1284" t="s">
        <v>32</v>
      </c>
      <c r="I1284">
        <f>VLOOKUP(B1284,Information_sites!D:E,2,FALSE)</f>
        <v>-24.100227</v>
      </c>
      <c r="J1284">
        <f>VLOOKUP(B1284,Information_sites!D:F,3,FALSE)</f>
        <v>-45.698115999999999</v>
      </c>
      <c r="K1284" t="s">
        <v>442</v>
      </c>
      <c r="L1284">
        <v>4650</v>
      </c>
      <c r="M1284">
        <v>40</v>
      </c>
      <c r="N1284" s="3">
        <v>10</v>
      </c>
      <c r="O1284" t="s">
        <v>442</v>
      </c>
      <c r="P1284" t="s">
        <v>442</v>
      </c>
      <c r="Q1284" t="s">
        <v>442</v>
      </c>
      <c r="R1284" t="s">
        <v>442</v>
      </c>
      <c r="S1284" t="s">
        <v>60</v>
      </c>
      <c r="T1284">
        <v>1</v>
      </c>
      <c r="U1284">
        <v>8</v>
      </c>
      <c r="X1284" t="str">
        <f>VLOOKUP($S1284,Taxonomic!A:D,2,FALSE)</f>
        <v>chaetodontidae</v>
      </c>
      <c r="Y1284" t="str">
        <f>VLOOKUP(S1284,Taxonomic!A:D,3,FALSE)</f>
        <v>chaetodon</v>
      </c>
      <c r="Z1284" t="str">
        <f>VLOOKUP(S1284,Taxonomic!A:D,4,FALSE)</f>
        <v>striatus</v>
      </c>
    </row>
    <row r="1285" spans="1:26" x14ac:dyDescent="0.2">
      <c r="A1285" t="s">
        <v>30</v>
      </c>
      <c r="B1285" t="s">
        <v>472</v>
      </c>
      <c r="C1285" t="s">
        <v>97</v>
      </c>
      <c r="D1285">
        <v>2013</v>
      </c>
      <c r="E1285">
        <v>10</v>
      </c>
      <c r="F1285" s="8">
        <v>18</v>
      </c>
      <c r="G1285" t="s">
        <v>457</v>
      </c>
      <c r="H1285" t="s">
        <v>32</v>
      </c>
      <c r="I1285">
        <f>VLOOKUP(B1285,Information_sites!D:E,2,FALSE)</f>
        <v>-24.100227</v>
      </c>
      <c r="J1285">
        <f>VLOOKUP(B1285,Information_sites!D:F,3,FALSE)</f>
        <v>-45.698115999999999</v>
      </c>
      <c r="K1285" t="s">
        <v>442</v>
      </c>
      <c r="L1285">
        <v>4650</v>
      </c>
      <c r="M1285">
        <v>40</v>
      </c>
      <c r="N1285" s="3">
        <v>10</v>
      </c>
      <c r="O1285" t="s">
        <v>442</v>
      </c>
      <c r="P1285" t="s">
        <v>442</v>
      </c>
      <c r="Q1285" t="s">
        <v>442</v>
      </c>
      <c r="R1285" t="s">
        <v>442</v>
      </c>
      <c r="S1285" t="s">
        <v>96</v>
      </c>
      <c r="T1285">
        <v>1</v>
      </c>
      <c r="U1285">
        <v>8</v>
      </c>
      <c r="X1285" t="str">
        <f>VLOOKUP($S1285,Taxonomic!A:D,2,FALSE)</f>
        <v>pomacentridae</v>
      </c>
      <c r="Y1285" t="str">
        <f>VLOOKUP(S1285,Taxonomic!A:D,3,FALSE)</f>
        <v>chromis</v>
      </c>
      <c r="Z1285" t="str">
        <f>VLOOKUP(S1285,Taxonomic!A:D,4,FALSE)</f>
        <v>jubauna</v>
      </c>
    </row>
    <row r="1286" spans="1:26" x14ac:dyDescent="0.2">
      <c r="A1286" t="s">
        <v>30</v>
      </c>
      <c r="B1286" t="s">
        <v>472</v>
      </c>
      <c r="C1286" t="s">
        <v>97</v>
      </c>
      <c r="D1286">
        <v>2013</v>
      </c>
      <c r="E1286">
        <v>10</v>
      </c>
      <c r="F1286" s="8">
        <v>18</v>
      </c>
      <c r="G1286" t="s">
        <v>457</v>
      </c>
      <c r="H1286" t="s">
        <v>32</v>
      </c>
      <c r="I1286">
        <f>VLOOKUP(B1286,Information_sites!D:E,2,FALSE)</f>
        <v>-24.100227</v>
      </c>
      <c r="J1286">
        <f>VLOOKUP(B1286,Information_sites!D:F,3,FALSE)</f>
        <v>-45.698115999999999</v>
      </c>
      <c r="K1286" t="s">
        <v>442</v>
      </c>
      <c r="L1286">
        <v>4650</v>
      </c>
      <c r="M1286">
        <v>40</v>
      </c>
      <c r="N1286" s="3">
        <v>10</v>
      </c>
      <c r="O1286" t="s">
        <v>442</v>
      </c>
      <c r="P1286" t="s">
        <v>442</v>
      </c>
      <c r="Q1286" t="s">
        <v>442</v>
      </c>
      <c r="R1286" t="s">
        <v>442</v>
      </c>
      <c r="S1286" t="s">
        <v>36</v>
      </c>
      <c r="T1286">
        <v>1</v>
      </c>
      <c r="U1286">
        <v>12</v>
      </c>
      <c r="X1286" t="str">
        <f>VLOOKUP($S1286,Taxonomic!A:D,2,FALSE)</f>
        <v>pomacentridae</v>
      </c>
      <c r="Y1286" t="str">
        <f>VLOOKUP(S1286,Taxonomic!A:D,3,FALSE)</f>
        <v>chromis</v>
      </c>
      <c r="Z1286" t="str">
        <f>VLOOKUP(S1286,Taxonomic!A:D,4,FALSE)</f>
        <v>multilineata</v>
      </c>
    </row>
    <row r="1287" spans="1:26" x14ac:dyDescent="0.2">
      <c r="A1287" t="s">
        <v>30</v>
      </c>
      <c r="B1287" t="s">
        <v>472</v>
      </c>
      <c r="C1287" t="s">
        <v>97</v>
      </c>
      <c r="D1287">
        <v>2013</v>
      </c>
      <c r="E1287">
        <v>10</v>
      </c>
      <c r="F1287" s="8">
        <v>18</v>
      </c>
      <c r="G1287" t="s">
        <v>457</v>
      </c>
      <c r="H1287" t="s">
        <v>32</v>
      </c>
      <c r="I1287">
        <f>VLOOKUP(B1287,Information_sites!D:E,2,FALSE)</f>
        <v>-24.100227</v>
      </c>
      <c r="J1287">
        <f>VLOOKUP(B1287,Information_sites!D:F,3,FALSE)</f>
        <v>-45.698115999999999</v>
      </c>
      <c r="K1287" t="s">
        <v>442</v>
      </c>
      <c r="L1287">
        <v>4650</v>
      </c>
      <c r="M1287">
        <v>40</v>
      </c>
      <c r="N1287" s="3">
        <v>10</v>
      </c>
      <c r="O1287" t="s">
        <v>442</v>
      </c>
      <c r="P1287" t="s">
        <v>442</v>
      </c>
      <c r="Q1287" t="s">
        <v>442</v>
      </c>
      <c r="R1287" t="s">
        <v>442</v>
      </c>
      <c r="S1287" t="s">
        <v>36</v>
      </c>
      <c r="T1287">
        <v>1</v>
      </c>
      <c r="U1287">
        <v>18</v>
      </c>
      <c r="X1287" t="str">
        <f>VLOOKUP($S1287,Taxonomic!A:D,2,FALSE)</f>
        <v>pomacentridae</v>
      </c>
      <c r="Y1287" t="str">
        <f>VLOOKUP(S1287,Taxonomic!A:D,3,FALSE)</f>
        <v>chromis</v>
      </c>
      <c r="Z1287" t="str">
        <f>VLOOKUP(S1287,Taxonomic!A:D,4,FALSE)</f>
        <v>multilineata</v>
      </c>
    </row>
    <row r="1288" spans="1:26" x14ac:dyDescent="0.2">
      <c r="A1288" t="s">
        <v>30</v>
      </c>
      <c r="B1288" t="s">
        <v>472</v>
      </c>
      <c r="C1288" t="s">
        <v>97</v>
      </c>
      <c r="D1288">
        <v>2013</v>
      </c>
      <c r="E1288">
        <v>10</v>
      </c>
      <c r="F1288" s="8">
        <v>18</v>
      </c>
      <c r="G1288" t="s">
        <v>457</v>
      </c>
      <c r="H1288" t="s">
        <v>32</v>
      </c>
      <c r="I1288">
        <f>VLOOKUP(B1288,Information_sites!D:E,2,FALSE)</f>
        <v>-24.100227</v>
      </c>
      <c r="J1288">
        <f>VLOOKUP(B1288,Information_sites!D:F,3,FALSE)</f>
        <v>-45.698115999999999</v>
      </c>
      <c r="K1288" t="s">
        <v>442</v>
      </c>
      <c r="L1288">
        <v>4650</v>
      </c>
      <c r="M1288">
        <v>40</v>
      </c>
      <c r="N1288" s="3">
        <v>10</v>
      </c>
      <c r="O1288" t="s">
        <v>442</v>
      </c>
      <c r="P1288" t="s">
        <v>442</v>
      </c>
      <c r="Q1288" t="s">
        <v>442</v>
      </c>
      <c r="R1288" t="s">
        <v>442</v>
      </c>
      <c r="S1288" t="s">
        <v>38</v>
      </c>
      <c r="T1288">
        <v>1</v>
      </c>
      <c r="U1288">
        <v>70</v>
      </c>
      <c r="X1288" t="str">
        <f>VLOOKUP($S1288,Taxonomic!A:D,2,FALSE)</f>
        <v>serranidae</v>
      </c>
      <c r="Y1288" t="str">
        <f>VLOOKUP(S1288,Taxonomic!A:D,3,FALSE)</f>
        <v>epinephelus</v>
      </c>
      <c r="Z1288" t="str">
        <f>VLOOKUP(S1288,Taxonomic!A:D,4,FALSE)</f>
        <v>marginatus</v>
      </c>
    </row>
    <row r="1289" spans="1:26" x14ac:dyDescent="0.2">
      <c r="A1289" t="s">
        <v>30</v>
      </c>
      <c r="B1289" t="s">
        <v>472</v>
      </c>
      <c r="C1289" t="s">
        <v>97</v>
      </c>
      <c r="D1289">
        <v>2013</v>
      </c>
      <c r="E1289">
        <v>10</v>
      </c>
      <c r="F1289" s="8">
        <v>18</v>
      </c>
      <c r="G1289" t="s">
        <v>457</v>
      </c>
      <c r="H1289" t="s">
        <v>32</v>
      </c>
      <c r="I1289">
        <f>VLOOKUP(B1289,Information_sites!D:E,2,FALSE)</f>
        <v>-24.100227</v>
      </c>
      <c r="J1289">
        <f>VLOOKUP(B1289,Information_sites!D:F,3,FALSE)</f>
        <v>-45.698115999999999</v>
      </c>
      <c r="K1289" t="s">
        <v>442</v>
      </c>
      <c r="L1289">
        <v>4650</v>
      </c>
      <c r="M1289">
        <v>40</v>
      </c>
      <c r="N1289" s="3">
        <v>10</v>
      </c>
      <c r="O1289" t="s">
        <v>442</v>
      </c>
      <c r="P1289" t="s">
        <v>442</v>
      </c>
      <c r="Q1289" t="s">
        <v>442</v>
      </c>
      <c r="R1289" t="s">
        <v>442</v>
      </c>
      <c r="S1289" t="s">
        <v>39</v>
      </c>
      <c r="T1289">
        <v>300</v>
      </c>
      <c r="U1289">
        <v>15</v>
      </c>
      <c r="X1289" t="str">
        <f>VLOOKUP($S1289,Taxonomic!A:D,2,FALSE)</f>
        <v>haemulidae</v>
      </c>
      <c r="Y1289" t="str">
        <f>VLOOKUP(S1289,Taxonomic!A:D,3,FALSE)</f>
        <v>haemulon</v>
      </c>
      <c r="Z1289" t="str">
        <f>VLOOKUP(S1289,Taxonomic!A:D,4,FALSE)</f>
        <v>aurolineatum</v>
      </c>
    </row>
    <row r="1290" spans="1:26" x14ac:dyDescent="0.2">
      <c r="A1290" t="s">
        <v>30</v>
      </c>
      <c r="B1290" t="s">
        <v>472</v>
      </c>
      <c r="C1290" t="s">
        <v>97</v>
      </c>
      <c r="D1290">
        <v>2013</v>
      </c>
      <c r="E1290">
        <v>10</v>
      </c>
      <c r="F1290" s="8">
        <v>18</v>
      </c>
      <c r="G1290" t="s">
        <v>457</v>
      </c>
      <c r="H1290" t="s">
        <v>32</v>
      </c>
      <c r="I1290">
        <f>VLOOKUP(B1290,Information_sites!D:E,2,FALSE)</f>
        <v>-24.100227</v>
      </c>
      <c r="J1290">
        <f>VLOOKUP(B1290,Information_sites!D:F,3,FALSE)</f>
        <v>-45.698115999999999</v>
      </c>
      <c r="K1290" t="s">
        <v>442</v>
      </c>
      <c r="L1290">
        <v>4650</v>
      </c>
      <c r="M1290">
        <v>40</v>
      </c>
      <c r="N1290" s="3">
        <v>10</v>
      </c>
      <c r="O1290" t="s">
        <v>442</v>
      </c>
      <c r="P1290" t="s">
        <v>442</v>
      </c>
      <c r="Q1290" t="s">
        <v>442</v>
      </c>
      <c r="R1290" t="s">
        <v>442</v>
      </c>
      <c r="S1290" t="s">
        <v>39</v>
      </c>
      <c r="T1290">
        <v>310</v>
      </c>
      <c r="U1290">
        <v>20</v>
      </c>
      <c r="X1290" t="str">
        <f>VLOOKUP($S1290,Taxonomic!A:D,2,FALSE)</f>
        <v>haemulidae</v>
      </c>
      <c r="Y1290" t="str">
        <f>VLOOKUP(S1290,Taxonomic!A:D,3,FALSE)</f>
        <v>haemulon</v>
      </c>
      <c r="Z1290" t="str">
        <f>VLOOKUP(S1290,Taxonomic!A:D,4,FALSE)</f>
        <v>aurolineatum</v>
      </c>
    </row>
    <row r="1291" spans="1:26" x14ac:dyDescent="0.2">
      <c r="A1291" t="s">
        <v>30</v>
      </c>
      <c r="B1291" t="s">
        <v>472</v>
      </c>
      <c r="C1291" t="s">
        <v>97</v>
      </c>
      <c r="D1291">
        <v>2013</v>
      </c>
      <c r="E1291">
        <v>10</v>
      </c>
      <c r="F1291" s="8">
        <v>18</v>
      </c>
      <c r="G1291" t="s">
        <v>457</v>
      </c>
      <c r="H1291" t="s">
        <v>32</v>
      </c>
      <c r="I1291">
        <f>VLOOKUP(B1291,Information_sites!D:E,2,FALSE)</f>
        <v>-24.100227</v>
      </c>
      <c r="J1291">
        <f>VLOOKUP(B1291,Information_sites!D:F,3,FALSE)</f>
        <v>-45.698115999999999</v>
      </c>
      <c r="K1291" t="s">
        <v>442</v>
      </c>
      <c r="L1291">
        <v>4650</v>
      </c>
      <c r="M1291">
        <v>40</v>
      </c>
      <c r="N1291" s="3">
        <v>10</v>
      </c>
      <c r="O1291" t="s">
        <v>442</v>
      </c>
      <c r="P1291" t="s">
        <v>442</v>
      </c>
      <c r="Q1291" t="s">
        <v>442</v>
      </c>
      <c r="R1291" t="s">
        <v>442</v>
      </c>
      <c r="S1291" t="s">
        <v>41</v>
      </c>
      <c r="T1291">
        <v>1</v>
      </c>
      <c r="U1291">
        <v>30</v>
      </c>
      <c r="X1291" t="str">
        <f>VLOOKUP($S1291,Taxonomic!A:D,2,FALSE)</f>
        <v>holocentridae</v>
      </c>
      <c r="Y1291" t="str">
        <f>VLOOKUP(S1291,Taxonomic!A:D,3,FALSE)</f>
        <v>holocentrus</v>
      </c>
      <c r="Z1291" t="str">
        <f>VLOOKUP(S1291,Taxonomic!A:D,4,FALSE)</f>
        <v>adscensionis</v>
      </c>
    </row>
    <row r="1292" spans="1:26" x14ac:dyDescent="0.2">
      <c r="A1292" t="s">
        <v>30</v>
      </c>
      <c r="B1292" t="s">
        <v>472</v>
      </c>
      <c r="C1292" t="s">
        <v>97</v>
      </c>
      <c r="D1292">
        <v>2013</v>
      </c>
      <c r="E1292">
        <v>10</v>
      </c>
      <c r="F1292" s="8">
        <v>18</v>
      </c>
      <c r="G1292" t="s">
        <v>457</v>
      </c>
      <c r="H1292" t="s">
        <v>32</v>
      </c>
      <c r="I1292">
        <f>VLOOKUP(B1292,Information_sites!D:E,2,FALSE)</f>
        <v>-24.100227</v>
      </c>
      <c r="J1292">
        <f>VLOOKUP(B1292,Information_sites!D:F,3,FALSE)</f>
        <v>-45.698115999999999</v>
      </c>
      <c r="K1292" t="s">
        <v>442</v>
      </c>
      <c r="L1292">
        <v>4650</v>
      </c>
      <c r="M1292">
        <v>40</v>
      </c>
      <c r="N1292" s="3">
        <v>10</v>
      </c>
      <c r="O1292" t="s">
        <v>442</v>
      </c>
      <c r="P1292" t="s">
        <v>442</v>
      </c>
      <c r="Q1292" t="s">
        <v>442</v>
      </c>
      <c r="R1292" t="s">
        <v>442</v>
      </c>
      <c r="S1292" t="s">
        <v>64</v>
      </c>
      <c r="T1292">
        <v>10</v>
      </c>
      <c r="U1292">
        <v>40</v>
      </c>
      <c r="X1292" t="str">
        <f>VLOOKUP($S1292,Taxonomic!A:D,2,FALSE)</f>
        <v>kyphosidae</v>
      </c>
      <c r="Y1292" t="str">
        <f>VLOOKUP(S1292,Taxonomic!A:D,3,FALSE)</f>
        <v>kyphosus</v>
      </c>
      <c r="Z1292" t="str">
        <f>VLOOKUP(S1292,Taxonomic!A:D,4,FALSE)</f>
        <v>vaigiensis</v>
      </c>
    </row>
    <row r="1293" spans="1:26" x14ac:dyDescent="0.2">
      <c r="A1293" t="s">
        <v>30</v>
      </c>
      <c r="B1293" t="s">
        <v>472</v>
      </c>
      <c r="C1293" t="s">
        <v>97</v>
      </c>
      <c r="D1293">
        <v>2013</v>
      </c>
      <c r="E1293">
        <v>10</v>
      </c>
      <c r="F1293" s="8">
        <v>18</v>
      </c>
      <c r="G1293" t="s">
        <v>457</v>
      </c>
      <c r="H1293" t="s">
        <v>32</v>
      </c>
      <c r="I1293">
        <f>VLOOKUP(B1293,Information_sites!D:E,2,FALSE)</f>
        <v>-24.100227</v>
      </c>
      <c r="J1293">
        <f>VLOOKUP(B1293,Information_sites!D:F,3,FALSE)</f>
        <v>-45.698115999999999</v>
      </c>
      <c r="K1293" t="s">
        <v>442</v>
      </c>
      <c r="L1293">
        <v>4650</v>
      </c>
      <c r="M1293">
        <v>40</v>
      </c>
      <c r="N1293" s="3">
        <v>10</v>
      </c>
      <c r="O1293" t="s">
        <v>442</v>
      </c>
      <c r="P1293" t="s">
        <v>442</v>
      </c>
      <c r="Q1293" t="s">
        <v>442</v>
      </c>
      <c r="R1293" t="s">
        <v>442</v>
      </c>
      <c r="S1293" t="s">
        <v>64</v>
      </c>
      <c r="T1293">
        <v>1</v>
      </c>
      <c r="U1293">
        <v>45</v>
      </c>
      <c r="X1293" t="str">
        <f>VLOOKUP($S1293,Taxonomic!A:D,2,FALSE)</f>
        <v>kyphosidae</v>
      </c>
      <c r="Y1293" t="str">
        <f>VLOOKUP(S1293,Taxonomic!A:D,3,FALSE)</f>
        <v>kyphosus</v>
      </c>
      <c r="Z1293" t="str">
        <f>VLOOKUP(S1293,Taxonomic!A:D,4,FALSE)</f>
        <v>vaigiensis</v>
      </c>
    </row>
    <row r="1294" spans="1:26" x14ac:dyDescent="0.2">
      <c r="A1294" t="s">
        <v>30</v>
      </c>
      <c r="B1294" t="s">
        <v>472</v>
      </c>
      <c r="C1294" t="s">
        <v>97</v>
      </c>
      <c r="D1294">
        <v>2013</v>
      </c>
      <c r="E1294">
        <v>10</v>
      </c>
      <c r="F1294" s="8">
        <v>18</v>
      </c>
      <c r="G1294" t="s">
        <v>457</v>
      </c>
      <c r="H1294" t="s">
        <v>32</v>
      </c>
      <c r="I1294">
        <f>VLOOKUP(B1294,Information_sites!D:E,2,FALSE)</f>
        <v>-24.100227</v>
      </c>
      <c r="J1294">
        <f>VLOOKUP(B1294,Information_sites!D:F,3,FALSE)</f>
        <v>-45.698115999999999</v>
      </c>
      <c r="K1294" t="s">
        <v>442</v>
      </c>
      <c r="L1294">
        <v>4650</v>
      </c>
      <c r="M1294">
        <v>40</v>
      </c>
      <c r="N1294" s="3">
        <v>10</v>
      </c>
      <c r="O1294" t="s">
        <v>442</v>
      </c>
      <c r="P1294" t="s">
        <v>442</v>
      </c>
      <c r="Q1294" t="s">
        <v>442</v>
      </c>
      <c r="R1294" t="s">
        <v>442</v>
      </c>
      <c r="S1294" t="s">
        <v>56</v>
      </c>
      <c r="T1294">
        <v>1</v>
      </c>
      <c r="U1294">
        <v>60</v>
      </c>
      <c r="X1294" t="str">
        <f>VLOOKUP($S1294,Taxonomic!A:D,2,FALSE)</f>
        <v>scaridae</v>
      </c>
      <c r="Y1294" t="str">
        <f>VLOOKUP(S1294,Taxonomic!A:D,3,FALSE)</f>
        <v>sparisoma</v>
      </c>
      <c r="Z1294" t="str">
        <f>VLOOKUP(S1294,Taxonomic!A:D,4,FALSE)</f>
        <v>axillare</v>
      </c>
    </row>
    <row r="1295" spans="1:26" x14ac:dyDescent="0.2">
      <c r="A1295" t="s">
        <v>30</v>
      </c>
      <c r="B1295" t="s">
        <v>472</v>
      </c>
      <c r="C1295" t="s">
        <v>97</v>
      </c>
      <c r="D1295">
        <v>2013</v>
      </c>
      <c r="E1295">
        <v>10</v>
      </c>
      <c r="F1295" s="8">
        <v>18</v>
      </c>
      <c r="G1295" t="s">
        <v>457</v>
      </c>
      <c r="H1295" t="s">
        <v>32</v>
      </c>
      <c r="I1295">
        <f>VLOOKUP(B1295,Information_sites!D:E,2,FALSE)</f>
        <v>-24.100227</v>
      </c>
      <c r="J1295">
        <f>VLOOKUP(B1295,Information_sites!D:F,3,FALSE)</f>
        <v>-45.698115999999999</v>
      </c>
      <c r="K1295" t="s">
        <v>442</v>
      </c>
      <c r="L1295">
        <v>4651</v>
      </c>
      <c r="M1295">
        <v>40</v>
      </c>
      <c r="N1295" s="3">
        <v>6</v>
      </c>
      <c r="O1295" t="s">
        <v>442</v>
      </c>
      <c r="P1295" t="s">
        <v>442</v>
      </c>
      <c r="Q1295" t="s">
        <v>442</v>
      </c>
      <c r="R1295" t="s">
        <v>442</v>
      </c>
      <c r="S1295" t="s">
        <v>33</v>
      </c>
      <c r="T1295">
        <v>11</v>
      </c>
      <c r="U1295">
        <v>12</v>
      </c>
      <c r="X1295" t="str">
        <f>VLOOKUP($S1295,Taxonomic!A:D,2,FALSE)</f>
        <v>pomacentridae</v>
      </c>
      <c r="Y1295" t="str">
        <f>VLOOKUP(S1295,Taxonomic!A:D,3,FALSE)</f>
        <v>abudefduf</v>
      </c>
      <c r="Z1295" t="str">
        <f>VLOOKUP(S1295,Taxonomic!A:D,4,FALSE)</f>
        <v>saxatilis</v>
      </c>
    </row>
    <row r="1296" spans="1:26" x14ac:dyDescent="0.2">
      <c r="A1296" t="s">
        <v>30</v>
      </c>
      <c r="B1296" t="s">
        <v>472</v>
      </c>
      <c r="C1296" t="s">
        <v>97</v>
      </c>
      <c r="D1296">
        <v>2013</v>
      </c>
      <c r="E1296">
        <v>10</v>
      </c>
      <c r="F1296" s="8">
        <v>18</v>
      </c>
      <c r="G1296" t="s">
        <v>457</v>
      </c>
      <c r="H1296" t="s">
        <v>32</v>
      </c>
      <c r="I1296">
        <f>VLOOKUP(B1296,Information_sites!D:E,2,FALSE)</f>
        <v>-24.100227</v>
      </c>
      <c r="J1296">
        <f>VLOOKUP(B1296,Information_sites!D:F,3,FALSE)</f>
        <v>-45.698115999999999</v>
      </c>
      <c r="K1296" t="s">
        <v>442</v>
      </c>
      <c r="L1296">
        <v>4651</v>
      </c>
      <c r="M1296">
        <v>40</v>
      </c>
      <c r="N1296" s="3">
        <v>6</v>
      </c>
      <c r="O1296" t="s">
        <v>442</v>
      </c>
      <c r="P1296" t="s">
        <v>442</v>
      </c>
      <c r="Q1296" t="s">
        <v>442</v>
      </c>
      <c r="R1296" t="s">
        <v>442</v>
      </c>
      <c r="S1296" t="s">
        <v>33</v>
      </c>
      <c r="T1296">
        <v>1</v>
      </c>
      <c r="U1296">
        <v>15</v>
      </c>
      <c r="X1296" t="str">
        <f>VLOOKUP($S1296,Taxonomic!A:D,2,FALSE)</f>
        <v>pomacentridae</v>
      </c>
      <c r="Y1296" t="str">
        <f>VLOOKUP(S1296,Taxonomic!A:D,3,FALSE)</f>
        <v>abudefduf</v>
      </c>
      <c r="Z1296" t="str">
        <f>VLOOKUP(S1296,Taxonomic!A:D,4,FALSE)</f>
        <v>saxatilis</v>
      </c>
    </row>
    <row r="1297" spans="1:26" x14ac:dyDescent="0.2">
      <c r="A1297" t="s">
        <v>30</v>
      </c>
      <c r="B1297" t="s">
        <v>472</v>
      </c>
      <c r="C1297" t="s">
        <v>97</v>
      </c>
      <c r="D1297">
        <v>2013</v>
      </c>
      <c r="E1297">
        <v>10</v>
      </c>
      <c r="F1297" s="8">
        <v>18</v>
      </c>
      <c r="G1297" t="s">
        <v>457</v>
      </c>
      <c r="H1297" t="s">
        <v>32</v>
      </c>
      <c r="I1297">
        <f>VLOOKUP(B1297,Information_sites!D:E,2,FALSE)</f>
        <v>-24.100227</v>
      </c>
      <c r="J1297">
        <f>VLOOKUP(B1297,Information_sites!D:F,3,FALSE)</f>
        <v>-45.698115999999999</v>
      </c>
      <c r="K1297" t="s">
        <v>442</v>
      </c>
      <c r="L1297">
        <v>4651</v>
      </c>
      <c r="M1297">
        <v>40</v>
      </c>
      <c r="N1297" s="3">
        <v>6</v>
      </c>
      <c r="O1297" t="s">
        <v>442</v>
      </c>
      <c r="P1297" t="s">
        <v>442</v>
      </c>
      <c r="Q1297" t="s">
        <v>442</v>
      </c>
      <c r="R1297" t="s">
        <v>442</v>
      </c>
      <c r="S1297" t="s">
        <v>61</v>
      </c>
      <c r="T1297">
        <v>3</v>
      </c>
      <c r="U1297">
        <v>30</v>
      </c>
      <c r="X1297" t="str">
        <f>VLOOKUP($S1297,Taxonomic!A:D,2,FALSE)</f>
        <v>acanthuridae</v>
      </c>
      <c r="Y1297" t="str">
        <f>VLOOKUP(S1297,Taxonomic!A:D,3,FALSE)</f>
        <v>acanthurus</v>
      </c>
      <c r="Z1297" t="str">
        <f>VLOOKUP(S1297,Taxonomic!A:D,4,FALSE)</f>
        <v>bahianus</v>
      </c>
    </row>
    <row r="1298" spans="1:26" x14ac:dyDescent="0.2">
      <c r="A1298" t="s">
        <v>30</v>
      </c>
      <c r="B1298" t="s">
        <v>472</v>
      </c>
      <c r="C1298" t="s">
        <v>97</v>
      </c>
      <c r="D1298">
        <v>2013</v>
      </c>
      <c r="E1298">
        <v>10</v>
      </c>
      <c r="F1298" s="8">
        <v>18</v>
      </c>
      <c r="G1298" t="s">
        <v>457</v>
      </c>
      <c r="H1298" t="s">
        <v>32</v>
      </c>
      <c r="I1298">
        <f>VLOOKUP(B1298,Information_sites!D:E,2,FALSE)</f>
        <v>-24.100227</v>
      </c>
      <c r="J1298">
        <f>VLOOKUP(B1298,Information_sites!D:F,3,FALSE)</f>
        <v>-45.698115999999999</v>
      </c>
      <c r="K1298" t="s">
        <v>442</v>
      </c>
      <c r="L1298">
        <v>4651</v>
      </c>
      <c r="M1298">
        <v>40</v>
      </c>
      <c r="N1298" s="3">
        <v>6</v>
      </c>
      <c r="O1298" t="s">
        <v>442</v>
      </c>
      <c r="P1298" t="s">
        <v>442</v>
      </c>
      <c r="Q1298" t="s">
        <v>442</v>
      </c>
      <c r="R1298" t="s">
        <v>442</v>
      </c>
      <c r="S1298" t="s">
        <v>49</v>
      </c>
      <c r="T1298">
        <v>5</v>
      </c>
      <c r="U1298">
        <v>35</v>
      </c>
      <c r="X1298" t="str">
        <f>VLOOKUP($S1298,Taxonomic!A:D,2,FALSE)</f>
        <v>acanthuridae</v>
      </c>
      <c r="Y1298" t="str">
        <f>VLOOKUP(S1298,Taxonomic!A:D,3,FALSE)</f>
        <v>acanthurus</v>
      </c>
      <c r="Z1298" t="str">
        <f>VLOOKUP(S1298,Taxonomic!A:D,4,FALSE)</f>
        <v>chirurgus</v>
      </c>
    </row>
    <row r="1299" spans="1:26" x14ac:dyDescent="0.2">
      <c r="A1299" t="s">
        <v>30</v>
      </c>
      <c r="B1299" t="s">
        <v>472</v>
      </c>
      <c r="C1299" t="s">
        <v>97</v>
      </c>
      <c r="D1299">
        <v>2013</v>
      </c>
      <c r="E1299">
        <v>10</v>
      </c>
      <c r="F1299" s="8">
        <v>18</v>
      </c>
      <c r="G1299" t="s">
        <v>457</v>
      </c>
      <c r="H1299" t="s">
        <v>32</v>
      </c>
      <c r="I1299">
        <f>VLOOKUP(B1299,Information_sites!D:E,2,FALSE)</f>
        <v>-24.100227</v>
      </c>
      <c r="J1299">
        <f>VLOOKUP(B1299,Information_sites!D:F,3,FALSE)</f>
        <v>-45.698115999999999</v>
      </c>
      <c r="K1299" t="s">
        <v>442</v>
      </c>
      <c r="L1299">
        <v>4651</v>
      </c>
      <c r="M1299">
        <v>40</v>
      </c>
      <c r="N1299" s="3">
        <v>6</v>
      </c>
      <c r="O1299" t="s">
        <v>442</v>
      </c>
      <c r="P1299" t="s">
        <v>442</v>
      </c>
      <c r="Q1299" t="s">
        <v>442</v>
      </c>
      <c r="R1299" t="s">
        <v>442</v>
      </c>
      <c r="S1299" t="s">
        <v>49</v>
      </c>
      <c r="T1299">
        <v>5</v>
      </c>
      <c r="U1299">
        <v>40</v>
      </c>
      <c r="X1299" t="str">
        <f>VLOOKUP($S1299,Taxonomic!A:D,2,FALSE)</f>
        <v>acanthuridae</v>
      </c>
      <c r="Y1299" t="str">
        <f>VLOOKUP(S1299,Taxonomic!A:D,3,FALSE)</f>
        <v>acanthurus</v>
      </c>
      <c r="Z1299" t="str">
        <f>VLOOKUP(S1299,Taxonomic!A:D,4,FALSE)</f>
        <v>chirurgus</v>
      </c>
    </row>
    <row r="1300" spans="1:26" x14ac:dyDescent="0.2">
      <c r="A1300" t="s">
        <v>30</v>
      </c>
      <c r="B1300" t="s">
        <v>472</v>
      </c>
      <c r="C1300" t="s">
        <v>97</v>
      </c>
      <c r="D1300">
        <v>2013</v>
      </c>
      <c r="E1300">
        <v>10</v>
      </c>
      <c r="F1300" s="8">
        <v>18</v>
      </c>
      <c r="G1300" t="s">
        <v>457</v>
      </c>
      <c r="H1300" t="s">
        <v>32</v>
      </c>
      <c r="I1300">
        <f>VLOOKUP(B1300,Information_sites!D:E,2,FALSE)</f>
        <v>-24.100227</v>
      </c>
      <c r="J1300">
        <f>VLOOKUP(B1300,Information_sites!D:F,3,FALSE)</f>
        <v>-45.698115999999999</v>
      </c>
      <c r="K1300" t="s">
        <v>442</v>
      </c>
      <c r="L1300">
        <v>4651</v>
      </c>
      <c r="M1300">
        <v>40</v>
      </c>
      <c r="N1300" s="3">
        <v>6</v>
      </c>
      <c r="O1300" t="s">
        <v>442</v>
      </c>
      <c r="P1300" t="s">
        <v>442</v>
      </c>
      <c r="Q1300" t="s">
        <v>442</v>
      </c>
      <c r="R1300" t="s">
        <v>442</v>
      </c>
      <c r="S1300" t="s">
        <v>50</v>
      </c>
      <c r="T1300">
        <v>4</v>
      </c>
      <c r="U1300">
        <v>30</v>
      </c>
      <c r="X1300" t="str">
        <f>VLOOKUP($S1300,Taxonomic!A:D,2,FALSE)</f>
        <v>haemulidae</v>
      </c>
      <c r="Y1300" t="str">
        <f>VLOOKUP(S1300,Taxonomic!A:D,3,FALSE)</f>
        <v>anisotremus</v>
      </c>
      <c r="Z1300" t="str">
        <f>VLOOKUP(S1300,Taxonomic!A:D,4,FALSE)</f>
        <v>virginicus</v>
      </c>
    </row>
    <row r="1301" spans="1:26" x14ac:dyDescent="0.2">
      <c r="A1301" t="s">
        <v>30</v>
      </c>
      <c r="B1301" t="s">
        <v>472</v>
      </c>
      <c r="C1301" t="s">
        <v>97</v>
      </c>
      <c r="D1301">
        <v>2013</v>
      </c>
      <c r="E1301">
        <v>10</v>
      </c>
      <c r="F1301" s="8">
        <v>18</v>
      </c>
      <c r="G1301" t="s">
        <v>457</v>
      </c>
      <c r="H1301" t="s">
        <v>32</v>
      </c>
      <c r="I1301">
        <f>VLOOKUP(B1301,Information_sites!D:E,2,FALSE)</f>
        <v>-24.100227</v>
      </c>
      <c r="J1301">
        <f>VLOOKUP(B1301,Information_sites!D:F,3,FALSE)</f>
        <v>-45.698115999999999</v>
      </c>
      <c r="K1301" t="s">
        <v>442</v>
      </c>
      <c r="L1301">
        <v>4651</v>
      </c>
      <c r="M1301">
        <v>40</v>
      </c>
      <c r="N1301" s="3">
        <v>6</v>
      </c>
      <c r="O1301" t="s">
        <v>442</v>
      </c>
      <c r="P1301" t="s">
        <v>442</v>
      </c>
      <c r="Q1301" t="s">
        <v>442</v>
      </c>
      <c r="R1301" t="s">
        <v>442</v>
      </c>
      <c r="S1301" t="s">
        <v>50</v>
      </c>
      <c r="T1301">
        <v>8</v>
      </c>
      <c r="U1301">
        <v>35</v>
      </c>
      <c r="X1301" t="str">
        <f>VLOOKUP($S1301,Taxonomic!A:D,2,FALSE)</f>
        <v>haemulidae</v>
      </c>
      <c r="Y1301" t="str">
        <f>VLOOKUP(S1301,Taxonomic!A:D,3,FALSE)</f>
        <v>anisotremus</v>
      </c>
      <c r="Z1301" t="str">
        <f>VLOOKUP(S1301,Taxonomic!A:D,4,FALSE)</f>
        <v>virginicus</v>
      </c>
    </row>
    <row r="1302" spans="1:26" x14ac:dyDescent="0.2">
      <c r="A1302" t="s">
        <v>30</v>
      </c>
      <c r="B1302" t="s">
        <v>472</v>
      </c>
      <c r="C1302" t="s">
        <v>97</v>
      </c>
      <c r="D1302">
        <v>2013</v>
      </c>
      <c r="E1302">
        <v>10</v>
      </c>
      <c r="F1302" s="8">
        <v>18</v>
      </c>
      <c r="G1302" t="s">
        <v>457</v>
      </c>
      <c r="H1302" t="s">
        <v>32</v>
      </c>
      <c r="I1302">
        <f>VLOOKUP(B1302,Information_sites!D:E,2,FALSE)</f>
        <v>-24.100227</v>
      </c>
      <c r="J1302">
        <f>VLOOKUP(B1302,Information_sites!D:F,3,FALSE)</f>
        <v>-45.698115999999999</v>
      </c>
      <c r="K1302" t="s">
        <v>442</v>
      </c>
      <c r="L1302">
        <v>4651</v>
      </c>
      <c r="M1302">
        <v>40</v>
      </c>
      <c r="N1302" s="3">
        <v>6</v>
      </c>
      <c r="O1302" t="s">
        <v>442</v>
      </c>
      <c r="P1302" t="s">
        <v>442</v>
      </c>
      <c r="Q1302" t="s">
        <v>442</v>
      </c>
      <c r="R1302" t="s">
        <v>442</v>
      </c>
      <c r="S1302" t="s">
        <v>102</v>
      </c>
      <c r="T1302">
        <v>1</v>
      </c>
      <c r="U1302">
        <v>10</v>
      </c>
      <c r="X1302" t="str">
        <f>VLOOKUP($S1302,Taxonomic!A:D,2,FALSE)</f>
        <v>apogonidae</v>
      </c>
      <c r="Y1302" t="str">
        <f>VLOOKUP(S1302,Taxonomic!A:D,3,FALSE)</f>
        <v>apogon</v>
      </c>
      <c r="Z1302" t="str">
        <f>VLOOKUP(S1302,Taxonomic!A:D,4,FALSE)</f>
        <v>americanus</v>
      </c>
    </row>
    <row r="1303" spans="1:26" x14ac:dyDescent="0.2">
      <c r="A1303" t="s">
        <v>30</v>
      </c>
      <c r="B1303" t="s">
        <v>472</v>
      </c>
      <c r="C1303" t="s">
        <v>97</v>
      </c>
      <c r="D1303">
        <v>2013</v>
      </c>
      <c r="E1303">
        <v>10</v>
      </c>
      <c r="F1303" s="8">
        <v>18</v>
      </c>
      <c r="G1303" t="s">
        <v>457</v>
      </c>
      <c r="H1303" t="s">
        <v>32</v>
      </c>
      <c r="I1303">
        <f>VLOOKUP(B1303,Information_sites!D:E,2,FALSE)</f>
        <v>-24.100227</v>
      </c>
      <c r="J1303">
        <f>VLOOKUP(B1303,Information_sites!D:F,3,FALSE)</f>
        <v>-45.698115999999999</v>
      </c>
      <c r="K1303" t="s">
        <v>442</v>
      </c>
      <c r="L1303">
        <v>4651</v>
      </c>
      <c r="M1303">
        <v>40</v>
      </c>
      <c r="N1303" s="3">
        <v>6</v>
      </c>
      <c r="O1303" t="s">
        <v>442</v>
      </c>
      <c r="P1303" t="s">
        <v>442</v>
      </c>
      <c r="Q1303" t="s">
        <v>442</v>
      </c>
      <c r="R1303" t="s">
        <v>442</v>
      </c>
      <c r="S1303" t="s">
        <v>34</v>
      </c>
      <c r="T1303">
        <v>1</v>
      </c>
      <c r="U1303">
        <v>15</v>
      </c>
      <c r="X1303" t="str">
        <f>VLOOKUP($S1303,Taxonomic!A:D,2,FALSE)</f>
        <v>labridae</v>
      </c>
      <c r="Y1303" t="str">
        <f>VLOOKUP(S1303,Taxonomic!A:D,3,FALSE)</f>
        <v>bodianus</v>
      </c>
      <c r="Z1303" t="str">
        <f>VLOOKUP(S1303,Taxonomic!A:D,4,FALSE)</f>
        <v>pulchellus</v>
      </c>
    </row>
    <row r="1304" spans="1:26" x14ac:dyDescent="0.2">
      <c r="A1304" t="s">
        <v>30</v>
      </c>
      <c r="B1304" t="s">
        <v>472</v>
      </c>
      <c r="C1304" t="s">
        <v>97</v>
      </c>
      <c r="D1304">
        <v>2013</v>
      </c>
      <c r="E1304">
        <v>10</v>
      </c>
      <c r="F1304" s="8">
        <v>18</v>
      </c>
      <c r="G1304" t="s">
        <v>457</v>
      </c>
      <c r="H1304" t="s">
        <v>32</v>
      </c>
      <c r="I1304">
        <f>VLOOKUP(B1304,Information_sites!D:E,2,FALSE)</f>
        <v>-24.100227</v>
      </c>
      <c r="J1304">
        <f>VLOOKUP(B1304,Information_sites!D:F,3,FALSE)</f>
        <v>-45.698115999999999</v>
      </c>
      <c r="K1304" t="s">
        <v>442</v>
      </c>
      <c r="L1304">
        <v>4651</v>
      </c>
      <c r="M1304">
        <v>40</v>
      </c>
      <c r="N1304" s="3">
        <v>6</v>
      </c>
      <c r="O1304" t="s">
        <v>442</v>
      </c>
      <c r="P1304" t="s">
        <v>442</v>
      </c>
      <c r="Q1304" t="s">
        <v>442</v>
      </c>
      <c r="R1304" t="s">
        <v>442</v>
      </c>
      <c r="S1304" t="s">
        <v>34</v>
      </c>
      <c r="T1304">
        <v>1</v>
      </c>
      <c r="U1304">
        <v>20</v>
      </c>
      <c r="X1304" t="str">
        <f>VLOOKUP($S1304,Taxonomic!A:D,2,FALSE)</f>
        <v>labridae</v>
      </c>
      <c r="Y1304" t="str">
        <f>VLOOKUP(S1304,Taxonomic!A:D,3,FALSE)</f>
        <v>bodianus</v>
      </c>
      <c r="Z1304" t="str">
        <f>VLOOKUP(S1304,Taxonomic!A:D,4,FALSE)</f>
        <v>pulchellus</v>
      </c>
    </row>
    <row r="1305" spans="1:26" x14ac:dyDescent="0.2">
      <c r="A1305" t="s">
        <v>30</v>
      </c>
      <c r="B1305" t="s">
        <v>472</v>
      </c>
      <c r="C1305" t="s">
        <v>97</v>
      </c>
      <c r="D1305">
        <v>2013</v>
      </c>
      <c r="E1305">
        <v>10</v>
      </c>
      <c r="F1305" s="8">
        <v>18</v>
      </c>
      <c r="G1305" t="s">
        <v>457</v>
      </c>
      <c r="H1305" t="s">
        <v>32</v>
      </c>
      <c r="I1305">
        <f>VLOOKUP(B1305,Information_sites!D:E,2,FALSE)</f>
        <v>-24.100227</v>
      </c>
      <c r="J1305">
        <f>VLOOKUP(B1305,Information_sites!D:F,3,FALSE)</f>
        <v>-45.698115999999999</v>
      </c>
      <c r="K1305" t="s">
        <v>442</v>
      </c>
      <c r="L1305">
        <v>4651</v>
      </c>
      <c r="M1305">
        <v>40</v>
      </c>
      <c r="N1305" s="3">
        <v>6</v>
      </c>
      <c r="O1305" t="s">
        <v>442</v>
      </c>
      <c r="P1305" t="s">
        <v>442</v>
      </c>
      <c r="Q1305" t="s">
        <v>442</v>
      </c>
      <c r="R1305" t="s">
        <v>442</v>
      </c>
      <c r="S1305" t="s">
        <v>34</v>
      </c>
      <c r="T1305">
        <v>1</v>
      </c>
      <c r="U1305">
        <v>30</v>
      </c>
      <c r="X1305" t="str">
        <f>VLOOKUP($S1305,Taxonomic!A:D,2,FALSE)</f>
        <v>labridae</v>
      </c>
      <c r="Y1305" t="str">
        <f>VLOOKUP(S1305,Taxonomic!A:D,3,FALSE)</f>
        <v>bodianus</v>
      </c>
      <c r="Z1305" t="str">
        <f>VLOOKUP(S1305,Taxonomic!A:D,4,FALSE)</f>
        <v>pulchellus</v>
      </c>
    </row>
    <row r="1306" spans="1:26" x14ac:dyDescent="0.2">
      <c r="A1306" t="s">
        <v>30</v>
      </c>
      <c r="B1306" t="s">
        <v>472</v>
      </c>
      <c r="C1306" t="s">
        <v>97</v>
      </c>
      <c r="D1306">
        <v>2013</v>
      </c>
      <c r="E1306">
        <v>10</v>
      </c>
      <c r="F1306" s="8">
        <v>18</v>
      </c>
      <c r="G1306" t="s">
        <v>457</v>
      </c>
      <c r="H1306" t="s">
        <v>32</v>
      </c>
      <c r="I1306">
        <f>VLOOKUP(B1306,Information_sites!D:E,2,FALSE)</f>
        <v>-24.100227</v>
      </c>
      <c r="J1306">
        <f>VLOOKUP(B1306,Information_sites!D:F,3,FALSE)</f>
        <v>-45.698115999999999</v>
      </c>
      <c r="K1306" t="s">
        <v>442</v>
      </c>
      <c r="L1306">
        <v>4651</v>
      </c>
      <c r="M1306">
        <v>40</v>
      </c>
      <c r="N1306" s="3">
        <v>6</v>
      </c>
      <c r="O1306" t="s">
        <v>442</v>
      </c>
      <c r="P1306" t="s">
        <v>442</v>
      </c>
      <c r="Q1306" t="s">
        <v>442</v>
      </c>
      <c r="R1306" t="s">
        <v>442</v>
      </c>
      <c r="S1306" t="s">
        <v>85</v>
      </c>
      <c r="T1306">
        <v>2</v>
      </c>
      <c r="U1306">
        <v>35</v>
      </c>
      <c r="X1306" t="str">
        <f>VLOOKUP($S1306,Taxonomic!A:D,2,FALSE)</f>
        <v>carangidae</v>
      </c>
      <c r="Y1306" t="str">
        <f>VLOOKUP(S1306,Taxonomic!A:D,3,FALSE)</f>
        <v>caranx</v>
      </c>
      <c r="Z1306" t="str">
        <f>VLOOKUP(S1306,Taxonomic!A:D,4,FALSE)</f>
        <v>crysos</v>
      </c>
    </row>
    <row r="1307" spans="1:26" x14ac:dyDescent="0.2">
      <c r="A1307" t="s">
        <v>30</v>
      </c>
      <c r="B1307" t="s">
        <v>472</v>
      </c>
      <c r="C1307" t="s">
        <v>97</v>
      </c>
      <c r="D1307">
        <v>2013</v>
      </c>
      <c r="E1307">
        <v>10</v>
      </c>
      <c r="F1307" s="8">
        <v>18</v>
      </c>
      <c r="G1307" t="s">
        <v>457</v>
      </c>
      <c r="H1307" t="s">
        <v>32</v>
      </c>
      <c r="I1307">
        <f>VLOOKUP(B1307,Information_sites!D:E,2,FALSE)</f>
        <v>-24.100227</v>
      </c>
      <c r="J1307">
        <f>VLOOKUP(B1307,Information_sites!D:F,3,FALSE)</f>
        <v>-45.698115999999999</v>
      </c>
      <c r="K1307" t="s">
        <v>442</v>
      </c>
      <c r="L1307">
        <v>4651</v>
      </c>
      <c r="M1307">
        <v>40</v>
      </c>
      <c r="N1307" s="3">
        <v>6</v>
      </c>
      <c r="O1307" t="s">
        <v>442</v>
      </c>
      <c r="P1307" t="s">
        <v>442</v>
      </c>
      <c r="Q1307" t="s">
        <v>442</v>
      </c>
      <c r="R1307" t="s">
        <v>442</v>
      </c>
      <c r="S1307" t="s">
        <v>36</v>
      </c>
      <c r="T1307">
        <v>3</v>
      </c>
      <c r="U1307">
        <v>10</v>
      </c>
      <c r="X1307" t="str">
        <f>VLOOKUP($S1307,Taxonomic!A:D,2,FALSE)</f>
        <v>pomacentridae</v>
      </c>
      <c r="Y1307" t="str">
        <f>VLOOKUP(S1307,Taxonomic!A:D,3,FALSE)</f>
        <v>chromis</v>
      </c>
      <c r="Z1307" t="str">
        <f>VLOOKUP(S1307,Taxonomic!A:D,4,FALSE)</f>
        <v>multilineata</v>
      </c>
    </row>
    <row r="1308" spans="1:26" x14ac:dyDescent="0.2">
      <c r="A1308" t="s">
        <v>30</v>
      </c>
      <c r="B1308" t="s">
        <v>472</v>
      </c>
      <c r="C1308" t="s">
        <v>97</v>
      </c>
      <c r="D1308">
        <v>2013</v>
      </c>
      <c r="E1308">
        <v>10</v>
      </c>
      <c r="F1308" s="8">
        <v>18</v>
      </c>
      <c r="G1308" t="s">
        <v>457</v>
      </c>
      <c r="H1308" t="s">
        <v>32</v>
      </c>
      <c r="I1308">
        <f>VLOOKUP(B1308,Information_sites!D:E,2,FALSE)</f>
        <v>-24.100227</v>
      </c>
      <c r="J1308">
        <f>VLOOKUP(B1308,Information_sites!D:F,3,FALSE)</f>
        <v>-45.698115999999999</v>
      </c>
      <c r="K1308" t="s">
        <v>442</v>
      </c>
      <c r="L1308">
        <v>4651</v>
      </c>
      <c r="M1308">
        <v>40</v>
      </c>
      <c r="N1308" s="3">
        <v>6</v>
      </c>
      <c r="O1308" t="s">
        <v>442</v>
      </c>
      <c r="P1308" t="s">
        <v>442</v>
      </c>
      <c r="Q1308" t="s">
        <v>442</v>
      </c>
      <c r="R1308" t="s">
        <v>442</v>
      </c>
      <c r="S1308" t="s">
        <v>51</v>
      </c>
      <c r="T1308">
        <v>2</v>
      </c>
      <c r="U1308">
        <v>30</v>
      </c>
      <c r="X1308" t="str">
        <f>VLOOKUP($S1308,Taxonomic!A:D,2,FALSE)</f>
        <v>sparidae</v>
      </c>
      <c r="Y1308" t="str">
        <f>VLOOKUP(S1308,Taxonomic!A:D,3,FALSE)</f>
        <v>diplodus</v>
      </c>
      <c r="Z1308" t="str">
        <f>VLOOKUP(S1308,Taxonomic!A:D,4,FALSE)</f>
        <v>argenteus</v>
      </c>
    </row>
    <row r="1309" spans="1:26" x14ac:dyDescent="0.2">
      <c r="A1309" t="s">
        <v>30</v>
      </c>
      <c r="B1309" t="s">
        <v>472</v>
      </c>
      <c r="C1309" t="s">
        <v>97</v>
      </c>
      <c r="D1309">
        <v>2013</v>
      </c>
      <c r="E1309">
        <v>10</v>
      </c>
      <c r="F1309" s="8">
        <v>18</v>
      </c>
      <c r="G1309" t="s">
        <v>457</v>
      </c>
      <c r="H1309" t="s">
        <v>32</v>
      </c>
      <c r="I1309">
        <f>VLOOKUP(B1309,Information_sites!D:E,2,FALSE)</f>
        <v>-24.100227</v>
      </c>
      <c r="J1309">
        <f>VLOOKUP(B1309,Information_sites!D:F,3,FALSE)</f>
        <v>-45.698115999999999</v>
      </c>
      <c r="K1309" t="s">
        <v>442</v>
      </c>
      <c r="L1309">
        <v>4651</v>
      </c>
      <c r="M1309">
        <v>40</v>
      </c>
      <c r="N1309" s="3">
        <v>6</v>
      </c>
      <c r="O1309" t="s">
        <v>442</v>
      </c>
      <c r="P1309" t="s">
        <v>442</v>
      </c>
      <c r="Q1309" t="s">
        <v>442</v>
      </c>
      <c r="R1309" t="s">
        <v>442</v>
      </c>
      <c r="S1309" t="s">
        <v>37</v>
      </c>
      <c r="T1309">
        <v>1</v>
      </c>
      <c r="U1309">
        <v>2</v>
      </c>
      <c r="X1309" t="str">
        <f>VLOOKUP($S1309,Taxonomic!A:D,2,FALSE)</f>
        <v>chaenopsidae</v>
      </c>
      <c r="Y1309" t="str">
        <f>VLOOKUP(S1309,Taxonomic!A:D,3,FALSE)</f>
        <v>emblemariopsis</v>
      </c>
      <c r="Z1309" t="str">
        <f>VLOOKUP(S1309,Taxonomic!A:D,4,FALSE)</f>
        <v>signifera</v>
      </c>
    </row>
    <row r="1310" spans="1:26" x14ac:dyDescent="0.2">
      <c r="A1310" t="s">
        <v>30</v>
      </c>
      <c r="B1310" t="s">
        <v>472</v>
      </c>
      <c r="C1310" t="s">
        <v>97</v>
      </c>
      <c r="D1310">
        <v>2013</v>
      </c>
      <c r="E1310">
        <v>10</v>
      </c>
      <c r="F1310" s="8">
        <v>18</v>
      </c>
      <c r="G1310" t="s">
        <v>457</v>
      </c>
      <c r="H1310" t="s">
        <v>32</v>
      </c>
      <c r="I1310">
        <f>VLOOKUP(B1310,Information_sites!D:E,2,FALSE)</f>
        <v>-24.100227</v>
      </c>
      <c r="J1310">
        <f>VLOOKUP(B1310,Information_sites!D:F,3,FALSE)</f>
        <v>-45.698115999999999</v>
      </c>
      <c r="K1310" t="s">
        <v>442</v>
      </c>
      <c r="L1310">
        <v>4651</v>
      </c>
      <c r="M1310">
        <v>40</v>
      </c>
      <c r="N1310" s="3">
        <v>6</v>
      </c>
      <c r="O1310" t="s">
        <v>442</v>
      </c>
      <c r="P1310" t="s">
        <v>442</v>
      </c>
      <c r="Q1310" t="s">
        <v>442</v>
      </c>
      <c r="R1310" t="s">
        <v>442</v>
      </c>
      <c r="S1310" t="s">
        <v>39</v>
      </c>
      <c r="T1310">
        <v>38</v>
      </c>
      <c r="U1310">
        <v>15</v>
      </c>
      <c r="X1310" t="str">
        <f>VLOOKUP($S1310,Taxonomic!A:D,2,FALSE)</f>
        <v>haemulidae</v>
      </c>
      <c r="Y1310" t="str">
        <f>VLOOKUP(S1310,Taxonomic!A:D,3,FALSE)</f>
        <v>haemulon</v>
      </c>
      <c r="Z1310" t="str">
        <f>VLOOKUP(S1310,Taxonomic!A:D,4,FALSE)</f>
        <v>aurolineatum</v>
      </c>
    </row>
    <row r="1311" spans="1:26" x14ac:dyDescent="0.2">
      <c r="A1311" t="s">
        <v>30</v>
      </c>
      <c r="B1311" t="s">
        <v>472</v>
      </c>
      <c r="C1311" t="s">
        <v>97</v>
      </c>
      <c r="D1311">
        <v>2013</v>
      </c>
      <c r="E1311">
        <v>10</v>
      </c>
      <c r="F1311" s="8">
        <v>18</v>
      </c>
      <c r="G1311" t="s">
        <v>457</v>
      </c>
      <c r="H1311" t="s">
        <v>32</v>
      </c>
      <c r="I1311">
        <f>VLOOKUP(B1311,Information_sites!D:E,2,FALSE)</f>
        <v>-24.100227</v>
      </c>
      <c r="J1311">
        <f>VLOOKUP(B1311,Information_sites!D:F,3,FALSE)</f>
        <v>-45.698115999999999</v>
      </c>
      <c r="K1311" t="s">
        <v>442</v>
      </c>
      <c r="L1311">
        <v>4651</v>
      </c>
      <c r="M1311">
        <v>40</v>
      </c>
      <c r="N1311" s="3">
        <v>6</v>
      </c>
      <c r="O1311" t="s">
        <v>442</v>
      </c>
      <c r="P1311" t="s">
        <v>442</v>
      </c>
      <c r="Q1311" t="s">
        <v>442</v>
      </c>
      <c r="R1311" t="s">
        <v>442</v>
      </c>
      <c r="S1311" t="s">
        <v>41</v>
      </c>
      <c r="T1311">
        <v>9</v>
      </c>
      <c r="U1311">
        <v>35</v>
      </c>
      <c r="X1311" t="str">
        <f>VLOOKUP($S1311,Taxonomic!A:D,2,FALSE)</f>
        <v>holocentridae</v>
      </c>
      <c r="Y1311" t="str">
        <f>VLOOKUP(S1311,Taxonomic!A:D,3,FALSE)</f>
        <v>holocentrus</v>
      </c>
      <c r="Z1311" t="str">
        <f>VLOOKUP(S1311,Taxonomic!A:D,4,FALSE)</f>
        <v>adscensionis</v>
      </c>
    </row>
    <row r="1312" spans="1:26" x14ac:dyDescent="0.2">
      <c r="A1312" t="s">
        <v>30</v>
      </c>
      <c r="B1312" t="s">
        <v>472</v>
      </c>
      <c r="C1312" t="s">
        <v>97</v>
      </c>
      <c r="D1312">
        <v>2013</v>
      </c>
      <c r="E1312">
        <v>10</v>
      </c>
      <c r="F1312" s="8">
        <v>18</v>
      </c>
      <c r="G1312" t="s">
        <v>457</v>
      </c>
      <c r="H1312" t="s">
        <v>32</v>
      </c>
      <c r="I1312">
        <f>VLOOKUP(B1312,Information_sites!D:E,2,FALSE)</f>
        <v>-24.100227</v>
      </c>
      <c r="J1312">
        <f>VLOOKUP(B1312,Information_sites!D:F,3,FALSE)</f>
        <v>-45.698115999999999</v>
      </c>
      <c r="K1312" t="s">
        <v>442</v>
      </c>
      <c r="L1312">
        <v>4651</v>
      </c>
      <c r="M1312">
        <v>40</v>
      </c>
      <c r="N1312" s="3">
        <v>6</v>
      </c>
      <c r="O1312" t="s">
        <v>442</v>
      </c>
      <c r="P1312" t="s">
        <v>442</v>
      </c>
      <c r="Q1312" t="s">
        <v>442</v>
      </c>
      <c r="R1312" t="s">
        <v>442</v>
      </c>
      <c r="S1312" t="s">
        <v>41</v>
      </c>
      <c r="T1312">
        <v>10</v>
      </c>
      <c r="U1312">
        <v>25</v>
      </c>
      <c r="X1312" t="str">
        <f>VLOOKUP($S1312,Taxonomic!A:D,2,FALSE)</f>
        <v>holocentridae</v>
      </c>
      <c r="Y1312" t="str">
        <f>VLOOKUP(S1312,Taxonomic!A:D,3,FALSE)</f>
        <v>holocentrus</v>
      </c>
      <c r="Z1312" t="str">
        <f>VLOOKUP(S1312,Taxonomic!A:D,4,FALSE)</f>
        <v>adscensionis</v>
      </c>
    </row>
    <row r="1313" spans="1:26" x14ac:dyDescent="0.2">
      <c r="A1313" t="s">
        <v>30</v>
      </c>
      <c r="B1313" t="s">
        <v>472</v>
      </c>
      <c r="C1313" t="s">
        <v>97</v>
      </c>
      <c r="D1313">
        <v>2013</v>
      </c>
      <c r="E1313">
        <v>10</v>
      </c>
      <c r="F1313" s="8">
        <v>18</v>
      </c>
      <c r="G1313" t="s">
        <v>457</v>
      </c>
      <c r="H1313" t="s">
        <v>32</v>
      </c>
      <c r="I1313">
        <f>VLOOKUP(B1313,Information_sites!D:E,2,FALSE)</f>
        <v>-24.100227</v>
      </c>
      <c r="J1313">
        <f>VLOOKUP(B1313,Information_sites!D:F,3,FALSE)</f>
        <v>-45.698115999999999</v>
      </c>
      <c r="K1313" t="s">
        <v>442</v>
      </c>
      <c r="L1313">
        <v>4651</v>
      </c>
      <c r="M1313">
        <v>40</v>
      </c>
      <c r="N1313" s="3">
        <v>6</v>
      </c>
      <c r="O1313" t="s">
        <v>442</v>
      </c>
      <c r="P1313" t="s">
        <v>442</v>
      </c>
      <c r="Q1313" t="s">
        <v>442</v>
      </c>
      <c r="R1313" t="s">
        <v>442</v>
      </c>
      <c r="S1313" t="s">
        <v>54</v>
      </c>
      <c r="T1313">
        <v>3</v>
      </c>
      <c r="U1313">
        <v>5</v>
      </c>
      <c r="X1313" t="str">
        <f>VLOOKUP($S1313,Taxonomic!A:D,2,FALSE)</f>
        <v>blenniidae</v>
      </c>
      <c r="Y1313" t="str">
        <f>VLOOKUP(S1313,Taxonomic!A:D,3,FALSE)</f>
        <v>parablennius</v>
      </c>
      <c r="Z1313" t="str">
        <f>VLOOKUP(S1313,Taxonomic!A:D,4,FALSE)</f>
        <v>marmoreus</v>
      </c>
    </row>
    <row r="1314" spans="1:26" x14ac:dyDescent="0.2">
      <c r="A1314" t="s">
        <v>30</v>
      </c>
      <c r="B1314" t="s">
        <v>472</v>
      </c>
      <c r="C1314" t="s">
        <v>97</v>
      </c>
      <c r="D1314">
        <v>2013</v>
      </c>
      <c r="E1314">
        <v>10</v>
      </c>
      <c r="F1314" s="8">
        <v>18</v>
      </c>
      <c r="G1314" t="s">
        <v>457</v>
      </c>
      <c r="H1314" t="s">
        <v>32</v>
      </c>
      <c r="I1314">
        <f>VLOOKUP(B1314,Information_sites!D:E,2,FALSE)</f>
        <v>-24.100227</v>
      </c>
      <c r="J1314">
        <f>VLOOKUP(B1314,Information_sites!D:F,3,FALSE)</f>
        <v>-45.698115999999999</v>
      </c>
      <c r="K1314" t="s">
        <v>442</v>
      </c>
      <c r="L1314">
        <v>4651</v>
      </c>
      <c r="M1314">
        <v>40</v>
      </c>
      <c r="N1314" s="3">
        <v>6</v>
      </c>
      <c r="O1314" t="s">
        <v>442</v>
      </c>
      <c r="P1314" t="s">
        <v>442</v>
      </c>
      <c r="Q1314" t="s">
        <v>442</v>
      </c>
      <c r="R1314" t="s">
        <v>442</v>
      </c>
      <c r="S1314" t="s">
        <v>44</v>
      </c>
      <c r="T1314">
        <v>5</v>
      </c>
      <c r="U1314">
        <v>30</v>
      </c>
      <c r="X1314" t="str">
        <f>VLOOKUP($S1314,Taxonomic!A:D,2,FALSE)</f>
        <v>pomacanthidae</v>
      </c>
      <c r="Y1314" t="str">
        <f>VLOOKUP(S1314,Taxonomic!A:D,3,FALSE)</f>
        <v>pomacanthus</v>
      </c>
      <c r="Z1314" t="str">
        <f>VLOOKUP(S1314,Taxonomic!A:D,4,FALSE)</f>
        <v>paru</v>
      </c>
    </row>
    <row r="1315" spans="1:26" x14ac:dyDescent="0.2">
      <c r="A1315" t="s">
        <v>30</v>
      </c>
      <c r="B1315" t="s">
        <v>472</v>
      </c>
      <c r="C1315" t="s">
        <v>97</v>
      </c>
      <c r="D1315">
        <v>2013</v>
      </c>
      <c r="E1315">
        <v>10</v>
      </c>
      <c r="F1315" s="8">
        <v>18</v>
      </c>
      <c r="G1315" t="s">
        <v>457</v>
      </c>
      <c r="H1315" t="s">
        <v>32</v>
      </c>
      <c r="I1315">
        <f>VLOOKUP(B1315,Information_sites!D:E,2,FALSE)</f>
        <v>-24.100227</v>
      </c>
      <c r="J1315">
        <f>VLOOKUP(B1315,Information_sites!D:F,3,FALSE)</f>
        <v>-45.698115999999999</v>
      </c>
      <c r="K1315" t="s">
        <v>442</v>
      </c>
      <c r="L1315">
        <v>4651</v>
      </c>
      <c r="M1315">
        <v>40</v>
      </c>
      <c r="N1315" s="3">
        <v>6</v>
      </c>
      <c r="O1315" t="s">
        <v>442</v>
      </c>
      <c r="P1315" t="s">
        <v>442</v>
      </c>
      <c r="Q1315" t="s">
        <v>442</v>
      </c>
      <c r="R1315" t="s">
        <v>442</v>
      </c>
      <c r="S1315" t="s">
        <v>44</v>
      </c>
      <c r="T1315">
        <v>3</v>
      </c>
      <c r="U1315">
        <v>25</v>
      </c>
      <c r="X1315" t="str">
        <f>VLOOKUP($S1315,Taxonomic!A:D,2,FALSE)</f>
        <v>pomacanthidae</v>
      </c>
      <c r="Y1315" t="str">
        <f>VLOOKUP(S1315,Taxonomic!A:D,3,FALSE)</f>
        <v>pomacanthus</v>
      </c>
      <c r="Z1315" t="str">
        <f>VLOOKUP(S1315,Taxonomic!A:D,4,FALSE)</f>
        <v>paru</v>
      </c>
    </row>
    <row r="1316" spans="1:26" x14ac:dyDescent="0.2">
      <c r="A1316" t="s">
        <v>30</v>
      </c>
      <c r="B1316" t="s">
        <v>472</v>
      </c>
      <c r="C1316" t="s">
        <v>97</v>
      </c>
      <c r="D1316">
        <v>2013</v>
      </c>
      <c r="E1316">
        <v>10</v>
      </c>
      <c r="F1316" s="8">
        <v>18</v>
      </c>
      <c r="G1316" t="s">
        <v>457</v>
      </c>
      <c r="H1316" t="s">
        <v>32</v>
      </c>
      <c r="I1316">
        <f>VLOOKUP(B1316,Information_sites!D:E,2,FALSE)</f>
        <v>-24.100227</v>
      </c>
      <c r="J1316">
        <f>VLOOKUP(B1316,Information_sites!D:F,3,FALSE)</f>
        <v>-45.698115999999999</v>
      </c>
      <c r="K1316" t="s">
        <v>442</v>
      </c>
      <c r="L1316">
        <v>4651</v>
      </c>
      <c r="M1316">
        <v>40</v>
      </c>
      <c r="N1316" s="3">
        <v>6</v>
      </c>
      <c r="O1316" t="s">
        <v>442</v>
      </c>
      <c r="P1316" t="s">
        <v>442</v>
      </c>
      <c r="Q1316" t="s">
        <v>442</v>
      </c>
      <c r="R1316" t="s">
        <v>442</v>
      </c>
      <c r="S1316" t="s">
        <v>79</v>
      </c>
      <c r="T1316">
        <v>2</v>
      </c>
      <c r="U1316">
        <v>30</v>
      </c>
      <c r="X1316" t="str">
        <f>VLOOKUP($S1316,Taxonomic!A:D,2,FALSE)</f>
        <v>carangidae</v>
      </c>
      <c r="Y1316" t="str">
        <f>VLOOKUP(S1316,Taxonomic!A:D,3,FALSE)</f>
        <v>pseudocaranx</v>
      </c>
      <c r="Z1316" t="str">
        <f>VLOOKUP(S1316,Taxonomic!A:D,4,FALSE)</f>
        <v>dentex</v>
      </c>
    </row>
    <row r="1317" spans="1:26" x14ac:dyDescent="0.2">
      <c r="A1317" t="s">
        <v>30</v>
      </c>
      <c r="B1317" t="s">
        <v>472</v>
      </c>
      <c r="C1317" t="s">
        <v>97</v>
      </c>
      <c r="D1317">
        <v>2013</v>
      </c>
      <c r="E1317">
        <v>10</v>
      </c>
      <c r="F1317" s="8">
        <v>18</v>
      </c>
      <c r="G1317" t="s">
        <v>457</v>
      </c>
      <c r="H1317" t="s">
        <v>32</v>
      </c>
      <c r="I1317">
        <f>VLOOKUP(B1317,Information_sites!D:E,2,FALSE)</f>
        <v>-24.100227</v>
      </c>
      <c r="J1317">
        <f>VLOOKUP(B1317,Information_sites!D:F,3,FALSE)</f>
        <v>-45.698115999999999</v>
      </c>
      <c r="K1317" t="s">
        <v>442</v>
      </c>
      <c r="L1317">
        <v>4651</v>
      </c>
      <c r="M1317">
        <v>40</v>
      </c>
      <c r="N1317" s="3">
        <v>6</v>
      </c>
      <c r="O1317" t="s">
        <v>442</v>
      </c>
      <c r="P1317" t="s">
        <v>442</v>
      </c>
      <c r="Q1317" t="s">
        <v>442</v>
      </c>
      <c r="R1317" t="s">
        <v>442</v>
      </c>
      <c r="S1317" t="s">
        <v>99</v>
      </c>
      <c r="T1317">
        <v>1</v>
      </c>
      <c r="U1317">
        <v>70</v>
      </c>
      <c r="X1317" t="str">
        <f>VLOOKUP($S1317,Taxonomic!A:D,2,FALSE)</f>
        <v>carangidae</v>
      </c>
      <c r="Y1317" t="str">
        <f>VLOOKUP(S1317,Taxonomic!A:D,3,FALSE)</f>
        <v>seriola</v>
      </c>
      <c r="Z1317" t="str">
        <f>VLOOKUP(S1317,Taxonomic!A:D,4,FALSE)</f>
        <v>lalandi</v>
      </c>
    </row>
    <row r="1318" spans="1:26" x14ac:dyDescent="0.2">
      <c r="A1318" t="s">
        <v>30</v>
      </c>
      <c r="B1318" t="s">
        <v>472</v>
      </c>
      <c r="C1318" t="s">
        <v>97</v>
      </c>
      <c r="D1318">
        <v>2013</v>
      </c>
      <c r="E1318">
        <v>10</v>
      </c>
      <c r="F1318" s="8">
        <v>18</v>
      </c>
      <c r="G1318" t="s">
        <v>457</v>
      </c>
      <c r="H1318" t="s">
        <v>32</v>
      </c>
      <c r="I1318">
        <f>VLOOKUP(B1318,Information_sites!D:E,2,FALSE)</f>
        <v>-24.100227</v>
      </c>
      <c r="J1318">
        <f>VLOOKUP(B1318,Information_sites!D:F,3,FALSE)</f>
        <v>-45.698115999999999</v>
      </c>
      <c r="K1318" t="s">
        <v>442</v>
      </c>
      <c r="L1318">
        <v>4651</v>
      </c>
      <c r="M1318">
        <v>40</v>
      </c>
      <c r="N1318" s="3">
        <v>6</v>
      </c>
      <c r="O1318" t="s">
        <v>442</v>
      </c>
      <c r="P1318" t="s">
        <v>442</v>
      </c>
      <c r="Q1318" t="s">
        <v>442</v>
      </c>
      <c r="R1318" t="s">
        <v>442</v>
      </c>
      <c r="S1318" t="s">
        <v>46</v>
      </c>
      <c r="T1318">
        <v>2</v>
      </c>
      <c r="U1318">
        <v>10</v>
      </c>
      <c r="X1318" t="str">
        <f>VLOOKUP($S1318,Taxonomic!A:D,2,FALSE)</f>
        <v>pomacentridae</v>
      </c>
      <c r="Y1318" t="str">
        <f>VLOOKUP(S1318,Taxonomic!A:D,3,FALSE)</f>
        <v>stegastes</v>
      </c>
      <c r="Z1318" t="str">
        <f>VLOOKUP(S1318,Taxonomic!A:D,4,FALSE)</f>
        <v>fuscus</v>
      </c>
    </row>
    <row r="1319" spans="1:26" x14ac:dyDescent="0.2">
      <c r="A1319" t="s">
        <v>30</v>
      </c>
      <c r="B1319" t="s">
        <v>103</v>
      </c>
      <c r="C1319" t="s">
        <v>97</v>
      </c>
      <c r="D1319">
        <v>2013</v>
      </c>
      <c r="E1319">
        <v>10</v>
      </c>
      <c r="F1319" s="8">
        <v>18</v>
      </c>
      <c r="G1319" t="s">
        <v>457</v>
      </c>
      <c r="H1319" t="s">
        <v>32</v>
      </c>
      <c r="I1319">
        <f>VLOOKUP(B1319,Information_sites!D:E,2,FALSE)</f>
        <v>-24.110130000000002</v>
      </c>
      <c r="J1319">
        <f>VLOOKUP(B1319,Information_sites!D:F,3,FALSE)</f>
        <v>-45.705855999999997</v>
      </c>
      <c r="K1319" t="s">
        <v>442</v>
      </c>
      <c r="L1319">
        <v>4652</v>
      </c>
      <c r="M1319">
        <v>40</v>
      </c>
      <c r="N1319" s="3">
        <v>8</v>
      </c>
      <c r="O1319" t="s">
        <v>442</v>
      </c>
      <c r="P1319" t="s">
        <v>442</v>
      </c>
      <c r="Q1319" t="s">
        <v>442</v>
      </c>
      <c r="R1319" t="s">
        <v>442</v>
      </c>
      <c r="S1319" t="s">
        <v>33</v>
      </c>
      <c r="T1319">
        <v>6</v>
      </c>
      <c r="U1319">
        <v>7</v>
      </c>
      <c r="X1319" t="str">
        <f>VLOOKUP($S1319,Taxonomic!A:D,2,FALSE)</f>
        <v>pomacentridae</v>
      </c>
      <c r="Y1319" t="str">
        <f>VLOOKUP(S1319,Taxonomic!A:D,3,FALSE)</f>
        <v>abudefduf</v>
      </c>
      <c r="Z1319" t="str">
        <f>VLOOKUP(S1319,Taxonomic!A:D,4,FALSE)</f>
        <v>saxatilis</v>
      </c>
    </row>
    <row r="1320" spans="1:26" x14ac:dyDescent="0.2">
      <c r="A1320" t="s">
        <v>30</v>
      </c>
      <c r="B1320" t="s">
        <v>103</v>
      </c>
      <c r="C1320" t="s">
        <v>97</v>
      </c>
      <c r="D1320">
        <v>2013</v>
      </c>
      <c r="E1320">
        <v>10</v>
      </c>
      <c r="F1320" s="8">
        <v>18</v>
      </c>
      <c r="G1320" t="s">
        <v>457</v>
      </c>
      <c r="H1320" t="s">
        <v>32</v>
      </c>
      <c r="I1320">
        <f>VLOOKUP(B1320,Information_sites!D:E,2,FALSE)</f>
        <v>-24.110130000000002</v>
      </c>
      <c r="J1320">
        <f>VLOOKUP(B1320,Information_sites!D:F,3,FALSE)</f>
        <v>-45.705855999999997</v>
      </c>
      <c r="K1320" t="s">
        <v>442</v>
      </c>
      <c r="L1320">
        <v>4652</v>
      </c>
      <c r="M1320">
        <v>40</v>
      </c>
      <c r="N1320" s="3">
        <v>8</v>
      </c>
      <c r="O1320" t="s">
        <v>442</v>
      </c>
      <c r="P1320" t="s">
        <v>442</v>
      </c>
      <c r="Q1320" t="s">
        <v>442</v>
      </c>
      <c r="R1320" t="s">
        <v>442</v>
      </c>
      <c r="S1320" t="s">
        <v>33</v>
      </c>
      <c r="T1320">
        <v>1</v>
      </c>
      <c r="U1320">
        <v>15</v>
      </c>
      <c r="X1320" t="str">
        <f>VLOOKUP($S1320,Taxonomic!A:D,2,FALSE)</f>
        <v>pomacentridae</v>
      </c>
      <c r="Y1320" t="str">
        <f>VLOOKUP(S1320,Taxonomic!A:D,3,FALSE)</f>
        <v>abudefduf</v>
      </c>
      <c r="Z1320" t="str">
        <f>VLOOKUP(S1320,Taxonomic!A:D,4,FALSE)</f>
        <v>saxatilis</v>
      </c>
    </row>
    <row r="1321" spans="1:26" x14ac:dyDescent="0.2">
      <c r="A1321" t="s">
        <v>30</v>
      </c>
      <c r="B1321" t="s">
        <v>103</v>
      </c>
      <c r="C1321" t="s">
        <v>97</v>
      </c>
      <c r="D1321">
        <v>2013</v>
      </c>
      <c r="E1321">
        <v>10</v>
      </c>
      <c r="F1321" s="8">
        <v>18</v>
      </c>
      <c r="G1321" t="s">
        <v>457</v>
      </c>
      <c r="H1321" t="s">
        <v>32</v>
      </c>
      <c r="I1321">
        <f>VLOOKUP(B1321,Information_sites!D:E,2,FALSE)</f>
        <v>-24.110130000000002</v>
      </c>
      <c r="J1321">
        <f>VLOOKUP(B1321,Information_sites!D:F,3,FALSE)</f>
        <v>-45.705855999999997</v>
      </c>
      <c r="K1321" t="s">
        <v>442</v>
      </c>
      <c r="L1321">
        <v>4652</v>
      </c>
      <c r="M1321">
        <v>40</v>
      </c>
      <c r="N1321" s="3">
        <v>8</v>
      </c>
      <c r="O1321" t="s">
        <v>442</v>
      </c>
      <c r="P1321" t="s">
        <v>442</v>
      </c>
      <c r="Q1321" t="s">
        <v>442</v>
      </c>
      <c r="R1321" t="s">
        <v>442</v>
      </c>
      <c r="S1321" t="s">
        <v>61</v>
      </c>
      <c r="T1321">
        <v>3</v>
      </c>
      <c r="U1321">
        <v>30</v>
      </c>
      <c r="X1321" t="str">
        <f>VLOOKUP($S1321,Taxonomic!A:D,2,FALSE)</f>
        <v>acanthuridae</v>
      </c>
      <c r="Y1321" t="str">
        <f>VLOOKUP(S1321,Taxonomic!A:D,3,FALSE)</f>
        <v>acanthurus</v>
      </c>
      <c r="Z1321" t="str">
        <f>VLOOKUP(S1321,Taxonomic!A:D,4,FALSE)</f>
        <v>bahianus</v>
      </c>
    </row>
    <row r="1322" spans="1:26" x14ac:dyDescent="0.2">
      <c r="A1322" t="s">
        <v>30</v>
      </c>
      <c r="B1322" t="s">
        <v>103</v>
      </c>
      <c r="C1322" t="s">
        <v>97</v>
      </c>
      <c r="D1322">
        <v>2013</v>
      </c>
      <c r="E1322">
        <v>10</v>
      </c>
      <c r="F1322" s="8">
        <v>18</v>
      </c>
      <c r="G1322" t="s">
        <v>457</v>
      </c>
      <c r="H1322" t="s">
        <v>32</v>
      </c>
      <c r="I1322">
        <f>VLOOKUP(B1322,Information_sites!D:E,2,FALSE)</f>
        <v>-24.110130000000002</v>
      </c>
      <c r="J1322">
        <f>VLOOKUP(B1322,Information_sites!D:F,3,FALSE)</f>
        <v>-45.705855999999997</v>
      </c>
      <c r="K1322" t="s">
        <v>442</v>
      </c>
      <c r="L1322">
        <v>4652</v>
      </c>
      <c r="M1322">
        <v>40</v>
      </c>
      <c r="N1322" s="3">
        <v>8</v>
      </c>
      <c r="O1322" t="s">
        <v>442</v>
      </c>
      <c r="P1322" t="s">
        <v>442</v>
      </c>
      <c r="Q1322" t="s">
        <v>442</v>
      </c>
      <c r="R1322" t="s">
        <v>442</v>
      </c>
      <c r="S1322" t="s">
        <v>49</v>
      </c>
      <c r="T1322">
        <v>27</v>
      </c>
      <c r="U1322">
        <v>35</v>
      </c>
      <c r="X1322" t="str">
        <f>VLOOKUP($S1322,Taxonomic!A:D,2,FALSE)</f>
        <v>acanthuridae</v>
      </c>
      <c r="Y1322" t="str">
        <f>VLOOKUP(S1322,Taxonomic!A:D,3,FALSE)</f>
        <v>acanthurus</v>
      </c>
      <c r="Z1322" t="str">
        <f>VLOOKUP(S1322,Taxonomic!A:D,4,FALSE)</f>
        <v>chirurgus</v>
      </c>
    </row>
    <row r="1323" spans="1:26" x14ac:dyDescent="0.2">
      <c r="A1323" t="s">
        <v>30</v>
      </c>
      <c r="B1323" t="s">
        <v>103</v>
      </c>
      <c r="C1323" t="s">
        <v>97</v>
      </c>
      <c r="D1323">
        <v>2013</v>
      </c>
      <c r="E1323">
        <v>10</v>
      </c>
      <c r="F1323" s="8">
        <v>18</v>
      </c>
      <c r="G1323" t="s">
        <v>457</v>
      </c>
      <c r="H1323" t="s">
        <v>32</v>
      </c>
      <c r="I1323">
        <f>VLOOKUP(B1323,Information_sites!D:E,2,FALSE)</f>
        <v>-24.110130000000002</v>
      </c>
      <c r="J1323">
        <f>VLOOKUP(B1323,Information_sites!D:F,3,FALSE)</f>
        <v>-45.705855999999997</v>
      </c>
      <c r="K1323" t="s">
        <v>442</v>
      </c>
      <c r="L1323">
        <v>4652</v>
      </c>
      <c r="M1323">
        <v>40</v>
      </c>
      <c r="N1323" s="3">
        <v>8</v>
      </c>
      <c r="O1323" t="s">
        <v>442</v>
      </c>
      <c r="P1323" t="s">
        <v>442</v>
      </c>
      <c r="Q1323" t="s">
        <v>442</v>
      </c>
      <c r="R1323" t="s">
        <v>442</v>
      </c>
      <c r="S1323" t="s">
        <v>50</v>
      </c>
      <c r="T1323">
        <v>1</v>
      </c>
      <c r="U1323">
        <v>45</v>
      </c>
      <c r="X1323" t="str">
        <f>VLOOKUP($S1323,Taxonomic!A:D,2,FALSE)</f>
        <v>haemulidae</v>
      </c>
      <c r="Y1323" t="str">
        <f>VLOOKUP(S1323,Taxonomic!A:D,3,FALSE)</f>
        <v>anisotremus</v>
      </c>
      <c r="Z1323" t="str">
        <f>VLOOKUP(S1323,Taxonomic!A:D,4,FALSE)</f>
        <v>virginicus</v>
      </c>
    </row>
    <row r="1324" spans="1:26" x14ac:dyDescent="0.2">
      <c r="A1324" t="s">
        <v>30</v>
      </c>
      <c r="B1324" t="s">
        <v>103</v>
      </c>
      <c r="C1324" t="s">
        <v>97</v>
      </c>
      <c r="D1324">
        <v>2013</v>
      </c>
      <c r="E1324">
        <v>10</v>
      </c>
      <c r="F1324" s="8">
        <v>18</v>
      </c>
      <c r="G1324" t="s">
        <v>457</v>
      </c>
      <c r="H1324" t="s">
        <v>32</v>
      </c>
      <c r="I1324">
        <f>VLOOKUP(B1324,Information_sites!D:E,2,FALSE)</f>
        <v>-24.110130000000002</v>
      </c>
      <c r="J1324">
        <f>VLOOKUP(B1324,Information_sites!D:F,3,FALSE)</f>
        <v>-45.705855999999997</v>
      </c>
      <c r="K1324" t="s">
        <v>442</v>
      </c>
      <c r="L1324">
        <v>4652</v>
      </c>
      <c r="M1324">
        <v>40</v>
      </c>
      <c r="N1324" s="3">
        <v>8</v>
      </c>
      <c r="O1324" t="s">
        <v>442</v>
      </c>
      <c r="P1324" t="s">
        <v>442</v>
      </c>
      <c r="Q1324" t="s">
        <v>442</v>
      </c>
      <c r="R1324" t="s">
        <v>442</v>
      </c>
      <c r="S1324" t="s">
        <v>50</v>
      </c>
      <c r="T1324">
        <v>8</v>
      </c>
      <c r="U1324">
        <v>35</v>
      </c>
      <c r="X1324" t="str">
        <f>VLOOKUP($S1324,Taxonomic!A:D,2,FALSE)</f>
        <v>haemulidae</v>
      </c>
      <c r="Y1324" t="str">
        <f>VLOOKUP(S1324,Taxonomic!A:D,3,FALSE)</f>
        <v>anisotremus</v>
      </c>
      <c r="Z1324" t="str">
        <f>VLOOKUP(S1324,Taxonomic!A:D,4,FALSE)</f>
        <v>virginicus</v>
      </c>
    </row>
    <row r="1325" spans="1:26" x14ac:dyDescent="0.2">
      <c r="A1325" t="s">
        <v>30</v>
      </c>
      <c r="B1325" t="s">
        <v>103</v>
      </c>
      <c r="C1325" t="s">
        <v>97</v>
      </c>
      <c r="D1325">
        <v>2013</v>
      </c>
      <c r="E1325">
        <v>10</v>
      </c>
      <c r="F1325" s="8">
        <v>18</v>
      </c>
      <c r="G1325" t="s">
        <v>457</v>
      </c>
      <c r="H1325" t="s">
        <v>32</v>
      </c>
      <c r="I1325">
        <f>VLOOKUP(B1325,Information_sites!D:E,2,FALSE)</f>
        <v>-24.110130000000002</v>
      </c>
      <c r="J1325">
        <f>VLOOKUP(B1325,Information_sites!D:F,3,FALSE)</f>
        <v>-45.705855999999997</v>
      </c>
      <c r="K1325" t="s">
        <v>442</v>
      </c>
      <c r="L1325">
        <v>4652</v>
      </c>
      <c r="M1325">
        <v>40</v>
      </c>
      <c r="N1325" s="3">
        <v>8</v>
      </c>
      <c r="O1325" t="s">
        <v>442</v>
      </c>
      <c r="P1325" t="s">
        <v>442</v>
      </c>
      <c r="Q1325" t="s">
        <v>442</v>
      </c>
      <c r="R1325" t="s">
        <v>442</v>
      </c>
      <c r="S1325" t="s">
        <v>34</v>
      </c>
      <c r="T1325">
        <v>1</v>
      </c>
      <c r="U1325">
        <v>35</v>
      </c>
      <c r="X1325" t="str">
        <f>VLOOKUP($S1325,Taxonomic!A:D,2,FALSE)</f>
        <v>labridae</v>
      </c>
      <c r="Y1325" t="str">
        <f>VLOOKUP(S1325,Taxonomic!A:D,3,FALSE)</f>
        <v>bodianus</v>
      </c>
      <c r="Z1325" t="str">
        <f>VLOOKUP(S1325,Taxonomic!A:D,4,FALSE)</f>
        <v>pulchellus</v>
      </c>
    </row>
    <row r="1326" spans="1:26" x14ac:dyDescent="0.2">
      <c r="A1326" t="s">
        <v>30</v>
      </c>
      <c r="B1326" t="s">
        <v>103</v>
      </c>
      <c r="C1326" t="s">
        <v>97</v>
      </c>
      <c r="D1326">
        <v>2013</v>
      </c>
      <c r="E1326">
        <v>10</v>
      </c>
      <c r="F1326" s="8">
        <v>18</v>
      </c>
      <c r="G1326" t="s">
        <v>457</v>
      </c>
      <c r="H1326" t="s">
        <v>32</v>
      </c>
      <c r="I1326">
        <f>VLOOKUP(B1326,Information_sites!D:E,2,FALSE)</f>
        <v>-24.110130000000002</v>
      </c>
      <c r="J1326">
        <f>VLOOKUP(B1326,Information_sites!D:F,3,FALSE)</f>
        <v>-45.705855999999997</v>
      </c>
      <c r="K1326" t="s">
        <v>442</v>
      </c>
      <c r="L1326">
        <v>4652</v>
      </c>
      <c r="M1326">
        <v>40</v>
      </c>
      <c r="N1326" s="3">
        <v>8</v>
      </c>
      <c r="O1326" t="s">
        <v>442</v>
      </c>
      <c r="P1326" t="s">
        <v>442</v>
      </c>
      <c r="Q1326" t="s">
        <v>442</v>
      </c>
      <c r="R1326" t="s">
        <v>442</v>
      </c>
      <c r="S1326" t="s">
        <v>62</v>
      </c>
      <c r="T1326">
        <v>1</v>
      </c>
      <c r="U1326">
        <v>8</v>
      </c>
      <c r="X1326" t="str">
        <f>VLOOKUP($S1326,Taxonomic!A:D,2,FALSE)</f>
        <v>tetraodontidae</v>
      </c>
      <c r="Y1326" t="str">
        <f>VLOOKUP(S1326,Taxonomic!A:D,3,FALSE)</f>
        <v>canthigaster</v>
      </c>
      <c r="Z1326" t="str">
        <f>VLOOKUP(S1326,Taxonomic!A:D,4,FALSE)</f>
        <v>figueiredoi</v>
      </c>
    </row>
    <row r="1327" spans="1:26" x14ac:dyDescent="0.2">
      <c r="A1327" t="s">
        <v>30</v>
      </c>
      <c r="B1327" t="s">
        <v>103</v>
      </c>
      <c r="C1327" t="s">
        <v>97</v>
      </c>
      <c r="D1327">
        <v>2013</v>
      </c>
      <c r="E1327">
        <v>10</v>
      </c>
      <c r="F1327" s="8">
        <v>18</v>
      </c>
      <c r="G1327" t="s">
        <v>457</v>
      </c>
      <c r="H1327" t="s">
        <v>32</v>
      </c>
      <c r="I1327">
        <f>VLOOKUP(B1327,Information_sites!D:E,2,FALSE)</f>
        <v>-24.110130000000002</v>
      </c>
      <c r="J1327">
        <f>VLOOKUP(B1327,Information_sites!D:F,3,FALSE)</f>
        <v>-45.705855999999997</v>
      </c>
      <c r="K1327" t="s">
        <v>442</v>
      </c>
      <c r="L1327">
        <v>4652</v>
      </c>
      <c r="M1327">
        <v>40</v>
      </c>
      <c r="N1327" s="3">
        <v>8</v>
      </c>
      <c r="O1327" t="s">
        <v>442</v>
      </c>
      <c r="P1327" t="s">
        <v>442</v>
      </c>
      <c r="Q1327" t="s">
        <v>442</v>
      </c>
      <c r="R1327" t="s">
        <v>442</v>
      </c>
      <c r="S1327" t="s">
        <v>36</v>
      </c>
      <c r="T1327">
        <v>41</v>
      </c>
      <c r="U1327">
        <v>15</v>
      </c>
      <c r="X1327" t="str">
        <f>VLOOKUP($S1327,Taxonomic!A:D,2,FALSE)</f>
        <v>pomacentridae</v>
      </c>
      <c r="Y1327" t="str">
        <f>VLOOKUP(S1327,Taxonomic!A:D,3,FALSE)</f>
        <v>chromis</v>
      </c>
      <c r="Z1327" t="str">
        <f>VLOOKUP(S1327,Taxonomic!A:D,4,FALSE)</f>
        <v>multilineata</v>
      </c>
    </row>
    <row r="1328" spans="1:26" x14ac:dyDescent="0.2">
      <c r="A1328" t="s">
        <v>30</v>
      </c>
      <c r="B1328" t="s">
        <v>103</v>
      </c>
      <c r="C1328" t="s">
        <v>97</v>
      </c>
      <c r="D1328">
        <v>2013</v>
      </c>
      <c r="E1328">
        <v>10</v>
      </c>
      <c r="F1328" s="8">
        <v>18</v>
      </c>
      <c r="G1328" t="s">
        <v>457</v>
      </c>
      <c r="H1328" t="s">
        <v>32</v>
      </c>
      <c r="I1328">
        <f>VLOOKUP(B1328,Information_sites!D:E,2,FALSE)</f>
        <v>-24.110130000000002</v>
      </c>
      <c r="J1328">
        <f>VLOOKUP(B1328,Information_sites!D:F,3,FALSE)</f>
        <v>-45.705855999999997</v>
      </c>
      <c r="K1328" t="s">
        <v>442</v>
      </c>
      <c r="L1328">
        <v>4652</v>
      </c>
      <c r="M1328">
        <v>40</v>
      </c>
      <c r="N1328" s="3">
        <v>8</v>
      </c>
      <c r="O1328" t="s">
        <v>442</v>
      </c>
      <c r="P1328" t="s">
        <v>442</v>
      </c>
      <c r="Q1328" t="s">
        <v>442</v>
      </c>
      <c r="R1328" t="s">
        <v>442</v>
      </c>
      <c r="S1328" t="s">
        <v>86</v>
      </c>
      <c r="T1328">
        <v>1</v>
      </c>
      <c r="U1328">
        <v>35</v>
      </c>
      <c r="X1328" t="str">
        <f>VLOOKUP($S1328,Taxonomic!A:D,2,FALSE)</f>
        <v>labridae</v>
      </c>
      <c r="Y1328" t="str">
        <f>VLOOKUP(S1328,Taxonomic!A:D,3,FALSE)</f>
        <v>clepticus</v>
      </c>
      <c r="Z1328" t="str">
        <f>VLOOKUP(S1328,Taxonomic!A:D,4,FALSE)</f>
        <v>brasiliensis</v>
      </c>
    </row>
    <row r="1329" spans="1:26" x14ac:dyDescent="0.2">
      <c r="A1329" t="s">
        <v>30</v>
      </c>
      <c r="B1329" t="s">
        <v>103</v>
      </c>
      <c r="C1329" t="s">
        <v>97</v>
      </c>
      <c r="D1329">
        <v>2013</v>
      </c>
      <c r="E1329">
        <v>10</v>
      </c>
      <c r="F1329" s="8">
        <v>18</v>
      </c>
      <c r="G1329" t="s">
        <v>457</v>
      </c>
      <c r="H1329" t="s">
        <v>32</v>
      </c>
      <c r="I1329">
        <f>VLOOKUP(B1329,Information_sites!D:E,2,FALSE)</f>
        <v>-24.110130000000002</v>
      </c>
      <c r="J1329">
        <f>VLOOKUP(B1329,Information_sites!D:F,3,FALSE)</f>
        <v>-45.705855999999997</v>
      </c>
      <c r="K1329" t="s">
        <v>442</v>
      </c>
      <c r="L1329">
        <v>4652</v>
      </c>
      <c r="M1329">
        <v>40</v>
      </c>
      <c r="N1329" s="3">
        <v>8</v>
      </c>
      <c r="O1329" t="s">
        <v>442</v>
      </c>
      <c r="P1329" t="s">
        <v>442</v>
      </c>
      <c r="Q1329" t="s">
        <v>442</v>
      </c>
      <c r="R1329" t="s">
        <v>442</v>
      </c>
      <c r="S1329" t="s">
        <v>38</v>
      </c>
      <c r="T1329">
        <v>1</v>
      </c>
      <c r="U1329">
        <v>25</v>
      </c>
      <c r="X1329" t="str">
        <f>VLOOKUP($S1329,Taxonomic!A:D,2,FALSE)</f>
        <v>serranidae</v>
      </c>
      <c r="Y1329" t="str">
        <f>VLOOKUP(S1329,Taxonomic!A:D,3,FALSE)</f>
        <v>epinephelus</v>
      </c>
      <c r="Z1329" t="str">
        <f>VLOOKUP(S1329,Taxonomic!A:D,4,FALSE)</f>
        <v>marginatus</v>
      </c>
    </row>
    <row r="1330" spans="1:26" x14ac:dyDescent="0.2">
      <c r="A1330" t="s">
        <v>30</v>
      </c>
      <c r="B1330" t="s">
        <v>103</v>
      </c>
      <c r="C1330" t="s">
        <v>97</v>
      </c>
      <c r="D1330">
        <v>2013</v>
      </c>
      <c r="E1330">
        <v>10</v>
      </c>
      <c r="F1330" s="8">
        <v>18</v>
      </c>
      <c r="G1330" t="s">
        <v>457</v>
      </c>
      <c r="H1330" t="s">
        <v>32</v>
      </c>
      <c r="I1330">
        <f>VLOOKUP(B1330,Information_sites!D:E,2,FALSE)</f>
        <v>-24.110130000000002</v>
      </c>
      <c r="J1330">
        <f>VLOOKUP(B1330,Information_sites!D:F,3,FALSE)</f>
        <v>-45.705855999999997</v>
      </c>
      <c r="K1330" t="s">
        <v>442</v>
      </c>
      <c r="L1330">
        <v>4652</v>
      </c>
      <c r="M1330">
        <v>40</v>
      </c>
      <c r="N1330" s="3">
        <v>8</v>
      </c>
      <c r="O1330" t="s">
        <v>442</v>
      </c>
      <c r="P1330" t="s">
        <v>442</v>
      </c>
      <c r="Q1330" t="s">
        <v>442</v>
      </c>
      <c r="R1330" t="s">
        <v>442</v>
      </c>
      <c r="S1330" t="s">
        <v>39</v>
      </c>
      <c r="T1330">
        <v>30</v>
      </c>
      <c r="U1330">
        <v>15</v>
      </c>
      <c r="X1330" t="str">
        <f>VLOOKUP($S1330,Taxonomic!A:D,2,FALSE)</f>
        <v>haemulidae</v>
      </c>
      <c r="Y1330" t="str">
        <f>VLOOKUP(S1330,Taxonomic!A:D,3,FALSE)</f>
        <v>haemulon</v>
      </c>
      <c r="Z1330" t="str">
        <f>VLOOKUP(S1330,Taxonomic!A:D,4,FALSE)</f>
        <v>aurolineatum</v>
      </c>
    </row>
    <row r="1331" spans="1:26" x14ac:dyDescent="0.2">
      <c r="A1331" t="s">
        <v>30</v>
      </c>
      <c r="B1331" t="s">
        <v>103</v>
      </c>
      <c r="C1331" t="s">
        <v>97</v>
      </c>
      <c r="D1331">
        <v>2013</v>
      </c>
      <c r="E1331">
        <v>10</v>
      </c>
      <c r="F1331" s="8">
        <v>18</v>
      </c>
      <c r="G1331" t="s">
        <v>457</v>
      </c>
      <c r="H1331" t="s">
        <v>32</v>
      </c>
      <c r="I1331">
        <f>VLOOKUP(B1331,Information_sites!D:E,2,FALSE)</f>
        <v>-24.110130000000002</v>
      </c>
      <c r="J1331">
        <f>VLOOKUP(B1331,Information_sites!D:F,3,FALSE)</f>
        <v>-45.705855999999997</v>
      </c>
      <c r="K1331" t="s">
        <v>442</v>
      </c>
      <c r="L1331">
        <v>4652</v>
      </c>
      <c r="M1331">
        <v>40</v>
      </c>
      <c r="N1331" s="3">
        <v>8</v>
      </c>
      <c r="O1331" t="s">
        <v>442</v>
      </c>
      <c r="P1331" t="s">
        <v>442</v>
      </c>
      <c r="Q1331" t="s">
        <v>442</v>
      </c>
      <c r="R1331" t="s">
        <v>442</v>
      </c>
      <c r="S1331" t="s">
        <v>39</v>
      </c>
      <c r="T1331">
        <v>180</v>
      </c>
      <c r="U1331">
        <v>20</v>
      </c>
      <c r="X1331" t="str">
        <f>VLOOKUP($S1331,Taxonomic!A:D,2,FALSE)</f>
        <v>haemulidae</v>
      </c>
      <c r="Y1331" t="str">
        <f>VLOOKUP(S1331,Taxonomic!A:D,3,FALSE)</f>
        <v>haemulon</v>
      </c>
      <c r="Z1331" t="str">
        <f>VLOOKUP(S1331,Taxonomic!A:D,4,FALSE)</f>
        <v>aurolineatum</v>
      </c>
    </row>
    <row r="1332" spans="1:26" x14ac:dyDescent="0.2">
      <c r="A1332" t="s">
        <v>30</v>
      </c>
      <c r="B1332" t="s">
        <v>103</v>
      </c>
      <c r="C1332" t="s">
        <v>97</v>
      </c>
      <c r="D1332">
        <v>2013</v>
      </c>
      <c r="E1332">
        <v>10</v>
      </c>
      <c r="F1332" s="8">
        <v>18</v>
      </c>
      <c r="G1332" t="s">
        <v>457</v>
      </c>
      <c r="H1332" t="s">
        <v>32</v>
      </c>
      <c r="I1332">
        <f>VLOOKUP(B1332,Information_sites!D:E,2,FALSE)</f>
        <v>-24.110130000000002</v>
      </c>
      <c r="J1332">
        <f>VLOOKUP(B1332,Information_sites!D:F,3,FALSE)</f>
        <v>-45.705855999999997</v>
      </c>
      <c r="K1332" t="s">
        <v>442</v>
      </c>
      <c r="L1332">
        <v>4652</v>
      </c>
      <c r="M1332">
        <v>40</v>
      </c>
      <c r="N1332" s="3">
        <v>8</v>
      </c>
      <c r="O1332" t="s">
        <v>442</v>
      </c>
      <c r="P1332" t="s">
        <v>442</v>
      </c>
      <c r="Q1332" t="s">
        <v>442</v>
      </c>
      <c r="R1332" t="s">
        <v>442</v>
      </c>
      <c r="S1332" t="s">
        <v>75</v>
      </c>
      <c r="T1332">
        <v>1</v>
      </c>
      <c r="U1332">
        <v>35</v>
      </c>
      <c r="X1332" t="str">
        <f>VLOOKUP($S1332,Taxonomic!A:D,2,FALSE)</f>
        <v>labridae</v>
      </c>
      <c r="Y1332" t="str">
        <f>VLOOKUP(S1332,Taxonomic!A:D,3,FALSE)</f>
        <v>halichoeres</v>
      </c>
      <c r="Z1332" t="str">
        <f>VLOOKUP(S1332,Taxonomic!A:D,4,FALSE)</f>
        <v>brasiliensis</v>
      </c>
    </row>
    <row r="1333" spans="1:26" x14ac:dyDescent="0.2">
      <c r="A1333" t="s">
        <v>30</v>
      </c>
      <c r="B1333" t="s">
        <v>103</v>
      </c>
      <c r="C1333" t="s">
        <v>97</v>
      </c>
      <c r="D1333">
        <v>2013</v>
      </c>
      <c r="E1333">
        <v>10</v>
      </c>
      <c r="F1333" s="8">
        <v>18</v>
      </c>
      <c r="G1333" t="s">
        <v>457</v>
      </c>
      <c r="H1333" t="s">
        <v>32</v>
      </c>
      <c r="I1333">
        <f>VLOOKUP(B1333,Information_sites!D:E,2,FALSE)</f>
        <v>-24.110130000000002</v>
      </c>
      <c r="J1333">
        <f>VLOOKUP(B1333,Information_sites!D:F,3,FALSE)</f>
        <v>-45.705855999999997</v>
      </c>
      <c r="K1333" t="s">
        <v>442</v>
      </c>
      <c r="L1333">
        <v>4652</v>
      </c>
      <c r="M1333">
        <v>40</v>
      </c>
      <c r="N1333" s="3">
        <v>8</v>
      </c>
      <c r="O1333" t="s">
        <v>442</v>
      </c>
      <c r="P1333" t="s">
        <v>442</v>
      </c>
      <c r="Q1333" t="s">
        <v>442</v>
      </c>
      <c r="R1333" t="s">
        <v>442</v>
      </c>
      <c r="S1333" t="s">
        <v>40</v>
      </c>
      <c r="T1333">
        <v>1</v>
      </c>
      <c r="U1333">
        <v>12</v>
      </c>
      <c r="X1333" t="str">
        <f>VLOOKUP($S1333,Taxonomic!A:D,2,FALSE)</f>
        <v>labridae</v>
      </c>
      <c r="Y1333" t="str">
        <f>VLOOKUP(S1333,Taxonomic!A:D,3,FALSE)</f>
        <v>halichoeres</v>
      </c>
      <c r="Z1333" t="str">
        <f>VLOOKUP(S1333,Taxonomic!A:D,4,FALSE)</f>
        <v>poeyi</v>
      </c>
    </row>
    <row r="1334" spans="1:26" x14ac:dyDescent="0.2">
      <c r="A1334" t="s">
        <v>30</v>
      </c>
      <c r="B1334" t="s">
        <v>103</v>
      </c>
      <c r="C1334" t="s">
        <v>97</v>
      </c>
      <c r="D1334">
        <v>2013</v>
      </c>
      <c r="E1334">
        <v>10</v>
      </c>
      <c r="F1334" s="8">
        <v>18</v>
      </c>
      <c r="G1334" t="s">
        <v>457</v>
      </c>
      <c r="H1334" t="s">
        <v>32</v>
      </c>
      <c r="I1334">
        <f>VLOOKUP(B1334,Information_sites!D:E,2,FALSE)</f>
        <v>-24.110130000000002</v>
      </c>
      <c r="J1334">
        <f>VLOOKUP(B1334,Information_sites!D:F,3,FALSE)</f>
        <v>-45.705855999999997</v>
      </c>
      <c r="K1334" t="s">
        <v>442</v>
      </c>
      <c r="L1334">
        <v>4652</v>
      </c>
      <c r="M1334">
        <v>40</v>
      </c>
      <c r="N1334" s="3">
        <v>8</v>
      </c>
      <c r="O1334" t="s">
        <v>442</v>
      </c>
      <c r="P1334" t="s">
        <v>442</v>
      </c>
      <c r="Q1334" t="s">
        <v>442</v>
      </c>
      <c r="R1334" t="s">
        <v>442</v>
      </c>
      <c r="S1334" t="s">
        <v>40</v>
      </c>
      <c r="T1334">
        <v>1</v>
      </c>
      <c r="U1334">
        <v>15</v>
      </c>
      <c r="X1334" t="str">
        <f>VLOOKUP($S1334,Taxonomic!A:D,2,FALSE)</f>
        <v>labridae</v>
      </c>
      <c r="Y1334" t="str">
        <f>VLOOKUP(S1334,Taxonomic!A:D,3,FALSE)</f>
        <v>halichoeres</v>
      </c>
      <c r="Z1334" t="str">
        <f>VLOOKUP(S1334,Taxonomic!A:D,4,FALSE)</f>
        <v>poeyi</v>
      </c>
    </row>
    <row r="1335" spans="1:26" x14ac:dyDescent="0.2">
      <c r="A1335" t="s">
        <v>30</v>
      </c>
      <c r="B1335" t="s">
        <v>103</v>
      </c>
      <c r="C1335" t="s">
        <v>97</v>
      </c>
      <c r="D1335">
        <v>2013</v>
      </c>
      <c r="E1335">
        <v>10</v>
      </c>
      <c r="F1335" s="8">
        <v>18</v>
      </c>
      <c r="G1335" t="s">
        <v>457</v>
      </c>
      <c r="H1335" t="s">
        <v>32</v>
      </c>
      <c r="I1335">
        <f>VLOOKUP(B1335,Information_sites!D:E,2,FALSE)</f>
        <v>-24.110130000000002</v>
      </c>
      <c r="J1335">
        <f>VLOOKUP(B1335,Information_sites!D:F,3,FALSE)</f>
        <v>-45.705855999999997</v>
      </c>
      <c r="K1335" t="s">
        <v>442</v>
      </c>
      <c r="L1335">
        <v>4652</v>
      </c>
      <c r="M1335">
        <v>40</v>
      </c>
      <c r="N1335" s="3">
        <v>8</v>
      </c>
      <c r="O1335" t="s">
        <v>442</v>
      </c>
      <c r="P1335" t="s">
        <v>442</v>
      </c>
      <c r="Q1335" t="s">
        <v>442</v>
      </c>
      <c r="R1335" t="s">
        <v>442</v>
      </c>
      <c r="S1335" t="s">
        <v>41</v>
      </c>
      <c r="T1335">
        <v>6</v>
      </c>
      <c r="U1335">
        <v>40</v>
      </c>
      <c r="X1335" t="str">
        <f>VLOOKUP($S1335,Taxonomic!A:D,2,FALSE)</f>
        <v>holocentridae</v>
      </c>
      <c r="Y1335" t="str">
        <f>VLOOKUP(S1335,Taxonomic!A:D,3,FALSE)</f>
        <v>holocentrus</v>
      </c>
      <c r="Z1335" t="str">
        <f>VLOOKUP(S1335,Taxonomic!A:D,4,FALSE)</f>
        <v>adscensionis</v>
      </c>
    </row>
    <row r="1336" spans="1:26" x14ac:dyDescent="0.2">
      <c r="A1336" t="s">
        <v>30</v>
      </c>
      <c r="B1336" t="s">
        <v>103</v>
      </c>
      <c r="C1336" t="s">
        <v>97</v>
      </c>
      <c r="D1336">
        <v>2013</v>
      </c>
      <c r="E1336">
        <v>10</v>
      </c>
      <c r="F1336" s="8">
        <v>18</v>
      </c>
      <c r="G1336" t="s">
        <v>457</v>
      </c>
      <c r="H1336" t="s">
        <v>32</v>
      </c>
      <c r="I1336">
        <f>VLOOKUP(B1336,Information_sites!D:E,2,FALSE)</f>
        <v>-24.110130000000002</v>
      </c>
      <c r="J1336">
        <f>VLOOKUP(B1336,Information_sites!D:F,3,FALSE)</f>
        <v>-45.705855999999997</v>
      </c>
      <c r="K1336" t="s">
        <v>442</v>
      </c>
      <c r="L1336">
        <v>4652</v>
      </c>
      <c r="M1336">
        <v>40</v>
      </c>
      <c r="N1336" s="3">
        <v>8</v>
      </c>
      <c r="O1336" t="s">
        <v>442</v>
      </c>
      <c r="P1336" t="s">
        <v>442</v>
      </c>
      <c r="Q1336" t="s">
        <v>442</v>
      </c>
      <c r="R1336" t="s">
        <v>442</v>
      </c>
      <c r="S1336" t="s">
        <v>41</v>
      </c>
      <c r="T1336">
        <v>11</v>
      </c>
      <c r="U1336">
        <v>30</v>
      </c>
      <c r="X1336" t="str">
        <f>VLOOKUP($S1336,Taxonomic!A:D,2,FALSE)</f>
        <v>holocentridae</v>
      </c>
      <c r="Y1336" t="str">
        <f>VLOOKUP(S1336,Taxonomic!A:D,3,FALSE)</f>
        <v>holocentrus</v>
      </c>
      <c r="Z1336" t="str">
        <f>VLOOKUP(S1336,Taxonomic!A:D,4,FALSE)</f>
        <v>adscensionis</v>
      </c>
    </row>
    <row r="1337" spans="1:26" x14ac:dyDescent="0.2">
      <c r="A1337" t="s">
        <v>30</v>
      </c>
      <c r="B1337" t="s">
        <v>103</v>
      </c>
      <c r="C1337" t="s">
        <v>97</v>
      </c>
      <c r="D1337">
        <v>2013</v>
      </c>
      <c r="E1337">
        <v>10</v>
      </c>
      <c r="F1337" s="8">
        <v>18</v>
      </c>
      <c r="G1337" t="s">
        <v>457</v>
      </c>
      <c r="H1337" t="s">
        <v>32</v>
      </c>
      <c r="I1337">
        <f>VLOOKUP(B1337,Information_sites!D:E,2,FALSE)</f>
        <v>-24.110130000000002</v>
      </c>
      <c r="J1337">
        <f>VLOOKUP(B1337,Information_sites!D:F,3,FALSE)</f>
        <v>-45.705855999999997</v>
      </c>
      <c r="K1337" t="s">
        <v>442</v>
      </c>
      <c r="L1337">
        <v>4652</v>
      </c>
      <c r="M1337">
        <v>40</v>
      </c>
      <c r="N1337" s="3">
        <v>8</v>
      </c>
      <c r="O1337" t="s">
        <v>442</v>
      </c>
      <c r="P1337" t="s">
        <v>442</v>
      </c>
      <c r="Q1337" t="s">
        <v>442</v>
      </c>
      <c r="R1337" t="s">
        <v>442</v>
      </c>
      <c r="S1337" t="s">
        <v>67</v>
      </c>
      <c r="T1337">
        <v>1</v>
      </c>
      <c r="U1337">
        <v>35</v>
      </c>
      <c r="X1337" t="str">
        <f>VLOOKUP($S1337,Taxonomic!A:D,2,FALSE)</f>
        <v>pomacanthidae</v>
      </c>
      <c r="Y1337" t="str">
        <f>VLOOKUP(S1337,Taxonomic!A:D,3,FALSE)</f>
        <v>holacanthus</v>
      </c>
      <c r="Z1337" t="str">
        <f>VLOOKUP(S1337,Taxonomic!A:D,4,FALSE)</f>
        <v>tricolor</v>
      </c>
    </row>
    <row r="1338" spans="1:26" x14ac:dyDescent="0.2">
      <c r="A1338" t="s">
        <v>30</v>
      </c>
      <c r="B1338" t="s">
        <v>103</v>
      </c>
      <c r="C1338" t="s">
        <v>97</v>
      </c>
      <c r="D1338">
        <v>2013</v>
      </c>
      <c r="E1338">
        <v>10</v>
      </c>
      <c r="F1338" s="8">
        <v>18</v>
      </c>
      <c r="G1338" t="s">
        <v>457</v>
      </c>
      <c r="H1338" t="s">
        <v>32</v>
      </c>
      <c r="I1338">
        <f>VLOOKUP(B1338,Information_sites!D:E,2,FALSE)</f>
        <v>-24.110130000000002</v>
      </c>
      <c r="J1338">
        <f>VLOOKUP(B1338,Information_sites!D:F,3,FALSE)</f>
        <v>-45.705855999999997</v>
      </c>
      <c r="K1338" t="s">
        <v>442</v>
      </c>
      <c r="L1338">
        <v>4652</v>
      </c>
      <c r="M1338">
        <v>40</v>
      </c>
      <c r="N1338" s="3">
        <v>8</v>
      </c>
      <c r="O1338" t="s">
        <v>442</v>
      </c>
      <c r="P1338" t="s">
        <v>442</v>
      </c>
      <c r="Q1338" t="s">
        <v>442</v>
      </c>
      <c r="R1338" t="s">
        <v>442</v>
      </c>
      <c r="S1338" t="s">
        <v>68</v>
      </c>
      <c r="T1338">
        <v>1</v>
      </c>
      <c r="U1338">
        <v>3</v>
      </c>
      <c r="X1338" t="str">
        <f>VLOOKUP($S1338,Taxonomic!A:D,2,FALSE)</f>
        <v>blenniidae</v>
      </c>
      <c r="Y1338" t="str">
        <f>VLOOKUP(S1338,Taxonomic!A:D,3,FALSE)</f>
        <v>hypleurochilus</v>
      </c>
      <c r="Z1338" t="str">
        <f>VLOOKUP(S1338,Taxonomic!A:D,4,FALSE)</f>
        <v>fissicornis</v>
      </c>
    </row>
    <row r="1339" spans="1:26" x14ac:dyDescent="0.2">
      <c r="A1339" t="s">
        <v>30</v>
      </c>
      <c r="B1339" t="s">
        <v>103</v>
      </c>
      <c r="C1339" t="s">
        <v>97</v>
      </c>
      <c r="D1339">
        <v>2013</v>
      </c>
      <c r="E1339">
        <v>10</v>
      </c>
      <c r="F1339" s="8">
        <v>18</v>
      </c>
      <c r="G1339" t="s">
        <v>457</v>
      </c>
      <c r="H1339" t="s">
        <v>32</v>
      </c>
      <c r="I1339">
        <f>VLOOKUP(B1339,Information_sites!D:E,2,FALSE)</f>
        <v>-24.110130000000002</v>
      </c>
      <c r="J1339">
        <f>VLOOKUP(B1339,Information_sites!D:F,3,FALSE)</f>
        <v>-45.705855999999997</v>
      </c>
      <c r="K1339" t="s">
        <v>442</v>
      </c>
      <c r="L1339">
        <v>4652</v>
      </c>
      <c r="M1339">
        <v>40</v>
      </c>
      <c r="N1339" s="3">
        <v>8</v>
      </c>
      <c r="O1339" t="s">
        <v>442</v>
      </c>
      <c r="P1339" t="s">
        <v>442</v>
      </c>
      <c r="Q1339" t="s">
        <v>442</v>
      </c>
      <c r="R1339" t="s">
        <v>442</v>
      </c>
      <c r="S1339" t="s">
        <v>64</v>
      </c>
      <c r="T1339">
        <v>1</v>
      </c>
      <c r="U1339">
        <v>45</v>
      </c>
      <c r="X1339" t="str">
        <f>VLOOKUP($S1339,Taxonomic!A:D,2,FALSE)</f>
        <v>kyphosidae</v>
      </c>
      <c r="Y1339" t="str">
        <f>VLOOKUP(S1339,Taxonomic!A:D,3,FALSE)</f>
        <v>kyphosus</v>
      </c>
      <c r="Z1339" t="str">
        <f>VLOOKUP(S1339,Taxonomic!A:D,4,FALSE)</f>
        <v>vaigiensis</v>
      </c>
    </row>
    <row r="1340" spans="1:26" x14ac:dyDescent="0.2">
      <c r="A1340" t="s">
        <v>30</v>
      </c>
      <c r="B1340" t="s">
        <v>103</v>
      </c>
      <c r="C1340" t="s">
        <v>97</v>
      </c>
      <c r="D1340">
        <v>2013</v>
      </c>
      <c r="E1340">
        <v>10</v>
      </c>
      <c r="F1340" s="8">
        <v>18</v>
      </c>
      <c r="G1340" t="s">
        <v>457</v>
      </c>
      <c r="H1340" t="s">
        <v>32</v>
      </c>
      <c r="I1340">
        <f>VLOOKUP(B1340,Information_sites!D:E,2,FALSE)</f>
        <v>-24.110130000000002</v>
      </c>
      <c r="J1340">
        <f>VLOOKUP(B1340,Information_sites!D:F,3,FALSE)</f>
        <v>-45.705855999999997</v>
      </c>
      <c r="K1340" t="s">
        <v>442</v>
      </c>
      <c r="L1340">
        <v>4652</v>
      </c>
      <c r="M1340">
        <v>40</v>
      </c>
      <c r="N1340" s="3">
        <v>8</v>
      </c>
      <c r="O1340" t="s">
        <v>442</v>
      </c>
      <c r="P1340" t="s">
        <v>442</v>
      </c>
      <c r="Q1340" t="s">
        <v>442</v>
      </c>
      <c r="R1340" t="s">
        <v>442</v>
      </c>
      <c r="S1340" t="s">
        <v>43</v>
      </c>
      <c r="T1340">
        <v>2</v>
      </c>
      <c r="U1340">
        <v>25</v>
      </c>
      <c r="X1340" t="str">
        <f>VLOOKUP($S1340,Taxonomic!A:D,2,FALSE)</f>
        <v>sciaenidae</v>
      </c>
      <c r="Y1340" t="str">
        <f>VLOOKUP(S1340,Taxonomic!A:D,3,FALSE)</f>
        <v>odontoscion</v>
      </c>
      <c r="Z1340" t="str">
        <f>VLOOKUP(S1340,Taxonomic!A:D,4,FALSE)</f>
        <v>dentex</v>
      </c>
    </row>
    <row r="1341" spans="1:26" x14ac:dyDescent="0.2">
      <c r="A1341" t="s">
        <v>30</v>
      </c>
      <c r="B1341" t="s">
        <v>103</v>
      </c>
      <c r="C1341" t="s">
        <v>97</v>
      </c>
      <c r="D1341">
        <v>2013</v>
      </c>
      <c r="E1341">
        <v>10</v>
      </c>
      <c r="F1341" s="8">
        <v>18</v>
      </c>
      <c r="G1341" t="s">
        <v>457</v>
      </c>
      <c r="H1341" t="s">
        <v>32</v>
      </c>
      <c r="I1341">
        <f>VLOOKUP(B1341,Information_sites!D:E,2,FALSE)</f>
        <v>-24.110130000000002</v>
      </c>
      <c r="J1341">
        <f>VLOOKUP(B1341,Information_sites!D:F,3,FALSE)</f>
        <v>-45.705855999999997</v>
      </c>
      <c r="K1341" t="s">
        <v>442</v>
      </c>
      <c r="L1341">
        <v>4652</v>
      </c>
      <c r="M1341">
        <v>40</v>
      </c>
      <c r="N1341" s="3">
        <v>8</v>
      </c>
      <c r="O1341" t="s">
        <v>442</v>
      </c>
      <c r="P1341" t="s">
        <v>442</v>
      </c>
      <c r="Q1341" t="s">
        <v>442</v>
      </c>
      <c r="R1341" t="s">
        <v>442</v>
      </c>
      <c r="S1341" t="s">
        <v>55</v>
      </c>
      <c r="T1341">
        <v>1</v>
      </c>
      <c r="U1341">
        <v>12</v>
      </c>
      <c r="X1341" t="str">
        <f>VLOOKUP($S1341,Taxonomic!A:D,2,FALSE)</f>
        <v>blenniidae</v>
      </c>
      <c r="Y1341" t="str">
        <f>VLOOKUP(S1341,Taxonomic!A:D,3,FALSE)</f>
        <v>parablennius</v>
      </c>
      <c r="Z1341" t="str">
        <f>VLOOKUP(S1341,Taxonomic!A:D,4,FALSE)</f>
        <v>pilicornis</v>
      </c>
    </row>
    <row r="1342" spans="1:26" x14ac:dyDescent="0.2">
      <c r="A1342" t="s">
        <v>30</v>
      </c>
      <c r="B1342" t="s">
        <v>103</v>
      </c>
      <c r="C1342" t="s">
        <v>97</v>
      </c>
      <c r="D1342">
        <v>2013</v>
      </c>
      <c r="E1342">
        <v>10</v>
      </c>
      <c r="F1342" s="8">
        <v>18</v>
      </c>
      <c r="G1342" t="s">
        <v>457</v>
      </c>
      <c r="H1342" t="s">
        <v>32</v>
      </c>
      <c r="I1342">
        <f>VLOOKUP(B1342,Information_sites!D:E,2,FALSE)</f>
        <v>-24.110130000000002</v>
      </c>
      <c r="J1342">
        <f>VLOOKUP(B1342,Information_sites!D:F,3,FALSE)</f>
        <v>-45.705855999999997</v>
      </c>
      <c r="K1342" t="s">
        <v>442</v>
      </c>
      <c r="L1342">
        <v>4652</v>
      </c>
      <c r="M1342">
        <v>40</v>
      </c>
      <c r="N1342" s="3">
        <v>8</v>
      </c>
      <c r="O1342" t="s">
        <v>442</v>
      </c>
      <c r="P1342" t="s">
        <v>442</v>
      </c>
      <c r="Q1342" t="s">
        <v>442</v>
      </c>
      <c r="R1342" t="s">
        <v>442</v>
      </c>
      <c r="S1342" t="s">
        <v>70</v>
      </c>
      <c r="T1342">
        <v>3</v>
      </c>
      <c r="U1342">
        <v>20</v>
      </c>
      <c r="X1342" t="str">
        <f>VLOOKUP($S1342,Taxonomic!A:D,2,FALSE)</f>
        <v>pempheridae</v>
      </c>
      <c r="Y1342" t="str">
        <f>VLOOKUP(S1342,Taxonomic!A:D,3,FALSE)</f>
        <v>pempheris</v>
      </c>
      <c r="Z1342" t="str">
        <f>VLOOKUP(S1342,Taxonomic!A:D,4,FALSE)</f>
        <v>schomburgkii</v>
      </c>
    </row>
    <row r="1343" spans="1:26" x14ac:dyDescent="0.2">
      <c r="A1343" t="s">
        <v>30</v>
      </c>
      <c r="B1343" t="s">
        <v>103</v>
      </c>
      <c r="C1343" t="s">
        <v>97</v>
      </c>
      <c r="D1343">
        <v>2013</v>
      </c>
      <c r="E1343">
        <v>10</v>
      </c>
      <c r="F1343" s="8">
        <v>18</v>
      </c>
      <c r="G1343" t="s">
        <v>457</v>
      </c>
      <c r="H1343" t="s">
        <v>32</v>
      </c>
      <c r="I1343">
        <f>VLOOKUP(B1343,Information_sites!D:E,2,FALSE)</f>
        <v>-24.110130000000002</v>
      </c>
      <c r="J1343">
        <f>VLOOKUP(B1343,Information_sites!D:F,3,FALSE)</f>
        <v>-45.705855999999997</v>
      </c>
      <c r="K1343" t="s">
        <v>442</v>
      </c>
      <c r="L1343">
        <v>4652</v>
      </c>
      <c r="M1343">
        <v>40</v>
      </c>
      <c r="N1343" s="3">
        <v>8</v>
      </c>
      <c r="O1343" t="s">
        <v>442</v>
      </c>
      <c r="P1343" t="s">
        <v>442</v>
      </c>
      <c r="Q1343" t="s">
        <v>442</v>
      </c>
      <c r="R1343" t="s">
        <v>442</v>
      </c>
      <c r="S1343" t="s">
        <v>44</v>
      </c>
      <c r="T1343">
        <v>1</v>
      </c>
      <c r="U1343">
        <v>30</v>
      </c>
      <c r="X1343" t="str">
        <f>VLOOKUP($S1343,Taxonomic!A:D,2,FALSE)</f>
        <v>pomacanthidae</v>
      </c>
      <c r="Y1343" t="str">
        <f>VLOOKUP(S1343,Taxonomic!A:D,3,FALSE)</f>
        <v>pomacanthus</v>
      </c>
      <c r="Z1343" t="str">
        <f>VLOOKUP(S1343,Taxonomic!A:D,4,FALSE)</f>
        <v>paru</v>
      </c>
    </row>
    <row r="1344" spans="1:26" x14ac:dyDescent="0.2">
      <c r="A1344" t="s">
        <v>30</v>
      </c>
      <c r="B1344" t="s">
        <v>103</v>
      </c>
      <c r="C1344" t="s">
        <v>97</v>
      </c>
      <c r="D1344">
        <v>2013</v>
      </c>
      <c r="E1344">
        <v>10</v>
      </c>
      <c r="F1344" s="8">
        <v>18</v>
      </c>
      <c r="G1344" t="s">
        <v>457</v>
      </c>
      <c r="H1344" t="s">
        <v>32</v>
      </c>
      <c r="I1344">
        <f>VLOOKUP(B1344,Information_sites!D:E,2,FALSE)</f>
        <v>-24.110130000000002</v>
      </c>
      <c r="J1344">
        <f>VLOOKUP(B1344,Information_sites!D:F,3,FALSE)</f>
        <v>-45.705855999999997</v>
      </c>
      <c r="K1344" t="s">
        <v>442</v>
      </c>
      <c r="L1344">
        <v>4652</v>
      </c>
      <c r="M1344">
        <v>40</v>
      </c>
      <c r="N1344" s="3">
        <v>8</v>
      </c>
      <c r="O1344" t="s">
        <v>442</v>
      </c>
      <c r="P1344" t="s">
        <v>442</v>
      </c>
      <c r="Q1344" t="s">
        <v>442</v>
      </c>
      <c r="R1344" t="s">
        <v>442</v>
      </c>
      <c r="S1344" t="s">
        <v>44</v>
      </c>
      <c r="T1344">
        <v>2</v>
      </c>
      <c r="U1344">
        <v>50</v>
      </c>
      <c r="X1344" t="str">
        <f>VLOOKUP($S1344,Taxonomic!A:D,2,FALSE)</f>
        <v>pomacanthidae</v>
      </c>
      <c r="Y1344" t="str">
        <f>VLOOKUP(S1344,Taxonomic!A:D,3,FALSE)</f>
        <v>pomacanthus</v>
      </c>
      <c r="Z1344" t="str">
        <f>VLOOKUP(S1344,Taxonomic!A:D,4,FALSE)</f>
        <v>paru</v>
      </c>
    </row>
    <row r="1345" spans="1:26" x14ac:dyDescent="0.2">
      <c r="A1345" t="s">
        <v>30</v>
      </c>
      <c r="B1345" t="s">
        <v>103</v>
      </c>
      <c r="C1345" t="s">
        <v>97</v>
      </c>
      <c r="D1345">
        <v>2013</v>
      </c>
      <c r="E1345">
        <v>10</v>
      </c>
      <c r="F1345" s="8">
        <v>18</v>
      </c>
      <c r="G1345" t="s">
        <v>457</v>
      </c>
      <c r="H1345" t="s">
        <v>32</v>
      </c>
      <c r="I1345">
        <f>VLOOKUP(B1345,Information_sites!D:E,2,FALSE)</f>
        <v>-24.110130000000002</v>
      </c>
      <c r="J1345">
        <f>VLOOKUP(B1345,Information_sites!D:F,3,FALSE)</f>
        <v>-45.705855999999997</v>
      </c>
      <c r="K1345" t="s">
        <v>442</v>
      </c>
      <c r="L1345">
        <v>4652</v>
      </c>
      <c r="M1345">
        <v>40</v>
      </c>
      <c r="N1345" s="3">
        <v>8</v>
      </c>
      <c r="O1345" t="s">
        <v>442</v>
      </c>
      <c r="P1345" t="s">
        <v>442</v>
      </c>
      <c r="Q1345" t="s">
        <v>442</v>
      </c>
      <c r="R1345" t="s">
        <v>442</v>
      </c>
      <c r="S1345" t="s">
        <v>44</v>
      </c>
      <c r="T1345">
        <v>1</v>
      </c>
      <c r="U1345">
        <v>60</v>
      </c>
      <c r="X1345" t="str">
        <f>VLOOKUP($S1345,Taxonomic!A:D,2,FALSE)</f>
        <v>pomacanthidae</v>
      </c>
      <c r="Y1345" t="str">
        <f>VLOOKUP(S1345,Taxonomic!A:D,3,FALSE)</f>
        <v>pomacanthus</v>
      </c>
      <c r="Z1345" t="str">
        <f>VLOOKUP(S1345,Taxonomic!A:D,4,FALSE)</f>
        <v>paru</v>
      </c>
    </row>
    <row r="1346" spans="1:26" x14ac:dyDescent="0.2">
      <c r="A1346" t="s">
        <v>30</v>
      </c>
      <c r="B1346" t="s">
        <v>103</v>
      </c>
      <c r="C1346" t="s">
        <v>97</v>
      </c>
      <c r="D1346">
        <v>2013</v>
      </c>
      <c r="E1346">
        <v>10</v>
      </c>
      <c r="F1346" s="8">
        <v>18</v>
      </c>
      <c r="G1346" t="s">
        <v>457</v>
      </c>
      <c r="H1346" t="s">
        <v>32</v>
      </c>
      <c r="I1346">
        <f>VLOOKUP(B1346,Information_sites!D:E,2,FALSE)</f>
        <v>-24.110130000000002</v>
      </c>
      <c r="J1346">
        <f>VLOOKUP(B1346,Information_sites!D:F,3,FALSE)</f>
        <v>-45.705855999999997</v>
      </c>
      <c r="K1346" t="s">
        <v>442</v>
      </c>
      <c r="L1346">
        <v>4652</v>
      </c>
      <c r="M1346">
        <v>40</v>
      </c>
      <c r="N1346" s="3">
        <v>8</v>
      </c>
      <c r="O1346" t="s">
        <v>442</v>
      </c>
      <c r="P1346" t="s">
        <v>442</v>
      </c>
      <c r="Q1346" t="s">
        <v>442</v>
      </c>
      <c r="R1346" t="s">
        <v>442</v>
      </c>
      <c r="S1346" t="s">
        <v>46</v>
      </c>
      <c r="T1346">
        <v>5</v>
      </c>
      <c r="U1346">
        <v>10</v>
      </c>
      <c r="X1346" t="str">
        <f>VLOOKUP($S1346,Taxonomic!A:D,2,FALSE)</f>
        <v>pomacentridae</v>
      </c>
      <c r="Y1346" t="str">
        <f>VLOOKUP(S1346,Taxonomic!A:D,3,FALSE)</f>
        <v>stegastes</v>
      </c>
      <c r="Z1346" t="str">
        <f>VLOOKUP(S1346,Taxonomic!A:D,4,FALSE)</f>
        <v>fuscus</v>
      </c>
    </row>
    <row r="1347" spans="1:26" x14ac:dyDescent="0.2">
      <c r="A1347" t="s">
        <v>30</v>
      </c>
      <c r="B1347" t="s">
        <v>103</v>
      </c>
      <c r="C1347" t="s">
        <v>97</v>
      </c>
      <c r="D1347">
        <v>2013</v>
      </c>
      <c r="E1347">
        <v>10</v>
      </c>
      <c r="F1347" s="8">
        <v>18</v>
      </c>
      <c r="G1347" t="s">
        <v>457</v>
      </c>
      <c r="H1347" t="s">
        <v>32</v>
      </c>
      <c r="I1347">
        <f>VLOOKUP(B1347,Information_sites!D:E,2,FALSE)</f>
        <v>-24.110130000000002</v>
      </c>
      <c r="J1347">
        <f>VLOOKUP(B1347,Information_sites!D:F,3,FALSE)</f>
        <v>-45.705855999999997</v>
      </c>
      <c r="K1347" t="s">
        <v>442</v>
      </c>
      <c r="L1347">
        <v>4653</v>
      </c>
      <c r="M1347">
        <v>40</v>
      </c>
      <c r="N1347" s="3">
        <v>13</v>
      </c>
      <c r="O1347" t="s">
        <v>442</v>
      </c>
      <c r="P1347" t="s">
        <v>442</v>
      </c>
      <c r="Q1347" t="s">
        <v>442</v>
      </c>
      <c r="R1347" t="s">
        <v>442</v>
      </c>
      <c r="S1347" t="s">
        <v>33</v>
      </c>
      <c r="T1347">
        <v>2</v>
      </c>
      <c r="U1347">
        <v>8</v>
      </c>
      <c r="X1347" t="str">
        <f>VLOOKUP($S1347,Taxonomic!A:D,2,FALSE)</f>
        <v>pomacentridae</v>
      </c>
      <c r="Y1347" t="str">
        <f>VLOOKUP(S1347,Taxonomic!A:D,3,FALSE)</f>
        <v>abudefduf</v>
      </c>
      <c r="Z1347" t="str">
        <f>VLOOKUP(S1347,Taxonomic!A:D,4,FALSE)</f>
        <v>saxatilis</v>
      </c>
    </row>
    <row r="1348" spans="1:26" x14ac:dyDescent="0.2">
      <c r="A1348" t="s">
        <v>30</v>
      </c>
      <c r="B1348" t="s">
        <v>103</v>
      </c>
      <c r="C1348" t="s">
        <v>97</v>
      </c>
      <c r="D1348">
        <v>2013</v>
      </c>
      <c r="E1348">
        <v>10</v>
      </c>
      <c r="F1348" s="8">
        <v>18</v>
      </c>
      <c r="G1348" t="s">
        <v>457</v>
      </c>
      <c r="H1348" t="s">
        <v>32</v>
      </c>
      <c r="I1348">
        <f>VLOOKUP(B1348,Information_sites!D:E,2,FALSE)</f>
        <v>-24.110130000000002</v>
      </c>
      <c r="J1348">
        <f>VLOOKUP(B1348,Information_sites!D:F,3,FALSE)</f>
        <v>-45.705855999999997</v>
      </c>
      <c r="K1348" t="s">
        <v>442</v>
      </c>
      <c r="L1348">
        <v>4653</v>
      </c>
      <c r="M1348">
        <v>40</v>
      </c>
      <c r="N1348" s="3">
        <v>13</v>
      </c>
      <c r="O1348" t="s">
        <v>442</v>
      </c>
      <c r="P1348" t="s">
        <v>442</v>
      </c>
      <c r="Q1348" t="s">
        <v>442</v>
      </c>
      <c r="R1348" t="s">
        <v>442</v>
      </c>
      <c r="S1348" t="s">
        <v>49</v>
      </c>
      <c r="T1348">
        <v>6</v>
      </c>
      <c r="U1348">
        <v>35</v>
      </c>
      <c r="X1348" t="str">
        <f>VLOOKUP($S1348,Taxonomic!A:D,2,FALSE)</f>
        <v>acanthuridae</v>
      </c>
      <c r="Y1348" t="str">
        <f>VLOOKUP(S1348,Taxonomic!A:D,3,FALSE)</f>
        <v>acanthurus</v>
      </c>
      <c r="Z1348" t="str">
        <f>VLOOKUP(S1348,Taxonomic!A:D,4,FALSE)</f>
        <v>chirurgus</v>
      </c>
    </row>
    <row r="1349" spans="1:26" x14ac:dyDescent="0.2">
      <c r="A1349" t="s">
        <v>30</v>
      </c>
      <c r="B1349" t="s">
        <v>103</v>
      </c>
      <c r="C1349" t="s">
        <v>97</v>
      </c>
      <c r="D1349">
        <v>2013</v>
      </c>
      <c r="E1349">
        <v>10</v>
      </c>
      <c r="F1349" s="8">
        <v>18</v>
      </c>
      <c r="G1349" t="s">
        <v>457</v>
      </c>
      <c r="H1349" t="s">
        <v>32</v>
      </c>
      <c r="I1349">
        <f>VLOOKUP(B1349,Information_sites!D:E,2,FALSE)</f>
        <v>-24.110130000000002</v>
      </c>
      <c r="J1349">
        <f>VLOOKUP(B1349,Information_sites!D:F,3,FALSE)</f>
        <v>-45.705855999999997</v>
      </c>
      <c r="K1349" t="s">
        <v>442</v>
      </c>
      <c r="L1349">
        <v>4653</v>
      </c>
      <c r="M1349">
        <v>40</v>
      </c>
      <c r="N1349" s="3">
        <v>13</v>
      </c>
      <c r="O1349" t="s">
        <v>442</v>
      </c>
      <c r="P1349" t="s">
        <v>442</v>
      </c>
      <c r="Q1349" t="s">
        <v>442</v>
      </c>
      <c r="R1349" t="s">
        <v>442</v>
      </c>
      <c r="S1349" t="s">
        <v>49</v>
      </c>
      <c r="T1349">
        <v>5</v>
      </c>
      <c r="U1349">
        <v>40</v>
      </c>
      <c r="X1349" t="str">
        <f>VLOOKUP($S1349,Taxonomic!A:D,2,FALSE)</f>
        <v>acanthuridae</v>
      </c>
      <c r="Y1349" t="str">
        <f>VLOOKUP(S1349,Taxonomic!A:D,3,FALSE)</f>
        <v>acanthurus</v>
      </c>
      <c r="Z1349" t="str">
        <f>VLOOKUP(S1349,Taxonomic!A:D,4,FALSE)</f>
        <v>chirurgus</v>
      </c>
    </row>
    <row r="1350" spans="1:26" x14ac:dyDescent="0.2">
      <c r="A1350" t="s">
        <v>30</v>
      </c>
      <c r="B1350" t="s">
        <v>103</v>
      </c>
      <c r="C1350" t="s">
        <v>97</v>
      </c>
      <c r="D1350">
        <v>2013</v>
      </c>
      <c r="E1350">
        <v>10</v>
      </c>
      <c r="F1350" s="8">
        <v>18</v>
      </c>
      <c r="G1350" t="s">
        <v>457</v>
      </c>
      <c r="H1350" t="s">
        <v>32</v>
      </c>
      <c r="I1350">
        <f>VLOOKUP(B1350,Information_sites!D:E,2,FALSE)</f>
        <v>-24.110130000000002</v>
      </c>
      <c r="J1350">
        <f>VLOOKUP(B1350,Information_sites!D:F,3,FALSE)</f>
        <v>-45.705855999999997</v>
      </c>
      <c r="K1350" t="s">
        <v>442</v>
      </c>
      <c r="L1350">
        <v>4653</v>
      </c>
      <c r="M1350">
        <v>40</v>
      </c>
      <c r="N1350" s="3">
        <v>13</v>
      </c>
      <c r="O1350" t="s">
        <v>442</v>
      </c>
      <c r="P1350" t="s">
        <v>442</v>
      </c>
      <c r="Q1350" t="s">
        <v>442</v>
      </c>
      <c r="R1350" t="s">
        <v>442</v>
      </c>
      <c r="S1350" t="s">
        <v>71</v>
      </c>
      <c r="T1350">
        <v>1</v>
      </c>
      <c r="U1350">
        <v>30</v>
      </c>
      <c r="X1350" t="str">
        <f>VLOOKUP($S1350,Taxonomic!A:D,2,FALSE)</f>
        <v>haemulidae</v>
      </c>
      <c r="Y1350" t="str">
        <f>VLOOKUP(S1350,Taxonomic!A:D,3,FALSE)</f>
        <v>anisotremus</v>
      </c>
      <c r="Z1350" t="str">
        <f>VLOOKUP(S1350,Taxonomic!A:D,4,FALSE)</f>
        <v>surinamensis</v>
      </c>
    </row>
    <row r="1351" spans="1:26" x14ac:dyDescent="0.2">
      <c r="A1351" t="s">
        <v>30</v>
      </c>
      <c r="B1351" t="s">
        <v>103</v>
      </c>
      <c r="C1351" t="s">
        <v>97</v>
      </c>
      <c r="D1351">
        <v>2013</v>
      </c>
      <c r="E1351">
        <v>10</v>
      </c>
      <c r="F1351" s="8">
        <v>18</v>
      </c>
      <c r="G1351" t="s">
        <v>457</v>
      </c>
      <c r="H1351" t="s">
        <v>32</v>
      </c>
      <c r="I1351">
        <f>VLOOKUP(B1351,Information_sites!D:E,2,FALSE)</f>
        <v>-24.110130000000002</v>
      </c>
      <c r="J1351">
        <f>VLOOKUP(B1351,Information_sites!D:F,3,FALSE)</f>
        <v>-45.705855999999997</v>
      </c>
      <c r="K1351" t="s">
        <v>442</v>
      </c>
      <c r="L1351">
        <v>4653</v>
      </c>
      <c r="M1351">
        <v>40</v>
      </c>
      <c r="N1351" s="3">
        <v>13</v>
      </c>
      <c r="O1351" t="s">
        <v>442</v>
      </c>
      <c r="P1351" t="s">
        <v>442</v>
      </c>
      <c r="Q1351" t="s">
        <v>442</v>
      </c>
      <c r="R1351" t="s">
        <v>442</v>
      </c>
      <c r="S1351" t="s">
        <v>50</v>
      </c>
      <c r="T1351">
        <v>6</v>
      </c>
      <c r="U1351">
        <v>35</v>
      </c>
      <c r="X1351" t="str">
        <f>VLOOKUP($S1351,Taxonomic!A:D,2,FALSE)</f>
        <v>haemulidae</v>
      </c>
      <c r="Y1351" t="str">
        <f>VLOOKUP(S1351,Taxonomic!A:D,3,FALSE)</f>
        <v>anisotremus</v>
      </c>
      <c r="Z1351" t="str">
        <f>VLOOKUP(S1351,Taxonomic!A:D,4,FALSE)</f>
        <v>virginicus</v>
      </c>
    </row>
    <row r="1352" spans="1:26" x14ac:dyDescent="0.2">
      <c r="A1352" t="s">
        <v>30</v>
      </c>
      <c r="B1352" t="s">
        <v>103</v>
      </c>
      <c r="C1352" t="s">
        <v>97</v>
      </c>
      <c r="D1352">
        <v>2013</v>
      </c>
      <c r="E1352">
        <v>10</v>
      </c>
      <c r="F1352" s="8">
        <v>18</v>
      </c>
      <c r="G1352" t="s">
        <v>457</v>
      </c>
      <c r="H1352" t="s">
        <v>32</v>
      </c>
      <c r="I1352">
        <f>VLOOKUP(B1352,Information_sites!D:E,2,FALSE)</f>
        <v>-24.110130000000002</v>
      </c>
      <c r="J1352">
        <f>VLOOKUP(B1352,Information_sites!D:F,3,FALSE)</f>
        <v>-45.705855999999997</v>
      </c>
      <c r="K1352" t="s">
        <v>442</v>
      </c>
      <c r="L1352">
        <v>4653</v>
      </c>
      <c r="M1352">
        <v>40</v>
      </c>
      <c r="N1352" s="3">
        <v>13</v>
      </c>
      <c r="O1352" t="s">
        <v>442</v>
      </c>
      <c r="P1352" t="s">
        <v>442</v>
      </c>
      <c r="Q1352" t="s">
        <v>442</v>
      </c>
      <c r="R1352" t="s">
        <v>442</v>
      </c>
      <c r="S1352" t="s">
        <v>50</v>
      </c>
      <c r="T1352">
        <v>1</v>
      </c>
      <c r="U1352">
        <v>25</v>
      </c>
      <c r="X1352" t="str">
        <f>VLOOKUP($S1352,Taxonomic!A:D,2,FALSE)</f>
        <v>haemulidae</v>
      </c>
      <c r="Y1352" t="str">
        <f>VLOOKUP(S1352,Taxonomic!A:D,3,FALSE)</f>
        <v>anisotremus</v>
      </c>
      <c r="Z1352" t="str">
        <f>VLOOKUP(S1352,Taxonomic!A:D,4,FALSE)</f>
        <v>virginicus</v>
      </c>
    </row>
    <row r="1353" spans="1:26" x14ac:dyDescent="0.2">
      <c r="A1353" t="s">
        <v>30</v>
      </c>
      <c r="B1353" t="s">
        <v>103</v>
      </c>
      <c r="C1353" t="s">
        <v>97</v>
      </c>
      <c r="D1353">
        <v>2013</v>
      </c>
      <c r="E1353">
        <v>10</v>
      </c>
      <c r="F1353" s="8">
        <v>18</v>
      </c>
      <c r="G1353" t="s">
        <v>457</v>
      </c>
      <c r="H1353" t="s">
        <v>32</v>
      </c>
      <c r="I1353">
        <f>VLOOKUP(B1353,Information_sites!D:E,2,FALSE)</f>
        <v>-24.110130000000002</v>
      </c>
      <c r="J1353">
        <f>VLOOKUP(B1353,Information_sites!D:F,3,FALSE)</f>
        <v>-45.705855999999997</v>
      </c>
      <c r="K1353" t="s">
        <v>442</v>
      </c>
      <c r="L1353">
        <v>4653</v>
      </c>
      <c r="M1353">
        <v>40</v>
      </c>
      <c r="N1353" s="3">
        <v>13</v>
      </c>
      <c r="O1353" t="s">
        <v>442</v>
      </c>
      <c r="P1353" t="s">
        <v>442</v>
      </c>
      <c r="Q1353" t="s">
        <v>442</v>
      </c>
      <c r="R1353" t="s">
        <v>442</v>
      </c>
      <c r="S1353" t="s">
        <v>34</v>
      </c>
      <c r="T1353">
        <v>1</v>
      </c>
      <c r="U1353">
        <v>30</v>
      </c>
      <c r="X1353" t="str">
        <f>VLOOKUP($S1353,Taxonomic!A:D,2,FALSE)</f>
        <v>labridae</v>
      </c>
      <c r="Y1353" t="str">
        <f>VLOOKUP(S1353,Taxonomic!A:D,3,FALSE)</f>
        <v>bodianus</v>
      </c>
      <c r="Z1353" t="str">
        <f>VLOOKUP(S1353,Taxonomic!A:D,4,FALSE)</f>
        <v>pulchellus</v>
      </c>
    </row>
    <row r="1354" spans="1:26" x14ac:dyDescent="0.2">
      <c r="A1354" t="s">
        <v>30</v>
      </c>
      <c r="B1354" t="s">
        <v>103</v>
      </c>
      <c r="C1354" t="s">
        <v>97</v>
      </c>
      <c r="D1354">
        <v>2013</v>
      </c>
      <c r="E1354">
        <v>10</v>
      </c>
      <c r="F1354" s="8">
        <v>18</v>
      </c>
      <c r="G1354" t="s">
        <v>457</v>
      </c>
      <c r="H1354" t="s">
        <v>32</v>
      </c>
      <c r="I1354">
        <f>VLOOKUP(B1354,Information_sites!D:E,2,FALSE)</f>
        <v>-24.110130000000002</v>
      </c>
      <c r="J1354">
        <f>VLOOKUP(B1354,Information_sites!D:F,3,FALSE)</f>
        <v>-45.705855999999997</v>
      </c>
      <c r="K1354" t="s">
        <v>442</v>
      </c>
      <c r="L1354">
        <v>4653</v>
      </c>
      <c r="M1354">
        <v>40</v>
      </c>
      <c r="N1354" s="3">
        <v>13</v>
      </c>
      <c r="O1354" t="s">
        <v>442</v>
      </c>
      <c r="P1354" t="s">
        <v>442</v>
      </c>
      <c r="Q1354" t="s">
        <v>442</v>
      </c>
      <c r="R1354" t="s">
        <v>442</v>
      </c>
      <c r="S1354" t="s">
        <v>96</v>
      </c>
      <c r="T1354">
        <v>1</v>
      </c>
      <c r="U1354">
        <v>10</v>
      </c>
      <c r="X1354" t="str">
        <f>VLOOKUP($S1354,Taxonomic!A:D,2,FALSE)</f>
        <v>pomacentridae</v>
      </c>
      <c r="Y1354" t="str">
        <f>VLOOKUP(S1354,Taxonomic!A:D,3,FALSE)</f>
        <v>chromis</v>
      </c>
      <c r="Z1354" t="str">
        <f>VLOOKUP(S1354,Taxonomic!A:D,4,FALSE)</f>
        <v>jubauna</v>
      </c>
    </row>
    <row r="1355" spans="1:26" x14ac:dyDescent="0.2">
      <c r="A1355" t="s">
        <v>30</v>
      </c>
      <c r="B1355" t="s">
        <v>103</v>
      </c>
      <c r="C1355" t="s">
        <v>97</v>
      </c>
      <c r="D1355">
        <v>2013</v>
      </c>
      <c r="E1355">
        <v>10</v>
      </c>
      <c r="F1355" s="8">
        <v>18</v>
      </c>
      <c r="G1355" t="s">
        <v>457</v>
      </c>
      <c r="H1355" t="s">
        <v>32</v>
      </c>
      <c r="I1355">
        <f>VLOOKUP(B1355,Information_sites!D:E,2,FALSE)</f>
        <v>-24.110130000000002</v>
      </c>
      <c r="J1355">
        <f>VLOOKUP(B1355,Information_sites!D:F,3,FALSE)</f>
        <v>-45.705855999999997</v>
      </c>
      <c r="K1355" t="s">
        <v>442</v>
      </c>
      <c r="L1355">
        <v>4653</v>
      </c>
      <c r="M1355">
        <v>40</v>
      </c>
      <c r="N1355" s="3">
        <v>13</v>
      </c>
      <c r="O1355" t="s">
        <v>442</v>
      </c>
      <c r="P1355" t="s">
        <v>442</v>
      </c>
      <c r="Q1355" t="s">
        <v>442</v>
      </c>
      <c r="R1355" t="s">
        <v>442</v>
      </c>
      <c r="S1355" t="s">
        <v>36</v>
      </c>
      <c r="T1355">
        <v>1</v>
      </c>
      <c r="U1355">
        <v>15</v>
      </c>
      <c r="X1355" t="str">
        <f>VLOOKUP($S1355,Taxonomic!A:D,2,FALSE)</f>
        <v>pomacentridae</v>
      </c>
      <c r="Y1355" t="str">
        <f>VLOOKUP(S1355,Taxonomic!A:D,3,FALSE)</f>
        <v>chromis</v>
      </c>
      <c r="Z1355" t="str">
        <f>VLOOKUP(S1355,Taxonomic!A:D,4,FALSE)</f>
        <v>multilineata</v>
      </c>
    </row>
    <row r="1356" spans="1:26" x14ac:dyDescent="0.2">
      <c r="A1356" t="s">
        <v>30</v>
      </c>
      <c r="B1356" t="s">
        <v>103</v>
      </c>
      <c r="C1356" t="s">
        <v>97</v>
      </c>
      <c r="D1356">
        <v>2013</v>
      </c>
      <c r="E1356">
        <v>10</v>
      </c>
      <c r="F1356" s="8">
        <v>18</v>
      </c>
      <c r="G1356" t="s">
        <v>457</v>
      </c>
      <c r="H1356" t="s">
        <v>32</v>
      </c>
      <c r="I1356">
        <f>VLOOKUP(B1356,Information_sites!D:E,2,FALSE)</f>
        <v>-24.110130000000002</v>
      </c>
      <c r="J1356">
        <f>VLOOKUP(B1356,Information_sites!D:F,3,FALSE)</f>
        <v>-45.705855999999997</v>
      </c>
      <c r="K1356" t="s">
        <v>442</v>
      </c>
      <c r="L1356">
        <v>4653</v>
      </c>
      <c r="M1356">
        <v>40</v>
      </c>
      <c r="N1356" s="3">
        <v>13</v>
      </c>
      <c r="O1356" t="s">
        <v>442</v>
      </c>
      <c r="P1356" t="s">
        <v>442</v>
      </c>
      <c r="Q1356" t="s">
        <v>442</v>
      </c>
      <c r="R1356" t="s">
        <v>442</v>
      </c>
      <c r="S1356" t="s">
        <v>36</v>
      </c>
      <c r="T1356">
        <v>2</v>
      </c>
      <c r="U1356">
        <v>10</v>
      </c>
      <c r="X1356" t="str">
        <f>VLOOKUP($S1356,Taxonomic!A:D,2,FALSE)</f>
        <v>pomacentridae</v>
      </c>
      <c r="Y1356" t="str">
        <f>VLOOKUP(S1356,Taxonomic!A:D,3,FALSE)</f>
        <v>chromis</v>
      </c>
      <c r="Z1356" t="str">
        <f>VLOOKUP(S1356,Taxonomic!A:D,4,FALSE)</f>
        <v>multilineata</v>
      </c>
    </row>
    <row r="1357" spans="1:26" x14ac:dyDescent="0.2">
      <c r="A1357" t="s">
        <v>30</v>
      </c>
      <c r="B1357" t="s">
        <v>103</v>
      </c>
      <c r="C1357" t="s">
        <v>97</v>
      </c>
      <c r="D1357">
        <v>2013</v>
      </c>
      <c r="E1357">
        <v>10</v>
      </c>
      <c r="F1357" s="8">
        <v>18</v>
      </c>
      <c r="G1357" t="s">
        <v>457</v>
      </c>
      <c r="H1357" t="s">
        <v>32</v>
      </c>
      <c r="I1357">
        <f>VLOOKUP(B1357,Information_sites!D:E,2,FALSE)</f>
        <v>-24.110130000000002</v>
      </c>
      <c r="J1357">
        <f>VLOOKUP(B1357,Information_sites!D:F,3,FALSE)</f>
        <v>-45.705855999999997</v>
      </c>
      <c r="K1357" t="s">
        <v>442</v>
      </c>
      <c r="L1357">
        <v>4653</v>
      </c>
      <c r="M1357">
        <v>40</v>
      </c>
      <c r="N1357" s="3">
        <v>13</v>
      </c>
      <c r="O1357" t="s">
        <v>442</v>
      </c>
      <c r="P1357" t="s">
        <v>442</v>
      </c>
      <c r="Q1357" t="s">
        <v>442</v>
      </c>
      <c r="R1357" t="s">
        <v>442</v>
      </c>
      <c r="S1357" t="s">
        <v>100</v>
      </c>
      <c r="T1357">
        <v>2</v>
      </c>
      <c r="U1357">
        <v>5</v>
      </c>
      <c r="X1357" t="str">
        <f>VLOOKUP($S1357,Taxonomic!A:D,2,FALSE)</f>
        <v>gobiidae</v>
      </c>
      <c r="Y1357" t="str">
        <f>VLOOKUP(S1357,Taxonomic!A:D,3,FALSE)</f>
        <v>coryphopterus</v>
      </c>
      <c r="Z1357" t="str">
        <f>VLOOKUP(S1357,Taxonomic!A:D,4,FALSE)</f>
        <v>glaucofraenum</v>
      </c>
    </row>
    <row r="1358" spans="1:26" x14ac:dyDescent="0.2">
      <c r="A1358" t="s">
        <v>30</v>
      </c>
      <c r="B1358" t="s">
        <v>103</v>
      </c>
      <c r="C1358" t="s">
        <v>97</v>
      </c>
      <c r="D1358">
        <v>2013</v>
      </c>
      <c r="E1358">
        <v>10</v>
      </c>
      <c r="F1358" s="8">
        <v>18</v>
      </c>
      <c r="G1358" t="s">
        <v>457</v>
      </c>
      <c r="H1358" t="s">
        <v>32</v>
      </c>
      <c r="I1358">
        <f>VLOOKUP(B1358,Information_sites!D:E,2,FALSE)</f>
        <v>-24.110130000000002</v>
      </c>
      <c r="J1358">
        <f>VLOOKUP(B1358,Information_sites!D:F,3,FALSE)</f>
        <v>-45.705855999999997</v>
      </c>
      <c r="K1358" t="s">
        <v>442</v>
      </c>
      <c r="L1358">
        <v>4653</v>
      </c>
      <c r="M1358">
        <v>40</v>
      </c>
      <c r="N1358" s="3">
        <v>13</v>
      </c>
      <c r="O1358" t="s">
        <v>442</v>
      </c>
      <c r="P1358" t="s">
        <v>442</v>
      </c>
      <c r="Q1358" t="s">
        <v>442</v>
      </c>
      <c r="R1358" t="s">
        <v>442</v>
      </c>
      <c r="S1358" t="s">
        <v>38</v>
      </c>
      <c r="T1358">
        <v>1</v>
      </c>
      <c r="U1358">
        <v>30</v>
      </c>
      <c r="X1358" t="str">
        <f>VLOOKUP($S1358,Taxonomic!A:D,2,FALSE)</f>
        <v>serranidae</v>
      </c>
      <c r="Y1358" t="str">
        <f>VLOOKUP(S1358,Taxonomic!A:D,3,FALSE)</f>
        <v>epinephelus</v>
      </c>
      <c r="Z1358" t="str">
        <f>VLOOKUP(S1358,Taxonomic!A:D,4,FALSE)</f>
        <v>marginatus</v>
      </c>
    </row>
    <row r="1359" spans="1:26" x14ac:dyDescent="0.2">
      <c r="A1359" t="s">
        <v>30</v>
      </c>
      <c r="B1359" t="s">
        <v>103</v>
      </c>
      <c r="C1359" t="s">
        <v>97</v>
      </c>
      <c r="D1359">
        <v>2013</v>
      </c>
      <c r="E1359">
        <v>10</v>
      </c>
      <c r="F1359" s="8">
        <v>18</v>
      </c>
      <c r="G1359" t="s">
        <v>457</v>
      </c>
      <c r="H1359" t="s">
        <v>32</v>
      </c>
      <c r="I1359">
        <f>VLOOKUP(B1359,Information_sites!D:E,2,FALSE)</f>
        <v>-24.110130000000002</v>
      </c>
      <c r="J1359">
        <f>VLOOKUP(B1359,Information_sites!D:F,3,FALSE)</f>
        <v>-45.705855999999997</v>
      </c>
      <c r="K1359" t="s">
        <v>442</v>
      </c>
      <c r="L1359">
        <v>4653</v>
      </c>
      <c r="M1359">
        <v>40</v>
      </c>
      <c r="N1359" s="3">
        <v>13</v>
      </c>
      <c r="O1359" t="s">
        <v>442</v>
      </c>
      <c r="P1359" t="s">
        <v>442</v>
      </c>
      <c r="Q1359" t="s">
        <v>442</v>
      </c>
      <c r="R1359" t="s">
        <v>442</v>
      </c>
      <c r="S1359" t="s">
        <v>39</v>
      </c>
      <c r="T1359">
        <v>6</v>
      </c>
      <c r="U1359">
        <v>5</v>
      </c>
      <c r="X1359" t="str">
        <f>VLOOKUP($S1359,Taxonomic!A:D,2,FALSE)</f>
        <v>haemulidae</v>
      </c>
      <c r="Y1359" t="str">
        <f>VLOOKUP(S1359,Taxonomic!A:D,3,FALSE)</f>
        <v>haemulon</v>
      </c>
      <c r="Z1359" t="str">
        <f>VLOOKUP(S1359,Taxonomic!A:D,4,FALSE)</f>
        <v>aurolineatum</v>
      </c>
    </row>
    <row r="1360" spans="1:26" x14ac:dyDescent="0.2">
      <c r="A1360" t="s">
        <v>30</v>
      </c>
      <c r="B1360" t="s">
        <v>103</v>
      </c>
      <c r="C1360" t="s">
        <v>97</v>
      </c>
      <c r="D1360">
        <v>2013</v>
      </c>
      <c r="E1360">
        <v>10</v>
      </c>
      <c r="F1360" s="8">
        <v>18</v>
      </c>
      <c r="G1360" t="s">
        <v>457</v>
      </c>
      <c r="H1360" t="s">
        <v>32</v>
      </c>
      <c r="I1360">
        <f>VLOOKUP(B1360,Information_sites!D:E,2,FALSE)</f>
        <v>-24.110130000000002</v>
      </c>
      <c r="J1360">
        <f>VLOOKUP(B1360,Information_sites!D:F,3,FALSE)</f>
        <v>-45.705855999999997</v>
      </c>
      <c r="K1360" t="s">
        <v>442</v>
      </c>
      <c r="L1360">
        <v>4653</v>
      </c>
      <c r="M1360">
        <v>40</v>
      </c>
      <c r="N1360" s="3">
        <v>13</v>
      </c>
      <c r="O1360" t="s">
        <v>442</v>
      </c>
      <c r="P1360" t="s">
        <v>442</v>
      </c>
      <c r="Q1360" t="s">
        <v>442</v>
      </c>
      <c r="R1360" t="s">
        <v>442</v>
      </c>
      <c r="S1360" t="s">
        <v>39</v>
      </c>
      <c r="T1360">
        <v>1</v>
      </c>
      <c r="U1360">
        <v>15</v>
      </c>
      <c r="X1360" t="str">
        <f>VLOOKUP($S1360,Taxonomic!A:D,2,FALSE)</f>
        <v>haemulidae</v>
      </c>
      <c r="Y1360" t="str">
        <f>VLOOKUP(S1360,Taxonomic!A:D,3,FALSE)</f>
        <v>haemulon</v>
      </c>
      <c r="Z1360" t="str">
        <f>VLOOKUP(S1360,Taxonomic!A:D,4,FALSE)</f>
        <v>aurolineatum</v>
      </c>
    </row>
    <row r="1361" spans="1:26" x14ac:dyDescent="0.2">
      <c r="A1361" t="s">
        <v>30</v>
      </c>
      <c r="B1361" t="s">
        <v>103</v>
      </c>
      <c r="C1361" t="s">
        <v>97</v>
      </c>
      <c r="D1361">
        <v>2013</v>
      </c>
      <c r="E1361">
        <v>10</v>
      </c>
      <c r="F1361" s="8">
        <v>18</v>
      </c>
      <c r="G1361" t="s">
        <v>457</v>
      </c>
      <c r="H1361" t="s">
        <v>32</v>
      </c>
      <c r="I1361">
        <f>VLOOKUP(B1361,Information_sites!D:E,2,FALSE)</f>
        <v>-24.110130000000002</v>
      </c>
      <c r="J1361">
        <f>VLOOKUP(B1361,Information_sites!D:F,3,FALSE)</f>
        <v>-45.705855999999997</v>
      </c>
      <c r="K1361" t="s">
        <v>442</v>
      </c>
      <c r="L1361">
        <v>4653</v>
      </c>
      <c r="M1361">
        <v>40</v>
      </c>
      <c r="N1361" s="3">
        <v>13</v>
      </c>
      <c r="O1361" t="s">
        <v>442</v>
      </c>
      <c r="P1361" t="s">
        <v>442</v>
      </c>
      <c r="Q1361" t="s">
        <v>442</v>
      </c>
      <c r="R1361" t="s">
        <v>442</v>
      </c>
      <c r="S1361" t="s">
        <v>39</v>
      </c>
      <c r="T1361">
        <v>1</v>
      </c>
      <c r="U1361">
        <v>20</v>
      </c>
      <c r="X1361" t="str">
        <f>VLOOKUP($S1361,Taxonomic!A:D,2,FALSE)</f>
        <v>haemulidae</v>
      </c>
      <c r="Y1361" t="str">
        <f>VLOOKUP(S1361,Taxonomic!A:D,3,FALSE)</f>
        <v>haemulon</v>
      </c>
      <c r="Z1361" t="str">
        <f>VLOOKUP(S1361,Taxonomic!A:D,4,FALSE)</f>
        <v>aurolineatum</v>
      </c>
    </row>
    <row r="1362" spans="1:26" x14ac:dyDescent="0.2">
      <c r="A1362" t="s">
        <v>30</v>
      </c>
      <c r="B1362" t="s">
        <v>103</v>
      </c>
      <c r="C1362" t="s">
        <v>97</v>
      </c>
      <c r="D1362">
        <v>2013</v>
      </c>
      <c r="E1362">
        <v>10</v>
      </c>
      <c r="F1362" s="8">
        <v>18</v>
      </c>
      <c r="G1362" t="s">
        <v>457</v>
      </c>
      <c r="H1362" t="s">
        <v>32</v>
      </c>
      <c r="I1362">
        <f>VLOOKUP(B1362,Information_sites!D:E,2,FALSE)</f>
        <v>-24.110130000000002</v>
      </c>
      <c r="J1362">
        <f>VLOOKUP(B1362,Information_sites!D:F,3,FALSE)</f>
        <v>-45.705855999999997</v>
      </c>
      <c r="K1362" t="s">
        <v>442</v>
      </c>
      <c r="L1362">
        <v>4653</v>
      </c>
      <c r="M1362">
        <v>40</v>
      </c>
      <c r="N1362" s="3">
        <v>13</v>
      </c>
      <c r="O1362" t="s">
        <v>442</v>
      </c>
      <c r="P1362" t="s">
        <v>442</v>
      </c>
      <c r="Q1362" t="s">
        <v>442</v>
      </c>
      <c r="R1362" t="s">
        <v>442</v>
      </c>
      <c r="S1362" t="s">
        <v>39</v>
      </c>
      <c r="T1362">
        <v>1</v>
      </c>
      <c r="U1362">
        <v>25</v>
      </c>
      <c r="X1362" t="str">
        <f>VLOOKUP($S1362,Taxonomic!A:D,2,FALSE)</f>
        <v>haemulidae</v>
      </c>
      <c r="Y1362" t="str">
        <f>VLOOKUP(S1362,Taxonomic!A:D,3,FALSE)</f>
        <v>haemulon</v>
      </c>
      <c r="Z1362" t="str">
        <f>VLOOKUP(S1362,Taxonomic!A:D,4,FALSE)</f>
        <v>aurolineatum</v>
      </c>
    </row>
    <row r="1363" spans="1:26" x14ac:dyDescent="0.2">
      <c r="A1363" t="s">
        <v>30</v>
      </c>
      <c r="B1363" t="s">
        <v>103</v>
      </c>
      <c r="C1363" t="s">
        <v>97</v>
      </c>
      <c r="D1363">
        <v>2013</v>
      </c>
      <c r="E1363">
        <v>10</v>
      </c>
      <c r="F1363" s="8">
        <v>18</v>
      </c>
      <c r="G1363" t="s">
        <v>457</v>
      </c>
      <c r="H1363" t="s">
        <v>32</v>
      </c>
      <c r="I1363">
        <f>VLOOKUP(B1363,Information_sites!D:E,2,FALSE)</f>
        <v>-24.110130000000002</v>
      </c>
      <c r="J1363">
        <f>VLOOKUP(B1363,Information_sites!D:F,3,FALSE)</f>
        <v>-45.705855999999997</v>
      </c>
      <c r="K1363" t="s">
        <v>442</v>
      </c>
      <c r="L1363">
        <v>4653</v>
      </c>
      <c r="M1363">
        <v>40</v>
      </c>
      <c r="N1363" s="3">
        <v>13</v>
      </c>
      <c r="O1363" t="s">
        <v>442</v>
      </c>
      <c r="P1363" t="s">
        <v>442</v>
      </c>
      <c r="Q1363" t="s">
        <v>442</v>
      </c>
      <c r="R1363" t="s">
        <v>442</v>
      </c>
      <c r="S1363" t="s">
        <v>63</v>
      </c>
      <c r="T1363">
        <v>1</v>
      </c>
      <c r="U1363">
        <v>40</v>
      </c>
      <c r="X1363" t="str">
        <f>VLOOKUP($S1363,Taxonomic!A:D,2,FALSE)</f>
        <v>haemulidae</v>
      </c>
      <c r="Y1363" t="str">
        <f>VLOOKUP(S1363,Taxonomic!A:D,3,FALSE)</f>
        <v>haemulon</v>
      </c>
      <c r="Z1363" t="str">
        <f>VLOOKUP(S1363,Taxonomic!A:D,4,FALSE)</f>
        <v>plumierii</v>
      </c>
    </row>
    <row r="1364" spans="1:26" x14ac:dyDescent="0.2">
      <c r="A1364" t="s">
        <v>30</v>
      </c>
      <c r="B1364" t="s">
        <v>103</v>
      </c>
      <c r="C1364" t="s">
        <v>97</v>
      </c>
      <c r="D1364">
        <v>2013</v>
      </c>
      <c r="E1364">
        <v>10</v>
      </c>
      <c r="F1364" s="8">
        <v>18</v>
      </c>
      <c r="G1364" t="s">
        <v>457</v>
      </c>
      <c r="H1364" t="s">
        <v>32</v>
      </c>
      <c r="I1364">
        <f>VLOOKUP(B1364,Information_sites!D:E,2,FALSE)</f>
        <v>-24.110130000000002</v>
      </c>
      <c r="J1364">
        <f>VLOOKUP(B1364,Information_sites!D:F,3,FALSE)</f>
        <v>-45.705855999999997</v>
      </c>
      <c r="K1364" t="s">
        <v>442</v>
      </c>
      <c r="L1364">
        <v>4653</v>
      </c>
      <c r="M1364">
        <v>40</v>
      </c>
      <c r="N1364" s="3">
        <v>13</v>
      </c>
      <c r="O1364" t="s">
        <v>442</v>
      </c>
      <c r="P1364" t="s">
        <v>442</v>
      </c>
      <c r="Q1364" t="s">
        <v>442</v>
      </c>
      <c r="R1364" t="s">
        <v>442</v>
      </c>
      <c r="S1364" t="s">
        <v>75</v>
      </c>
      <c r="T1364">
        <v>1</v>
      </c>
      <c r="U1364">
        <v>30</v>
      </c>
      <c r="X1364" t="str">
        <f>VLOOKUP($S1364,Taxonomic!A:D,2,FALSE)</f>
        <v>labridae</v>
      </c>
      <c r="Y1364" t="str">
        <f>VLOOKUP(S1364,Taxonomic!A:D,3,FALSE)</f>
        <v>halichoeres</v>
      </c>
      <c r="Z1364" t="str">
        <f>VLOOKUP(S1364,Taxonomic!A:D,4,FALSE)</f>
        <v>brasiliensis</v>
      </c>
    </row>
    <row r="1365" spans="1:26" x14ac:dyDescent="0.2">
      <c r="A1365" t="s">
        <v>30</v>
      </c>
      <c r="B1365" t="s">
        <v>103</v>
      </c>
      <c r="C1365" t="s">
        <v>97</v>
      </c>
      <c r="D1365">
        <v>2013</v>
      </c>
      <c r="E1365">
        <v>10</v>
      </c>
      <c r="F1365" s="8">
        <v>18</v>
      </c>
      <c r="G1365" t="s">
        <v>457</v>
      </c>
      <c r="H1365" t="s">
        <v>32</v>
      </c>
      <c r="I1365">
        <f>VLOOKUP(B1365,Information_sites!D:E,2,FALSE)</f>
        <v>-24.110130000000002</v>
      </c>
      <c r="J1365">
        <f>VLOOKUP(B1365,Information_sites!D:F,3,FALSE)</f>
        <v>-45.705855999999997</v>
      </c>
      <c r="K1365" t="s">
        <v>442</v>
      </c>
      <c r="L1365">
        <v>4653</v>
      </c>
      <c r="M1365">
        <v>40</v>
      </c>
      <c r="N1365" s="3">
        <v>13</v>
      </c>
      <c r="O1365" t="s">
        <v>442</v>
      </c>
      <c r="P1365" t="s">
        <v>442</v>
      </c>
      <c r="Q1365" t="s">
        <v>442</v>
      </c>
      <c r="R1365" t="s">
        <v>442</v>
      </c>
      <c r="S1365" t="s">
        <v>75</v>
      </c>
      <c r="T1365">
        <v>1</v>
      </c>
      <c r="U1365">
        <v>45</v>
      </c>
      <c r="X1365" t="str">
        <f>VLOOKUP($S1365,Taxonomic!A:D,2,FALSE)</f>
        <v>labridae</v>
      </c>
      <c r="Y1365" t="str">
        <f>VLOOKUP(S1365,Taxonomic!A:D,3,FALSE)</f>
        <v>halichoeres</v>
      </c>
      <c r="Z1365" t="str">
        <f>VLOOKUP(S1365,Taxonomic!A:D,4,FALSE)</f>
        <v>brasiliensis</v>
      </c>
    </row>
    <row r="1366" spans="1:26" x14ac:dyDescent="0.2">
      <c r="A1366" t="s">
        <v>30</v>
      </c>
      <c r="B1366" t="s">
        <v>103</v>
      </c>
      <c r="C1366" t="s">
        <v>97</v>
      </c>
      <c r="D1366">
        <v>2013</v>
      </c>
      <c r="E1366">
        <v>10</v>
      </c>
      <c r="F1366" s="8">
        <v>18</v>
      </c>
      <c r="G1366" t="s">
        <v>457</v>
      </c>
      <c r="H1366" t="s">
        <v>32</v>
      </c>
      <c r="I1366">
        <f>VLOOKUP(B1366,Information_sites!D:E,2,FALSE)</f>
        <v>-24.110130000000002</v>
      </c>
      <c r="J1366">
        <f>VLOOKUP(B1366,Information_sites!D:F,3,FALSE)</f>
        <v>-45.705855999999997</v>
      </c>
      <c r="K1366" t="s">
        <v>442</v>
      </c>
      <c r="L1366">
        <v>4653</v>
      </c>
      <c r="M1366">
        <v>40</v>
      </c>
      <c r="N1366" s="3">
        <v>13</v>
      </c>
      <c r="O1366" t="s">
        <v>442</v>
      </c>
      <c r="P1366" t="s">
        <v>442</v>
      </c>
      <c r="Q1366" t="s">
        <v>442</v>
      </c>
      <c r="R1366" t="s">
        <v>442</v>
      </c>
      <c r="S1366" t="s">
        <v>90</v>
      </c>
      <c r="T1366">
        <v>1</v>
      </c>
      <c r="U1366">
        <v>30</v>
      </c>
      <c r="X1366" t="str">
        <f>VLOOKUP($S1366,Taxonomic!A:D,2,FALSE)</f>
        <v>labridae</v>
      </c>
      <c r="Y1366" t="str">
        <f>VLOOKUP(S1366,Taxonomic!A:D,3,FALSE)</f>
        <v>halichoeres</v>
      </c>
      <c r="Z1366" t="str">
        <f>VLOOKUP(S1366,Taxonomic!A:D,4,FALSE)</f>
        <v>dimidiatus</v>
      </c>
    </row>
    <row r="1367" spans="1:26" x14ac:dyDescent="0.2">
      <c r="A1367" t="s">
        <v>30</v>
      </c>
      <c r="B1367" t="s">
        <v>103</v>
      </c>
      <c r="C1367" t="s">
        <v>97</v>
      </c>
      <c r="D1367">
        <v>2013</v>
      </c>
      <c r="E1367">
        <v>10</v>
      </c>
      <c r="F1367" s="8">
        <v>18</v>
      </c>
      <c r="G1367" t="s">
        <v>457</v>
      </c>
      <c r="H1367" t="s">
        <v>32</v>
      </c>
      <c r="I1367">
        <f>VLOOKUP(B1367,Information_sites!D:E,2,FALSE)</f>
        <v>-24.110130000000002</v>
      </c>
      <c r="J1367">
        <f>VLOOKUP(B1367,Information_sites!D:F,3,FALSE)</f>
        <v>-45.705855999999997</v>
      </c>
      <c r="K1367" t="s">
        <v>442</v>
      </c>
      <c r="L1367">
        <v>4653</v>
      </c>
      <c r="M1367">
        <v>40</v>
      </c>
      <c r="N1367" s="3">
        <v>13</v>
      </c>
      <c r="O1367" t="s">
        <v>442</v>
      </c>
      <c r="P1367" t="s">
        <v>442</v>
      </c>
      <c r="Q1367" t="s">
        <v>442</v>
      </c>
      <c r="R1367" t="s">
        <v>442</v>
      </c>
      <c r="S1367" t="s">
        <v>40</v>
      </c>
      <c r="T1367">
        <v>1</v>
      </c>
      <c r="U1367">
        <v>12</v>
      </c>
      <c r="X1367" t="str">
        <f>VLOOKUP($S1367,Taxonomic!A:D,2,FALSE)</f>
        <v>labridae</v>
      </c>
      <c r="Y1367" t="str">
        <f>VLOOKUP(S1367,Taxonomic!A:D,3,FALSE)</f>
        <v>halichoeres</v>
      </c>
      <c r="Z1367" t="str">
        <f>VLOOKUP(S1367,Taxonomic!A:D,4,FALSE)</f>
        <v>poeyi</v>
      </c>
    </row>
    <row r="1368" spans="1:26" x14ac:dyDescent="0.2">
      <c r="A1368" t="s">
        <v>30</v>
      </c>
      <c r="B1368" t="s">
        <v>103</v>
      </c>
      <c r="C1368" t="s">
        <v>97</v>
      </c>
      <c r="D1368">
        <v>2013</v>
      </c>
      <c r="E1368">
        <v>10</v>
      </c>
      <c r="F1368" s="8">
        <v>18</v>
      </c>
      <c r="G1368" t="s">
        <v>457</v>
      </c>
      <c r="H1368" t="s">
        <v>32</v>
      </c>
      <c r="I1368">
        <f>VLOOKUP(B1368,Information_sites!D:E,2,FALSE)</f>
        <v>-24.110130000000002</v>
      </c>
      <c r="J1368">
        <f>VLOOKUP(B1368,Information_sites!D:F,3,FALSE)</f>
        <v>-45.705855999999997</v>
      </c>
      <c r="K1368" t="s">
        <v>442</v>
      </c>
      <c r="L1368">
        <v>4653</v>
      </c>
      <c r="M1368">
        <v>40</v>
      </c>
      <c r="N1368" s="3">
        <v>13</v>
      </c>
      <c r="O1368" t="s">
        <v>442</v>
      </c>
      <c r="P1368" t="s">
        <v>442</v>
      </c>
      <c r="Q1368" t="s">
        <v>442</v>
      </c>
      <c r="R1368" t="s">
        <v>442</v>
      </c>
      <c r="S1368" t="s">
        <v>41</v>
      </c>
      <c r="T1368">
        <v>1</v>
      </c>
      <c r="U1368">
        <v>40</v>
      </c>
      <c r="X1368" t="str">
        <f>VLOOKUP($S1368,Taxonomic!A:D,2,FALSE)</f>
        <v>holocentridae</v>
      </c>
      <c r="Y1368" t="str">
        <f>VLOOKUP(S1368,Taxonomic!A:D,3,FALSE)</f>
        <v>holocentrus</v>
      </c>
      <c r="Z1368" t="str">
        <f>VLOOKUP(S1368,Taxonomic!A:D,4,FALSE)</f>
        <v>adscensionis</v>
      </c>
    </row>
    <row r="1369" spans="1:26" x14ac:dyDescent="0.2">
      <c r="A1369" t="s">
        <v>30</v>
      </c>
      <c r="B1369" t="s">
        <v>103</v>
      </c>
      <c r="C1369" t="s">
        <v>97</v>
      </c>
      <c r="D1369">
        <v>2013</v>
      </c>
      <c r="E1369">
        <v>10</v>
      </c>
      <c r="F1369" s="8">
        <v>18</v>
      </c>
      <c r="G1369" t="s">
        <v>457</v>
      </c>
      <c r="H1369" t="s">
        <v>32</v>
      </c>
      <c r="I1369">
        <f>VLOOKUP(B1369,Information_sites!D:E,2,FALSE)</f>
        <v>-24.110130000000002</v>
      </c>
      <c r="J1369">
        <f>VLOOKUP(B1369,Information_sites!D:F,3,FALSE)</f>
        <v>-45.705855999999997</v>
      </c>
      <c r="K1369" t="s">
        <v>442</v>
      </c>
      <c r="L1369">
        <v>4653</v>
      </c>
      <c r="M1369">
        <v>40</v>
      </c>
      <c r="N1369" s="3">
        <v>13</v>
      </c>
      <c r="O1369" t="s">
        <v>442</v>
      </c>
      <c r="P1369" t="s">
        <v>442</v>
      </c>
      <c r="Q1369" t="s">
        <v>442</v>
      </c>
      <c r="R1369" t="s">
        <v>442</v>
      </c>
      <c r="S1369" t="s">
        <v>52</v>
      </c>
      <c r="T1369">
        <v>3</v>
      </c>
      <c r="U1369">
        <v>45</v>
      </c>
      <c r="X1369" t="str">
        <f>VLOOKUP($S1369,Taxonomic!A:D,2,FALSE)</f>
        <v>kyphosidae</v>
      </c>
      <c r="Y1369" t="str">
        <f>VLOOKUP(S1369,Taxonomic!A:D,3,FALSE)</f>
        <v>kyphosus</v>
      </c>
      <c r="Z1369" t="str">
        <f>VLOOKUP(S1369,Taxonomic!A:D,4,FALSE)</f>
        <v>sectatrix</v>
      </c>
    </row>
    <row r="1370" spans="1:26" x14ac:dyDescent="0.2">
      <c r="A1370" t="s">
        <v>30</v>
      </c>
      <c r="B1370" t="s">
        <v>103</v>
      </c>
      <c r="C1370" t="s">
        <v>97</v>
      </c>
      <c r="D1370">
        <v>2013</v>
      </c>
      <c r="E1370">
        <v>10</v>
      </c>
      <c r="F1370" s="8">
        <v>18</v>
      </c>
      <c r="G1370" t="s">
        <v>457</v>
      </c>
      <c r="H1370" t="s">
        <v>32</v>
      </c>
      <c r="I1370">
        <f>VLOOKUP(B1370,Information_sites!D:E,2,FALSE)</f>
        <v>-24.110130000000002</v>
      </c>
      <c r="J1370">
        <f>VLOOKUP(B1370,Information_sites!D:F,3,FALSE)</f>
        <v>-45.705855999999997</v>
      </c>
      <c r="K1370" t="s">
        <v>442</v>
      </c>
      <c r="L1370">
        <v>4653</v>
      </c>
      <c r="M1370">
        <v>40</v>
      </c>
      <c r="N1370" s="3">
        <v>13</v>
      </c>
      <c r="O1370" t="s">
        <v>442</v>
      </c>
      <c r="P1370" t="s">
        <v>442</v>
      </c>
      <c r="Q1370" t="s">
        <v>442</v>
      </c>
      <c r="R1370" t="s">
        <v>442</v>
      </c>
      <c r="S1370" t="s">
        <v>43</v>
      </c>
      <c r="T1370">
        <v>2</v>
      </c>
      <c r="U1370">
        <v>30</v>
      </c>
      <c r="X1370" t="str">
        <f>VLOOKUP($S1370,Taxonomic!A:D,2,FALSE)</f>
        <v>sciaenidae</v>
      </c>
      <c r="Y1370" t="str">
        <f>VLOOKUP(S1370,Taxonomic!A:D,3,FALSE)</f>
        <v>odontoscion</v>
      </c>
      <c r="Z1370" t="str">
        <f>VLOOKUP(S1370,Taxonomic!A:D,4,FALSE)</f>
        <v>dentex</v>
      </c>
    </row>
    <row r="1371" spans="1:26" x14ac:dyDescent="0.2">
      <c r="A1371" t="s">
        <v>30</v>
      </c>
      <c r="B1371" t="s">
        <v>103</v>
      </c>
      <c r="C1371" t="s">
        <v>97</v>
      </c>
      <c r="D1371">
        <v>2013</v>
      </c>
      <c r="E1371">
        <v>10</v>
      </c>
      <c r="F1371" s="8">
        <v>18</v>
      </c>
      <c r="G1371" t="s">
        <v>457</v>
      </c>
      <c r="H1371" t="s">
        <v>32</v>
      </c>
      <c r="I1371">
        <f>VLOOKUP(B1371,Information_sites!D:E,2,FALSE)</f>
        <v>-24.110130000000002</v>
      </c>
      <c r="J1371">
        <f>VLOOKUP(B1371,Information_sites!D:F,3,FALSE)</f>
        <v>-45.705855999999997</v>
      </c>
      <c r="K1371" t="s">
        <v>442</v>
      </c>
      <c r="L1371">
        <v>4653</v>
      </c>
      <c r="M1371">
        <v>40</v>
      </c>
      <c r="N1371" s="3">
        <v>13</v>
      </c>
      <c r="O1371" t="s">
        <v>442</v>
      </c>
      <c r="P1371" t="s">
        <v>442</v>
      </c>
      <c r="Q1371" t="s">
        <v>442</v>
      </c>
      <c r="R1371" t="s">
        <v>442</v>
      </c>
      <c r="S1371" t="s">
        <v>55</v>
      </c>
      <c r="T1371">
        <v>1</v>
      </c>
      <c r="U1371">
        <v>8</v>
      </c>
      <c r="X1371" t="str">
        <f>VLOOKUP($S1371,Taxonomic!A:D,2,FALSE)</f>
        <v>blenniidae</v>
      </c>
      <c r="Y1371" t="str">
        <f>VLOOKUP(S1371,Taxonomic!A:D,3,FALSE)</f>
        <v>parablennius</v>
      </c>
      <c r="Z1371" t="str">
        <f>VLOOKUP(S1371,Taxonomic!A:D,4,FALSE)</f>
        <v>pilicornis</v>
      </c>
    </row>
    <row r="1372" spans="1:26" x14ac:dyDescent="0.2">
      <c r="A1372" t="s">
        <v>30</v>
      </c>
      <c r="B1372" t="s">
        <v>103</v>
      </c>
      <c r="C1372" t="s">
        <v>97</v>
      </c>
      <c r="D1372">
        <v>2013</v>
      </c>
      <c r="E1372">
        <v>10</v>
      </c>
      <c r="F1372" s="8">
        <v>18</v>
      </c>
      <c r="G1372" t="s">
        <v>457</v>
      </c>
      <c r="H1372" t="s">
        <v>32</v>
      </c>
      <c r="I1372">
        <f>VLOOKUP(B1372,Information_sites!D:E,2,FALSE)</f>
        <v>-24.110130000000002</v>
      </c>
      <c r="J1372">
        <f>VLOOKUP(B1372,Information_sites!D:F,3,FALSE)</f>
        <v>-45.705855999999997</v>
      </c>
      <c r="K1372" t="s">
        <v>442</v>
      </c>
      <c r="L1372">
        <v>4653</v>
      </c>
      <c r="M1372">
        <v>40</v>
      </c>
      <c r="N1372" s="3">
        <v>13</v>
      </c>
      <c r="O1372" t="s">
        <v>442</v>
      </c>
      <c r="P1372" t="s">
        <v>442</v>
      </c>
      <c r="Q1372" t="s">
        <v>442</v>
      </c>
      <c r="R1372" t="s">
        <v>442</v>
      </c>
      <c r="S1372" t="s">
        <v>70</v>
      </c>
      <c r="T1372">
        <v>1</v>
      </c>
      <c r="U1372">
        <v>18</v>
      </c>
      <c r="X1372" t="str">
        <f>VLOOKUP($S1372,Taxonomic!A:D,2,FALSE)</f>
        <v>pempheridae</v>
      </c>
      <c r="Y1372" t="str">
        <f>VLOOKUP(S1372,Taxonomic!A:D,3,FALSE)</f>
        <v>pempheris</v>
      </c>
      <c r="Z1372" t="str">
        <f>VLOOKUP(S1372,Taxonomic!A:D,4,FALSE)</f>
        <v>schomburgkii</v>
      </c>
    </row>
    <row r="1373" spans="1:26" x14ac:dyDescent="0.2">
      <c r="A1373" t="s">
        <v>30</v>
      </c>
      <c r="B1373" t="s">
        <v>103</v>
      </c>
      <c r="C1373" t="s">
        <v>97</v>
      </c>
      <c r="D1373">
        <v>2013</v>
      </c>
      <c r="E1373">
        <v>10</v>
      </c>
      <c r="F1373" s="8">
        <v>18</v>
      </c>
      <c r="G1373" t="s">
        <v>457</v>
      </c>
      <c r="H1373" t="s">
        <v>32</v>
      </c>
      <c r="I1373">
        <f>VLOOKUP(B1373,Information_sites!D:E,2,FALSE)</f>
        <v>-24.110130000000002</v>
      </c>
      <c r="J1373">
        <f>VLOOKUP(B1373,Information_sites!D:F,3,FALSE)</f>
        <v>-45.705855999999997</v>
      </c>
      <c r="K1373" t="s">
        <v>442</v>
      </c>
      <c r="L1373">
        <v>4653</v>
      </c>
      <c r="M1373">
        <v>40</v>
      </c>
      <c r="N1373" s="3">
        <v>13</v>
      </c>
      <c r="O1373" t="s">
        <v>442</v>
      </c>
      <c r="P1373" t="s">
        <v>442</v>
      </c>
      <c r="Q1373" t="s">
        <v>442</v>
      </c>
      <c r="R1373" t="s">
        <v>442</v>
      </c>
      <c r="S1373" t="s">
        <v>104</v>
      </c>
      <c r="T1373">
        <v>1</v>
      </c>
      <c r="U1373">
        <v>30</v>
      </c>
      <c r="X1373" t="str">
        <f>VLOOKUP($S1373,Taxonomic!A:D,2,FALSE)</f>
        <v>synodontidae</v>
      </c>
      <c r="Y1373" t="str">
        <f>VLOOKUP(S1373,Taxonomic!A:D,3,FALSE)</f>
        <v>synodus</v>
      </c>
      <c r="Z1373" t="str">
        <f>VLOOKUP(S1373,Taxonomic!A:D,4,FALSE)</f>
        <v>synodus</v>
      </c>
    </row>
    <row r="1374" spans="1:26" x14ac:dyDescent="0.2">
      <c r="A1374" t="s">
        <v>30</v>
      </c>
      <c r="B1374" t="s">
        <v>103</v>
      </c>
      <c r="C1374" t="s">
        <v>97</v>
      </c>
      <c r="D1374">
        <v>2013</v>
      </c>
      <c r="E1374">
        <v>10</v>
      </c>
      <c r="F1374" s="8">
        <v>18</v>
      </c>
      <c r="G1374" t="s">
        <v>457</v>
      </c>
      <c r="H1374" t="s">
        <v>105</v>
      </c>
      <c r="I1374">
        <f>VLOOKUP(B1374,Information_sites!D:E,2,FALSE)</f>
        <v>-24.110130000000002</v>
      </c>
      <c r="J1374">
        <f>VLOOKUP(B1374,Information_sites!D:F,3,FALSE)</f>
        <v>-45.705855999999997</v>
      </c>
      <c r="K1374" t="s">
        <v>442</v>
      </c>
      <c r="L1374">
        <v>4654</v>
      </c>
      <c r="M1374">
        <v>40</v>
      </c>
      <c r="N1374" s="3">
        <v>8</v>
      </c>
      <c r="O1374" t="s">
        <v>442</v>
      </c>
      <c r="P1374" t="s">
        <v>442</v>
      </c>
      <c r="Q1374" t="s">
        <v>442</v>
      </c>
      <c r="R1374" t="s">
        <v>442</v>
      </c>
      <c r="S1374" t="s">
        <v>61</v>
      </c>
      <c r="T1374">
        <v>3</v>
      </c>
      <c r="U1374">
        <v>25</v>
      </c>
      <c r="X1374" t="str">
        <f>VLOOKUP($S1374,Taxonomic!A:D,2,FALSE)</f>
        <v>acanthuridae</v>
      </c>
      <c r="Y1374" t="str">
        <f>VLOOKUP(S1374,Taxonomic!A:D,3,FALSE)</f>
        <v>acanthurus</v>
      </c>
      <c r="Z1374" t="str">
        <f>VLOOKUP(S1374,Taxonomic!A:D,4,FALSE)</f>
        <v>bahianus</v>
      </c>
    </row>
    <row r="1375" spans="1:26" x14ac:dyDescent="0.2">
      <c r="A1375" t="s">
        <v>30</v>
      </c>
      <c r="B1375" t="s">
        <v>103</v>
      </c>
      <c r="C1375" t="s">
        <v>97</v>
      </c>
      <c r="D1375">
        <v>2013</v>
      </c>
      <c r="E1375">
        <v>10</v>
      </c>
      <c r="F1375" s="8">
        <v>18</v>
      </c>
      <c r="G1375" t="s">
        <v>457</v>
      </c>
      <c r="H1375" t="s">
        <v>105</v>
      </c>
      <c r="I1375">
        <f>VLOOKUP(B1375,Information_sites!D:E,2,FALSE)</f>
        <v>-24.110130000000002</v>
      </c>
      <c r="J1375">
        <f>VLOOKUP(B1375,Information_sites!D:F,3,FALSE)</f>
        <v>-45.705855999999997</v>
      </c>
      <c r="K1375" t="s">
        <v>442</v>
      </c>
      <c r="L1375">
        <v>4654</v>
      </c>
      <c r="M1375">
        <v>40</v>
      </c>
      <c r="N1375" s="3">
        <v>8</v>
      </c>
      <c r="O1375" t="s">
        <v>442</v>
      </c>
      <c r="P1375" t="s">
        <v>442</v>
      </c>
      <c r="Q1375" t="s">
        <v>442</v>
      </c>
      <c r="R1375" t="s">
        <v>442</v>
      </c>
      <c r="S1375" t="s">
        <v>49</v>
      </c>
      <c r="T1375">
        <v>19</v>
      </c>
      <c r="U1375">
        <v>30</v>
      </c>
      <c r="X1375" t="str">
        <f>VLOOKUP($S1375,Taxonomic!A:D,2,FALSE)</f>
        <v>acanthuridae</v>
      </c>
      <c r="Y1375" t="str">
        <f>VLOOKUP(S1375,Taxonomic!A:D,3,FALSE)</f>
        <v>acanthurus</v>
      </c>
      <c r="Z1375" t="str">
        <f>VLOOKUP(S1375,Taxonomic!A:D,4,FALSE)</f>
        <v>chirurgus</v>
      </c>
    </row>
    <row r="1376" spans="1:26" x14ac:dyDescent="0.2">
      <c r="A1376" t="s">
        <v>30</v>
      </c>
      <c r="B1376" t="s">
        <v>103</v>
      </c>
      <c r="C1376" t="s">
        <v>97</v>
      </c>
      <c r="D1376">
        <v>2013</v>
      </c>
      <c r="E1376">
        <v>10</v>
      </c>
      <c r="F1376" s="8">
        <v>18</v>
      </c>
      <c r="G1376" t="s">
        <v>457</v>
      </c>
      <c r="H1376" t="s">
        <v>105</v>
      </c>
      <c r="I1376">
        <f>VLOOKUP(B1376,Information_sites!D:E,2,FALSE)</f>
        <v>-24.110130000000002</v>
      </c>
      <c r="J1376">
        <f>VLOOKUP(B1376,Information_sites!D:F,3,FALSE)</f>
        <v>-45.705855999999997</v>
      </c>
      <c r="K1376" t="s">
        <v>442</v>
      </c>
      <c r="L1376">
        <v>4654</v>
      </c>
      <c r="M1376">
        <v>40</v>
      </c>
      <c r="N1376" s="3">
        <v>8</v>
      </c>
      <c r="O1376" t="s">
        <v>442</v>
      </c>
      <c r="P1376" t="s">
        <v>442</v>
      </c>
      <c r="Q1376" t="s">
        <v>442</v>
      </c>
      <c r="R1376" t="s">
        <v>442</v>
      </c>
      <c r="S1376" t="s">
        <v>50</v>
      </c>
      <c r="T1376">
        <v>1</v>
      </c>
      <c r="U1376">
        <v>25</v>
      </c>
      <c r="X1376" t="str">
        <f>VLOOKUP($S1376,Taxonomic!A:D,2,FALSE)</f>
        <v>haemulidae</v>
      </c>
      <c r="Y1376" t="str">
        <f>VLOOKUP(S1376,Taxonomic!A:D,3,FALSE)</f>
        <v>anisotremus</v>
      </c>
      <c r="Z1376" t="str">
        <f>VLOOKUP(S1376,Taxonomic!A:D,4,FALSE)</f>
        <v>virginicus</v>
      </c>
    </row>
    <row r="1377" spans="1:26" x14ac:dyDescent="0.2">
      <c r="A1377" t="s">
        <v>30</v>
      </c>
      <c r="B1377" t="s">
        <v>103</v>
      </c>
      <c r="C1377" t="s">
        <v>97</v>
      </c>
      <c r="D1377">
        <v>2013</v>
      </c>
      <c r="E1377">
        <v>10</v>
      </c>
      <c r="F1377" s="8">
        <v>18</v>
      </c>
      <c r="G1377" t="s">
        <v>457</v>
      </c>
      <c r="H1377" t="s">
        <v>105</v>
      </c>
      <c r="I1377">
        <f>VLOOKUP(B1377,Information_sites!D:E,2,FALSE)</f>
        <v>-24.110130000000002</v>
      </c>
      <c r="J1377">
        <f>VLOOKUP(B1377,Information_sites!D:F,3,FALSE)</f>
        <v>-45.705855999999997</v>
      </c>
      <c r="K1377" t="s">
        <v>442</v>
      </c>
      <c r="L1377">
        <v>4654</v>
      </c>
      <c r="M1377">
        <v>40</v>
      </c>
      <c r="N1377" s="3">
        <v>8</v>
      </c>
      <c r="O1377" t="s">
        <v>442</v>
      </c>
      <c r="P1377" t="s">
        <v>442</v>
      </c>
      <c r="Q1377" t="s">
        <v>442</v>
      </c>
      <c r="R1377" t="s">
        <v>442</v>
      </c>
      <c r="S1377" t="s">
        <v>50</v>
      </c>
      <c r="T1377">
        <v>1</v>
      </c>
      <c r="U1377">
        <v>35</v>
      </c>
      <c r="X1377" t="str">
        <f>VLOOKUP($S1377,Taxonomic!A:D,2,FALSE)</f>
        <v>haemulidae</v>
      </c>
      <c r="Y1377" t="str">
        <f>VLOOKUP(S1377,Taxonomic!A:D,3,FALSE)</f>
        <v>anisotremus</v>
      </c>
      <c r="Z1377" t="str">
        <f>VLOOKUP(S1377,Taxonomic!A:D,4,FALSE)</f>
        <v>virginicus</v>
      </c>
    </row>
    <row r="1378" spans="1:26" x14ac:dyDescent="0.2">
      <c r="A1378" t="s">
        <v>30</v>
      </c>
      <c r="B1378" t="s">
        <v>103</v>
      </c>
      <c r="C1378" t="s">
        <v>97</v>
      </c>
      <c r="D1378">
        <v>2013</v>
      </c>
      <c r="E1378">
        <v>10</v>
      </c>
      <c r="F1378" s="8">
        <v>18</v>
      </c>
      <c r="G1378" t="s">
        <v>457</v>
      </c>
      <c r="H1378" t="s">
        <v>105</v>
      </c>
      <c r="I1378">
        <f>VLOOKUP(B1378,Information_sites!D:E,2,FALSE)</f>
        <v>-24.110130000000002</v>
      </c>
      <c r="J1378">
        <f>VLOOKUP(B1378,Information_sites!D:F,3,FALSE)</f>
        <v>-45.705855999999997</v>
      </c>
      <c r="K1378" t="s">
        <v>442</v>
      </c>
      <c r="L1378">
        <v>4654</v>
      </c>
      <c r="M1378">
        <v>40</v>
      </c>
      <c r="N1378" s="3">
        <v>8</v>
      </c>
      <c r="O1378" t="s">
        <v>442</v>
      </c>
      <c r="P1378" t="s">
        <v>442</v>
      </c>
      <c r="Q1378" t="s">
        <v>442</v>
      </c>
      <c r="R1378" t="s">
        <v>442</v>
      </c>
      <c r="S1378" t="s">
        <v>35</v>
      </c>
      <c r="T1378">
        <v>1</v>
      </c>
      <c r="U1378">
        <v>25</v>
      </c>
      <c r="X1378" t="str">
        <f>VLOOKUP($S1378,Taxonomic!A:D,2,FALSE)</f>
        <v>labridae</v>
      </c>
      <c r="Y1378" t="str">
        <f>VLOOKUP(S1378,Taxonomic!A:D,3,FALSE)</f>
        <v>bodianus</v>
      </c>
      <c r="Z1378" t="str">
        <f>VLOOKUP(S1378,Taxonomic!A:D,4,FALSE)</f>
        <v>rufus</v>
      </c>
    </row>
    <row r="1379" spans="1:26" x14ac:dyDescent="0.2">
      <c r="A1379" t="s">
        <v>30</v>
      </c>
      <c r="B1379" t="s">
        <v>103</v>
      </c>
      <c r="C1379" t="s">
        <v>97</v>
      </c>
      <c r="D1379">
        <v>2013</v>
      </c>
      <c r="E1379">
        <v>10</v>
      </c>
      <c r="F1379" s="8">
        <v>18</v>
      </c>
      <c r="G1379" t="s">
        <v>457</v>
      </c>
      <c r="H1379" t="s">
        <v>105</v>
      </c>
      <c r="I1379">
        <f>VLOOKUP(B1379,Information_sites!D:E,2,FALSE)</f>
        <v>-24.110130000000002</v>
      </c>
      <c r="J1379">
        <f>VLOOKUP(B1379,Information_sites!D:F,3,FALSE)</f>
        <v>-45.705855999999997</v>
      </c>
      <c r="K1379" t="s">
        <v>442</v>
      </c>
      <c r="L1379">
        <v>4654</v>
      </c>
      <c r="M1379">
        <v>40</v>
      </c>
      <c r="N1379" s="3">
        <v>8</v>
      </c>
      <c r="O1379" t="s">
        <v>442</v>
      </c>
      <c r="P1379" t="s">
        <v>442</v>
      </c>
      <c r="Q1379" t="s">
        <v>442</v>
      </c>
      <c r="R1379" t="s">
        <v>442</v>
      </c>
      <c r="S1379" t="s">
        <v>35</v>
      </c>
      <c r="T1379">
        <v>2</v>
      </c>
      <c r="U1379">
        <v>30</v>
      </c>
      <c r="X1379" t="str">
        <f>VLOOKUP($S1379,Taxonomic!A:D,2,FALSE)</f>
        <v>labridae</v>
      </c>
      <c r="Y1379" t="str">
        <f>VLOOKUP(S1379,Taxonomic!A:D,3,FALSE)</f>
        <v>bodianus</v>
      </c>
      <c r="Z1379" t="str">
        <f>VLOOKUP(S1379,Taxonomic!A:D,4,FALSE)</f>
        <v>rufus</v>
      </c>
    </row>
    <row r="1380" spans="1:26" x14ac:dyDescent="0.2">
      <c r="A1380" t="s">
        <v>30</v>
      </c>
      <c r="B1380" t="s">
        <v>103</v>
      </c>
      <c r="C1380" t="s">
        <v>97</v>
      </c>
      <c r="D1380">
        <v>2013</v>
      </c>
      <c r="E1380">
        <v>10</v>
      </c>
      <c r="F1380" s="8">
        <v>18</v>
      </c>
      <c r="G1380" t="s">
        <v>457</v>
      </c>
      <c r="H1380" t="s">
        <v>105</v>
      </c>
      <c r="I1380">
        <f>VLOOKUP(B1380,Information_sites!D:E,2,FALSE)</f>
        <v>-24.110130000000002</v>
      </c>
      <c r="J1380">
        <f>VLOOKUP(B1380,Information_sites!D:F,3,FALSE)</f>
        <v>-45.705855999999997</v>
      </c>
      <c r="K1380" t="s">
        <v>442</v>
      </c>
      <c r="L1380">
        <v>4654</v>
      </c>
      <c r="M1380">
        <v>40</v>
      </c>
      <c r="N1380" s="3">
        <v>8</v>
      </c>
      <c r="O1380" t="s">
        <v>442</v>
      </c>
      <c r="P1380" t="s">
        <v>442</v>
      </c>
      <c r="Q1380" t="s">
        <v>442</v>
      </c>
      <c r="R1380" t="s">
        <v>442</v>
      </c>
      <c r="S1380" t="s">
        <v>35</v>
      </c>
      <c r="T1380">
        <v>1</v>
      </c>
      <c r="U1380">
        <v>25</v>
      </c>
      <c r="X1380" t="str">
        <f>VLOOKUP($S1380,Taxonomic!A:D,2,FALSE)</f>
        <v>labridae</v>
      </c>
      <c r="Y1380" t="str">
        <f>VLOOKUP(S1380,Taxonomic!A:D,3,FALSE)</f>
        <v>bodianus</v>
      </c>
      <c r="Z1380" t="str">
        <f>VLOOKUP(S1380,Taxonomic!A:D,4,FALSE)</f>
        <v>rufus</v>
      </c>
    </row>
    <row r="1381" spans="1:26" x14ac:dyDescent="0.2">
      <c r="A1381" t="s">
        <v>30</v>
      </c>
      <c r="B1381" t="s">
        <v>103</v>
      </c>
      <c r="C1381" t="s">
        <v>97</v>
      </c>
      <c r="D1381">
        <v>2013</v>
      </c>
      <c r="E1381">
        <v>10</v>
      </c>
      <c r="F1381" s="8">
        <v>18</v>
      </c>
      <c r="G1381" t="s">
        <v>457</v>
      </c>
      <c r="H1381" t="s">
        <v>105</v>
      </c>
      <c r="I1381">
        <f>VLOOKUP(B1381,Information_sites!D:E,2,FALSE)</f>
        <v>-24.110130000000002</v>
      </c>
      <c r="J1381">
        <f>VLOOKUP(B1381,Information_sites!D:F,3,FALSE)</f>
        <v>-45.705855999999997</v>
      </c>
      <c r="K1381" t="s">
        <v>442</v>
      </c>
      <c r="L1381">
        <v>4654</v>
      </c>
      <c r="M1381">
        <v>40</v>
      </c>
      <c r="N1381" s="3">
        <v>8</v>
      </c>
      <c r="O1381" t="s">
        <v>442</v>
      </c>
      <c r="P1381" t="s">
        <v>442</v>
      </c>
      <c r="Q1381" t="s">
        <v>442</v>
      </c>
      <c r="R1381" t="s">
        <v>442</v>
      </c>
      <c r="S1381" t="s">
        <v>62</v>
      </c>
      <c r="T1381">
        <v>1</v>
      </c>
      <c r="U1381">
        <v>10</v>
      </c>
      <c r="X1381" t="str">
        <f>VLOOKUP($S1381,Taxonomic!A:D,2,FALSE)</f>
        <v>tetraodontidae</v>
      </c>
      <c r="Y1381" t="str">
        <f>VLOOKUP(S1381,Taxonomic!A:D,3,FALSE)</f>
        <v>canthigaster</v>
      </c>
      <c r="Z1381" t="str">
        <f>VLOOKUP(S1381,Taxonomic!A:D,4,FALSE)</f>
        <v>figueiredoi</v>
      </c>
    </row>
    <row r="1382" spans="1:26" x14ac:dyDescent="0.2">
      <c r="A1382" t="s">
        <v>30</v>
      </c>
      <c r="B1382" t="s">
        <v>103</v>
      </c>
      <c r="C1382" t="s">
        <v>97</v>
      </c>
      <c r="D1382">
        <v>2013</v>
      </c>
      <c r="E1382">
        <v>10</v>
      </c>
      <c r="F1382" s="8">
        <v>18</v>
      </c>
      <c r="G1382" t="s">
        <v>457</v>
      </c>
      <c r="H1382" t="s">
        <v>105</v>
      </c>
      <c r="I1382">
        <f>VLOOKUP(B1382,Information_sites!D:E,2,FALSE)</f>
        <v>-24.110130000000002</v>
      </c>
      <c r="J1382">
        <f>VLOOKUP(B1382,Information_sites!D:F,3,FALSE)</f>
        <v>-45.705855999999997</v>
      </c>
      <c r="K1382" t="s">
        <v>442</v>
      </c>
      <c r="L1382">
        <v>4654</v>
      </c>
      <c r="M1382">
        <v>40</v>
      </c>
      <c r="N1382" s="3">
        <v>8</v>
      </c>
      <c r="O1382" t="s">
        <v>442</v>
      </c>
      <c r="P1382" t="s">
        <v>442</v>
      </c>
      <c r="Q1382" t="s">
        <v>442</v>
      </c>
      <c r="R1382" t="s">
        <v>442</v>
      </c>
      <c r="S1382" t="s">
        <v>73</v>
      </c>
      <c r="T1382">
        <v>6</v>
      </c>
      <c r="U1382">
        <v>30</v>
      </c>
      <c r="X1382" t="str">
        <f>VLOOKUP($S1382,Taxonomic!A:D,2,FALSE)</f>
        <v>ephippidae</v>
      </c>
      <c r="Y1382" t="str">
        <f>VLOOKUP(S1382,Taxonomic!A:D,3,FALSE)</f>
        <v>chaetodipterus</v>
      </c>
      <c r="Z1382" t="str">
        <f>VLOOKUP(S1382,Taxonomic!A:D,4,FALSE)</f>
        <v>faber</v>
      </c>
    </row>
    <row r="1383" spans="1:26" x14ac:dyDescent="0.2">
      <c r="A1383" t="s">
        <v>30</v>
      </c>
      <c r="B1383" t="s">
        <v>103</v>
      </c>
      <c r="C1383" t="s">
        <v>97</v>
      </c>
      <c r="D1383">
        <v>2013</v>
      </c>
      <c r="E1383">
        <v>10</v>
      </c>
      <c r="F1383" s="8">
        <v>18</v>
      </c>
      <c r="G1383" t="s">
        <v>457</v>
      </c>
      <c r="H1383" t="s">
        <v>105</v>
      </c>
      <c r="I1383">
        <f>VLOOKUP(B1383,Information_sites!D:E,2,FALSE)</f>
        <v>-24.110130000000002</v>
      </c>
      <c r="J1383">
        <f>VLOOKUP(B1383,Information_sites!D:F,3,FALSE)</f>
        <v>-45.705855999999997</v>
      </c>
      <c r="K1383" t="s">
        <v>442</v>
      </c>
      <c r="L1383">
        <v>4654</v>
      </c>
      <c r="M1383">
        <v>40</v>
      </c>
      <c r="N1383" s="3">
        <v>8</v>
      </c>
      <c r="O1383" t="s">
        <v>442</v>
      </c>
      <c r="P1383" t="s">
        <v>442</v>
      </c>
      <c r="Q1383" t="s">
        <v>442</v>
      </c>
      <c r="R1383" t="s">
        <v>442</v>
      </c>
      <c r="S1383" t="s">
        <v>96</v>
      </c>
      <c r="T1383">
        <v>8</v>
      </c>
      <c r="U1383">
        <v>7</v>
      </c>
      <c r="X1383" t="str">
        <f>VLOOKUP($S1383,Taxonomic!A:D,2,FALSE)</f>
        <v>pomacentridae</v>
      </c>
      <c r="Y1383" t="str">
        <f>VLOOKUP(S1383,Taxonomic!A:D,3,FALSE)</f>
        <v>chromis</v>
      </c>
      <c r="Z1383" t="str">
        <f>VLOOKUP(S1383,Taxonomic!A:D,4,FALSE)</f>
        <v>jubauna</v>
      </c>
    </row>
    <row r="1384" spans="1:26" x14ac:dyDescent="0.2">
      <c r="A1384" t="s">
        <v>30</v>
      </c>
      <c r="B1384" t="s">
        <v>103</v>
      </c>
      <c r="C1384" t="s">
        <v>97</v>
      </c>
      <c r="D1384">
        <v>2013</v>
      </c>
      <c r="E1384">
        <v>10</v>
      </c>
      <c r="F1384" s="8">
        <v>18</v>
      </c>
      <c r="G1384" t="s">
        <v>457</v>
      </c>
      <c r="H1384" t="s">
        <v>105</v>
      </c>
      <c r="I1384">
        <f>VLOOKUP(B1384,Information_sites!D:E,2,FALSE)</f>
        <v>-24.110130000000002</v>
      </c>
      <c r="J1384">
        <f>VLOOKUP(B1384,Information_sites!D:F,3,FALSE)</f>
        <v>-45.705855999999997</v>
      </c>
      <c r="K1384" t="s">
        <v>442</v>
      </c>
      <c r="L1384">
        <v>4654</v>
      </c>
      <c r="M1384">
        <v>40</v>
      </c>
      <c r="N1384" s="3">
        <v>8</v>
      </c>
      <c r="O1384" t="s">
        <v>442</v>
      </c>
      <c r="P1384" t="s">
        <v>442</v>
      </c>
      <c r="Q1384" t="s">
        <v>442</v>
      </c>
      <c r="R1384" t="s">
        <v>442</v>
      </c>
      <c r="S1384" t="s">
        <v>36</v>
      </c>
      <c r="T1384">
        <v>7</v>
      </c>
      <c r="U1384">
        <v>10</v>
      </c>
      <c r="X1384" t="str">
        <f>VLOOKUP($S1384,Taxonomic!A:D,2,FALSE)</f>
        <v>pomacentridae</v>
      </c>
      <c r="Y1384" t="str">
        <f>VLOOKUP(S1384,Taxonomic!A:D,3,FALSE)</f>
        <v>chromis</v>
      </c>
      <c r="Z1384" t="str">
        <f>VLOOKUP(S1384,Taxonomic!A:D,4,FALSE)</f>
        <v>multilineata</v>
      </c>
    </row>
    <row r="1385" spans="1:26" x14ac:dyDescent="0.2">
      <c r="A1385" t="s">
        <v>30</v>
      </c>
      <c r="B1385" t="s">
        <v>103</v>
      </c>
      <c r="C1385" t="s">
        <v>97</v>
      </c>
      <c r="D1385">
        <v>2013</v>
      </c>
      <c r="E1385">
        <v>10</v>
      </c>
      <c r="F1385" s="8">
        <v>18</v>
      </c>
      <c r="G1385" t="s">
        <v>457</v>
      </c>
      <c r="H1385" t="s">
        <v>105</v>
      </c>
      <c r="I1385">
        <f>VLOOKUP(B1385,Information_sites!D:E,2,FALSE)</f>
        <v>-24.110130000000002</v>
      </c>
      <c r="J1385">
        <f>VLOOKUP(B1385,Information_sites!D:F,3,FALSE)</f>
        <v>-45.705855999999997</v>
      </c>
      <c r="K1385" t="s">
        <v>442</v>
      </c>
      <c r="L1385">
        <v>4654</v>
      </c>
      <c r="M1385">
        <v>40</v>
      </c>
      <c r="N1385" s="3">
        <v>8</v>
      </c>
      <c r="O1385" t="s">
        <v>442</v>
      </c>
      <c r="P1385" t="s">
        <v>442</v>
      </c>
      <c r="Q1385" t="s">
        <v>442</v>
      </c>
      <c r="R1385" t="s">
        <v>442</v>
      </c>
      <c r="S1385" t="s">
        <v>36</v>
      </c>
      <c r="T1385">
        <v>20</v>
      </c>
      <c r="U1385">
        <v>15</v>
      </c>
      <c r="X1385" t="str">
        <f>VLOOKUP($S1385,Taxonomic!A:D,2,FALSE)</f>
        <v>pomacentridae</v>
      </c>
      <c r="Y1385" t="str">
        <f>VLOOKUP(S1385,Taxonomic!A:D,3,FALSE)</f>
        <v>chromis</v>
      </c>
      <c r="Z1385" t="str">
        <f>VLOOKUP(S1385,Taxonomic!A:D,4,FALSE)</f>
        <v>multilineata</v>
      </c>
    </row>
    <row r="1386" spans="1:26" x14ac:dyDescent="0.2">
      <c r="A1386" t="s">
        <v>30</v>
      </c>
      <c r="B1386" t="s">
        <v>103</v>
      </c>
      <c r="C1386" t="s">
        <v>97</v>
      </c>
      <c r="D1386">
        <v>2013</v>
      </c>
      <c r="E1386">
        <v>10</v>
      </c>
      <c r="F1386" s="8">
        <v>18</v>
      </c>
      <c r="G1386" t="s">
        <v>457</v>
      </c>
      <c r="H1386" t="s">
        <v>105</v>
      </c>
      <c r="I1386">
        <f>VLOOKUP(B1386,Information_sites!D:E,2,FALSE)</f>
        <v>-24.110130000000002</v>
      </c>
      <c r="J1386">
        <f>VLOOKUP(B1386,Information_sites!D:F,3,FALSE)</f>
        <v>-45.705855999999997</v>
      </c>
      <c r="K1386" t="s">
        <v>442</v>
      </c>
      <c r="L1386">
        <v>4654</v>
      </c>
      <c r="M1386">
        <v>40</v>
      </c>
      <c r="N1386" s="3">
        <v>8</v>
      </c>
      <c r="O1386" t="s">
        <v>442</v>
      </c>
      <c r="P1386" t="s">
        <v>442</v>
      </c>
      <c r="Q1386" t="s">
        <v>442</v>
      </c>
      <c r="R1386" t="s">
        <v>442</v>
      </c>
      <c r="S1386" t="s">
        <v>38</v>
      </c>
      <c r="T1386">
        <v>1</v>
      </c>
      <c r="U1386">
        <v>30</v>
      </c>
      <c r="X1386" t="str">
        <f>VLOOKUP($S1386,Taxonomic!A:D,2,FALSE)</f>
        <v>serranidae</v>
      </c>
      <c r="Y1386" t="str">
        <f>VLOOKUP(S1386,Taxonomic!A:D,3,FALSE)</f>
        <v>epinephelus</v>
      </c>
      <c r="Z1386" t="str">
        <f>VLOOKUP(S1386,Taxonomic!A:D,4,FALSE)</f>
        <v>marginatus</v>
      </c>
    </row>
    <row r="1387" spans="1:26" x14ac:dyDescent="0.2">
      <c r="A1387" t="s">
        <v>30</v>
      </c>
      <c r="B1387" t="s">
        <v>103</v>
      </c>
      <c r="C1387" t="s">
        <v>97</v>
      </c>
      <c r="D1387">
        <v>2013</v>
      </c>
      <c r="E1387">
        <v>10</v>
      </c>
      <c r="F1387" s="8">
        <v>18</v>
      </c>
      <c r="G1387" t="s">
        <v>457</v>
      </c>
      <c r="H1387" t="s">
        <v>105</v>
      </c>
      <c r="I1387">
        <f>VLOOKUP(B1387,Information_sites!D:E,2,FALSE)</f>
        <v>-24.110130000000002</v>
      </c>
      <c r="J1387">
        <f>VLOOKUP(B1387,Information_sites!D:F,3,FALSE)</f>
        <v>-45.705855999999997</v>
      </c>
      <c r="K1387" t="s">
        <v>442</v>
      </c>
      <c r="L1387">
        <v>4654</v>
      </c>
      <c r="M1387">
        <v>40</v>
      </c>
      <c r="N1387" s="3">
        <v>8</v>
      </c>
      <c r="O1387" t="s">
        <v>442</v>
      </c>
      <c r="P1387" t="s">
        <v>442</v>
      </c>
      <c r="Q1387" t="s">
        <v>442</v>
      </c>
      <c r="R1387" t="s">
        <v>442</v>
      </c>
      <c r="S1387" t="s">
        <v>84</v>
      </c>
      <c r="T1387">
        <v>1</v>
      </c>
      <c r="U1387">
        <v>50</v>
      </c>
      <c r="X1387" t="str">
        <f>VLOOKUP($S1387,Taxonomic!A:D,2,FALSE)</f>
        <v>muraenidae</v>
      </c>
      <c r="Y1387" t="str">
        <f>VLOOKUP(S1387,Taxonomic!A:D,3,FALSE)</f>
        <v>gymnothorax</v>
      </c>
      <c r="Z1387" t="str">
        <f>VLOOKUP(S1387,Taxonomic!A:D,4,FALSE)</f>
        <v>mordax</v>
      </c>
    </row>
    <row r="1388" spans="1:26" x14ac:dyDescent="0.2">
      <c r="A1388" t="s">
        <v>30</v>
      </c>
      <c r="B1388" t="s">
        <v>103</v>
      </c>
      <c r="C1388" t="s">
        <v>97</v>
      </c>
      <c r="D1388">
        <v>2013</v>
      </c>
      <c r="E1388">
        <v>10</v>
      </c>
      <c r="F1388" s="8">
        <v>18</v>
      </c>
      <c r="G1388" t="s">
        <v>457</v>
      </c>
      <c r="H1388" t="s">
        <v>105</v>
      </c>
      <c r="I1388">
        <f>VLOOKUP(B1388,Information_sites!D:E,2,FALSE)</f>
        <v>-24.110130000000002</v>
      </c>
      <c r="J1388">
        <f>VLOOKUP(B1388,Information_sites!D:F,3,FALSE)</f>
        <v>-45.705855999999997</v>
      </c>
      <c r="K1388" t="s">
        <v>442</v>
      </c>
      <c r="L1388">
        <v>4654</v>
      </c>
      <c r="M1388">
        <v>40</v>
      </c>
      <c r="N1388" s="3">
        <v>8</v>
      </c>
      <c r="O1388" t="s">
        <v>442</v>
      </c>
      <c r="P1388" t="s">
        <v>442</v>
      </c>
      <c r="Q1388" t="s">
        <v>442</v>
      </c>
      <c r="R1388" t="s">
        <v>442</v>
      </c>
      <c r="S1388" t="s">
        <v>39</v>
      </c>
      <c r="T1388">
        <v>70</v>
      </c>
      <c r="U1388">
        <v>15</v>
      </c>
      <c r="X1388" t="str">
        <f>VLOOKUP($S1388,Taxonomic!A:D,2,FALSE)</f>
        <v>haemulidae</v>
      </c>
      <c r="Y1388" t="str">
        <f>VLOOKUP(S1388,Taxonomic!A:D,3,FALSE)</f>
        <v>haemulon</v>
      </c>
      <c r="Z1388" t="str">
        <f>VLOOKUP(S1388,Taxonomic!A:D,4,FALSE)</f>
        <v>aurolineatum</v>
      </c>
    </row>
    <row r="1389" spans="1:26" x14ac:dyDescent="0.2">
      <c r="A1389" t="s">
        <v>30</v>
      </c>
      <c r="B1389" t="s">
        <v>103</v>
      </c>
      <c r="C1389" t="s">
        <v>97</v>
      </c>
      <c r="D1389">
        <v>2013</v>
      </c>
      <c r="E1389">
        <v>10</v>
      </c>
      <c r="F1389" s="8">
        <v>18</v>
      </c>
      <c r="G1389" t="s">
        <v>457</v>
      </c>
      <c r="H1389" t="s">
        <v>105</v>
      </c>
      <c r="I1389">
        <f>VLOOKUP(B1389,Information_sites!D:E,2,FALSE)</f>
        <v>-24.110130000000002</v>
      </c>
      <c r="J1389">
        <f>VLOOKUP(B1389,Information_sites!D:F,3,FALSE)</f>
        <v>-45.705855999999997</v>
      </c>
      <c r="K1389" t="s">
        <v>442</v>
      </c>
      <c r="L1389">
        <v>4654</v>
      </c>
      <c r="M1389">
        <v>40</v>
      </c>
      <c r="N1389" s="3">
        <v>8</v>
      </c>
      <c r="O1389" t="s">
        <v>442</v>
      </c>
      <c r="P1389" t="s">
        <v>442</v>
      </c>
      <c r="Q1389" t="s">
        <v>442</v>
      </c>
      <c r="R1389" t="s">
        <v>442</v>
      </c>
      <c r="S1389" t="s">
        <v>437</v>
      </c>
      <c r="T1389">
        <v>30</v>
      </c>
      <c r="U1389">
        <v>15</v>
      </c>
      <c r="X1389" t="str">
        <f>VLOOKUP($S1389,Taxonomic!A:D,2,FALSE)</f>
        <v>haemulidae</v>
      </c>
      <c r="Y1389" t="str">
        <f>VLOOKUP(S1389,Taxonomic!A:D,3,FALSE)</f>
        <v>haemulon</v>
      </c>
      <c r="Z1389" t="str">
        <f>VLOOKUP(S1389,Taxonomic!A:D,4,FALSE)</f>
        <v>atlanticus</v>
      </c>
    </row>
    <row r="1390" spans="1:26" x14ac:dyDescent="0.2">
      <c r="A1390" t="s">
        <v>30</v>
      </c>
      <c r="B1390" t="s">
        <v>103</v>
      </c>
      <c r="C1390" t="s">
        <v>97</v>
      </c>
      <c r="D1390">
        <v>2013</v>
      </c>
      <c r="E1390">
        <v>10</v>
      </c>
      <c r="F1390" s="8">
        <v>18</v>
      </c>
      <c r="G1390" t="s">
        <v>457</v>
      </c>
      <c r="H1390" t="s">
        <v>105</v>
      </c>
      <c r="I1390">
        <f>VLOOKUP(B1390,Information_sites!D:E,2,FALSE)</f>
        <v>-24.110130000000002</v>
      </c>
      <c r="J1390">
        <f>VLOOKUP(B1390,Information_sites!D:F,3,FALSE)</f>
        <v>-45.705855999999997</v>
      </c>
      <c r="K1390" t="s">
        <v>442</v>
      </c>
      <c r="L1390">
        <v>4654</v>
      </c>
      <c r="M1390">
        <v>40</v>
      </c>
      <c r="N1390" s="3">
        <v>8</v>
      </c>
      <c r="O1390" t="s">
        <v>442</v>
      </c>
      <c r="P1390" t="s">
        <v>442</v>
      </c>
      <c r="Q1390" t="s">
        <v>442</v>
      </c>
      <c r="R1390" t="s">
        <v>442</v>
      </c>
      <c r="S1390" t="s">
        <v>41</v>
      </c>
      <c r="T1390">
        <v>2</v>
      </c>
      <c r="U1390">
        <v>25</v>
      </c>
      <c r="X1390" t="str">
        <f>VLOOKUP($S1390,Taxonomic!A:D,2,FALSE)</f>
        <v>holocentridae</v>
      </c>
      <c r="Y1390" t="str">
        <f>VLOOKUP(S1390,Taxonomic!A:D,3,FALSE)</f>
        <v>holocentrus</v>
      </c>
      <c r="Z1390" t="str">
        <f>VLOOKUP(S1390,Taxonomic!A:D,4,FALSE)</f>
        <v>adscensionis</v>
      </c>
    </row>
    <row r="1391" spans="1:26" x14ac:dyDescent="0.2">
      <c r="A1391" t="s">
        <v>30</v>
      </c>
      <c r="B1391" t="s">
        <v>103</v>
      </c>
      <c r="C1391" t="s">
        <v>97</v>
      </c>
      <c r="D1391">
        <v>2013</v>
      </c>
      <c r="E1391">
        <v>10</v>
      </c>
      <c r="F1391" s="8">
        <v>18</v>
      </c>
      <c r="G1391" t="s">
        <v>457</v>
      </c>
      <c r="H1391" t="s">
        <v>105</v>
      </c>
      <c r="I1391">
        <f>VLOOKUP(B1391,Information_sites!D:E,2,FALSE)</f>
        <v>-24.110130000000002</v>
      </c>
      <c r="J1391">
        <f>VLOOKUP(B1391,Information_sites!D:F,3,FALSE)</f>
        <v>-45.705855999999997</v>
      </c>
      <c r="K1391" t="s">
        <v>442</v>
      </c>
      <c r="L1391">
        <v>4654</v>
      </c>
      <c r="M1391">
        <v>40</v>
      </c>
      <c r="N1391" s="3">
        <v>8</v>
      </c>
      <c r="O1391" t="s">
        <v>442</v>
      </c>
      <c r="P1391" t="s">
        <v>442</v>
      </c>
      <c r="Q1391" t="s">
        <v>442</v>
      </c>
      <c r="R1391" t="s">
        <v>442</v>
      </c>
      <c r="S1391" t="s">
        <v>64</v>
      </c>
      <c r="T1391">
        <v>4</v>
      </c>
      <c r="U1391">
        <v>30</v>
      </c>
      <c r="X1391" t="str">
        <f>VLOOKUP($S1391,Taxonomic!A:D,2,FALSE)</f>
        <v>kyphosidae</v>
      </c>
      <c r="Y1391" t="str">
        <f>VLOOKUP(S1391,Taxonomic!A:D,3,FALSE)</f>
        <v>kyphosus</v>
      </c>
      <c r="Z1391" t="str">
        <f>VLOOKUP(S1391,Taxonomic!A:D,4,FALSE)</f>
        <v>vaigiensis</v>
      </c>
    </row>
    <row r="1392" spans="1:26" x14ac:dyDescent="0.2">
      <c r="A1392" t="s">
        <v>30</v>
      </c>
      <c r="B1392" t="s">
        <v>103</v>
      </c>
      <c r="C1392" t="s">
        <v>97</v>
      </c>
      <c r="D1392">
        <v>2013</v>
      </c>
      <c r="E1392">
        <v>10</v>
      </c>
      <c r="F1392" s="8">
        <v>18</v>
      </c>
      <c r="G1392" t="s">
        <v>457</v>
      </c>
      <c r="H1392" t="s">
        <v>105</v>
      </c>
      <c r="I1392">
        <f>VLOOKUP(B1392,Information_sites!D:E,2,FALSE)</f>
        <v>-24.110130000000002</v>
      </c>
      <c r="J1392">
        <f>VLOOKUP(B1392,Information_sites!D:F,3,FALSE)</f>
        <v>-45.705855999999997</v>
      </c>
      <c r="K1392" t="s">
        <v>442</v>
      </c>
      <c r="L1392">
        <v>4654</v>
      </c>
      <c r="M1392">
        <v>40</v>
      </c>
      <c r="N1392" s="3">
        <v>8</v>
      </c>
      <c r="O1392" t="s">
        <v>442</v>
      </c>
      <c r="P1392" t="s">
        <v>442</v>
      </c>
      <c r="Q1392" t="s">
        <v>442</v>
      </c>
      <c r="R1392" t="s">
        <v>442</v>
      </c>
      <c r="S1392" t="s">
        <v>43</v>
      </c>
      <c r="T1392">
        <v>1</v>
      </c>
      <c r="U1392">
        <v>30</v>
      </c>
      <c r="X1392" t="str">
        <f>VLOOKUP($S1392,Taxonomic!A:D,2,FALSE)</f>
        <v>sciaenidae</v>
      </c>
      <c r="Y1392" t="str">
        <f>VLOOKUP(S1392,Taxonomic!A:D,3,FALSE)</f>
        <v>odontoscion</v>
      </c>
      <c r="Z1392" t="str">
        <f>VLOOKUP(S1392,Taxonomic!A:D,4,FALSE)</f>
        <v>dentex</v>
      </c>
    </row>
    <row r="1393" spans="1:26" x14ac:dyDescent="0.2">
      <c r="A1393" t="s">
        <v>30</v>
      </c>
      <c r="B1393" t="s">
        <v>103</v>
      </c>
      <c r="C1393" t="s">
        <v>97</v>
      </c>
      <c r="D1393">
        <v>2013</v>
      </c>
      <c r="E1393">
        <v>10</v>
      </c>
      <c r="F1393" s="8">
        <v>18</v>
      </c>
      <c r="G1393" t="s">
        <v>457</v>
      </c>
      <c r="H1393" t="s">
        <v>105</v>
      </c>
      <c r="I1393">
        <f>VLOOKUP(B1393,Information_sites!D:E,2,FALSE)</f>
        <v>-24.110130000000002</v>
      </c>
      <c r="J1393">
        <f>VLOOKUP(B1393,Information_sites!D:F,3,FALSE)</f>
        <v>-45.705855999999997</v>
      </c>
      <c r="K1393" t="s">
        <v>442</v>
      </c>
      <c r="L1393">
        <v>4654</v>
      </c>
      <c r="M1393">
        <v>40</v>
      </c>
      <c r="N1393" s="3">
        <v>8</v>
      </c>
      <c r="O1393" t="s">
        <v>442</v>
      </c>
      <c r="P1393" t="s">
        <v>442</v>
      </c>
      <c r="Q1393" t="s">
        <v>442</v>
      </c>
      <c r="R1393" t="s">
        <v>442</v>
      </c>
      <c r="S1393" t="s">
        <v>55</v>
      </c>
      <c r="T1393">
        <v>5</v>
      </c>
      <c r="U1393">
        <v>3</v>
      </c>
      <c r="X1393" t="str">
        <f>VLOOKUP($S1393,Taxonomic!A:D,2,FALSE)</f>
        <v>blenniidae</v>
      </c>
      <c r="Y1393" t="str">
        <f>VLOOKUP(S1393,Taxonomic!A:D,3,FALSE)</f>
        <v>parablennius</v>
      </c>
      <c r="Z1393" t="str">
        <f>VLOOKUP(S1393,Taxonomic!A:D,4,FALSE)</f>
        <v>pilicornis</v>
      </c>
    </row>
    <row r="1394" spans="1:26" x14ac:dyDescent="0.2">
      <c r="A1394" t="s">
        <v>30</v>
      </c>
      <c r="B1394" t="s">
        <v>103</v>
      </c>
      <c r="C1394" t="s">
        <v>97</v>
      </c>
      <c r="D1394">
        <v>2013</v>
      </c>
      <c r="E1394">
        <v>10</v>
      </c>
      <c r="F1394" s="8">
        <v>18</v>
      </c>
      <c r="G1394" t="s">
        <v>457</v>
      </c>
      <c r="H1394" t="s">
        <v>105</v>
      </c>
      <c r="I1394">
        <f>VLOOKUP(B1394,Information_sites!D:E,2,FALSE)</f>
        <v>-24.110130000000002</v>
      </c>
      <c r="J1394">
        <f>VLOOKUP(B1394,Information_sites!D:F,3,FALSE)</f>
        <v>-45.705855999999997</v>
      </c>
      <c r="K1394" t="s">
        <v>442</v>
      </c>
      <c r="L1394">
        <v>4654</v>
      </c>
      <c r="M1394">
        <v>40</v>
      </c>
      <c r="N1394" s="3">
        <v>8</v>
      </c>
      <c r="O1394" t="s">
        <v>442</v>
      </c>
      <c r="P1394" t="s">
        <v>442</v>
      </c>
      <c r="Q1394" t="s">
        <v>442</v>
      </c>
      <c r="R1394" t="s">
        <v>442</v>
      </c>
      <c r="S1394" t="s">
        <v>55</v>
      </c>
      <c r="T1394">
        <v>6</v>
      </c>
      <c r="U1394">
        <v>5</v>
      </c>
      <c r="X1394" t="str">
        <f>VLOOKUP($S1394,Taxonomic!A:D,2,FALSE)</f>
        <v>blenniidae</v>
      </c>
      <c r="Y1394" t="str">
        <f>VLOOKUP(S1394,Taxonomic!A:D,3,FALSE)</f>
        <v>parablennius</v>
      </c>
      <c r="Z1394" t="str">
        <f>VLOOKUP(S1394,Taxonomic!A:D,4,FALSE)</f>
        <v>pilicornis</v>
      </c>
    </row>
    <row r="1395" spans="1:26" x14ac:dyDescent="0.2">
      <c r="A1395" t="s">
        <v>30</v>
      </c>
      <c r="B1395" t="s">
        <v>103</v>
      </c>
      <c r="C1395" t="s">
        <v>97</v>
      </c>
      <c r="D1395">
        <v>2013</v>
      </c>
      <c r="E1395">
        <v>10</v>
      </c>
      <c r="F1395" s="8">
        <v>18</v>
      </c>
      <c r="G1395" t="s">
        <v>457</v>
      </c>
      <c r="H1395" t="s">
        <v>105</v>
      </c>
      <c r="I1395">
        <f>VLOOKUP(B1395,Information_sites!D:E,2,FALSE)</f>
        <v>-24.110130000000002</v>
      </c>
      <c r="J1395">
        <f>VLOOKUP(B1395,Information_sites!D:F,3,FALSE)</f>
        <v>-45.705855999999997</v>
      </c>
      <c r="K1395" t="s">
        <v>442</v>
      </c>
      <c r="L1395">
        <v>4654</v>
      </c>
      <c r="M1395">
        <v>40</v>
      </c>
      <c r="N1395" s="3">
        <v>8</v>
      </c>
      <c r="O1395" t="s">
        <v>442</v>
      </c>
      <c r="P1395" t="s">
        <v>442</v>
      </c>
      <c r="Q1395" t="s">
        <v>442</v>
      </c>
      <c r="R1395" t="s">
        <v>442</v>
      </c>
      <c r="S1395" t="s">
        <v>57</v>
      </c>
      <c r="T1395">
        <v>3</v>
      </c>
      <c r="U1395">
        <v>30</v>
      </c>
      <c r="X1395" t="str">
        <f>VLOOKUP($S1395,Taxonomic!A:D,2,FALSE)</f>
        <v>scaridae</v>
      </c>
      <c r="Y1395" t="str">
        <f>VLOOKUP(S1395,Taxonomic!A:D,3,FALSE)</f>
        <v>sparisoma</v>
      </c>
      <c r="Z1395" t="str">
        <f>VLOOKUP(S1395,Taxonomic!A:D,4,FALSE)</f>
        <v>frondosum</v>
      </c>
    </row>
    <row r="1396" spans="1:26" x14ac:dyDescent="0.2">
      <c r="A1396" t="s">
        <v>30</v>
      </c>
      <c r="B1396" t="s">
        <v>103</v>
      </c>
      <c r="C1396" t="s">
        <v>97</v>
      </c>
      <c r="D1396">
        <v>2013</v>
      </c>
      <c r="E1396">
        <v>10</v>
      </c>
      <c r="F1396" s="8">
        <v>18</v>
      </c>
      <c r="G1396" t="s">
        <v>457</v>
      </c>
      <c r="H1396" t="s">
        <v>105</v>
      </c>
      <c r="I1396">
        <f>VLOOKUP(B1396,Information_sites!D:E,2,FALSE)</f>
        <v>-24.110130000000002</v>
      </c>
      <c r="J1396">
        <f>VLOOKUP(B1396,Information_sites!D:F,3,FALSE)</f>
        <v>-45.705855999999997</v>
      </c>
      <c r="K1396" t="s">
        <v>442</v>
      </c>
      <c r="L1396">
        <v>4654</v>
      </c>
      <c r="M1396">
        <v>40</v>
      </c>
      <c r="N1396" s="3">
        <v>8</v>
      </c>
      <c r="O1396" t="s">
        <v>442</v>
      </c>
      <c r="P1396" t="s">
        <v>442</v>
      </c>
      <c r="Q1396" t="s">
        <v>442</v>
      </c>
      <c r="R1396" t="s">
        <v>442</v>
      </c>
      <c r="S1396" t="s">
        <v>46</v>
      </c>
      <c r="T1396">
        <v>4</v>
      </c>
      <c r="U1396">
        <v>10</v>
      </c>
      <c r="X1396" t="str">
        <f>VLOOKUP($S1396,Taxonomic!A:D,2,FALSE)</f>
        <v>pomacentridae</v>
      </c>
      <c r="Y1396" t="str">
        <f>VLOOKUP(S1396,Taxonomic!A:D,3,FALSE)</f>
        <v>stegastes</v>
      </c>
      <c r="Z1396" t="str">
        <f>VLOOKUP(S1396,Taxonomic!A:D,4,FALSE)</f>
        <v>fuscus</v>
      </c>
    </row>
    <row r="1397" spans="1:26" x14ac:dyDescent="0.2">
      <c r="A1397" t="s">
        <v>30</v>
      </c>
      <c r="B1397" t="s">
        <v>103</v>
      </c>
      <c r="C1397" t="s">
        <v>97</v>
      </c>
      <c r="D1397">
        <v>2013</v>
      </c>
      <c r="E1397">
        <v>10</v>
      </c>
      <c r="F1397" s="8">
        <v>18</v>
      </c>
      <c r="G1397" t="s">
        <v>457</v>
      </c>
      <c r="H1397" t="s">
        <v>105</v>
      </c>
      <c r="I1397">
        <f>VLOOKUP(B1397,Information_sites!D:E,2,FALSE)</f>
        <v>-24.110130000000002</v>
      </c>
      <c r="J1397">
        <f>VLOOKUP(B1397,Information_sites!D:F,3,FALSE)</f>
        <v>-45.705855999999997</v>
      </c>
      <c r="K1397" t="s">
        <v>442</v>
      </c>
      <c r="L1397">
        <v>4654</v>
      </c>
      <c r="M1397">
        <v>40</v>
      </c>
      <c r="N1397" s="3">
        <v>8</v>
      </c>
      <c r="O1397" t="s">
        <v>442</v>
      </c>
      <c r="P1397" t="s">
        <v>442</v>
      </c>
      <c r="Q1397" t="s">
        <v>442</v>
      </c>
      <c r="R1397" t="s">
        <v>442</v>
      </c>
      <c r="S1397" t="s">
        <v>58</v>
      </c>
      <c r="T1397">
        <v>1</v>
      </c>
      <c r="U1397">
        <v>10</v>
      </c>
      <c r="X1397" t="str">
        <f>VLOOKUP($S1397,Taxonomic!A:D,2,FALSE)</f>
        <v>pomacentridae</v>
      </c>
      <c r="Y1397" t="str">
        <f>VLOOKUP(S1397,Taxonomic!A:D,3,FALSE)</f>
        <v>stegastes</v>
      </c>
      <c r="Z1397" t="str">
        <f>VLOOKUP(S1397,Taxonomic!A:D,4,FALSE)</f>
        <v>variabilis</v>
      </c>
    </row>
    <row r="1398" spans="1:26" x14ac:dyDescent="0.2">
      <c r="A1398" t="s">
        <v>30</v>
      </c>
      <c r="B1398" t="s">
        <v>103</v>
      </c>
      <c r="C1398" t="s">
        <v>97</v>
      </c>
      <c r="D1398">
        <v>2013</v>
      </c>
      <c r="E1398">
        <v>10</v>
      </c>
      <c r="F1398" s="8">
        <v>18</v>
      </c>
      <c r="G1398" t="s">
        <v>457</v>
      </c>
      <c r="H1398" t="s">
        <v>105</v>
      </c>
      <c r="I1398">
        <f>VLOOKUP(B1398,Information_sites!D:E,2,FALSE)</f>
        <v>-24.110130000000002</v>
      </c>
      <c r="J1398">
        <f>VLOOKUP(B1398,Information_sites!D:F,3,FALSE)</f>
        <v>-45.705855999999997</v>
      </c>
      <c r="K1398" t="s">
        <v>442</v>
      </c>
      <c r="L1398">
        <v>4655</v>
      </c>
      <c r="M1398">
        <v>40</v>
      </c>
      <c r="N1398" s="3">
        <v>9</v>
      </c>
      <c r="O1398" t="s">
        <v>442</v>
      </c>
      <c r="P1398" t="s">
        <v>442</v>
      </c>
      <c r="Q1398" t="s">
        <v>442</v>
      </c>
      <c r="R1398" t="s">
        <v>442</v>
      </c>
      <c r="S1398" t="s">
        <v>49</v>
      </c>
      <c r="T1398">
        <v>22</v>
      </c>
      <c r="U1398">
        <v>30</v>
      </c>
      <c r="X1398" t="str">
        <f>VLOOKUP($S1398,Taxonomic!A:D,2,FALSE)</f>
        <v>acanthuridae</v>
      </c>
      <c r="Y1398" t="str">
        <f>VLOOKUP(S1398,Taxonomic!A:D,3,FALSE)</f>
        <v>acanthurus</v>
      </c>
      <c r="Z1398" t="str">
        <f>VLOOKUP(S1398,Taxonomic!A:D,4,FALSE)</f>
        <v>chirurgus</v>
      </c>
    </row>
    <row r="1399" spans="1:26" x14ac:dyDescent="0.2">
      <c r="A1399" t="s">
        <v>30</v>
      </c>
      <c r="B1399" t="s">
        <v>103</v>
      </c>
      <c r="C1399" t="s">
        <v>97</v>
      </c>
      <c r="D1399">
        <v>2013</v>
      </c>
      <c r="E1399">
        <v>10</v>
      </c>
      <c r="F1399" s="8">
        <v>18</v>
      </c>
      <c r="G1399" t="s">
        <v>457</v>
      </c>
      <c r="H1399" t="s">
        <v>105</v>
      </c>
      <c r="I1399">
        <f>VLOOKUP(B1399,Information_sites!D:E,2,FALSE)</f>
        <v>-24.110130000000002</v>
      </c>
      <c r="J1399">
        <f>VLOOKUP(B1399,Information_sites!D:F,3,FALSE)</f>
        <v>-45.705855999999997</v>
      </c>
      <c r="K1399" t="s">
        <v>442</v>
      </c>
      <c r="L1399">
        <v>4655</v>
      </c>
      <c r="M1399">
        <v>40</v>
      </c>
      <c r="N1399" s="3">
        <v>9</v>
      </c>
      <c r="O1399" t="s">
        <v>442</v>
      </c>
      <c r="P1399" t="s">
        <v>442</v>
      </c>
      <c r="Q1399" t="s">
        <v>442</v>
      </c>
      <c r="R1399" t="s">
        <v>442</v>
      </c>
      <c r="S1399" t="s">
        <v>49</v>
      </c>
      <c r="T1399">
        <v>10</v>
      </c>
      <c r="U1399">
        <v>35</v>
      </c>
      <c r="X1399" t="str">
        <f>VLOOKUP($S1399,Taxonomic!A:D,2,FALSE)</f>
        <v>acanthuridae</v>
      </c>
      <c r="Y1399" t="str">
        <f>VLOOKUP(S1399,Taxonomic!A:D,3,FALSE)</f>
        <v>acanthurus</v>
      </c>
      <c r="Z1399" t="str">
        <f>VLOOKUP(S1399,Taxonomic!A:D,4,FALSE)</f>
        <v>chirurgus</v>
      </c>
    </row>
    <row r="1400" spans="1:26" x14ac:dyDescent="0.2">
      <c r="A1400" t="s">
        <v>30</v>
      </c>
      <c r="B1400" t="s">
        <v>103</v>
      </c>
      <c r="C1400" t="s">
        <v>97</v>
      </c>
      <c r="D1400">
        <v>2013</v>
      </c>
      <c r="E1400">
        <v>10</v>
      </c>
      <c r="F1400" s="8">
        <v>18</v>
      </c>
      <c r="G1400" t="s">
        <v>457</v>
      </c>
      <c r="H1400" t="s">
        <v>105</v>
      </c>
      <c r="I1400">
        <f>VLOOKUP(B1400,Information_sites!D:E,2,FALSE)</f>
        <v>-24.110130000000002</v>
      </c>
      <c r="J1400">
        <f>VLOOKUP(B1400,Information_sites!D:F,3,FALSE)</f>
        <v>-45.705855999999997</v>
      </c>
      <c r="K1400" t="s">
        <v>442</v>
      </c>
      <c r="L1400">
        <v>4655</v>
      </c>
      <c r="M1400">
        <v>40</v>
      </c>
      <c r="N1400" s="3">
        <v>9</v>
      </c>
      <c r="O1400" t="s">
        <v>442</v>
      </c>
      <c r="P1400" t="s">
        <v>442</v>
      </c>
      <c r="Q1400" t="s">
        <v>442</v>
      </c>
      <c r="R1400" t="s">
        <v>442</v>
      </c>
      <c r="S1400" t="s">
        <v>106</v>
      </c>
      <c r="T1400">
        <v>1</v>
      </c>
      <c r="U1400">
        <v>70</v>
      </c>
      <c r="X1400" t="str">
        <f>VLOOKUP($S1400,Taxonomic!A:D,2,FALSE)</f>
        <v>aetobatidae</v>
      </c>
      <c r="Y1400" t="str">
        <f>VLOOKUP(S1400,Taxonomic!A:D,3,FALSE)</f>
        <v>aetobatus</v>
      </c>
      <c r="Z1400" t="str">
        <f>VLOOKUP(S1400,Taxonomic!A:D,4,FALSE)</f>
        <v>narinari</v>
      </c>
    </row>
    <row r="1401" spans="1:26" x14ac:dyDescent="0.2">
      <c r="A1401" t="s">
        <v>30</v>
      </c>
      <c r="B1401" t="s">
        <v>103</v>
      </c>
      <c r="C1401" t="s">
        <v>97</v>
      </c>
      <c r="D1401">
        <v>2013</v>
      </c>
      <c r="E1401">
        <v>10</v>
      </c>
      <c r="F1401" s="8">
        <v>18</v>
      </c>
      <c r="G1401" t="s">
        <v>457</v>
      </c>
      <c r="H1401" t="s">
        <v>105</v>
      </c>
      <c r="I1401">
        <f>VLOOKUP(B1401,Information_sites!D:E,2,FALSE)</f>
        <v>-24.110130000000002</v>
      </c>
      <c r="J1401">
        <f>VLOOKUP(B1401,Information_sites!D:F,3,FALSE)</f>
        <v>-45.705855999999997</v>
      </c>
      <c r="K1401" t="s">
        <v>442</v>
      </c>
      <c r="L1401">
        <v>4655</v>
      </c>
      <c r="M1401">
        <v>40</v>
      </c>
      <c r="N1401" s="3">
        <v>9</v>
      </c>
      <c r="O1401" t="s">
        <v>442</v>
      </c>
      <c r="P1401" t="s">
        <v>442</v>
      </c>
      <c r="Q1401" t="s">
        <v>442</v>
      </c>
      <c r="R1401" t="s">
        <v>442</v>
      </c>
      <c r="S1401" t="s">
        <v>50</v>
      </c>
      <c r="T1401">
        <v>6</v>
      </c>
      <c r="U1401">
        <v>25</v>
      </c>
      <c r="X1401" t="str">
        <f>VLOOKUP($S1401,Taxonomic!A:D,2,FALSE)</f>
        <v>haemulidae</v>
      </c>
      <c r="Y1401" t="str">
        <f>VLOOKUP(S1401,Taxonomic!A:D,3,FALSE)</f>
        <v>anisotremus</v>
      </c>
      <c r="Z1401" t="str">
        <f>VLOOKUP(S1401,Taxonomic!A:D,4,FALSE)</f>
        <v>virginicus</v>
      </c>
    </row>
    <row r="1402" spans="1:26" x14ac:dyDescent="0.2">
      <c r="A1402" t="s">
        <v>30</v>
      </c>
      <c r="B1402" t="s">
        <v>103</v>
      </c>
      <c r="C1402" t="s">
        <v>97</v>
      </c>
      <c r="D1402">
        <v>2013</v>
      </c>
      <c r="E1402">
        <v>10</v>
      </c>
      <c r="F1402" s="8">
        <v>18</v>
      </c>
      <c r="G1402" t="s">
        <v>457</v>
      </c>
      <c r="H1402" t="s">
        <v>105</v>
      </c>
      <c r="I1402">
        <f>VLOOKUP(B1402,Information_sites!D:E,2,FALSE)</f>
        <v>-24.110130000000002</v>
      </c>
      <c r="J1402">
        <f>VLOOKUP(B1402,Information_sites!D:F,3,FALSE)</f>
        <v>-45.705855999999997</v>
      </c>
      <c r="K1402" t="s">
        <v>442</v>
      </c>
      <c r="L1402">
        <v>4655</v>
      </c>
      <c r="M1402">
        <v>40</v>
      </c>
      <c r="N1402" s="3">
        <v>9</v>
      </c>
      <c r="O1402" t="s">
        <v>442</v>
      </c>
      <c r="P1402" t="s">
        <v>442</v>
      </c>
      <c r="Q1402" t="s">
        <v>442</v>
      </c>
      <c r="R1402" t="s">
        <v>442</v>
      </c>
      <c r="S1402" t="s">
        <v>34</v>
      </c>
      <c r="T1402">
        <v>1</v>
      </c>
      <c r="U1402">
        <v>35</v>
      </c>
      <c r="X1402" t="str">
        <f>VLOOKUP($S1402,Taxonomic!A:D,2,FALSE)</f>
        <v>labridae</v>
      </c>
      <c r="Y1402" t="str">
        <f>VLOOKUP(S1402,Taxonomic!A:D,3,FALSE)</f>
        <v>bodianus</v>
      </c>
      <c r="Z1402" t="str">
        <f>VLOOKUP(S1402,Taxonomic!A:D,4,FALSE)</f>
        <v>pulchellus</v>
      </c>
    </row>
    <row r="1403" spans="1:26" x14ac:dyDescent="0.2">
      <c r="A1403" t="s">
        <v>30</v>
      </c>
      <c r="B1403" t="s">
        <v>103</v>
      </c>
      <c r="C1403" t="s">
        <v>97</v>
      </c>
      <c r="D1403">
        <v>2013</v>
      </c>
      <c r="E1403">
        <v>10</v>
      </c>
      <c r="F1403" s="8">
        <v>18</v>
      </c>
      <c r="G1403" t="s">
        <v>457</v>
      </c>
      <c r="H1403" t="s">
        <v>105</v>
      </c>
      <c r="I1403">
        <f>VLOOKUP(B1403,Information_sites!D:E,2,FALSE)</f>
        <v>-24.110130000000002</v>
      </c>
      <c r="J1403">
        <f>VLOOKUP(B1403,Information_sites!D:F,3,FALSE)</f>
        <v>-45.705855999999997</v>
      </c>
      <c r="K1403" t="s">
        <v>442</v>
      </c>
      <c r="L1403">
        <v>4655</v>
      </c>
      <c r="M1403">
        <v>40</v>
      </c>
      <c r="N1403" s="3">
        <v>9</v>
      </c>
      <c r="O1403" t="s">
        <v>442</v>
      </c>
      <c r="P1403" t="s">
        <v>442</v>
      </c>
      <c r="Q1403" t="s">
        <v>442</v>
      </c>
      <c r="R1403" t="s">
        <v>442</v>
      </c>
      <c r="S1403" t="s">
        <v>34</v>
      </c>
      <c r="T1403">
        <v>1</v>
      </c>
      <c r="U1403">
        <v>20</v>
      </c>
      <c r="X1403" t="str">
        <f>VLOOKUP($S1403,Taxonomic!A:D,2,FALSE)</f>
        <v>labridae</v>
      </c>
      <c r="Y1403" t="str">
        <f>VLOOKUP(S1403,Taxonomic!A:D,3,FALSE)</f>
        <v>bodianus</v>
      </c>
      <c r="Z1403" t="str">
        <f>VLOOKUP(S1403,Taxonomic!A:D,4,FALSE)</f>
        <v>pulchellus</v>
      </c>
    </row>
    <row r="1404" spans="1:26" x14ac:dyDescent="0.2">
      <c r="A1404" t="s">
        <v>30</v>
      </c>
      <c r="B1404" t="s">
        <v>103</v>
      </c>
      <c r="C1404" t="s">
        <v>97</v>
      </c>
      <c r="D1404">
        <v>2013</v>
      </c>
      <c r="E1404">
        <v>10</v>
      </c>
      <c r="F1404" s="8">
        <v>18</v>
      </c>
      <c r="G1404" t="s">
        <v>457</v>
      </c>
      <c r="H1404" t="s">
        <v>105</v>
      </c>
      <c r="I1404">
        <f>VLOOKUP(B1404,Information_sites!D:E,2,FALSE)</f>
        <v>-24.110130000000002</v>
      </c>
      <c r="J1404">
        <f>VLOOKUP(B1404,Information_sites!D:F,3,FALSE)</f>
        <v>-45.705855999999997</v>
      </c>
      <c r="K1404" t="s">
        <v>442</v>
      </c>
      <c r="L1404">
        <v>4655</v>
      </c>
      <c r="M1404">
        <v>40</v>
      </c>
      <c r="N1404" s="3">
        <v>9</v>
      </c>
      <c r="O1404" t="s">
        <v>442</v>
      </c>
      <c r="P1404" t="s">
        <v>442</v>
      </c>
      <c r="Q1404" t="s">
        <v>442</v>
      </c>
      <c r="R1404" t="s">
        <v>442</v>
      </c>
      <c r="S1404" t="s">
        <v>37</v>
      </c>
      <c r="T1404">
        <v>2</v>
      </c>
      <c r="U1404">
        <v>3</v>
      </c>
      <c r="X1404" t="str">
        <f>VLOOKUP($S1404,Taxonomic!A:D,2,FALSE)</f>
        <v>chaenopsidae</v>
      </c>
      <c r="Y1404" t="str">
        <f>VLOOKUP(S1404,Taxonomic!A:D,3,FALSE)</f>
        <v>emblemariopsis</v>
      </c>
      <c r="Z1404" t="str">
        <f>VLOOKUP(S1404,Taxonomic!A:D,4,FALSE)</f>
        <v>signifera</v>
      </c>
    </row>
    <row r="1405" spans="1:26" x14ac:dyDescent="0.2">
      <c r="A1405" t="s">
        <v>30</v>
      </c>
      <c r="B1405" t="s">
        <v>103</v>
      </c>
      <c r="C1405" t="s">
        <v>97</v>
      </c>
      <c r="D1405">
        <v>2013</v>
      </c>
      <c r="E1405">
        <v>10</v>
      </c>
      <c r="F1405" s="8">
        <v>18</v>
      </c>
      <c r="G1405" t="s">
        <v>457</v>
      </c>
      <c r="H1405" t="s">
        <v>105</v>
      </c>
      <c r="I1405">
        <f>VLOOKUP(B1405,Information_sites!D:E,2,FALSE)</f>
        <v>-24.110130000000002</v>
      </c>
      <c r="J1405">
        <f>VLOOKUP(B1405,Information_sites!D:F,3,FALSE)</f>
        <v>-45.705855999999997</v>
      </c>
      <c r="K1405" t="s">
        <v>442</v>
      </c>
      <c r="L1405">
        <v>4655</v>
      </c>
      <c r="M1405">
        <v>40</v>
      </c>
      <c r="N1405" s="3">
        <v>9</v>
      </c>
      <c r="O1405" t="s">
        <v>442</v>
      </c>
      <c r="P1405" t="s">
        <v>442</v>
      </c>
      <c r="Q1405" t="s">
        <v>442</v>
      </c>
      <c r="R1405" t="s">
        <v>442</v>
      </c>
      <c r="S1405" t="s">
        <v>39</v>
      </c>
      <c r="T1405">
        <v>60</v>
      </c>
      <c r="U1405">
        <v>15</v>
      </c>
      <c r="X1405" t="str">
        <f>VLOOKUP($S1405,Taxonomic!A:D,2,FALSE)</f>
        <v>haemulidae</v>
      </c>
      <c r="Y1405" t="str">
        <f>VLOOKUP(S1405,Taxonomic!A:D,3,FALSE)</f>
        <v>haemulon</v>
      </c>
      <c r="Z1405" t="str">
        <f>VLOOKUP(S1405,Taxonomic!A:D,4,FALSE)</f>
        <v>aurolineatum</v>
      </c>
    </row>
    <row r="1406" spans="1:26" x14ac:dyDescent="0.2">
      <c r="A1406" t="s">
        <v>30</v>
      </c>
      <c r="B1406" t="s">
        <v>103</v>
      </c>
      <c r="C1406" t="s">
        <v>97</v>
      </c>
      <c r="D1406">
        <v>2013</v>
      </c>
      <c r="E1406">
        <v>10</v>
      </c>
      <c r="F1406" s="8">
        <v>18</v>
      </c>
      <c r="G1406" t="s">
        <v>457</v>
      </c>
      <c r="H1406" t="s">
        <v>105</v>
      </c>
      <c r="I1406">
        <f>VLOOKUP(B1406,Information_sites!D:E,2,FALSE)</f>
        <v>-24.110130000000002</v>
      </c>
      <c r="J1406">
        <f>VLOOKUP(B1406,Information_sites!D:F,3,FALSE)</f>
        <v>-45.705855999999997</v>
      </c>
      <c r="K1406" t="s">
        <v>442</v>
      </c>
      <c r="L1406">
        <v>4655</v>
      </c>
      <c r="M1406">
        <v>40</v>
      </c>
      <c r="N1406" s="3">
        <v>9</v>
      </c>
      <c r="O1406" t="s">
        <v>442</v>
      </c>
      <c r="P1406" t="s">
        <v>442</v>
      </c>
      <c r="Q1406" t="s">
        <v>442</v>
      </c>
      <c r="R1406" t="s">
        <v>442</v>
      </c>
      <c r="S1406" t="s">
        <v>437</v>
      </c>
      <c r="T1406">
        <v>10</v>
      </c>
      <c r="U1406">
        <v>15</v>
      </c>
      <c r="X1406" t="str">
        <f>VLOOKUP($S1406,Taxonomic!A:D,2,FALSE)</f>
        <v>haemulidae</v>
      </c>
      <c r="Y1406" t="str">
        <f>VLOOKUP(S1406,Taxonomic!A:D,3,FALSE)</f>
        <v>haemulon</v>
      </c>
      <c r="Z1406" t="str">
        <f>VLOOKUP(S1406,Taxonomic!A:D,4,FALSE)</f>
        <v>atlanticus</v>
      </c>
    </row>
    <row r="1407" spans="1:26" x14ac:dyDescent="0.2">
      <c r="A1407" t="s">
        <v>30</v>
      </c>
      <c r="B1407" t="s">
        <v>103</v>
      </c>
      <c r="C1407" t="s">
        <v>97</v>
      </c>
      <c r="D1407">
        <v>2013</v>
      </c>
      <c r="E1407">
        <v>10</v>
      </c>
      <c r="F1407" s="8">
        <v>18</v>
      </c>
      <c r="G1407" t="s">
        <v>457</v>
      </c>
      <c r="H1407" t="s">
        <v>105</v>
      </c>
      <c r="I1407">
        <f>VLOOKUP(B1407,Information_sites!D:E,2,FALSE)</f>
        <v>-24.110130000000002</v>
      </c>
      <c r="J1407">
        <f>VLOOKUP(B1407,Information_sites!D:F,3,FALSE)</f>
        <v>-45.705855999999997</v>
      </c>
      <c r="K1407" t="s">
        <v>442</v>
      </c>
      <c r="L1407">
        <v>4655</v>
      </c>
      <c r="M1407">
        <v>40</v>
      </c>
      <c r="N1407" s="3">
        <v>9</v>
      </c>
      <c r="O1407" t="s">
        <v>442</v>
      </c>
      <c r="P1407" t="s">
        <v>442</v>
      </c>
      <c r="Q1407" t="s">
        <v>442</v>
      </c>
      <c r="R1407" t="s">
        <v>442</v>
      </c>
      <c r="S1407" t="s">
        <v>67</v>
      </c>
      <c r="T1407">
        <v>1</v>
      </c>
      <c r="U1407">
        <v>30</v>
      </c>
      <c r="X1407" t="str">
        <f>VLOOKUP($S1407,Taxonomic!A:D,2,FALSE)</f>
        <v>pomacanthidae</v>
      </c>
      <c r="Y1407" t="str">
        <f>VLOOKUP(S1407,Taxonomic!A:D,3,FALSE)</f>
        <v>holacanthus</v>
      </c>
      <c r="Z1407" t="str">
        <f>VLOOKUP(S1407,Taxonomic!A:D,4,FALSE)</f>
        <v>tricolor</v>
      </c>
    </row>
    <row r="1408" spans="1:26" x14ac:dyDescent="0.2">
      <c r="A1408" t="s">
        <v>30</v>
      </c>
      <c r="B1408" t="s">
        <v>103</v>
      </c>
      <c r="C1408" t="s">
        <v>97</v>
      </c>
      <c r="D1408">
        <v>2013</v>
      </c>
      <c r="E1408">
        <v>10</v>
      </c>
      <c r="F1408" s="8">
        <v>18</v>
      </c>
      <c r="G1408" t="s">
        <v>457</v>
      </c>
      <c r="H1408" t="s">
        <v>105</v>
      </c>
      <c r="I1408">
        <f>VLOOKUP(B1408,Information_sites!D:E,2,FALSE)</f>
        <v>-24.110130000000002</v>
      </c>
      <c r="J1408">
        <f>VLOOKUP(B1408,Information_sites!D:F,3,FALSE)</f>
        <v>-45.705855999999997</v>
      </c>
      <c r="K1408" t="s">
        <v>442</v>
      </c>
      <c r="L1408">
        <v>4655</v>
      </c>
      <c r="M1408">
        <v>40</v>
      </c>
      <c r="N1408" s="3">
        <v>9</v>
      </c>
      <c r="O1408" t="s">
        <v>442</v>
      </c>
      <c r="P1408" t="s">
        <v>442</v>
      </c>
      <c r="Q1408" t="s">
        <v>442</v>
      </c>
      <c r="R1408" t="s">
        <v>442</v>
      </c>
      <c r="S1408" t="s">
        <v>107</v>
      </c>
      <c r="T1408">
        <v>1</v>
      </c>
      <c r="U1408">
        <v>5</v>
      </c>
      <c r="X1408" t="str">
        <f>VLOOKUP($S1408,Taxonomic!A:D,2,FALSE)</f>
        <v>sciaenidae</v>
      </c>
      <c r="Y1408" t="str">
        <f>VLOOKUP(S1408,Taxonomic!A:D,3,FALSE)</f>
        <v>pareques</v>
      </c>
      <c r="Z1408" t="str">
        <f>VLOOKUP(S1408,Taxonomic!A:D,4,FALSE)</f>
        <v>acuminatus</v>
      </c>
    </row>
    <row r="1409" spans="1:26" x14ac:dyDescent="0.2">
      <c r="A1409" t="s">
        <v>30</v>
      </c>
      <c r="B1409" t="s">
        <v>103</v>
      </c>
      <c r="C1409" t="s">
        <v>97</v>
      </c>
      <c r="D1409">
        <v>2013</v>
      </c>
      <c r="E1409">
        <v>10</v>
      </c>
      <c r="F1409" s="8">
        <v>18</v>
      </c>
      <c r="G1409" t="s">
        <v>457</v>
      </c>
      <c r="H1409" t="s">
        <v>105</v>
      </c>
      <c r="I1409">
        <f>VLOOKUP(B1409,Information_sites!D:E,2,FALSE)</f>
        <v>-24.110130000000002</v>
      </c>
      <c r="J1409">
        <f>VLOOKUP(B1409,Information_sites!D:F,3,FALSE)</f>
        <v>-45.705855999999997</v>
      </c>
      <c r="K1409" t="s">
        <v>442</v>
      </c>
      <c r="L1409">
        <v>4655</v>
      </c>
      <c r="M1409">
        <v>40</v>
      </c>
      <c r="N1409" s="3">
        <v>9</v>
      </c>
      <c r="O1409" t="s">
        <v>442</v>
      </c>
      <c r="P1409" t="s">
        <v>442</v>
      </c>
      <c r="Q1409" t="s">
        <v>442</v>
      </c>
      <c r="R1409" t="s">
        <v>442</v>
      </c>
      <c r="S1409" t="s">
        <v>55</v>
      </c>
      <c r="T1409">
        <v>3</v>
      </c>
      <c r="U1409">
        <v>7</v>
      </c>
      <c r="X1409" t="str">
        <f>VLOOKUP($S1409,Taxonomic!A:D,2,FALSE)</f>
        <v>blenniidae</v>
      </c>
      <c r="Y1409" t="str">
        <f>VLOOKUP(S1409,Taxonomic!A:D,3,FALSE)</f>
        <v>parablennius</v>
      </c>
      <c r="Z1409" t="str">
        <f>VLOOKUP(S1409,Taxonomic!A:D,4,FALSE)</f>
        <v>pilicornis</v>
      </c>
    </row>
    <row r="1410" spans="1:26" x14ac:dyDescent="0.2">
      <c r="A1410" t="s">
        <v>30</v>
      </c>
      <c r="B1410" t="s">
        <v>103</v>
      </c>
      <c r="C1410" t="s">
        <v>97</v>
      </c>
      <c r="D1410">
        <v>2013</v>
      </c>
      <c r="E1410">
        <v>10</v>
      </c>
      <c r="F1410" s="8">
        <v>18</v>
      </c>
      <c r="G1410" t="s">
        <v>457</v>
      </c>
      <c r="H1410" t="s">
        <v>105</v>
      </c>
      <c r="I1410">
        <f>VLOOKUP(B1410,Information_sites!D:E,2,FALSE)</f>
        <v>-24.110130000000002</v>
      </c>
      <c r="J1410">
        <f>VLOOKUP(B1410,Information_sites!D:F,3,FALSE)</f>
        <v>-45.705855999999997</v>
      </c>
      <c r="K1410" t="s">
        <v>442</v>
      </c>
      <c r="L1410">
        <v>4655</v>
      </c>
      <c r="M1410">
        <v>40</v>
      </c>
      <c r="N1410" s="3">
        <v>9</v>
      </c>
      <c r="O1410" t="s">
        <v>442</v>
      </c>
      <c r="P1410" t="s">
        <v>442</v>
      </c>
      <c r="Q1410" t="s">
        <v>442</v>
      </c>
      <c r="R1410" t="s">
        <v>442</v>
      </c>
      <c r="S1410" t="s">
        <v>44</v>
      </c>
      <c r="T1410">
        <v>2</v>
      </c>
      <c r="U1410">
        <v>40</v>
      </c>
      <c r="X1410" t="str">
        <f>VLOOKUP($S1410,Taxonomic!A:D,2,FALSE)</f>
        <v>pomacanthidae</v>
      </c>
      <c r="Y1410" t="str">
        <f>VLOOKUP(S1410,Taxonomic!A:D,3,FALSE)</f>
        <v>pomacanthus</v>
      </c>
      <c r="Z1410" t="str">
        <f>VLOOKUP(S1410,Taxonomic!A:D,4,FALSE)</f>
        <v>paru</v>
      </c>
    </row>
    <row r="1411" spans="1:26" x14ac:dyDescent="0.2">
      <c r="A1411" t="s">
        <v>30</v>
      </c>
      <c r="B1411" t="s">
        <v>103</v>
      </c>
      <c r="C1411" t="s">
        <v>97</v>
      </c>
      <c r="D1411">
        <v>2013</v>
      </c>
      <c r="E1411">
        <v>10</v>
      </c>
      <c r="F1411" s="8">
        <v>18</v>
      </c>
      <c r="G1411" t="s">
        <v>457</v>
      </c>
      <c r="H1411" t="s">
        <v>105</v>
      </c>
      <c r="I1411">
        <f>VLOOKUP(B1411,Information_sites!D:E,2,FALSE)</f>
        <v>-24.110130000000002</v>
      </c>
      <c r="J1411">
        <f>VLOOKUP(B1411,Information_sites!D:F,3,FALSE)</f>
        <v>-45.705855999999997</v>
      </c>
      <c r="K1411" t="s">
        <v>442</v>
      </c>
      <c r="L1411">
        <v>4655</v>
      </c>
      <c r="M1411">
        <v>40</v>
      </c>
      <c r="N1411" s="3">
        <v>9</v>
      </c>
      <c r="O1411" t="s">
        <v>442</v>
      </c>
      <c r="P1411" t="s">
        <v>442</v>
      </c>
      <c r="Q1411" t="s">
        <v>442</v>
      </c>
      <c r="R1411" t="s">
        <v>442</v>
      </c>
      <c r="S1411" t="s">
        <v>44</v>
      </c>
      <c r="T1411">
        <v>1</v>
      </c>
      <c r="U1411">
        <v>30</v>
      </c>
      <c r="X1411" t="str">
        <f>VLOOKUP($S1411,Taxonomic!A:D,2,FALSE)</f>
        <v>pomacanthidae</v>
      </c>
      <c r="Y1411" t="str">
        <f>VLOOKUP(S1411,Taxonomic!A:D,3,FALSE)</f>
        <v>pomacanthus</v>
      </c>
      <c r="Z1411" t="str">
        <f>VLOOKUP(S1411,Taxonomic!A:D,4,FALSE)</f>
        <v>paru</v>
      </c>
    </row>
    <row r="1412" spans="1:26" x14ac:dyDescent="0.2">
      <c r="A1412" t="s">
        <v>30</v>
      </c>
      <c r="B1412" t="s">
        <v>103</v>
      </c>
      <c r="C1412" t="s">
        <v>97</v>
      </c>
      <c r="D1412">
        <v>2013</v>
      </c>
      <c r="E1412">
        <v>10</v>
      </c>
      <c r="F1412" s="8">
        <v>18</v>
      </c>
      <c r="G1412" t="s">
        <v>457</v>
      </c>
      <c r="H1412" t="s">
        <v>105</v>
      </c>
      <c r="I1412">
        <f>VLOOKUP(B1412,Information_sites!D:E,2,FALSE)</f>
        <v>-24.110130000000002</v>
      </c>
      <c r="J1412">
        <f>VLOOKUP(B1412,Information_sites!D:F,3,FALSE)</f>
        <v>-45.705855999999997</v>
      </c>
      <c r="K1412" t="s">
        <v>442</v>
      </c>
      <c r="L1412">
        <v>4655</v>
      </c>
      <c r="M1412">
        <v>40</v>
      </c>
      <c r="N1412" s="3">
        <v>9</v>
      </c>
      <c r="O1412" t="s">
        <v>442</v>
      </c>
      <c r="P1412" t="s">
        <v>442</v>
      </c>
      <c r="Q1412" t="s">
        <v>442</v>
      </c>
      <c r="R1412" t="s">
        <v>442</v>
      </c>
      <c r="S1412" t="s">
        <v>46</v>
      </c>
      <c r="T1412">
        <v>9</v>
      </c>
      <c r="U1412">
        <v>15</v>
      </c>
      <c r="X1412" t="str">
        <f>VLOOKUP($S1412,Taxonomic!A:D,2,FALSE)</f>
        <v>pomacentridae</v>
      </c>
      <c r="Y1412" t="str">
        <f>VLOOKUP(S1412,Taxonomic!A:D,3,FALSE)</f>
        <v>stegastes</v>
      </c>
      <c r="Z1412" t="str">
        <f>VLOOKUP(S1412,Taxonomic!A:D,4,FALSE)</f>
        <v>fuscus</v>
      </c>
    </row>
    <row r="1413" spans="1:26" x14ac:dyDescent="0.2">
      <c r="A1413" t="s">
        <v>30</v>
      </c>
      <c r="B1413" t="s">
        <v>103</v>
      </c>
      <c r="C1413" t="s">
        <v>108</v>
      </c>
      <c r="D1413">
        <v>2013</v>
      </c>
      <c r="E1413">
        <v>10</v>
      </c>
      <c r="F1413" s="8">
        <v>19</v>
      </c>
      <c r="G1413" t="s">
        <v>457</v>
      </c>
      <c r="H1413" t="s">
        <v>105</v>
      </c>
      <c r="I1413">
        <f>VLOOKUP(B1413,Information_sites!D:E,2,FALSE)</f>
        <v>-24.110130000000002</v>
      </c>
      <c r="J1413">
        <f>VLOOKUP(B1413,Information_sites!D:F,3,FALSE)</f>
        <v>-45.705855999999997</v>
      </c>
      <c r="K1413" t="s">
        <v>442</v>
      </c>
      <c r="L1413">
        <v>4656</v>
      </c>
      <c r="M1413">
        <v>40</v>
      </c>
      <c r="N1413" s="3">
        <v>7</v>
      </c>
      <c r="O1413" t="s">
        <v>442</v>
      </c>
      <c r="P1413" t="s">
        <v>442</v>
      </c>
      <c r="Q1413" t="s">
        <v>442</v>
      </c>
      <c r="R1413" t="s">
        <v>442</v>
      </c>
      <c r="S1413" t="s">
        <v>33</v>
      </c>
      <c r="T1413">
        <v>3</v>
      </c>
      <c r="U1413">
        <v>15</v>
      </c>
      <c r="X1413" t="str">
        <f>VLOOKUP($S1413,Taxonomic!A:D,2,FALSE)</f>
        <v>pomacentridae</v>
      </c>
      <c r="Y1413" t="str">
        <f>VLOOKUP(S1413,Taxonomic!A:D,3,FALSE)</f>
        <v>abudefduf</v>
      </c>
      <c r="Z1413" t="str">
        <f>VLOOKUP(S1413,Taxonomic!A:D,4,FALSE)</f>
        <v>saxatilis</v>
      </c>
    </row>
    <row r="1414" spans="1:26" x14ac:dyDescent="0.2">
      <c r="A1414" t="s">
        <v>30</v>
      </c>
      <c r="B1414" t="s">
        <v>103</v>
      </c>
      <c r="C1414" t="s">
        <v>108</v>
      </c>
      <c r="D1414">
        <v>2013</v>
      </c>
      <c r="E1414">
        <v>10</v>
      </c>
      <c r="F1414" s="8">
        <v>19</v>
      </c>
      <c r="G1414" t="s">
        <v>457</v>
      </c>
      <c r="H1414" t="s">
        <v>105</v>
      </c>
      <c r="I1414">
        <f>VLOOKUP(B1414,Information_sites!D:E,2,FALSE)</f>
        <v>-24.110130000000002</v>
      </c>
      <c r="J1414">
        <f>VLOOKUP(B1414,Information_sites!D:F,3,FALSE)</f>
        <v>-45.705855999999997</v>
      </c>
      <c r="K1414" t="s">
        <v>442</v>
      </c>
      <c r="L1414">
        <v>4656</v>
      </c>
      <c r="M1414">
        <v>40</v>
      </c>
      <c r="N1414" s="3">
        <v>7</v>
      </c>
      <c r="O1414" t="s">
        <v>442</v>
      </c>
      <c r="P1414" t="s">
        <v>442</v>
      </c>
      <c r="Q1414" t="s">
        <v>442</v>
      </c>
      <c r="R1414" t="s">
        <v>442</v>
      </c>
      <c r="S1414" t="s">
        <v>33</v>
      </c>
      <c r="T1414">
        <v>5</v>
      </c>
      <c r="U1414">
        <v>10</v>
      </c>
      <c r="X1414" t="str">
        <f>VLOOKUP($S1414,Taxonomic!A:D,2,FALSE)</f>
        <v>pomacentridae</v>
      </c>
      <c r="Y1414" t="str">
        <f>VLOOKUP(S1414,Taxonomic!A:D,3,FALSE)</f>
        <v>abudefduf</v>
      </c>
      <c r="Z1414" t="str">
        <f>VLOOKUP(S1414,Taxonomic!A:D,4,FALSE)</f>
        <v>saxatilis</v>
      </c>
    </row>
    <row r="1415" spans="1:26" x14ac:dyDescent="0.2">
      <c r="A1415" t="s">
        <v>30</v>
      </c>
      <c r="B1415" t="s">
        <v>103</v>
      </c>
      <c r="C1415" t="s">
        <v>108</v>
      </c>
      <c r="D1415">
        <v>2013</v>
      </c>
      <c r="E1415">
        <v>10</v>
      </c>
      <c r="F1415" s="8">
        <v>19</v>
      </c>
      <c r="G1415" t="s">
        <v>457</v>
      </c>
      <c r="H1415" t="s">
        <v>105</v>
      </c>
      <c r="I1415">
        <f>VLOOKUP(B1415,Information_sites!D:E,2,FALSE)</f>
        <v>-24.110130000000002</v>
      </c>
      <c r="J1415">
        <f>VLOOKUP(B1415,Information_sites!D:F,3,FALSE)</f>
        <v>-45.705855999999997</v>
      </c>
      <c r="K1415" t="s">
        <v>442</v>
      </c>
      <c r="L1415">
        <v>4656</v>
      </c>
      <c r="M1415">
        <v>40</v>
      </c>
      <c r="N1415" s="3">
        <v>7</v>
      </c>
      <c r="O1415" t="s">
        <v>442</v>
      </c>
      <c r="P1415" t="s">
        <v>442</v>
      </c>
      <c r="Q1415" t="s">
        <v>442</v>
      </c>
      <c r="R1415" t="s">
        <v>442</v>
      </c>
      <c r="S1415" t="s">
        <v>49</v>
      </c>
      <c r="T1415">
        <v>13</v>
      </c>
      <c r="U1415">
        <v>30</v>
      </c>
      <c r="X1415" t="str">
        <f>VLOOKUP($S1415,Taxonomic!A:D,2,FALSE)</f>
        <v>acanthuridae</v>
      </c>
      <c r="Y1415" t="str">
        <f>VLOOKUP(S1415,Taxonomic!A:D,3,FALSE)</f>
        <v>acanthurus</v>
      </c>
      <c r="Z1415" t="str">
        <f>VLOOKUP(S1415,Taxonomic!A:D,4,FALSE)</f>
        <v>chirurgus</v>
      </c>
    </row>
    <row r="1416" spans="1:26" x14ac:dyDescent="0.2">
      <c r="A1416" t="s">
        <v>30</v>
      </c>
      <c r="B1416" t="s">
        <v>103</v>
      </c>
      <c r="C1416" t="s">
        <v>108</v>
      </c>
      <c r="D1416">
        <v>2013</v>
      </c>
      <c r="E1416">
        <v>10</v>
      </c>
      <c r="F1416" s="8">
        <v>19</v>
      </c>
      <c r="G1416" t="s">
        <v>457</v>
      </c>
      <c r="H1416" t="s">
        <v>105</v>
      </c>
      <c r="I1416">
        <f>VLOOKUP(B1416,Information_sites!D:E,2,FALSE)</f>
        <v>-24.110130000000002</v>
      </c>
      <c r="J1416">
        <f>VLOOKUP(B1416,Information_sites!D:F,3,FALSE)</f>
        <v>-45.705855999999997</v>
      </c>
      <c r="K1416" t="s">
        <v>442</v>
      </c>
      <c r="L1416">
        <v>4656</v>
      </c>
      <c r="M1416">
        <v>40</v>
      </c>
      <c r="N1416" s="3">
        <v>7</v>
      </c>
      <c r="O1416" t="s">
        <v>442</v>
      </c>
      <c r="P1416" t="s">
        <v>442</v>
      </c>
      <c r="Q1416" t="s">
        <v>442</v>
      </c>
      <c r="R1416" t="s">
        <v>442</v>
      </c>
      <c r="S1416" t="s">
        <v>50</v>
      </c>
      <c r="T1416">
        <v>7</v>
      </c>
      <c r="U1416">
        <v>30</v>
      </c>
      <c r="X1416" t="str">
        <f>VLOOKUP($S1416,Taxonomic!A:D,2,FALSE)</f>
        <v>haemulidae</v>
      </c>
      <c r="Y1416" t="str">
        <f>VLOOKUP(S1416,Taxonomic!A:D,3,FALSE)</f>
        <v>anisotremus</v>
      </c>
      <c r="Z1416" t="str">
        <f>VLOOKUP(S1416,Taxonomic!A:D,4,FALSE)</f>
        <v>virginicus</v>
      </c>
    </row>
    <row r="1417" spans="1:26" x14ac:dyDescent="0.2">
      <c r="A1417" t="s">
        <v>30</v>
      </c>
      <c r="B1417" t="s">
        <v>103</v>
      </c>
      <c r="C1417" t="s">
        <v>108</v>
      </c>
      <c r="D1417">
        <v>2013</v>
      </c>
      <c r="E1417">
        <v>10</v>
      </c>
      <c r="F1417" s="8">
        <v>19</v>
      </c>
      <c r="G1417" t="s">
        <v>457</v>
      </c>
      <c r="H1417" t="s">
        <v>105</v>
      </c>
      <c r="I1417">
        <f>VLOOKUP(B1417,Information_sites!D:E,2,FALSE)</f>
        <v>-24.110130000000002</v>
      </c>
      <c r="J1417">
        <f>VLOOKUP(B1417,Information_sites!D:F,3,FALSE)</f>
        <v>-45.705855999999997</v>
      </c>
      <c r="K1417" t="s">
        <v>442</v>
      </c>
      <c r="L1417">
        <v>4656</v>
      </c>
      <c r="M1417">
        <v>40</v>
      </c>
      <c r="N1417" s="3">
        <v>7</v>
      </c>
      <c r="O1417" t="s">
        <v>442</v>
      </c>
      <c r="P1417" t="s">
        <v>442</v>
      </c>
      <c r="Q1417" t="s">
        <v>442</v>
      </c>
      <c r="R1417" t="s">
        <v>442</v>
      </c>
      <c r="S1417" t="s">
        <v>50</v>
      </c>
      <c r="T1417">
        <v>14</v>
      </c>
      <c r="U1417">
        <v>20</v>
      </c>
      <c r="X1417" t="str">
        <f>VLOOKUP($S1417,Taxonomic!A:D,2,FALSE)</f>
        <v>haemulidae</v>
      </c>
      <c r="Y1417" t="str">
        <f>VLOOKUP(S1417,Taxonomic!A:D,3,FALSE)</f>
        <v>anisotremus</v>
      </c>
      <c r="Z1417" t="str">
        <f>VLOOKUP(S1417,Taxonomic!A:D,4,FALSE)</f>
        <v>virginicus</v>
      </c>
    </row>
    <row r="1418" spans="1:26" x14ac:dyDescent="0.2">
      <c r="A1418" t="s">
        <v>30</v>
      </c>
      <c r="B1418" t="s">
        <v>103</v>
      </c>
      <c r="C1418" t="s">
        <v>108</v>
      </c>
      <c r="D1418">
        <v>2013</v>
      </c>
      <c r="E1418">
        <v>10</v>
      </c>
      <c r="F1418" s="8">
        <v>19</v>
      </c>
      <c r="G1418" t="s">
        <v>457</v>
      </c>
      <c r="H1418" t="s">
        <v>105</v>
      </c>
      <c r="I1418">
        <f>VLOOKUP(B1418,Information_sites!D:E,2,FALSE)</f>
        <v>-24.110130000000002</v>
      </c>
      <c r="J1418">
        <f>VLOOKUP(B1418,Information_sites!D:F,3,FALSE)</f>
        <v>-45.705855999999997</v>
      </c>
      <c r="K1418" t="s">
        <v>442</v>
      </c>
      <c r="L1418">
        <v>4656</v>
      </c>
      <c r="M1418">
        <v>40</v>
      </c>
      <c r="N1418" s="3">
        <v>7</v>
      </c>
      <c r="O1418" t="s">
        <v>442</v>
      </c>
      <c r="P1418" t="s">
        <v>442</v>
      </c>
      <c r="Q1418" t="s">
        <v>442</v>
      </c>
      <c r="R1418" t="s">
        <v>442</v>
      </c>
      <c r="S1418" t="s">
        <v>35</v>
      </c>
      <c r="T1418">
        <v>1</v>
      </c>
      <c r="U1418">
        <v>15</v>
      </c>
      <c r="X1418" t="str">
        <f>VLOOKUP($S1418,Taxonomic!A:D,2,FALSE)</f>
        <v>labridae</v>
      </c>
      <c r="Y1418" t="str">
        <f>VLOOKUP(S1418,Taxonomic!A:D,3,FALSE)</f>
        <v>bodianus</v>
      </c>
      <c r="Z1418" t="str">
        <f>VLOOKUP(S1418,Taxonomic!A:D,4,FALSE)</f>
        <v>rufus</v>
      </c>
    </row>
    <row r="1419" spans="1:26" x14ac:dyDescent="0.2">
      <c r="A1419" t="s">
        <v>30</v>
      </c>
      <c r="B1419" t="s">
        <v>103</v>
      </c>
      <c r="C1419" t="s">
        <v>108</v>
      </c>
      <c r="D1419">
        <v>2013</v>
      </c>
      <c r="E1419">
        <v>10</v>
      </c>
      <c r="F1419" s="8">
        <v>19</v>
      </c>
      <c r="G1419" t="s">
        <v>457</v>
      </c>
      <c r="H1419" t="s">
        <v>105</v>
      </c>
      <c r="I1419">
        <f>VLOOKUP(B1419,Information_sites!D:E,2,FALSE)</f>
        <v>-24.110130000000002</v>
      </c>
      <c r="J1419">
        <f>VLOOKUP(B1419,Information_sites!D:F,3,FALSE)</f>
        <v>-45.705855999999997</v>
      </c>
      <c r="K1419" t="s">
        <v>442</v>
      </c>
      <c r="L1419">
        <v>4656</v>
      </c>
      <c r="M1419">
        <v>40</v>
      </c>
      <c r="N1419" s="3">
        <v>7</v>
      </c>
      <c r="O1419" t="s">
        <v>442</v>
      </c>
      <c r="P1419" t="s">
        <v>442</v>
      </c>
      <c r="Q1419" t="s">
        <v>442</v>
      </c>
      <c r="R1419" t="s">
        <v>442</v>
      </c>
      <c r="S1419" t="s">
        <v>35</v>
      </c>
      <c r="T1419">
        <v>1</v>
      </c>
      <c r="U1419">
        <v>35</v>
      </c>
      <c r="X1419" t="str">
        <f>VLOOKUP($S1419,Taxonomic!A:D,2,FALSE)</f>
        <v>labridae</v>
      </c>
      <c r="Y1419" t="str">
        <f>VLOOKUP(S1419,Taxonomic!A:D,3,FALSE)</f>
        <v>bodianus</v>
      </c>
      <c r="Z1419" t="str">
        <f>VLOOKUP(S1419,Taxonomic!A:D,4,FALSE)</f>
        <v>rufus</v>
      </c>
    </row>
    <row r="1420" spans="1:26" x14ac:dyDescent="0.2">
      <c r="A1420" t="s">
        <v>30</v>
      </c>
      <c r="B1420" t="s">
        <v>103</v>
      </c>
      <c r="C1420" t="s">
        <v>108</v>
      </c>
      <c r="D1420">
        <v>2013</v>
      </c>
      <c r="E1420">
        <v>10</v>
      </c>
      <c r="F1420" s="8">
        <v>19</v>
      </c>
      <c r="G1420" t="s">
        <v>457</v>
      </c>
      <c r="H1420" t="s">
        <v>105</v>
      </c>
      <c r="I1420">
        <f>VLOOKUP(B1420,Information_sites!D:E,2,FALSE)</f>
        <v>-24.110130000000002</v>
      </c>
      <c r="J1420">
        <f>VLOOKUP(B1420,Information_sites!D:F,3,FALSE)</f>
        <v>-45.705855999999997</v>
      </c>
      <c r="K1420" t="s">
        <v>442</v>
      </c>
      <c r="L1420">
        <v>4656</v>
      </c>
      <c r="M1420">
        <v>40</v>
      </c>
      <c r="N1420" s="3">
        <v>7</v>
      </c>
      <c r="O1420" t="s">
        <v>442</v>
      </c>
      <c r="P1420" t="s">
        <v>442</v>
      </c>
      <c r="Q1420" t="s">
        <v>442</v>
      </c>
      <c r="R1420" t="s">
        <v>442</v>
      </c>
      <c r="S1420" t="s">
        <v>62</v>
      </c>
      <c r="T1420">
        <v>2</v>
      </c>
      <c r="U1420">
        <v>10</v>
      </c>
      <c r="X1420" t="str">
        <f>VLOOKUP($S1420,Taxonomic!A:D,2,FALSE)</f>
        <v>tetraodontidae</v>
      </c>
      <c r="Y1420" t="str">
        <f>VLOOKUP(S1420,Taxonomic!A:D,3,FALSE)</f>
        <v>canthigaster</v>
      </c>
      <c r="Z1420" t="str">
        <f>VLOOKUP(S1420,Taxonomic!A:D,4,FALSE)</f>
        <v>figueiredoi</v>
      </c>
    </row>
    <row r="1421" spans="1:26" x14ac:dyDescent="0.2">
      <c r="A1421" t="s">
        <v>30</v>
      </c>
      <c r="B1421" t="s">
        <v>103</v>
      </c>
      <c r="C1421" t="s">
        <v>108</v>
      </c>
      <c r="D1421">
        <v>2013</v>
      </c>
      <c r="E1421">
        <v>10</v>
      </c>
      <c r="F1421" s="8">
        <v>19</v>
      </c>
      <c r="G1421" t="s">
        <v>457</v>
      </c>
      <c r="H1421" t="s">
        <v>105</v>
      </c>
      <c r="I1421">
        <f>VLOOKUP(B1421,Information_sites!D:E,2,FALSE)</f>
        <v>-24.110130000000002</v>
      </c>
      <c r="J1421">
        <f>VLOOKUP(B1421,Information_sites!D:F,3,FALSE)</f>
        <v>-45.705855999999997</v>
      </c>
      <c r="K1421" t="s">
        <v>442</v>
      </c>
      <c r="L1421">
        <v>4656</v>
      </c>
      <c r="M1421">
        <v>40</v>
      </c>
      <c r="N1421" s="3">
        <v>7</v>
      </c>
      <c r="O1421" t="s">
        <v>442</v>
      </c>
      <c r="P1421" t="s">
        <v>442</v>
      </c>
      <c r="Q1421" t="s">
        <v>442</v>
      </c>
      <c r="R1421" t="s">
        <v>442</v>
      </c>
      <c r="S1421" t="s">
        <v>36</v>
      </c>
      <c r="T1421">
        <v>6</v>
      </c>
      <c r="U1421">
        <v>18</v>
      </c>
      <c r="X1421" t="str">
        <f>VLOOKUP($S1421,Taxonomic!A:D,2,FALSE)</f>
        <v>pomacentridae</v>
      </c>
      <c r="Y1421" t="str">
        <f>VLOOKUP(S1421,Taxonomic!A:D,3,FALSE)</f>
        <v>chromis</v>
      </c>
      <c r="Z1421" t="str">
        <f>VLOOKUP(S1421,Taxonomic!A:D,4,FALSE)</f>
        <v>multilineata</v>
      </c>
    </row>
    <row r="1422" spans="1:26" x14ac:dyDescent="0.2">
      <c r="A1422" t="s">
        <v>30</v>
      </c>
      <c r="B1422" t="s">
        <v>103</v>
      </c>
      <c r="C1422" t="s">
        <v>108</v>
      </c>
      <c r="D1422">
        <v>2013</v>
      </c>
      <c r="E1422">
        <v>10</v>
      </c>
      <c r="F1422" s="8">
        <v>19</v>
      </c>
      <c r="G1422" t="s">
        <v>457</v>
      </c>
      <c r="H1422" t="s">
        <v>105</v>
      </c>
      <c r="I1422">
        <f>VLOOKUP(B1422,Information_sites!D:E,2,FALSE)</f>
        <v>-24.110130000000002</v>
      </c>
      <c r="J1422">
        <f>VLOOKUP(B1422,Information_sites!D:F,3,FALSE)</f>
        <v>-45.705855999999997</v>
      </c>
      <c r="K1422" t="s">
        <v>442</v>
      </c>
      <c r="L1422">
        <v>4656</v>
      </c>
      <c r="M1422">
        <v>40</v>
      </c>
      <c r="N1422" s="3">
        <v>7</v>
      </c>
      <c r="O1422" t="s">
        <v>442</v>
      </c>
      <c r="P1422" t="s">
        <v>442</v>
      </c>
      <c r="Q1422" t="s">
        <v>442</v>
      </c>
      <c r="R1422" t="s">
        <v>442</v>
      </c>
      <c r="S1422" t="s">
        <v>36</v>
      </c>
      <c r="T1422">
        <v>4</v>
      </c>
      <c r="U1422">
        <v>15</v>
      </c>
      <c r="X1422" t="str">
        <f>VLOOKUP($S1422,Taxonomic!A:D,2,FALSE)</f>
        <v>pomacentridae</v>
      </c>
      <c r="Y1422" t="str">
        <f>VLOOKUP(S1422,Taxonomic!A:D,3,FALSE)</f>
        <v>chromis</v>
      </c>
      <c r="Z1422" t="str">
        <f>VLOOKUP(S1422,Taxonomic!A:D,4,FALSE)</f>
        <v>multilineata</v>
      </c>
    </row>
    <row r="1423" spans="1:26" x14ac:dyDescent="0.2">
      <c r="A1423" t="s">
        <v>30</v>
      </c>
      <c r="B1423" t="s">
        <v>103</v>
      </c>
      <c r="C1423" t="s">
        <v>108</v>
      </c>
      <c r="D1423">
        <v>2013</v>
      </c>
      <c r="E1423">
        <v>10</v>
      </c>
      <c r="F1423" s="8">
        <v>19</v>
      </c>
      <c r="G1423" t="s">
        <v>457</v>
      </c>
      <c r="H1423" t="s">
        <v>105</v>
      </c>
      <c r="I1423">
        <f>VLOOKUP(B1423,Information_sites!D:E,2,FALSE)</f>
        <v>-24.110130000000002</v>
      </c>
      <c r="J1423">
        <f>VLOOKUP(B1423,Information_sites!D:F,3,FALSE)</f>
        <v>-45.705855999999997</v>
      </c>
      <c r="K1423" t="s">
        <v>442</v>
      </c>
      <c r="L1423">
        <v>4656</v>
      </c>
      <c r="M1423">
        <v>40</v>
      </c>
      <c r="N1423" s="3">
        <v>7</v>
      </c>
      <c r="O1423" t="s">
        <v>442</v>
      </c>
      <c r="P1423" t="s">
        <v>442</v>
      </c>
      <c r="Q1423" t="s">
        <v>442</v>
      </c>
      <c r="R1423" t="s">
        <v>442</v>
      </c>
      <c r="S1423" t="s">
        <v>86</v>
      </c>
      <c r="T1423">
        <v>5</v>
      </c>
      <c r="U1423">
        <v>30</v>
      </c>
      <c r="X1423" t="str">
        <f>VLOOKUP($S1423,Taxonomic!A:D,2,FALSE)</f>
        <v>labridae</v>
      </c>
      <c r="Y1423" t="str">
        <f>VLOOKUP(S1423,Taxonomic!A:D,3,FALSE)</f>
        <v>clepticus</v>
      </c>
      <c r="Z1423" t="str">
        <f>VLOOKUP(S1423,Taxonomic!A:D,4,FALSE)</f>
        <v>brasiliensis</v>
      </c>
    </row>
    <row r="1424" spans="1:26" x14ac:dyDescent="0.2">
      <c r="A1424" t="s">
        <v>30</v>
      </c>
      <c r="B1424" t="s">
        <v>103</v>
      </c>
      <c r="C1424" t="s">
        <v>108</v>
      </c>
      <c r="D1424">
        <v>2013</v>
      </c>
      <c r="E1424">
        <v>10</v>
      </c>
      <c r="F1424" s="8">
        <v>19</v>
      </c>
      <c r="G1424" t="s">
        <v>457</v>
      </c>
      <c r="H1424" t="s">
        <v>105</v>
      </c>
      <c r="I1424">
        <f>VLOOKUP(B1424,Information_sites!D:E,2,FALSE)</f>
        <v>-24.110130000000002</v>
      </c>
      <c r="J1424">
        <f>VLOOKUP(B1424,Information_sites!D:F,3,FALSE)</f>
        <v>-45.705855999999997</v>
      </c>
      <c r="K1424" t="s">
        <v>442</v>
      </c>
      <c r="L1424">
        <v>4656</v>
      </c>
      <c r="M1424">
        <v>40</v>
      </c>
      <c r="N1424" s="3">
        <v>7</v>
      </c>
      <c r="O1424" t="s">
        <v>442</v>
      </c>
      <c r="P1424" t="s">
        <v>442</v>
      </c>
      <c r="Q1424" t="s">
        <v>442</v>
      </c>
      <c r="R1424" t="s">
        <v>442</v>
      </c>
      <c r="S1424" t="s">
        <v>39</v>
      </c>
      <c r="T1424">
        <v>30</v>
      </c>
      <c r="U1424">
        <v>15</v>
      </c>
      <c r="X1424" t="str">
        <f>VLOOKUP($S1424,Taxonomic!A:D,2,FALSE)</f>
        <v>haemulidae</v>
      </c>
      <c r="Y1424" t="str">
        <f>VLOOKUP(S1424,Taxonomic!A:D,3,FALSE)</f>
        <v>haemulon</v>
      </c>
      <c r="Z1424" t="str">
        <f>VLOOKUP(S1424,Taxonomic!A:D,4,FALSE)</f>
        <v>aurolineatum</v>
      </c>
    </row>
    <row r="1425" spans="1:26" x14ac:dyDescent="0.2">
      <c r="A1425" t="s">
        <v>30</v>
      </c>
      <c r="B1425" t="s">
        <v>103</v>
      </c>
      <c r="C1425" t="s">
        <v>108</v>
      </c>
      <c r="D1425">
        <v>2013</v>
      </c>
      <c r="E1425">
        <v>10</v>
      </c>
      <c r="F1425" s="8">
        <v>19</v>
      </c>
      <c r="G1425" t="s">
        <v>457</v>
      </c>
      <c r="H1425" t="s">
        <v>105</v>
      </c>
      <c r="I1425">
        <f>VLOOKUP(B1425,Information_sites!D:E,2,FALSE)</f>
        <v>-24.110130000000002</v>
      </c>
      <c r="J1425">
        <f>VLOOKUP(B1425,Information_sites!D:F,3,FALSE)</f>
        <v>-45.705855999999997</v>
      </c>
      <c r="K1425" t="s">
        <v>442</v>
      </c>
      <c r="L1425">
        <v>4656</v>
      </c>
      <c r="M1425">
        <v>40</v>
      </c>
      <c r="N1425" s="3">
        <v>7</v>
      </c>
      <c r="O1425" t="s">
        <v>442</v>
      </c>
      <c r="P1425" t="s">
        <v>442</v>
      </c>
      <c r="Q1425" t="s">
        <v>442</v>
      </c>
      <c r="R1425" t="s">
        <v>442</v>
      </c>
      <c r="S1425" t="s">
        <v>437</v>
      </c>
      <c r="T1425">
        <v>20</v>
      </c>
      <c r="U1425">
        <v>15</v>
      </c>
      <c r="X1425" t="str">
        <f>VLOOKUP($S1425,Taxonomic!A:D,2,FALSE)</f>
        <v>haemulidae</v>
      </c>
      <c r="Y1425" t="str">
        <f>VLOOKUP(S1425,Taxonomic!A:D,3,FALSE)</f>
        <v>haemulon</v>
      </c>
      <c r="Z1425" t="str">
        <f>VLOOKUP(S1425,Taxonomic!A:D,4,FALSE)</f>
        <v>atlanticus</v>
      </c>
    </row>
    <row r="1426" spans="1:26" x14ac:dyDescent="0.2">
      <c r="A1426" t="s">
        <v>30</v>
      </c>
      <c r="B1426" t="s">
        <v>103</v>
      </c>
      <c r="C1426" t="s">
        <v>108</v>
      </c>
      <c r="D1426">
        <v>2013</v>
      </c>
      <c r="E1426">
        <v>10</v>
      </c>
      <c r="F1426" s="8">
        <v>19</v>
      </c>
      <c r="G1426" t="s">
        <v>457</v>
      </c>
      <c r="H1426" t="s">
        <v>105</v>
      </c>
      <c r="I1426">
        <f>VLOOKUP(B1426,Information_sites!D:E,2,FALSE)</f>
        <v>-24.110130000000002</v>
      </c>
      <c r="J1426">
        <f>VLOOKUP(B1426,Information_sites!D:F,3,FALSE)</f>
        <v>-45.705855999999997</v>
      </c>
      <c r="K1426" t="s">
        <v>442</v>
      </c>
      <c r="L1426">
        <v>4656</v>
      </c>
      <c r="M1426">
        <v>40</v>
      </c>
      <c r="N1426" s="3">
        <v>7</v>
      </c>
      <c r="O1426" t="s">
        <v>442</v>
      </c>
      <c r="P1426" t="s">
        <v>442</v>
      </c>
      <c r="Q1426" t="s">
        <v>442</v>
      </c>
      <c r="R1426" t="s">
        <v>442</v>
      </c>
      <c r="S1426" t="s">
        <v>75</v>
      </c>
      <c r="T1426">
        <v>1</v>
      </c>
      <c r="U1426">
        <v>25</v>
      </c>
      <c r="X1426" t="str">
        <f>VLOOKUP($S1426,Taxonomic!A:D,2,FALSE)</f>
        <v>labridae</v>
      </c>
      <c r="Y1426" t="str">
        <f>VLOOKUP(S1426,Taxonomic!A:D,3,FALSE)</f>
        <v>halichoeres</v>
      </c>
      <c r="Z1426" t="str">
        <f>VLOOKUP(S1426,Taxonomic!A:D,4,FALSE)</f>
        <v>brasiliensis</v>
      </c>
    </row>
    <row r="1427" spans="1:26" x14ac:dyDescent="0.2">
      <c r="A1427" t="s">
        <v>30</v>
      </c>
      <c r="B1427" t="s">
        <v>103</v>
      </c>
      <c r="C1427" t="s">
        <v>108</v>
      </c>
      <c r="D1427">
        <v>2013</v>
      </c>
      <c r="E1427">
        <v>10</v>
      </c>
      <c r="F1427" s="8">
        <v>19</v>
      </c>
      <c r="G1427" t="s">
        <v>457</v>
      </c>
      <c r="H1427" t="s">
        <v>105</v>
      </c>
      <c r="I1427">
        <f>VLOOKUP(B1427,Information_sites!D:E,2,FALSE)</f>
        <v>-24.110130000000002</v>
      </c>
      <c r="J1427">
        <f>VLOOKUP(B1427,Information_sites!D:F,3,FALSE)</f>
        <v>-45.705855999999997</v>
      </c>
      <c r="K1427" t="s">
        <v>442</v>
      </c>
      <c r="L1427">
        <v>4656</v>
      </c>
      <c r="M1427">
        <v>40</v>
      </c>
      <c r="N1427" s="3">
        <v>7</v>
      </c>
      <c r="O1427" t="s">
        <v>442</v>
      </c>
      <c r="P1427" t="s">
        <v>442</v>
      </c>
      <c r="Q1427" t="s">
        <v>442</v>
      </c>
      <c r="R1427" t="s">
        <v>442</v>
      </c>
      <c r="S1427" t="s">
        <v>75</v>
      </c>
      <c r="T1427">
        <v>4</v>
      </c>
      <c r="U1427">
        <v>15</v>
      </c>
      <c r="X1427" t="str">
        <f>VLOOKUP($S1427,Taxonomic!A:D,2,FALSE)</f>
        <v>labridae</v>
      </c>
      <c r="Y1427" t="str">
        <f>VLOOKUP(S1427,Taxonomic!A:D,3,FALSE)</f>
        <v>halichoeres</v>
      </c>
      <c r="Z1427" t="str">
        <f>VLOOKUP(S1427,Taxonomic!A:D,4,FALSE)</f>
        <v>brasiliensis</v>
      </c>
    </row>
    <row r="1428" spans="1:26" x14ac:dyDescent="0.2">
      <c r="A1428" t="s">
        <v>30</v>
      </c>
      <c r="B1428" t="s">
        <v>103</v>
      </c>
      <c r="C1428" t="s">
        <v>108</v>
      </c>
      <c r="D1428">
        <v>2013</v>
      </c>
      <c r="E1428">
        <v>10</v>
      </c>
      <c r="F1428" s="8">
        <v>19</v>
      </c>
      <c r="G1428" t="s">
        <v>457</v>
      </c>
      <c r="H1428" t="s">
        <v>105</v>
      </c>
      <c r="I1428">
        <f>VLOOKUP(B1428,Information_sites!D:E,2,FALSE)</f>
        <v>-24.110130000000002</v>
      </c>
      <c r="J1428">
        <f>VLOOKUP(B1428,Information_sites!D:F,3,FALSE)</f>
        <v>-45.705855999999997</v>
      </c>
      <c r="K1428" t="s">
        <v>442</v>
      </c>
      <c r="L1428">
        <v>4656</v>
      </c>
      <c r="M1428">
        <v>40</v>
      </c>
      <c r="N1428" s="3">
        <v>7</v>
      </c>
      <c r="O1428" t="s">
        <v>442</v>
      </c>
      <c r="P1428" t="s">
        <v>442</v>
      </c>
      <c r="Q1428" t="s">
        <v>442</v>
      </c>
      <c r="R1428" t="s">
        <v>442</v>
      </c>
      <c r="S1428" t="s">
        <v>41</v>
      </c>
      <c r="T1428">
        <v>4</v>
      </c>
      <c r="U1428">
        <v>30</v>
      </c>
      <c r="X1428" t="str">
        <f>VLOOKUP($S1428,Taxonomic!A:D,2,FALSE)</f>
        <v>holocentridae</v>
      </c>
      <c r="Y1428" t="str">
        <f>VLOOKUP(S1428,Taxonomic!A:D,3,FALSE)</f>
        <v>holocentrus</v>
      </c>
      <c r="Z1428" t="str">
        <f>VLOOKUP(S1428,Taxonomic!A:D,4,FALSE)</f>
        <v>adscensionis</v>
      </c>
    </row>
    <row r="1429" spans="1:26" x14ac:dyDescent="0.2">
      <c r="A1429" t="s">
        <v>30</v>
      </c>
      <c r="B1429" t="s">
        <v>103</v>
      </c>
      <c r="C1429" t="s">
        <v>108</v>
      </c>
      <c r="D1429">
        <v>2013</v>
      </c>
      <c r="E1429">
        <v>10</v>
      </c>
      <c r="F1429" s="8">
        <v>19</v>
      </c>
      <c r="G1429" t="s">
        <v>457</v>
      </c>
      <c r="H1429" t="s">
        <v>105</v>
      </c>
      <c r="I1429">
        <f>VLOOKUP(B1429,Information_sites!D:E,2,FALSE)</f>
        <v>-24.110130000000002</v>
      </c>
      <c r="J1429">
        <f>VLOOKUP(B1429,Information_sites!D:F,3,FALSE)</f>
        <v>-45.705855999999997</v>
      </c>
      <c r="K1429" t="s">
        <v>442</v>
      </c>
      <c r="L1429">
        <v>4656</v>
      </c>
      <c r="M1429">
        <v>40</v>
      </c>
      <c r="N1429" s="3">
        <v>7</v>
      </c>
      <c r="O1429" t="s">
        <v>442</v>
      </c>
      <c r="P1429" t="s">
        <v>442</v>
      </c>
      <c r="Q1429" t="s">
        <v>442</v>
      </c>
      <c r="R1429" t="s">
        <v>442</v>
      </c>
      <c r="S1429" t="s">
        <v>41</v>
      </c>
      <c r="T1429">
        <v>9</v>
      </c>
      <c r="U1429">
        <v>35</v>
      </c>
      <c r="X1429" t="str">
        <f>VLOOKUP($S1429,Taxonomic!A:D,2,FALSE)</f>
        <v>holocentridae</v>
      </c>
      <c r="Y1429" t="str">
        <f>VLOOKUP(S1429,Taxonomic!A:D,3,FALSE)</f>
        <v>holocentrus</v>
      </c>
      <c r="Z1429" t="str">
        <f>VLOOKUP(S1429,Taxonomic!A:D,4,FALSE)</f>
        <v>adscensionis</v>
      </c>
    </row>
    <row r="1430" spans="1:26" x14ac:dyDescent="0.2">
      <c r="A1430" t="s">
        <v>30</v>
      </c>
      <c r="B1430" t="s">
        <v>103</v>
      </c>
      <c r="C1430" t="s">
        <v>108</v>
      </c>
      <c r="D1430">
        <v>2013</v>
      </c>
      <c r="E1430">
        <v>10</v>
      </c>
      <c r="F1430" s="8">
        <v>19</v>
      </c>
      <c r="G1430" t="s">
        <v>457</v>
      </c>
      <c r="H1430" t="s">
        <v>105</v>
      </c>
      <c r="I1430">
        <f>VLOOKUP(B1430,Information_sites!D:E,2,FALSE)</f>
        <v>-24.110130000000002</v>
      </c>
      <c r="J1430">
        <f>VLOOKUP(B1430,Information_sites!D:F,3,FALSE)</f>
        <v>-45.705855999999997</v>
      </c>
      <c r="K1430" t="s">
        <v>442</v>
      </c>
      <c r="L1430">
        <v>4656</v>
      </c>
      <c r="M1430">
        <v>40</v>
      </c>
      <c r="N1430" s="3">
        <v>7</v>
      </c>
      <c r="O1430" t="s">
        <v>442</v>
      </c>
      <c r="P1430" t="s">
        <v>442</v>
      </c>
      <c r="Q1430" t="s">
        <v>442</v>
      </c>
      <c r="R1430" t="s">
        <v>442</v>
      </c>
      <c r="S1430" t="s">
        <v>52</v>
      </c>
      <c r="T1430">
        <v>10</v>
      </c>
      <c r="U1430">
        <v>35</v>
      </c>
      <c r="X1430" t="str">
        <f>VLOOKUP($S1430,Taxonomic!A:D,2,FALSE)</f>
        <v>kyphosidae</v>
      </c>
      <c r="Y1430" t="str">
        <f>VLOOKUP(S1430,Taxonomic!A:D,3,FALSE)</f>
        <v>kyphosus</v>
      </c>
      <c r="Z1430" t="str">
        <f>VLOOKUP(S1430,Taxonomic!A:D,4,FALSE)</f>
        <v>sectatrix</v>
      </c>
    </row>
    <row r="1431" spans="1:26" x14ac:dyDescent="0.2">
      <c r="A1431" t="s">
        <v>30</v>
      </c>
      <c r="B1431" t="s">
        <v>103</v>
      </c>
      <c r="C1431" t="s">
        <v>108</v>
      </c>
      <c r="D1431">
        <v>2013</v>
      </c>
      <c r="E1431">
        <v>10</v>
      </c>
      <c r="F1431" s="8">
        <v>19</v>
      </c>
      <c r="G1431" t="s">
        <v>457</v>
      </c>
      <c r="H1431" t="s">
        <v>105</v>
      </c>
      <c r="I1431">
        <f>VLOOKUP(B1431,Information_sites!D:E,2,FALSE)</f>
        <v>-24.110130000000002</v>
      </c>
      <c r="J1431">
        <f>VLOOKUP(B1431,Information_sites!D:F,3,FALSE)</f>
        <v>-45.705855999999997</v>
      </c>
      <c r="K1431" t="s">
        <v>442</v>
      </c>
      <c r="L1431">
        <v>4656</v>
      </c>
      <c r="M1431">
        <v>40</v>
      </c>
      <c r="N1431" s="3">
        <v>7</v>
      </c>
      <c r="O1431" t="s">
        <v>442</v>
      </c>
      <c r="P1431" t="s">
        <v>442</v>
      </c>
      <c r="Q1431" t="s">
        <v>442</v>
      </c>
      <c r="R1431" t="s">
        <v>442</v>
      </c>
      <c r="S1431" t="s">
        <v>64</v>
      </c>
      <c r="T1431">
        <v>6</v>
      </c>
      <c r="U1431">
        <v>30</v>
      </c>
      <c r="X1431" t="str">
        <f>VLOOKUP($S1431,Taxonomic!A:D,2,FALSE)</f>
        <v>kyphosidae</v>
      </c>
      <c r="Y1431" t="str">
        <f>VLOOKUP(S1431,Taxonomic!A:D,3,FALSE)</f>
        <v>kyphosus</v>
      </c>
      <c r="Z1431" t="str">
        <f>VLOOKUP(S1431,Taxonomic!A:D,4,FALSE)</f>
        <v>vaigiensis</v>
      </c>
    </row>
    <row r="1432" spans="1:26" x14ac:dyDescent="0.2">
      <c r="A1432" t="s">
        <v>30</v>
      </c>
      <c r="B1432" t="s">
        <v>103</v>
      </c>
      <c r="C1432" t="s">
        <v>108</v>
      </c>
      <c r="D1432">
        <v>2013</v>
      </c>
      <c r="E1432">
        <v>10</v>
      </c>
      <c r="F1432" s="8">
        <v>19</v>
      </c>
      <c r="G1432" t="s">
        <v>457</v>
      </c>
      <c r="H1432" t="s">
        <v>105</v>
      </c>
      <c r="I1432">
        <f>VLOOKUP(B1432,Information_sites!D:E,2,FALSE)</f>
        <v>-24.110130000000002</v>
      </c>
      <c r="J1432">
        <f>VLOOKUP(B1432,Information_sites!D:F,3,FALSE)</f>
        <v>-45.705855999999997</v>
      </c>
      <c r="K1432" t="s">
        <v>442</v>
      </c>
      <c r="L1432">
        <v>4656</v>
      </c>
      <c r="M1432">
        <v>40</v>
      </c>
      <c r="N1432" s="3">
        <v>7</v>
      </c>
      <c r="O1432" t="s">
        <v>442</v>
      </c>
      <c r="P1432" t="s">
        <v>442</v>
      </c>
      <c r="Q1432" t="s">
        <v>442</v>
      </c>
      <c r="R1432" t="s">
        <v>442</v>
      </c>
      <c r="S1432" t="s">
        <v>42</v>
      </c>
      <c r="T1432">
        <v>1</v>
      </c>
      <c r="U1432">
        <v>20</v>
      </c>
      <c r="X1432" t="str">
        <f>VLOOKUP($S1432,Taxonomic!A:D,2,FALSE)</f>
        <v>serranidae</v>
      </c>
      <c r="Y1432" t="str">
        <f>VLOOKUP(S1432,Taxonomic!A:D,3,FALSE)</f>
        <v>mycteroperca</v>
      </c>
      <c r="Z1432" t="str">
        <f>VLOOKUP(S1432,Taxonomic!A:D,4,FALSE)</f>
        <v>acutirostris</v>
      </c>
    </row>
    <row r="1433" spans="1:26" x14ac:dyDescent="0.2">
      <c r="A1433" t="s">
        <v>30</v>
      </c>
      <c r="B1433" t="s">
        <v>103</v>
      </c>
      <c r="C1433" t="s">
        <v>108</v>
      </c>
      <c r="D1433">
        <v>2013</v>
      </c>
      <c r="E1433">
        <v>10</v>
      </c>
      <c r="F1433" s="8">
        <v>19</v>
      </c>
      <c r="G1433" t="s">
        <v>457</v>
      </c>
      <c r="H1433" t="s">
        <v>105</v>
      </c>
      <c r="I1433">
        <f>VLOOKUP(B1433,Information_sites!D:E,2,FALSE)</f>
        <v>-24.110130000000002</v>
      </c>
      <c r="J1433">
        <f>VLOOKUP(B1433,Information_sites!D:F,3,FALSE)</f>
        <v>-45.705855999999997</v>
      </c>
      <c r="K1433" t="s">
        <v>442</v>
      </c>
      <c r="L1433">
        <v>4656</v>
      </c>
      <c r="M1433">
        <v>40</v>
      </c>
      <c r="N1433" s="3">
        <v>7</v>
      </c>
      <c r="O1433" t="s">
        <v>442</v>
      </c>
      <c r="P1433" t="s">
        <v>442</v>
      </c>
      <c r="Q1433" t="s">
        <v>442</v>
      </c>
      <c r="R1433" t="s">
        <v>442</v>
      </c>
      <c r="S1433" t="s">
        <v>55</v>
      </c>
      <c r="T1433">
        <v>5</v>
      </c>
      <c r="U1433">
        <v>5</v>
      </c>
      <c r="X1433" t="str">
        <f>VLOOKUP($S1433,Taxonomic!A:D,2,FALSE)</f>
        <v>blenniidae</v>
      </c>
      <c r="Y1433" t="str">
        <f>VLOOKUP(S1433,Taxonomic!A:D,3,FALSE)</f>
        <v>parablennius</v>
      </c>
      <c r="Z1433" t="str">
        <f>VLOOKUP(S1433,Taxonomic!A:D,4,FALSE)</f>
        <v>pilicornis</v>
      </c>
    </row>
    <row r="1434" spans="1:26" x14ac:dyDescent="0.2">
      <c r="A1434" t="s">
        <v>30</v>
      </c>
      <c r="B1434" t="s">
        <v>103</v>
      </c>
      <c r="C1434" t="s">
        <v>108</v>
      </c>
      <c r="D1434">
        <v>2013</v>
      </c>
      <c r="E1434">
        <v>10</v>
      </c>
      <c r="F1434" s="8">
        <v>19</v>
      </c>
      <c r="G1434" t="s">
        <v>457</v>
      </c>
      <c r="H1434" t="s">
        <v>105</v>
      </c>
      <c r="I1434">
        <f>VLOOKUP(B1434,Information_sites!D:E,2,FALSE)</f>
        <v>-24.110130000000002</v>
      </c>
      <c r="J1434">
        <f>VLOOKUP(B1434,Information_sites!D:F,3,FALSE)</f>
        <v>-45.705855999999997</v>
      </c>
      <c r="K1434" t="s">
        <v>442</v>
      </c>
      <c r="L1434">
        <v>4656</v>
      </c>
      <c r="M1434">
        <v>40</v>
      </c>
      <c r="N1434" s="3">
        <v>7</v>
      </c>
      <c r="O1434" t="s">
        <v>442</v>
      </c>
      <c r="P1434" t="s">
        <v>442</v>
      </c>
      <c r="Q1434" t="s">
        <v>442</v>
      </c>
      <c r="R1434" t="s">
        <v>442</v>
      </c>
      <c r="S1434" t="s">
        <v>44</v>
      </c>
      <c r="T1434">
        <v>3</v>
      </c>
      <c r="U1434">
        <v>30</v>
      </c>
      <c r="X1434" t="str">
        <f>VLOOKUP($S1434,Taxonomic!A:D,2,FALSE)</f>
        <v>pomacanthidae</v>
      </c>
      <c r="Y1434" t="str">
        <f>VLOOKUP(S1434,Taxonomic!A:D,3,FALSE)</f>
        <v>pomacanthus</v>
      </c>
      <c r="Z1434" t="str">
        <f>VLOOKUP(S1434,Taxonomic!A:D,4,FALSE)</f>
        <v>paru</v>
      </c>
    </row>
    <row r="1435" spans="1:26" x14ac:dyDescent="0.2">
      <c r="A1435" t="s">
        <v>30</v>
      </c>
      <c r="B1435" t="s">
        <v>103</v>
      </c>
      <c r="C1435" t="s">
        <v>108</v>
      </c>
      <c r="D1435">
        <v>2013</v>
      </c>
      <c r="E1435">
        <v>10</v>
      </c>
      <c r="F1435" s="8">
        <v>19</v>
      </c>
      <c r="G1435" t="s">
        <v>457</v>
      </c>
      <c r="H1435" t="s">
        <v>105</v>
      </c>
      <c r="I1435">
        <f>VLOOKUP(B1435,Information_sites!D:E,2,FALSE)</f>
        <v>-24.110130000000002</v>
      </c>
      <c r="J1435">
        <f>VLOOKUP(B1435,Information_sites!D:F,3,FALSE)</f>
        <v>-45.705855999999997</v>
      </c>
      <c r="K1435" t="s">
        <v>442</v>
      </c>
      <c r="L1435">
        <v>4656</v>
      </c>
      <c r="M1435">
        <v>40</v>
      </c>
      <c r="N1435" s="3">
        <v>7</v>
      </c>
      <c r="O1435" t="s">
        <v>442</v>
      </c>
      <c r="P1435" t="s">
        <v>442</v>
      </c>
      <c r="Q1435" t="s">
        <v>442</v>
      </c>
      <c r="R1435" t="s">
        <v>442</v>
      </c>
      <c r="S1435" t="s">
        <v>79</v>
      </c>
      <c r="T1435">
        <v>3</v>
      </c>
      <c r="U1435">
        <v>30</v>
      </c>
      <c r="X1435" t="str">
        <f>VLOOKUP($S1435,Taxonomic!A:D,2,FALSE)</f>
        <v>carangidae</v>
      </c>
      <c r="Y1435" t="str">
        <f>VLOOKUP(S1435,Taxonomic!A:D,3,FALSE)</f>
        <v>pseudocaranx</v>
      </c>
      <c r="Z1435" t="str">
        <f>VLOOKUP(S1435,Taxonomic!A:D,4,FALSE)</f>
        <v>dentex</v>
      </c>
    </row>
    <row r="1436" spans="1:26" x14ac:dyDescent="0.2">
      <c r="A1436" t="s">
        <v>30</v>
      </c>
      <c r="B1436" t="s">
        <v>103</v>
      </c>
      <c r="C1436" t="s">
        <v>108</v>
      </c>
      <c r="D1436">
        <v>2013</v>
      </c>
      <c r="E1436">
        <v>10</v>
      </c>
      <c r="F1436" s="8">
        <v>19</v>
      </c>
      <c r="G1436" t="s">
        <v>457</v>
      </c>
      <c r="H1436" t="s">
        <v>105</v>
      </c>
      <c r="I1436">
        <f>VLOOKUP(B1436,Information_sites!D:E,2,FALSE)</f>
        <v>-24.110130000000002</v>
      </c>
      <c r="J1436">
        <f>VLOOKUP(B1436,Information_sites!D:F,3,FALSE)</f>
        <v>-45.705855999999997</v>
      </c>
      <c r="K1436" t="s">
        <v>442</v>
      </c>
      <c r="L1436">
        <v>4656</v>
      </c>
      <c r="M1436">
        <v>40</v>
      </c>
      <c r="N1436" s="3">
        <v>7</v>
      </c>
      <c r="O1436" t="s">
        <v>442</v>
      </c>
      <c r="P1436" t="s">
        <v>442</v>
      </c>
      <c r="Q1436" t="s">
        <v>442</v>
      </c>
      <c r="R1436" t="s">
        <v>442</v>
      </c>
      <c r="S1436" t="s">
        <v>46</v>
      </c>
      <c r="T1436">
        <v>3</v>
      </c>
      <c r="U1436">
        <v>15</v>
      </c>
      <c r="X1436" t="str">
        <f>VLOOKUP($S1436,Taxonomic!A:D,2,FALSE)</f>
        <v>pomacentridae</v>
      </c>
      <c r="Y1436" t="str">
        <f>VLOOKUP(S1436,Taxonomic!A:D,3,FALSE)</f>
        <v>stegastes</v>
      </c>
      <c r="Z1436" t="str">
        <f>VLOOKUP(S1436,Taxonomic!A:D,4,FALSE)</f>
        <v>fuscus</v>
      </c>
    </row>
    <row r="1437" spans="1:26" x14ac:dyDescent="0.2">
      <c r="A1437" t="s">
        <v>30</v>
      </c>
      <c r="B1437" t="s">
        <v>103</v>
      </c>
      <c r="C1437" t="s">
        <v>108</v>
      </c>
      <c r="D1437">
        <v>2013</v>
      </c>
      <c r="E1437">
        <v>10</v>
      </c>
      <c r="F1437" s="8">
        <v>19</v>
      </c>
      <c r="G1437" t="s">
        <v>457</v>
      </c>
      <c r="H1437" t="s">
        <v>105</v>
      </c>
      <c r="I1437">
        <f>VLOOKUP(B1437,Information_sites!D:E,2,FALSE)</f>
        <v>-24.110130000000002</v>
      </c>
      <c r="J1437">
        <f>VLOOKUP(B1437,Information_sites!D:F,3,FALSE)</f>
        <v>-45.705855999999997</v>
      </c>
      <c r="K1437" t="s">
        <v>442</v>
      </c>
      <c r="L1437">
        <v>4657</v>
      </c>
      <c r="M1437">
        <v>40</v>
      </c>
      <c r="N1437" s="3">
        <v>10</v>
      </c>
      <c r="O1437" t="s">
        <v>442</v>
      </c>
      <c r="P1437" t="s">
        <v>442</v>
      </c>
      <c r="Q1437" t="s">
        <v>442</v>
      </c>
      <c r="R1437" t="s">
        <v>442</v>
      </c>
      <c r="S1437" t="s">
        <v>49</v>
      </c>
      <c r="T1437">
        <v>6</v>
      </c>
      <c r="U1437">
        <v>30</v>
      </c>
      <c r="X1437" t="str">
        <f>VLOOKUP($S1437,Taxonomic!A:D,2,FALSE)</f>
        <v>acanthuridae</v>
      </c>
      <c r="Y1437" t="str">
        <f>VLOOKUP(S1437,Taxonomic!A:D,3,FALSE)</f>
        <v>acanthurus</v>
      </c>
      <c r="Z1437" t="str">
        <f>VLOOKUP(S1437,Taxonomic!A:D,4,FALSE)</f>
        <v>chirurgus</v>
      </c>
    </row>
    <row r="1438" spans="1:26" x14ac:dyDescent="0.2">
      <c r="A1438" t="s">
        <v>30</v>
      </c>
      <c r="B1438" t="s">
        <v>103</v>
      </c>
      <c r="C1438" t="s">
        <v>108</v>
      </c>
      <c r="D1438">
        <v>2013</v>
      </c>
      <c r="E1438">
        <v>10</v>
      </c>
      <c r="F1438" s="8">
        <v>19</v>
      </c>
      <c r="G1438" t="s">
        <v>457</v>
      </c>
      <c r="H1438" t="s">
        <v>105</v>
      </c>
      <c r="I1438">
        <f>VLOOKUP(B1438,Information_sites!D:E,2,FALSE)</f>
        <v>-24.110130000000002</v>
      </c>
      <c r="J1438">
        <f>VLOOKUP(B1438,Information_sites!D:F,3,FALSE)</f>
        <v>-45.705855999999997</v>
      </c>
      <c r="K1438" t="s">
        <v>442</v>
      </c>
      <c r="L1438">
        <v>4657</v>
      </c>
      <c r="M1438">
        <v>40</v>
      </c>
      <c r="N1438" s="3">
        <v>10</v>
      </c>
      <c r="O1438" t="s">
        <v>442</v>
      </c>
      <c r="P1438" t="s">
        <v>442</v>
      </c>
      <c r="Q1438" t="s">
        <v>442</v>
      </c>
      <c r="R1438" t="s">
        <v>442</v>
      </c>
      <c r="S1438" t="s">
        <v>50</v>
      </c>
      <c r="T1438">
        <v>1</v>
      </c>
      <c r="U1438">
        <v>25</v>
      </c>
      <c r="X1438" t="str">
        <f>VLOOKUP($S1438,Taxonomic!A:D,2,FALSE)</f>
        <v>haemulidae</v>
      </c>
      <c r="Y1438" t="str">
        <f>VLOOKUP(S1438,Taxonomic!A:D,3,FALSE)</f>
        <v>anisotremus</v>
      </c>
      <c r="Z1438" t="str">
        <f>VLOOKUP(S1438,Taxonomic!A:D,4,FALSE)</f>
        <v>virginicus</v>
      </c>
    </row>
    <row r="1439" spans="1:26" x14ac:dyDescent="0.2">
      <c r="A1439" t="s">
        <v>30</v>
      </c>
      <c r="B1439" t="s">
        <v>103</v>
      </c>
      <c r="C1439" t="s">
        <v>108</v>
      </c>
      <c r="D1439">
        <v>2013</v>
      </c>
      <c r="E1439">
        <v>10</v>
      </c>
      <c r="F1439" s="8">
        <v>19</v>
      </c>
      <c r="G1439" t="s">
        <v>457</v>
      </c>
      <c r="H1439" t="s">
        <v>105</v>
      </c>
      <c r="I1439">
        <f>VLOOKUP(B1439,Information_sites!D:E,2,FALSE)</f>
        <v>-24.110130000000002</v>
      </c>
      <c r="J1439">
        <f>VLOOKUP(B1439,Information_sites!D:F,3,FALSE)</f>
        <v>-45.705855999999997</v>
      </c>
      <c r="K1439" t="s">
        <v>442</v>
      </c>
      <c r="L1439">
        <v>4657</v>
      </c>
      <c r="M1439">
        <v>40</v>
      </c>
      <c r="N1439" s="3">
        <v>10</v>
      </c>
      <c r="O1439" t="s">
        <v>442</v>
      </c>
      <c r="P1439" t="s">
        <v>442</v>
      </c>
      <c r="Q1439" t="s">
        <v>442</v>
      </c>
      <c r="R1439" t="s">
        <v>442</v>
      </c>
      <c r="S1439" t="s">
        <v>34</v>
      </c>
      <c r="T1439">
        <v>1</v>
      </c>
      <c r="U1439">
        <v>25</v>
      </c>
      <c r="X1439" t="str">
        <f>VLOOKUP($S1439,Taxonomic!A:D,2,FALSE)</f>
        <v>labridae</v>
      </c>
      <c r="Y1439" t="str">
        <f>VLOOKUP(S1439,Taxonomic!A:D,3,FALSE)</f>
        <v>bodianus</v>
      </c>
      <c r="Z1439" t="str">
        <f>VLOOKUP(S1439,Taxonomic!A:D,4,FALSE)</f>
        <v>pulchellus</v>
      </c>
    </row>
    <row r="1440" spans="1:26" x14ac:dyDescent="0.2">
      <c r="A1440" t="s">
        <v>30</v>
      </c>
      <c r="B1440" t="s">
        <v>103</v>
      </c>
      <c r="C1440" t="s">
        <v>108</v>
      </c>
      <c r="D1440">
        <v>2013</v>
      </c>
      <c r="E1440">
        <v>10</v>
      </c>
      <c r="F1440" s="8">
        <v>19</v>
      </c>
      <c r="G1440" t="s">
        <v>457</v>
      </c>
      <c r="H1440" t="s">
        <v>105</v>
      </c>
      <c r="I1440">
        <f>VLOOKUP(B1440,Information_sites!D:E,2,FALSE)</f>
        <v>-24.110130000000002</v>
      </c>
      <c r="J1440">
        <f>VLOOKUP(B1440,Information_sites!D:F,3,FALSE)</f>
        <v>-45.705855999999997</v>
      </c>
      <c r="K1440" t="s">
        <v>442</v>
      </c>
      <c r="L1440">
        <v>4657</v>
      </c>
      <c r="M1440">
        <v>40</v>
      </c>
      <c r="N1440" s="3">
        <v>10</v>
      </c>
      <c r="O1440" t="s">
        <v>442</v>
      </c>
      <c r="P1440" t="s">
        <v>442</v>
      </c>
      <c r="Q1440" t="s">
        <v>442</v>
      </c>
      <c r="R1440" t="s">
        <v>442</v>
      </c>
      <c r="S1440" t="s">
        <v>34</v>
      </c>
      <c r="T1440">
        <v>1</v>
      </c>
      <c r="U1440">
        <v>30</v>
      </c>
      <c r="X1440" t="str">
        <f>VLOOKUP($S1440,Taxonomic!A:D,2,FALSE)</f>
        <v>labridae</v>
      </c>
      <c r="Y1440" t="str">
        <f>VLOOKUP(S1440,Taxonomic!A:D,3,FALSE)</f>
        <v>bodianus</v>
      </c>
      <c r="Z1440" t="str">
        <f>VLOOKUP(S1440,Taxonomic!A:D,4,FALSE)</f>
        <v>pulchellus</v>
      </c>
    </row>
    <row r="1441" spans="1:26" x14ac:dyDescent="0.2">
      <c r="A1441" t="s">
        <v>30</v>
      </c>
      <c r="B1441" t="s">
        <v>103</v>
      </c>
      <c r="C1441" t="s">
        <v>108</v>
      </c>
      <c r="D1441">
        <v>2013</v>
      </c>
      <c r="E1441">
        <v>10</v>
      </c>
      <c r="F1441" s="8">
        <v>19</v>
      </c>
      <c r="G1441" t="s">
        <v>457</v>
      </c>
      <c r="H1441" t="s">
        <v>105</v>
      </c>
      <c r="I1441">
        <f>VLOOKUP(B1441,Information_sites!D:E,2,FALSE)</f>
        <v>-24.110130000000002</v>
      </c>
      <c r="J1441">
        <f>VLOOKUP(B1441,Information_sites!D:F,3,FALSE)</f>
        <v>-45.705855999999997</v>
      </c>
      <c r="K1441" t="s">
        <v>442</v>
      </c>
      <c r="L1441">
        <v>4657</v>
      </c>
      <c r="M1441">
        <v>40</v>
      </c>
      <c r="N1441" s="3">
        <v>10</v>
      </c>
      <c r="O1441" t="s">
        <v>442</v>
      </c>
      <c r="P1441" t="s">
        <v>442</v>
      </c>
      <c r="Q1441" t="s">
        <v>442</v>
      </c>
      <c r="R1441" t="s">
        <v>442</v>
      </c>
      <c r="S1441" t="s">
        <v>96</v>
      </c>
      <c r="T1441">
        <v>7</v>
      </c>
      <c r="U1441">
        <v>10</v>
      </c>
      <c r="X1441" t="str">
        <f>VLOOKUP($S1441,Taxonomic!A:D,2,FALSE)</f>
        <v>pomacentridae</v>
      </c>
      <c r="Y1441" t="str">
        <f>VLOOKUP(S1441,Taxonomic!A:D,3,FALSE)</f>
        <v>chromis</v>
      </c>
      <c r="Z1441" t="str">
        <f>VLOOKUP(S1441,Taxonomic!A:D,4,FALSE)</f>
        <v>jubauna</v>
      </c>
    </row>
    <row r="1442" spans="1:26" x14ac:dyDescent="0.2">
      <c r="A1442" t="s">
        <v>30</v>
      </c>
      <c r="B1442" t="s">
        <v>103</v>
      </c>
      <c r="C1442" t="s">
        <v>108</v>
      </c>
      <c r="D1442">
        <v>2013</v>
      </c>
      <c r="E1442">
        <v>10</v>
      </c>
      <c r="F1442" s="8">
        <v>19</v>
      </c>
      <c r="G1442" t="s">
        <v>457</v>
      </c>
      <c r="H1442" t="s">
        <v>105</v>
      </c>
      <c r="I1442">
        <f>VLOOKUP(B1442,Information_sites!D:E,2,FALSE)</f>
        <v>-24.110130000000002</v>
      </c>
      <c r="J1442">
        <f>VLOOKUP(B1442,Information_sites!D:F,3,FALSE)</f>
        <v>-45.705855999999997</v>
      </c>
      <c r="K1442" t="s">
        <v>442</v>
      </c>
      <c r="L1442">
        <v>4657</v>
      </c>
      <c r="M1442">
        <v>40</v>
      </c>
      <c r="N1442" s="3">
        <v>10</v>
      </c>
      <c r="O1442" t="s">
        <v>442</v>
      </c>
      <c r="P1442" t="s">
        <v>442</v>
      </c>
      <c r="Q1442" t="s">
        <v>442</v>
      </c>
      <c r="R1442" t="s">
        <v>442</v>
      </c>
      <c r="S1442" t="s">
        <v>36</v>
      </c>
      <c r="T1442">
        <v>11</v>
      </c>
      <c r="U1442">
        <v>15</v>
      </c>
      <c r="X1442" t="str">
        <f>VLOOKUP($S1442,Taxonomic!A:D,2,FALSE)</f>
        <v>pomacentridae</v>
      </c>
      <c r="Y1442" t="str">
        <f>VLOOKUP(S1442,Taxonomic!A:D,3,FALSE)</f>
        <v>chromis</v>
      </c>
      <c r="Z1442" t="str">
        <f>VLOOKUP(S1442,Taxonomic!A:D,4,FALSE)</f>
        <v>multilineata</v>
      </c>
    </row>
    <row r="1443" spans="1:26" x14ac:dyDescent="0.2">
      <c r="A1443" t="s">
        <v>30</v>
      </c>
      <c r="B1443" t="s">
        <v>103</v>
      </c>
      <c r="C1443" t="s">
        <v>108</v>
      </c>
      <c r="D1443">
        <v>2013</v>
      </c>
      <c r="E1443">
        <v>10</v>
      </c>
      <c r="F1443" s="8">
        <v>19</v>
      </c>
      <c r="G1443" t="s">
        <v>457</v>
      </c>
      <c r="H1443" t="s">
        <v>105</v>
      </c>
      <c r="I1443">
        <f>VLOOKUP(B1443,Information_sites!D:E,2,FALSE)</f>
        <v>-24.110130000000002</v>
      </c>
      <c r="J1443">
        <f>VLOOKUP(B1443,Information_sites!D:F,3,FALSE)</f>
        <v>-45.705855999999997</v>
      </c>
      <c r="K1443" t="s">
        <v>442</v>
      </c>
      <c r="L1443">
        <v>4657</v>
      </c>
      <c r="M1443">
        <v>40</v>
      </c>
      <c r="N1443" s="3">
        <v>10</v>
      </c>
      <c r="O1443" t="s">
        <v>442</v>
      </c>
      <c r="P1443" t="s">
        <v>442</v>
      </c>
      <c r="Q1443" t="s">
        <v>442</v>
      </c>
      <c r="R1443" t="s">
        <v>442</v>
      </c>
      <c r="S1443" t="s">
        <v>100</v>
      </c>
      <c r="T1443">
        <v>2</v>
      </c>
      <c r="U1443">
        <v>5</v>
      </c>
      <c r="X1443" t="str">
        <f>VLOOKUP($S1443,Taxonomic!A:D,2,FALSE)</f>
        <v>gobiidae</v>
      </c>
      <c r="Y1443" t="str">
        <f>VLOOKUP(S1443,Taxonomic!A:D,3,FALSE)</f>
        <v>coryphopterus</v>
      </c>
      <c r="Z1443" t="str">
        <f>VLOOKUP(S1443,Taxonomic!A:D,4,FALSE)</f>
        <v>glaucofraenum</v>
      </c>
    </row>
    <row r="1444" spans="1:26" x14ac:dyDescent="0.2">
      <c r="A1444" t="s">
        <v>30</v>
      </c>
      <c r="B1444" t="s">
        <v>103</v>
      </c>
      <c r="C1444" t="s">
        <v>108</v>
      </c>
      <c r="D1444">
        <v>2013</v>
      </c>
      <c r="E1444">
        <v>10</v>
      </c>
      <c r="F1444" s="8">
        <v>19</v>
      </c>
      <c r="G1444" t="s">
        <v>457</v>
      </c>
      <c r="H1444" t="s">
        <v>105</v>
      </c>
      <c r="I1444">
        <f>VLOOKUP(B1444,Information_sites!D:E,2,FALSE)</f>
        <v>-24.110130000000002</v>
      </c>
      <c r="J1444">
        <f>VLOOKUP(B1444,Information_sites!D:F,3,FALSE)</f>
        <v>-45.705855999999997</v>
      </c>
      <c r="K1444" t="s">
        <v>442</v>
      </c>
      <c r="L1444">
        <v>4657</v>
      </c>
      <c r="M1444">
        <v>40</v>
      </c>
      <c r="N1444" s="3">
        <v>10</v>
      </c>
      <c r="O1444" t="s">
        <v>442</v>
      </c>
      <c r="P1444" t="s">
        <v>442</v>
      </c>
      <c r="Q1444" t="s">
        <v>442</v>
      </c>
      <c r="R1444" t="s">
        <v>442</v>
      </c>
      <c r="S1444" t="s">
        <v>38</v>
      </c>
      <c r="T1444">
        <v>1</v>
      </c>
      <c r="U1444">
        <v>30</v>
      </c>
      <c r="X1444" t="str">
        <f>VLOOKUP($S1444,Taxonomic!A:D,2,FALSE)</f>
        <v>serranidae</v>
      </c>
      <c r="Y1444" t="str">
        <f>VLOOKUP(S1444,Taxonomic!A:D,3,FALSE)</f>
        <v>epinephelus</v>
      </c>
      <c r="Z1444" t="str">
        <f>VLOOKUP(S1444,Taxonomic!A:D,4,FALSE)</f>
        <v>marginatus</v>
      </c>
    </row>
    <row r="1445" spans="1:26" x14ac:dyDescent="0.2">
      <c r="A1445" t="s">
        <v>30</v>
      </c>
      <c r="B1445" t="s">
        <v>103</v>
      </c>
      <c r="C1445" t="s">
        <v>108</v>
      </c>
      <c r="D1445">
        <v>2013</v>
      </c>
      <c r="E1445">
        <v>10</v>
      </c>
      <c r="F1445" s="8">
        <v>19</v>
      </c>
      <c r="G1445" t="s">
        <v>457</v>
      </c>
      <c r="H1445" t="s">
        <v>105</v>
      </c>
      <c r="I1445">
        <f>VLOOKUP(B1445,Information_sites!D:E,2,FALSE)</f>
        <v>-24.110130000000002</v>
      </c>
      <c r="J1445">
        <f>VLOOKUP(B1445,Information_sites!D:F,3,FALSE)</f>
        <v>-45.705855999999997</v>
      </c>
      <c r="K1445" t="s">
        <v>442</v>
      </c>
      <c r="L1445">
        <v>4657</v>
      </c>
      <c r="M1445">
        <v>40</v>
      </c>
      <c r="N1445" s="3">
        <v>10</v>
      </c>
      <c r="O1445" t="s">
        <v>442</v>
      </c>
      <c r="P1445" t="s">
        <v>442</v>
      </c>
      <c r="Q1445" t="s">
        <v>442</v>
      </c>
      <c r="R1445" t="s">
        <v>442</v>
      </c>
      <c r="S1445" t="s">
        <v>39</v>
      </c>
      <c r="T1445">
        <v>90</v>
      </c>
      <c r="U1445">
        <v>15</v>
      </c>
      <c r="X1445" t="str">
        <f>VLOOKUP($S1445,Taxonomic!A:D,2,FALSE)</f>
        <v>haemulidae</v>
      </c>
      <c r="Y1445" t="str">
        <f>VLOOKUP(S1445,Taxonomic!A:D,3,FALSE)</f>
        <v>haemulon</v>
      </c>
      <c r="Z1445" t="str">
        <f>VLOOKUP(S1445,Taxonomic!A:D,4,FALSE)</f>
        <v>aurolineatum</v>
      </c>
    </row>
    <row r="1446" spans="1:26" x14ac:dyDescent="0.2">
      <c r="A1446" t="s">
        <v>30</v>
      </c>
      <c r="B1446" t="s">
        <v>103</v>
      </c>
      <c r="C1446" t="s">
        <v>108</v>
      </c>
      <c r="D1446">
        <v>2013</v>
      </c>
      <c r="E1446">
        <v>10</v>
      </c>
      <c r="F1446" s="8">
        <v>19</v>
      </c>
      <c r="G1446" t="s">
        <v>457</v>
      </c>
      <c r="H1446" t="s">
        <v>105</v>
      </c>
      <c r="I1446">
        <f>VLOOKUP(B1446,Information_sites!D:E,2,FALSE)</f>
        <v>-24.110130000000002</v>
      </c>
      <c r="J1446">
        <f>VLOOKUP(B1446,Information_sites!D:F,3,FALSE)</f>
        <v>-45.705855999999997</v>
      </c>
      <c r="K1446" t="s">
        <v>442</v>
      </c>
      <c r="L1446">
        <v>4657</v>
      </c>
      <c r="M1446">
        <v>40</v>
      </c>
      <c r="N1446" s="3">
        <v>10</v>
      </c>
      <c r="O1446" t="s">
        <v>442</v>
      </c>
      <c r="P1446" t="s">
        <v>442</v>
      </c>
      <c r="Q1446" t="s">
        <v>442</v>
      </c>
      <c r="R1446" t="s">
        <v>442</v>
      </c>
      <c r="S1446" t="s">
        <v>75</v>
      </c>
      <c r="T1446">
        <v>1</v>
      </c>
      <c r="U1446">
        <v>25</v>
      </c>
      <c r="X1446" t="str">
        <f>VLOOKUP($S1446,Taxonomic!A:D,2,FALSE)</f>
        <v>labridae</v>
      </c>
      <c r="Y1446" t="str">
        <f>VLOOKUP(S1446,Taxonomic!A:D,3,FALSE)</f>
        <v>halichoeres</v>
      </c>
      <c r="Z1446" t="str">
        <f>VLOOKUP(S1446,Taxonomic!A:D,4,FALSE)</f>
        <v>brasiliensis</v>
      </c>
    </row>
    <row r="1447" spans="1:26" x14ac:dyDescent="0.2">
      <c r="A1447" t="s">
        <v>30</v>
      </c>
      <c r="B1447" t="s">
        <v>103</v>
      </c>
      <c r="C1447" t="s">
        <v>108</v>
      </c>
      <c r="D1447">
        <v>2013</v>
      </c>
      <c r="E1447">
        <v>10</v>
      </c>
      <c r="F1447" s="8">
        <v>19</v>
      </c>
      <c r="G1447" t="s">
        <v>457</v>
      </c>
      <c r="H1447" t="s">
        <v>105</v>
      </c>
      <c r="I1447">
        <f>VLOOKUP(B1447,Information_sites!D:E,2,FALSE)</f>
        <v>-24.110130000000002</v>
      </c>
      <c r="J1447">
        <f>VLOOKUP(B1447,Information_sites!D:F,3,FALSE)</f>
        <v>-45.705855999999997</v>
      </c>
      <c r="K1447" t="s">
        <v>442</v>
      </c>
      <c r="L1447">
        <v>4657</v>
      </c>
      <c r="M1447">
        <v>40</v>
      </c>
      <c r="N1447" s="3">
        <v>10</v>
      </c>
      <c r="O1447" t="s">
        <v>442</v>
      </c>
      <c r="P1447" t="s">
        <v>442</v>
      </c>
      <c r="Q1447" t="s">
        <v>442</v>
      </c>
      <c r="R1447" t="s">
        <v>442</v>
      </c>
      <c r="S1447" t="s">
        <v>41</v>
      </c>
      <c r="T1447">
        <v>4</v>
      </c>
      <c r="U1447">
        <v>30</v>
      </c>
      <c r="X1447" t="str">
        <f>VLOOKUP($S1447,Taxonomic!A:D,2,FALSE)</f>
        <v>holocentridae</v>
      </c>
      <c r="Y1447" t="str">
        <f>VLOOKUP(S1447,Taxonomic!A:D,3,FALSE)</f>
        <v>holocentrus</v>
      </c>
      <c r="Z1447" t="str">
        <f>VLOOKUP(S1447,Taxonomic!A:D,4,FALSE)</f>
        <v>adscensionis</v>
      </c>
    </row>
    <row r="1448" spans="1:26" x14ac:dyDescent="0.2">
      <c r="A1448" t="s">
        <v>30</v>
      </c>
      <c r="B1448" t="s">
        <v>103</v>
      </c>
      <c r="C1448" t="s">
        <v>108</v>
      </c>
      <c r="D1448">
        <v>2013</v>
      </c>
      <c r="E1448">
        <v>10</v>
      </c>
      <c r="F1448" s="8">
        <v>19</v>
      </c>
      <c r="G1448" t="s">
        <v>457</v>
      </c>
      <c r="H1448" t="s">
        <v>105</v>
      </c>
      <c r="I1448">
        <f>VLOOKUP(B1448,Information_sites!D:E,2,FALSE)</f>
        <v>-24.110130000000002</v>
      </c>
      <c r="J1448">
        <f>VLOOKUP(B1448,Information_sites!D:F,3,FALSE)</f>
        <v>-45.705855999999997</v>
      </c>
      <c r="K1448" t="s">
        <v>442</v>
      </c>
      <c r="L1448">
        <v>4657</v>
      </c>
      <c r="M1448">
        <v>40</v>
      </c>
      <c r="N1448" s="3">
        <v>10</v>
      </c>
      <c r="O1448" t="s">
        <v>442</v>
      </c>
      <c r="P1448" t="s">
        <v>442</v>
      </c>
      <c r="Q1448" t="s">
        <v>442</v>
      </c>
      <c r="R1448" t="s">
        <v>442</v>
      </c>
      <c r="S1448" t="s">
        <v>52</v>
      </c>
      <c r="T1448">
        <v>4</v>
      </c>
      <c r="U1448">
        <v>35</v>
      </c>
      <c r="X1448" t="str">
        <f>VLOOKUP($S1448,Taxonomic!A:D,2,FALSE)</f>
        <v>kyphosidae</v>
      </c>
      <c r="Y1448" t="str">
        <f>VLOOKUP(S1448,Taxonomic!A:D,3,FALSE)</f>
        <v>kyphosus</v>
      </c>
      <c r="Z1448" t="str">
        <f>VLOOKUP(S1448,Taxonomic!A:D,4,FALSE)</f>
        <v>sectatrix</v>
      </c>
    </row>
    <row r="1449" spans="1:26" x14ac:dyDescent="0.2">
      <c r="A1449" t="s">
        <v>30</v>
      </c>
      <c r="B1449" t="s">
        <v>103</v>
      </c>
      <c r="C1449" t="s">
        <v>108</v>
      </c>
      <c r="D1449">
        <v>2013</v>
      </c>
      <c r="E1449">
        <v>10</v>
      </c>
      <c r="F1449" s="8">
        <v>19</v>
      </c>
      <c r="G1449" t="s">
        <v>457</v>
      </c>
      <c r="H1449" t="s">
        <v>105</v>
      </c>
      <c r="I1449">
        <f>VLOOKUP(B1449,Information_sites!D:E,2,FALSE)</f>
        <v>-24.110130000000002</v>
      </c>
      <c r="J1449">
        <f>VLOOKUP(B1449,Information_sites!D:F,3,FALSE)</f>
        <v>-45.705855999999997</v>
      </c>
      <c r="K1449" t="s">
        <v>442</v>
      </c>
      <c r="L1449">
        <v>4657</v>
      </c>
      <c r="M1449">
        <v>40</v>
      </c>
      <c r="N1449" s="3">
        <v>10</v>
      </c>
      <c r="O1449" t="s">
        <v>442</v>
      </c>
      <c r="P1449" t="s">
        <v>442</v>
      </c>
      <c r="Q1449" t="s">
        <v>442</v>
      </c>
      <c r="R1449" t="s">
        <v>442</v>
      </c>
      <c r="S1449" t="s">
        <v>54</v>
      </c>
      <c r="T1449">
        <v>2</v>
      </c>
      <c r="U1449">
        <v>3</v>
      </c>
      <c r="X1449" t="str">
        <f>VLOOKUP($S1449,Taxonomic!A:D,2,FALSE)</f>
        <v>blenniidae</v>
      </c>
      <c r="Y1449" t="str">
        <f>VLOOKUP(S1449,Taxonomic!A:D,3,FALSE)</f>
        <v>parablennius</v>
      </c>
      <c r="Z1449" t="str">
        <f>VLOOKUP(S1449,Taxonomic!A:D,4,FALSE)</f>
        <v>marmoreus</v>
      </c>
    </row>
    <row r="1450" spans="1:26" x14ac:dyDescent="0.2">
      <c r="A1450" t="s">
        <v>30</v>
      </c>
      <c r="B1450" t="s">
        <v>103</v>
      </c>
      <c r="C1450" t="s">
        <v>108</v>
      </c>
      <c r="D1450">
        <v>2013</v>
      </c>
      <c r="E1450">
        <v>10</v>
      </c>
      <c r="F1450" s="8">
        <v>19</v>
      </c>
      <c r="G1450" t="s">
        <v>457</v>
      </c>
      <c r="H1450" t="s">
        <v>105</v>
      </c>
      <c r="I1450">
        <f>VLOOKUP(B1450,Information_sites!D:E,2,FALSE)</f>
        <v>-24.110130000000002</v>
      </c>
      <c r="J1450">
        <f>VLOOKUP(B1450,Information_sites!D:F,3,FALSE)</f>
        <v>-45.705855999999997</v>
      </c>
      <c r="K1450" t="s">
        <v>442</v>
      </c>
      <c r="L1450">
        <v>4657</v>
      </c>
      <c r="M1450">
        <v>40</v>
      </c>
      <c r="N1450" s="3">
        <v>10</v>
      </c>
      <c r="O1450" t="s">
        <v>442</v>
      </c>
      <c r="P1450" t="s">
        <v>442</v>
      </c>
      <c r="Q1450" t="s">
        <v>442</v>
      </c>
      <c r="R1450" t="s">
        <v>442</v>
      </c>
      <c r="S1450" t="s">
        <v>44</v>
      </c>
      <c r="T1450">
        <v>1</v>
      </c>
      <c r="U1450">
        <v>40</v>
      </c>
      <c r="X1450" t="str">
        <f>VLOOKUP($S1450,Taxonomic!A:D,2,FALSE)</f>
        <v>pomacanthidae</v>
      </c>
      <c r="Y1450" t="str">
        <f>VLOOKUP(S1450,Taxonomic!A:D,3,FALSE)</f>
        <v>pomacanthus</v>
      </c>
      <c r="Z1450" t="str">
        <f>VLOOKUP(S1450,Taxonomic!A:D,4,FALSE)</f>
        <v>paru</v>
      </c>
    </row>
    <row r="1451" spans="1:26" x14ac:dyDescent="0.2">
      <c r="A1451" t="s">
        <v>30</v>
      </c>
      <c r="B1451" t="s">
        <v>103</v>
      </c>
      <c r="C1451" t="s">
        <v>108</v>
      </c>
      <c r="D1451">
        <v>2013</v>
      </c>
      <c r="E1451">
        <v>10</v>
      </c>
      <c r="F1451" s="8">
        <v>19</v>
      </c>
      <c r="G1451" t="s">
        <v>457</v>
      </c>
      <c r="H1451" t="s">
        <v>105</v>
      </c>
      <c r="I1451">
        <f>VLOOKUP(B1451,Information_sites!D:E,2,FALSE)</f>
        <v>-24.110130000000002</v>
      </c>
      <c r="J1451">
        <f>VLOOKUP(B1451,Information_sites!D:F,3,FALSE)</f>
        <v>-45.705855999999997</v>
      </c>
      <c r="K1451" t="s">
        <v>442</v>
      </c>
      <c r="L1451">
        <v>4657</v>
      </c>
      <c r="M1451">
        <v>40</v>
      </c>
      <c r="N1451" s="3">
        <v>10</v>
      </c>
      <c r="O1451" t="s">
        <v>442</v>
      </c>
      <c r="P1451" t="s">
        <v>442</v>
      </c>
      <c r="Q1451" t="s">
        <v>442</v>
      </c>
      <c r="R1451" t="s">
        <v>442</v>
      </c>
      <c r="S1451" t="s">
        <v>46</v>
      </c>
      <c r="T1451">
        <v>3</v>
      </c>
      <c r="U1451">
        <v>10</v>
      </c>
      <c r="X1451" t="str">
        <f>VLOOKUP($S1451,Taxonomic!A:D,2,FALSE)</f>
        <v>pomacentridae</v>
      </c>
      <c r="Y1451" t="str">
        <f>VLOOKUP(S1451,Taxonomic!A:D,3,FALSE)</f>
        <v>stegastes</v>
      </c>
      <c r="Z1451" t="str">
        <f>VLOOKUP(S1451,Taxonomic!A:D,4,FALSE)</f>
        <v>fuscus</v>
      </c>
    </row>
    <row r="1452" spans="1:26" x14ac:dyDescent="0.2">
      <c r="A1452" t="s">
        <v>30</v>
      </c>
      <c r="B1452" t="s">
        <v>103</v>
      </c>
      <c r="C1452" t="s">
        <v>108</v>
      </c>
      <c r="D1452">
        <v>2013</v>
      </c>
      <c r="E1452">
        <v>10</v>
      </c>
      <c r="F1452" s="8">
        <v>19</v>
      </c>
      <c r="G1452" t="s">
        <v>457</v>
      </c>
      <c r="H1452" t="s">
        <v>105</v>
      </c>
      <c r="I1452">
        <f>VLOOKUP(B1452,Information_sites!D:E,2,FALSE)</f>
        <v>-24.110130000000002</v>
      </c>
      <c r="J1452">
        <f>VLOOKUP(B1452,Information_sites!D:F,3,FALSE)</f>
        <v>-45.705855999999997</v>
      </c>
      <c r="K1452" t="s">
        <v>442</v>
      </c>
      <c r="L1452">
        <v>4657</v>
      </c>
      <c r="M1452">
        <v>40</v>
      </c>
      <c r="N1452" s="3">
        <v>10</v>
      </c>
      <c r="O1452" t="s">
        <v>442</v>
      </c>
      <c r="P1452" t="s">
        <v>442</v>
      </c>
      <c r="Q1452" t="s">
        <v>442</v>
      </c>
      <c r="R1452" t="s">
        <v>442</v>
      </c>
      <c r="S1452" t="s">
        <v>58</v>
      </c>
      <c r="T1452">
        <v>1</v>
      </c>
      <c r="U1452">
        <v>10</v>
      </c>
      <c r="X1452" t="str">
        <f>VLOOKUP($S1452,Taxonomic!A:D,2,FALSE)</f>
        <v>pomacentridae</v>
      </c>
      <c r="Y1452" t="str">
        <f>VLOOKUP(S1452,Taxonomic!A:D,3,FALSE)</f>
        <v>stegastes</v>
      </c>
      <c r="Z1452" t="str">
        <f>VLOOKUP(S1452,Taxonomic!A:D,4,FALSE)</f>
        <v>variabilis</v>
      </c>
    </row>
    <row r="1453" spans="1:26" x14ac:dyDescent="0.2">
      <c r="A1453" t="s">
        <v>30</v>
      </c>
      <c r="B1453" t="s">
        <v>103</v>
      </c>
      <c r="C1453" t="s">
        <v>108</v>
      </c>
      <c r="D1453">
        <v>2013</v>
      </c>
      <c r="E1453">
        <v>10</v>
      </c>
      <c r="F1453" s="8">
        <v>19</v>
      </c>
      <c r="G1453" t="s">
        <v>457</v>
      </c>
      <c r="H1453" t="s">
        <v>105</v>
      </c>
      <c r="I1453">
        <f>VLOOKUP(B1453,Information_sites!D:E,2,FALSE)</f>
        <v>-24.110130000000002</v>
      </c>
      <c r="J1453">
        <f>VLOOKUP(B1453,Information_sites!D:F,3,FALSE)</f>
        <v>-45.705855999999997</v>
      </c>
      <c r="K1453" t="s">
        <v>442</v>
      </c>
      <c r="L1453">
        <v>4658</v>
      </c>
      <c r="M1453">
        <v>40</v>
      </c>
      <c r="N1453" s="3">
        <v>6</v>
      </c>
      <c r="O1453" t="s">
        <v>442</v>
      </c>
      <c r="P1453" t="s">
        <v>442</v>
      </c>
      <c r="Q1453" t="s">
        <v>442</v>
      </c>
      <c r="R1453" t="s">
        <v>442</v>
      </c>
      <c r="S1453" t="s">
        <v>49</v>
      </c>
      <c r="T1453">
        <v>6</v>
      </c>
      <c r="U1453">
        <v>35</v>
      </c>
      <c r="X1453" t="str">
        <f>VLOOKUP($S1453,Taxonomic!A:D,2,FALSE)</f>
        <v>acanthuridae</v>
      </c>
      <c r="Y1453" t="str">
        <f>VLOOKUP(S1453,Taxonomic!A:D,3,FALSE)</f>
        <v>acanthurus</v>
      </c>
      <c r="Z1453" t="str">
        <f>VLOOKUP(S1453,Taxonomic!A:D,4,FALSE)</f>
        <v>chirurgus</v>
      </c>
    </row>
    <row r="1454" spans="1:26" x14ac:dyDescent="0.2">
      <c r="A1454" t="s">
        <v>30</v>
      </c>
      <c r="B1454" t="s">
        <v>103</v>
      </c>
      <c r="C1454" t="s">
        <v>108</v>
      </c>
      <c r="D1454">
        <v>2013</v>
      </c>
      <c r="E1454">
        <v>10</v>
      </c>
      <c r="F1454" s="8">
        <v>19</v>
      </c>
      <c r="G1454" t="s">
        <v>457</v>
      </c>
      <c r="H1454" t="s">
        <v>105</v>
      </c>
      <c r="I1454">
        <f>VLOOKUP(B1454,Information_sites!D:E,2,FALSE)</f>
        <v>-24.110130000000002</v>
      </c>
      <c r="J1454">
        <f>VLOOKUP(B1454,Information_sites!D:F,3,FALSE)</f>
        <v>-45.705855999999997</v>
      </c>
      <c r="K1454" t="s">
        <v>442</v>
      </c>
      <c r="L1454">
        <v>4658</v>
      </c>
      <c r="M1454">
        <v>40</v>
      </c>
      <c r="N1454" s="3">
        <v>6</v>
      </c>
      <c r="O1454" t="s">
        <v>442</v>
      </c>
      <c r="P1454" t="s">
        <v>442</v>
      </c>
      <c r="Q1454" t="s">
        <v>442</v>
      </c>
      <c r="R1454" t="s">
        <v>442</v>
      </c>
      <c r="S1454" t="s">
        <v>50</v>
      </c>
      <c r="T1454">
        <v>1</v>
      </c>
      <c r="U1454">
        <v>30</v>
      </c>
      <c r="X1454" t="str">
        <f>VLOOKUP($S1454,Taxonomic!A:D,2,FALSE)</f>
        <v>haemulidae</v>
      </c>
      <c r="Y1454" t="str">
        <f>VLOOKUP(S1454,Taxonomic!A:D,3,FALSE)</f>
        <v>anisotremus</v>
      </c>
      <c r="Z1454" t="str">
        <f>VLOOKUP(S1454,Taxonomic!A:D,4,FALSE)</f>
        <v>virginicus</v>
      </c>
    </row>
    <row r="1455" spans="1:26" x14ac:dyDescent="0.2">
      <c r="A1455" t="s">
        <v>30</v>
      </c>
      <c r="B1455" t="s">
        <v>103</v>
      </c>
      <c r="C1455" t="s">
        <v>108</v>
      </c>
      <c r="D1455">
        <v>2013</v>
      </c>
      <c r="E1455">
        <v>10</v>
      </c>
      <c r="F1455" s="8">
        <v>19</v>
      </c>
      <c r="G1455" t="s">
        <v>457</v>
      </c>
      <c r="H1455" t="s">
        <v>105</v>
      </c>
      <c r="I1455">
        <f>VLOOKUP(B1455,Information_sites!D:E,2,FALSE)</f>
        <v>-24.110130000000002</v>
      </c>
      <c r="J1455">
        <f>VLOOKUP(B1455,Information_sites!D:F,3,FALSE)</f>
        <v>-45.705855999999997</v>
      </c>
      <c r="K1455" t="s">
        <v>442</v>
      </c>
      <c r="L1455">
        <v>4658</v>
      </c>
      <c r="M1455">
        <v>40</v>
      </c>
      <c r="N1455" s="3">
        <v>6</v>
      </c>
      <c r="O1455" t="s">
        <v>442</v>
      </c>
      <c r="P1455" t="s">
        <v>442</v>
      </c>
      <c r="Q1455" t="s">
        <v>442</v>
      </c>
      <c r="R1455" t="s">
        <v>442</v>
      </c>
      <c r="S1455" t="s">
        <v>50</v>
      </c>
      <c r="T1455">
        <v>3</v>
      </c>
      <c r="U1455">
        <v>35</v>
      </c>
      <c r="X1455" t="str">
        <f>VLOOKUP($S1455,Taxonomic!A:D,2,FALSE)</f>
        <v>haemulidae</v>
      </c>
      <c r="Y1455" t="str">
        <f>VLOOKUP(S1455,Taxonomic!A:D,3,FALSE)</f>
        <v>anisotremus</v>
      </c>
      <c r="Z1455" t="str">
        <f>VLOOKUP(S1455,Taxonomic!A:D,4,FALSE)</f>
        <v>virginicus</v>
      </c>
    </row>
    <row r="1456" spans="1:26" x14ac:dyDescent="0.2">
      <c r="A1456" t="s">
        <v>30</v>
      </c>
      <c r="B1456" t="s">
        <v>103</v>
      </c>
      <c r="C1456" t="s">
        <v>108</v>
      </c>
      <c r="D1456">
        <v>2013</v>
      </c>
      <c r="E1456">
        <v>10</v>
      </c>
      <c r="F1456" s="8">
        <v>19</v>
      </c>
      <c r="G1456" t="s">
        <v>457</v>
      </c>
      <c r="H1456" t="s">
        <v>105</v>
      </c>
      <c r="I1456">
        <f>VLOOKUP(B1456,Information_sites!D:E,2,FALSE)</f>
        <v>-24.110130000000002</v>
      </c>
      <c r="J1456">
        <f>VLOOKUP(B1456,Information_sites!D:F,3,FALSE)</f>
        <v>-45.705855999999997</v>
      </c>
      <c r="K1456" t="s">
        <v>442</v>
      </c>
      <c r="L1456">
        <v>4658</v>
      </c>
      <c r="M1456">
        <v>40</v>
      </c>
      <c r="N1456" s="3">
        <v>6</v>
      </c>
      <c r="O1456" t="s">
        <v>442</v>
      </c>
      <c r="P1456" t="s">
        <v>442</v>
      </c>
      <c r="Q1456" t="s">
        <v>442</v>
      </c>
      <c r="R1456" t="s">
        <v>442</v>
      </c>
      <c r="S1456" t="s">
        <v>34</v>
      </c>
      <c r="T1456">
        <v>1</v>
      </c>
      <c r="U1456">
        <v>20</v>
      </c>
      <c r="X1456" t="str">
        <f>VLOOKUP($S1456,Taxonomic!A:D,2,FALSE)</f>
        <v>labridae</v>
      </c>
      <c r="Y1456" t="str">
        <f>VLOOKUP(S1456,Taxonomic!A:D,3,FALSE)</f>
        <v>bodianus</v>
      </c>
      <c r="Z1456" t="str">
        <f>VLOOKUP(S1456,Taxonomic!A:D,4,FALSE)</f>
        <v>pulchellus</v>
      </c>
    </row>
    <row r="1457" spans="1:26" x14ac:dyDescent="0.2">
      <c r="A1457" t="s">
        <v>30</v>
      </c>
      <c r="B1457" t="s">
        <v>103</v>
      </c>
      <c r="C1457" t="s">
        <v>108</v>
      </c>
      <c r="D1457">
        <v>2013</v>
      </c>
      <c r="E1457">
        <v>10</v>
      </c>
      <c r="F1457" s="8">
        <v>19</v>
      </c>
      <c r="G1457" t="s">
        <v>457</v>
      </c>
      <c r="H1457" t="s">
        <v>105</v>
      </c>
      <c r="I1457">
        <f>VLOOKUP(B1457,Information_sites!D:E,2,FALSE)</f>
        <v>-24.110130000000002</v>
      </c>
      <c r="J1457">
        <f>VLOOKUP(B1457,Information_sites!D:F,3,FALSE)</f>
        <v>-45.705855999999997</v>
      </c>
      <c r="K1457" t="s">
        <v>442</v>
      </c>
      <c r="L1457">
        <v>4658</v>
      </c>
      <c r="M1457">
        <v>40</v>
      </c>
      <c r="N1457" s="3">
        <v>6</v>
      </c>
      <c r="O1457" t="s">
        <v>442</v>
      </c>
      <c r="P1457" t="s">
        <v>442</v>
      </c>
      <c r="Q1457" t="s">
        <v>442</v>
      </c>
      <c r="R1457" t="s">
        <v>442</v>
      </c>
      <c r="S1457" t="s">
        <v>96</v>
      </c>
      <c r="T1457">
        <v>3</v>
      </c>
      <c r="U1457">
        <v>10</v>
      </c>
      <c r="X1457" t="str">
        <f>VLOOKUP($S1457,Taxonomic!A:D,2,FALSE)</f>
        <v>pomacentridae</v>
      </c>
      <c r="Y1457" t="str">
        <f>VLOOKUP(S1457,Taxonomic!A:D,3,FALSE)</f>
        <v>chromis</v>
      </c>
      <c r="Z1457" t="str">
        <f>VLOOKUP(S1457,Taxonomic!A:D,4,FALSE)</f>
        <v>jubauna</v>
      </c>
    </row>
    <row r="1458" spans="1:26" x14ac:dyDescent="0.2">
      <c r="A1458" t="s">
        <v>30</v>
      </c>
      <c r="B1458" t="s">
        <v>103</v>
      </c>
      <c r="C1458" t="s">
        <v>108</v>
      </c>
      <c r="D1458">
        <v>2013</v>
      </c>
      <c r="E1458">
        <v>10</v>
      </c>
      <c r="F1458" s="8">
        <v>19</v>
      </c>
      <c r="G1458" t="s">
        <v>457</v>
      </c>
      <c r="H1458" t="s">
        <v>105</v>
      </c>
      <c r="I1458">
        <f>VLOOKUP(B1458,Information_sites!D:E,2,FALSE)</f>
        <v>-24.110130000000002</v>
      </c>
      <c r="J1458">
        <f>VLOOKUP(B1458,Information_sites!D:F,3,FALSE)</f>
        <v>-45.705855999999997</v>
      </c>
      <c r="K1458" t="s">
        <v>442</v>
      </c>
      <c r="L1458">
        <v>4658</v>
      </c>
      <c r="M1458">
        <v>40</v>
      </c>
      <c r="N1458" s="3">
        <v>6</v>
      </c>
      <c r="O1458" t="s">
        <v>442</v>
      </c>
      <c r="P1458" t="s">
        <v>442</v>
      </c>
      <c r="Q1458" t="s">
        <v>442</v>
      </c>
      <c r="R1458" t="s">
        <v>442</v>
      </c>
      <c r="S1458" t="s">
        <v>36</v>
      </c>
      <c r="T1458">
        <v>55</v>
      </c>
      <c r="U1458">
        <v>15</v>
      </c>
      <c r="X1458" t="str">
        <f>VLOOKUP($S1458,Taxonomic!A:D,2,FALSE)</f>
        <v>pomacentridae</v>
      </c>
      <c r="Y1458" t="str">
        <f>VLOOKUP(S1458,Taxonomic!A:D,3,FALSE)</f>
        <v>chromis</v>
      </c>
      <c r="Z1458" t="str">
        <f>VLOOKUP(S1458,Taxonomic!A:D,4,FALSE)</f>
        <v>multilineata</v>
      </c>
    </row>
    <row r="1459" spans="1:26" x14ac:dyDescent="0.2">
      <c r="A1459" t="s">
        <v>30</v>
      </c>
      <c r="B1459" t="s">
        <v>103</v>
      </c>
      <c r="C1459" t="s">
        <v>108</v>
      </c>
      <c r="D1459">
        <v>2013</v>
      </c>
      <c r="E1459">
        <v>10</v>
      </c>
      <c r="F1459" s="8">
        <v>19</v>
      </c>
      <c r="G1459" t="s">
        <v>457</v>
      </c>
      <c r="H1459" t="s">
        <v>105</v>
      </c>
      <c r="I1459">
        <f>VLOOKUP(B1459,Information_sites!D:E,2,FALSE)</f>
        <v>-24.110130000000002</v>
      </c>
      <c r="J1459">
        <f>VLOOKUP(B1459,Information_sites!D:F,3,FALSE)</f>
        <v>-45.705855999999997</v>
      </c>
      <c r="K1459" t="s">
        <v>442</v>
      </c>
      <c r="L1459">
        <v>4658</v>
      </c>
      <c r="M1459">
        <v>40</v>
      </c>
      <c r="N1459" s="3">
        <v>6</v>
      </c>
      <c r="O1459" t="s">
        <v>442</v>
      </c>
      <c r="P1459" t="s">
        <v>442</v>
      </c>
      <c r="Q1459" t="s">
        <v>442</v>
      </c>
      <c r="R1459" t="s">
        <v>442</v>
      </c>
      <c r="S1459" t="s">
        <v>100</v>
      </c>
      <c r="T1459">
        <v>2</v>
      </c>
      <c r="U1459">
        <v>7</v>
      </c>
      <c r="X1459" t="str">
        <f>VLOOKUP($S1459,Taxonomic!A:D,2,FALSE)</f>
        <v>gobiidae</v>
      </c>
      <c r="Y1459" t="str">
        <f>VLOOKUP(S1459,Taxonomic!A:D,3,FALSE)</f>
        <v>coryphopterus</v>
      </c>
      <c r="Z1459" t="str">
        <f>VLOOKUP(S1459,Taxonomic!A:D,4,FALSE)</f>
        <v>glaucofraenum</v>
      </c>
    </row>
    <row r="1460" spans="1:26" x14ac:dyDescent="0.2">
      <c r="A1460" t="s">
        <v>30</v>
      </c>
      <c r="B1460" t="s">
        <v>103</v>
      </c>
      <c r="C1460" t="s">
        <v>108</v>
      </c>
      <c r="D1460">
        <v>2013</v>
      </c>
      <c r="E1460">
        <v>10</v>
      </c>
      <c r="F1460" s="8">
        <v>19</v>
      </c>
      <c r="G1460" t="s">
        <v>457</v>
      </c>
      <c r="H1460" t="s">
        <v>105</v>
      </c>
      <c r="I1460">
        <f>VLOOKUP(B1460,Information_sites!D:E,2,FALSE)</f>
        <v>-24.110130000000002</v>
      </c>
      <c r="J1460">
        <f>VLOOKUP(B1460,Information_sites!D:F,3,FALSE)</f>
        <v>-45.705855999999997</v>
      </c>
      <c r="K1460" t="s">
        <v>442</v>
      </c>
      <c r="L1460">
        <v>4658</v>
      </c>
      <c r="M1460">
        <v>40</v>
      </c>
      <c r="N1460" s="3">
        <v>6</v>
      </c>
      <c r="O1460" t="s">
        <v>442</v>
      </c>
      <c r="P1460" t="s">
        <v>442</v>
      </c>
      <c r="Q1460" t="s">
        <v>442</v>
      </c>
      <c r="R1460" t="s">
        <v>442</v>
      </c>
      <c r="S1460" t="s">
        <v>51</v>
      </c>
      <c r="T1460">
        <v>4</v>
      </c>
      <c r="U1460">
        <v>25</v>
      </c>
      <c r="X1460" t="str">
        <f>VLOOKUP($S1460,Taxonomic!A:D,2,FALSE)</f>
        <v>sparidae</v>
      </c>
      <c r="Y1460" t="str">
        <f>VLOOKUP(S1460,Taxonomic!A:D,3,FALSE)</f>
        <v>diplodus</v>
      </c>
      <c r="Z1460" t="str">
        <f>VLOOKUP(S1460,Taxonomic!A:D,4,FALSE)</f>
        <v>argenteus</v>
      </c>
    </row>
    <row r="1461" spans="1:26" x14ac:dyDescent="0.2">
      <c r="A1461" t="s">
        <v>30</v>
      </c>
      <c r="B1461" t="s">
        <v>103</v>
      </c>
      <c r="C1461" t="s">
        <v>108</v>
      </c>
      <c r="D1461">
        <v>2013</v>
      </c>
      <c r="E1461">
        <v>10</v>
      </c>
      <c r="F1461" s="8">
        <v>19</v>
      </c>
      <c r="G1461" t="s">
        <v>457</v>
      </c>
      <c r="H1461" t="s">
        <v>105</v>
      </c>
      <c r="I1461">
        <f>VLOOKUP(B1461,Information_sites!D:E,2,FALSE)</f>
        <v>-24.110130000000002</v>
      </c>
      <c r="J1461">
        <f>VLOOKUP(B1461,Information_sites!D:F,3,FALSE)</f>
        <v>-45.705855999999997</v>
      </c>
      <c r="K1461" t="s">
        <v>442</v>
      </c>
      <c r="L1461">
        <v>4658</v>
      </c>
      <c r="M1461">
        <v>40</v>
      </c>
      <c r="N1461" s="3">
        <v>6</v>
      </c>
      <c r="O1461" t="s">
        <v>442</v>
      </c>
      <c r="P1461" t="s">
        <v>442</v>
      </c>
      <c r="Q1461" t="s">
        <v>442</v>
      </c>
      <c r="R1461" t="s">
        <v>442</v>
      </c>
      <c r="S1461" t="s">
        <v>63</v>
      </c>
      <c r="T1461">
        <v>1</v>
      </c>
      <c r="U1461">
        <v>35</v>
      </c>
      <c r="X1461" t="str">
        <f>VLOOKUP($S1461,Taxonomic!A:D,2,FALSE)</f>
        <v>haemulidae</v>
      </c>
      <c r="Y1461" t="str">
        <f>VLOOKUP(S1461,Taxonomic!A:D,3,FALSE)</f>
        <v>haemulon</v>
      </c>
      <c r="Z1461" t="str">
        <f>VLOOKUP(S1461,Taxonomic!A:D,4,FALSE)</f>
        <v>plumierii</v>
      </c>
    </row>
    <row r="1462" spans="1:26" x14ac:dyDescent="0.2">
      <c r="A1462" t="s">
        <v>30</v>
      </c>
      <c r="B1462" t="s">
        <v>103</v>
      </c>
      <c r="C1462" t="s">
        <v>108</v>
      </c>
      <c r="D1462">
        <v>2013</v>
      </c>
      <c r="E1462">
        <v>10</v>
      </c>
      <c r="F1462" s="8">
        <v>19</v>
      </c>
      <c r="G1462" t="s">
        <v>457</v>
      </c>
      <c r="H1462" t="s">
        <v>105</v>
      </c>
      <c r="I1462">
        <f>VLOOKUP(B1462,Information_sites!D:E,2,FALSE)</f>
        <v>-24.110130000000002</v>
      </c>
      <c r="J1462">
        <f>VLOOKUP(B1462,Information_sites!D:F,3,FALSE)</f>
        <v>-45.705855999999997</v>
      </c>
      <c r="K1462" t="s">
        <v>442</v>
      </c>
      <c r="L1462">
        <v>4658</v>
      </c>
      <c r="M1462">
        <v>40</v>
      </c>
      <c r="N1462" s="3">
        <v>6</v>
      </c>
      <c r="O1462" t="s">
        <v>442</v>
      </c>
      <c r="P1462" t="s">
        <v>442</v>
      </c>
      <c r="Q1462" t="s">
        <v>442</v>
      </c>
      <c r="R1462" t="s">
        <v>442</v>
      </c>
      <c r="S1462" t="s">
        <v>75</v>
      </c>
      <c r="T1462">
        <v>1</v>
      </c>
      <c r="U1462">
        <v>15</v>
      </c>
      <c r="X1462" t="str">
        <f>VLOOKUP($S1462,Taxonomic!A:D,2,FALSE)</f>
        <v>labridae</v>
      </c>
      <c r="Y1462" t="str">
        <f>VLOOKUP(S1462,Taxonomic!A:D,3,FALSE)</f>
        <v>halichoeres</v>
      </c>
      <c r="Z1462" t="str">
        <f>VLOOKUP(S1462,Taxonomic!A:D,4,FALSE)</f>
        <v>brasiliensis</v>
      </c>
    </row>
    <row r="1463" spans="1:26" x14ac:dyDescent="0.2">
      <c r="A1463" t="s">
        <v>30</v>
      </c>
      <c r="B1463" t="s">
        <v>103</v>
      </c>
      <c r="C1463" t="s">
        <v>108</v>
      </c>
      <c r="D1463">
        <v>2013</v>
      </c>
      <c r="E1463">
        <v>10</v>
      </c>
      <c r="F1463" s="8">
        <v>19</v>
      </c>
      <c r="G1463" t="s">
        <v>457</v>
      </c>
      <c r="H1463" t="s">
        <v>105</v>
      </c>
      <c r="I1463">
        <f>VLOOKUP(B1463,Information_sites!D:E,2,FALSE)</f>
        <v>-24.110130000000002</v>
      </c>
      <c r="J1463">
        <f>VLOOKUP(B1463,Information_sites!D:F,3,FALSE)</f>
        <v>-45.705855999999997</v>
      </c>
      <c r="K1463" t="s">
        <v>442</v>
      </c>
      <c r="L1463">
        <v>4658</v>
      </c>
      <c r="M1463">
        <v>40</v>
      </c>
      <c r="N1463" s="3">
        <v>6</v>
      </c>
      <c r="O1463" t="s">
        <v>442</v>
      </c>
      <c r="P1463" t="s">
        <v>442</v>
      </c>
      <c r="Q1463" t="s">
        <v>442</v>
      </c>
      <c r="R1463" t="s">
        <v>442</v>
      </c>
      <c r="S1463" t="s">
        <v>40</v>
      </c>
      <c r="T1463">
        <v>1</v>
      </c>
      <c r="U1463">
        <v>20</v>
      </c>
      <c r="X1463" t="str">
        <f>VLOOKUP($S1463,Taxonomic!A:D,2,FALSE)</f>
        <v>labridae</v>
      </c>
      <c r="Y1463" t="str">
        <f>VLOOKUP(S1463,Taxonomic!A:D,3,FALSE)</f>
        <v>halichoeres</v>
      </c>
      <c r="Z1463" t="str">
        <f>VLOOKUP(S1463,Taxonomic!A:D,4,FALSE)</f>
        <v>poeyi</v>
      </c>
    </row>
    <row r="1464" spans="1:26" x14ac:dyDescent="0.2">
      <c r="A1464" t="s">
        <v>30</v>
      </c>
      <c r="B1464" t="s">
        <v>103</v>
      </c>
      <c r="C1464" t="s">
        <v>108</v>
      </c>
      <c r="D1464">
        <v>2013</v>
      </c>
      <c r="E1464">
        <v>10</v>
      </c>
      <c r="F1464" s="8">
        <v>19</v>
      </c>
      <c r="G1464" t="s">
        <v>457</v>
      </c>
      <c r="H1464" t="s">
        <v>105</v>
      </c>
      <c r="I1464">
        <f>VLOOKUP(B1464,Information_sites!D:E,2,FALSE)</f>
        <v>-24.110130000000002</v>
      </c>
      <c r="J1464">
        <f>VLOOKUP(B1464,Information_sites!D:F,3,FALSE)</f>
        <v>-45.705855999999997</v>
      </c>
      <c r="K1464" t="s">
        <v>442</v>
      </c>
      <c r="L1464">
        <v>4658</v>
      </c>
      <c r="M1464">
        <v>40</v>
      </c>
      <c r="N1464" s="3">
        <v>6</v>
      </c>
      <c r="O1464" t="s">
        <v>442</v>
      </c>
      <c r="P1464" t="s">
        <v>442</v>
      </c>
      <c r="Q1464" t="s">
        <v>442</v>
      </c>
      <c r="R1464" t="s">
        <v>442</v>
      </c>
      <c r="S1464" t="s">
        <v>41</v>
      </c>
      <c r="T1464">
        <v>5</v>
      </c>
      <c r="U1464">
        <v>30</v>
      </c>
      <c r="X1464" t="str">
        <f>VLOOKUP($S1464,Taxonomic!A:D,2,FALSE)</f>
        <v>holocentridae</v>
      </c>
      <c r="Y1464" t="str">
        <f>VLOOKUP(S1464,Taxonomic!A:D,3,FALSE)</f>
        <v>holocentrus</v>
      </c>
      <c r="Z1464" t="str">
        <f>VLOOKUP(S1464,Taxonomic!A:D,4,FALSE)</f>
        <v>adscensionis</v>
      </c>
    </row>
    <row r="1465" spans="1:26" x14ac:dyDescent="0.2">
      <c r="A1465" t="s">
        <v>30</v>
      </c>
      <c r="B1465" t="s">
        <v>103</v>
      </c>
      <c r="C1465" t="s">
        <v>108</v>
      </c>
      <c r="D1465">
        <v>2013</v>
      </c>
      <c r="E1465">
        <v>10</v>
      </c>
      <c r="F1465" s="8">
        <v>19</v>
      </c>
      <c r="G1465" t="s">
        <v>457</v>
      </c>
      <c r="H1465" t="s">
        <v>105</v>
      </c>
      <c r="I1465">
        <f>VLOOKUP(B1465,Information_sites!D:E,2,FALSE)</f>
        <v>-24.110130000000002</v>
      </c>
      <c r="J1465">
        <f>VLOOKUP(B1465,Information_sites!D:F,3,FALSE)</f>
        <v>-45.705855999999997</v>
      </c>
      <c r="K1465" t="s">
        <v>442</v>
      </c>
      <c r="L1465">
        <v>4658</v>
      </c>
      <c r="M1465">
        <v>40</v>
      </c>
      <c r="N1465" s="3">
        <v>6</v>
      </c>
      <c r="O1465" t="s">
        <v>442</v>
      </c>
      <c r="P1465" t="s">
        <v>442</v>
      </c>
      <c r="Q1465" t="s">
        <v>442</v>
      </c>
      <c r="R1465" t="s">
        <v>442</v>
      </c>
      <c r="S1465" t="s">
        <v>53</v>
      </c>
      <c r="T1465">
        <v>1</v>
      </c>
      <c r="U1465">
        <v>15</v>
      </c>
      <c r="X1465" t="str">
        <f>VLOOKUP($S1465,Taxonomic!A:D,2,FALSE)</f>
        <v>labrisomidae</v>
      </c>
      <c r="Y1465" t="str">
        <f>VLOOKUP(S1465,Taxonomic!A:D,3,FALSE)</f>
        <v>labrisomus</v>
      </c>
      <c r="Z1465" t="str">
        <f>VLOOKUP(S1465,Taxonomic!A:D,4,FALSE)</f>
        <v>nuchipinnis</v>
      </c>
    </row>
    <row r="1466" spans="1:26" x14ac:dyDescent="0.2">
      <c r="A1466" t="s">
        <v>30</v>
      </c>
      <c r="B1466" t="s">
        <v>103</v>
      </c>
      <c r="C1466" t="s">
        <v>108</v>
      </c>
      <c r="D1466">
        <v>2013</v>
      </c>
      <c r="E1466">
        <v>10</v>
      </c>
      <c r="F1466" s="8">
        <v>19</v>
      </c>
      <c r="G1466" t="s">
        <v>457</v>
      </c>
      <c r="H1466" t="s">
        <v>105</v>
      </c>
      <c r="I1466">
        <f>VLOOKUP(B1466,Information_sites!D:E,2,FALSE)</f>
        <v>-24.110130000000002</v>
      </c>
      <c r="J1466">
        <f>VLOOKUP(B1466,Information_sites!D:F,3,FALSE)</f>
        <v>-45.705855999999997</v>
      </c>
      <c r="K1466" t="s">
        <v>442</v>
      </c>
      <c r="L1466">
        <v>4658</v>
      </c>
      <c r="M1466">
        <v>40</v>
      </c>
      <c r="N1466" s="3">
        <v>6</v>
      </c>
      <c r="O1466" t="s">
        <v>442</v>
      </c>
      <c r="P1466" t="s">
        <v>442</v>
      </c>
      <c r="Q1466" t="s">
        <v>442</v>
      </c>
      <c r="R1466" t="s">
        <v>442</v>
      </c>
      <c r="S1466" t="s">
        <v>42</v>
      </c>
      <c r="T1466">
        <v>1</v>
      </c>
      <c r="U1466">
        <v>25</v>
      </c>
      <c r="X1466" t="str">
        <f>VLOOKUP($S1466,Taxonomic!A:D,2,FALSE)</f>
        <v>serranidae</v>
      </c>
      <c r="Y1466" t="str">
        <f>VLOOKUP(S1466,Taxonomic!A:D,3,FALSE)</f>
        <v>mycteroperca</v>
      </c>
      <c r="Z1466" t="str">
        <f>VLOOKUP(S1466,Taxonomic!A:D,4,FALSE)</f>
        <v>acutirostris</v>
      </c>
    </row>
    <row r="1467" spans="1:26" x14ac:dyDescent="0.2">
      <c r="A1467" t="s">
        <v>30</v>
      </c>
      <c r="B1467" t="s">
        <v>103</v>
      </c>
      <c r="C1467" t="s">
        <v>108</v>
      </c>
      <c r="D1467">
        <v>2013</v>
      </c>
      <c r="E1467">
        <v>10</v>
      </c>
      <c r="F1467" s="8">
        <v>19</v>
      </c>
      <c r="G1467" t="s">
        <v>457</v>
      </c>
      <c r="H1467" t="s">
        <v>105</v>
      </c>
      <c r="I1467">
        <f>VLOOKUP(B1467,Information_sites!D:E,2,FALSE)</f>
        <v>-24.110130000000002</v>
      </c>
      <c r="J1467">
        <f>VLOOKUP(B1467,Information_sites!D:F,3,FALSE)</f>
        <v>-45.705855999999997</v>
      </c>
      <c r="K1467" t="s">
        <v>442</v>
      </c>
      <c r="L1467">
        <v>4658</v>
      </c>
      <c r="M1467">
        <v>40</v>
      </c>
      <c r="N1467" s="3">
        <v>6</v>
      </c>
      <c r="O1467" t="s">
        <v>442</v>
      </c>
      <c r="P1467" t="s">
        <v>442</v>
      </c>
      <c r="Q1467" t="s">
        <v>442</v>
      </c>
      <c r="R1467" t="s">
        <v>442</v>
      </c>
      <c r="S1467" t="s">
        <v>43</v>
      </c>
      <c r="T1467">
        <v>1</v>
      </c>
      <c r="U1467">
        <v>20</v>
      </c>
      <c r="X1467" t="str">
        <f>VLOOKUP($S1467,Taxonomic!A:D,2,FALSE)</f>
        <v>sciaenidae</v>
      </c>
      <c r="Y1467" t="str">
        <f>VLOOKUP(S1467,Taxonomic!A:D,3,FALSE)</f>
        <v>odontoscion</v>
      </c>
      <c r="Z1467" t="str">
        <f>VLOOKUP(S1467,Taxonomic!A:D,4,FALSE)</f>
        <v>dentex</v>
      </c>
    </row>
    <row r="1468" spans="1:26" x14ac:dyDescent="0.2">
      <c r="A1468" t="s">
        <v>30</v>
      </c>
      <c r="B1468" t="s">
        <v>103</v>
      </c>
      <c r="C1468" t="s">
        <v>108</v>
      </c>
      <c r="D1468">
        <v>2013</v>
      </c>
      <c r="E1468">
        <v>10</v>
      </c>
      <c r="F1468" s="8">
        <v>19</v>
      </c>
      <c r="G1468" t="s">
        <v>457</v>
      </c>
      <c r="H1468" t="s">
        <v>105</v>
      </c>
      <c r="I1468">
        <f>VLOOKUP(B1468,Information_sites!D:E,2,FALSE)</f>
        <v>-24.110130000000002</v>
      </c>
      <c r="J1468">
        <f>VLOOKUP(B1468,Information_sites!D:F,3,FALSE)</f>
        <v>-45.705855999999997</v>
      </c>
      <c r="K1468" t="s">
        <v>442</v>
      </c>
      <c r="L1468">
        <v>4658</v>
      </c>
      <c r="M1468">
        <v>40</v>
      </c>
      <c r="N1468" s="3">
        <v>6</v>
      </c>
      <c r="O1468" t="s">
        <v>442</v>
      </c>
      <c r="P1468" t="s">
        <v>442</v>
      </c>
      <c r="Q1468" t="s">
        <v>442</v>
      </c>
      <c r="R1468" t="s">
        <v>442</v>
      </c>
      <c r="S1468" t="s">
        <v>43</v>
      </c>
      <c r="T1468">
        <v>1</v>
      </c>
      <c r="U1468">
        <v>30</v>
      </c>
      <c r="X1468" t="str">
        <f>VLOOKUP($S1468,Taxonomic!A:D,2,FALSE)</f>
        <v>sciaenidae</v>
      </c>
      <c r="Y1468" t="str">
        <f>VLOOKUP(S1468,Taxonomic!A:D,3,FALSE)</f>
        <v>odontoscion</v>
      </c>
      <c r="Z1468" t="str">
        <f>VLOOKUP(S1468,Taxonomic!A:D,4,FALSE)</f>
        <v>dentex</v>
      </c>
    </row>
    <row r="1469" spans="1:26" x14ac:dyDescent="0.2">
      <c r="A1469" t="s">
        <v>30</v>
      </c>
      <c r="B1469" t="s">
        <v>103</v>
      </c>
      <c r="C1469" t="s">
        <v>108</v>
      </c>
      <c r="D1469">
        <v>2013</v>
      </c>
      <c r="E1469">
        <v>10</v>
      </c>
      <c r="F1469" s="8">
        <v>19</v>
      </c>
      <c r="G1469" t="s">
        <v>457</v>
      </c>
      <c r="H1469" t="s">
        <v>105</v>
      </c>
      <c r="I1469">
        <f>VLOOKUP(B1469,Information_sites!D:E,2,FALSE)</f>
        <v>-24.110130000000002</v>
      </c>
      <c r="J1469">
        <f>VLOOKUP(B1469,Information_sites!D:F,3,FALSE)</f>
        <v>-45.705855999999997</v>
      </c>
      <c r="K1469" t="s">
        <v>442</v>
      </c>
      <c r="L1469">
        <v>4658</v>
      </c>
      <c r="M1469">
        <v>40</v>
      </c>
      <c r="N1469" s="3">
        <v>6</v>
      </c>
      <c r="O1469" t="s">
        <v>442</v>
      </c>
      <c r="P1469" t="s">
        <v>442</v>
      </c>
      <c r="Q1469" t="s">
        <v>442</v>
      </c>
      <c r="R1469" t="s">
        <v>442</v>
      </c>
      <c r="S1469" t="s">
        <v>54</v>
      </c>
      <c r="T1469">
        <v>2</v>
      </c>
      <c r="U1469">
        <v>5</v>
      </c>
      <c r="X1469" t="str">
        <f>VLOOKUP($S1469,Taxonomic!A:D,2,FALSE)</f>
        <v>blenniidae</v>
      </c>
      <c r="Y1469" t="str">
        <f>VLOOKUP(S1469,Taxonomic!A:D,3,FALSE)</f>
        <v>parablennius</v>
      </c>
      <c r="Z1469" t="str">
        <f>VLOOKUP(S1469,Taxonomic!A:D,4,FALSE)</f>
        <v>marmoreus</v>
      </c>
    </row>
    <row r="1470" spans="1:26" x14ac:dyDescent="0.2">
      <c r="A1470" t="s">
        <v>30</v>
      </c>
      <c r="B1470" t="s">
        <v>103</v>
      </c>
      <c r="C1470" t="s">
        <v>108</v>
      </c>
      <c r="D1470">
        <v>2013</v>
      </c>
      <c r="E1470">
        <v>10</v>
      </c>
      <c r="F1470" s="8">
        <v>19</v>
      </c>
      <c r="G1470" t="s">
        <v>457</v>
      </c>
      <c r="H1470" t="s">
        <v>105</v>
      </c>
      <c r="I1470">
        <f>VLOOKUP(B1470,Information_sites!D:E,2,FALSE)</f>
        <v>-24.110130000000002</v>
      </c>
      <c r="J1470">
        <f>VLOOKUP(B1470,Information_sites!D:F,3,FALSE)</f>
        <v>-45.705855999999997</v>
      </c>
      <c r="K1470" t="s">
        <v>442</v>
      </c>
      <c r="L1470">
        <v>4658</v>
      </c>
      <c r="M1470">
        <v>40</v>
      </c>
      <c r="N1470" s="3">
        <v>6</v>
      </c>
      <c r="O1470" t="s">
        <v>442</v>
      </c>
      <c r="P1470" t="s">
        <v>442</v>
      </c>
      <c r="Q1470" t="s">
        <v>442</v>
      </c>
      <c r="R1470" t="s">
        <v>442</v>
      </c>
      <c r="S1470" t="s">
        <v>54</v>
      </c>
      <c r="T1470">
        <v>5</v>
      </c>
      <c r="U1470">
        <v>3</v>
      </c>
      <c r="X1470" t="str">
        <f>VLOOKUP($S1470,Taxonomic!A:D,2,FALSE)</f>
        <v>blenniidae</v>
      </c>
      <c r="Y1470" t="str">
        <f>VLOOKUP(S1470,Taxonomic!A:D,3,FALSE)</f>
        <v>parablennius</v>
      </c>
      <c r="Z1470" t="str">
        <f>VLOOKUP(S1470,Taxonomic!A:D,4,FALSE)</f>
        <v>marmoreus</v>
      </c>
    </row>
    <row r="1471" spans="1:26" x14ac:dyDescent="0.2">
      <c r="A1471" t="s">
        <v>30</v>
      </c>
      <c r="B1471" t="s">
        <v>103</v>
      </c>
      <c r="C1471" t="s">
        <v>108</v>
      </c>
      <c r="D1471">
        <v>2013</v>
      </c>
      <c r="E1471">
        <v>10</v>
      </c>
      <c r="F1471" s="8">
        <v>19</v>
      </c>
      <c r="G1471" t="s">
        <v>457</v>
      </c>
      <c r="H1471" t="s">
        <v>105</v>
      </c>
      <c r="I1471">
        <f>VLOOKUP(B1471,Information_sites!D:E,2,FALSE)</f>
        <v>-24.110130000000002</v>
      </c>
      <c r="J1471">
        <f>VLOOKUP(B1471,Information_sites!D:F,3,FALSE)</f>
        <v>-45.705855999999997</v>
      </c>
      <c r="K1471" t="s">
        <v>442</v>
      </c>
      <c r="L1471">
        <v>4658</v>
      </c>
      <c r="M1471">
        <v>40</v>
      </c>
      <c r="N1471" s="3">
        <v>6</v>
      </c>
      <c r="O1471" t="s">
        <v>442</v>
      </c>
      <c r="P1471" t="s">
        <v>442</v>
      </c>
      <c r="Q1471" t="s">
        <v>442</v>
      </c>
      <c r="R1471" t="s">
        <v>442</v>
      </c>
      <c r="S1471" t="s">
        <v>55</v>
      </c>
      <c r="T1471">
        <v>6</v>
      </c>
      <c r="U1471">
        <v>5</v>
      </c>
      <c r="X1471" t="str">
        <f>VLOOKUP($S1471,Taxonomic!A:D,2,FALSE)</f>
        <v>blenniidae</v>
      </c>
      <c r="Y1471" t="str">
        <f>VLOOKUP(S1471,Taxonomic!A:D,3,FALSE)</f>
        <v>parablennius</v>
      </c>
      <c r="Z1471" t="str">
        <f>VLOOKUP(S1471,Taxonomic!A:D,4,FALSE)</f>
        <v>pilicornis</v>
      </c>
    </row>
    <row r="1472" spans="1:26" x14ac:dyDescent="0.2">
      <c r="A1472" t="s">
        <v>30</v>
      </c>
      <c r="B1472" t="s">
        <v>103</v>
      </c>
      <c r="C1472" t="s">
        <v>108</v>
      </c>
      <c r="D1472">
        <v>2013</v>
      </c>
      <c r="E1472">
        <v>10</v>
      </c>
      <c r="F1472" s="8">
        <v>19</v>
      </c>
      <c r="G1472" t="s">
        <v>457</v>
      </c>
      <c r="H1472" t="s">
        <v>105</v>
      </c>
      <c r="I1472">
        <f>VLOOKUP(B1472,Information_sites!D:E,2,FALSE)</f>
        <v>-24.110130000000002</v>
      </c>
      <c r="J1472">
        <f>VLOOKUP(B1472,Information_sites!D:F,3,FALSE)</f>
        <v>-45.705855999999997</v>
      </c>
      <c r="K1472" t="s">
        <v>442</v>
      </c>
      <c r="L1472">
        <v>4658</v>
      </c>
      <c r="M1472">
        <v>40</v>
      </c>
      <c r="N1472" s="3">
        <v>6</v>
      </c>
      <c r="O1472" t="s">
        <v>442</v>
      </c>
      <c r="P1472" t="s">
        <v>442</v>
      </c>
      <c r="Q1472" t="s">
        <v>442</v>
      </c>
      <c r="R1472" t="s">
        <v>442</v>
      </c>
      <c r="S1472" t="s">
        <v>55</v>
      </c>
      <c r="T1472">
        <v>4</v>
      </c>
      <c r="U1472">
        <v>7</v>
      </c>
      <c r="X1472" t="str">
        <f>VLOOKUP($S1472,Taxonomic!A:D,2,FALSE)</f>
        <v>blenniidae</v>
      </c>
      <c r="Y1472" t="str">
        <f>VLOOKUP(S1472,Taxonomic!A:D,3,FALSE)</f>
        <v>parablennius</v>
      </c>
      <c r="Z1472" t="str">
        <f>VLOOKUP(S1472,Taxonomic!A:D,4,FALSE)</f>
        <v>pilicornis</v>
      </c>
    </row>
    <row r="1473" spans="1:26" x14ac:dyDescent="0.2">
      <c r="A1473" t="s">
        <v>30</v>
      </c>
      <c r="B1473" t="s">
        <v>103</v>
      </c>
      <c r="C1473" t="s">
        <v>108</v>
      </c>
      <c r="D1473">
        <v>2013</v>
      </c>
      <c r="E1473">
        <v>10</v>
      </c>
      <c r="F1473" s="8">
        <v>19</v>
      </c>
      <c r="G1473" t="s">
        <v>457</v>
      </c>
      <c r="H1473" t="s">
        <v>105</v>
      </c>
      <c r="I1473">
        <f>VLOOKUP(B1473,Information_sites!D:E,2,FALSE)</f>
        <v>-24.110130000000002</v>
      </c>
      <c r="J1473">
        <f>VLOOKUP(B1473,Information_sites!D:F,3,FALSE)</f>
        <v>-45.705855999999997</v>
      </c>
      <c r="K1473" t="s">
        <v>442</v>
      </c>
      <c r="L1473">
        <v>4658</v>
      </c>
      <c r="M1473">
        <v>40</v>
      </c>
      <c r="N1473" s="3">
        <v>6</v>
      </c>
      <c r="O1473" t="s">
        <v>442</v>
      </c>
      <c r="P1473" t="s">
        <v>442</v>
      </c>
      <c r="Q1473" t="s">
        <v>442</v>
      </c>
      <c r="R1473" t="s">
        <v>442</v>
      </c>
      <c r="S1473" t="s">
        <v>44</v>
      </c>
      <c r="T1473">
        <v>2</v>
      </c>
      <c r="U1473">
        <v>40</v>
      </c>
      <c r="X1473" t="str">
        <f>VLOOKUP($S1473,Taxonomic!A:D,2,FALSE)</f>
        <v>pomacanthidae</v>
      </c>
      <c r="Y1473" t="str">
        <f>VLOOKUP(S1473,Taxonomic!A:D,3,FALSE)</f>
        <v>pomacanthus</v>
      </c>
      <c r="Z1473" t="str">
        <f>VLOOKUP(S1473,Taxonomic!A:D,4,FALSE)</f>
        <v>paru</v>
      </c>
    </row>
    <row r="1474" spans="1:26" x14ac:dyDescent="0.2">
      <c r="A1474" t="s">
        <v>30</v>
      </c>
      <c r="B1474" t="s">
        <v>103</v>
      </c>
      <c r="C1474" t="s">
        <v>108</v>
      </c>
      <c r="D1474">
        <v>2013</v>
      </c>
      <c r="E1474">
        <v>10</v>
      </c>
      <c r="F1474" s="8">
        <v>19</v>
      </c>
      <c r="G1474" t="s">
        <v>457</v>
      </c>
      <c r="H1474" t="s">
        <v>105</v>
      </c>
      <c r="I1474">
        <f>VLOOKUP(B1474,Information_sites!D:E,2,FALSE)</f>
        <v>-24.110130000000002</v>
      </c>
      <c r="J1474">
        <f>VLOOKUP(B1474,Information_sites!D:F,3,FALSE)</f>
        <v>-45.705855999999997</v>
      </c>
      <c r="K1474" t="s">
        <v>442</v>
      </c>
      <c r="L1474">
        <v>4658</v>
      </c>
      <c r="M1474">
        <v>40</v>
      </c>
      <c r="N1474" s="3">
        <v>6</v>
      </c>
      <c r="O1474" t="s">
        <v>442</v>
      </c>
      <c r="P1474" t="s">
        <v>442</v>
      </c>
      <c r="Q1474" t="s">
        <v>442</v>
      </c>
      <c r="R1474" t="s">
        <v>442</v>
      </c>
      <c r="S1474" t="s">
        <v>44</v>
      </c>
      <c r="T1474">
        <v>1</v>
      </c>
      <c r="U1474">
        <v>45</v>
      </c>
      <c r="X1474" t="str">
        <f>VLOOKUP($S1474,Taxonomic!A:D,2,FALSE)</f>
        <v>pomacanthidae</v>
      </c>
      <c r="Y1474" t="str">
        <f>VLOOKUP(S1474,Taxonomic!A:D,3,FALSE)</f>
        <v>pomacanthus</v>
      </c>
      <c r="Z1474" t="str">
        <f>VLOOKUP(S1474,Taxonomic!A:D,4,FALSE)</f>
        <v>paru</v>
      </c>
    </row>
    <row r="1475" spans="1:26" x14ac:dyDescent="0.2">
      <c r="A1475" t="s">
        <v>30</v>
      </c>
      <c r="B1475" t="s">
        <v>103</v>
      </c>
      <c r="C1475" t="s">
        <v>108</v>
      </c>
      <c r="D1475">
        <v>2013</v>
      </c>
      <c r="E1475">
        <v>10</v>
      </c>
      <c r="F1475" s="8">
        <v>19</v>
      </c>
      <c r="G1475" t="s">
        <v>457</v>
      </c>
      <c r="H1475" t="s">
        <v>105</v>
      </c>
      <c r="I1475">
        <f>VLOOKUP(B1475,Information_sites!D:E,2,FALSE)</f>
        <v>-24.110130000000002</v>
      </c>
      <c r="J1475">
        <f>VLOOKUP(B1475,Information_sites!D:F,3,FALSE)</f>
        <v>-45.705855999999997</v>
      </c>
      <c r="K1475" t="s">
        <v>442</v>
      </c>
      <c r="L1475">
        <v>4658</v>
      </c>
      <c r="M1475">
        <v>40</v>
      </c>
      <c r="N1475" s="3">
        <v>6</v>
      </c>
      <c r="O1475" t="s">
        <v>442</v>
      </c>
      <c r="P1475" t="s">
        <v>442</v>
      </c>
      <c r="Q1475" t="s">
        <v>442</v>
      </c>
      <c r="R1475" t="s">
        <v>442</v>
      </c>
      <c r="S1475" t="s">
        <v>46</v>
      </c>
      <c r="T1475">
        <v>4</v>
      </c>
      <c r="U1475">
        <v>10</v>
      </c>
      <c r="X1475" t="str">
        <f>VLOOKUP($S1475,Taxonomic!A:D,2,FALSE)</f>
        <v>pomacentridae</v>
      </c>
      <c r="Y1475" t="str">
        <f>VLOOKUP(S1475,Taxonomic!A:D,3,FALSE)</f>
        <v>stegastes</v>
      </c>
      <c r="Z1475" t="str">
        <f>VLOOKUP(S1475,Taxonomic!A:D,4,FALSE)</f>
        <v>fuscus</v>
      </c>
    </row>
    <row r="1476" spans="1:26" x14ac:dyDescent="0.2">
      <c r="A1476" t="s">
        <v>30</v>
      </c>
      <c r="B1476" t="s">
        <v>103</v>
      </c>
      <c r="C1476" t="s">
        <v>108</v>
      </c>
      <c r="D1476">
        <v>2013</v>
      </c>
      <c r="E1476">
        <v>10</v>
      </c>
      <c r="F1476" s="8">
        <v>19</v>
      </c>
      <c r="G1476" t="s">
        <v>457</v>
      </c>
      <c r="H1476" t="s">
        <v>105</v>
      </c>
      <c r="I1476">
        <f>VLOOKUP(B1476,Information_sites!D:E,2,FALSE)</f>
        <v>-24.110130000000002</v>
      </c>
      <c r="J1476">
        <f>VLOOKUP(B1476,Information_sites!D:F,3,FALSE)</f>
        <v>-45.705855999999997</v>
      </c>
      <c r="K1476" t="s">
        <v>442</v>
      </c>
      <c r="L1476">
        <v>4659</v>
      </c>
      <c r="M1476">
        <v>40</v>
      </c>
      <c r="N1476" s="3">
        <v>9</v>
      </c>
      <c r="O1476" t="s">
        <v>442</v>
      </c>
      <c r="P1476" t="s">
        <v>442</v>
      </c>
      <c r="Q1476" t="s">
        <v>442</v>
      </c>
      <c r="R1476" t="s">
        <v>442</v>
      </c>
      <c r="S1476" t="s">
        <v>33</v>
      </c>
      <c r="T1476">
        <v>1</v>
      </c>
      <c r="U1476">
        <v>15</v>
      </c>
      <c r="X1476" t="str">
        <f>VLOOKUP($S1476,Taxonomic!A:D,2,FALSE)</f>
        <v>pomacentridae</v>
      </c>
      <c r="Y1476" t="str">
        <f>VLOOKUP(S1476,Taxonomic!A:D,3,FALSE)</f>
        <v>abudefduf</v>
      </c>
      <c r="Z1476" t="str">
        <f>VLOOKUP(S1476,Taxonomic!A:D,4,FALSE)</f>
        <v>saxatilis</v>
      </c>
    </row>
    <row r="1477" spans="1:26" x14ac:dyDescent="0.2">
      <c r="A1477" t="s">
        <v>30</v>
      </c>
      <c r="B1477" t="s">
        <v>103</v>
      </c>
      <c r="C1477" t="s">
        <v>108</v>
      </c>
      <c r="D1477">
        <v>2013</v>
      </c>
      <c r="E1477">
        <v>10</v>
      </c>
      <c r="F1477" s="8">
        <v>19</v>
      </c>
      <c r="G1477" t="s">
        <v>457</v>
      </c>
      <c r="H1477" t="s">
        <v>105</v>
      </c>
      <c r="I1477">
        <f>VLOOKUP(B1477,Information_sites!D:E,2,FALSE)</f>
        <v>-24.110130000000002</v>
      </c>
      <c r="J1477">
        <f>VLOOKUP(B1477,Information_sites!D:F,3,FALSE)</f>
        <v>-45.705855999999997</v>
      </c>
      <c r="K1477" t="s">
        <v>442</v>
      </c>
      <c r="L1477">
        <v>4659</v>
      </c>
      <c r="M1477">
        <v>40</v>
      </c>
      <c r="N1477" s="3">
        <v>9</v>
      </c>
      <c r="O1477" t="s">
        <v>442</v>
      </c>
      <c r="P1477" t="s">
        <v>442</v>
      </c>
      <c r="Q1477" t="s">
        <v>442</v>
      </c>
      <c r="R1477" t="s">
        <v>442</v>
      </c>
      <c r="S1477" t="s">
        <v>33</v>
      </c>
      <c r="T1477">
        <v>3</v>
      </c>
      <c r="U1477">
        <v>7</v>
      </c>
      <c r="X1477" t="str">
        <f>VLOOKUP($S1477,Taxonomic!A:D,2,FALSE)</f>
        <v>pomacentridae</v>
      </c>
      <c r="Y1477" t="str">
        <f>VLOOKUP(S1477,Taxonomic!A:D,3,FALSE)</f>
        <v>abudefduf</v>
      </c>
      <c r="Z1477" t="str">
        <f>VLOOKUP(S1477,Taxonomic!A:D,4,FALSE)</f>
        <v>saxatilis</v>
      </c>
    </row>
    <row r="1478" spans="1:26" x14ac:dyDescent="0.2">
      <c r="A1478" t="s">
        <v>30</v>
      </c>
      <c r="B1478" t="s">
        <v>103</v>
      </c>
      <c r="C1478" t="s">
        <v>108</v>
      </c>
      <c r="D1478">
        <v>2013</v>
      </c>
      <c r="E1478">
        <v>10</v>
      </c>
      <c r="F1478" s="8">
        <v>19</v>
      </c>
      <c r="G1478" t="s">
        <v>457</v>
      </c>
      <c r="H1478" t="s">
        <v>105</v>
      </c>
      <c r="I1478">
        <f>VLOOKUP(B1478,Information_sites!D:E,2,FALSE)</f>
        <v>-24.110130000000002</v>
      </c>
      <c r="J1478">
        <f>VLOOKUP(B1478,Information_sites!D:F,3,FALSE)</f>
        <v>-45.705855999999997</v>
      </c>
      <c r="K1478" t="s">
        <v>442</v>
      </c>
      <c r="L1478">
        <v>4659</v>
      </c>
      <c r="M1478">
        <v>40</v>
      </c>
      <c r="N1478" s="3">
        <v>9</v>
      </c>
      <c r="O1478" t="s">
        <v>442</v>
      </c>
      <c r="P1478" t="s">
        <v>442</v>
      </c>
      <c r="Q1478" t="s">
        <v>442</v>
      </c>
      <c r="R1478" t="s">
        <v>442</v>
      </c>
      <c r="S1478" t="s">
        <v>49</v>
      </c>
      <c r="T1478">
        <v>8</v>
      </c>
      <c r="U1478">
        <v>30</v>
      </c>
      <c r="X1478" t="str">
        <f>VLOOKUP($S1478,Taxonomic!A:D,2,FALSE)</f>
        <v>acanthuridae</v>
      </c>
      <c r="Y1478" t="str">
        <f>VLOOKUP(S1478,Taxonomic!A:D,3,FALSE)</f>
        <v>acanthurus</v>
      </c>
      <c r="Z1478" t="str">
        <f>VLOOKUP(S1478,Taxonomic!A:D,4,FALSE)</f>
        <v>chirurgus</v>
      </c>
    </row>
    <row r="1479" spans="1:26" x14ac:dyDescent="0.2">
      <c r="A1479" t="s">
        <v>30</v>
      </c>
      <c r="B1479" t="s">
        <v>103</v>
      </c>
      <c r="C1479" t="s">
        <v>108</v>
      </c>
      <c r="D1479">
        <v>2013</v>
      </c>
      <c r="E1479">
        <v>10</v>
      </c>
      <c r="F1479" s="8">
        <v>19</v>
      </c>
      <c r="G1479" t="s">
        <v>457</v>
      </c>
      <c r="H1479" t="s">
        <v>105</v>
      </c>
      <c r="I1479">
        <f>VLOOKUP(B1479,Information_sites!D:E,2,FALSE)</f>
        <v>-24.110130000000002</v>
      </c>
      <c r="J1479">
        <f>VLOOKUP(B1479,Information_sites!D:F,3,FALSE)</f>
        <v>-45.705855999999997</v>
      </c>
      <c r="K1479" t="s">
        <v>442</v>
      </c>
      <c r="L1479">
        <v>4659</v>
      </c>
      <c r="M1479">
        <v>40</v>
      </c>
      <c r="N1479" s="3">
        <v>9</v>
      </c>
      <c r="O1479" t="s">
        <v>442</v>
      </c>
      <c r="P1479" t="s">
        <v>442</v>
      </c>
      <c r="Q1479" t="s">
        <v>442</v>
      </c>
      <c r="R1479" t="s">
        <v>442</v>
      </c>
      <c r="S1479" t="s">
        <v>50</v>
      </c>
      <c r="T1479">
        <v>3</v>
      </c>
      <c r="U1479">
        <v>30</v>
      </c>
      <c r="X1479" t="str">
        <f>VLOOKUP($S1479,Taxonomic!A:D,2,FALSE)</f>
        <v>haemulidae</v>
      </c>
      <c r="Y1479" t="str">
        <f>VLOOKUP(S1479,Taxonomic!A:D,3,FALSE)</f>
        <v>anisotremus</v>
      </c>
      <c r="Z1479" t="str">
        <f>VLOOKUP(S1479,Taxonomic!A:D,4,FALSE)</f>
        <v>virginicus</v>
      </c>
    </row>
    <row r="1480" spans="1:26" x14ac:dyDescent="0.2">
      <c r="A1480" t="s">
        <v>30</v>
      </c>
      <c r="B1480" t="s">
        <v>103</v>
      </c>
      <c r="C1480" t="s">
        <v>108</v>
      </c>
      <c r="D1480">
        <v>2013</v>
      </c>
      <c r="E1480">
        <v>10</v>
      </c>
      <c r="F1480" s="8">
        <v>19</v>
      </c>
      <c r="G1480" t="s">
        <v>457</v>
      </c>
      <c r="H1480" t="s">
        <v>105</v>
      </c>
      <c r="I1480">
        <f>VLOOKUP(B1480,Information_sites!D:E,2,FALSE)</f>
        <v>-24.110130000000002</v>
      </c>
      <c r="J1480">
        <f>VLOOKUP(B1480,Information_sites!D:F,3,FALSE)</f>
        <v>-45.705855999999997</v>
      </c>
      <c r="K1480" t="s">
        <v>442</v>
      </c>
      <c r="L1480">
        <v>4659</v>
      </c>
      <c r="M1480">
        <v>40</v>
      </c>
      <c r="N1480" s="3">
        <v>9</v>
      </c>
      <c r="O1480" t="s">
        <v>442</v>
      </c>
      <c r="P1480" t="s">
        <v>442</v>
      </c>
      <c r="Q1480" t="s">
        <v>442</v>
      </c>
      <c r="R1480" t="s">
        <v>442</v>
      </c>
      <c r="S1480" t="s">
        <v>35</v>
      </c>
      <c r="T1480">
        <v>1</v>
      </c>
      <c r="U1480">
        <v>45</v>
      </c>
      <c r="X1480" t="str">
        <f>VLOOKUP($S1480,Taxonomic!A:D,2,FALSE)</f>
        <v>labridae</v>
      </c>
      <c r="Y1480" t="str">
        <f>VLOOKUP(S1480,Taxonomic!A:D,3,FALSE)</f>
        <v>bodianus</v>
      </c>
      <c r="Z1480" t="str">
        <f>VLOOKUP(S1480,Taxonomic!A:D,4,FALSE)</f>
        <v>rufus</v>
      </c>
    </row>
    <row r="1481" spans="1:26" x14ac:dyDescent="0.2">
      <c r="A1481" t="s">
        <v>30</v>
      </c>
      <c r="B1481" t="s">
        <v>103</v>
      </c>
      <c r="C1481" t="s">
        <v>108</v>
      </c>
      <c r="D1481">
        <v>2013</v>
      </c>
      <c r="E1481">
        <v>10</v>
      </c>
      <c r="F1481" s="8">
        <v>19</v>
      </c>
      <c r="G1481" t="s">
        <v>457</v>
      </c>
      <c r="H1481" t="s">
        <v>105</v>
      </c>
      <c r="I1481">
        <f>VLOOKUP(B1481,Information_sites!D:E,2,FALSE)</f>
        <v>-24.110130000000002</v>
      </c>
      <c r="J1481">
        <f>VLOOKUP(B1481,Information_sites!D:F,3,FALSE)</f>
        <v>-45.705855999999997</v>
      </c>
      <c r="K1481" t="s">
        <v>442</v>
      </c>
      <c r="L1481">
        <v>4659</v>
      </c>
      <c r="M1481">
        <v>40</v>
      </c>
      <c r="N1481" s="3">
        <v>9</v>
      </c>
      <c r="O1481" t="s">
        <v>442</v>
      </c>
      <c r="P1481" t="s">
        <v>442</v>
      </c>
      <c r="Q1481" t="s">
        <v>442</v>
      </c>
      <c r="R1481" t="s">
        <v>442</v>
      </c>
      <c r="S1481" t="s">
        <v>96</v>
      </c>
      <c r="T1481">
        <v>20</v>
      </c>
      <c r="U1481">
        <v>10</v>
      </c>
      <c r="X1481" t="str">
        <f>VLOOKUP($S1481,Taxonomic!A:D,2,FALSE)</f>
        <v>pomacentridae</v>
      </c>
      <c r="Y1481" t="str">
        <f>VLOOKUP(S1481,Taxonomic!A:D,3,FALSE)</f>
        <v>chromis</v>
      </c>
      <c r="Z1481" t="str">
        <f>VLOOKUP(S1481,Taxonomic!A:D,4,FALSE)</f>
        <v>jubauna</v>
      </c>
    </row>
    <row r="1482" spans="1:26" x14ac:dyDescent="0.2">
      <c r="A1482" t="s">
        <v>30</v>
      </c>
      <c r="B1482" t="s">
        <v>103</v>
      </c>
      <c r="C1482" t="s">
        <v>108</v>
      </c>
      <c r="D1482">
        <v>2013</v>
      </c>
      <c r="E1482">
        <v>10</v>
      </c>
      <c r="F1482" s="8">
        <v>19</v>
      </c>
      <c r="G1482" t="s">
        <v>457</v>
      </c>
      <c r="H1482" t="s">
        <v>105</v>
      </c>
      <c r="I1482">
        <f>VLOOKUP(B1482,Information_sites!D:E,2,FALSE)</f>
        <v>-24.110130000000002</v>
      </c>
      <c r="J1482">
        <f>VLOOKUP(B1482,Information_sites!D:F,3,FALSE)</f>
        <v>-45.705855999999997</v>
      </c>
      <c r="K1482" t="s">
        <v>442</v>
      </c>
      <c r="L1482">
        <v>4659</v>
      </c>
      <c r="M1482">
        <v>40</v>
      </c>
      <c r="N1482" s="3">
        <v>9</v>
      </c>
      <c r="O1482" t="s">
        <v>442</v>
      </c>
      <c r="P1482" t="s">
        <v>442</v>
      </c>
      <c r="Q1482" t="s">
        <v>442</v>
      </c>
      <c r="R1482" t="s">
        <v>442</v>
      </c>
      <c r="S1482" t="s">
        <v>36</v>
      </c>
      <c r="T1482">
        <v>22</v>
      </c>
      <c r="U1482">
        <v>15</v>
      </c>
      <c r="X1482" t="str">
        <f>VLOOKUP($S1482,Taxonomic!A:D,2,FALSE)</f>
        <v>pomacentridae</v>
      </c>
      <c r="Y1482" t="str">
        <f>VLOOKUP(S1482,Taxonomic!A:D,3,FALSE)</f>
        <v>chromis</v>
      </c>
      <c r="Z1482" t="str">
        <f>VLOOKUP(S1482,Taxonomic!A:D,4,FALSE)</f>
        <v>multilineata</v>
      </c>
    </row>
    <row r="1483" spans="1:26" x14ac:dyDescent="0.2">
      <c r="A1483" t="s">
        <v>30</v>
      </c>
      <c r="B1483" t="s">
        <v>103</v>
      </c>
      <c r="C1483" t="s">
        <v>108</v>
      </c>
      <c r="D1483">
        <v>2013</v>
      </c>
      <c r="E1483">
        <v>10</v>
      </c>
      <c r="F1483" s="8">
        <v>19</v>
      </c>
      <c r="G1483" t="s">
        <v>457</v>
      </c>
      <c r="H1483" t="s">
        <v>105</v>
      </c>
      <c r="I1483">
        <f>VLOOKUP(B1483,Information_sites!D:E,2,FALSE)</f>
        <v>-24.110130000000002</v>
      </c>
      <c r="J1483">
        <f>VLOOKUP(B1483,Information_sites!D:F,3,FALSE)</f>
        <v>-45.705855999999997</v>
      </c>
      <c r="K1483" t="s">
        <v>442</v>
      </c>
      <c r="L1483">
        <v>4659</v>
      </c>
      <c r="M1483">
        <v>40</v>
      </c>
      <c r="N1483" s="3">
        <v>9</v>
      </c>
      <c r="O1483" t="s">
        <v>442</v>
      </c>
      <c r="P1483" t="s">
        <v>442</v>
      </c>
      <c r="Q1483" t="s">
        <v>442</v>
      </c>
      <c r="R1483" t="s">
        <v>442</v>
      </c>
      <c r="S1483" t="s">
        <v>51</v>
      </c>
      <c r="T1483">
        <v>3</v>
      </c>
      <c r="U1483">
        <v>30</v>
      </c>
      <c r="X1483" t="str">
        <f>VLOOKUP($S1483,Taxonomic!A:D,2,FALSE)</f>
        <v>sparidae</v>
      </c>
      <c r="Y1483" t="str">
        <f>VLOOKUP(S1483,Taxonomic!A:D,3,FALSE)</f>
        <v>diplodus</v>
      </c>
      <c r="Z1483" t="str">
        <f>VLOOKUP(S1483,Taxonomic!A:D,4,FALSE)</f>
        <v>argenteus</v>
      </c>
    </row>
    <row r="1484" spans="1:26" x14ac:dyDescent="0.2">
      <c r="A1484" t="s">
        <v>30</v>
      </c>
      <c r="B1484" t="s">
        <v>103</v>
      </c>
      <c r="C1484" t="s">
        <v>108</v>
      </c>
      <c r="D1484">
        <v>2013</v>
      </c>
      <c r="E1484">
        <v>10</v>
      </c>
      <c r="F1484" s="8">
        <v>19</v>
      </c>
      <c r="G1484" t="s">
        <v>457</v>
      </c>
      <c r="H1484" t="s">
        <v>105</v>
      </c>
      <c r="I1484">
        <f>VLOOKUP(B1484,Information_sites!D:E,2,FALSE)</f>
        <v>-24.110130000000002</v>
      </c>
      <c r="J1484">
        <f>VLOOKUP(B1484,Information_sites!D:F,3,FALSE)</f>
        <v>-45.705855999999997</v>
      </c>
      <c r="K1484" t="s">
        <v>442</v>
      </c>
      <c r="L1484">
        <v>4659</v>
      </c>
      <c r="M1484">
        <v>40</v>
      </c>
      <c r="N1484" s="3">
        <v>9</v>
      </c>
      <c r="O1484" t="s">
        <v>442</v>
      </c>
      <c r="P1484" t="s">
        <v>442</v>
      </c>
      <c r="Q1484" t="s">
        <v>442</v>
      </c>
      <c r="R1484" t="s">
        <v>442</v>
      </c>
      <c r="S1484" t="s">
        <v>39</v>
      </c>
      <c r="T1484">
        <v>50</v>
      </c>
      <c r="U1484">
        <v>15</v>
      </c>
      <c r="X1484" t="str">
        <f>VLOOKUP($S1484,Taxonomic!A:D,2,FALSE)</f>
        <v>haemulidae</v>
      </c>
      <c r="Y1484" t="str">
        <f>VLOOKUP(S1484,Taxonomic!A:D,3,FALSE)</f>
        <v>haemulon</v>
      </c>
      <c r="Z1484" t="str">
        <f>VLOOKUP(S1484,Taxonomic!A:D,4,FALSE)</f>
        <v>aurolineatum</v>
      </c>
    </row>
    <row r="1485" spans="1:26" x14ac:dyDescent="0.2">
      <c r="A1485" t="s">
        <v>30</v>
      </c>
      <c r="B1485" t="s">
        <v>103</v>
      </c>
      <c r="C1485" t="s">
        <v>108</v>
      </c>
      <c r="D1485">
        <v>2013</v>
      </c>
      <c r="E1485">
        <v>10</v>
      </c>
      <c r="F1485" s="8">
        <v>19</v>
      </c>
      <c r="G1485" t="s">
        <v>457</v>
      </c>
      <c r="H1485" t="s">
        <v>105</v>
      </c>
      <c r="I1485">
        <f>VLOOKUP(B1485,Information_sites!D:E,2,FALSE)</f>
        <v>-24.110130000000002</v>
      </c>
      <c r="J1485">
        <f>VLOOKUP(B1485,Information_sites!D:F,3,FALSE)</f>
        <v>-45.705855999999997</v>
      </c>
      <c r="K1485" t="s">
        <v>442</v>
      </c>
      <c r="L1485">
        <v>4659</v>
      </c>
      <c r="M1485">
        <v>40</v>
      </c>
      <c r="N1485" s="3">
        <v>9</v>
      </c>
      <c r="O1485" t="s">
        <v>442</v>
      </c>
      <c r="P1485" t="s">
        <v>442</v>
      </c>
      <c r="Q1485" t="s">
        <v>442</v>
      </c>
      <c r="R1485" t="s">
        <v>442</v>
      </c>
      <c r="S1485" t="s">
        <v>75</v>
      </c>
      <c r="T1485">
        <v>1</v>
      </c>
      <c r="U1485">
        <v>15</v>
      </c>
      <c r="X1485" t="str">
        <f>VLOOKUP($S1485,Taxonomic!A:D,2,FALSE)</f>
        <v>labridae</v>
      </c>
      <c r="Y1485" t="str">
        <f>VLOOKUP(S1485,Taxonomic!A:D,3,FALSE)</f>
        <v>halichoeres</v>
      </c>
      <c r="Z1485" t="str">
        <f>VLOOKUP(S1485,Taxonomic!A:D,4,FALSE)</f>
        <v>brasiliensis</v>
      </c>
    </row>
    <row r="1486" spans="1:26" x14ac:dyDescent="0.2">
      <c r="A1486" t="s">
        <v>30</v>
      </c>
      <c r="B1486" t="s">
        <v>103</v>
      </c>
      <c r="C1486" t="s">
        <v>108</v>
      </c>
      <c r="D1486">
        <v>2013</v>
      </c>
      <c r="E1486">
        <v>10</v>
      </c>
      <c r="F1486" s="8">
        <v>19</v>
      </c>
      <c r="G1486" t="s">
        <v>457</v>
      </c>
      <c r="H1486" t="s">
        <v>105</v>
      </c>
      <c r="I1486">
        <f>VLOOKUP(B1486,Information_sites!D:E,2,FALSE)</f>
        <v>-24.110130000000002</v>
      </c>
      <c r="J1486">
        <f>VLOOKUP(B1486,Information_sites!D:F,3,FALSE)</f>
        <v>-45.705855999999997</v>
      </c>
      <c r="K1486" t="s">
        <v>442</v>
      </c>
      <c r="L1486">
        <v>4659</v>
      </c>
      <c r="M1486">
        <v>40</v>
      </c>
      <c r="N1486" s="3">
        <v>9</v>
      </c>
      <c r="O1486" t="s">
        <v>442</v>
      </c>
      <c r="P1486" t="s">
        <v>442</v>
      </c>
      <c r="Q1486" t="s">
        <v>442</v>
      </c>
      <c r="R1486" t="s">
        <v>442</v>
      </c>
      <c r="S1486" t="s">
        <v>75</v>
      </c>
      <c r="T1486">
        <v>1</v>
      </c>
      <c r="U1486">
        <v>40</v>
      </c>
      <c r="X1486" t="str">
        <f>VLOOKUP($S1486,Taxonomic!A:D,2,FALSE)</f>
        <v>labridae</v>
      </c>
      <c r="Y1486" t="str">
        <f>VLOOKUP(S1486,Taxonomic!A:D,3,FALSE)</f>
        <v>halichoeres</v>
      </c>
      <c r="Z1486" t="str">
        <f>VLOOKUP(S1486,Taxonomic!A:D,4,FALSE)</f>
        <v>brasiliensis</v>
      </c>
    </row>
    <row r="1487" spans="1:26" x14ac:dyDescent="0.2">
      <c r="A1487" t="s">
        <v>30</v>
      </c>
      <c r="B1487" t="s">
        <v>103</v>
      </c>
      <c r="C1487" t="s">
        <v>108</v>
      </c>
      <c r="D1487">
        <v>2013</v>
      </c>
      <c r="E1487">
        <v>10</v>
      </c>
      <c r="F1487" s="8">
        <v>19</v>
      </c>
      <c r="G1487" t="s">
        <v>457</v>
      </c>
      <c r="H1487" t="s">
        <v>105</v>
      </c>
      <c r="I1487">
        <f>VLOOKUP(B1487,Information_sites!D:E,2,FALSE)</f>
        <v>-24.110130000000002</v>
      </c>
      <c r="J1487">
        <f>VLOOKUP(B1487,Information_sites!D:F,3,FALSE)</f>
        <v>-45.705855999999997</v>
      </c>
      <c r="K1487" t="s">
        <v>442</v>
      </c>
      <c r="L1487">
        <v>4659</v>
      </c>
      <c r="M1487">
        <v>40</v>
      </c>
      <c r="N1487" s="3">
        <v>9</v>
      </c>
      <c r="O1487" t="s">
        <v>442</v>
      </c>
      <c r="P1487" t="s">
        <v>442</v>
      </c>
      <c r="Q1487" t="s">
        <v>442</v>
      </c>
      <c r="R1487" t="s">
        <v>442</v>
      </c>
      <c r="S1487" t="s">
        <v>40</v>
      </c>
      <c r="T1487">
        <v>2</v>
      </c>
      <c r="U1487">
        <v>15</v>
      </c>
      <c r="X1487" t="str">
        <f>VLOOKUP($S1487,Taxonomic!A:D,2,FALSE)</f>
        <v>labridae</v>
      </c>
      <c r="Y1487" t="str">
        <f>VLOOKUP(S1487,Taxonomic!A:D,3,FALSE)</f>
        <v>halichoeres</v>
      </c>
      <c r="Z1487" t="str">
        <f>VLOOKUP(S1487,Taxonomic!A:D,4,FALSE)</f>
        <v>poeyi</v>
      </c>
    </row>
    <row r="1488" spans="1:26" x14ac:dyDescent="0.2">
      <c r="A1488" t="s">
        <v>30</v>
      </c>
      <c r="B1488" t="s">
        <v>103</v>
      </c>
      <c r="C1488" t="s">
        <v>108</v>
      </c>
      <c r="D1488">
        <v>2013</v>
      </c>
      <c r="E1488">
        <v>10</v>
      </c>
      <c r="F1488" s="8">
        <v>19</v>
      </c>
      <c r="G1488" t="s">
        <v>457</v>
      </c>
      <c r="H1488" t="s">
        <v>105</v>
      </c>
      <c r="I1488">
        <f>VLOOKUP(B1488,Information_sites!D:E,2,FALSE)</f>
        <v>-24.110130000000002</v>
      </c>
      <c r="J1488">
        <f>VLOOKUP(B1488,Information_sites!D:F,3,FALSE)</f>
        <v>-45.705855999999997</v>
      </c>
      <c r="K1488" t="s">
        <v>442</v>
      </c>
      <c r="L1488">
        <v>4659</v>
      </c>
      <c r="M1488">
        <v>40</v>
      </c>
      <c r="N1488" s="3">
        <v>9</v>
      </c>
      <c r="O1488" t="s">
        <v>442</v>
      </c>
      <c r="P1488" t="s">
        <v>442</v>
      </c>
      <c r="Q1488" t="s">
        <v>442</v>
      </c>
      <c r="R1488" t="s">
        <v>442</v>
      </c>
      <c r="S1488" t="s">
        <v>41</v>
      </c>
      <c r="T1488">
        <v>3</v>
      </c>
      <c r="U1488">
        <v>25</v>
      </c>
      <c r="X1488" t="str">
        <f>VLOOKUP($S1488,Taxonomic!A:D,2,FALSE)</f>
        <v>holocentridae</v>
      </c>
      <c r="Y1488" t="str">
        <f>VLOOKUP(S1488,Taxonomic!A:D,3,FALSE)</f>
        <v>holocentrus</v>
      </c>
      <c r="Z1488" t="str">
        <f>VLOOKUP(S1488,Taxonomic!A:D,4,FALSE)</f>
        <v>adscensionis</v>
      </c>
    </row>
    <row r="1489" spans="1:26" x14ac:dyDescent="0.2">
      <c r="A1489" t="s">
        <v>30</v>
      </c>
      <c r="B1489" t="s">
        <v>103</v>
      </c>
      <c r="C1489" t="s">
        <v>108</v>
      </c>
      <c r="D1489">
        <v>2013</v>
      </c>
      <c r="E1489">
        <v>10</v>
      </c>
      <c r="F1489" s="8">
        <v>19</v>
      </c>
      <c r="G1489" t="s">
        <v>457</v>
      </c>
      <c r="H1489" t="s">
        <v>105</v>
      </c>
      <c r="I1489">
        <f>VLOOKUP(B1489,Information_sites!D:E,2,FALSE)</f>
        <v>-24.110130000000002</v>
      </c>
      <c r="J1489">
        <f>VLOOKUP(B1489,Information_sites!D:F,3,FALSE)</f>
        <v>-45.705855999999997</v>
      </c>
      <c r="K1489" t="s">
        <v>442</v>
      </c>
      <c r="L1489">
        <v>4659</v>
      </c>
      <c r="M1489">
        <v>40</v>
      </c>
      <c r="N1489" s="3">
        <v>9</v>
      </c>
      <c r="O1489" t="s">
        <v>442</v>
      </c>
      <c r="P1489" t="s">
        <v>442</v>
      </c>
      <c r="Q1489" t="s">
        <v>442</v>
      </c>
      <c r="R1489" t="s">
        <v>442</v>
      </c>
      <c r="S1489" t="s">
        <v>41</v>
      </c>
      <c r="T1489">
        <v>2</v>
      </c>
      <c r="U1489">
        <v>30</v>
      </c>
      <c r="X1489" t="str">
        <f>VLOOKUP($S1489,Taxonomic!A:D,2,FALSE)</f>
        <v>holocentridae</v>
      </c>
      <c r="Y1489" t="str">
        <f>VLOOKUP(S1489,Taxonomic!A:D,3,FALSE)</f>
        <v>holocentrus</v>
      </c>
      <c r="Z1489" t="str">
        <f>VLOOKUP(S1489,Taxonomic!A:D,4,FALSE)</f>
        <v>adscensionis</v>
      </c>
    </row>
    <row r="1490" spans="1:26" x14ac:dyDescent="0.2">
      <c r="A1490" t="s">
        <v>30</v>
      </c>
      <c r="B1490" t="s">
        <v>103</v>
      </c>
      <c r="C1490" t="s">
        <v>108</v>
      </c>
      <c r="D1490">
        <v>2013</v>
      </c>
      <c r="E1490">
        <v>10</v>
      </c>
      <c r="F1490" s="8">
        <v>19</v>
      </c>
      <c r="G1490" t="s">
        <v>457</v>
      </c>
      <c r="H1490" t="s">
        <v>105</v>
      </c>
      <c r="I1490">
        <f>VLOOKUP(B1490,Information_sites!D:E,2,FALSE)</f>
        <v>-24.110130000000002</v>
      </c>
      <c r="J1490">
        <f>VLOOKUP(B1490,Information_sites!D:F,3,FALSE)</f>
        <v>-45.705855999999997</v>
      </c>
      <c r="K1490" t="s">
        <v>442</v>
      </c>
      <c r="L1490">
        <v>4659</v>
      </c>
      <c r="M1490">
        <v>40</v>
      </c>
      <c r="N1490" s="3">
        <v>9</v>
      </c>
      <c r="O1490" t="s">
        <v>442</v>
      </c>
      <c r="P1490" t="s">
        <v>442</v>
      </c>
      <c r="Q1490" t="s">
        <v>442</v>
      </c>
      <c r="R1490" t="s">
        <v>442</v>
      </c>
      <c r="S1490" t="s">
        <v>64</v>
      </c>
      <c r="T1490">
        <v>5</v>
      </c>
      <c r="U1490">
        <v>30</v>
      </c>
      <c r="X1490" t="str">
        <f>VLOOKUP($S1490,Taxonomic!A:D,2,FALSE)</f>
        <v>kyphosidae</v>
      </c>
      <c r="Y1490" t="str">
        <f>VLOOKUP(S1490,Taxonomic!A:D,3,FALSE)</f>
        <v>kyphosus</v>
      </c>
      <c r="Z1490" t="str">
        <f>VLOOKUP(S1490,Taxonomic!A:D,4,FALSE)</f>
        <v>vaigiensis</v>
      </c>
    </row>
    <row r="1491" spans="1:26" x14ac:dyDescent="0.2">
      <c r="A1491" t="s">
        <v>30</v>
      </c>
      <c r="B1491" t="s">
        <v>103</v>
      </c>
      <c r="C1491" t="s">
        <v>108</v>
      </c>
      <c r="D1491">
        <v>2013</v>
      </c>
      <c r="E1491">
        <v>10</v>
      </c>
      <c r="F1491" s="8">
        <v>19</v>
      </c>
      <c r="G1491" t="s">
        <v>457</v>
      </c>
      <c r="H1491" t="s">
        <v>105</v>
      </c>
      <c r="I1491">
        <f>VLOOKUP(B1491,Information_sites!D:E,2,FALSE)</f>
        <v>-24.110130000000002</v>
      </c>
      <c r="J1491">
        <f>VLOOKUP(B1491,Information_sites!D:F,3,FALSE)</f>
        <v>-45.705855999999997</v>
      </c>
      <c r="K1491" t="s">
        <v>442</v>
      </c>
      <c r="L1491">
        <v>4659</v>
      </c>
      <c r="M1491">
        <v>40</v>
      </c>
      <c r="N1491" s="3">
        <v>9</v>
      </c>
      <c r="O1491" t="s">
        <v>442</v>
      </c>
      <c r="P1491" t="s">
        <v>442</v>
      </c>
      <c r="Q1491" t="s">
        <v>442</v>
      </c>
      <c r="R1491" t="s">
        <v>442</v>
      </c>
      <c r="S1491" t="s">
        <v>64</v>
      </c>
      <c r="T1491">
        <v>1</v>
      </c>
      <c r="U1491">
        <v>50</v>
      </c>
      <c r="X1491" t="str">
        <f>VLOOKUP($S1491,Taxonomic!A:D,2,FALSE)</f>
        <v>kyphosidae</v>
      </c>
      <c r="Y1491" t="str">
        <f>VLOOKUP(S1491,Taxonomic!A:D,3,FALSE)</f>
        <v>kyphosus</v>
      </c>
      <c r="Z1491" t="str">
        <f>VLOOKUP(S1491,Taxonomic!A:D,4,FALSE)</f>
        <v>vaigiensis</v>
      </c>
    </row>
    <row r="1492" spans="1:26" x14ac:dyDescent="0.2">
      <c r="A1492" t="s">
        <v>30</v>
      </c>
      <c r="B1492" t="s">
        <v>103</v>
      </c>
      <c r="C1492" t="s">
        <v>108</v>
      </c>
      <c r="D1492">
        <v>2013</v>
      </c>
      <c r="E1492">
        <v>10</v>
      </c>
      <c r="F1492" s="8">
        <v>19</v>
      </c>
      <c r="G1492" t="s">
        <v>457</v>
      </c>
      <c r="H1492" t="s">
        <v>105</v>
      </c>
      <c r="I1492">
        <f>VLOOKUP(B1492,Information_sites!D:E,2,FALSE)</f>
        <v>-24.110130000000002</v>
      </c>
      <c r="J1492">
        <f>VLOOKUP(B1492,Information_sites!D:F,3,FALSE)</f>
        <v>-45.705855999999997</v>
      </c>
      <c r="K1492" t="s">
        <v>442</v>
      </c>
      <c r="L1492">
        <v>4659</v>
      </c>
      <c r="M1492">
        <v>40</v>
      </c>
      <c r="N1492" s="3">
        <v>9</v>
      </c>
      <c r="O1492" t="s">
        <v>442</v>
      </c>
      <c r="P1492" t="s">
        <v>442</v>
      </c>
      <c r="Q1492" t="s">
        <v>442</v>
      </c>
      <c r="R1492" t="s">
        <v>442</v>
      </c>
      <c r="S1492" t="s">
        <v>43</v>
      </c>
      <c r="T1492">
        <v>1</v>
      </c>
      <c r="U1492">
        <v>20</v>
      </c>
      <c r="X1492" t="str">
        <f>VLOOKUP($S1492,Taxonomic!A:D,2,FALSE)</f>
        <v>sciaenidae</v>
      </c>
      <c r="Y1492" t="str">
        <f>VLOOKUP(S1492,Taxonomic!A:D,3,FALSE)</f>
        <v>odontoscion</v>
      </c>
      <c r="Z1492" t="str">
        <f>VLOOKUP(S1492,Taxonomic!A:D,4,FALSE)</f>
        <v>dentex</v>
      </c>
    </row>
    <row r="1493" spans="1:26" x14ac:dyDescent="0.2">
      <c r="A1493" t="s">
        <v>30</v>
      </c>
      <c r="B1493" t="s">
        <v>103</v>
      </c>
      <c r="C1493" t="s">
        <v>108</v>
      </c>
      <c r="D1493">
        <v>2013</v>
      </c>
      <c r="E1493">
        <v>10</v>
      </c>
      <c r="F1493" s="8">
        <v>19</v>
      </c>
      <c r="G1493" t="s">
        <v>457</v>
      </c>
      <c r="H1493" t="s">
        <v>105</v>
      </c>
      <c r="I1493">
        <f>VLOOKUP(B1493,Information_sites!D:E,2,FALSE)</f>
        <v>-24.110130000000002</v>
      </c>
      <c r="J1493">
        <f>VLOOKUP(B1493,Information_sites!D:F,3,FALSE)</f>
        <v>-45.705855999999997</v>
      </c>
      <c r="K1493" t="s">
        <v>442</v>
      </c>
      <c r="L1493">
        <v>4659</v>
      </c>
      <c r="M1493">
        <v>40</v>
      </c>
      <c r="N1493" s="3">
        <v>9</v>
      </c>
      <c r="O1493" t="s">
        <v>442</v>
      </c>
      <c r="P1493" t="s">
        <v>442</v>
      </c>
      <c r="Q1493" t="s">
        <v>442</v>
      </c>
      <c r="R1493" t="s">
        <v>442</v>
      </c>
      <c r="S1493" t="s">
        <v>54</v>
      </c>
      <c r="T1493">
        <v>4</v>
      </c>
      <c r="U1493">
        <v>5</v>
      </c>
      <c r="X1493" t="str">
        <f>VLOOKUP($S1493,Taxonomic!A:D,2,FALSE)</f>
        <v>blenniidae</v>
      </c>
      <c r="Y1493" t="str">
        <f>VLOOKUP(S1493,Taxonomic!A:D,3,FALSE)</f>
        <v>parablennius</v>
      </c>
      <c r="Z1493" t="str">
        <f>VLOOKUP(S1493,Taxonomic!A:D,4,FALSE)</f>
        <v>marmoreus</v>
      </c>
    </row>
    <row r="1494" spans="1:26" x14ac:dyDescent="0.2">
      <c r="A1494" t="s">
        <v>30</v>
      </c>
      <c r="B1494" t="s">
        <v>103</v>
      </c>
      <c r="C1494" t="s">
        <v>108</v>
      </c>
      <c r="D1494">
        <v>2013</v>
      </c>
      <c r="E1494">
        <v>10</v>
      </c>
      <c r="F1494" s="8">
        <v>19</v>
      </c>
      <c r="G1494" t="s">
        <v>457</v>
      </c>
      <c r="H1494" t="s">
        <v>105</v>
      </c>
      <c r="I1494">
        <f>VLOOKUP(B1494,Information_sites!D:E,2,FALSE)</f>
        <v>-24.110130000000002</v>
      </c>
      <c r="J1494">
        <f>VLOOKUP(B1494,Information_sites!D:F,3,FALSE)</f>
        <v>-45.705855999999997</v>
      </c>
      <c r="K1494" t="s">
        <v>442</v>
      </c>
      <c r="L1494">
        <v>4659</v>
      </c>
      <c r="M1494">
        <v>40</v>
      </c>
      <c r="N1494" s="3">
        <v>9</v>
      </c>
      <c r="O1494" t="s">
        <v>442</v>
      </c>
      <c r="P1494" t="s">
        <v>442</v>
      </c>
      <c r="Q1494" t="s">
        <v>442</v>
      </c>
      <c r="R1494" t="s">
        <v>442</v>
      </c>
      <c r="S1494" t="s">
        <v>55</v>
      </c>
      <c r="T1494">
        <v>2</v>
      </c>
      <c r="U1494">
        <v>5</v>
      </c>
      <c r="X1494" t="str">
        <f>VLOOKUP($S1494,Taxonomic!A:D,2,FALSE)</f>
        <v>blenniidae</v>
      </c>
      <c r="Y1494" t="str">
        <f>VLOOKUP(S1494,Taxonomic!A:D,3,FALSE)</f>
        <v>parablennius</v>
      </c>
      <c r="Z1494" t="str">
        <f>VLOOKUP(S1494,Taxonomic!A:D,4,FALSE)</f>
        <v>pilicornis</v>
      </c>
    </row>
    <row r="1495" spans="1:26" x14ac:dyDescent="0.2">
      <c r="A1495" t="s">
        <v>30</v>
      </c>
      <c r="B1495" t="s">
        <v>103</v>
      </c>
      <c r="C1495" t="s">
        <v>108</v>
      </c>
      <c r="D1495">
        <v>2013</v>
      </c>
      <c r="E1495">
        <v>10</v>
      </c>
      <c r="F1495" s="8">
        <v>19</v>
      </c>
      <c r="G1495" t="s">
        <v>457</v>
      </c>
      <c r="H1495" t="s">
        <v>105</v>
      </c>
      <c r="I1495">
        <f>VLOOKUP(B1495,Information_sites!D:E,2,FALSE)</f>
        <v>-24.110130000000002</v>
      </c>
      <c r="J1495">
        <f>VLOOKUP(B1495,Information_sites!D:F,3,FALSE)</f>
        <v>-45.705855999999997</v>
      </c>
      <c r="K1495" t="s">
        <v>442</v>
      </c>
      <c r="L1495">
        <v>4659</v>
      </c>
      <c r="M1495">
        <v>40</v>
      </c>
      <c r="N1495" s="3">
        <v>9</v>
      </c>
      <c r="O1495" t="s">
        <v>442</v>
      </c>
      <c r="P1495" t="s">
        <v>442</v>
      </c>
      <c r="Q1495" t="s">
        <v>442</v>
      </c>
      <c r="R1495" t="s">
        <v>442</v>
      </c>
      <c r="S1495" t="s">
        <v>55</v>
      </c>
      <c r="T1495">
        <v>3</v>
      </c>
      <c r="U1495">
        <v>8</v>
      </c>
      <c r="X1495" t="str">
        <f>VLOOKUP($S1495,Taxonomic!A:D,2,FALSE)</f>
        <v>blenniidae</v>
      </c>
      <c r="Y1495" t="str">
        <f>VLOOKUP(S1495,Taxonomic!A:D,3,FALSE)</f>
        <v>parablennius</v>
      </c>
      <c r="Z1495" t="str">
        <f>VLOOKUP(S1495,Taxonomic!A:D,4,FALSE)</f>
        <v>pilicornis</v>
      </c>
    </row>
    <row r="1496" spans="1:26" x14ac:dyDescent="0.2">
      <c r="A1496" t="s">
        <v>30</v>
      </c>
      <c r="B1496" t="s">
        <v>103</v>
      </c>
      <c r="C1496" t="s">
        <v>108</v>
      </c>
      <c r="D1496">
        <v>2013</v>
      </c>
      <c r="E1496">
        <v>10</v>
      </c>
      <c r="F1496" s="8">
        <v>19</v>
      </c>
      <c r="G1496" t="s">
        <v>457</v>
      </c>
      <c r="H1496" t="s">
        <v>105</v>
      </c>
      <c r="I1496">
        <f>VLOOKUP(B1496,Information_sites!D:E,2,FALSE)</f>
        <v>-24.110130000000002</v>
      </c>
      <c r="J1496">
        <f>VLOOKUP(B1496,Information_sites!D:F,3,FALSE)</f>
        <v>-45.705855999999997</v>
      </c>
      <c r="K1496" t="s">
        <v>442</v>
      </c>
      <c r="L1496">
        <v>4659</v>
      </c>
      <c r="M1496">
        <v>40</v>
      </c>
      <c r="N1496" s="3">
        <v>9</v>
      </c>
      <c r="O1496" t="s">
        <v>442</v>
      </c>
      <c r="P1496" t="s">
        <v>442</v>
      </c>
      <c r="Q1496" t="s">
        <v>442</v>
      </c>
      <c r="R1496" t="s">
        <v>442</v>
      </c>
      <c r="S1496" t="s">
        <v>57</v>
      </c>
      <c r="T1496">
        <v>1</v>
      </c>
      <c r="U1496">
        <v>25</v>
      </c>
      <c r="X1496" t="str">
        <f>VLOOKUP($S1496,Taxonomic!A:D,2,FALSE)</f>
        <v>scaridae</v>
      </c>
      <c r="Y1496" t="str">
        <f>VLOOKUP(S1496,Taxonomic!A:D,3,FALSE)</f>
        <v>sparisoma</v>
      </c>
      <c r="Z1496" t="str">
        <f>VLOOKUP(S1496,Taxonomic!A:D,4,FALSE)</f>
        <v>frondosum</v>
      </c>
    </row>
    <row r="1497" spans="1:26" x14ac:dyDescent="0.2">
      <c r="A1497" t="s">
        <v>30</v>
      </c>
      <c r="B1497" t="s">
        <v>103</v>
      </c>
      <c r="C1497" t="s">
        <v>108</v>
      </c>
      <c r="D1497">
        <v>2013</v>
      </c>
      <c r="E1497">
        <v>10</v>
      </c>
      <c r="F1497" s="8">
        <v>19</v>
      </c>
      <c r="G1497" t="s">
        <v>457</v>
      </c>
      <c r="H1497" t="s">
        <v>105</v>
      </c>
      <c r="I1497">
        <f>VLOOKUP(B1497,Information_sites!D:E,2,FALSE)</f>
        <v>-24.110130000000002</v>
      </c>
      <c r="J1497">
        <f>VLOOKUP(B1497,Information_sites!D:F,3,FALSE)</f>
        <v>-45.705855999999997</v>
      </c>
      <c r="K1497" t="s">
        <v>442</v>
      </c>
      <c r="L1497">
        <v>4659</v>
      </c>
      <c r="M1497">
        <v>40</v>
      </c>
      <c r="N1497" s="3">
        <v>9</v>
      </c>
      <c r="O1497" t="s">
        <v>442</v>
      </c>
      <c r="P1497" t="s">
        <v>442</v>
      </c>
      <c r="Q1497" t="s">
        <v>442</v>
      </c>
      <c r="R1497" t="s">
        <v>442</v>
      </c>
      <c r="S1497" t="s">
        <v>46</v>
      </c>
      <c r="T1497">
        <v>11</v>
      </c>
      <c r="U1497">
        <v>5</v>
      </c>
      <c r="X1497" t="str">
        <f>VLOOKUP($S1497,Taxonomic!A:D,2,FALSE)</f>
        <v>pomacentridae</v>
      </c>
      <c r="Y1497" t="str">
        <f>VLOOKUP(S1497,Taxonomic!A:D,3,FALSE)</f>
        <v>stegastes</v>
      </c>
      <c r="Z1497" t="str">
        <f>VLOOKUP(S1497,Taxonomic!A:D,4,FALSE)</f>
        <v>fuscus</v>
      </c>
    </row>
    <row r="1498" spans="1:26" x14ac:dyDescent="0.2">
      <c r="A1498" t="s">
        <v>30</v>
      </c>
      <c r="B1498" t="s">
        <v>103</v>
      </c>
      <c r="C1498" t="s">
        <v>108</v>
      </c>
      <c r="D1498">
        <v>2013</v>
      </c>
      <c r="E1498">
        <v>10</v>
      </c>
      <c r="F1498" s="8">
        <v>19</v>
      </c>
      <c r="G1498" t="s">
        <v>457</v>
      </c>
      <c r="H1498" t="s">
        <v>105</v>
      </c>
      <c r="I1498">
        <f>VLOOKUP(B1498,Information_sites!D:E,2,FALSE)</f>
        <v>-24.110130000000002</v>
      </c>
      <c r="J1498">
        <f>VLOOKUP(B1498,Information_sites!D:F,3,FALSE)</f>
        <v>-45.705855999999997</v>
      </c>
      <c r="K1498" t="s">
        <v>442</v>
      </c>
      <c r="L1498">
        <v>4659</v>
      </c>
      <c r="M1498">
        <v>40</v>
      </c>
      <c r="N1498" s="3">
        <v>9</v>
      </c>
      <c r="O1498" t="s">
        <v>442</v>
      </c>
      <c r="P1498" t="s">
        <v>442</v>
      </c>
      <c r="Q1498" t="s">
        <v>442</v>
      </c>
      <c r="R1498" t="s">
        <v>442</v>
      </c>
      <c r="S1498" t="s">
        <v>58</v>
      </c>
      <c r="T1498">
        <v>1</v>
      </c>
      <c r="U1498">
        <v>10</v>
      </c>
      <c r="X1498" t="str">
        <f>VLOOKUP($S1498,Taxonomic!A:D,2,FALSE)</f>
        <v>pomacentridae</v>
      </c>
      <c r="Y1498" t="str">
        <f>VLOOKUP(S1498,Taxonomic!A:D,3,FALSE)</f>
        <v>stegastes</v>
      </c>
      <c r="Z1498" t="str">
        <f>VLOOKUP(S1498,Taxonomic!A:D,4,FALSE)</f>
        <v>variabilis</v>
      </c>
    </row>
    <row r="1499" spans="1:26" x14ac:dyDescent="0.2">
      <c r="A1499" t="s">
        <v>30</v>
      </c>
      <c r="B1499" t="s">
        <v>109</v>
      </c>
      <c r="C1499" t="s">
        <v>108</v>
      </c>
      <c r="D1499">
        <v>2013</v>
      </c>
      <c r="E1499">
        <v>10</v>
      </c>
      <c r="F1499" s="8">
        <v>19</v>
      </c>
      <c r="G1499" t="s">
        <v>457</v>
      </c>
      <c r="H1499" t="s">
        <v>105</v>
      </c>
      <c r="I1499">
        <f>VLOOKUP(B1499,Information_sites!D:E,2,FALSE)</f>
        <v>-24.095915999999999</v>
      </c>
      <c r="J1499">
        <f>VLOOKUP(B1499,Information_sites!D:F,3,FALSE)</f>
        <v>-45.702671000000002</v>
      </c>
      <c r="K1499" t="s">
        <v>442</v>
      </c>
      <c r="L1499">
        <v>4660</v>
      </c>
      <c r="M1499">
        <v>40</v>
      </c>
      <c r="N1499" s="3">
        <v>8</v>
      </c>
      <c r="O1499" t="s">
        <v>442</v>
      </c>
      <c r="P1499" t="s">
        <v>442</v>
      </c>
      <c r="Q1499" t="s">
        <v>442</v>
      </c>
      <c r="R1499" t="s">
        <v>442</v>
      </c>
      <c r="S1499" t="s">
        <v>33</v>
      </c>
      <c r="T1499">
        <v>20</v>
      </c>
      <c r="U1499">
        <v>5</v>
      </c>
      <c r="X1499" t="str">
        <f>VLOOKUP($S1499,Taxonomic!A:D,2,FALSE)</f>
        <v>pomacentridae</v>
      </c>
      <c r="Y1499" t="str">
        <f>VLOOKUP(S1499,Taxonomic!A:D,3,FALSE)</f>
        <v>abudefduf</v>
      </c>
      <c r="Z1499" t="str">
        <f>VLOOKUP(S1499,Taxonomic!A:D,4,FALSE)</f>
        <v>saxatilis</v>
      </c>
    </row>
    <row r="1500" spans="1:26" x14ac:dyDescent="0.2">
      <c r="A1500" t="s">
        <v>30</v>
      </c>
      <c r="B1500" t="s">
        <v>109</v>
      </c>
      <c r="C1500" t="s">
        <v>108</v>
      </c>
      <c r="D1500">
        <v>2013</v>
      </c>
      <c r="E1500">
        <v>10</v>
      </c>
      <c r="F1500" s="8">
        <v>19</v>
      </c>
      <c r="G1500" t="s">
        <v>457</v>
      </c>
      <c r="H1500" t="s">
        <v>105</v>
      </c>
      <c r="I1500">
        <f>VLOOKUP(B1500,Information_sites!D:E,2,FALSE)</f>
        <v>-24.095915999999999</v>
      </c>
      <c r="J1500">
        <f>VLOOKUP(B1500,Information_sites!D:F,3,FALSE)</f>
        <v>-45.702671000000002</v>
      </c>
      <c r="K1500" t="s">
        <v>442</v>
      </c>
      <c r="L1500">
        <v>4660</v>
      </c>
      <c r="M1500">
        <v>40</v>
      </c>
      <c r="N1500" s="3">
        <v>8</v>
      </c>
      <c r="O1500" t="s">
        <v>442</v>
      </c>
      <c r="P1500" t="s">
        <v>442</v>
      </c>
      <c r="Q1500" t="s">
        <v>442</v>
      </c>
      <c r="R1500" t="s">
        <v>442</v>
      </c>
      <c r="S1500" t="s">
        <v>33</v>
      </c>
      <c r="T1500">
        <v>3</v>
      </c>
      <c r="U1500">
        <v>15</v>
      </c>
      <c r="X1500" t="str">
        <f>VLOOKUP($S1500,Taxonomic!A:D,2,FALSE)</f>
        <v>pomacentridae</v>
      </c>
      <c r="Y1500" t="str">
        <f>VLOOKUP(S1500,Taxonomic!A:D,3,FALSE)</f>
        <v>abudefduf</v>
      </c>
      <c r="Z1500" t="str">
        <f>VLOOKUP(S1500,Taxonomic!A:D,4,FALSE)</f>
        <v>saxatilis</v>
      </c>
    </row>
    <row r="1501" spans="1:26" x14ac:dyDescent="0.2">
      <c r="A1501" t="s">
        <v>30</v>
      </c>
      <c r="B1501" t="s">
        <v>109</v>
      </c>
      <c r="C1501" t="s">
        <v>108</v>
      </c>
      <c r="D1501">
        <v>2013</v>
      </c>
      <c r="E1501">
        <v>10</v>
      </c>
      <c r="F1501" s="8">
        <v>19</v>
      </c>
      <c r="G1501" t="s">
        <v>457</v>
      </c>
      <c r="H1501" t="s">
        <v>105</v>
      </c>
      <c r="I1501">
        <f>VLOOKUP(B1501,Information_sites!D:E,2,FALSE)</f>
        <v>-24.095915999999999</v>
      </c>
      <c r="J1501">
        <f>VLOOKUP(B1501,Information_sites!D:F,3,FALSE)</f>
        <v>-45.702671000000002</v>
      </c>
      <c r="K1501" t="s">
        <v>442</v>
      </c>
      <c r="L1501">
        <v>4660</v>
      </c>
      <c r="M1501">
        <v>40</v>
      </c>
      <c r="N1501" s="3">
        <v>8</v>
      </c>
      <c r="O1501" t="s">
        <v>442</v>
      </c>
      <c r="P1501" t="s">
        <v>442</v>
      </c>
      <c r="Q1501" t="s">
        <v>442</v>
      </c>
      <c r="R1501" t="s">
        <v>442</v>
      </c>
      <c r="S1501" t="s">
        <v>34</v>
      </c>
      <c r="T1501">
        <v>4</v>
      </c>
      <c r="U1501">
        <v>15</v>
      </c>
      <c r="X1501" t="str">
        <f>VLOOKUP($S1501,Taxonomic!A:D,2,FALSE)</f>
        <v>labridae</v>
      </c>
      <c r="Y1501" t="str">
        <f>VLOOKUP(S1501,Taxonomic!A:D,3,FALSE)</f>
        <v>bodianus</v>
      </c>
      <c r="Z1501" t="str">
        <f>VLOOKUP(S1501,Taxonomic!A:D,4,FALSE)</f>
        <v>pulchellus</v>
      </c>
    </row>
    <row r="1502" spans="1:26" x14ac:dyDescent="0.2">
      <c r="A1502" t="s">
        <v>30</v>
      </c>
      <c r="B1502" t="s">
        <v>109</v>
      </c>
      <c r="C1502" t="s">
        <v>108</v>
      </c>
      <c r="D1502">
        <v>2013</v>
      </c>
      <c r="E1502">
        <v>10</v>
      </c>
      <c r="F1502" s="8">
        <v>19</v>
      </c>
      <c r="G1502" t="s">
        <v>457</v>
      </c>
      <c r="H1502" t="s">
        <v>105</v>
      </c>
      <c r="I1502">
        <f>VLOOKUP(B1502,Information_sites!D:E,2,FALSE)</f>
        <v>-24.095915999999999</v>
      </c>
      <c r="J1502">
        <f>VLOOKUP(B1502,Information_sites!D:F,3,FALSE)</f>
        <v>-45.702671000000002</v>
      </c>
      <c r="K1502" t="s">
        <v>442</v>
      </c>
      <c r="L1502">
        <v>4660</v>
      </c>
      <c r="M1502">
        <v>40</v>
      </c>
      <c r="N1502" s="3">
        <v>8</v>
      </c>
      <c r="O1502" t="s">
        <v>442</v>
      </c>
      <c r="P1502" t="s">
        <v>442</v>
      </c>
      <c r="Q1502" t="s">
        <v>442</v>
      </c>
      <c r="R1502" t="s">
        <v>442</v>
      </c>
      <c r="S1502" t="s">
        <v>35</v>
      </c>
      <c r="T1502">
        <v>1</v>
      </c>
      <c r="U1502">
        <v>20</v>
      </c>
      <c r="X1502" t="str">
        <f>VLOOKUP($S1502,Taxonomic!A:D,2,FALSE)</f>
        <v>labridae</v>
      </c>
      <c r="Y1502" t="str">
        <f>VLOOKUP(S1502,Taxonomic!A:D,3,FALSE)</f>
        <v>bodianus</v>
      </c>
      <c r="Z1502" t="str">
        <f>VLOOKUP(S1502,Taxonomic!A:D,4,FALSE)</f>
        <v>rufus</v>
      </c>
    </row>
    <row r="1503" spans="1:26" x14ac:dyDescent="0.2">
      <c r="A1503" t="s">
        <v>30</v>
      </c>
      <c r="B1503" t="s">
        <v>109</v>
      </c>
      <c r="C1503" t="s">
        <v>108</v>
      </c>
      <c r="D1503">
        <v>2013</v>
      </c>
      <c r="E1503">
        <v>10</v>
      </c>
      <c r="F1503" s="8">
        <v>19</v>
      </c>
      <c r="G1503" t="s">
        <v>457</v>
      </c>
      <c r="H1503" t="s">
        <v>105</v>
      </c>
      <c r="I1503">
        <f>VLOOKUP(B1503,Information_sites!D:E,2,FALSE)</f>
        <v>-24.095915999999999</v>
      </c>
      <c r="J1503">
        <f>VLOOKUP(B1503,Information_sites!D:F,3,FALSE)</f>
        <v>-45.702671000000002</v>
      </c>
      <c r="K1503" t="s">
        <v>442</v>
      </c>
      <c r="L1503">
        <v>4660</v>
      </c>
      <c r="M1503">
        <v>40</v>
      </c>
      <c r="N1503" s="3">
        <v>8</v>
      </c>
      <c r="O1503" t="s">
        <v>442</v>
      </c>
      <c r="P1503" t="s">
        <v>442</v>
      </c>
      <c r="Q1503" t="s">
        <v>442</v>
      </c>
      <c r="R1503" t="s">
        <v>442</v>
      </c>
      <c r="S1503" t="s">
        <v>35</v>
      </c>
      <c r="T1503">
        <v>1</v>
      </c>
      <c r="U1503">
        <v>25</v>
      </c>
      <c r="X1503" t="str">
        <f>VLOOKUP($S1503,Taxonomic!A:D,2,FALSE)</f>
        <v>labridae</v>
      </c>
      <c r="Y1503" t="str">
        <f>VLOOKUP(S1503,Taxonomic!A:D,3,FALSE)</f>
        <v>bodianus</v>
      </c>
      <c r="Z1503" t="str">
        <f>VLOOKUP(S1503,Taxonomic!A:D,4,FALSE)</f>
        <v>rufus</v>
      </c>
    </row>
    <row r="1504" spans="1:26" x14ac:dyDescent="0.2">
      <c r="A1504" t="s">
        <v>30</v>
      </c>
      <c r="B1504" t="s">
        <v>109</v>
      </c>
      <c r="C1504" t="s">
        <v>108</v>
      </c>
      <c r="D1504">
        <v>2013</v>
      </c>
      <c r="E1504">
        <v>10</v>
      </c>
      <c r="F1504" s="8">
        <v>19</v>
      </c>
      <c r="G1504" t="s">
        <v>457</v>
      </c>
      <c r="H1504" t="s">
        <v>105</v>
      </c>
      <c r="I1504">
        <f>VLOOKUP(B1504,Information_sites!D:E,2,FALSE)</f>
        <v>-24.095915999999999</v>
      </c>
      <c r="J1504">
        <f>VLOOKUP(B1504,Information_sites!D:F,3,FALSE)</f>
        <v>-45.702671000000002</v>
      </c>
      <c r="K1504" t="s">
        <v>442</v>
      </c>
      <c r="L1504">
        <v>4660</v>
      </c>
      <c r="M1504">
        <v>40</v>
      </c>
      <c r="N1504" s="3">
        <v>8</v>
      </c>
      <c r="O1504" t="s">
        <v>442</v>
      </c>
      <c r="P1504" t="s">
        <v>442</v>
      </c>
      <c r="Q1504" t="s">
        <v>442</v>
      </c>
      <c r="R1504" t="s">
        <v>442</v>
      </c>
      <c r="S1504" t="s">
        <v>96</v>
      </c>
      <c r="T1504">
        <v>60</v>
      </c>
      <c r="U1504">
        <v>10</v>
      </c>
      <c r="X1504" t="str">
        <f>VLOOKUP($S1504,Taxonomic!A:D,2,FALSE)</f>
        <v>pomacentridae</v>
      </c>
      <c r="Y1504" t="str">
        <f>VLOOKUP(S1504,Taxonomic!A:D,3,FALSE)</f>
        <v>chromis</v>
      </c>
      <c r="Z1504" t="str">
        <f>VLOOKUP(S1504,Taxonomic!A:D,4,FALSE)</f>
        <v>jubauna</v>
      </c>
    </row>
    <row r="1505" spans="1:26" x14ac:dyDescent="0.2">
      <c r="A1505" t="s">
        <v>30</v>
      </c>
      <c r="B1505" t="s">
        <v>109</v>
      </c>
      <c r="C1505" t="s">
        <v>108</v>
      </c>
      <c r="D1505">
        <v>2013</v>
      </c>
      <c r="E1505">
        <v>10</v>
      </c>
      <c r="F1505" s="8">
        <v>19</v>
      </c>
      <c r="G1505" t="s">
        <v>457</v>
      </c>
      <c r="H1505" t="s">
        <v>105</v>
      </c>
      <c r="I1505">
        <f>VLOOKUP(B1505,Information_sites!D:E,2,FALSE)</f>
        <v>-24.095915999999999</v>
      </c>
      <c r="J1505">
        <f>VLOOKUP(B1505,Information_sites!D:F,3,FALSE)</f>
        <v>-45.702671000000002</v>
      </c>
      <c r="K1505" t="s">
        <v>442</v>
      </c>
      <c r="L1505">
        <v>4660</v>
      </c>
      <c r="M1505">
        <v>40</v>
      </c>
      <c r="N1505" s="3">
        <v>8</v>
      </c>
      <c r="O1505" t="s">
        <v>442</v>
      </c>
      <c r="P1505" t="s">
        <v>442</v>
      </c>
      <c r="Q1505" t="s">
        <v>442</v>
      </c>
      <c r="R1505" t="s">
        <v>442</v>
      </c>
      <c r="S1505" t="s">
        <v>75</v>
      </c>
      <c r="T1505">
        <v>1</v>
      </c>
      <c r="U1505">
        <v>20</v>
      </c>
      <c r="X1505" t="str">
        <f>VLOOKUP($S1505,Taxonomic!A:D,2,FALSE)</f>
        <v>labridae</v>
      </c>
      <c r="Y1505" t="str">
        <f>VLOOKUP(S1505,Taxonomic!A:D,3,FALSE)</f>
        <v>halichoeres</v>
      </c>
      <c r="Z1505" t="str">
        <f>VLOOKUP(S1505,Taxonomic!A:D,4,FALSE)</f>
        <v>brasiliensis</v>
      </c>
    </row>
    <row r="1506" spans="1:26" x14ac:dyDescent="0.2">
      <c r="A1506" t="s">
        <v>30</v>
      </c>
      <c r="B1506" t="s">
        <v>109</v>
      </c>
      <c r="C1506" t="s">
        <v>108</v>
      </c>
      <c r="D1506">
        <v>2013</v>
      </c>
      <c r="E1506">
        <v>10</v>
      </c>
      <c r="F1506" s="8">
        <v>19</v>
      </c>
      <c r="G1506" t="s">
        <v>457</v>
      </c>
      <c r="H1506" t="s">
        <v>105</v>
      </c>
      <c r="I1506">
        <f>VLOOKUP(B1506,Information_sites!D:E,2,FALSE)</f>
        <v>-24.095915999999999</v>
      </c>
      <c r="J1506">
        <f>VLOOKUP(B1506,Information_sites!D:F,3,FALSE)</f>
        <v>-45.702671000000002</v>
      </c>
      <c r="K1506" t="s">
        <v>442</v>
      </c>
      <c r="L1506">
        <v>4660</v>
      </c>
      <c r="M1506">
        <v>40</v>
      </c>
      <c r="N1506" s="3">
        <v>8</v>
      </c>
      <c r="O1506" t="s">
        <v>442</v>
      </c>
      <c r="P1506" t="s">
        <v>442</v>
      </c>
      <c r="Q1506" t="s">
        <v>442</v>
      </c>
      <c r="R1506" t="s">
        <v>442</v>
      </c>
      <c r="S1506" t="s">
        <v>53</v>
      </c>
      <c r="T1506">
        <v>1</v>
      </c>
      <c r="U1506">
        <v>12</v>
      </c>
      <c r="X1506" t="str">
        <f>VLOOKUP($S1506,Taxonomic!A:D,2,FALSE)</f>
        <v>labrisomidae</v>
      </c>
      <c r="Y1506" t="str">
        <f>VLOOKUP(S1506,Taxonomic!A:D,3,FALSE)</f>
        <v>labrisomus</v>
      </c>
      <c r="Z1506" t="str">
        <f>VLOOKUP(S1506,Taxonomic!A:D,4,FALSE)</f>
        <v>nuchipinnis</v>
      </c>
    </row>
    <row r="1507" spans="1:26" x14ac:dyDescent="0.2">
      <c r="A1507" t="s">
        <v>30</v>
      </c>
      <c r="B1507" t="s">
        <v>109</v>
      </c>
      <c r="C1507" t="s">
        <v>108</v>
      </c>
      <c r="D1507">
        <v>2013</v>
      </c>
      <c r="E1507">
        <v>10</v>
      </c>
      <c r="F1507" s="8">
        <v>19</v>
      </c>
      <c r="G1507" t="s">
        <v>457</v>
      </c>
      <c r="H1507" t="s">
        <v>105</v>
      </c>
      <c r="I1507">
        <f>VLOOKUP(B1507,Information_sites!D:E,2,FALSE)</f>
        <v>-24.095915999999999</v>
      </c>
      <c r="J1507">
        <f>VLOOKUP(B1507,Information_sites!D:F,3,FALSE)</f>
        <v>-45.702671000000002</v>
      </c>
      <c r="K1507" t="s">
        <v>442</v>
      </c>
      <c r="L1507">
        <v>4660</v>
      </c>
      <c r="M1507">
        <v>40</v>
      </c>
      <c r="N1507" s="3">
        <v>8</v>
      </c>
      <c r="O1507" t="s">
        <v>442</v>
      </c>
      <c r="P1507" t="s">
        <v>442</v>
      </c>
      <c r="Q1507" t="s">
        <v>442</v>
      </c>
      <c r="R1507" t="s">
        <v>442</v>
      </c>
      <c r="S1507" t="s">
        <v>54</v>
      </c>
      <c r="T1507">
        <v>2</v>
      </c>
      <c r="U1507">
        <v>3</v>
      </c>
      <c r="X1507" t="str">
        <f>VLOOKUP($S1507,Taxonomic!A:D,2,FALSE)</f>
        <v>blenniidae</v>
      </c>
      <c r="Y1507" t="str">
        <f>VLOOKUP(S1507,Taxonomic!A:D,3,FALSE)</f>
        <v>parablennius</v>
      </c>
      <c r="Z1507" t="str">
        <f>VLOOKUP(S1507,Taxonomic!A:D,4,FALSE)</f>
        <v>marmoreus</v>
      </c>
    </row>
    <row r="1508" spans="1:26" x14ac:dyDescent="0.2">
      <c r="A1508" t="s">
        <v>30</v>
      </c>
      <c r="B1508" t="s">
        <v>109</v>
      </c>
      <c r="C1508" t="s">
        <v>108</v>
      </c>
      <c r="D1508">
        <v>2013</v>
      </c>
      <c r="E1508">
        <v>10</v>
      </c>
      <c r="F1508" s="8">
        <v>19</v>
      </c>
      <c r="G1508" t="s">
        <v>457</v>
      </c>
      <c r="H1508" t="s">
        <v>105</v>
      </c>
      <c r="I1508">
        <f>VLOOKUP(B1508,Information_sites!D:E,2,FALSE)</f>
        <v>-24.095915999999999</v>
      </c>
      <c r="J1508">
        <f>VLOOKUP(B1508,Information_sites!D:F,3,FALSE)</f>
        <v>-45.702671000000002</v>
      </c>
      <c r="K1508" t="s">
        <v>442</v>
      </c>
      <c r="L1508">
        <v>4660</v>
      </c>
      <c r="M1508">
        <v>40</v>
      </c>
      <c r="N1508" s="3">
        <v>8</v>
      </c>
      <c r="O1508" t="s">
        <v>442</v>
      </c>
      <c r="P1508" t="s">
        <v>442</v>
      </c>
      <c r="Q1508" t="s">
        <v>442</v>
      </c>
      <c r="R1508" t="s">
        <v>442</v>
      </c>
      <c r="S1508" t="s">
        <v>55</v>
      </c>
      <c r="T1508">
        <v>1</v>
      </c>
      <c r="U1508">
        <v>7</v>
      </c>
      <c r="X1508" t="str">
        <f>VLOOKUP($S1508,Taxonomic!A:D,2,FALSE)</f>
        <v>blenniidae</v>
      </c>
      <c r="Y1508" t="str">
        <f>VLOOKUP(S1508,Taxonomic!A:D,3,FALSE)</f>
        <v>parablennius</v>
      </c>
      <c r="Z1508" t="str">
        <f>VLOOKUP(S1508,Taxonomic!A:D,4,FALSE)</f>
        <v>pilicornis</v>
      </c>
    </row>
    <row r="1509" spans="1:26" x14ac:dyDescent="0.2">
      <c r="A1509" t="s">
        <v>30</v>
      </c>
      <c r="B1509" t="s">
        <v>109</v>
      </c>
      <c r="C1509" t="s">
        <v>108</v>
      </c>
      <c r="D1509">
        <v>2013</v>
      </c>
      <c r="E1509">
        <v>10</v>
      </c>
      <c r="F1509" s="8">
        <v>19</v>
      </c>
      <c r="G1509" t="s">
        <v>457</v>
      </c>
      <c r="H1509" t="s">
        <v>105</v>
      </c>
      <c r="I1509">
        <f>VLOOKUP(B1509,Information_sites!D:E,2,FALSE)</f>
        <v>-24.095915999999999</v>
      </c>
      <c r="J1509">
        <f>VLOOKUP(B1509,Information_sites!D:F,3,FALSE)</f>
        <v>-45.702671000000002</v>
      </c>
      <c r="K1509" t="s">
        <v>442</v>
      </c>
      <c r="L1509">
        <v>4660</v>
      </c>
      <c r="M1509">
        <v>40</v>
      </c>
      <c r="N1509" s="3">
        <v>8</v>
      </c>
      <c r="O1509" t="s">
        <v>442</v>
      </c>
      <c r="P1509" t="s">
        <v>442</v>
      </c>
      <c r="Q1509" t="s">
        <v>442</v>
      </c>
      <c r="R1509" t="s">
        <v>442</v>
      </c>
      <c r="S1509" t="s">
        <v>55</v>
      </c>
      <c r="T1509">
        <v>2</v>
      </c>
      <c r="U1509">
        <v>5</v>
      </c>
      <c r="X1509" t="str">
        <f>VLOOKUP($S1509,Taxonomic!A:D,2,FALSE)</f>
        <v>blenniidae</v>
      </c>
      <c r="Y1509" t="str">
        <f>VLOOKUP(S1509,Taxonomic!A:D,3,FALSE)</f>
        <v>parablennius</v>
      </c>
      <c r="Z1509" t="str">
        <f>VLOOKUP(S1509,Taxonomic!A:D,4,FALSE)</f>
        <v>pilicornis</v>
      </c>
    </row>
    <row r="1510" spans="1:26" x14ac:dyDescent="0.2">
      <c r="A1510" t="s">
        <v>30</v>
      </c>
      <c r="B1510" t="s">
        <v>109</v>
      </c>
      <c r="C1510" t="s">
        <v>108</v>
      </c>
      <c r="D1510">
        <v>2013</v>
      </c>
      <c r="E1510">
        <v>10</v>
      </c>
      <c r="F1510" s="8">
        <v>19</v>
      </c>
      <c r="G1510" t="s">
        <v>457</v>
      </c>
      <c r="H1510" t="s">
        <v>105</v>
      </c>
      <c r="I1510">
        <f>VLOOKUP(B1510,Information_sites!D:E,2,FALSE)</f>
        <v>-24.095915999999999</v>
      </c>
      <c r="J1510">
        <f>VLOOKUP(B1510,Information_sites!D:F,3,FALSE)</f>
        <v>-45.702671000000002</v>
      </c>
      <c r="K1510" t="s">
        <v>442</v>
      </c>
      <c r="L1510">
        <v>4660</v>
      </c>
      <c r="M1510">
        <v>40</v>
      </c>
      <c r="N1510" s="3">
        <v>8</v>
      </c>
      <c r="O1510" t="s">
        <v>442</v>
      </c>
      <c r="P1510" t="s">
        <v>442</v>
      </c>
      <c r="Q1510" t="s">
        <v>442</v>
      </c>
      <c r="R1510" t="s">
        <v>442</v>
      </c>
      <c r="S1510" t="s">
        <v>44</v>
      </c>
      <c r="T1510">
        <v>2</v>
      </c>
      <c r="U1510">
        <v>40</v>
      </c>
      <c r="X1510" t="str">
        <f>VLOOKUP($S1510,Taxonomic!A:D,2,FALSE)</f>
        <v>pomacanthidae</v>
      </c>
      <c r="Y1510" t="str">
        <f>VLOOKUP(S1510,Taxonomic!A:D,3,FALSE)</f>
        <v>pomacanthus</v>
      </c>
      <c r="Z1510" t="str">
        <f>VLOOKUP(S1510,Taxonomic!A:D,4,FALSE)</f>
        <v>paru</v>
      </c>
    </row>
    <row r="1511" spans="1:26" x14ac:dyDescent="0.2">
      <c r="A1511" t="s">
        <v>30</v>
      </c>
      <c r="B1511" t="s">
        <v>109</v>
      </c>
      <c r="C1511" t="s">
        <v>108</v>
      </c>
      <c r="D1511">
        <v>2013</v>
      </c>
      <c r="E1511">
        <v>10</v>
      </c>
      <c r="F1511" s="8">
        <v>19</v>
      </c>
      <c r="G1511" t="s">
        <v>457</v>
      </c>
      <c r="H1511" t="s">
        <v>105</v>
      </c>
      <c r="I1511">
        <f>VLOOKUP(B1511,Information_sites!D:E,2,FALSE)</f>
        <v>-24.095915999999999</v>
      </c>
      <c r="J1511">
        <f>VLOOKUP(B1511,Information_sites!D:F,3,FALSE)</f>
        <v>-45.702671000000002</v>
      </c>
      <c r="K1511" t="s">
        <v>442</v>
      </c>
      <c r="L1511">
        <v>4660</v>
      </c>
      <c r="M1511">
        <v>40</v>
      </c>
      <c r="N1511" s="3">
        <v>8</v>
      </c>
      <c r="O1511" t="s">
        <v>442</v>
      </c>
      <c r="P1511" t="s">
        <v>442</v>
      </c>
      <c r="Q1511" t="s">
        <v>442</v>
      </c>
      <c r="R1511" t="s">
        <v>442</v>
      </c>
      <c r="S1511" t="s">
        <v>56</v>
      </c>
      <c r="T1511">
        <v>1</v>
      </c>
      <c r="U1511">
        <v>45</v>
      </c>
      <c r="X1511" t="str">
        <f>VLOOKUP($S1511,Taxonomic!A:D,2,FALSE)</f>
        <v>scaridae</v>
      </c>
      <c r="Y1511" t="str">
        <f>VLOOKUP(S1511,Taxonomic!A:D,3,FALSE)</f>
        <v>sparisoma</v>
      </c>
      <c r="Z1511" t="str">
        <f>VLOOKUP(S1511,Taxonomic!A:D,4,FALSE)</f>
        <v>axillare</v>
      </c>
    </row>
    <row r="1512" spans="1:26" x14ac:dyDescent="0.2">
      <c r="A1512" t="s">
        <v>30</v>
      </c>
      <c r="B1512" t="s">
        <v>109</v>
      </c>
      <c r="C1512" t="s">
        <v>108</v>
      </c>
      <c r="D1512">
        <v>2013</v>
      </c>
      <c r="E1512">
        <v>10</v>
      </c>
      <c r="F1512" s="8">
        <v>19</v>
      </c>
      <c r="G1512" t="s">
        <v>457</v>
      </c>
      <c r="H1512" t="s">
        <v>105</v>
      </c>
      <c r="I1512">
        <f>VLOOKUP(B1512,Information_sites!D:E,2,FALSE)</f>
        <v>-24.095915999999999</v>
      </c>
      <c r="J1512">
        <f>VLOOKUP(B1512,Information_sites!D:F,3,FALSE)</f>
        <v>-45.702671000000002</v>
      </c>
      <c r="K1512" t="s">
        <v>442</v>
      </c>
      <c r="L1512">
        <v>4660</v>
      </c>
      <c r="M1512">
        <v>40</v>
      </c>
      <c r="N1512" s="3">
        <v>8</v>
      </c>
      <c r="O1512" t="s">
        <v>442</v>
      </c>
      <c r="P1512" t="s">
        <v>442</v>
      </c>
      <c r="Q1512" t="s">
        <v>442</v>
      </c>
      <c r="R1512" t="s">
        <v>442</v>
      </c>
      <c r="S1512" t="s">
        <v>57</v>
      </c>
      <c r="T1512">
        <v>2</v>
      </c>
      <c r="U1512">
        <v>15</v>
      </c>
      <c r="X1512" t="str">
        <f>VLOOKUP($S1512,Taxonomic!A:D,2,FALSE)</f>
        <v>scaridae</v>
      </c>
      <c r="Y1512" t="str">
        <f>VLOOKUP(S1512,Taxonomic!A:D,3,FALSE)</f>
        <v>sparisoma</v>
      </c>
      <c r="Z1512" t="str">
        <f>VLOOKUP(S1512,Taxonomic!A:D,4,FALSE)</f>
        <v>frondosum</v>
      </c>
    </row>
    <row r="1513" spans="1:26" x14ac:dyDescent="0.2">
      <c r="A1513" t="s">
        <v>30</v>
      </c>
      <c r="B1513" t="s">
        <v>109</v>
      </c>
      <c r="C1513" t="s">
        <v>108</v>
      </c>
      <c r="D1513">
        <v>2013</v>
      </c>
      <c r="E1513">
        <v>10</v>
      </c>
      <c r="F1513" s="8">
        <v>19</v>
      </c>
      <c r="G1513" t="s">
        <v>457</v>
      </c>
      <c r="H1513" t="s">
        <v>105</v>
      </c>
      <c r="I1513">
        <f>VLOOKUP(B1513,Information_sites!D:E,2,FALSE)</f>
        <v>-24.095915999999999</v>
      </c>
      <c r="J1513">
        <f>VLOOKUP(B1513,Information_sites!D:F,3,FALSE)</f>
        <v>-45.702671000000002</v>
      </c>
      <c r="K1513" t="s">
        <v>442</v>
      </c>
      <c r="L1513">
        <v>4660</v>
      </c>
      <c r="M1513">
        <v>40</v>
      </c>
      <c r="N1513" s="3">
        <v>8</v>
      </c>
      <c r="O1513" t="s">
        <v>442</v>
      </c>
      <c r="P1513" t="s">
        <v>442</v>
      </c>
      <c r="Q1513" t="s">
        <v>442</v>
      </c>
      <c r="R1513" t="s">
        <v>442</v>
      </c>
      <c r="S1513" t="s">
        <v>58</v>
      </c>
      <c r="T1513">
        <v>3</v>
      </c>
      <c r="U1513">
        <v>10</v>
      </c>
      <c r="X1513" t="str">
        <f>VLOOKUP($S1513,Taxonomic!A:D,2,FALSE)</f>
        <v>pomacentridae</v>
      </c>
      <c r="Y1513" t="str">
        <f>VLOOKUP(S1513,Taxonomic!A:D,3,FALSE)</f>
        <v>stegastes</v>
      </c>
      <c r="Z1513" t="str">
        <f>VLOOKUP(S1513,Taxonomic!A:D,4,FALSE)</f>
        <v>variabilis</v>
      </c>
    </row>
    <row r="1514" spans="1:26" x14ac:dyDescent="0.2">
      <c r="A1514" t="s">
        <v>30</v>
      </c>
      <c r="B1514" t="s">
        <v>109</v>
      </c>
      <c r="C1514" t="s">
        <v>108</v>
      </c>
      <c r="D1514">
        <v>2013</v>
      </c>
      <c r="E1514">
        <v>10</v>
      </c>
      <c r="F1514" s="8">
        <v>19</v>
      </c>
      <c r="G1514" t="s">
        <v>457</v>
      </c>
      <c r="H1514" t="s">
        <v>105</v>
      </c>
      <c r="I1514">
        <f>VLOOKUP(B1514,Information_sites!D:E,2,FALSE)</f>
        <v>-24.095915999999999</v>
      </c>
      <c r="J1514">
        <f>VLOOKUP(B1514,Information_sites!D:F,3,FALSE)</f>
        <v>-45.702671000000002</v>
      </c>
      <c r="K1514" t="s">
        <v>442</v>
      </c>
      <c r="L1514">
        <v>4661</v>
      </c>
      <c r="M1514">
        <v>40</v>
      </c>
      <c r="N1514" s="3">
        <v>12</v>
      </c>
      <c r="O1514" t="s">
        <v>442</v>
      </c>
      <c r="P1514" t="s">
        <v>442</v>
      </c>
      <c r="Q1514" t="s">
        <v>442</v>
      </c>
      <c r="R1514" t="s">
        <v>442</v>
      </c>
      <c r="S1514" t="s">
        <v>34</v>
      </c>
      <c r="T1514">
        <v>1</v>
      </c>
      <c r="U1514">
        <v>25</v>
      </c>
      <c r="X1514" t="str">
        <f>VLOOKUP($S1514,Taxonomic!A:D,2,FALSE)</f>
        <v>labridae</v>
      </c>
      <c r="Y1514" t="str">
        <f>VLOOKUP(S1514,Taxonomic!A:D,3,FALSE)</f>
        <v>bodianus</v>
      </c>
      <c r="Z1514" t="str">
        <f>VLOOKUP(S1514,Taxonomic!A:D,4,FALSE)</f>
        <v>pulchellus</v>
      </c>
    </row>
    <row r="1515" spans="1:26" x14ac:dyDescent="0.2">
      <c r="A1515" t="s">
        <v>30</v>
      </c>
      <c r="B1515" t="s">
        <v>109</v>
      </c>
      <c r="C1515" t="s">
        <v>108</v>
      </c>
      <c r="D1515">
        <v>2013</v>
      </c>
      <c r="E1515">
        <v>10</v>
      </c>
      <c r="F1515" s="8">
        <v>19</v>
      </c>
      <c r="G1515" t="s">
        <v>457</v>
      </c>
      <c r="H1515" t="s">
        <v>105</v>
      </c>
      <c r="I1515">
        <f>VLOOKUP(B1515,Information_sites!D:E,2,FALSE)</f>
        <v>-24.095915999999999</v>
      </c>
      <c r="J1515">
        <f>VLOOKUP(B1515,Information_sites!D:F,3,FALSE)</f>
        <v>-45.702671000000002</v>
      </c>
      <c r="K1515" t="s">
        <v>442</v>
      </c>
      <c r="L1515">
        <v>4661</v>
      </c>
      <c r="M1515">
        <v>40</v>
      </c>
      <c r="N1515" s="3">
        <v>12</v>
      </c>
      <c r="O1515" t="s">
        <v>442</v>
      </c>
      <c r="P1515" t="s">
        <v>442</v>
      </c>
      <c r="Q1515" t="s">
        <v>442</v>
      </c>
      <c r="R1515" t="s">
        <v>442</v>
      </c>
      <c r="S1515" t="s">
        <v>96</v>
      </c>
      <c r="T1515">
        <v>3</v>
      </c>
      <c r="U1515">
        <v>10</v>
      </c>
      <c r="X1515" t="str">
        <f>VLOOKUP($S1515,Taxonomic!A:D,2,FALSE)</f>
        <v>pomacentridae</v>
      </c>
      <c r="Y1515" t="str">
        <f>VLOOKUP(S1515,Taxonomic!A:D,3,FALSE)</f>
        <v>chromis</v>
      </c>
      <c r="Z1515" t="str">
        <f>VLOOKUP(S1515,Taxonomic!A:D,4,FALSE)</f>
        <v>jubauna</v>
      </c>
    </row>
    <row r="1516" spans="1:26" x14ac:dyDescent="0.2">
      <c r="A1516" t="s">
        <v>30</v>
      </c>
      <c r="B1516" t="s">
        <v>109</v>
      </c>
      <c r="C1516" t="s">
        <v>108</v>
      </c>
      <c r="D1516">
        <v>2013</v>
      </c>
      <c r="E1516">
        <v>10</v>
      </c>
      <c r="F1516" s="8">
        <v>19</v>
      </c>
      <c r="G1516" t="s">
        <v>457</v>
      </c>
      <c r="H1516" t="s">
        <v>105</v>
      </c>
      <c r="I1516">
        <f>VLOOKUP(B1516,Information_sites!D:E,2,FALSE)</f>
        <v>-24.095915999999999</v>
      </c>
      <c r="J1516">
        <f>VLOOKUP(B1516,Information_sites!D:F,3,FALSE)</f>
        <v>-45.702671000000002</v>
      </c>
      <c r="K1516" t="s">
        <v>442</v>
      </c>
      <c r="L1516">
        <v>4661</v>
      </c>
      <c r="M1516">
        <v>40</v>
      </c>
      <c r="N1516" s="3">
        <v>12</v>
      </c>
      <c r="O1516" t="s">
        <v>442</v>
      </c>
      <c r="P1516" t="s">
        <v>442</v>
      </c>
      <c r="Q1516" t="s">
        <v>442</v>
      </c>
      <c r="R1516" t="s">
        <v>442</v>
      </c>
      <c r="S1516" t="s">
        <v>100</v>
      </c>
      <c r="T1516">
        <v>1</v>
      </c>
      <c r="U1516">
        <v>5</v>
      </c>
      <c r="X1516" t="str">
        <f>VLOOKUP($S1516,Taxonomic!A:D,2,FALSE)</f>
        <v>gobiidae</v>
      </c>
      <c r="Y1516" t="str">
        <f>VLOOKUP(S1516,Taxonomic!A:D,3,FALSE)</f>
        <v>coryphopterus</v>
      </c>
      <c r="Z1516" t="str">
        <f>VLOOKUP(S1516,Taxonomic!A:D,4,FALSE)</f>
        <v>glaucofraenum</v>
      </c>
    </row>
    <row r="1517" spans="1:26" x14ac:dyDescent="0.2">
      <c r="A1517" t="s">
        <v>30</v>
      </c>
      <c r="B1517" t="s">
        <v>109</v>
      </c>
      <c r="C1517" t="s">
        <v>108</v>
      </c>
      <c r="D1517">
        <v>2013</v>
      </c>
      <c r="E1517">
        <v>10</v>
      </c>
      <c r="F1517" s="8">
        <v>19</v>
      </c>
      <c r="G1517" t="s">
        <v>457</v>
      </c>
      <c r="H1517" t="s">
        <v>105</v>
      </c>
      <c r="I1517">
        <f>VLOOKUP(B1517,Information_sites!D:E,2,FALSE)</f>
        <v>-24.095915999999999</v>
      </c>
      <c r="J1517">
        <f>VLOOKUP(B1517,Information_sites!D:F,3,FALSE)</f>
        <v>-45.702671000000002</v>
      </c>
      <c r="K1517" t="s">
        <v>442</v>
      </c>
      <c r="L1517">
        <v>4661</v>
      </c>
      <c r="M1517">
        <v>40</v>
      </c>
      <c r="N1517" s="3">
        <v>12</v>
      </c>
      <c r="O1517" t="s">
        <v>442</v>
      </c>
      <c r="P1517" t="s">
        <v>442</v>
      </c>
      <c r="Q1517" t="s">
        <v>442</v>
      </c>
      <c r="R1517" t="s">
        <v>442</v>
      </c>
      <c r="S1517" t="s">
        <v>107</v>
      </c>
      <c r="T1517">
        <v>1</v>
      </c>
      <c r="U1517">
        <v>15</v>
      </c>
      <c r="X1517" t="str">
        <f>VLOOKUP($S1517,Taxonomic!A:D,2,FALSE)</f>
        <v>sciaenidae</v>
      </c>
      <c r="Y1517" t="str">
        <f>VLOOKUP(S1517,Taxonomic!A:D,3,FALSE)</f>
        <v>pareques</v>
      </c>
      <c r="Z1517" t="str">
        <f>VLOOKUP(S1517,Taxonomic!A:D,4,FALSE)</f>
        <v>acuminatus</v>
      </c>
    </row>
    <row r="1518" spans="1:26" x14ac:dyDescent="0.2">
      <c r="A1518" t="s">
        <v>30</v>
      </c>
      <c r="B1518" t="s">
        <v>109</v>
      </c>
      <c r="C1518" t="s">
        <v>108</v>
      </c>
      <c r="D1518">
        <v>2013</v>
      </c>
      <c r="E1518">
        <v>10</v>
      </c>
      <c r="F1518" s="8">
        <v>19</v>
      </c>
      <c r="G1518" t="s">
        <v>457</v>
      </c>
      <c r="H1518" t="s">
        <v>105</v>
      </c>
      <c r="I1518">
        <f>VLOOKUP(B1518,Information_sites!D:E,2,FALSE)</f>
        <v>-24.095915999999999</v>
      </c>
      <c r="J1518">
        <f>VLOOKUP(B1518,Information_sites!D:F,3,FALSE)</f>
        <v>-45.702671000000002</v>
      </c>
      <c r="K1518" t="s">
        <v>442</v>
      </c>
      <c r="L1518">
        <v>4661</v>
      </c>
      <c r="M1518">
        <v>40</v>
      </c>
      <c r="N1518" s="3">
        <v>12</v>
      </c>
      <c r="O1518" t="s">
        <v>442</v>
      </c>
      <c r="P1518" t="s">
        <v>442</v>
      </c>
      <c r="Q1518" t="s">
        <v>442</v>
      </c>
      <c r="R1518" t="s">
        <v>442</v>
      </c>
      <c r="S1518" t="s">
        <v>55</v>
      </c>
      <c r="T1518">
        <v>5</v>
      </c>
      <c r="U1518">
        <v>5</v>
      </c>
      <c r="X1518" t="str">
        <f>VLOOKUP($S1518,Taxonomic!A:D,2,FALSE)</f>
        <v>blenniidae</v>
      </c>
      <c r="Y1518" t="str">
        <f>VLOOKUP(S1518,Taxonomic!A:D,3,FALSE)</f>
        <v>parablennius</v>
      </c>
      <c r="Z1518" t="str">
        <f>VLOOKUP(S1518,Taxonomic!A:D,4,FALSE)</f>
        <v>pilicornis</v>
      </c>
    </row>
    <row r="1519" spans="1:26" x14ac:dyDescent="0.2">
      <c r="A1519" t="s">
        <v>30</v>
      </c>
      <c r="B1519" t="s">
        <v>109</v>
      </c>
      <c r="C1519" t="s">
        <v>108</v>
      </c>
      <c r="D1519">
        <v>2013</v>
      </c>
      <c r="E1519">
        <v>10</v>
      </c>
      <c r="F1519" s="8">
        <v>19</v>
      </c>
      <c r="G1519" t="s">
        <v>457</v>
      </c>
      <c r="H1519" t="s">
        <v>105</v>
      </c>
      <c r="I1519">
        <f>VLOOKUP(B1519,Information_sites!D:E,2,FALSE)</f>
        <v>-24.095915999999999</v>
      </c>
      <c r="J1519">
        <f>VLOOKUP(B1519,Information_sites!D:F,3,FALSE)</f>
        <v>-45.702671000000002</v>
      </c>
      <c r="K1519" t="s">
        <v>442</v>
      </c>
      <c r="L1519">
        <v>4661</v>
      </c>
      <c r="M1519">
        <v>40</v>
      </c>
      <c r="N1519" s="3">
        <v>12</v>
      </c>
      <c r="O1519" t="s">
        <v>442</v>
      </c>
      <c r="P1519" t="s">
        <v>442</v>
      </c>
      <c r="Q1519" t="s">
        <v>442</v>
      </c>
      <c r="R1519" t="s">
        <v>442</v>
      </c>
      <c r="S1519" t="s">
        <v>55</v>
      </c>
      <c r="T1519">
        <v>1</v>
      </c>
      <c r="U1519">
        <v>7</v>
      </c>
      <c r="X1519" t="str">
        <f>VLOOKUP($S1519,Taxonomic!A:D,2,FALSE)</f>
        <v>blenniidae</v>
      </c>
      <c r="Y1519" t="str">
        <f>VLOOKUP(S1519,Taxonomic!A:D,3,FALSE)</f>
        <v>parablennius</v>
      </c>
      <c r="Z1519" t="str">
        <f>VLOOKUP(S1519,Taxonomic!A:D,4,FALSE)</f>
        <v>pilicornis</v>
      </c>
    </row>
    <row r="1520" spans="1:26" x14ac:dyDescent="0.2">
      <c r="A1520" t="s">
        <v>30</v>
      </c>
      <c r="B1520" t="s">
        <v>109</v>
      </c>
      <c r="C1520" t="s">
        <v>108</v>
      </c>
      <c r="D1520">
        <v>2013</v>
      </c>
      <c r="E1520">
        <v>10</v>
      </c>
      <c r="F1520" s="8">
        <v>19</v>
      </c>
      <c r="G1520" t="s">
        <v>457</v>
      </c>
      <c r="H1520" t="s">
        <v>105</v>
      </c>
      <c r="I1520">
        <f>VLOOKUP(B1520,Information_sites!D:E,2,FALSE)</f>
        <v>-24.095915999999999</v>
      </c>
      <c r="J1520">
        <f>VLOOKUP(B1520,Information_sites!D:F,3,FALSE)</f>
        <v>-45.702671000000002</v>
      </c>
      <c r="K1520" t="s">
        <v>442</v>
      </c>
      <c r="L1520">
        <v>4661</v>
      </c>
      <c r="M1520">
        <v>40</v>
      </c>
      <c r="N1520" s="3">
        <v>12</v>
      </c>
      <c r="O1520" t="s">
        <v>442</v>
      </c>
      <c r="P1520" t="s">
        <v>442</v>
      </c>
      <c r="Q1520" t="s">
        <v>442</v>
      </c>
      <c r="R1520" t="s">
        <v>442</v>
      </c>
      <c r="S1520" t="s">
        <v>44</v>
      </c>
      <c r="T1520">
        <v>1</v>
      </c>
      <c r="U1520">
        <v>35</v>
      </c>
      <c r="X1520" t="str">
        <f>VLOOKUP($S1520,Taxonomic!A:D,2,FALSE)</f>
        <v>pomacanthidae</v>
      </c>
      <c r="Y1520" t="str">
        <f>VLOOKUP(S1520,Taxonomic!A:D,3,FALSE)</f>
        <v>pomacanthus</v>
      </c>
      <c r="Z1520" t="str">
        <f>VLOOKUP(S1520,Taxonomic!A:D,4,FALSE)</f>
        <v>paru</v>
      </c>
    </row>
    <row r="1521" spans="1:26" x14ac:dyDescent="0.2">
      <c r="A1521" t="s">
        <v>30</v>
      </c>
      <c r="B1521" t="s">
        <v>109</v>
      </c>
      <c r="C1521" t="s">
        <v>108</v>
      </c>
      <c r="D1521">
        <v>2013</v>
      </c>
      <c r="E1521">
        <v>10</v>
      </c>
      <c r="F1521" s="8">
        <v>19</v>
      </c>
      <c r="G1521" t="s">
        <v>457</v>
      </c>
      <c r="H1521" t="s">
        <v>105</v>
      </c>
      <c r="I1521">
        <f>VLOOKUP(B1521,Information_sites!D:E,2,FALSE)</f>
        <v>-24.095915999999999</v>
      </c>
      <c r="J1521">
        <f>VLOOKUP(B1521,Information_sites!D:F,3,FALSE)</f>
        <v>-45.702671000000002</v>
      </c>
      <c r="K1521" t="s">
        <v>442</v>
      </c>
      <c r="L1521">
        <v>4661</v>
      </c>
      <c r="M1521">
        <v>40</v>
      </c>
      <c r="N1521" s="3">
        <v>12</v>
      </c>
      <c r="O1521" t="s">
        <v>442</v>
      </c>
      <c r="P1521" t="s">
        <v>442</v>
      </c>
      <c r="Q1521" t="s">
        <v>442</v>
      </c>
      <c r="R1521" t="s">
        <v>442</v>
      </c>
      <c r="S1521" t="s">
        <v>58</v>
      </c>
      <c r="T1521">
        <v>1</v>
      </c>
      <c r="U1521">
        <v>10</v>
      </c>
      <c r="X1521" t="str">
        <f>VLOOKUP($S1521,Taxonomic!A:D,2,FALSE)</f>
        <v>pomacentridae</v>
      </c>
      <c r="Y1521" t="str">
        <f>VLOOKUP(S1521,Taxonomic!A:D,3,FALSE)</f>
        <v>stegastes</v>
      </c>
      <c r="Z1521" t="str">
        <f>VLOOKUP(S1521,Taxonomic!A:D,4,FALSE)</f>
        <v>variabilis</v>
      </c>
    </row>
    <row r="1522" spans="1:26" x14ac:dyDescent="0.2">
      <c r="A1522" t="s">
        <v>30</v>
      </c>
      <c r="B1522" t="s">
        <v>109</v>
      </c>
      <c r="C1522" t="s">
        <v>108</v>
      </c>
      <c r="D1522">
        <v>2013</v>
      </c>
      <c r="E1522">
        <v>10</v>
      </c>
      <c r="F1522" s="8">
        <v>19</v>
      </c>
      <c r="G1522" t="s">
        <v>457</v>
      </c>
      <c r="H1522" t="s">
        <v>105</v>
      </c>
      <c r="I1522">
        <f>VLOOKUP(B1522,Information_sites!D:E,2,FALSE)</f>
        <v>-24.095915999999999</v>
      </c>
      <c r="J1522">
        <f>VLOOKUP(B1522,Information_sites!D:F,3,FALSE)</f>
        <v>-45.702671000000002</v>
      </c>
      <c r="K1522" t="s">
        <v>442</v>
      </c>
      <c r="L1522">
        <v>4661</v>
      </c>
      <c r="M1522">
        <v>40</v>
      </c>
      <c r="N1522" s="3">
        <v>12</v>
      </c>
      <c r="O1522" t="s">
        <v>442</v>
      </c>
      <c r="P1522" t="s">
        <v>442</v>
      </c>
      <c r="Q1522" t="s">
        <v>442</v>
      </c>
      <c r="R1522" t="s">
        <v>442</v>
      </c>
      <c r="S1522" t="s">
        <v>104</v>
      </c>
      <c r="T1522">
        <v>1</v>
      </c>
      <c r="U1522">
        <v>25</v>
      </c>
      <c r="X1522" t="str">
        <f>VLOOKUP($S1522,Taxonomic!A:D,2,FALSE)</f>
        <v>synodontidae</v>
      </c>
      <c r="Y1522" t="str">
        <f>VLOOKUP(S1522,Taxonomic!A:D,3,FALSE)</f>
        <v>synodus</v>
      </c>
      <c r="Z1522" t="str">
        <f>VLOOKUP(S1522,Taxonomic!A:D,4,FALSE)</f>
        <v>synodus</v>
      </c>
    </row>
    <row r="1523" spans="1:26" x14ac:dyDescent="0.2">
      <c r="A1523" t="s">
        <v>30</v>
      </c>
      <c r="B1523" t="s">
        <v>109</v>
      </c>
      <c r="C1523" t="s">
        <v>108</v>
      </c>
      <c r="D1523">
        <v>2013</v>
      </c>
      <c r="E1523">
        <v>10</v>
      </c>
      <c r="F1523" s="8">
        <v>19</v>
      </c>
      <c r="G1523" t="s">
        <v>457</v>
      </c>
      <c r="H1523" t="s">
        <v>105</v>
      </c>
      <c r="I1523">
        <f>VLOOKUP(B1523,Information_sites!D:E,2,FALSE)</f>
        <v>-24.095915999999999</v>
      </c>
      <c r="J1523">
        <f>VLOOKUP(B1523,Information_sites!D:F,3,FALSE)</f>
        <v>-45.702671000000002</v>
      </c>
      <c r="K1523" t="s">
        <v>442</v>
      </c>
      <c r="L1523">
        <v>4662</v>
      </c>
      <c r="M1523">
        <v>40</v>
      </c>
      <c r="N1523" s="3">
        <v>16</v>
      </c>
      <c r="O1523" t="s">
        <v>442</v>
      </c>
      <c r="P1523" t="s">
        <v>442</v>
      </c>
      <c r="Q1523" t="s">
        <v>442</v>
      </c>
      <c r="R1523" t="s">
        <v>442</v>
      </c>
      <c r="S1523" t="s">
        <v>34</v>
      </c>
      <c r="T1523">
        <v>1</v>
      </c>
      <c r="U1523">
        <v>20</v>
      </c>
      <c r="X1523" t="str">
        <f>VLOOKUP($S1523,Taxonomic!A:D,2,FALSE)</f>
        <v>labridae</v>
      </c>
      <c r="Y1523" t="str">
        <f>VLOOKUP(S1523,Taxonomic!A:D,3,FALSE)</f>
        <v>bodianus</v>
      </c>
      <c r="Z1523" t="str">
        <f>VLOOKUP(S1523,Taxonomic!A:D,4,FALSE)</f>
        <v>pulchellus</v>
      </c>
    </row>
    <row r="1524" spans="1:26" x14ac:dyDescent="0.2">
      <c r="A1524" t="s">
        <v>30</v>
      </c>
      <c r="B1524" t="s">
        <v>109</v>
      </c>
      <c r="C1524" t="s">
        <v>108</v>
      </c>
      <c r="D1524">
        <v>2013</v>
      </c>
      <c r="E1524">
        <v>10</v>
      </c>
      <c r="F1524" s="8">
        <v>19</v>
      </c>
      <c r="G1524" t="s">
        <v>457</v>
      </c>
      <c r="H1524" t="s">
        <v>105</v>
      </c>
      <c r="I1524">
        <f>VLOOKUP(B1524,Information_sites!D:E,2,FALSE)</f>
        <v>-24.095915999999999</v>
      </c>
      <c r="J1524">
        <f>VLOOKUP(B1524,Information_sites!D:F,3,FALSE)</f>
        <v>-45.702671000000002</v>
      </c>
      <c r="K1524" t="s">
        <v>442</v>
      </c>
      <c r="L1524">
        <v>4662</v>
      </c>
      <c r="M1524">
        <v>40</v>
      </c>
      <c r="N1524" s="3">
        <v>16</v>
      </c>
      <c r="O1524" t="s">
        <v>442</v>
      </c>
      <c r="P1524" t="s">
        <v>442</v>
      </c>
      <c r="Q1524" t="s">
        <v>442</v>
      </c>
      <c r="R1524" t="s">
        <v>442</v>
      </c>
      <c r="S1524" t="s">
        <v>34</v>
      </c>
      <c r="T1524">
        <v>1</v>
      </c>
      <c r="U1524">
        <v>35</v>
      </c>
      <c r="X1524" t="str">
        <f>VLOOKUP($S1524,Taxonomic!A:D,2,FALSE)</f>
        <v>labridae</v>
      </c>
      <c r="Y1524" t="str">
        <f>VLOOKUP(S1524,Taxonomic!A:D,3,FALSE)</f>
        <v>bodianus</v>
      </c>
      <c r="Z1524" t="str">
        <f>VLOOKUP(S1524,Taxonomic!A:D,4,FALSE)</f>
        <v>pulchellus</v>
      </c>
    </row>
    <row r="1525" spans="1:26" x14ac:dyDescent="0.2">
      <c r="A1525" t="s">
        <v>30</v>
      </c>
      <c r="B1525" t="s">
        <v>109</v>
      </c>
      <c r="C1525" t="s">
        <v>108</v>
      </c>
      <c r="D1525">
        <v>2013</v>
      </c>
      <c r="E1525">
        <v>10</v>
      </c>
      <c r="F1525" s="8">
        <v>19</v>
      </c>
      <c r="G1525" t="s">
        <v>457</v>
      </c>
      <c r="H1525" t="s">
        <v>105</v>
      </c>
      <c r="I1525">
        <f>VLOOKUP(B1525,Information_sites!D:E,2,FALSE)</f>
        <v>-24.095915999999999</v>
      </c>
      <c r="J1525">
        <f>VLOOKUP(B1525,Information_sites!D:F,3,FALSE)</f>
        <v>-45.702671000000002</v>
      </c>
      <c r="K1525" t="s">
        <v>442</v>
      </c>
      <c r="L1525">
        <v>4662</v>
      </c>
      <c r="M1525">
        <v>40</v>
      </c>
      <c r="N1525" s="3">
        <v>16</v>
      </c>
      <c r="O1525" t="s">
        <v>442</v>
      </c>
      <c r="P1525" t="s">
        <v>442</v>
      </c>
      <c r="Q1525" t="s">
        <v>442</v>
      </c>
      <c r="R1525" t="s">
        <v>442</v>
      </c>
      <c r="S1525" t="s">
        <v>96</v>
      </c>
      <c r="T1525">
        <v>3</v>
      </c>
      <c r="U1525">
        <v>10</v>
      </c>
      <c r="X1525" t="str">
        <f>VLOOKUP($S1525,Taxonomic!A:D,2,FALSE)</f>
        <v>pomacentridae</v>
      </c>
      <c r="Y1525" t="str">
        <f>VLOOKUP(S1525,Taxonomic!A:D,3,FALSE)</f>
        <v>chromis</v>
      </c>
      <c r="Z1525" t="str">
        <f>VLOOKUP(S1525,Taxonomic!A:D,4,FALSE)</f>
        <v>jubauna</v>
      </c>
    </row>
    <row r="1526" spans="1:26" x14ac:dyDescent="0.2">
      <c r="A1526" t="s">
        <v>30</v>
      </c>
      <c r="B1526" t="s">
        <v>109</v>
      </c>
      <c r="C1526" t="s">
        <v>108</v>
      </c>
      <c r="D1526">
        <v>2013</v>
      </c>
      <c r="E1526">
        <v>10</v>
      </c>
      <c r="F1526" s="8">
        <v>19</v>
      </c>
      <c r="G1526" t="s">
        <v>457</v>
      </c>
      <c r="H1526" t="s">
        <v>105</v>
      </c>
      <c r="I1526">
        <f>VLOOKUP(B1526,Information_sites!D:E,2,FALSE)</f>
        <v>-24.095915999999999</v>
      </c>
      <c r="J1526">
        <f>VLOOKUP(B1526,Information_sites!D:F,3,FALSE)</f>
        <v>-45.702671000000002</v>
      </c>
      <c r="K1526" t="s">
        <v>442</v>
      </c>
      <c r="L1526">
        <v>4662</v>
      </c>
      <c r="M1526">
        <v>40</v>
      </c>
      <c r="N1526" s="3">
        <v>16</v>
      </c>
      <c r="O1526" t="s">
        <v>442</v>
      </c>
      <c r="P1526" t="s">
        <v>442</v>
      </c>
      <c r="Q1526" t="s">
        <v>442</v>
      </c>
      <c r="R1526" t="s">
        <v>442</v>
      </c>
      <c r="S1526" t="s">
        <v>51</v>
      </c>
      <c r="T1526">
        <v>2</v>
      </c>
      <c r="U1526">
        <v>25</v>
      </c>
      <c r="X1526" t="str">
        <f>VLOOKUP($S1526,Taxonomic!A:D,2,FALSE)</f>
        <v>sparidae</v>
      </c>
      <c r="Y1526" t="str">
        <f>VLOOKUP(S1526,Taxonomic!A:D,3,FALSE)</f>
        <v>diplodus</v>
      </c>
      <c r="Z1526" t="str">
        <f>VLOOKUP(S1526,Taxonomic!A:D,4,FALSE)</f>
        <v>argenteus</v>
      </c>
    </row>
    <row r="1527" spans="1:26" x14ac:dyDescent="0.2">
      <c r="A1527" t="s">
        <v>30</v>
      </c>
      <c r="B1527" t="s">
        <v>109</v>
      </c>
      <c r="C1527" t="s">
        <v>108</v>
      </c>
      <c r="D1527">
        <v>2013</v>
      </c>
      <c r="E1527">
        <v>10</v>
      </c>
      <c r="F1527" s="8">
        <v>19</v>
      </c>
      <c r="G1527" t="s">
        <v>457</v>
      </c>
      <c r="H1527" t="s">
        <v>105</v>
      </c>
      <c r="I1527">
        <f>VLOOKUP(B1527,Information_sites!D:E,2,FALSE)</f>
        <v>-24.095915999999999</v>
      </c>
      <c r="J1527">
        <f>VLOOKUP(B1527,Information_sites!D:F,3,FALSE)</f>
        <v>-45.702671000000002</v>
      </c>
      <c r="K1527" t="s">
        <v>442</v>
      </c>
      <c r="L1527">
        <v>4662</v>
      </c>
      <c r="M1527">
        <v>40</v>
      </c>
      <c r="N1527" s="3">
        <v>16</v>
      </c>
      <c r="O1527" t="s">
        <v>442</v>
      </c>
      <c r="P1527" t="s">
        <v>442</v>
      </c>
      <c r="Q1527" t="s">
        <v>442</v>
      </c>
      <c r="R1527" t="s">
        <v>442</v>
      </c>
      <c r="S1527" t="s">
        <v>39</v>
      </c>
      <c r="T1527">
        <v>50</v>
      </c>
      <c r="U1527">
        <v>15</v>
      </c>
      <c r="X1527" t="str">
        <f>VLOOKUP($S1527,Taxonomic!A:D,2,FALSE)</f>
        <v>haemulidae</v>
      </c>
      <c r="Y1527" t="str">
        <f>VLOOKUP(S1527,Taxonomic!A:D,3,FALSE)</f>
        <v>haemulon</v>
      </c>
      <c r="Z1527" t="str">
        <f>VLOOKUP(S1527,Taxonomic!A:D,4,FALSE)</f>
        <v>aurolineatum</v>
      </c>
    </row>
    <row r="1528" spans="1:26" x14ac:dyDescent="0.2">
      <c r="A1528" t="s">
        <v>30</v>
      </c>
      <c r="B1528" t="s">
        <v>109</v>
      </c>
      <c r="C1528" t="s">
        <v>108</v>
      </c>
      <c r="D1528">
        <v>2013</v>
      </c>
      <c r="E1528">
        <v>10</v>
      </c>
      <c r="F1528" s="8">
        <v>19</v>
      </c>
      <c r="G1528" t="s">
        <v>457</v>
      </c>
      <c r="H1528" t="s">
        <v>105</v>
      </c>
      <c r="I1528">
        <f>VLOOKUP(B1528,Information_sites!D:E,2,FALSE)</f>
        <v>-24.095915999999999</v>
      </c>
      <c r="J1528">
        <f>VLOOKUP(B1528,Information_sites!D:F,3,FALSE)</f>
        <v>-45.702671000000002</v>
      </c>
      <c r="K1528" t="s">
        <v>442</v>
      </c>
      <c r="L1528">
        <v>4662</v>
      </c>
      <c r="M1528">
        <v>40</v>
      </c>
      <c r="N1528" s="3">
        <v>16</v>
      </c>
      <c r="O1528" t="s">
        <v>442</v>
      </c>
      <c r="P1528" t="s">
        <v>442</v>
      </c>
      <c r="Q1528" t="s">
        <v>442</v>
      </c>
      <c r="R1528" t="s">
        <v>442</v>
      </c>
      <c r="S1528" t="s">
        <v>39</v>
      </c>
      <c r="T1528">
        <v>10</v>
      </c>
      <c r="U1528">
        <v>20</v>
      </c>
      <c r="X1528" t="str">
        <f>VLOOKUP($S1528,Taxonomic!A:D,2,FALSE)</f>
        <v>haemulidae</v>
      </c>
      <c r="Y1528" t="str">
        <f>VLOOKUP(S1528,Taxonomic!A:D,3,FALSE)</f>
        <v>haemulon</v>
      </c>
      <c r="Z1528" t="str">
        <f>VLOOKUP(S1528,Taxonomic!A:D,4,FALSE)</f>
        <v>aurolineatum</v>
      </c>
    </row>
    <row r="1529" spans="1:26" x14ac:dyDescent="0.2">
      <c r="A1529" t="s">
        <v>30</v>
      </c>
      <c r="B1529" t="s">
        <v>109</v>
      </c>
      <c r="C1529" t="s">
        <v>108</v>
      </c>
      <c r="D1529">
        <v>2013</v>
      </c>
      <c r="E1529">
        <v>10</v>
      </c>
      <c r="F1529" s="8">
        <v>19</v>
      </c>
      <c r="G1529" t="s">
        <v>457</v>
      </c>
      <c r="H1529" t="s">
        <v>105</v>
      </c>
      <c r="I1529">
        <f>VLOOKUP(B1529,Information_sites!D:E,2,FALSE)</f>
        <v>-24.095915999999999</v>
      </c>
      <c r="J1529">
        <f>VLOOKUP(B1529,Information_sites!D:F,3,FALSE)</f>
        <v>-45.702671000000002</v>
      </c>
      <c r="K1529" t="s">
        <v>442</v>
      </c>
      <c r="L1529">
        <v>4662</v>
      </c>
      <c r="M1529">
        <v>40</v>
      </c>
      <c r="N1529" s="3">
        <v>16</v>
      </c>
      <c r="O1529" t="s">
        <v>442</v>
      </c>
      <c r="P1529" t="s">
        <v>442</v>
      </c>
      <c r="Q1529" t="s">
        <v>442</v>
      </c>
      <c r="R1529" t="s">
        <v>442</v>
      </c>
      <c r="S1529" t="s">
        <v>437</v>
      </c>
      <c r="T1529">
        <v>3</v>
      </c>
      <c r="U1529">
        <v>25</v>
      </c>
      <c r="X1529" t="str">
        <f>VLOOKUP($S1529,Taxonomic!A:D,2,FALSE)</f>
        <v>haemulidae</v>
      </c>
      <c r="Y1529" t="str">
        <f>VLOOKUP(S1529,Taxonomic!A:D,3,FALSE)</f>
        <v>haemulon</v>
      </c>
      <c r="Z1529" t="str">
        <f>VLOOKUP(S1529,Taxonomic!A:D,4,FALSE)</f>
        <v>atlanticus</v>
      </c>
    </row>
    <row r="1530" spans="1:26" x14ac:dyDescent="0.2">
      <c r="A1530" t="s">
        <v>30</v>
      </c>
      <c r="B1530" t="s">
        <v>109</v>
      </c>
      <c r="C1530" t="s">
        <v>108</v>
      </c>
      <c r="D1530">
        <v>2013</v>
      </c>
      <c r="E1530">
        <v>10</v>
      </c>
      <c r="F1530" s="8">
        <v>19</v>
      </c>
      <c r="G1530" t="s">
        <v>457</v>
      </c>
      <c r="H1530" t="s">
        <v>105</v>
      </c>
      <c r="I1530">
        <f>VLOOKUP(B1530,Information_sites!D:E,2,FALSE)</f>
        <v>-24.095915999999999</v>
      </c>
      <c r="J1530">
        <f>VLOOKUP(B1530,Information_sites!D:F,3,FALSE)</f>
        <v>-45.702671000000002</v>
      </c>
      <c r="K1530" t="s">
        <v>442</v>
      </c>
      <c r="L1530">
        <v>4662</v>
      </c>
      <c r="M1530">
        <v>40</v>
      </c>
      <c r="N1530" s="3">
        <v>16</v>
      </c>
      <c r="O1530" t="s">
        <v>442</v>
      </c>
      <c r="P1530" t="s">
        <v>442</v>
      </c>
      <c r="Q1530" t="s">
        <v>442</v>
      </c>
      <c r="R1530" t="s">
        <v>442</v>
      </c>
      <c r="S1530" t="s">
        <v>43</v>
      </c>
      <c r="T1530">
        <v>2</v>
      </c>
      <c r="U1530">
        <v>25</v>
      </c>
      <c r="X1530" t="str">
        <f>VLOOKUP($S1530,Taxonomic!A:D,2,FALSE)</f>
        <v>sciaenidae</v>
      </c>
      <c r="Y1530" t="str">
        <f>VLOOKUP(S1530,Taxonomic!A:D,3,FALSE)</f>
        <v>odontoscion</v>
      </c>
      <c r="Z1530" t="str">
        <f>VLOOKUP(S1530,Taxonomic!A:D,4,FALSE)</f>
        <v>dentex</v>
      </c>
    </row>
    <row r="1531" spans="1:26" x14ac:dyDescent="0.2">
      <c r="A1531" t="s">
        <v>30</v>
      </c>
      <c r="B1531" t="s">
        <v>109</v>
      </c>
      <c r="C1531" t="s">
        <v>108</v>
      </c>
      <c r="D1531">
        <v>2013</v>
      </c>
      <c r="E1531">
        <v>10</v>
      </c>
      <c r="F1531" s="8">
        <v>19</v>
      </c>
      <c r="G1531" t="s">
        <v>457</v>
      </c>
      <c r="H1531" t="s">
        <v>105</v>
      </c>
      <c r="I1531">
        <f>VLOOKUP(B1531,Information_sites!D:E,2,FALSE)</f>
        <v>-24.095915999999999</v>
      </c>
      <c r="J1531">
        <f>VLOOKUP(B1531,Information_sites!D:F,3,FALSE)</f>
        <v>-45.702671000000002</v>
      </c>
      <c r="K1531" t="s">
        <v>442</v>
      </c>
      <c r="L1531">
        <v>4662</v>
      </c>
      <c r="M1531">
        <v>40</v>
      </c>
      <c r="N1531" s="3">
        <v>16</v>
      </c>
      <c r="O1531" t="s">
        <v>442</v>
      </c>
      <c r="P1531" t="s">
        <v>442</v>
      </c>
      <c r="Q1531" t="s">
        <v>442</v>
      </c>
      <c r="R1531" t="s">
        <v>442</v>
      </c>
      <c r="S1531" t="s">
        <v>104</v>
      </c>
      <c r="T1531">
        <v>1</v>
      </c>
      <c r="U1531">
        <v>20</v>
      </c>
      <c r="X1531" t="str">
        <f>VLOOKUP($S1531,Taxonomic!A:D,2,FALSE)</f>
        <v>synodontidae</v>
      </c>
      <c r="Y1531" t="str">
        <f>VLOOKUP(S1531,Taxonomic!A:D,3,FALSE)</f>
        <v>synodus</v>
      </c>
      <c r="Z1531" t="str">
        <f>VLOOKUP(S1531,Taxonomic!A:D,4,FALSE)</f>
        <v>synodus</v>
      </c>
    </row>
    <row r="1532" spans="1:26" x14ac:dyDescent="0.2">
      <c r="A1532" t="s">
        <v>30</v>
      </c>
      <c r="B1532" t="s">
        <v>109</v>
      </c>
      <c r="C1532" t="s">
        <v>108</v>
      </c>
      <c r="D1532">
        <v>2013</v>
      </c>
      <c r="E1532">
        <v>10</v>
      </c>
      <c r="F1532" s="8">
        <v>19</v>
      </c>
      <c r="G1532" t="s">
        <v>457</v>
      </c>
      <c r="H1532" t="s">
        <v>105</v>
      </c>
      <c r="I1532">
        <f>VLOOKUP(B1532,Information_sites!D:E,2,FALSE)</f>
        <v>-24.095915999999999</v>
      </c>
      <c r="J1532">
        <f>VLOOKUP(B1532,Information_sites!D:F,3,FALSE)</f>
        <v>-45.702671000000002</v>
      </c>
      <c r="K1532" t="s">
        <v>442</v>
      </c>
      <c r="L1532">
        <v>4663</v>
      </c>
      <c r="M1532">
        <v>40</v>
      </c>
      <c r="N1532" s="3">
        <v>13</v>
      </c>
      <c r="O1532" t="s">
        <v>442</v>
      </c>
      <c r="P1532" t="s">
        <v>442</v>
      </c>
      <c r="Q1532" t="s">
        <v>442</v>
      </c>
      <c r="R1532" t="s">
        <v>442</v>
      </c>
      <c r="S1532" t="s">
        <v>34</v>
      </c>
      <c r="T1532">
        <v>1</v>
      </c>
      <c r="U1532">
        <v>45</v>
      </c>
      <c r="X1532" t="str">
        <f>VLOOKUP($S1532,Taxonomic!A:D,2,FALSE)</f>
        <v>labridae</v>
      </c>
      <c r="Y1532" t="str">
        <f>VLOOKUP(S1532,Taxonomic!A:D,3,FALSE)</f>
        <v>bodianus</v>
      </c>
      <c r="Z1532" t="str">
        <f>VLOOKUP(S1532,Taxonomic!A:D,4,FALSE)</f>
        <v>pulchellus</v>
      </c>
    </row>
    <row r="1533" spans="1:26" x14ac:dyDescent="0.2">
      <c r="A1533" t="s">
        <v>30</v>
      </c>
      <c r="B1533" t="s">
        <v>109</v>
      </c>
      <c r="C1533" t="s">
        <v>108</v>
      </c>
      <c r="D1533">
        <v>2013</v>
      </c>
      <c r="E1533">
        <v>10</v>
      </c>
      <c r="F1533" s="8">
        <v>19</v>
      </c>
      <c r="G1533" t="s">
        <v>457</v>
      </c>
      <c r="H1533" t="s">
        <v>105</v>
      </c>
      <c r="I1533">
        <f>VLOOKUP(B1533,Information_sites!D:E,2,FALSE)</f>
        <v>-24.095915999999999</v>
      </c>
      <c r="J1533">
        <f>VLOOKUP(B1533,Information_sites!D:F,3,FALSE)</f>
        <v>-45.702671000000002</v>
      </c>
      <c r="K1533" t="s">
        <v>442</v>
      </c>
      <c r="L1533">
        <v>4663</v>
      </c>
      <c r="M1533">
        <v>40</v>
      </c>
      <c r="N1533" s="3">
        <v>13</v>
      </c>
      <c r="O1533" t="s">
        <v>442</v>
      </c>
      <c r="P1533" t="s">
        <v>442</v>
      </c>
      <c r="Q1533" t="s">
        <v>442</v>
      </c>
      <c r="R1533" t="s">
        <v>442</v>
      </c>
      <c r="S1533" t="s">
        <v>34</v>
      </c>
      <c r="T1533">
        <v>1</v>
      </c>
      <c r="U1533">
        <v>30</v>
      </c>
      <c r="X1533" t="str">
        <f>VLOOKUP($S1533,Taxonomic!A:D,2,FALSE)</f>
        <v>labridae</v>
      </c>
      <c r="Y1533" t="str">
        <f>VLOOKUP(S1533,Taxonomic!A:D,3,FALSE)</f>
        <v>bodianus</v>
      </c>
      <c r="Z1533" t="str">
        <f>VLOOKUP(S1533,Taxonomic!A:D,4,FALSE)</f>
        <v>pulchellus</v>
      </c>
    </row>
    <row r="1534" spans="1:26" x14ac:dyDescent="0.2">
      <c r="A1534" t="s">
        <v>30</v>
      </c>
      <c r="B1534" t="s">
        <v>109</v>
      </c>
      <c r="C1534" t="s">
        <v>108</v>
      </c>
      <c r="D1534">
        <v>2013</v>
      </c>
      <c r="E1534">
        <v>10</v>
      </c>
      <c r="F1534" s="8">
        <v>19</v>
      </c>
      <c r="G1534" t="s">
        <v>457</v>
      </c>
      <c r="H1534" t="s">
        <v>105</v>
      </c>
      <c r="I1534">
        <f>VLOOKUP(B1534,Information_sites!D:E,2,FALSE)</f>
        <v>-24.095915999999999</v>
      </c>
      <c r="J1534">
        <f>VLOOKUP(B1534,Information_sites!D:F,3,FALSE)</f>
        <v>-45.702671000000002</v>
      </c>
      <c r="K1534" t="s">
        <v>442</v>
      </c>
      <c r="L1534">
        <v>4663</v>
      </c>
      <c r="M1534">
        <v>40</v>
      </c>
      <c r="N1534" s="3">
        <v>13</v>
      </c>
      <c r="O1534" t="s">
        <v>442</v>
      </c>
      <c r="P1534" t="s">
        <v>442</v>
      </c>
      <c r="Q1534" t="s">
        <v>442</v>
      </c>
      <c r="R1534" t="s">
        <v>442</v>
      </c>
      <c r="S1534" t="s">
        <v>34</v>
      </c>
      <c r="T1534">
        <v>3</v>
      </c>
      <c r="U1534">
        <v>20</v>
      </c>
      <c r="X1534" t="str">
        <f>VLOOKUP($S1534,Taxonomic!A:D,2,FALSE)</f>
        <v>labridae</v>
      </c>
      <c r="Y1534" t="str">
        <f>VLOOKUP(S1534,Taxonomic!A:D,3,FALSE)</f>
        <v>bodianus</v>
      </c>
      <c r="Z1534" t="str">
        <f>VLOOKUP(S1534,Taxonomic!A:D,4,FALSE)</f>
        <v>pulchellus</v>
      </c>
    </row>
    <row r="1535" spans="1:26" x14ac:dyDescent="0.2">
      <c r="A1535" t="s">
        <v>30</v>
      </c>
      <c r="B1535" t="s">
        <v>109</v>
      </c>
      <c r="C1535" t="s">
        <v>108</v>
      </c>
      <c r="D1535">
        <v>2013</v>
      </c>
      <c r="E1535">
        <v>10</v>
      </c>
      <c r="F1535" s="8">
        <v>19</v>
      </c>
      <c r="G1535" t="s">
        <v>457</v>
      </c>
      <c r="H1535" t="s">
        <v>105</v>
      </c>
      <c r="I1535">
        <f>VLOOKUP(B1535,Information_sites!D:E,2,FALSE)</f>
        <v>-24.095915999999999</v>
      </c>
      <c r="J1535">
        <f>VLOOKUP(B1535,Information_sites!D:F,3,FALSE)</f>
        <v>-45.702671000000002</v>
      </c>
      <c r="K1535" t="s">
        <v>442</v>
      </c>
      <c r="L1535">
        <v>4663</v>
      </c>
      <c r="M1535">
        <v>40</v>
      </c>
      <c r="N1535" s="3">
        <v>13</v>
      </c>
      <c r="O1535" t="s">
        <v>442</v>
      </c>
      <c r="P1535" t="s">
        <v>442</v>
      </c>
      <c r="Q1535" t="s">
        <v>442</v>
      </c>
      <c r="R1535" t="s">
        <v>442</v>
      </c>
      <c r="S1535" t="s">
        <v>62</v>
      </c>
      <c r="T1535">
        <v>1</v>
      </c>
      <c r="U1535">
        <v>10</v>
      </c>
      <c r="X1535" t="str">
        <f>VLOOKUP($S1535,Taxonomic!A:D,2,FALSE)</f>
        <v>tetraodontidae</v>
      </c>
      <c r="Y1535" t="str">
        <f>VLOOKUP(S1535,Taxonomic!A:D,3,FALSE)</f>
        <v>canthigaster</v>
      </c>
      <c r="Z1535" t="str">
        <f>VLOOKUP(S1535,Taxonomic!A:D,4,FALSE)</f>
        <v>figueiredoi</v>
      </c>
    </row>
    <row r="1536" spans="1:26" x14ac:dyDescent="0.2">
      <c r="A1536" t="s">
        <v>30</v>
      </c>
      <c r="B1536" t="s">
        <v>109</v>
      </c>
      <c r="C1536" t="s">
        <v>108</v>
      </c>
      <c r="D1536">
        <v>2013</v>
      </c>
      <c r="E1536">
        <v>10</v>
      </c>
      <c r="F1536" s="8">
        <v>19</v>
      </c>
      <c r="G1536" t="s">
        <v>457</v>
      </c>
      <c r="H1536" t="s">
        <v>105</v>
      </c>
      <c r="I1536">
        <f>VLOOKUP(B1536,Information_sites!D:E,2,FALSE)</f>
        <v>-24.095915999999999</v>
      </c>
      <c r="J1536">
        <f>VLOOKUP(B1536,Information_sites!D:F,3,FALSE)</f>
        <v>-45.702671000000002</v>
      </c>
      <c r="K1536" t="s">
        <v>442</v>
      </c>
      <c r="L1536">
        <v>4663</v>
      </c>
      <c r="M1536">
        <v>40</v>
      </c>
      <c r="N1536" s="3">
        <v>13</v>
      </c>
      <c r="O1536" t="s">
        <v>442</v>
      </c>
      <c r="P1536" t="s">
        <v>442</v>
      </c>
      <c r="Q1536" t="s">
        <v>442</v>
      </c>
      <c r="R1536" t="s">
        <v>442</v>
      </c>
      <c r="S1536" t="s">
        <v>96</v>
      </c>
      <c r="T1536">
        <v>5</v>
      </c>
      <c r="U1536">
        <v>10</v>
      </c>
      <c r="X1536" t="str">
        <f>VLOOKUP($S1536,Taxonomic!A:D,2,FALSE)</f>
        <v>pomacentridae</v>
      </c>
      <c r="Y1536" t="str">
        <f>VLOOKUP(S1536,Taxonomic!A:D,3,FALSE)</f>
        <v>chromis</v>
      </c>
      <c r="Z1536" t="str">
        <f>VLOOKUP(S1536,Taxonomic!A:D,4,FALSE)</f>
        <v>jubauna</v>
      </c>
    </row>
    <row r="1537" spans="1:26" x14ac:dyDescent="0.2">
      <c r="A1537" t="s">
        <v>30</v>
      </c>
      <c r="B1537" t="s">
        <v>109</v>
      </c>
      <c r="C1537" t="s">
        <v>108</v>
      </c>
      <c r="D1537">
        <v>2013</v>
      </c>
      <c r="E1537">
        <v>10</v>
      </c>
      <c r="F1537" s="8">
        <v>19</v>
      </c>
      <c r="G1537" t="s">
        <v>457</v>
      </c>
      <c r="H1537" t="s">
        <v>105</v>
      </c>
      <c r="I1537">
        <f>VLOOKUP(B1537,Information_sites!D:E,2,FALSE)</f>
        <v>-24.095915999999999</v>
      </c>
      <c r="J1537">
        <f>VLOOKUP(B1537,Information_sites!D:F,3,FALSE)</f>
        <v>-45.702671000000002</v>
      </c>
      <c r="K1537" t="s">
        <v>442</v>
      </c>
      <c r="L1537">
        <v>4663</v>
      </c>
      <c r="M1537">
        <v>40</v>
      </c>
      <c r="N1537" s="3">
        <v>13</v>
      </c>
      <c r="O1537" t="s">
        <v>442</v>
      </c>
      <c r="P1537" t="s">
        <v>442</v>
      </c>
      <c r="Q1537" t="s">
        <v>442</v>
      </c>
      <c r="R1537" t="s">
        <v>442</v>
      </c>
      <c r="S1537" t="s">
        <v>65</v>
      </c>
      <c r="T1537">
        <v>2</v>
      </c>
      <c r="U1537">
        <v>5</v>
      </c>
      <c r="X1537" t="str">
        <f>VLOOKUP($S1537,Taxonomic!A:D,2,FALSE)</f>
        <v>gobiidae</v>
      </c>
      <c r="Y1537" t="str">
        <f>VLOOKUP(S1537,Taxonomic!A:D,3,FALSE)</f>
        <v>elacatinus</v>
      </c>
      <c r="Z1537" t="str">
        <f>VLOOKUP(S1537,Taxonomic!A:D,4,FALSE)</f>
        <v>figaro</v>
      </c>
    </row>
    <row r="1538" spans="1:26" x14ac:dyDescent="0.2">
      <c r="A1538" t="s">
        <v>30</v>
      </c>
      <c r="B1538" t="s">
        <v>109</v>
      </c>
      <c r="C1538" t="s">
        <v>108</v>
      </c>
      <c r="D1538">
        <v>2013</v>
      </c>
      <c r="E1538">
        <v>10</v>
      </c>
      <c r="F1538" s="8">
        <v>19</v>
      </c>
      <c r="G1538" t="s">
        <v>457</v>
      </c>
      <c r="H1538" t="s">
        <v>105</v>
      </c>
      <c r="I1538">
        <f>VLOOKUP(B1538,Information_sites!D:E,2,FALSE)</f>
        <v>-24.095915999999999</v>
      </c>
      <c r="J1538">
        <f>VLOOKUP(B1538,Information_sites!D:F,3,FALSE)</f>
        <v>-45.702671000000002</v>
      </c>
      <c r="K1538" t="s">
        <v>442</v>
      </c>
      <c r="L1538">
        <v>4663</v>
      </c>
      <c r="M1538">
        <v>40</v>
      </c>
      <c r="N1538" s="3">
        <v>13</v>
      </c>
      <c r="O1538" t="s">
        <v>442</v>
      </c>
      <c r="P1538" t="s">
        <v>442</v>
      </c>
      <c r="Q1538" t="s">
        <v>442</v>
      </c>
      <c r="R1538" t="s">
        <v>442</v>
      </c>
      <c r="S1538" t="s">
        <v>38</v>
      </c>
      <c r="T1538">
        <v>1</v>
      </c>
      <c r="U1538">
        <v>30</v>
      </c>
      <c r="X1538" t="str">
        <f>VLOOKUP($S1538,Taxonomic!A:D,2,FALSE)</f>
        <v>serranidae</v>
      </c>
      <c r="Y1538" t="str">
        <f>VLOOKUP(S1538,Taxonomic!A:D,3,FALSE)</f>
        <v>epinephelus</v>
      </c>
      <c r="Z1538" t="str">
        <f>VLOOKUP(S1538,Taxonomic!A:D,4,FALSE)</f>
        <v>marginatus</v>
      </c>
    </row>
    <row r="1539" spans="1:26" x14ac:dyDescent="0.2">
      <c r="A1539" t="s">
        <v>30</v>
      </c>
      <c r="B1539" t="s">
        <v>109</v>
      </c>
      <c r="C1539" t="s">
        <v>108</v>
      </c>
      <c r="D1539">
        <v>2013</v>
      </c>
      <c r="E1539">
        <v>10</v>
      </c>
      <c r="F1539" s="8">
        <v>19</v>
      </c>
      <c r="G1539" t="s">
        <v>457</v>
      </c>
      <c r="H1539" t="s">
        <v>105</v>
      </c>
      <c r="I1539">
        <f>VLOOKUP(B1539,Information_sites!D:E,2,FALSE)</f>
        <v>-24.095915999999999</v>
      </c>
      <c r="J1539">
        <f>VLOOKUP(B1539,Information_sites!D:F,3,FALSE)</f>
        <v>-45.702671000000002</v>
      </c>
      <c r="K1539" t="s">
        <v>442</v>
      </c>
      <c r="L1539">
        <v>4663</v>
      </c>
      <c r="M1539">
        <v>40</v>
      </c>
      <c r="N1539" s="3">
        <v>13</v>
      </c>
      <c r="O1539" t="s">
        <v>442</v>
      </c>
      <c r="P1539" t="s">
        <v>442</v>
      </c>
      <c r="Q1539" t="s">
        <v>442</v>
      </c>
      <c r="R1539" t="s">
        <v>442</v>
      </c>
      <c r="S1539" t="s">
        <v>38</v>
      </c>
      <c r="T1539">
        <v>1</v>
      </c>
      <c r="U1539">
        <v>45</v>
      </c>
      <c r="X1539" t="str">
        <f>VLOOKUP($S1539,Taxonomic!A:D,2,FALSE)</f>
        <v>serranidae</v>
      </c>
      <c r="Y1539" t="str">
        <f>VLOOKUP(S1539,Taxonomic!A:D,3,FALSE)</f>
        <v>epinephelus</v>
      </c>
      <c r="Z1539" t="str">
        <f>VLOOKUP(S1539,Taxonomic!A:D,4,FALSE)</f>
        <v>marginatus</v>
      </c>
    </row>
    <row r="1540" spans="1:26" x14ac:dyDescent="0.2">
      <c r="A1540" t="s">
        <v>30</v>
      </c>
      <c r="B1540" t="s">
        <v>109</v>
      </c>
      <c r="C1540" t="s">
        <v>108</v>
      </c>
      <c r="D1540">
        <v>2013</v>
      </c>
      <c r="E1540">
        <v>10</v>
      </c>
      <c r="F1540" s="8">
        <v>19</v>
      </c>
      <c r="G1540" t="s">
        <v>457</v>
      </c>
      <c r="H1540" t="s">
        <v>105</v>
      </c>
      <c r="I1540">
        <f>VLOOKUP(B1540,Information_sites!D:E,2,FALSE)</f>
        <v>-24.095915999999999</v>
      </c>
      <c r="J1540">
        <f>VLOOKUP(B1540,Information_sites!D:F,3,FALSE)</f>
        <v>-45.702671000000002</v>
      </c>
      <c r="K1540" t="s">
        <v>442</v>
      </c>
      <c r="L1540">
        <v>4663</v>
      </c>
      <c r="M1540">
        <v>40</v>
      </c>
      <c r="N1540" s="3">
        <v>13</v>
      </c>
      <c r="O1540" t="s">
        <v>442</v>
      </c>
      <c r="P1540" t="s">
        <v>442</v>
      </c>
      <c r="Q1540" t="s">
        <v>442</v>
      </c>
      <c r="R1540" t="s">
        <v>442</v>
      </c>
      <c r="S1540" t="s">
        <v>39</v>
      </c>
      <c r="T1540">
        <v>80</v>
      </c>
      <c r="U1540">
        <v>15</v>
      </c>
      <c r="X1540" t="str">
        <f>VLOOKUP($S1540,Taxonomic!A:D,2,FALSE)</f>
        <v>haemulidae</v>
      </c>
      <c r="Y1540" t="str">
        <f>VLOOKUP(S1540,Taxonomic!A:D,3,FALSE)</f>
        <v>haemulon</v>
      </c>
      <c r="Z1540" t="str">
        <f>VLOOKUP(S1540,Taxonomic!A:D,4,FALSE)</f>
        <v>aurolineatum</v>
      </c>
    </row>
    <row r="1541" spans="1:26" x14ac:dyDescent="0.2">
      <c r="A1541" t="s">
        <v>30</v>
      </c>
      <c r="B1541" t="s">
        <v>109</v>
      </c>
      <c r="C1541" t="s">
        <v>108</v>
      </c>
      <c r="D1541">
        <v>2013</v>
      </c>
      <c r="E1541">
        <v>10</v>
      </c>
      <c r="F1541" s="8">
        <v>19</v>
      </c>
      <c r="G1541" t="s">
        <v>457</v>
      </c>
      <c r="H1541" t="s">
        <v>105</v>
      </c>
      <c r="I1541">
        <f>VLOOKUP(B1541,Information_sites!D:E,2,FALSE)</f>
        <v>-24.095915999999999</v>
      </c>
      <c r="J1541">
        <f>VLOOKUP(B1541,Information_sites!D:F,3,FALSE)</f>
        <v>-45.702671000000002</v>
      </c>
      <c r="K1541" t="s">
        <v>442</v>
      </c>
      <c r="L1541">
        <v>4663</v>
      </c>
      <c r="M1541">
        <v>40</v>
      </c>
      <c r="N1541" s="3">
        <v>13</v>
      </c>
      <c r="O1541" t="s">
        <v>442</v>
      </c>
      <c r="P1541" t="s">
        <v>442</v>
      </c>
      <c r="Q1541" t="s">
        <v>442</v>
      </c>
      <c r="R1541" t="s">
        <v>442</v>
      </c>
      <c r="S1541" t="s">
        <v>41</v>
      </c>
      <c r="T1541">
        <v>5</v>
      </c>
      <c r="U1541">
        <v>30</v>
      </c>
      <c r="X1541" t="str">
        <f>VLOOKUP($S1541,Taxonomic!A:D,2,FALSE)</f>
        <v>holocentridae</v>
      </c>
      <c r="Y1541" t="str">
        <f>VLOOKUP(S1541,Taxonomic!A:D,3,FALSE)</f>
        <v>holocentrus</v>
      </c>
      <c r="Z1541" t="str">
        <f>VLOOKUP(S1541,Taxonomic!A:D,4,FALSE)</f>
        <v>adscensionis</v>
      </c>
    </row>
    <row r="1542" spans="1:26" x14ac:dyDescent="0.2">
      <c r="A1542" t="s">
        <v>30</v>
      </c>
      <c r="B1542" t="s">
        <v>109</v>
      </c>
      <c r="C1542" t="s">
        <v>108</v>
      </c>
      <c r="D1542">
        <v>2013</v>
      </c>
      <c r="E1542">
        <v>10</v>
      </c>
      <c r="F1542" s="8">
        <v>19</v>
      </c>
      <c r="G1542" t="s">
        <v>457</v>
      </c>
      <c r="H1542" t="s">
        <v>105</v>
      </c>
      <c r="I1542">
        <f>VLOOKUP(B1542,Information_sites!D:E,2,FALSE)</f>
        <v>-24.095915999999999</v>
      </c>
      <c r="J1542">
        <f>VLOOKUP(B1542,Information_sites!D:F,3,FALSE)</f>
        <v>-45.702671000000002</v>
      </c>
      <c r="K1542" t="s">
        <v>442</v>
      </c>
      <c r="L1542">
        <v>4663</v>
      </c>
      <c r="M1542">
        <v>40</v>
      </c>
      <c r="N1542" s="3">
        <v>13</v>
      </c>
      <c r="O1542" t="s">
        <v>442</v>
      </c>
      <c r="P1542" t="s">
        <v>442</v>
      </c>
      <c r="Q1542" t="s">
        <v>442</v>
      </c>
      <c r="R1542" t="s">
        <v>442</v>
      </c>
      <c r="S1542" t="s">
        <v>54</v>
      </c>
      <c r="T1542">
        <v>4</v>
      </c>
      <c r="U1542">
        <v>3</v>
      </c>
      <c r="X1542" t="str">
        <f>VLOOKUP($S1542,Taxonomic!A:D,2,FALSE)</f>
        <v>blenniidae</v>
      </c>
      <c r="Y1542" t="str">
        <f>VLOOKUP(S1542,Taxonomic!A:D,3,FALSE)</f>
        <v>parablennius</v>
      </c>
      <c r="Z1542" t="str">
        <f>VLOOKUP(S1542,Taxonomic!A:D,4,FALSE)</f>
        <v>marmoreus</v>
      </c>
    </row>
    <row r="1543" spans="1:26" x14ac:dyDescent="0.2">
      <c r="A1543" t="s">
        <v>30</v>
      </c>
      <c r="B1543" t="s">
        <v>109</v>
      </c>
      <c r="C1543" t="s">
        <v>108</v>
      </c>
      <c r="D1543">
        <v>2013</v>
      </c>
      <c r="E1543">
        <v>10</v>
      </c>
      <c r="F1543" s="8">
        <v>19</v>
      </c>
      <c r="G1543" t="s">
        <v>457</v>
      </c>
      <c r="H1543" t="s">
        <v>105</v>
      </c>
      <c r="I1543">
        <f>VLOOKUP(B1543,Information_sites!D:E,2,FALSE)</f>
        <v>-24.095915999999999</v>
      </c>
      <c r="J1543">
        <f>VLOOKUP(B1543,Information_sites!D:F,3,FALSE)</f>
        <v>-45.702671000000002</v>
      </c>
      <c r="K1543" t="s">
        <v>442</v>
      </c>
      <c r="L1543">
        <v>4663</v>
      </c>
      <c r="M1543">
        <v>40</v>
      </c>
      <c r="N1543" s="3">
        <v>13</v>
      </c>
      <c r="O1543" t="s">
        <v>442</v>
      </c>
      <c r="P1543" t="s">
        <v>442</v>
      </c>
      <c r="Q1543" t="s">
        <v>442</v>
      </c>
      <c r="R1543" t="s">
        <v>442</v>
      </c>
      <c r="S1543" t="s">
        <v>54</v>
      </c>
      <c r="T1543">
        <v>4</v>
      </c>
      <c r="U1543">
        <v>5</v>
      </c>
      <c r="X1543" t="str">
        <f>VLOOKUP($S1543,Taxonomic!A:D,2,FALSE)</f>
        <v>blenniidae</v>
      </c>
      <c r="Y1543" t="str">
        <f>VLOOKUP(S1543,Taxonomic!A:D,3,FALSE)</f>
        <v>parablennius</v>
      </c>
      <c r="Z1543" t="str">
        <f>VLOOKUP(S1543,Taxonomic!A:D,4,FALSE)</f>
        <v>marmoreus</v>
      </c>
    </row>
    <row r="1544" spans="1:26" x14ac:dyDescent="0.2">
      <c r="A1544" t="s">
        <v>30</v>
      </c>
      <c r="B1544" t="s">
        <v>109</v>
      </c>
      <c r="C1544" t="s">
        <v>108</v>
      </c>
      <c r="D1544">
        <v>2013</v>
      </c>
      <c r="E1544">
        <v>10</v>
      </c>
      <c r="F1544" s="8">
        <v>19</v>
      </c>
      <c r="G1544" t="s">
        <v>457</v>
      </c>
      <c r="H1544" t="s">
        <v>105</v>
      </c>
      <c r="I1544">
        <f>VLOOKUP(B1544,Information_sites!D:E,2,FALSE)</f>
        <v>-24.095915999999999</v>
      </c>
      <c r="J1544">
        <f>VLOOKUP(B1544,Information_sites!D:F,3,FALSE)</f>
        <v>-45.702671000000002</v>
      </c>
      <c r="K1544" t="s">
        <v>442</v>
      </c>
      <c r="L1544">
        <v>4663</v>
      </c>
      <c r="M1544">
        <v>40</v>
      </c>
      <c r="N1544" s="3">
        <v>13</v>
      </c>
      <c r="O1544" t="s">
        <v>442</v>
      </c>
      <c r="P1544" t="s">
        <v>442</v>
      </c>
      <c r="Q1544" t="s">
        <v>442</v>
      </c>
      <c r="R1544" t="s">
        <v>442</v>
      </c>
      <c r="S1544" t="s">
        <v>55</v>
      </c>
      <c r="T1544">
        <v>13</v>
      </c>
      <c r="U1544">
        <v>5</v>
      </c>
      <c r="X1544" t="str">
        <f>VLOOKUP($S1544,Taxonomic!A:D,2,FALSE)</f>
        <v>blenniidae</v>
      </c>
      <c r="Y1544" t="str">
        <f>VLOOKUP(S1544,Taxonomic!A:D,3,FALSE)</f>
        <v>parablennius</v>
      </c>
      <c r="Z1544" t="str">
        <f>VLOOKUP(S1544,Taxonomic!A:D,4,FALSE)</f>
        <v>pilicornis</v>
      </c>
    </row>
    <row r="1545" spans="1:26" x14ac:dyDescent="0.2">
      <c r="A1545" t="s">
        <v>30</v>
      </c>
      <c r="B1545" t="s">
        <v>109</v>
      </c>
      <c r="C1545" t="s">
        <v>108</v>
      </c>
      <c r="D1545">
        <v>2013</v>
      </c>
      <c r="E1545">
        <v>10</v>
      </c>
      <c r="F1545" s="8">
        <v>19</v>
      </c>
      <c r="G1545" t="s">
        <v>457</v>
      </c>
      <c r="H1545" t="s">
        <v>105</v>
      </c>
      <c r="I1545">
        <f>VLOOKUP(B1545,Information_sites!D:E,2,FALSE)</f>
        <v>-24.095915999999999</v>
      </c>
      <c r="J1545">
        <f>VLOOKUP(B1545,Information_sites!D:F,3,FALSE)</f>
        <v>-45.702671000000002</v>
      </c>
      <c r="K1545" t="s">
        <v>442</v>
      </c>
      <c r="L1545">
        <v>4663</v>
      </c>
      <c r="M1545">
        <v>40</v>
      </c>
      <c r="N1545" s="3">
        <v>13</v>
      </c>
      <c r="O1545" t="s">
        <v>442</v>
      </c>
      <c r="P1545" t="s">
        <v>442</v>
      </c>
      <c r="Q1545" t="s">
        <v>442</v>
      </c>
      <c r="R1545" t="s">
        <v>442</v>
      </c>
      <c r="S1545" t="s">
        <v>55</v>
      </c>
      <c r="T1545">
        <v>4</v>
      </c>
      <c r="U1545">
        <v>7</v>
      </c>
      <c r="X1545" t="str">
        <f>VLOOKUP($S1545,Taxonomic!A:D,2,FALSE)</f>
        <v>blenniidae</v>
      </c>
      <c r="Y1545" t="str">
        <f>VLOOKUP(S1545,Taxonomic!A:D,3,FALSE)</f>
        <v>parablennius</v>
      </c>
      <c r="Z1545" t="str">
        <f>VLOOKUP(S1545,Taxonomic!A:D,4,FALSE)</f>
        <v>pilicornis</v>
      </c>
    </row>
    <row r="1546" spans="1:26" x14ac:dyDescent="0.2">
      <c r="A1546" t="s">
        <v>30</v>
      </c>
      <c r="B1546" t="s">
        <v>109</v>
      </c>
      <c r="C1546" t="s">
        <v>108</v>
      </c>
      <c r="D1546">
        <v>2013</v>
      </c>
      <c r="E1546">
        <v>10</v>
      </c>
      <c r="F1546" s="8">
        <v>19</v>
      </c>
      <c r="G1546" t="s">
        <v>457</v>
      </c>
      <c r="H1546" t="s">
        <v>105</v>
      </c>
      <c r="I1546">
        <f>VLOOKUP(B1546,Information_sites!D:E,2,FALSE)</f>
        <v>-24.095915999999999</v>
      </c>
      <c r="J1546">
        <f>VLOOKUP(B1546,Information_sites!D:F,3,FALSE)</f>
        <v>-45.702671000000002</v>
      </c>
      <c r="K1546" t="s">
        <v>442</v>
      </c>
      <c r="L1546">
        <v>4663</v>
      </c>
      <c r="M1546">
        <v>40</v>
      </c>
      <c r="N1546" s="3">
        <v>13</v>
      </c>
      <c r="O1546" t="s">
        <v>442</v>
      </c>
      <c r="P1546" t="s">
        <v>442</v>
      </c>
      <c r="Q1546" t="s">
        <v>442</v>
      </c>
      <c r="R1546" t="s">
        <v>442</v>
      </c>
      <c r="S1546" t="s">
        <v>110</v>
      </c>
      <c r="T1546">
        <v>1</v>
      </c>
      <c r="U1546">
        <v>90</v>
      </c>
      <c r="X1546" t="str">
        <f>VLOOKUP($S1546,Taxonomic!A:D,2,FALSE)</f>
        <v>serranidae</v>
      </c>
      <c r="Y1546" t="str">
        <f>VLOOKUP(S1546,Taxonomic!A:D,3,FALSE)</f>
        <v>rypticus</v>
      </c>
      <c r="Z1546" t="str">
        <f>VLOOKUP(S1546,Taxonomic!A:D,4,FALSE)</f>
        <v>spp</v>
      </c>
    </row>
    <row r="1547" spans="1:26" x14ac:dyDescent="0.2">
      <c r="A1547" t="s">
        <v>30</v>
      </c>
      <c r="B1547" t="s">
        <v>109</v>
      </c>
      <c r="C1547" t="s">
        <v>108</v>
      </c>
      <c r="D1547">
        <v>2013</v>
      </c>
      <c r="E1547">
        <v>10</v>
      </c>
      <c r="F1547" s="8">
        <v>19</v>
      </c>
      <c r="G1547" t="s">
        <v>457</v>
      </c>
      <c r="H1547" t="s">
        <v>105</v>
      </c>
      <c r="I1547">
        <f>VLOOKUP(B1547,Information_sites!D:E,2,FALSE)</f>
        <v>-24.095915999999999</v>
      </c>
      <c r="J1547">
        <f>VLOOKUP(B1547,Information_sites!D:F,3,FALSE)</f>
        <v>-45.702671000000002</v>
      </c>
      <c r="K1547" t="s">
        <v>442</v>
      </c>
      <c r="L1547">
        <v>4663</v>
      </c>
      <c r="M1547">
        <v>40</v>
      </c>
      <c r="N1547" s="3">
        <v>13</v>
      </c>
      <c r="O1547" t="s">
        <v>442</v>
      </c>
      <c r="P1547" t="s">
        <v>442</v>
      </c>
      <c r="Q1547" t="s">
        <v>442</v>
      </c>
      <c r="R1547" t="s">
        <v>442</v>
      </c>
      <c r="S1547" t="s">
        <v>46</v>
      </c>
      <c r="T1547">
        <v>3</v>
      </c>
      <c r="U1547">
        <v>10</v>
      </c>
      <c r="X1547" t="str">
        <f>VLOOKUP($S1547,Taxonomic!A:D,2,FALSE)</f>
        <v>pomacentridae</v>
      </c>
      <c r="Y1547" t="str">
        <f>VLOOKUP(S1547,Taxonomic!A:D,3,FALSE)</f>
        <v>stegastes</v>
      </c>
      <c r="Z1547" t="str">
        <f>VLOOKUP(S1547,Taxonomic!A:D,4,FALSE)</f>
        <v>fuscus</v>
      </c>
    </row>
    <row r="1548" spans="1:26" x14ac:dyDescent="0.2">
      <c r="A1548" t="s">
        <v>30</v>
      </c>
      <c r="B1548" t="s">
        <v>109</v>
      </c>
      <c r="C1548" t="s">
        <v>108</v>
      </c>
      <c r="D1548">
        <v>2013</v>
      </c>
      <c r="E1548">
        <v>10</v>
      </c>
      <c r="F1548" s="8">
        <v>19</v>
      </c>
      <c r="G1548" t="s">
        <v>457</v>
      </c>
      <c r="H1548" t="s">
        <v>105</v>
      </c>
      <c r="I1548">
        <f>VLOOKUP(B1548,Information_sites!D:E,2,FALSE)</f>
        <v>-24.095915999999999</v>
      </c>
      <c r="J1548">
        <f>VLOOKUP(B1548,Information_sites!D:F,3,FALSE)</f>
        <v>-45.702671000000002</v>
      </c>
      <c r="K1548" t="s">
        <v>442</v>
      </c>
      <c r="L1548">
        <v>4663</v>
      </c>
      <c r="M1548">
        <v>40</v>
      </c>
      <c r="N1548" s="3">
        <v>13</v>
      </c>
      <c r="O1548" t="s">
        <v>442</v>
      </c>
      <c r="P1548" t="s">
        <v>442</v>
      </c>
      <c r="Q1548" t="s">
        <v>442</v>
      </c>
      <c r="R1548" t="s">
        <v>442</v>
      </c>
      <c r="S1548" t="s">
        <v>58</v>
      </c>
      <c r="T1548">
        <v>2</v>
      </c>
      <c r="U1548">
        <v>10</v>
      </c>
      <c r="X1548" t="str">
        <f>VLOOKUP($S1548,Taxonomic!A:D,2,FALSE)</f>
        <v>pomacentridae</v>
      </c>
      <c r="Y1548" t="str">
        <f>VLOOKUP(S1548,Taxonomic!A:D,3,FALSE)</f>
        <v>stegastes</v>
      </c>
      <c r="Z1548" t="str">
        <f>VLOOKUP(S1548,Taxonomic!A:D,4,FALSE)</f>
        <v>variabilis</v>
      </c>
    </row>
    <row r="1549" spans="1:26" x14ac:dyDescent="0.2">
      <c r="A1549" t="s">
        <v>30</v>
      </c>
      <c r="B1549" t="s">
        <v>109</v>
      </c>
      <c r="C1549" t="s">
        <v>108</v>
      </c>
      <c r="D1549">
        <v>2013</v>
      </c>
      <c r="E1549">
        <v>10</v>
      </c>
      <c r="F1549" s="8">
        <v>19</v>
      </c>
      <c r="G1549" t="s">
        <v>457</v>
      </c>
      <c r="H1549" t="s">
        <v>105</v>
      </c>
      <c r="I1549">
        <f>VLOOKUP(B1549,Information_sites!D:E,2,FALSE)</f>
        <v>-24.095915999999999</v>
      </c>
      <c r="J1549">
        <f>VLOOKUP(B1549,Information_sites!D:F,3,FALSE)</f>
        <v>-45.702671000000002</v>
      </c>
      <c r="K1549" t="s">
        <v>442</v>
      </c>
      <c r="L1549">
        <v>4664</v>
      </c>
      <c r="M1549">
        <v>40</v>
      </c>
      <c r="N1549" s="3">
        <v>14</v>
      </c>
      <c r="O1549" t="s">
        <v>442</v>
      </c>
      <c r="P1549" t="s">
        <v>442</v>
      </c>
      <c r="Q1549" t="s">
        <v>442</v>
      </c>
      <c r="R1549" t="s">
        <v>442</v>
      </c>
      <c r="S1549" t="s">
        <v>34</v>
      </c>
      <c r="T1549">
        <v>2</v>
      </c>
      <c r="U1549">
        <v>20</v>
      </c>
      <c r="X1549" t="str">
        <f>VLOOKUP($S1549,Taxonomic!A:D,2,FALSE)</f>
        <v>labridae</v>
      </c>
      <c r="Y1549" t="str">
        <f>VLOOKUP(S1549,Taxonomic!A:D,3,FALSE)</f>
        <v>bodianus</v>
      </c>
      <c r="Z1549" t="str">
        <f>VLOOKUP(S1549,Taxonomic!A:D,4,FALSE)</f>
        <v>pulchellus</v>
      </c>
    </row>
    <row r="1550" spans="1:26" x14ac:dyDescent="0.2">
      <c r="A1550" t="s">
        <v>30</v>
      </c>
      <c r="B1550" t="s">
        <v>109</v>
      </c>
      <c r="C1550" t="s">
        <v>108</v>
      </c>
      <c r="D1550">
        <v>2013</v>
      </c>
      <c r="E1550">
        <v>10</v>
      </c>
      <c r="F1550" s="8">
        <v>19</v>
      </c>
      <c r="G1550" t="s">
        <v>457</v>
      </c>
      <c r="H1550" t="s">
        <v>105</v>
      </c>
      <c r="I1550">
        <f>VLOOKUP(B1550,Information_sites!D:E,2,FALSE)</f>
        <v>-24.095915999999999</v>
      </c>
      <c r="J1550">
        <f>VLOOKUP(B1550,Information_sites!D:F,3,FALSE)</f>
        <v>-45.702671000000002</v>
      </c>
      <c r="K1550" t="s">
        <v>442</v>
      </c>
      <c r="L1550">
        <v>4664</v>
      </c>
      <c r="M1550">
        <v>40</v>
      </c>
      <c r="N1550" s="3">
        <v>14</v>
      </c>
      <c r="O1550" t="s">
        <v>442</v>
      </c>
      <c r="P1550" t="s">
        <v>442</v>
      </c>
      <c r="Q1550" t="s">
        <v>442</v>
      </c>
      <c r="R1550" t="s">
        <v>442</v>
      </c>
      <c r="S1550" t="s">
        <v>96</v>
      </c>
      <c r="T1550">
        <v>12</v>
      </c>
      <c r="U1550">
        <v>10</v>
      </c>
      <c r="X1550" t="str">
        <f>VLOOKUP($S1550,Taxonomic!A:D,2,FALSE)</f>
        <v>pomacentridae</v>
      </c>
      <c r="Y1550" t="str">
        <f>VLOOKUP(S1550,Taxonomic!A:D,3,FALSE)</f>
        <v>chromis</v>
      </c>
      <c r="Z1550" t="str">
        <f>VLOOKUP(S1550,Taxonomic!A:D,4,FALSE)</f>
        <v>jubauna</v>
      </c>
    </row>
    <row r="1551" spans="1:26" x14ac:dyDescent="0.2">
      <c r="A1551" t="s">
        <v>30</v>
      </c>
      <c r="B1551" t="s">
        <v>109</v>
      </c>
      <c r="C1551" t="s">
        <v>108</v>
      </c>
      <c r="D1551">
        <v>2013</v>
      </c>
      <c r="E1551">
        <v>10</v>
      </c>
      <c r="F1551" s="8">
        <v>19</v>
      </c>
      <c r="G1551" t="s">
        <v>457</v>
      </c>
      <c r="H1551" t="s">
        <v>105</v>
      </c>
      <c r="I1551">
        <f>VLOOKUP(B1551,Information_sites!D:E,2,FALSE)</f>
        <v>-24.095915999999999</v>
      </c>
      <c r="J1551">
        <f>VLOOKUP(B1551,Information_sites!D:F,3,FALSE)</f>
        <v>-45.702671000000002</v>
      </c>
      <c r="K1551" t="s">
        <v>442</v>
      </c>
      <c r="L1551">
        <v>4664</v>
      </c>
      <c r="M1551">
        <v>40</v>
      </c>
      <c r="N1551" s="3">
        <v>14</v>
      </c>
      <c r="O1551" t="s">
        <v>442</v>
      </c>
      <c r="P1551" t="s">
        <v>442</v>
      </c>
      <c r="Q1551" t="s">
        <v>442</v>
      </c>
      <c r="R1551" t="s">
        <v>442</v>
      </c>
      <c r="S1551" t="s">
        <v>38</v>
      </c>
      <c r="T1551">
        <v>1</v>
      </c>
      <c r="U1551">
        <v>35</v>
      </c>
      <c r="X1551" t="str">
        <f>VLOOKUP($S1551,Taxonomic!A:D,2,FALSE)</f>
        <v>serranidae</v>
      </c>
      <c r="Y1551" t="str">
        <f>VLOOKUP(S1551,Taxonomic!A:D,3,FALSE)</f>
        <v>epinephelus</v>
      </c>
      <c r="Z1551" t="str">
        <f>VLOOKUP(S1551,Taxonomic!A:D,4,FALSE)</f>
        <v>marginatus</v>
      </c>
    </row>
    <row r="1552" spans="1:26" x14ac:dyDescent="0.2">
      <c r="A1552" t="s">
        <v>30</v>
      </c>
      <c r="B1552" t="s">
        <v>109</v>
      </c>
      <c r="C1552" t="s">
        <v>108</v>
      </c>
      <c r="D1552">
        <v>2013</v>
      </c>
      <c r="E1552">
        <v>10</v>
      </c>
      <c r="F1552" s="8">
        <v>19</v>
      </c>
      <c r="G1552" t="s">
        <v>457</v>
      </c>
      <c r="H1552" t="s">
        <v>105</v>
      </c>
      <c r="I1552">
        <f>VLOOKUP(B1552,Information_sites!D:E,2,FALSE)</f>
        <v>-24.095915999999999</v>
      </c>
      <c r="J1552">
        <f>VLOOKUP(B1552,Information_sites!D:F,3,FALSE)</f>
        <v>-45.702671000000002</v>
      </c>
      <c r="K1552" t="s">
        <v>442</v>
      </c>
      <c r="L1552">
        <v>4664</v>
      </c>
      <c r="M1552">
        <v>40</v>
      </c>
      <c r="N1552" s="3">
        <v>14</v>
      </c>
      <c r="O1552" t="s">
        <v>442</v>
      </c>
      <c r="P1552" t="s">
        <v>442</v>
      </c>
      <c r="Q1552" t="s">
        <v>442</v>
      </c>
      <c r="R1552" t="s">
        <v>442</v>
      </c>
      <c r="S1552" t="s">
        <v>437</v>
      </c>
      <c r="T1552">
        <v>2</v>
      </c>
      <c r="U1552">
        <v>25</v>
      </c>
      <c r="X1552" t="str">
        <f>VLOOKUP($S1552,Taxonomic!A:D,2,FALSE)</f>
        <v>haemulidae</v>
      </c>
      <c r="Y1552" t="str">
        <f>VLOOKUP(S1552,Taxonomic!A:D,3,FALSE)</f>
        <v>haemulon</v>
      </c>
      <c r="Z1552" t="str">
        <f>VLOOKUP(S1552,Taxonomic!A:D,4,FALSE)</f>
        <v>atlanticus</v>
      </c>
    </row>
    <row r="1553" spans="1:26" x14ac:dyDescent="0.2">
      <c r="A1553" t="s">
        <v>30</v>
      </c>
      <c r="B1553" t="s">
        <v>109</v>
      </c>
      <c r="C1553" t="s">
        <v>108</v>
      </c>
      <c r="D1553">
        <v>2013</v>
      </c>
      <c r="E1553">
        <v>10</v>
      </c>
      <c r="F1553" s="8">
        <v>19</v>
      </c>
      <c r="G1553" t="s">
        <v>457</v>
      </c>
      <c r="H1553" t="s">
        <v>105</v>
      </c>
      <c r="I1553">
        <f>VLOOKUP(B1553,Information_sites!D:E,2,FALSE)</f>
        <v>-24.095915999999999</v>
      </c>
      <c r="J1553">
        <f>VLOOKUP(B1553,Information_sites!D:F,3,FALSE)</f>
        <v>-45.702671000000002</v>
      </c>
      <c r="K1553" t="s">
        <v>442</v>
      </c>
      <c r="L1553">
        <v>4664</v>
      </c>
      <c r="M1553">
        <v>40</v>
      </c>
      <c r="N1553" s="3">
        <v>14</v>
      </c>
      <c r="O1553" t="s">
        <v>442</v>
      </c>
      <c r="P1553" t="s">
        <v>442</v>
      </c>
      <c r="Q1553" t="s">
        <v>442</v>
      </c>
      <c r="R1553" t="s">
        <v>442</v>
      </c>
      <c r="S1553" t="s">
        <v>43</v>
      </c>
      <c r="T1553">
        <v>1</v>
      </c>
      <c r="U1553">
        <v>35</v>
      </c>
      <c r="X1553" t="str">
        <f>VLOOKUP($S1553,Taxonomic!A:D,2,FALSE)</f>
        <v>sciaenidae</v>
      </c>
      <c r="Y1553" t="str">
        <f>VLOOKUP(S1553,Taxonomic!A:D,3,FALSE)</f>
        <v>odontoscion</v>
      </c>
      <c r="Z1553" t="str">
        <f>VLOOKUP(S1553,Taxonomic!A:D,4,FALSE)</f>
        <v>dentex</v>
      </c>
    </row>
    <row r="1554" spans="1:26" x14ac:dyDescent="0.2">
      <c r="A1554" t="s">
        <v>30</v>
      </c>
      <c r="B1554" t="s">
        <v>109</v>
      </c>
      <c r="C1554" t="s">
        <v>108</v>
      </c>
      <c r="D1554">
        <v>2013</v>
      </c>
      <c r="E1554">
        <v>10</v>
      </c>
      <c r="F1554" s="8">
        <v>19</v>
      </c>
      <c r="G1554" t="s">
        <v>457</v>
      </c>
      <c r="H1554" t="s">
        <v>105</v>
      </c>
      <c r="I1554">
        <f>VLOOKUP(B1554,Information_sites!D:E,2,FALSE)</f>
        <v>-24.095915999999999</v>
      </c>
      <c r="J1554">
        <f>VLOOKUP(B1554,Information_sites!D:F,3,FALSE)</f>
        <v>-45.702671000000002</v>
      </c>
      <c r="K1554" t="s">
        <v>442</v>
      </c>
      <c r="L1554">
        <v>4664</v>
      </c>
      <c r="M1554">
        <v>40</v>
      </c>
      <c r="N1554" s="3">
        <v>14</v>
      </c>
      <c r="O1554" t="s">
        <v>442</v>
      </c>
      <c r="P1554" t="s">
        <v>442</v>
      </c>
      <c r="Q1554" t="s">
        <v>442</v>
      </c>
      <c r="R1554" t="s">
        <v>442</v>
      </c>
      <c r="S1554" t="s">
        <v>111</v>
      </c>
      <c r="T1554">
        <v>1</v>
      </c>
      <c r="U1554">
        <v>25</v>
      </c>
      <c r="X1554" t="str">
        <f>VLOOKUP($S1554,Taxonomic!A:D,2,FALSE)</f>
        <v>ogcocephalidae</v>
      </c>
      <c r="Y1554" t="str">
        <f>VLOOKUP(S1554,Taxonomic!A:D,3,FALSE)</f>
        <v>ogcocephalus</v>
      </c>
      <c r="Z1554" t="str">
        <f>VLOOKUP(S1554,Taxonomic!A:D,4,FALSE)</f>
        <v>vespertilio</v>
      </c>
    </row>
    <row r="1555" spans="1:26" x14ac:dyDescent="0.2">
      <c r="A1555" t="s">
        <v>30</v>
      </c>
      <c r="B1555" t="s">
        <v>109</v>
      </c>
      <c r="C1555" t="s">
        <v>108</v>
      </c>
      <c r="D1555">
        <v>2013</v>
      </c>
      <c r="E1555">
        <v>10</v>
      </c>
      <c r="F1555" s="8">
        <v>19</v>
      </c>
      <c r="G1555" t="s">
        <v>457</v>
      </c>
      <c r="H1555" t="s">
        <v>105</v>
      </c>
      <c r="I1555">
        <f>VLOOKUP(B1555,Information_sites!D:E,2,FALSE)</f>
        <v>-24.095915999999999</v>
      </c>
      <c r="J1555">
        <f>VLOOKUP(B1555,Information_sites!D:F,3,FALSE)</f>
        <v>-45.702671000000002</v>
      </c>
      <c r="K1555" t="s">
        <v>442</v>
      </c>
      <c r="L1555">
        <v>4664</v>
      </c>
      <c r="M1555">
        <v>40</v>
      </c>
      <c r="N1555" s="3">
        <v>14</v>
      </c>
      <c r="O1555" t="s">
        <v>442</v>
      </c>
      <c r="P1555" t="s">
        <v>442</v>
      </c>
      <c r="Q1555" t="s">
        <v>442</v>
      </c>
      <c r="R1555" t="s">
        <v>442</v>
      </c>
      <c r="S1555" t="s">
        <v>54</v>
      </c>
      <c r="T1555">
        <v>2</v>
      </c>
      <c r="U1555">
        <v>3</v>
      </c>
      <c r="X1555" t="str">
        <f>VLOOKUP($S1555,Taxonomic!A:D,2,FALSE)</f>
        <v>blenniidae</v>
      </c>
      <c r="Y1555" t="str">
        <f>VLOOKUP(S1555,Taxonomic!A:D,3,FALSE)</f>
        <v>parablennius</v>
      </c>
      <c r="Z1555" t="str">
        <f>VLOOKUP(S1555,Taxonomic!A:D,4,FALSE)</f>
        <v>marmoreus</v>
      </c>
    </row>
    <row r="1556" spans="1:26" x14ac:dyDescent="0.2">
      <c r="A1556" t="s">
        <v>30</v>
      </c>
      <c r="B1556" t="s">
        <v>109</v>
      </c>
      <c r="C1556" t="s">
        <v>108</v>
      </c>
      <c r="D1556">
        <v>2013</v>
      </c>
      <c r="E1556">
        <v>10</v>
      </c>
      <c r="F1556" s="8">
        <v>19</v>
      </c>
      <c r="G1556" t="s">
        <v>457</v>
      </c>
      <c r="H1556" t="s">
        <v>105</v>
      </c>
      <c r="I1556">
        <f>VLOOKUP(B1556,Information_sites!D:E,2,FALSE)</f>
        <v>-24.095915999999999</v>
      </c>
      <c r="J1556">
        <f>VLOOKUP(B1556,Information_sites!D:F,3,FALSE)</f>
        <v>-45.702671000000002</v>
      </c>
      <c r="K1556" t="s">
        <v>442</v>
      </c>
      <c r="L1556">
        <v>4664</v>
      </c>
      <c r="M1556">
        <v>40</v>
      </c>
      <c r="N1556" s="3">
        <v>14</v>
      </c>
      <c r="O1556" t="s">
        <v>442</v>
      </c>
      <c r="P1556" t="s">
        <v>442</v>
      </c>
      <c r="Q1556" t="s">
        <v>442</v>
      </c>
      <c r="R1556" t="s">
        <v>442</v>
      </c>
      <c r="S1556" t="s">
        <v>55</v>
      </c>
      <c r="T1556">
        <v>9</v>
      </c>
      <c r="U1556">
        <v>5</v>
      </c>
      <c r="X1556" t="str">
        <f>VLOOKUP($S1556,Taxonomic!A:D,2,FALSE)</f>
        <v>blenniidae</v>
      </c>
      <c r="Y1556" t="str">
        <f>VLOOKUP(S1556,Taxonomic!A:D,3,FALSE)</f>
        <v>parablennius</v>
      </c>
      <c r="Z1556" t="str">
        <f>VLOOKUP(S1556,Taxonomic!A:D,4,FALSE)</f>
        <v>pilicornis</v>
      </c>
    </row>
    <row r="1557" spans="1:26" x14ac:dyDescent="0.2">
      <c r="A1557" t="s">
        <v>30</v>
      </c>
      <c r="B1557" t="s">
        <v>103</v>
      </c>
      <c r="C1557" t="s">
        <v>108</v>
      </c>
      <c r="D1557">
        <v>2013</v>
      </c>
      <c r="E1557">
        <v>10</v>
      </c>
      <c r="F1557" s="8">
        <v>19</v>
      </c>
      <c r="G1557" t="s">
        <v>457</v>
      </c>
      <c r="H1557" t="s">
        <v>32</v>
      </c>
      <c r="I1557">
        <f>VLOOKUP(B1557,Information_sites!D:E,2,FALSE)</f>
        <v>-24.110130000000002</v>
      </c>
      <c r="J1557">
        <f>VLOOKUP(B1557,Information_sites!D:F,3,FALSE)</f>
        <v>-45.705855999999997</v>
      </c>
      <c r="K1557" t="s">
        <v>442</v>
      </c>
      <c r="L1557">
        <v>4665</v>
      </c>
      <c r="M1557">
        <v>40</v>
      </c>
      <c r="N1557" s="3">
        <v>16</v>
      </c>
      <c r="O1557" t="s">
        <v>442</v>
      </c>
      <c r="P1557" t="s">
        <v>442</v>
      </c>
      <c r="Q1557" t="s">
        <v>442</v>
      </c>
      <c r="R1557" t="s">
        <v>442</v>
      </c>
      <c r="S1557" t="s">
        <v>34</v>
      </c>
      <c r="T1557">
        <v>1</v>
      </c>
      <c r="U1557">
        <v>30</v>
      </c>
      <c r="X1557" t="str">
        <f>VLOOKUP($S1557,Taxonomic!A:D,2,FALSE)</f>
        <v>labridae</v>
      </c>
      <c r="Y1557" t="str">
        <f>VLOOKUP(S1557,Taxonomic!A:D,3,FALSE)</f>
        <v>bodianus</v>
      </c>
      <c r="Z1557" t="str">
        <f>VLOOKUP(S1557,Taxonomic!A:D,4,FALSE)</f>
        <v>pulchellus</v>
      </c>
    </row>
    <row r="1558" spans="1:26" x14ac:dyDescent="0.2">
      <c r="A1558" t="s">
        <v>30</v>
      </c>
      <c r="B1558" t="s">
        <v>103</v>
      </c>
      <c r="C1558" t="s">
        <v>108</v>
      </c>
      <c r="D1558">
        <v>2013</v>
      </c>
      <c r="E1558">
        <v>10</v>
      </c>
      <c r="F1558" s="8">
        <v>19</v>
      </c>
      <c r="G1558" t="s">
        <v>457</v>
      </c>
      <c r="H1558" t="s">
        <v>32</v>
      </c>
      <c r="I1558">
        <f>VLOOKUP(B1558,Information_sites!D:E,2,FALSE)</f>
        <v>-24.110130000000002</v>
      </c>
      <c r="J1558">
        <f>VLOOKUP(B1558,Information_sites!D:F,3,FALSE)</f>
        <v>-45.705855999999997</v>
      </c>
      <c r="K1558" t="s">
        <v>442</v>
      </c>
      <c r="L1558">
        <v>4665</v>
      </c>
      <c r="M1558">
        <v>40</v>
      </c>
      <c r="N1558" s="3">
        <v>16</v>
      </c>
      <c r="O1558" t="s">
        <v>442</v>
      </c>
      <c r="P1558" t="s">
        <v>442</v>
      </c>
      <c r="Q1558" t="s">
        <v>442</v>
      </c>
      <c r="R1558" t="s">
        <v>442</v>
      </c>
      <c r="S1558" t="s">
        <v>96</v>
      </c>
      <c r="T1558">
        <v>2</v>
      </c>
      <c r="U1558">
        <v>10</v>
      </c>
      <c r="X1558" t="str">
        <f>VLOOKUP($S1558,Taxonomic!A:D,2,FALSE)</f>
        <v>pomacentridae</v>
      </c>
      <c r="Y1558" t="str">
        <f>VLOOKUP(S1558,Taxonomic!A:D,3,FALSE)</f>
        <v>chromis</v>
      </c>
      <c r="Z1558" t="str">
        <f>VLOOKUP(S1558,Taxonomic!A:D,4,FALSE)</f>
        <v>jubauna</v>
      </c>
    </row>
    <row r="1559" spans="1:26" x14ac:dyDescent="0.2">
      <c r="A1559" t="s">
        <v>30</v>
      </c>
      <c r="B1559" t="s">
        <v>103</v>
      </c>
      <c r="C1559" t="s">
        <v>108</v>
      </c>
      <c r="D1559">
        <v>2013</v>
      </c>
      <c r="E1559">
        <v>10</v>
      </c>
      <c r="F1559" s="8">
        <v>19</v>
      </c>
      <c r="G1559" t="s">
        <v>457</v>
      </c>
      <c r="H1559" t="s">
        <v>32</v>
      </c>
      <c r="I1559">
        <f>VLOOKUP(B1559,Information_sites!D:E,2,FALSE)</f>
        <v>-24.110130000000002</v>
      </c>
      <c r="J1559">
        <f>VLOOKUP(B1559,Information_sites!D:F,3,FALSE)</f>
        <v>-45.705855999999997</v>
      </c>
      <c r="K1559" t="s">
        <v>442</v>
      </c>
      <c r="L1559">
        <v>4665</v>
      </c>
      <c r="M1559">
        <v>40</v>
      </c>
      <c r="N1559" s="3">
        <v>16</v>
      </c>
      <c r="O1559" t="s">
        <v>442</v>
      </c>
      <c r="P1559" t="s">
        <v>442</v>
      </c>
      <c r="Q1559" t="s">
        <v>442</v>
      </c>
      <c r="R1559" t="s">
        <v>442</v>
      </c>
      <c r="S1559" t="s">
        <v>100</v>
      </c>
      <c r="T1559">
        <v>1</v>
      </c>
      <c r="U1559">
        <v>10</v>
      </c>
      <c r="X1559" t="str">
        <f>VLOOKUP($S1559,Taxonomic!A:D,2,FALSE)</f>
        <v>gobiidae</v>
      </c>
      <c r="Y1559" t="str">
        <f>VLOOKUP(S1559,Taxonomic!A:D,3,FALSE)</f>
        <v>coryphopterus</v>
      </c>
      <c r="Z1559" t="str">
        <f>VLOOKUP(S1559,Taxonomic!A:D,4,FALSE)</f>
        <v>glaucofraenum</v>
      </c>
    </row>
    <row r="1560" spans="1:26" x14ac:dyDescent="0.2">
      <c r="A1560" t="s">
        <v>30</v>
      </c>
      <c r="B1560" t="s">
        <v>103</v>
      </c>
      <c r="C1560" t="s">
        <v>108</v>
      </c>
      <c r="D1560">
        <v>2013</v>
      </c>
      <c r="E1560">
        <v>10</v>
      </c>
      <c r="F1560" s="8">
        <v>19</v>
      </c>
      <c r="G1560" t="s">
        <v>457</v>
      </c>
      <c r="H1560" t="s">
        <v>32</v>
      </c>
      <c r="I1560">
        <f>VLOOKUP(B1560,Information_sites!D:E,2,FALSE)</f>
        <v>-24.110130000000002</v>
      </c>
      <c r="J1560">
        <f>VLOOKUP(B1560,Information_sites!D:F,3,FALSE)</f>
        <v>-45.705855999999997</v>
      </c>
      <c r="K1560" t="s">
        <v>442</v>
      </c>
      <c r="L1560">
        <v>4665</v>
      </c>
      <c r="M1560">
        <v>40</v>
      </c>
      <c r="N1560" s="3">
        <v>16</v>
      </c>
      <c r="O1560" t="s">
        <v>442</v>
      </c>
      <c r="P1560" t="s">
        <v>442</v>
      </c>
      <c r="Q1560" t="s">
        <v>442</v>
      </c>
      <c r="R1560" t="s">
        <v>442</v>
      </c>
      <c r="S1560" t="s">
        <v>100</v>
      </c>
      <c r="T1560">
        <v>1</v>
      </c>
      <c r="U1560">
        <v>4</v>
      </c>
      <c r="X1560" t="str">
        <f>VLOOKUP($S1560,Taxonomic!A:D,2,FALSE)</f>
        <v>gobiidae</v>
      </c>
      <c r="Y1560" t="str">
        <f>VLOOKUP(S1560,Taxonomic!A:D,3,FALSE)</f>
        <v>coryphopterus</v>
      </c>
      <c r="Z1560" t="str">
        <f>VLOOKUP(S1560,Taxonomic!A:D,4,FALSE)</f>
        <v>glaucofraenum</v>
      </c>
    </row>
    <row r="1561" spans="1:26" x14ac:dyDescent="0.2">
      <c r="A1561" t="s">
        <v>30</v>
      </c>
      <c r="B1561" t="s">
        <v>103</v>
      </c>
      <c r="C1561" t="s">
        <v>108</v>
      </c>
      <c r="D1561">
        <v>2013</v>
      </c>
      <c r="E1561">
        <v>10</v>
      </c>
      <c r="F1561" s="8">
        <v>19</v>
      </c>
      <c r="G1561" t="s">
        <v>457</v>
      </c>
      <c r="H1561" t="s">
        <v>32</v>
      </c>
      <c r="I1561">
        <f>VLOOKUP(B1561,Information_sites!D:E,2,FALSE)</f>
        <v>-24.110130000000002</v>
      </c>
      <c r="J1561">
        <f>VLOOKUP(B1561,Information_sites!D:F,3,FALSE)</f>
        <v>-45.705855999999997</v>
      </c>
      <c r="K1561" t="s">
        <v>442</v>
      </c>
      <c r="L1561">
        <v>4665</v>
      </c>
      <c r="M1561">
        <v>40</v>
      </c>
      <c r="N1561" s="3">
        <v>16</v>
      </c>
      <c r="O1561" t="s">
        <v>442</v>
      </c>
      <c r="P1561" t="s">
        <v>442</v>
      </c>
      <c r="Q1561" t="s">
        <v>442</v>
      </c>
      <c r="R1561" t="s">
        <v>442</v>
      </c>
      <c r="S1561" t="s">
        <v>100</v>
      </c>
      <c r="T1561">
        <v>5</v>
      </c>
      <c r="U1561">
        <v>6</v>
      </c>
      <c r="X1561" t="str">
        <f>VLOOKUP($S1561,Taxonomic!A:D,2,FALSE)</f>
        <v>gobiidae</v>
      </c>
      <c r="Y1561" t="str">
        <f>VLOOKUP(S1561,Taxonomic!A:D,3,FALSE)</f>
        <v>coryphopterus</v>
      </c>
      <c r="Z1561" t="str">
        <f>VLOOKUP(S1561,Taxonomic!A:D,4,FALSE)</f>
        <v>glaucofraenum</v>
      </c>
    </row>
    <row r="1562" spans="1:26" x14ac:dyDescent="0.2">
      <c r="A1562" t="s">
        <v>30</v>
      </c>
      <c r="B1562" t="s">
        <v>103</v>
      </c>
      <c r="C1562" t="s">
        <v>108</v>
      </c>
      <c r="D1562">
        <v>2013</v>
      </c>
      <c r="E1562">
        <v>10</v>
      </c>
      <c r="F1562" s="8">
        <v>19</v>
      </c>
      <c r="G1562" t="s">
        <v>457</v>
      </c>
      <c r="H1562" t="s">
        <v>32</v>
      </c>
      <c r="I1562">
        <f>VLOOKUP(B1562,Information_sites!D:E,2,FALSE)</f>
        <v>-24.110130000000002</v>
      </c>
      <c r="J1562">
        <f>VLOOKUP(B1562,Information_sites!D:F,3,FALSE)</f>
        <v>-45.705855999999997</v>
      </c>
      <c r="K1562" t="s">
        <v>442</v>
      </c>
      <c r="L1562">
        <v>4665</v>
      </c>
      <c r="M1562">
        <v>40</v>
      </c>
      <c r="N1562" s="3">
        <v>16</v>
      </c>
      <c r="O1562" t="s">
        <v>442</v>
      </c>
      <c r="P1562" t="s">
        <v>442</v>
      </c>
      <c r="Q1562" t="s">
        <v>442</v>
      </c>
      <c r="R1562" t="s">
        <v>442</v>
      </c>
      <c r="S1562" t="s">
        <v>38</v>
      </c>
      <c r="T1562">
        <v>1</v>
      </c>
      <c r="U1562">
        <v>30</v>
      </c>
      <c r="X1562" t="str">
        <f>VLOOKUP($S1562,Taxonomic!A:D,2,FALSE)</f>
        <v>serranidae</v>
      </c>
      <c r="Y1562" t="str">
        <f>VLOOKUP(S1562,Taxonomic!A:D,3,FALSE)</f>
        <v>epinephelus</v>
      </c>
      <c r="Z1562" t="str">
        <f>VLOOKUP(S1562,Taxonomic!A:D,4,FALSE)</f>
        <v>marginatus</v>
      </c>
    </row>
    <row r="1563" spans="1:26" x14ac:dyDescent="0.2">
      <c r="A1563" t="s">
        <v>30</v>
      </c>
      <c r="B1563" t="s">
        <v>103</v>
      </c>
      <c r="C1563" t="s">
        <v>108</v>
      </c>
      <c r="D1563">
        <v>2013</v>
      </c>
      <c r="E1563">
        <v>10</v>
      </c>
      <c r="F1563" s="8">
        <v>19</v>
      </c>
      <c r="G1563" t="s">
        <v>457</v>
      </c>
      <c r="H1563" t="s">
        <v>32</v>
      </c>
      <c r="I1563">
        <f>VLOOKUP(B1563,Information_sites!D:E,2,FALSE)</f>
        <v>-24.110130000000002</v>
      </c>
      <c r="J1563">
        <f>VLOOKUP(B1563,Information_sites!D:F,3,FALSE)</f>
        <v>-45.705855999999997</v>
      </c>
      <c r="K1563" t="s">
        <v>442</v>
      </c>
      <c r="L1563">
        <v>4665</v>
      </c>
      <c r="M1563">
        <v>40</v>
      </c>
      <c r="N1563" s="3">
        <v>16</v>
      </c>
      <c r="O1563" t="s">
        <v>442</v>
      </c>
      <c r="P1563" t="s">
        <v>442</v>
      </c>
      <c r="Q1563" t="s">
        <v>442</v>
      </c>
      <c r="R1563" t="s">
        <v>442</v>
      </c>
      <c r="S1563" t="s">
        <v>39</v>
      </c>
      <c r="T1563">
        <v>40</v>
      </c>
      <c r="U1563">
        <v>15</v>
      </c>
      <c r="X1563" t="str">
        <f>VLOOKUP($S1563,Taxonomic!A:D,2,FALSE)</f>
        <v>haemulidae</v>
      </c>
      <c r="Y1563" t="str">
        <f>VLOOKUP(S1563,Taxonomic!A:D,3,FALSE)</f>
        <v>haemulon</v>
      </c>
      <c r="Z1563" t="str">
        <f>VLOOKUP(S1563,Taxonomic!A:D,4,FALSE)</f>
        <v>aurolineatum</v>
      </c>
    </row>
    <row r="1564" spans="1:26" x14ac:dyDescent="0.2">
      <c r="A1564" t="s">
        <v>30</v>
      </c>
      <c r="B1564" t="s">
        <v>103</v>
      </c>
      <c r="C1564" t="s">
        <v>108</v>
      </c>
      <c r="D1564">
        <v>2013</v>
      </c>
      <c r="E1564">
        <v>10</v>
      </c>
      <c r="F1564" s="8">
        <v>19</v>
      </c>
      <c r="G1564" t="s">
        <v>457</v>
      </c>
      <c r="H1564" t="s">
        <v>32</v>
      </c>
      <c r="I1564">
        <f>VLOOKUP(B1564,Information_sites!D:E,2,FALSE)</f>
        <v>-24.110130000000002</v>
      </c>
      <c r="J1564">
        <f>VLOOKUP(B1564,Information_sites!D:F,3,FALSE)</f>
        <v>-45.705855999999997</v>
      </c>
      <c r="K1564" t="s">
        <v>442</v>
      </c>
      <c r="L1564">
        <v>4665</v>
      </c>
      <c r="M1564">
        <v>40</v>
      </c>
      <c r="N1564" s="3">
        <v>16</v>
      </c>
      <c r="O1564" t="s">
        <v>442</v>
      </c>
      <c r="P1564" t="s">
        <v>442</v>
      </c>
      <c r="Q1564" t="s">
        <v>442</v>
      </c>
      <c r="R1564" t="s">
        <v>442</v>
      </c>
      <c r="S1564" t="s">
        <v>39</v>
      </c>
      <c r="T1564">
        <v>70</v>
      </c>
      <c r="U1564">
        <v>20</v>
      </c>
      <c r="X1564" t="str">
        <f>VLOOKUP($S1564,Taxonomic!A:D,2,FALSE)</f>
        <v>haemulidae</v>
      </c>
      <c r="Y1564" t="str">
        <f>VLOOKUP(S1564,Taxonomic!A:D,3,FALSE)</f>
        <v>haemulon</v>
      </c>
      <c r="Z1564" t="str">
        <f>VLOOKUP(S1564,Taxonomic!A:D,4,FALSE)</f>
        <v>aurolineatum</v>
      </c>
    </row>
    <row r="1565" spans="1:26" x14ac:dyDescent="0.2">
      <c r="A1565" t="s">
        <v>30</v>
      </c>
      <c r="B1565" t="s">
        <v>103</v>
      </c>
      <c r="C1565" t="s">
        <v>108</v>
      </c>
      <c r="D1565">
        <v>2013</v>
      </c>
      <c r="E1565">
        <v>10</v>
      </c>
      <c r="F1565" s="8">
        <v>19</v>
      </c>
      <c r="G1565" t="s">
        <v>457</v>
      </c>
      <c r="H1565" t="s">
        <v>32</v>
      </c>
      <c r="I1565">
        <f>VLOOKUP(B1565,Information_sites!D:E,2,FALSE)</f>
        <v>-24.110130000000002</v>
      </c>
      <c r="J1565">
        <f>VLOOKUP(B1565,Information_sites!D:F,3,FALSE)</f>
        <v>-45.705855999999997</v>
      </c>
      <c r="K1565" t="s">
        <v>442</v>
      </c>
      <c r="L1565">
        <v>4665</v>
      </c>
      <c r="M1565">
        <v>40</v>
      </c>
      <c r="N1565" s="3">
        <v>16</v>
      </c>
      <c r="O1565" t="s">
        <v>442</v>
      </c>
      <c r="P1565" t="s">
        <v>442</v>
      </c>
      <c r="Q1565" t="s">
        <v>442</v>
      </c>
      <c r="R1565" t="s">
        <v>442</v>
      </c>
      <c r="S1565" t="s">
        <v>112</v>
      </c>
      <c r="T1565">
        <v>3</v>
      </c>
      <c r="U1565">
        <v>20</v>
      </c>
      <c r="X1565" t="str">
        <f>VLOOKUP($S1565,Taxonomic!A:D,2,FALSE)</f>
        <v>labridae</v>
      </c>
      <c r="Y1565" t="str">
        <f>VLOOKUP(S1565,Taxonomic!A:D,3,FALSE)</f>
        <v>halichoeres</v>
      </c>
      <c r="Z1565" t="str">
        <f>VLOOKUP(S1565,Taxonomic!A:D,4,FALSE)</f>
        <v>sazimai</v>
      </c>
    </row>
    <row r="1566" spans="1:26" x14ac:dyDescent="0.2">
      <c r="A1566" t="s">
        <v>30</v>
      </c>
      <c r="B1566" t="s">
        <v>103</v>
      </c>
      <c r="C1566" t="s">
        <v>108</v>
      </c>
      <c r="D1566">
        <v>2013</v>
      </c>
      <c r="E1566">
        <v>10</v>
      </c>
      <c r="F1566" s="8">
        <v>19</v>
      </c>
      <c r="G1566" t="s">
        <v>457</v>
      </c>
      <c r="H1566" t="s">
        <v>32</v>
      </c>
      <c r="I1566">
        <f>VLOOKUP(B1566,Information_sites!D:E,2,FALSE)</f>
        <v>-24.110130000000002</v>
      </c>
      <c r="J1566">
        <f>VLOOKUP(B1566,Information_sites!D:F,3,FALSE)</f>
        <v>-45.705855999999997</v>
      </c>
      <c r="K1566" t="s">
        <v>442</v>
      </c>
      <c r="L1566">
        <v>4665</v>
      </c>
      <c r="M1566">
        <v>40</v>
      </c>
      <c r="N1566" s="3">
        <v>16</v>
      </c>
      <c r="O1566" t="s">
        <v>442</v>
      </c>
      <c r="P1566" t="s">
        <v>442</v>
      </c>
      <c r="Q1566" t="s">
        <v>442</v>
      </c>
      <c r="R1566" t="s">
        <v>442</v>
      </c>
      <c r="S1566" t="s">
        <v>41</v>
      </c>
      <c r="T1566">
        <v>1</v>
      </c>
      <c r="U1566">
        <v>30</v>
      </c>
      <c r="X1566" t="str">
        <f>VLOOKUP($S1566,Taxonomic!A:D,2,FALSE)</f>
        <v>holocentridae</v>
      </c>
      <c r="Y1566" t="str">
        <f>VLOOKUP(S1566,Taxonomic!A:D,3,FALSE)</f>
        <v>holocentrus</v>
      </c>
      <c r="Z1566" t="str">
        <f>VLOOKUP(S1566,Taxonomic!A:D,4,FALSE)</f>
        <v>adscensionis</v>
      </c>
    </row>
    <row r="1567" spans="1:26" x14ac:dyDescent="0.2">
      <c r="A1567" t="s">
        <v>30</v>
      </c>
      <c r="B1567" t="s">
        <v>103</v>
      </c>
      <c r="C1567" t="s">
        <v>108</v>
      </c>
      <c r="D1567">
        <v>2013</v>
      </c>
      <c r="E1567">
        <v>10</v>
      </c>
      <c r="F1567" s="8">
        <v>19</v>
      </c>
      <c r="G1567" t="s">
        <v>457</v>
      </c>
      <c r="H1567" t="s">
        <v>32</v>
      </c>
      <c r="I1567">
        <f>VLOOKUP(B1567,Information_sites!D:E,2,FALSE)</f>
        <v>-24.110130000000002</v>
      </c>
      <c r="J1567">
        <f>VLOOKUP(B1567,Information_sites!D:F,3,FALSE)</f>
        <v>-45.705855999999997</v>
      </c>
      <c r="K1567" t="s">
        <v>442</v>
      </c>
      <c r="L1567">
        <v>4665</v>
      </c>
      <c r="M1567">
        <v>40</v>
      </c>
      <c r="N1567" s="3">
        <v>16</v>
      </c>
      <c r="O1567" t="s">
        <v>442</v>
      </c>
      <c r="P1567" t="s">
        <v>442</v>
      </c>
      <c r="Q1567" t="s">
        <v>442</v>
      </c>
      <c r="R1567" t="s">
        <v>442</v>
      </c>
      <c r="S1567" t="s">
        <v>41</v>
      </c>
      <c r="T1567">
        <v>2</v>
      </c>
      <c r="U1567">
        <v>35</v>
      </c>
      <c r="X1567" t="str">
        <f>VLOOKUP($S1567,Taxonomic!A:D,2,FALSE)</f>
        <v>holocentridae</v>
      </c>
      <c r="Y1567" t="str">
        <f>VLOOKUP(S1567,Taxonomic!A:D,3,FALSE)</f>
        <v>holocentrus</v>
      </c>
      <c r="Z1567" t="str">
        <f>VLOOKUP(S1567,Taxonomic!A:D,4,FALSE)</f>
        <v>adscensionis</v>
      </c>
    </row>
    <row r="1568" spans="1:26" x14ac:dyDescent="0.2">
      <c r="A1568" t="s">
        <v>30</v>
      </c>
      <c r="B1568" t="s">
        <v>103</v>
      </c>
      <c r="C1568" t="s">
        <v>108</v>
      </c>
      <c r="D1568">
        <v>2013</v>
      </c>
      <c r="E1568">
        <v>10</v>
      </c>
      <c r="F1568" s="8">
        <v>19</v>
      </c>
      <c r="G1568" t="s">
        <v>457</v>
      </c>
      <c r="H1568" t="s">
        <v>32</v>
      </c>
      <c r="I1568">
        <f>VLOOKUP(B1568,Information_sites!D:E,2,FALSE)</f>
        <v>-24.110130000000002</v>
      </c>
      <c r="J1568">
        <f>VLOOKUP(B1568,Information_sites!D:F,3,FALSE)</f>
        <v>-45.705855999999997</v>
      </c>
      <c r="K1568" t="s">
        <v>442</v>
      </c>
      <c r="L1568">
        <v>4665</v>
      </c>
      <c r="M1568">
        <v>40</v>
      </c>
      <c r="N1568" s="3">
        <v>16</v>
      </c>
      <c r="O1568" t="s">
        <v>442</v>
      </c>
      <c r="P1568" t="s">
        <v>442</v>
      </c>
      <c r="Q1568" t="s">
        <v>442</v>
      </c>
      <c r="R1568" t="s">
        <v>442</v>
      </c>
      <c r="S1568" t="s">
        <v>41</v>
      </c>
      <c r="T1568">
        <v>3</v>
      </c>
      <c r="U1568">
        <v>25</v>
      </c>
      <c r="X1568" t="str">
        <f>VLOOKUP($S1568,Taxonomic!A:D,2,FALSE)</f>
        <v>holocentridae</v>
      </c>
      <c r="Y1568" t="str">
        <f>VLOOKUP(S1568,Taxonomic!A:D,3,FALSE)</f>
        <v>holocentrus</v>
      </c>
      <c r="Z1568" t="str">
        <f>VLOOKUP(S1568,Taxonomic!A:D,4,FALSE)</f>
        <v>adscensionis</v>
      </c>
    </row>
    <row r="1569" spans="1:26" x14ac:dyDescent="0.2">
      <c r="A1569" t="s">
        <v>30</v>
      </c>
      <c r="B1569" t="s">
        <v>103</v>
      </c>
      <c r="C1569" t="s">
        <v>108</v>
      </c>
      <c r="D1569">
        <v>2013</v>
      </c>
      <c r="E1569">
        <v>10</v>
      </c>
      <c r="F1569" s="8">
        <v>19</v>
      </c>
      <c r="G1569" t="s">
        <v>457</v>
      </c>
      <c r="H1569" t="s">
        <v>32</v>
      </c>
      <c r="I1569">
        <f>VLOOKUP(B1569,Information_sites!D:E,2,FALSE)</f>
        <v>-24.110130000000002</v>
      </c>
      <c r="J1569">
        <f>VLOOKUP(B1569,Information_sites!D:F,3,FALSE)</f>
        <v>-45.705855999999997</v>
      </c>
      <c r="K1569" t="s">
        <v>442</v>
      </c>
      <c r="L1569">
        <v>4665</v>
      </c>
      <c r="M1569">
        <v>40</v>
      </c>
      <c r="N1569" s="3">
        <v>16</v>
      </c>
      <c r="O1569" t="s">
        <v>442</v>
      </c>
      <c r="P1569" t="s">
        <v>442</v>
      </c>
      <c r="Q1569" t="s">
        <v>442</v>
      </c>
      <c r="R1569" t="s">
        <v>442</v>
      </c>
      <c r="S1569" t="s">
        <v>52</v>
      </c>
      <c r="T1569">
        <v>1</v>
      </c>
      <c r="U1569">
        <v>35</v>
      </c>
      <c r="X1569" t="str">
        <f>VLOOKUP($S1569,Taxonomic!A:D,2,FALSE)</f>
        <v>kyphosidae</v>
      </c>
      <c r="Y1569" t="str">
        <f>VLOOKUP(S1569,Taxonomic!A:D,3,FALSE)</f>
        <v>kyphosus</v>
      </c>
      <c r="Z1569" t="str">
        <f>VLOOKUP(S1569,Taxonomic!A:D,4,FALSE)</f>
        <v>sectatrix</v>
      </c>
    </row>
    <row r="1570" spans="1:26" x14ac:dyDescent="0.2">
      <c r="A1570" t="s">
        <v>30</v>
      </c>
      <c r="B1570" t="s">
        <v>103</v>
      </c>
      <c r="C1570" t="s">
        <v>108</v>
      </c>
      <c r="D1570">
        <v>2013</v>
      </c>
      <c r="E1570">
        <v>10</v>
      </c>
      <c r="F1570" s="8">
        <v>19</v>
      </c>
      <c r="G1570" t="s">
        <v>457</v>
      </c>
      <c r="H1570" t="s">
        <v>32</v>
      </c>
      <c r="I1570">
        <f>VLOOKUP(B1570,Information_sites!D:E,2,FALSE)</f>
        <v>-24.110130000000002</v>
      </c>
      <c r="J1570">
        <f>VLOOKUP(B1570,Information_sites!D:F,3,FALSE)</f>
        <v>-45.705855999999997</v>
      </c>
      <c r="K1570" t="s">
        <v>442</v>
      </c>
      <c r="L1570">
        <v>4665</v>
      </c>
      <c r="M1570">
        <v>40</v>
      </c>
      <c r="N1570" s="3">
        <v>16</v>
      </c>
      <c r="O1570" t="s">
        <v>442</v>
      </c>
      <c r="P1570" t="s">
        <v>442</v>
      </c>
      <c r="Q1570" t="s">
        <v>442</v>
      </c>
      <c r="R1570" t="s">
        <v>442</v>
      </c>
      <c r="S1570" t="s">
        <v>52</v>
      </c>
      <c r="T1570">
        <v>1</v>
      </c>
      <c r="U1570">
        <v>40</v>
      </c>
      <c r="X1570" t="str">
        <f>VLOOKUP($S1570,Taxonomic!A:D,2,FALSE)</f>
        <v>kyphosidae</v>
      </c>
      <c r="Y1570" t="str">
        <f>VLOOKUP(S1570,Taxonomic!A:D,3,FALSE)</f>
        <v>kyphosus</v>
      </c>
      <c r="Z1570" t="str">
        <f>VLOOKUP(S1570,Taxonomic!A:D,4,FALSE)</f>
        <v>sectatrix</v>
      </c>
    </row>
    <row r="1571" spans="1:26" x14ac:dyDescent="0.2">
      <c r="A1571" t="s">
        <v>30</v>
      </c>
      <c r="B1571" t="s">
        <v>103</v>
      </c>
      <c r="C1571" t="s">
        <v>108</v>
      </c>
      <c r="D1571">
        <v>2013</v>
      </c>
      <c r="E1571">
        <v>10</v>
      </c>
      <c r="F1571" s="8">
        <v>19</v>
      </c>
      <c r="G1571" t="s">
        <v>457</v>
      </c>
      <c r="H1571" t="s">
        <v>32</v>
      </c>
      <c r="I1571">
        <f>VLOOKUP(B1571,Information_sites!D:E,2,FALSE)</f>
        <v>-24.110130000000002</v>
      </c>
      <c r="J1571">
        <f>VLOOKUP(B1571,Information_sites!D:F,3,FALSE)</f>
        <v>-45.705855999999997</v>
      </c>
      <c r="K1571" t="s">
        <v>442</v>
      </c>
      <c r="L1571">
        <v>4665</v>
      </c>
      <c r="M1571">
        <v>40</v>
      </c>
      <c r="N1571" s="3">
        <v>16</v>
      </c>
      <c r="O1571" t="s">
        <v>442</v>
      </c>
      <c r="P1571" t="s">
        <v>442</v>
      </c>
      <c r="Q1571" t="s">
        <v>442</v>
      </c>
      <c r="R1571" t="s">
        <v>442</v>
      </c>
      <c r="S1571" t="s">
        <v>52</v>
      </c>
      <c r="T1571">
        <v>1</v>
      </c>
      <c r="U1571">
        <v>45</v>
      </c>
      <c r="X1571" t="str">
        <f>VLOOKUP($S1571,Taxonomic!A:D,2,FALSE)</f>
        <v>kyphosidae</v>
      </c>
      <c r="Y1571" t="str">
        <f>VLOOKUP(S1571,Taxonomic!A:D,3,FALSE)</f>
        <v>kyphosus</v>
      </c>
      <c r="Z1571" t="str">
        <f>VLOOKUP(S1571,Taxonomic!A:D,4,FALSE)</f>
        <v>sectatrix</v>
      </c>
    </row>
    <row r="1572" spans="1:26" x14ac:dyDescent="0.2">
      <c r="A1572" t="s">
        <v>30</v>
      </c>
      <c r="B1572" t="s">
        <v>103</v>
      </c>
      <c r="C1572" t="s">
        <v>108</v>
      </c>
      <c r="D1572">
        <v>2013</v>
      </c>
      <c r="E1572">
        <v>10</v>
      </c>
      <c r="F1572" s="8">
        <v>19</v>
      </c>
      <c r="G1572" t="s">
        <v>457</v>
      </c>
      <c r="H1572" t="s">
        <v>32</v>
      </c>
      <c r="I1572">
        <f>VLOOKUP(B1572,Information_sites!D:E,2,FALSE)</f>
        <v>-24.110130000000002</v>
      </c>
      <c r="J1572">
        <f>VLOOKUP(B1572,Information_sites!D:F,3,FALSE)</f>
        <v>-45.705855999999997</v>
      </c>
      <c r="K1572" t="s">
        <v>442</v>
      </c>
      <c r="L1572">
        <v>4665</v>
      </c>
      <c r="M1572">
        <v>40</v>
      </c>
      <c r="N1572" s="3">
        <v>16</v>
      </c>
      <c r="O1572" t="s">
        <v>442</v>
      </c>
      <c r="P1572" t="s">
        <v>442</v>
      </c>
      <c r="Q1572" t="s">
        <v>442</v>
      </c>
      <c r="R1572" t="s">
        <v>442</v>
      </c>
      <c r="S1572" t="s">
        <v>55</v>
      </c>
      <c r="T1572">
        <v>3</v>
      </c>
      <c r="U1572">
        <v>10</v>
      </c>
      <c r="X1572" t="str">
        <f>VLOOKUP($S1572,Taxonomic!A:D,2,FALSE)</f>
        <v>blenniidae</v>
      </c>
      <c r="Y1572" t="str">
        <f>VLOOKUP(S1572,Taxonomic!A:D,3,FALSE)</f>
        <v>parablennius</v>
      </c>
      <c r="Z1572" t="str">
        <f>VLOOKUP(S1572,Taxonomic!A:D,4,FALSE)</f>
        <v>pilicornis</v>
      </c>
    </row>
    <row r="1573" spans="1:26" x14ac:dyDescent="0.2">
      <c r="A1573" t="s">
        <v>30</v>
      </c>
      <c r="B1573" t="s">
        <v>103</v>
      </c>
      <c r="C1573" t="s">
        <v>108</v>
      </c>
      <c r="D1573">
        <v>2013</v>
      </c>
      <c r="E1573">
        <v>10</v>
      </c>
      <c r="F1573" s="8">
        <v>19</v>
      </c>
      <c r="G1573" t="s">
        <v>457</v>
      </c>
      <c r="H1573" t="s">
        <v>32</v>
      </c>
      <c r="I1573">
        <f>VLOOKUP(B1573,Information_sites!D:E,2,FALSE)</f>
        <v>-24.110130000000002</v>
      </c>
      <c r="J1573">
        <f>VLOOKUP(B1573,Information_sites!D:F,3,FALSE)</f>
        <v>-45.705855999999997</v>
      </c>
      <c r="K1573" t="s">
        <v>442</v>
      </c>
      <c r="L1573">
        <v>4665</v>
      </c>
      <c r="M1573">
        <v>40</v>
      </c>
      <c r="N1573" s="3">
        <v>16</v>
      </c>
      <c r="O1573" t="s">
        <v>442</v>
      </c>
      <c r="P1573" t="s">
        <v>442</v>
      </c>
      <c r="Q1573" t="s">
        <v>442</v>
      </c>
      <c r="R1573" t="s">
        <v>442</v>
      </c>
      <c r="S1573" t="s">
        <v>55</v>
      </c>
      <c r="T1573">
        <v>1</v>
      </c>
      <c r="U1573">
        <v>6</v>
      </c>
      <c r="X1573" t="str">
        <f>VLOOKUP($S1573,Taxonomic!A:D,2,FALSE)</f>
        <v>blenniidae</v>
      </c>
      <c r="Y1573" t="str">
        <f>VLOOKUP(S1573,Taxonomic!A:D,3,FALSE)</f>
        <v>parablennius</v>
      </c>
      <c r="Z1573" t="str">
        <f>VLOOKUP(S1573,Taxonomic!A:D,4,FALSE)</f>
        <v>pilicornis</v>
      </c>
    </row>
    <row r="1574" spans="1:26" x14ac:dyDescent="0.2">
      <c r="A1574" t="s">
        <v>30</v>
      </c>
      <c r="B1574" t="s">
        <v>103</v>
      </c>
      <c r="C1574" t="s">
        <v>108</v>
      </c>
      <c r="D1574">
        <v>2013</v>
      </c>
      <c r="E1574">
        <v>10</v>
      </c>
      <c r="F1574" s="8">
        <v>19</v>
      </c>
      <c r="G1574" t="s">
        <v>457</v>
      </c>
      <c r="H1574" t="s">
        <v>32</v>
      </c>
      <c r="I1574">
        <f>VLOOKUP(B1574,Information_sites!D:E,2,FALSE)</f>
        <v>-24.110130000000002</v>
      </c>
      <c r="J1574">
        <f>VLOOKUP(B1574,Information_sites!D:F,3,FALSE)</f>
        <v>-45.705855999999997</v>
      </c>
      <c r="K1574" t="s">
        <v>442</v>
      </c>
      <c r="L1574">
        <v>4665</v>
      </c>
      <c r="M1574">
        <v>40</v>
      </c>
      <c r="N1574" s="3">
        <v>16</v>
      </c>
      <c r="O1574" t="s">
        <v>442</v>
      </c>
      <c r="P1574" t="s">
        <v>442</v>
      </c>
      <c r="Q1574" t="s">
        <v>442</v>
      </c>
      <c r="R1574" t="s">
        <v>442</v>
      </c>
      <c r="S1574" t="s">
        <v>113</v>
      </c>
      <c r="T1574">
        <v>2</v>
      </c>
      <c r="U1574">
        <v>12</v>
      </c>
      <c r="X1574" t="str">
        <f>VLOOKUP($S1574,Taxonomic!A:D,2,FALSE)</f>
        <v>tetraodontidae</v>
      </c>
      <c r="Y1574" t="str">
        <f>VLOOKUP(S1574,Taxonomic!A:D,3,FALSE)</f>
        <v>sphoeroides</v>
      </c>
      <c r="Z1574" t="str">
        <f>VLOOKUP(S1574,Taxonomic!A:D,4,FALSE)</f>
        <v>spengleri</v>
      </c>
    </row>
    <row r="1575" spans="1:26" x14ac:dyDescent="0.2">
      <c r="A1575" t="s">
        <v>30</v>
      </c>
      <c r="B1575" t="s">
        <v>103</v>
      </c>
      <c r="C1575" t="s">
        <v>108</v>
      </c>
      <c r="D1575">
        <v>2013</v>
      </c>
      <c r="E1575">
        <v>10</v>
      </c>
      <c r="F1575" s="8">
        <v>19</v>
      </c>
      <c r="G1575" t="s">
        <v>457</v>
      </c>
      <c r="H1575" t="s">
        <v>32</v>
      </c>
      <c r="I1575">
        <f>VLOOKUP(B1575,Information_sites!D:E,2,FALSE)</f>
        <v>-24.110130000000002</v>
      </c>
      <c r="J1575">
        <f>VLOOKUP(B1575,Information_sites!D:F,3,FALSE)</f>
        <v>-45.705855999999997</v>
      </c>
      <c r="K1575" t="s">
        <v>442</v>
      </c>
      <c r="L1575">
        <v>4665</v>
      </c>
      <c r="M1575">
        <v>40</v>
      </c>
      <c r="N1575" s="3">
        <v>16</v>
      </c>
      <c r="O1575" t="s">
        <v>442</v>
      </c>
      <c r="P1575" t="s">
        <v>442</v>
      </c>
      <c r="Q1575" t="s">
        <v>442</v>
      </c>
      <c r="R1575" t="s">
        <v>442</v>
      </c>
      <c r="S1575" t="s">
        <v>46</v>
      </c>
      <c r="T1575">
        <v>1</v>
      </c>
      <c r="U1575">
        <v>3</v>
      </c>
      <c r="X1575" t="str">
        <f>VLOOKUP($S1575,Taxonomic!A:D,2,FALSE)</f>
        <v>pomacentridae</v>
      </c>
      <c r="Y1575" t="str">
        <f>VLOOKUP(S1575,Taxonomic!A:D,3,FALSE)</f>
        <v>stegastes</v>
      </c>
      <c r="Z1575" t="str">
        <f>VLOOKUP(S1575,Taxonomic!A:D,4,FALSE)</f>
        <v>fuscus</v>
      </c>
    </row>
    <row r="1576" spans="1:26" x14ac:dyDescent="0.2">
      <c r="A1576" t="s">
        <v>30</v>
      </c>
      <c r="B1576" t="s">
        <v>103</v>
      </c>
      <c r="C1576" t="s">
        <v>108</v>
      </c>
      <c r="D1576">
        <v>2013</v>
      </c>
      <c r="E1576">
        <v>10</v>
      </c>
      <c r="F1576" s="8">
        <v>19</v>
      </c>
      <c r="G1576" t="s">
        <v>457</v>
      </c>
      <c r="H1576" t="s">
        <v>32</v>
      </c>
      <c r="I1576">
        <f>VLOOKUP(B1576,Information_sites!D:E,2,FALSE)</f>
        <v>-24.110130000000002</v>
      </c>
      <c r="J1576">
        <f>VLOOKUP(B1576,Information_sites!D:F,3,FALSE)</f>
        <v>-45.705855999999997</v>
      </c>
      <c r="K1576" t="s">
        <v>442</v>
      </c>
      <c r="L1576">
        <v>4665</v>
      </c>
      <c r="M1576">
        <v>40</v>
      </c>
      <c r="N1576" s="3">
        <v>16</v>
      </c>
      <c r="O1576" t="s">
        <v>442</v>
      </c>
      <c r="P1576" t="s">
        <v>442</v>
      </c>
      <c r="Q1576" t="s">
        <v>442</v>
      </c>
      <c r="R1576" t="s">
        <v>442</v>
      </c>
      <c r="S1576" t="s">
        <v>46</v>
      </c>
      <c r="T1576">
        <v>1</v>
      </c>
      <c r="U1576">
        <v>10</v>
      </c>
      <c r="X1576" t="str">
        <f>VLOOKUP($S1576,Taxonomic!A:D,2,FALSE)</f>
        <v>pomacentridae</v>
      </c>
      <c r="Y1576" t="str">
        <f>VLOOKUP(S1576,Taxonomic!A:D,3,FALSE)</f>
        <v>stegastes</v>
      </c>
      <c r="Z1576" t="str">
        <f>VLOOKUP(S1576,Taxonomic!A:D,4,FALSE)</f>
        <v>fuscus</v>
      </c>
    </row>
    <row r="1577" spans="1:26" x14ac:dyDescent="0.2">
      <c r="A1577" t="s">
        <v>30</v>
      </c>
      <c r="B1577" t="s">
        <v>103</v>
      </c>
      <c r="C1577" t="s">
        <v>108</v>
      </c>
      <c r="D1577">
        <v>2013</v>
      </c>
      <c r="E1577">
        <v>10</v>
      </c>
      <c r="F1577" s="8">
        <v>19</v>
      </c>
      <c r="G1577" t="s">
        <v>457</v>
      </c>
      <c r="H1577" t="s">
        <v>32</v>
      </c>
      <c r="I1577">
        <f>VLOOKUP(B1577,Information_sites!D:E,2,FALSE)</f>
        <v>-24.110130000000002</v>
      </c>
      <c r="J1577">
        <f>VLOOKUP(B1577,Information_sites!D:F,3,FALSE)</f>
        <v>-45.705855999999997</v>
      </c>
      <c r="K1577" t="s">
        <v>442</v>
      </c>
      <c r="L1577">
        <v>4666</v>
      </c>
      <c r="M1577">
        <v>40</v>
      </c>
      <c r="N1577" s="3">
        <v>17</v>
      </c>
      <c r="O1577" t="s">
        <v>442</v>
      </c>
      <c r="P1577" t="s">
        <v>442</v>
      </c>
      <c r="Q1577" t="s">
        <v>442</v>
      </c>
      <c r="R1577" t="s">
        <v>442</v>
      </c>
      <c r="S1577" t="s">
        <v>96</v>
      </c>
      <c r="T1577">
        <v>2</v>
      </c>
      <c r="U1577">
        <v>10</v>
      </c>
      <c r="X1577" t="str">
        <f>VLOOKUP($S1577,Taxonomic!A:D,2,FALSE)</f>
        <v>pomacentridae</v>
      </c>
      <c r="Y1577" t="str">
        <f>VLOOKUP(S1577,Taxonomic!A:D,3,FALSE)</f>
        <v>chromis</v>
      </c>
      <c r="Z1577" t="str">
        <f>VLOOKUP(S1577,Taxonomic!A:D,4,FALSE)</f>
        <v>jubauna</v>
      </c>
    </row>
    <row r="1578" spans="1:26" x14ac:dyDescent="0.2">
      <c r="A1578" t="s">
        <v>30</v>
      </c>
      <c r="B1578" t="s">
        <v>103</v>
      </c>
      <c r="C1578" t="s">
        <v>108</v>
      </c>
      <c r="D1578">
        <v>2013</v>
      </c>
      <c r="E1578">
        <v>10</v>
      </c>
      <c r="F1578" s="8">
        <v>19</v>
      </c>
      <c r="G1578" t="s">
        <v>457</v>
      </c>
      <c r="H1578" t="s">
        <v>32</v>
      </c>
      <c r="I1578">
        <f>VLOOKUP(B1578,Information_sites!D:E,2,FALSE)</f>
        <v>-24.110130000000002</v>
      </c>
      <c r="J1578">
        <f>VLOOKUP(B1578,Information_sites!D:F,3,FALSE)</f>
        <v>-45.705855999999997</v>
      </c>
      <c r="K1578" t="s">
        <v>442</v>
      </c>
      <c r="L1578">
        <v>4666</v>
      </c>
      <c r="M1578">
        <v>40</v>
      </c>
      <c r="N1578" s="3">
        <v>17</v>
      </c>
      <c r="O1578" t="s">
        <v>442</v>
      </c>
      <c r="P1578" t="s">
        <v>442</v>
      </c>
      <c r="Q1578" t="s">
        <v>442</v>
      </c>
      <c r="R1578" t="s">
        <v>442</v>
      </c>
      <c r="S1578" t="s">
        <v>100</v>
      </c>
      <c r="T1578">
        <v>5</v>
      </c>
      <c r="U1578">
        <v>6</v>
      </c>
      <c r="X1578" t="str">
        <f>VLOOKUP($S1578,Taxonomic!A:D,2,FALSE)</f>
        <v>gobiidae</v>
      </c>
      <c r="Y1578" t="str">
        <f>VLOOKUP(S1578,Taxonomic!A:D,3,FALSE)</f>
        <v>coryphopterus</v>
      </c>
      <c r="Z1578" t="str">
        <f>VLOOKUP(S1578,Taxonomic!A:D,4,FALSE)</f>
        <v>glaucofraenum</v>
      </c>
    </row>
    <row r="1579" spans="1:26" x14ac:dyDescent="0.2">
      <c r="A1579" t="s">
        <v>30</v>
      </c>
      <c r="B1579" t="s">
        <v>103</v>
      </c>
      <c r="C1579" t="s">
        <v>108</v>
      </c>
      <c r="D1579">
        <v>2013</v>
      </c>
      <c r="E1579">
        <v>10</v>
      </c>
      <c r="F1579" s="8">
        <v>19</v>
      </c>
      <c r="G1579" t="s">
        <v>457</v>
      </c>
      <c r="H1579" t="s">
        <v>32</v>
      </c>
      <c r="I1579">
        <f>VLOOKUP(B1579,Information_sites!D:E,2,FALSE)</f>
        <v>-24.110130000000002</v>
      </c>
      <c r="J1579">
        <f>VLOOKUP(B1579,Information_sites!D:F,3,FALSE)</f>
        <v>-45.705855999999997</v>
      </c>
      <c r="K1579" t="s">
        <v>442</v>
      </c>
      <c r="L1579">
        <v>4666</v>
      </c>
      <c r="M1579">
        <v>40</v>
      </c>
      <c r="N1579" s="3">
        <v>17</v>
      </c>
      <c r="O1579" t="s">
        <v>442</v>
      </c>
      <c r="P1579" t="s">
        <v>442</v>
      </c>
      <c r="Q1579" t="s">
        <v>442</v>
      </c>
      <c r="R1579" t="s">
        <v>442</v>
      </c>
      <c r="S1579" t="s">
        <v>100</v>
      </c>
      <c r="T1579">
        <v>1</v>
      </c>
      <c r="U1579">
        <v>8</v>
      </c>
      <c r="X1579" t="str">
        <f>VLOOKUP($S1579,Taxonomic!A:D,2,FALSE)</f>
        <v>gobiidae</v>
      </c>
      <c r="Y1579" t="str">
        <f>VLOOKUP(S1579,Taxonomic!A:D,3,FALSE)</f>
        <v>coryphopterus</v>
      </c>
      <c r="Z1579" t="str">
        <f>VLOOKUP(S1579,Taxonomic!A:D,4,FALSE)</f>
        <v>glaucofraenum</v>
      </c>
    </row>
    <row r="1580" spans="1:26" x14ac:dyDescent="0.2">
      <c r="A1580" t="s">
        <v>30</v>
      </c>
      <c r="B1580" t="s">
        <v>103</v>
      </c>
      <c r="C1580" t="s">
        <v>108</v>
      </c>
      <c r="D1580">
        <v>2013</v>
      </c>
      <c r="E1580">
        <v>10</v>
      </c>
      <c r="F1580" s="8">
        <v>19</v>
      </c>
      <c r="G1580" t="s">
        <v>457</v>
      </c>
      <c r="H1580" t="s">
        <v>32</v>
      </c>
      <c r="I1580">
        <f>VLOOKUP(B1580,Information_sites!D:E,2,FALSE)</f>
        <v>-24.110130000000002</v>
      </c>
      <c r="J1580">
        <f>VLOOKUP(B1580,Information_sites!D:F,3,FALSE)</f>
        <v>-45.705855999999997</v>
      </c>
      <c r="K1580" t="s">
        <v>442</v>
      </c>
      <c r="L1580">
        <v>4666</v>
      </c>
      <c r="M1580">
        <v>40</v>
      </c>
      <c r="N1580" s="3">
        <v>17</v>
      </c>
      <c r="O1580" t="s">
        <v>442</v>
      </c>
      <c r="P1580" t="s">
        <v>442</v>
      </c>
      <c r="Q1580" t="s">
        <v>442</v>
      </c>
      <c r="R1580" t="s">
        <v>442</v>
      </c>
      <c r="S1580" t="s">
        <v>100</v>
      </c>
      <c r="T1580">
        <v>1</v>
      </c>
      <c r="U1580">
        <v>3</v>
      </c>
      <c r="X1580" t="str">
        <f>VLOOKUP($S1580,Taxonomic!A:D,2,FALSE)</f>
        <v>gobiidae</v>
      </c>
      <c r="Y1580" t="str">
        <f>VLOOKUP(S1580,Taxonomic!A:D,3,FALSE)</f>
        <v>coryphopterus</v>
      </c>
      <c r="Z1580" t="str">
        <f>VLOOKUP(S1580,Taxonomic!A:D,4,FALSE)</f>
        <v>glaucofraenum</v>
      </c>
    </row>
    <row r="1581" spans="1:26" x14ac:dyDescent="0.2">
      <c r="A1581" t="s">
        <v>30</v>
      </c>
      <c r="B1581" t="s">
        <v>103</v>
      </c>
      <c r="C1581" t="s">
        <v>108</v>
      </c>
      <c r="D1581">
        <v>2013</v>
      </c>
      <c r="E1581">
        <v>10</v>
      </c>
      <c r="F1581" s="8">
        <v>19</v>
      </c>
      <c r="G1581" t="s">
        <v>457</v>
      </c>
      <c r="H1581" t="s">
        <v>32</v>
      </c>
      <c r="I1581">
        <f>VLOOKUP(B1581,Information_sites!D:E,2,FALSE)</f>
        <v>-24.110130000000002</v>
      </c>
      <c r="J1581">
        <f>VLOOKUP(B1581,Information_sites!D:F,3,FALSE)</f>
        <v>-45.705855999999997</v>
      </c>
      <c r="K1581" t="s">
        <v>442</v>
      </c>
      <c r="L1581">
        <v>4666</v>
      </c>
      <c r="M1581">
        <v>40</v>
      </c>
      <c r="N1581" s="3">
        <v>17</v>
      </c>
      <c r="O1581" t="s">
        <v>442</v>
      </c>
      <c r="P1581" t="s">
        <v>442</v>
      </c>
      <c r="Q1581" t="s">
        <v>442</v>
      </c>
      <c r="R1581" t="s">
        <v>442</v>
      </c>
      <c r="S1581" t="s">
        <v>39</v>
      </c>
      <c r="T1581">
        <v>50</v>
      </c>
      <c r="U1581">
        <v>20</v>
      </c>
      <c r="X1581" t="str">
        <f>VLOOKUP($S1581,Taxonomic!A:D,2,FALSE)</f>
        <v>haemulidae</v>
      </c>
      <c r="Y1581" t="str">
        <f>VLOOKUP(S1581,Taxonomic!A:D,3,FALSE)</f>
        <v>haemulon</v>
      </c>
      <c r="Z1581" t="str">
        <f>VLOOKUP(S1581,Taxonomic!A:D,4,FALSE)</f>
        <v>aurolineatum</v>
      </c>
    </row>
    <row r="1582" spans="1:26" x14ac:dyDescent="0.2">
      <c r="A1582" t="s">
        <v>30</v>
      </c>
      <c r="B1582" t="s">
        <v>103</v>
      </c>
      <c r="C1582" t="s">
        <v>108</v>
      </c>
      <c r="D1582">
        <v>2013</v>
      </c>
      <c r="E1582">
        <v>10</v>
      </c>
      <c r="F1582" s="8">
        <v>19</v>
      </c>
      <c r="G1582" t="s">
        <v>457</v>
      </c>
      <c r="H1582" t="s">
        <v>32</v>
      </c>
      <c r="I1582">
        <f>VLOOKUP(B1582,Information_sites!D:E,2,FALSE)</f>
        <v>-24.110130000000002</v>
      </c>
      <c r="J1582">
        <f>VLOOKUP(B1582,Information_sites!D:F,3,FALSE)</f>
        <v>-45.705855999999997</v>
      </c>
      <c r="K1582" t="s">
        <v>442</v>
      </c>
      <c r="L1582">
        <v>4666</v>
      </c>
      <c r="M1582">
        <v>40</v>
      </c>
      <c r="N1582" s="3">
        <v>17</v>
      </c>
      <c r="O1582" t="s">
        <v>442</v>
      </c>
      <c r="P1582" t="s">
        <v>442</v>
      </c>
      <c r="Q1582" t="s">
        <v>442</v>
      </c>
      <c r="R1582" t="s">
        <v>442</v>
      </c>
      <c r="S1582" t="s">
        <v>39</v>
      </c>
      <c r="T1582">
        <v>30</v>
      </c>
      <c r="U1582">
        <v>25</v>
      </c>
      <c r="X1582" t="str">
        <f>VLOOKUP($S1582,Taxonomic!A:D,2,FALSE)</f>
        <v>haemulidae</v>
      </c>
      <c r="Y1582" t="str">
        <f>VLOOKUP(S1582,Taxonomic!A:D,3,FALSE)</f>
        <v>haemulon</v>
      </c>
      <c r="Z1582" t="str">
        <f>VLOOKUP(S1582,Taxonomic!A:D,4,FALSE)</f>
        <v>aurolineatum</v>
      </c>
    </row>
    <row r="1583" spans="1:26" x14ac:dyDescent="0.2">
      <c r="A1583" t="s">
        <v>30</v>
      </c>
      <c r="B1583" t="s">
        <v>103</v>
      </c>
      <c r="C1583" t="s">
        <v>108</v>
      </c>
      <c r="D1583">
        <v>2013</v>
      </c>
      <c r="E1583">
        <v>10</v>
      </c>
      <c r="F1583" s="8">
        <v>19</v>
      </c>
      <c r="G1583" t="s">
        <v>457</v>
      </c>
      <c r="H1583" t="s">
        <v>32</v>
      </c>
      <c r="I1583">
        <f>VLOOKUP(B1583,Information_sites!D:E,2,FALSE)</f>
        <v>-24.110130000000002</v>
      </c>
      <c r="J1583">
        <f>VLOOKUP(B1583,Information_sites!D:F,3,FALSE)</f>
        <v>-45.705855999999997</v>
      </c>
      <c r="K1583" t="s">
        <v>442</v>
      </c>
      <c r="L1583">
        <v>4666</v>
      </c>
      <c r="M1583">
        <v>40</v>
      </c>
      <c r="N1583" s="3">
        <v>17</v>
      </c>
      <c r="O1583" t="s">
        <v>442</v>
      </c>
      <c r="P1583" t="s">
        <v>442</v>
      </c>
      <c r="Q1583" t="s">
        <v>442</v>
      </c>
      <c r="R1583" t="s">
        <v>442</v>
      </c>
      <c r="S1583" t="s">
        <v>39</v>
      </c>
      <c r="T1583">
        <v>100</v>
      </c>
      <c r="U1583">
        <v>15</v>
      </c>
      <c r="X1583" t="str">
        <f>VLOOKUP($S1583,Taxonomic!A:D,2,FALSE)</f>
        <v>haemulidae</v>
      </c>
      <c r="Y1583" t="str">
        <f>VLOOKUP(S1583,Taxonomic!A:D,3,FALSE)</f>
        <v>haemulon</v>
      </c>
      <c r="Z1583" t="str">
        <f>VLOOKUP(S1583,Taxonomic!A:D,4,FALSE)</f>
        <v>aurolineatum</v>
      </c>
    </row>
    <row r="1584" spans="1:26" x14ac:dyDescent="0.2">
      <c r="A1584" t="s">
        <v>30</v>
      </c>
      <c r="B1584" t="s">
        <v>103</v>
      </c>
      <c r="C1584" t="s">
        <v>108</v>
      </c>
      <c r="D1584">
        <v>2013</v>
      </c>
      <c r="E1584">
        <v>10</v>
      </c>
      <c r="F1584" s="8">
        <v>19</v>
      </c>
      <c r="G1584" t="s">
        <v>457</v>
      </c>
      <c r="H1584" t="s">
        <v>32</v>
      </c>
      <c r="I1584">
        <f>VLOOKUP(B1584,Information_sites!D:E,2,FALSE)</f>
        <v>-24.110130000000002</v>
      </c>
      <c r="J1584">
        <f>VLOOKUP(B1584,Information_sites!D:F,3,FALSE)</f>
        <v>-45.705855999999997</v>
      </c>
      <c r="K1584" t="s">
        <v>442</v>
      </c>
      <c r="L1584">
        <v>4666</v>
      </c>
      <c r="M1584">
        <v>40</v>
      </c>
      <c r="N1584" s="3">
        <v>17</v>
      </c>
      <c r="O1584" t="s">
        <v>442</v>
      </c>
      <c r="P1584" t="s">
        <v>442</v>
      </c>
      <c r="Q1584" t="s">
        <v>442</v>
      </c>
      <c r="R1584" t="s">
        <v>442</v>
      </c>
      <c r="S1584" t="s">
        <v>75</v>
      </c>
      <c r="T1584">
        <v>1</v>
      </c>
      <c r="U1584">
        <v>35</v>
      </c>
      <c r="X1584" t="str">
        <f>VLOOKUP($S1584,Taxonomic!A:D,2,FALSE)</f>
        <v>labridae</v>
      </c>
      <c r="Y1584" t="str">
        <f>VLOOKUP(S1584,Taxonomic!A:D,3,FALSE)</f>
        <v>halichoeres</v>
      </c>
      <c r="Z1584" t="str">
        <f>VLOOKUP(S1584,Taxonomic!A:D,4,FALSE)</f>
        <v>brasiliensis</v>
      </c>
    </row>
    <row r="1585" spans="1:26" x14ac:dyDescent="0.2">
      <c r="A1585" t="s">
        <v>30</v>
      </c>
      <c r="B1585" t="s">
        <v>103</v>
      </c>
      <c r="C1585" t="s">
        <v>108</v>
      </c>
      <c r="D1585">
        <v>2013</v>
      </c>
      <c r="E1585">
        <v>10</v>
      </c>
      <c r="F1585" s="8">
        <v>19</v>
      </c>
      <c r="G1585" t="s">
        <v>457</v>
      </c>
      <c r="H1585" t="s">
        <v>32</v>
      </c>
      <c r="I1585">
        <f>VLOOKUP(B1585,Information_sites!D:E,2,FALSE)</f>
        <v>-24.110130000000002</v>
      </c>
      <c r="J1585">
        <f>VLOOKUP(B1585,Information_sites!D:F,3,FALSE)</f>
        <v>-45.705855999999997</v>
      </c>
      <c r="K1585" t="s">
        <v>442</v>
      </c>
      <c r="L1585">
        <v>4666</v>
      </c>
      <c r="M1585">
        <v>40</v>
      </c>
      <c r="N1585" s="3">
        <v>17</v>
      </c>
      <c r="O1585" t="s">
        <v>442</v>
      </c>
      <c r="P1585" t="s">
        <v>442</v>
      </c>
      <c r="Q1585" t="s">
        <v>442</v>
      </c>
      <c r="R1585" t="s">
        <v>442</v>
      </c>
      <c r="S1585" t="s">
        <v>112</v>
      </c>
      <c r="T1585">
        <v>2</v>
      </c>
      <c r="U1585">
        <v>18</v>
      </c>
      <c r="X1585" t="str">
        <f>VLOOKUP($S1585,Taxonomic!A:D,2,FALSE)</f>
        <v>labridae</v>
      </c>
      <c r="Y1585" t="str">
        <f>VLOOKUP(S1585,Taxonomic!A:D,3,FALSE)</f>
        <v>halichoeres</v>
      </c>
      <c r="Z1585" t="str">
        <f>VLOOKUP(S1585,Taxonomic!A:D,4,FALSE)</f>
        <v>sazimai</v>
      </c>
    </row>
    <row r="1586" spans="1:26" x14ac:dyDescent="0.2">
      <c r="A1586" t="s">
        <v>30</v>
      </c>
      <c r="B1586" t="s">
        <v>103</v>
      </c>
      <c r="C1586" t="s">
        <v>108</v>
      </c>
      <c r="D1586">
        <v>2013</v>
      </c>
      <c r="E1586">
        <v>10</v>
      </c>
      <c r="F1586" s="8">
        <v>19</v>
      </c>
      <c r="G1586" t="s">
        <v>457</v>
      </c>
      <c r="H1586" t="s">
        <v>32</v>
      </c>
      <c r="I1586">
        <f>VLOOKUP(B1586,Information_sites!D:E,2,FALSE)</f>
        <v>-24.110130000000002</v>
      </c>
      <c r="J1586">
        <f>VLOOKUP(B1586,Information_sites!D:F,3,FALSE)</f>
        <v>-45.705855999999997</v>
      </c>
      <c r="K1586" t="s">
        <v>442</v>
      </c>
      <c r="L1586">
        <v>4666</v>
      </c>
      <c r="M1586">
        <v>40</v>
      </c>
      <c r="N1586" s="3">
        <v>17</v>
      </c>
      <c r="O1586" t="s">
        <v>442</v>
      </c>
      <c r="P1586" t="s">
        <v>442</v>
      </c>
      <c r="Q1586" t="s">
        <v>442</v>
      </c>
      <c r="R1586" t="s">
        <v>442</v>
      </c>
      <c r="S1586" t="s">
        <v>41</v>
      </c>
      <c r="T1586">
        <v>3</v>
      </c>
      <c r="U1586">
        <v>35</v>
      </c>
      <c r="X1586" t="str">
        <f>VLOOKUP($S1586,Taxonomic!A:D,2,FALSE)</f>
        <v>holocentridae</v>
      </c>
      <c r="Y1586" t="str">
        <f>VLOOKUP(S1586,Taxonomic!A:D,3,FALSE)</f>
        <v>holocentrus</v>
      </c>
      <c r="Z1586" t="str">
        <f>VLOOKUP(S1586,Taxonomic!A:D,4,FALSE)</f>
        <v>adscensionis</v>
      </c>
    </row>
    <row r="1587" spans="1:26" x14ac:dyDescent="0.2">
      <c r="A1587" t="s">
        <v>30</v>
      </c>
      <c r="B1587" t="s">
        <v>103</v>
      </c>
      <c r="C1587" t="s">
        <v>108</v>
      </c>
      <c r="D1587">
        <v>2013</v>
      </c>
      <c r="E1587">
        <v>10</v>
      </c>
      <c r="F1587" s="8">
        <v>19</v>
      </c>
      <c r="G1587" t="s">
        <v>457</v>
      </c>
      <c r="H1587" t="s">
        <v>32</v>
      </c>
      <c r="I1587">
        <f>VLOOKUP(B1587,Information_sites!D:E,2,FALSE)</f>
        <v>-24.110130000000002</v>
      </c>
      <c r="J1587">
        <f>VLOOKUP(B1587,Information_sites!D:F,3,FALSE)</f>
        <v>-45.705855999999997</v>
      </c>
      <c r="K1587" t="s">
        <v>442</v>
      </c>
      <c r="L1587">
        <v>4666</v>
      </c>
      <c r="M1587">
        <v>40</v>
      </c>
      <c r="N1587" s="3">
        <v>17</v>
      </c>
      <c r="O1587" t="s">
        <v>442</v>
      </c>
      <c r="P1587" t="s">
        <v>442</v>
      </c>
      <c r="Q1587" t="s">
        <v>442</v>
      </c>
      <c r="R1587" t="s">
        <v>442</v>
      </c>
      <c r="S1587" t="s">
        <v>54</v>
      </c>
      <c r="T1587">
        <v>1</v>
      </c>
      <c r="U1587">
        <v>3</v>
      </c>
      <c r="X1587" t="str">
        <f>VLOOKUP($S1587,Taxonomic!A:D,2,FALSE)</f>
        <v>blenniidae</v>
      </c>
      <c r="Y1587" t="str">
        <f>VLOOKUP(S1587,Taxonomic!A:D,3,FALSE)</f>
        <v>parablennius</v>
      </c>
      <c r="Z1587" t="str">
        <f>VLOOKUP(S1587,Taxonomic!A:D,4,FALSE)</f>
        <v>marmoreus</v>
      </c>
    </row>
    <row r="1588" spans="1:26" x14ac:dyDescent="0.2">
      <c r="A1588" t="s">
        <v>30</v>
      </c>
      <c r="B1588" t="s">
        <v>103</v>
      </c>
      <c r="C1588" t="s">
        <v>108</v>
      </c>
      <c r="D1588">
        <v>2013</v>
      </c>
      <c r="E1588">
        <v>10</v>
      </c>
      <c r="F1588" s="8">
        <v>19</v>
      </c>
      <c r="G1588" t="s">
        <v>457</v>
      </c>
      <c r="H1588" t="s">
        <v>32</v>
      </c>
      <c r="I1588">
        <f>VLOOKUP(B1588,Information_sites!D:E,2,FALSE)</f>
        <v>-24.110130000000002</v>
      </c>
      <c r="J1588">
        <f>VLOOKUP(B1588,Information_sites!D:F,3,FALSE)</f>
        <v>-45.705855999999997</v>
      </c>
      <c r="K1588" t="s">
        <v>442</v>
      </c>
      <c r="L1588">
        <v>4666</v>
      </c>
      <c r="M1588">
        <v>40</v>
      </c>
      <c r="N1588" s="3">
        <v>17</v>
      </c>
      <c r="O1588" t="s">
        <v>442</v>
      </c>
      <c r="P1588" t="s">
        <v>442</v>
      </c>
      <c r="Q1588" t="s">
        <v>442</v>
      </c>
      <c r="R1588" t="s">
        <v>442</v>
      </c>
      <c r="S1588" t="s">
        <v>98</v>
      </c>
      <c r="T1588">
        <v>1</v>
      </c>
      <c r="U1588">
        <v>5</v>
      </c>
      <c r="X1588" t="str">
        <f>VLOOKUP($S1588,Taxonomic!A:D,2,FALSE)</f>
        <v>serranidae</v>
      </c>
      <c r="Y1588" t="str">
        <f>VLOOKUP(S1588,Taxonomic!A:D,3,FALSE)</f>
        <v>serranus</v>
      </c>
      <c r="Z1588" t="str">
        <f>VLOOKUP(S1588,Taxonomic!A:D,4,FALSE)</f>
        <v>baldwini</v>
      </c>
    </row>
    <row r="1589" spans="1:26" x14ac:dyDescent="0.2">
      <c r="A1589" t="s">
        <v>30</v>
      </c>
      <c r="B1589" t="s">
        <v>103</v>
      </c>
      <c r="C1589" t="s">
        <v>108</v>
      </c>
      <c r="D1589">
        <v>2013</v>
      </c>
      <c r="E1589">
        <v>10</v>
      </c>
      <c r="F1589" s="8">
        <v>19</v>
      </c>
      <c r="G1589" t="s">
        <v>457</v>
      </c>
      <c r="H1589" t="s">
        <v>32</v>
      </c>
      <c r="I1589">
        <f>VLOOKUP(B1589,Information_sites!D:E,2,FALSE)</f>
        <v>-24.110130000000002</v>
      </c>
      <c r="J1589">
        <f>VLOOKUP(B1589,Information_sites!D:F,3,FALSE)</f>
        <v>-45.705855999999997</v>
      </c>
      <c r="K1589" t="s">
        <v>442</v>
      </c>
      <c r="L1589">
        <v>4666</v>
      </c>
      <c r="M1589">
        <v>40</v>
      </c>
      <c r="N1589" s="3">
        <v>17</v>
      </c>
      <c r="O1589" t="s">
        <v>442</v>
      </c>
      <c r="P1589" t="s">
        <v>442</v>
      </c>
      <c r="Q1589" t="s">
        <v>442</v>
      </c>
      <c r="R1589" t="s">
        <v>442</v>
      </c>
      <c r="S1589" t="s">
        <v>98</v>
      </c>
      <c r="T1589">
        <v>1</v>
      </c>
      <c r="U1589">
        <v>8</v>
      </c>
      <c r="X1589" t="str">
        <f>VLOOKUP($S1589,Taxonomic!A:D,2,FALSE)</f>
        <v>serranidae</v>
      </c>
      <c r="Y1589" t="str">
        <f>VLOOKUP(S1589,Taxonomic!A:D,3,FALSE)</f>
        <v>serranus</v>
      </c>
      <c r="Z1589" t="str">
        <f>VLOOKUP(S1589,Taxonomic!A:D,4,FALSE)</f>
        <v>baldwini</v>
      </c>
    </row>
    <row r="1590" spans="1:26" x14ac:dyDescent="0.2">
      <c r="A1590" t="s">
        <v>30</v>
      </c>
      <c r="B1590" t="s">
        <v>103</v>
      </c>
      <c r="C1590" t="s">
        <v>108</v>
      </c>
      <c r="D1590">
        <v>2013</v>
      </c>
      <c r="E1590">
        <v>10</v>
      </c>
      <c r="F1590" s="8">
        <v>19</v>
      </c>
      <c r="G1590" t="s">
        <v>457</v>
      </c>
      <c r="H1590" t="s">
        <v>32</v>
      </c>
      <c r="I1590">
        <f>VLOOKUP(B1590,Information_sites!D:E,2,FALSE)</f>
        <v>-24.110130000000002</v>
      </c>
      <c r="J1590">
        <f>VLOOKUP(B1590,Information_sites!D:F,3,FALSE)</f>
        <v>-45.705855999999997</v>
      </c>
      <c r="K1590" t="s">
        <v>442</v>
      </c>
      <c r="L1590">
        <v>4667</v>
      </c>
      <c r="M1590">
        <v>40</v>
      </c>
      <c r="N1590" s="3">
        <v>10</v>
      </c>
      <c r="O1590" t="s">
        <v>442</v>
      </c>
      <c r="P1590" t="s">
        <v>442</v>
      </c>
      <c r="Q1590" t="s">
        <v>442</v>
      </c>
      <c r="R1590" t="s">
        <v>442</v>
      </c>
      <c r="S1590" t="s">
        <v>49</v>
      </c>
      <c r="T1590">
        <v>7</v>
      </c>
      <c r="U1590">
        <v>30</v>
      </c>
      <c r="X1590" t="str">
        <f>VLOOKUP($S1590,Taxonomic!A:D,2,FALSE)</f>
        <v>acanthuridae</v>
      </c>
      <c r="Y1590" t="str">
        <f>VLOOKUP(S1590,Taxonomic!A:D,3,FALSE)</f>
        <v>acanthurus</v>
      </c>
      <c r="Z1590" t="str">
        <f>VLOOKUP(S1590,Taxonomic!A:D,4,FALSE)</f>
        <v>chirurgus</v>
      </c>
    </row>
    <row r="1591" spans="1:26" x14ac:dyDescent="0.2">
      <c r="A1591" t="s">
        <v>30</v>
      </c>
      <c r="B1591" t="s">
        <v>103</v>
      </c>
      <c r="C1591" t="s">
        <v>108</v>
      </c>
      <c r="D1591">
        <v>2013</v>
      </c>
      <c r="E1591">
        <v>10</v>
      </c>
      <c r="F1591" s="8">
        <v>19</v>
      </c>
      <c r="G1591" t="s">
        <v>457</v>
      </c>
      <c r="H1591" t="s">
        <v>32</v>
      </c>
      <c r="I1591">
        <f>VLOOKUP(B1591,Information_sites!D:E,2,FALSE)</f>
        <v>-24.110130000000002</v>
      </c>
      <c r="J1591">
        <f>VLOOKUP(B1591,Information_sites!D:F,3,FALSE)</f>
        <v>-45.705855999999997</v>
      </c>
      <c r="K1591" t="s">
        <v>442</v>
      </c>
      <c r="L1591">
        <v>4667</v>
      </c>
      <c r="M1591">
        <v>40</v>
      </c>
      <c r="N1591" s="3">
        <v>10</v>
      </c>
      <c r="O1591" t="s">
        <v>442</v>
      </c>
      <c r="P1591" t="s">
        <v>442</v>
      </c>
      <c r="Q1591" t="s">
        <v>442</v>
      </c>
      <c r="R1591" t="s">
        <v>442</v>
      </c>
      <c r="S1591" t="s">
        <v>49</v>
      </c>
      <c r="T1591">
        <v>2</v>
      </c>
      <c r="U1591">
        <v>35</v>
      </c>
      <c r="X1591" t="str">
        <f>VLOOKUP($S1591,Taxonomic!A:D,2,FALSE)</f>
        <v>acanthuridae</v>
      </c>
      <c r="Y1591" t="str">
        <f>VLOOKUP(S1591,Taxonomic!A:D,3,FALSE)</f>
        <v>acanthurus</v>
      </c>
      <c r="Z1591" t="str">
        <f>VLOOKUP(S1591,Taxonomic!A:D,4,FALSE)</f>
        <v>chirurgus</v>
      </c>
    </row>
    <row r="1592" spans="1:26" x14ac:dyDescent="0.2">
      <c r="A1592" t="s">
        <v>30</v>
      </c>
      <c r="B1592" t="s">
        <v>103</v>
      </c>
      <c r="C1592" t="s">
        <v>108</v>
      </c>
      <c r="D1592">
        <v>2013</v>
      </c>
      <c r="E1592">
        <v>10</v>
      </c>
      <c r="F1592" s="8">
        <v>19</v>
      </c>
      <c r="G1592" t="s">
        <v>457</v>
      </c>
      <c r="H1592" t="s">
        <v>32</v>
      </c>
      <c r="I1592">
        <f>VLOOKUP(B1592,Information_sites!D:E,2,FALSE)</f>
        <v>-24.110130000000002</v>
      </c>
      <c r="J1592">
        <f>VLOOKUP(B1592,Information_sites!D:F,3,FALSE)</f>
        <v>-45.705855999999997</v>
      </c>
      <c r="K1592" t="s">
        <v>442</v>
      </c>
      <c r="L1592">
        <v>4667</v>
      </c>
      <c r="M1592">
        <v>40</v>
      </c>
      <c r="N1592" s="3">
        <v>10</v>
      </c>
      <c r="O1592" t="s">
        <v>442</v>
      </c>
      <c r="P1592" t="s">
        <v>442</v>
      </c>
      <c r="Q1592" t="s">
        <v>442</v>
      </c>
      <c r="R1592" t="s">
        <v>442</v>
      </c>
      <c r="S1592" t="s">
        <v>50</v>
      </c>
      <c r="T1592">
        <v>1</v>
      </c>
      <c r="U1592">
        <v>25</v>
      </c>
      <c r="X1592" t="str">
        <f>VLOOKUP($S1592,Taxonomic!A:D,2,FALSE)</f>
        <v>haemulidae</v>
      </c>
      <c r="Y1592" t="str">
        <f>VLOOKUP(S1592,Taxonomic!A:D,3,FALSE)</f>
        <v>anisotremus</v>
      </c>
      <c r="Z1592" t="str">
        <f>VLOOKUP(S1592,Taxonomic!A:D,4,FALSE)</f>
        <v>virginicus</v>
      </c>
    </row>
    <row r="1593" spans="1:26" x14ac:dyDescent="0.2">
      <c r="A1593" t="s">
        <v>30</v>
      </c>
      <c r="B1593" t="s">
        <v>103</v>
      </c>
      <c r="C1593" t="s">
        <v>108</v>
      </c>
      <c r="D1593">
        <v>2013</v>
      </c>
      <c r="E1593">
        <v>10</v>
      </c>
      <c r="F1593" s="8">
        <v>19</v>
      </c>
      <c r="G1593" t="s">
        <v>457</v>
      </c>
      <c r="H1593" t="s">
        <v>32</v>
      </c>
      <c r="I1593">
        <f>VLOOKUP(B1593,Information_sites!D:E,2,FALSE)</f>
        <v>-24.110130000000002</v>
      </c>
      <c r="J1593">
        <f>VLOOKUP(B1593,Information_sites!D:F,3,FALSE)</f>
        <v>-45.705855999999997</v>
      </c>
      <c r="K1593" t="s">
        <v>442</v>
      </c>
      <c r="L1593">
        <v>4667</v>
      </c>
      <c r="M1593">
        <v>40</v>
      </c>
      <c r="N1593" s="3">
        <v>10</v>
      </c>
      <c r="O1593" t="s">
        <v>442</v>
      </c>
      <c r="P1593" t="s">
        <v>442</v>
      </c>
      <c r="Q1593" t="s">
        <v>442</v>
      </c>
      <c r="R1593" t="s">
        <v>442</v>
      </c>
      <c r="S1593" t="s">
        <v>50</v>
      </c>
      <c r="T1593">
        <v>1</v>
      </c>
      <c r="U1593">
        <v>35</v>
      </c>
      <c r="X1593" t="str">
        <f>VLOOKUP($S1593,Taxonomic!A:D,2,FALSE)</f>
        <v>haemulidae</v>
      </c>
      <c r="Y1593" t="str">
        <f>VLOOKUP(S1593,Taxonomic!A:D,3,FALSE)</f>
        <v>anisotremus</v>
      </c>
      <c r="Z1593" t="str">
        <f>VLOOKUP(S1593,Taxonomic!A:D,4,FALSE)</f>
        <v>virginicus</v>
      </c>
    </row>
    <row r="1594" spans="1:26" x14ac:dyDescent="0.2">
      <c r="A1594" t="s">
        <v>30</v>
      </c>
      <c r="B1594" t="s">
        <v>103</v>
      </c>
      <c r="C1594" t="s">
        <v>108</v>
      </c>
      <c r="D1594">
        <v>2013</v>
      </c>
      <c r="E1594">
        <v>10</v>
      </c>
      <c r="F1594" s="8">
        <v>19</v>
      </c>
      <c r="G1594" t="s">
        <v>457</v>
      </c>
      <c r="H1594" t="s">
        <v>32</v>
      </c>
      <c r="I1594">
        <f>VLOOKUP(B1594,Information_sites!D:E,2,FALSE)</f>
        <v>-24.110130000000002</v>
      </c>
      <c r="J1594">
        <f>VLOOKUP(B1594,Information_sites!D:F,3,FALSE)</f>
        <v>-45.705855999999997</v>
      </c>
      <c r="K1594" t="s">
        <v>442</v>
      </c>
      <c r="L1594">
        <v>4667</v>
      </c>
      <c r="M1594">
        <v>40</v>
      </c>
      <c r="N1594" s="3">
        <v>10</v>
      </c>
      <c r="O1594" t="s">
        <v>442</v>
      </c>
      <c r="P1594" t="s">
        <v>442</v>
      </c>
      <c r="Q1594" t="s">
        <v>442</v>
      </c>
      <c r="R1594" t="s">
        <v>442</v>
      </c>
      <c r="S1594" t="s">
        <v>96</v>
      </c>
      <c r="T1594">
        <v>3</v>
      </c>
      <c r="U1594">
        <v>8</v>
      </c>
      <c r="X1594" t="str">
        <f>VLOOKUP($S1594,Taxonomic!A:D,2,FALSE)</f>
        <v>pomacentridae</v>
      </c>
      <c r="Y1594" t="str">
        <f>VLOOKUP(S1594,Taxonomic!A:D,3,FALSE)</f>
        <v>chromis</v>
      </c>
      <c r="Z1594" t="str">
        <f>VLOOKUP(S1594,Taxonomic!A:D,4,FALSE)</f>
        <v>jubauna</v>
      </c>
    </row>
    <row r="1595" spans="1:26" x14ac:dyDescent="0.2">
      <c r="A1595" t="s">
        <v>30</v>
      </c>
      <c r="B1595" t="s">
        <v>103</v>
      </c>
      <c r="C1595" t="s">
        <v>108</v>
      </c>
      <c r="D1595">
        <v>2013</v>
      </c>
      <c r="E1595">
        <v>10</v>
      </c>
      <c r="F1595" s="8">
        <v>19</v>
      </c>
      <c r="G1595" t="s">
        <v>457</v>
      </c>
      <c r="H1595" t="s">
        <v>32</v>
      </c>
      <c r="I1595">
        <f>VLOOKUP(B1595,Information_sites!D:E,2,FALSE)</f>
        <v>-24.110130000000002</v>
      </c>
      <c r="J1595">
        <f>VLOOKUP(B1595,Information_sites!D:F,3,FALSE)</f>
        <v>-45.705855999999997</v>
      </c>
      <c r="K1595" t="s">
        <v>442</v>
      </c>
      <c r="L1595">
        <v>4667</v>
      </c>
      <c r="M1595">
        <v>40</v>
      </c>
      <c r="N1595" s="3">
        <v>10</v>
      </c>
      <c r="O1595" t="s">
        <v>442</v>
      </c>
      <c r="P1595" t="s">
        <v>442</v>
      </c>
      <c r="Q1595" t="s">
        <v>442</v>
      </c>
      <c r="R1595" t="s">
        <v>442</v>
      </c>
      <c r="S1595" t="s">
        <v>36</v>
      </c>
      <c r="T1595">
        <v>2</v>
      </c>
      <c r="U1595">
        <v>10</v>
      </c>
      <c r="X1595" t="str">
        <f>VLOOKUP($S1595,Taxonomic!A:D,2,FALSE)</f>
        <v>pomacentridae</v>
      </c>
      <c r="Y1595" t="str">
        <f>VLOOKUP(S1595,Taxonomic!A:D,3,FALSE)</f>
        <v>chromis</v>
      </c>
      <c r="Z1595" t="str">
        <f>VLOOKUP(S1595,Taxonomic!A:D,4,FALSE)</f>
        <v>multilineata</v>
      </c>
    </row>
    <row r="1596" spans="1:26" x14ac:dyDescent="0.2">
      <c r="A1596" t="s">
        <v>30</v>
      </c>
      <c r="B1596" t="s">
        <v>103</v>
      </c>
      <c r="C1596" t="s">
        <v>108</v>
      </c>
      <c r="D1596">
        <v>2013</v>
      </c>
      <c r="E1596">
        <v>10</v>
      </c>
      <c r="F1596" s="8">
        <v>19</v>
      </c>
      <c r="G1596" t="s">
        <v>457</v>
      </c>
      <c r="H1596" t="s">
        <v>32</v>
      </c>
      <c r="I1596">
        <f>VLOOKUP(B1596,Information_sites!D:E,2,FALSE)</f>
        <v>-24.110130000000002</v>
      </c>
      <c r="J1596">
        <f>VLOOKUP(B1596,Information_sites!D:F,3,FALSE)</f>
        <v>-45.705855999999997</v>
      </c>
      <c r="K1596" t="s">
        <v>442</v>
      </c>
      <c r="L1596">
        <v>4667</v>
      </c>
      <c r="M1596">
        <v>40</v>
      </c>
      <c r="N1596" s="3">
        <v>10</v>
      </c>
      <c r="O1596" t="s">
        <v>442</v>
      </c>
      <c r="P1596" t="s">
        <v>442</v>
      </c>
      <c r="Q1596" t="s">
        <v>442</v>
      </c>
      <c r="R1596" t="s">
        <v>442</v>
      </c>
      <c r="S1596" t="s">
        <v>36</v>
      </c>
      <c r="T1596">
        <v>4</v>
      </c>
      <c r="U1596">
        <v>12</v>
      </c>
      <c r="X1596" t="str">
        <f>VLOOKUP($S1596,Taxonomic!A:D,2,FALSE)</f>
        <v>pomacentridae</v>
      </c>
      <c r="Y1596" t="str">
        <f>VLOOKUP(S1596,Taxonomic!A:D,3,FALSE)</f>
        <v>chromis</v>
      </c>
      <c r="Z1596" t="str">
        <f>VLOOKUP(S1596,Taxonomic!A:D,4,FALSE)</f>
        <v>multilineata</v>
      </c>
    </row>
    <row r="1597" spans="1:26" x14ac:dyDescent="0.2">
      <c r="A1597" t="s">
        <v>30</v>
      </c>
      <c r="B1597" t="s">
        <v>103</v>
      </c>
      <c r="C1597" t="s">
        <v>108</v>
      </c>
      <c r="D1597">
        <v>2013</v>
      </c>
      <c r="E1597">
        <v>10</v>
      </c>
      <c r="F1597" s="8">
        <v>19</v>
      </c>
      <c r="G1597" t="s">
        <v>457</v>
      </c>
      <c r="H1597" t="s">
        <v>32</v>
      </c>
      <c r="I1597">
        <f>VLOOKUP(B1597,Information_sites!D:E,2,FALSE)</f>
        <v>-24.110130000000002</v>
      </c>
      <c r="J1597">
        <f>VLOOKUP(B1597,Information_sites!D:F,3,FALSE)</f>
        <v>-45.705855999999997</v>
      </c>
      <c r="K1597" t="s">
        <v>442</v>
      </c>
      <c r="L1597">
        <v>4667</v>
      </c>
      <c r="M1597">
        <v>40</v>
      </c>
      <c r="N1597" s="3">
        <v>10</v>
      </c>
      <c r="O1597" t="s">
        <v>442</v>
      </c>
      <c r="P1597" t="s">
        <v>442</v>
      </c>
      <c r="Q1597" t="s">
        <v>442</v>
      </c>
      <c r="R1597" t="s">
        <v>442</v>
      </c>
      <c r="S1597" t="s">
        <v>100</v>
      </c>
      <c r="T1597">
        <v>2</v>
      </c>
      <c r="U1597">
        <v>6</v>
      </c>
      <c r="X1597" t="str">
        <f>VLOOKUP($S1597,Taxonomic!A:D,2,FALSE)</f>
        <v>gobiidae</v>
      </c>
      <c r="Y1597" t="str">
        <f>VLOOKUP(S1597,Taxonomic!A:D,3,FALSE)</f>
        <v>coryphopterus</v>
      </c>
      <c r="Z1597" t="str">
        <f>VLOOKUP(S1597,Taxonomic!A:D,4,FALSE)</f>
        <v>glaucofraenum</v>
      </c>
    </row>
    <row r="1598" spans="1:26" x14ac:dyDescent="0.2">
      <c r="A1598" t="s">
        <v>30</v>
      </c>
      <c r="B1598" t="s">
        <v>103</v>
      </c>
      <c r="C1598" t="s">
        <v>108</v>
      </c>
      <c r="D1598">
        <v>2013</v>
      </c>
      <c r="E1598">
        <v>10</v>
      </c>
      <c r="F1598" s="8">
        <v>19</v>
      </c>
      <c r="G1598" t="s">
        <v>457</v>
      </c>
      <c r="H1598" t="s">
        <v>32</v>
      </c>
      <c r="I1598">
        <f>VLOOKUP(B1598,Information_sites!D:E,2,FALSE)</f>
        <v>-24.110130000000002</v>
      </c>
      <c r="J1598">
        <f>VLOOKUP(B1598,Information_sites!D:F,3,FALSE)</f>
        <v>-45.705855999999997</v>
      </c>
      <c r="K1598" t="s">
        <v>442</v>
      </c>
      <c r="L1598">
        <v>4667</v>
      </c>
      <c r="M1598">
        <v>40</v>
      </c>
      <c r="N1598" s="3">
        <v>10</v>
      </c>
      <c r="O1598" t="s">
        <v>442</v>
      </c>
      <c r="P1598" t="s">
        <v>442</v>
      </c>
      <c r="Q1598" t="s">
        <v>442</v>
      </c>
      <c r="R1598" t="s">
        <v>442</v>
      </c>
      <c r="S1598" t="s">
        <v>51</v>
      </c>
      <c r="T1598">
        <v>1</v>
      </c>
      <c r="U1598">
        <v>40</v>
      </c>
      <c r="X1598" t="str">
        <f>VLOOKUP($S1598,Taxonomic!A:D,2,FALSE)</f>
        <v>sparidae</v>
      </c>
      <c r="Y1598" t="str">
        <f>VLOOKUP(S1598,Taxonomic!A:D,3,FALSE)</f>
        <v>diplodus</v>
      </c>
      <c r="Z1598" t="str">
        <f>VLOOKUP(S1598,Taxonomic!A:D,4,FALSE)</f>
        <v>argenteus</v>
      </c>
    </row>
    <row r="1599" spans="1:26" x14ac:dyDescent="0.2">
      <c r="A1599" t="s">
        <v>30</v>
      </c>
      <c r="B1599" t="s">
        <v>103</v>
      </c>
      <c r="C1599" t="s">
        <v>108</v>
      </c>
      <c r="D1599">
        <v>2013</v>
      </c>
      <c r="E1599">
        <v>10</v>
      </c>
      <c r="F1599" s="8">
        <v>19</v>
      </c>
      <c r="G1599" t="s">
        <v>457</v>
      </c>
      <c r="H1599" t="s">
        <v>32</v>
      </c>
      <c r="I1599">
        <f>VLOOKUP(B1599,Information_sites!D:E,2,FALSE)</f>
        <v>-24.110130000000002</v>
      </c>
      <c r="J1599">
        <f>VLOOKUP(B1599,Information_sites!D:F,3,FALSE)</f>
        <v>-45.705855999999997</v>
      </c>
      <c r="K1599" t="s">
        <v>442</v>
      </c>
      <c r="L1599">
        <v>4667</v>
      </c>
      <c r="M1599">
        <v>40</v>
      </c>
      <c r="N1599" s="3">
        <v>10</v>
      </c>
      <c r="O1599" t="s">
        <v>442</v>
      </c>
      <c r="P1599" t="s">
        <v>442</v>
      </c>
      <c r="Q1599" t="s">
        <v>442</v>
      </c>
      <c r="R1599" t="s">
        <v>442</v>
      </c>
      <c r="S1599" t="s">
        <v>39</v>
      </c>
      <c r="T1599">
        <v>12</v>
      </c>
      <c r="U1599">
        <v>5</v>
      </c>
      <c r="X1599" t="str">
        <f>VLOOKUP($S1599,Taxonomic!A:D,2,FALSE)</f>
        <v>haemulidae</v>
      </c>
      <c r="Y1599" t="str">
        <f>VLOOKUP(S1599,Taxonomic!A:D,3,FALSE)</f>
        <v>haemulon</v>
      </c>
      <c r="Z1599" t="str">
        <f>VLOOKUP(S1599,Taxonomic!A:D,4,FALSE)</f>
        <v>aurolineatum</v>
      </c>
    </row>
    <row r="1600" spans="1:26" x14ac:dyDescent="0.2">
      <c r="A1600" t="s">
        <v>30</v>
      </c>
      <c r="B1600" t="s">
        <v>103</v>
      </c>
      <c r="C1600" t="s">
        <v>108</v>
      </c>
      <c r="D1600">
        <v>2013</v>
      </c>
      <c r="E1600">
        <v>10</v>
      </c>
      <c r="F1600" s="8">
        <v>19</v>
      </c>
      <c r="G1600" t="s">
        <v>457</v>
      </c>
      <c r="H1600" t="s">
        <v>32</v>
      </c>
      <c r="I1600">
        <f>VLOOKUP(B1600,Information_sites!D:E,2,FALSE)</f>
        <v>-24.110130000000002</v>
      </c>
      <c r="J1600">
        <f>VLOOKUP(B1600,Information_sites!D:F,3,FALSE)</f>
        <v>-45.705855999999997</v>
      </c>
      <c r="K1600" t="s">
        <v>442</v>
      </c>
      <c r="L1600">
        <v>4667</v>
      </c>
      <c r="M1600">
        <v>40</v>
      </c>
      <c r="N1600" s="3">
        <v>10</v>
      </c>
      <c r="O1600" t="s">
        <v>442</v>
      </c>
      <c r="P1600" t="s">
        <v>442</v>
      </c>
      <c r="Q1600" t="s">
        <v>442</v>
      </c>
      <c r="R1600" t="s">
        <v>442</v>
      </c>
      <c r="S1600" t="s">
        <v>437</v>
      </c>
      <c r="T1600">
        <v>1</v>
      </c>
      <c r="U1600">
        <v>30</v>
      </c>
      <c r="X1600" t="str">
        <f>VLOOKUP($S1600,Taxonomic!A:D,2,FALSE)</f>
        <v>haemulidae</v>
      </c>
      <c r="Y1600" t="str">
        <f>VLOOKUP(S1600,Taxonomic!A:D,3,FALSE)</f>
        <v>haemulon</v>
      </c>
      <c r="Z1600" t="str">
        <f>VLOOKUP(S1600,Taxonomic!A:D,4,FALSE)</f>
        <v>atlanticus</v>
      </c>
    </row>
    <row r="1601" spans="1:26" x14ac:dyDescent="0.2">
      <c r="A1601" t="s">
        <v>30</v>
      </c>
      <c r="B1601" t="s">
        <v>103</v>
      </c>
      <c r="C1601" t="s">
        <v>108</v>
      </c>
      <c r="D1601">
        <v>2013</v>
      </c>
      <c r="E1601">
        <v>10</v>
      </c>
      <c r="F1601" s="8">
        <v>19</v>
      </c>
      <c r="G1601" t="s">
        <v>457</v>
      </c>
      <c r="H1601" t="s">
        <v>32</v>
      </c>
      <c r="I1601">
        <f>VLOOKUP(B1601,Information_sites!D:E,2,FALSE)</f>
        <v>-24.110130000000002</v>
      </c>
      <c r="J1601">
        <f>VLOOKUP(B1601,Information_sites!D:F,3,FALSE)</f>
        <v>-45.705855999999997</v>
      </c>
      <c r="K1601" t="s">
        <v>442</v>
      </c>
      <c r="L1601">
        <v>4667</v>
      </c>
      <c r="M1601">
        <v>40</v>
      </c>
      <c r="N1601" s="3">
        <v>10</v>
      </c>
      <c r="O1601" t="s">
        <v>442</v>
      </c>
      <c r="P1601" t="s">
        <v>442</v>
      </c>
      <c r="Q1601" t="s">
        <v>442</v>
      </c>
      <c r="R1601" t="s">
        <v>442</v>
      </c>
      <c r="S1601" t="s">
        <v>437</v>
      </c>
      <c r="T1601">
        <v>1</v>
      </c>
      <c r="U1601">
        <v>35</v>
      </c>
      <c r="X1601" t="str">
        <f>VLOOKUP($S1601,Taxonomic!A:D,2,FALSE)</f>
        <v>haemulidae</v>
      </c>
      <c r="Y1601" t="str">
        <f>VLOOKUP(S1601,Taxonomic!A:D,3,FALSE)</f>
        <v>haemulon</v>
      </c>
      <c r="Z1601" t="str">
        <f>VLOOKUP(S1601,Taxonomic!A:D,4,FALSE)</f>
        <v>atlanticus</v>
      </c>
    </row>
    <row r="1602" spans="1:26" x14ac:dyDescent="0.2">
      <c r="A1602" t="s">
        <v>30</v>
      </c>
      <c r="B1602" t="s">
        <v>103</v>
      </c>
      <c r="C1602" t="s">
        <v>108</v>
      </c>
      <c r="D1602">
        <v>2013</v>
      </c>
      <c r="E1602">
        <v>10</v>
      </c>
      <c r="F1602" s="8">
        <v>19</v>
      </c>
      <c r="G1602" t="s">
        <v>457</v>
      </c>
      <c r="H1602" t="s">
        <v>32</v>
      </c>
      <c r="I1602">
        <f>VLOOKUP(B1602,Information_sites!D:E,2,FALSE)</f>
        <v>-24.110130000000002</v>
      </c>
      <c r="J1602">
        <f>VLOOKUP(B1602,Information_sites!D:F,3,FALSE)</f>
        <v>-45.705855999999997</v>
      </c>
      <c r="K1602" t="s">
        <v>442</v>
      </c>
      <c r="L1602">
        <v>4667</v>
      </c>
      <c r="M1602">
        <v>40</v>
      </c>
      <c r="N1602" s="3">
        <v>10</v>
      </c>
      <c r="O1602" t="s">
        <v>442</v>
      </c>
      <c r="P1602" t="s">
        <v>442</v>
      </c>
      <c r="Q1602" t="s">
        <v>442</v>
      </c>
      <c r="R1602" t="s">
        <v>442</v>
      </c>
      <c r="S1602" t="s">
        <v>75</v>
      </c>
      <c r="T1602">
        <v>1</v>
      </c>
      <c r="U1602">
        <v>40</v>
      </c>
      <c r="X1602" t="str">
        <f>VLOOKUP($S1602,Taxonomic!A:D,2,FALSE)</f>
        <v>labridae</v>
      </c>
      <c r="Y1602" t="str">
        <f>VLOOKUP(S1602,Taxonomic!A:D,3,FALSE)</f>
        <v>halichoeres</v>
      </c>
      <c r="Z1602" t="str">
        <f>VLOOKUP(S1602,Taxonomic!A:D,4,FALSE)</f>
        <v>brasiliensis</v>
      </c>
    </row>
    <row r="1603" spans="1:26" x14ac:dyDescent="0.2">
      <c r="A1603" t="s">
        <v>30</v>
      </c>
      <c r="B1603" t="s">
        <v>103</v>
      </c>
      <c r="C1603" t="s">
        <v>108</v>
      </c>
      <c r="D1603">
        <v>2013</v>
      </c>
      <c r="E1603">
        <v>10</v>
      </c>
      <c r="F1603" s="8">
        <v>19</v>
      </c>
      <c r="G1603" t="s">
        <v>457</v>
      </c>
      <c r="H1603" t="s">
        <v>32</v>
      </c>
      <c r="I1603">
        <f>VLOOKUP(B1603,Information_sites!D:E,2,FALSE)</f>
        <v>-24.110130000000002</v>
      </c>
      <c r="J1603">
        <f>VLOOKUP(B1603,Information_sites!D:F,3,FALSE)</f>
        <v>-45.705855999999997</v>
      </c>
      <c r="K1603" t="s">
        <v>442</v>
      </c>
      <c r="L1603">
        <v>4667</v>
      </c>
      <c r="M1603">
        <v>40</v>
      </c>
      <c r="N1603" s="3">
        <v>10</v>
      </c>
      <c r="O1603" t="s">
        <v>442</v>
      </c>
      <c r="P1603" t="s">
        <v>442</v>
      </c>
      <c r="Q1603" t="s">
        <v>442</v>
      </c>
      <c r="R1603" t="s">
        <v>442</v>
      </c>
      <c r="S1603" t="s">
        <v>41</v>
      </c>
      <c r="T1603">
        <v>2</v>
      </c>
      <c r="U1603">
        <v>35</v>
      </c>
      <c r="X1603" t="str">
        <f>VLOOKUP($S1603,Taxonomic!A:D,2,FALSE)</f>
        <v>holocentridae</v>
      </c>
      <c r="Y1603" t="str">
        <f>VLOOKUP(S1603,Taxonomic!A:D,3,FALSE)</f>
        <v>holocentrus</v>
      </c>
      <c r="Z1603" t="str">
        <f>VLOOKUP(S1603,Taxonomic!A:D,4,FALSE)</f>
        <v>adscensionis</v>
      </c>
    </row>
    <row r="1604" spans="1:26" x14ac:dyDescent="0.2">
      <c r="A1604" t="s">
        <v>30</v>
      </c>
      <c r="B1604" t="s">
        <v>103</v>
      </c>
      <c r="C1604" t="s">
        <v>108</v>
      </c>
      <c r="D1604">
        <v>2013</v>
      </c>
      <c r="E1604">
        <v>10</v>
      </c>
      <c r="F1604" s="8">
        <v>19</v>
      </c>
      <c r="G1604" t="s">
        <v>457</v>
      </c>
      <c r="H1604" t="s">
        <v>32</v>
      </c>
      <c r="I1604">
        <f>VLOOKUP(B1604,Information_sites!D:E,2,FALSE)</f>
        <v>-24.110130000000002</v>
      </c>
      <c r="J1604">
        <f>VLOOKUP(B1604,Information_sites!D:F,3,FALSE)</f>
        <v>-45.705855999999997</v>
      </c>
      <c r="K1604" t="s">
        <v>442</v>
      </c>
      <c r="L1604">
        <v>4667</v>
      </c>
      <c r="M1604">
        <v>40</v>
      </c>
      <c r="N1604" s="3">
        <v>10</v>
      </c>
      <c r="O1604" t="s">
        <v>442</v>
      </c>
      <c r="P1604" t="s">
        <v>442</v>
      </c>
      <c r="Q1604" t="s">
        <v>442</v>
      </c>
      <c r="R1604" t="s">
        <v>442</v>
      </c>
      <c r="S1604" t="s">
        <v>52</v>
      </c>
      <c r="T1604">
        <v>1</v>
      </c>
      <c r="U1604">
        <v>35</v>
      </c>
      <c r="X1604" t="str">
        <f>VLOOKUP($S1604,Taxonomic!A:D,2,FALSE)</f>
        <v>kyphosidae</v>
      </c>
      <c r="Y1604" t="str">
        <f>VLOOKUP(S1604,Taxonomic!A:D,3,FALSE)</f>
        <v>kyphosus</v>
      </c>
      <c r="Z1604" t="str">
        <f>VLOOKUP(S1604,Taxonomic!A:D,4,FALSE)</f>
        <v>sectatrix</v>
      </c>
    </row>
    <row r="1605" spans="1:26" x14ac:dyDescent="0.2">
      <c r="A1605" t="s">
        <v>30</v>
      </c>
      <c r="B1605" t="s">
        <v>103</v>
      </c>
      <c r="C1605" t="s">
        <v>108</v>
      </c>
      <c r="D1605">
        <v>2013</v>
      </c>
      <c r="E1605">
        <v>10</v>
      </c>
      <c r="F1605" s="8">
        <v>19</v>
      </c>
      <c r="G1605" t="s">
        <v>457</v>
      </c>
      <c r="H1605" t="s">
        <v>32</v>
      </c>
      <c r="I1605">
        <f>VLOOKUP(B1605,Information_sites!D:E,2,FALSE)</f>
        <v>-24.110130000000002</v>
      </c>
      <c r="J1605">
        <f>VLOOKUP(B1605,Information_sites!D:F,3,FALSE)</f>
        <v>-45.705855999999997</v>
      </c>
      <c r="K1605" t="s">
        <v>442</v>
      </c>
      <c r="L1605">
        <v>4667</v>
      </c>
      <c r="M1605">
        <v>40</v>
      </c>
      <c r="N1605" s="3">
        <v>10</v>
      </c>
      <c r="O1605" t="s">
        <v>442</v>
      </c>
      <c r="P1605" t="s">
        <v>442</v>
      </c>
      <c r="Q1605" t="s">
        <v>442</v>
      </c>
      <c r="R1605" t="s">
        <v>442</v>
      </c>
      <c r="S1605" t="s">
        <v>43</v>
      </c>
      <c r="T1605">
        <v>3</v>
      </c>
      <c r="U1605">
        <v>20</v>
      </c>
      <c r="X1605" t="str">
        <f>VLOOKUP($S1605,Taxonomic!A:D,2,FALSE)</f>
        <v>sciaenidae</v>
      </c>
      <c r="Y1605" t="str">
        <f>VLOOKUP(S1605,Taxonomic!A:D,3,FALSE)</f>
        <v>odontoscion</v>
      </c>
      <c r="Z1605" t="str">
        <f>VLOOKUP(S1605,Taxonomic!A:D,4,FALSE)</f>
        <v>dentex</v>
      </c>
    </row>
    <row r="1606" spans="1:26" x14ac:dyDescent="0.2">
      <c r="A1606" t="s">
        <v>30</v>
      </c>
      <c r="B1606" t="s">
        <v>103</v>
      </c>
      <c r="C1606" t="s">
        <v>108</v>
      </c>
      <c r="D1606">
        <v>2013</v>
      </c>
      <c r="E1606">
        <v>10</v>
      </c>
      <c r="F1606" s="8">
        <v>19</v>
      </c>
      <c r="G1606" t="s">
        <v>457</v>
      </c>
      <c r="H1606" t="s">
        <v>32</v>
      </c>
      <c r="I1606">
        <f>VLOOKUP(B1606,Information_sites!D:E,2,FALSE)</f>
        <v>-24.110130000000002</v>
      </c>
      <c r="J1606">
        <f>VLOOKUP(B1606,Information_sites!D:F,3,FALSE)</f>
        <v>-45.705855999999997</v>
      </c>
      <c r="K1606" t="s">
        <v>442</v>
      </c>
      <c r="L1606">
        <v>4667</v>
      </c>
      <c r="M1606">
        <v>40</v>
      </c>
      <c r="N1606" s="3">
        <v>10</v>
      </c>
      <c r="O1606" t="s">
        <v>442</v>
      </c>
      <c r="P1606" t="s">
        <v>442</v>
      </c>
      <c r="Q1606" t="s">
        <v>442</v>
      </c>
      <c r="R1606" t="s">
        <v>442</v>
      </c>
      <c r="S1606" t="s">
        <v>55</v>
      </c>
      <c r="T1606">
        <v>2</v>
      </c>
      <c r="U1606">
        <v>6</v>
      </c>
      <c r="X1606" t="str">
        <f>VLOOKUP($S1606,Taxonomic!A:D,2,FALSE)</f>
        <v>blenniidae</v>
      </c>
      <c r="Y1606" t="str">
        <f>VLOOKUP(S1606,Taxonomic!A:D,3,FALSE)</f>
        <v>parablennius</v>
      </c>
      <c r="Z1606" t="str">
        <f>VLOOKUP(S1606,Taxonomic!A:D,4,FALSE)</f>
        <v>pilicornis</v>
      </c>
    </row>
    <row r="1607" spans="1:26" x14ac:dyDescent="0.2">
      <c r="A1607" t="s">
        <v>30</v>
      </c>
      <c r="B1607" t="s">
        <v>103</v>
      </c>
      <c r="C1607" t="s">
        <v>108</v>
      </c>
      <c r="D1607">
        <v>2013</v>
      </c>
      <c r="E1607">
        <v>10</v>
      </c>
      <c r="F1607" s="8">
        <v>19</v>
      </c>
      <c r="G1607" t="s">
        <v>457</v>
      </c>
      <c r="H1607" t="s">
        <v>32</v>
      </c>
      <c r="I1607">
        <f>VLOOKUP(B1607,Information_sites!D:E,2,FALSE)</f>
        <v>-24.110130000000002</v>
      </c>
      <c r="J1607">
        <f>VLOOKUP(B1607,Information_sites!D:F,3,FALSE)</f>
        <v>-45.705855999999997</v>
      </c>
      <c r="K1607" t="s">
        <v>442</v>
      </c>
      <c r="L1607">
        <v>4667</v>
      </c>
      <c r="M1607">
        <v>40</v>
      </c>
      <c r="N1607" s="3">
        <v>10</v>
      </c>
      <c r="O1607" t="s">
        <v>442</v>
      </c>
      <c r="P1607" t="s">
        <v>442</v>
      </c>
      <c r="Q1607" t="s">
        <v>442</v>
      </c>
      <c r="R1607" t="s">
        <v>442</v>
      </c>
      <c r="S1607" t="s">
        <v>55</v>
      </c>
      <c r="T1607">
        <v>3</v>
      </c>
      <c r="U1607">
        <v>8</v>
      </c>
      <c r="X1607" t="str">
        <f>VLOOKUP($S1607,Taxonomic!A:D,2,FALSE)</f>
        <v>blenniidae</v>
      </c>
      <c r="Y1607" t="str">
        <f>VLOOKUP(S1607,Taxonomic!A:D,3,FALSE)</f>
        <v>parablennius</v>
      </c>
      <c r="Z1607" t="str">
        <f>VLOOKUP(S1607,Taxonomic!A:D,4,FALSE)</f>
        <v>pilicornis</v>
      </c>
    </row>
    <row r="1608" spans="1:26" x14ac:dyDescent="0.2">
      <c r="A1608" t="s">
        <v>30</v>
      </c>
      <c r="B1608" t="s">
        <v>103</v>
      </c>
      <c r="C1608" t="s">
        <v>108</v>
      </c>
      <c r="D1608">
        <v>2013</v>
      </c>
      <c r="E1608">
        <v>10</v>
      </c>
      <c r="F1608" s="8">
        <v>19</v>
      </c>
      <c r="G1608" t="s">
        <v>457</v>
      </c>
      <c r="H1608" t="s">
        <v>32</v>
      </c>
      <c r="I1608">
        <f>VLOOKUP(B1608,Information_sites!D:E,2,FALSE)</f>
        <v>-24.110130000000002</v>
      </c>
      <c r="J1608">
        <f>VLOOKUP(B1608,Information_sites!D:F,3,FALSE)</f>
        <v>-45.705855999999997</v>
      </c>
      <c r="K1608" t="s">
        <v>442</v>
      </c>
      <c r="L1608">
        <v>4667</v>
      </c>
      <c r="M1608">
        <v>40</v>
      </c>
      <c r="N1608" s="3">
        <v>10</v>
      </c>
      <c r="O1608" t="s">
        <v>442</v>
      </c>
      <c r="P1608" t="s">
        <v>442</v>
      </c>
      <c r="Q1608" t="s">
        <v>442</v>
      </c>
      <c r="R1608" t="s">
        <v>442</v>
      </c>
      <c r="S1608" t="s">
        <v>55</v>
      </c>
      <c r="T1608">
        <v>1</v>
      </c>
      <c r="U1608">
        <v>10</v>
      </c>
      <c r="X1608" t="str">
        <f>VLOOKUP($S1608,Taxonomic!A:D,2,FALSE)</f>
        <v>blenniidae</v>
      </c>
      <c r="Y1608" t="str">
        <f>VLOOKUP(S1608,Taxonomic!A:D,3,FALSE)</f>
        <v>parablennius</v>
      </c>
      <c r="Z1608" t="str">
        <f>VLOOKUP(S1608,Taxonomic!A:D,4,FALSE)</f>
        <v>pilicornis</v>
      </c>
    </row>
    <row r="1609" spans="1:26" x14ac:dyDescent="0.2">
      <c r="A1609" t="s">
        <v>30</v>
      </c>
      <c r="B1609" t="s">
        <v>103</v>
      </c>
      <c r="C1609" t="s">
        <v>108</v>
      </c>
      <c r="D1609">
        <v>2013</v>
      </c>
      <c r="E1609">
        <v>10</v>
      </c>
      <c r="F1609" s="8">
        <v>19</v>
      </c>
      <c r="G1609" t="s">
        <v>457</v>
      </c>
      <c r="H1609" t="s">
        <v>32</v>
      </c>
      <c r="I1609">
        <f>VLOOKUP(B1609,Information_sites!D:E,2,FALSE)</f>
        <v>-24.110130000000002</v>
      </c>
      <c r="J1609">
        <f>VLOOKUP(B1609,Information_sites!D:F,3,FALSE)</f>
        <v>-45.705855999999997</v>
      </c>
      <c r="K1609" t="s">
        <v>442</v>
      </c>
      <c r="L1609">
        <v>4667</v>
      </c>
      <c r="M1609">
        <v>40</v>
      </c>
      <c r="N1609" s="3">
        <v>10</v>
      </c>
      <c r="O1609" t="s">
        <v>442</v>
      </c>
      <c r="P1609" t="s">
        <v>442</v>
      </c>
      <c r="Q1609" t="s">
        <v>442</v>
      </c>
      <c r="R1609" t="s">
        <v>442</v>
      </c>
      <c r="S1609" t="s">
        <v>44</v>
      </c>
      <c r="T1609">
        <v>1</v>
      </c>
      <c r="U1609">
        <v>20</v>
      </c>
      <c r="X1609" t="str">
        <f>VLOOKUP($S1609,Taxonomic!A:D,2,FALSE)</f>
        <v>pomacanthidae</v>
      </c>
      <c r="Y1609" t="str">
        <f>VLOOKUP(S1609,Taxonomic!A:D,3,FALSE)</f>
        <v>pomacanthus</v>
      </c>
      <c r="Z1609" t="str">
        <f>VLOOKUP(S1609,Taxonomic!A:D,4,FALSE)</f>
        <v>paru</v>
      </c>
    </row>
    <row r="1610" spans="1:26" x14ac:dyDescent="0.2">
      <c r="A1610" t="s">
        <v>30</v>
      </c>
      <c r="B1610" t="s">
        <v>103</v>
      </c>
      <c r="C1610" t="s">
        <v>108</v>
      </c>
      <c r="D1610">
        <v>2013</v>
      </c>
      <c r="E1610">
        <v>10</v>
      </c>
      <c r="F1610" s="8">
        <v>19</v>
      </c>
      <c r="G1610" t="s">
        <v>457</v>
      </c>
      <c r="H1610" t="s">
        <v>32</v>
      </c>
      <c r="I1610">
        <f>VLOOKUP(B1610,Information_sites!D:E,2,FALSE)</f>
        <v>-24.110130000000002</v>
      </c>
      <c r="J1610">
        <f>VLOOKUP(B1610,Information_sites!D:F,3,FALSE)</f>
        <v>-45.705855999999997</v>
      </c>
      <c r="K1610" t="s">
        <v>442</v>
      </c>
      <c r="L1610">
        <v>4667</v>
      </c>
      <c r="M1610">
        <v>40</v>
      </c>
      <c r="N1610" s="3">
        <v>10</v>
      </c>
      <c r="O1610" t="s">
        <v>442</v>
      </c>
      <c r="P1610" t="s">
        <v>442</v>
      </c>
      <c r="Q1610" t="s">
        <v>442</v>
      </c>
      <c r="R1610" t="s">
        <v>442</v>
      </c>
      <c r="S1610" t="s">
        <v>44</v>
      </c>
      <c r="T1610">
        <v>1</v>
      </c>
      <c r="U1610">
        <v>35</v>
      </c>
      <c r="X1610" t="str">
        <f>VLOOKUP($S1610,Taxonomic!A:D,2,FALSE)</f>
        <v>pomacanthidae</v>
      </c>
      <c r="Y1610" t="str">
        <f>VLOOKUP(S1610,Taxonomic!A:D,3,FALSE)</f>
        <v>pomacanthus</v>
      </c>
      <c r="Z1610" t="str">
        <f>VLOOKUP(S1610,Taxonomic!A:D,4,FALSE)</f>
        <v>paru</v>
      </c>
    </row>
    <row r="1611" spans="1:26" x14ac:dyDescent="0.2">
      <c r="A1611" t="s">
        <v>30</v>
      </c>
      <c r="B1611" t="s">
        <v>103</v>
      </c>
      <c r="C1611" t="s">
        <v>108</v>
      </c>
      <c r="D1611">
        <v>2013</v>
      </c>
      <c r="E1611">
        <v>10</v>
      </c>
      <c r="F1611" s="8">
        <v>19</v>
      </c>
      <c r="G1611" t="s">
        <v>457</v>
      </c>
      <c r="H1611" t="s">
        <v>32</v>
      </c>
      <c r="I1611">
        <f>VLOOKUP(B1611,Information_sites!D:E,2,FALSE)</f>
        <v>-24.110130000000002</v>
      </c>
      <c r="J1611">
        <f>VLOOKUP(B1611,Information_sites!D:F,3,FALSE)</f>
        <v>-45.705855999999997</v>
      </c>
      <c r="K1611" t="s">
        <v>442</v>
      </c>
      <c r="L1611">
        <v>4667</v>
      </c>
      <c r="M1611">
        <v>40</v>
      </c>
      <c r="N1611" s="3">
        <v>10</v>
      </c>
      <c r="O1611" t="s">
        <v>442</v>
      </c>
      <c r="P1611" t="s">
        <v>442</v>
      </c>
      <c r="Q1611" t="s">
        <v>442</v>
      </c>
      <c r="R1611" t="s">
        <v>442</v>
      </c>
      <c r="S1611" t="s">
        <v>57</v>
      </c>
      <c r="T1611">
        <v>1</v>
      </c>
      <c r="U1611">
        <v>45</v>
      </c>
      <c r="X1611" t="str">
        <f>VLOOKUP($S1611,Taxonomic!A:D,2,FALSE)</f>
        <v>scaridae</v>
      </c>
      <c r="Y1611" t="str">
        <f>VLOOKUP(S1611,Taxonomic!A:D,3,FALSE)</f>
        <v>sparisoma</v>
      </c>
      <c r="Z1611" t="str">
        <f>VLOOKUP(S1611,Taxonomic!A:D,4,FALSE)</f>
        <v>frondosum</v>
      </c>
    </row>
    <row r="1612" spans="1:26" x14ac:dyDescent="0.2">
      <c r="A1612" t="s">
        <v>30</v>
      </c>
      <c r="B1612" t="s">
        <v>103</v>
      </c>
      <c r="C1612" t="s">
        <v>108</v>
      </c>
      <c r="D1612">
        <v>2013</v>
      </c>
      <c r="E1612">
        <v>10</v>
      </c>
      <c r="F1612" s="8">
        <v>19</v>
      </c>
      <c r="G1612" t="s">
        <v>457</v>
      </c>
      <c r="H1612" t="s">
        <v>32</v>
      </c>
      <c r="I1612">
        <f>VLOOKUP(B1612,Information_sites!D:E,2,FALSE)</f>
        <v>-24.110130000000002</v>
      </c>
      <c r="J1612">
        <f>VLOOKUP(B1612,Information_sites!D:F,3,FALSE)</f>
        <v>-45.705855999999997</v>
      </c>
      <c r="K1612" t="s">
        <v>442</v>
      </c>
      <c r="L1612">
        <v>4667</v>
      </c>
      <c r="M1612">
        <v>40</v>
      </c>
      <c r="N1612" s="3">
        <v>10</v>
      </c>
      <c r="O1612" t="s">
        <v>442</v>
      </c>
      <c r="P1612" t="s">
        <v>442</v>
      </c>
      <c r="Q1612" t="s">
        <v>442</v>
      </c>
      <c r="R1612" t="s">
        <v>442</v>
      </c>
      <c r="S1612" t="s">
        <v>57</v>
      </c>
      <c r="T1612">
        <v>1</v>
      </c>
      <c r="U1612">
        <v>50</v>
      </c>
      <c r="X1612" t="str">
        <f>VLOOKUP($S1612,Taxonomic!A:D,2,FALSE)</f>
        <v>scaridae</v>
      </c>
      <c r="Y1612" t="str">
        <f>VLOOKUP(S1612,Taxonomic!A:D,3,FALSE)</f>
        <v>sparisoma</v>
      </c>
      <c r="Z1612" t="str">
        <f>VLOOKUP(S1612,Taxonomic!A:D,4,FALSE)</f>
        <v>frondosum</v>
      </c>
    </row>
    <row r="1613" spans="1:26" x14ac:dyDescent="0.2">
      <c r="A1613" t="s">
        <v>30</v>
      </c>
      <c r="B1613" t="s">
        <v>103</v>
      </c>
      <c r="C1613" t="s">
        <v>108</v>
      </c>
      <c r="D1613">
        <v>2013</v>
      </c>
      <c r="E1613">
        <v>10</v>
      </c>
      <c r="F1613" s="8">
        <v>19</v>
      </c>
      <c r="G1613" t="s">
        <v>457</v>
      </c>
      <c r="H1613" t="s">
        <v>32</v>
      </c>
      <c r="I1613">
        <f>VLOOKUP(B1613,Information_sites!D:E,2,FALSE)</f>
        <v>-24.110130000000002</v>
      </c>
      <c r="J1613">
        <f>VLOOKUP(B1613,Information_sites!D:F,3,FALSE)</f>
        <v>-45.705855999999997</v>
      </c>
      <c r="K1613" t="s">
        <v>442</v>
      </c>
      <c r="L1613">
        <v>4667</v>
      </c>
      <c r="M1613">
        <v>40</v>
      </c>
      <c r="N1613" s="3">
        <v>10</v>
      </c>
      <c r="O1613" t="s">
        <v>442</v>
      </c>
      <c r="P1613" t="s">
        <v>442</v>
      </c>
      <c r="Q1613" t="s">
        <v>442</v>
      </c>
      <c r="R1613" t="s">
        <v>442</v>
      </c>
      <c r="S1613" t="s">
        <v>46</v>
      </c>
      <c r="T1613">
        <v>3</v>
      </c>
      <c r="U1613">
        <v>5</v>
      </c>
      <c r="X1613" t="str">
        <f>VLOOKUP($S1613,Taxonomic!A:D,2,FALSE)</f>
        <v>pomacentridae</v>
      </c>
      <c r="Y1613" t="str">
        <f>VLOOKUP(S1613,Taxonomic!A:D,3,FALSE)</f>
        <v>stegastes</v>
      </c>
      <c r="Z1613" t="str">
        <f>VLOOKUP(S1613,Taxonomic!A:D,4,FALSE)</f>
        <v>fuscus</v>
      </c>
    </row>
    <row r="1614" spans="1:26" x14ac:dyDescent="0.2">
      <c r="A1614" t="s">
        <v>30</v>
      </c>
      <c r="B1614" t="s">
        <v>103</v>
      </c>
      <c r="C1614" t="s">
        <v>108</v>
      </c>
      <c r="D1614">
        <v>2013</v>
      </c>
      <c r="E1614">
        <v>10</v>
      </c>
      <c r="F1614" s="8">
        <v>19</v>
      </c>
      <c r="G1614" t="s">
        <v>457</v>
      </c>
      <c r="H1614" t="s">
        <v>32</v>
      </c>
      <c r="I1614">
        <f>VLOOKUP(B1614,Information_sites!D:E,2,FALSE)</f>
        <v>-24.110130000000002</v>
      </c>
      <c r="J1614">
        <f>VLOOKUP(B1614,Information_sites!D:F,3,FALSE)</f>
        <v>-45.705855999999997</v>
      </c>
      <c r="K1614" t="s">
        <v>442</v>
      </c>
      <c r="L1614">
        <v>4667</v>
      </c>
      <c r="M1614">
        <v>40</v>
      </c>
      <c r="N1614" s="3">
        <v>10</v>
      </c>
      <c r="O1614" t="s">
        <v>442</v>
      </c>
      <c r="P1614" t="s">
        <v>442</v>
      </c>
      <c r="Q1614" t="s">
        <v>442</v>
      </c>
      <c r="R1614" t="s">
        <v>442</v>
      </c>
      <c r="S1614" t="s">
        <v>46</v>
      </c>
      <c r="T1614">
        <v>9</v>
      </c>
      <c r="U1614">
        <v>10</v>
      </c>
      <c r="X1614" t="str">
        <f>VLOOKUP($S1614,Taxonomic!A:D,2,FALSE)</f>
        <v>pomacentridae</v>
      </c>
      <c r="Y1614" t="str">
        <f>VLOOKUP(S1614,Taxonomic!A:D,3,FALSE)</f>
        <v>stegastes</v>
      </c>
      <c r="Z1614" t="str">
        <f>VLOOKUP(S1614,Taxonomic!A:D,4,FALSE)</f>
        <v>fuscus</v>
      </c>
    </row>
    <row r="1615" spans="1:26" x14ac:dyDescent="0.2">
      <c r="A1615" t="s">
        <v>30</v>
      </c>
      <c r="B1615" t="s">
        <v>103</v>
      </c>
      <c r="C1615" t="s">
        <v>108</v>
      </c>
      <c r="D1615">
        <v>2013</v>
      </c>
      <c r="E1615">
        <v>10</v>
      </c>
      <c r="F1615" s="8">
        <v>19</v>
      </c>
      <c r="G1615" t="s">
        <v>457</v>
      </c>
      <c r="H1615" t="s">
        <v>32</v>
      </c>
      <c r="I1615">
        <f>VLOOKUP(B1615,Information_sites!D:E,2,FALSE)</f>
        <v>-24.110130000000002</v>
      </c>
      <c r="J1615">
        <f>VLOOKUP(B1615,Information_sites!D:F,3,FALSE)</f>
        <v>-45.705855999999997</v>
      </c>
      <c r="K1615" t="s">
        <v>442</v>
      </c>
      <c r="L1615">
        <v>4667</v>
      </c>
      <c r="M1615">
        <v>40</v>
      </c>
      <c r="N1615" s="3">
        <v>10</v>
      </c>
      <c r="O1615" t="s">
        <v>442</v>
      </c>
      <c r="P1615" t="s">
        <v>442</v>
      </c>
      <c r="Q1615" t="s">
        <v>442</v>
      </c>
      <c r="R1615" t="s">
        <v>442</v>
      </c>
      <c r="S1615" t="s">
        <v>46</v>
      </c>
      <c r="T1615">
        <v>5</v>
      </c>
      <c r="U1615">
        <v>12</v>
      </c>
      <c r="X1615" t="str">
        <f>VLOOKUP($S1615,Taxonomic!A:D,2,FALSE)</f>
        <v>pomacentridae</v>
      </c>
      <c r="Y1615" t="str">
        <f>VLOOKUP(S1615,Taxonomic!A:D,3,FALSE)</f>
        <v>stegastes</v>
      </c>
      <c r="Z1615" t="str">
        <f>VLOOKUP(S1615,Taxonomic!A:D,4,FALSE)</f>
        <v>fuscus</v>
      </c>
    </row>
    <row r="1616" spans="1:26" x14ac:dyDescent="0.2">
      <c r="A1616" t="s">
        <v>30</v>
      </c>
      <c r="B1616" t="s">
        <v>103</v>
      </c>
      <c r="C1616" t="s">
        <v>108</v>
      </c>
      <c r="D1616">
        <v>2013</v>
      </c>
      <c r="E1616">
        <v>10</v>
      </c>
      <c r="F1616" s="8">
        <v>19</v>
      </c>
      <c r="G1616" t="s">
        <v>457</v>
      </c>
      <c r="H1616" t="s">
        <v>32</v>
      </c>
      <c r="I1616">
        <f>VLOOKUP(B1616,Information_sites!D:E,2,FALSE)</f>
        <v>-24.110130000000002</v>
      </c>
      <c r="J1616">
        <f>VLOOKUP(B1616,Information_sites!D:F,3,FALSE)</f>
        <v>-45.705855999999997</v>
      </c>
      <c r="K1616" t="s">
        <v>442</v>
      </c>
      <c r="L1616">
        <v>4667</v>
      </c>
      <c r="M1616">
        <v>40</v>
      </c>
      <c r="N1616" s="3">
        <v>10</v>
      </c>
      <c r="O1616" t="s">
        <v>442</v>
      </c>
      <c r="P1616" t="s">
        <v>442</v>
      </c>
      <c r="Q1616" t="s">
        <v>442</v>
      </c>
      <c r="R1616" t="s">
        <v>442</v>
      </c>
      <c r="S1616" t="s">
        <v>58</v>
      </c>
      <c r="T1616">
        <v>1</v>
      </c>
      <c r="U1616">
        <v>10</v>
      </c>
      <c r="X1616" t="str">
        <f>VLOOKUP($S1616,Taxonomic!A:D,2,FALSE)</f>
        <v>pomacentridae</v>
      </c>
      <c r="Y1616" t="str">
        <f>VLOOKUP(S1616,Taxonomic!A:D,3,FALSE)</f>
        <v>stegastes</v>
      </c>
      <c r="Z1616" t="str">
        <f>VLOOKUP(S1616,Taxonomic!A:D,4,FALSE)</f>
        <v>variabilis</v>
      </c>
    </row>
    <row r="1617" spans="1:26" x14ac:dyDescent="0.2">
      <c r="A1617" t="s">
        <v>30</v>
      </c>
      <c r="B1617" t="s">
        <v>103</v>
      </c>
      <c r="C1617" t="s">
        <v>108</v>
      </c>
      <c r="D1617">
        <v>2013</v>
      </c>
      <c r="E1617">
        <v>10</v>
      </c>
      <c r="F1617" s="8">
        <v>19</v>
      </c>
      <c r="G1617" t="s">
        <v>457</v>
      </c>
      <c r="H1617" t="s">
        <v>32</v>
      </c>
      <c r="I1617">
        <f>VLOOKUP(B1617,Information_sites!D:E,2,FALSE)</f>
        <v>-24.110130000000002</v>
      </c>
      <c r="J1617">
        <f>VLOOKUP(B1617,Information_sites!D:F,3,FALSE)</f>
        <v>-45.705855999999997</v>
      </c>
      <c r="K1617" t="s">
        <v>442</v>
      </c>
      <c r="L1617">
        <v>4668</v>
      </c>
      <c r="M1617">
        <v>40</v>
      </c>
      <c r="N1617" s="3">
        <v>6</v>
      </c>
      <c r="O1617" t="s">
        <v>442</v>
      </c>
      <c r="P1617" t="s">
        <v>442</v>
      </c>
      <c r="Q1617" t="s">
        <v>442</v>
      </c>
      <c r="R1617" t="s">
        <v>442</v>
      </c>
      <c r="S1617" t="s">
        <v>33</v>
      </c>
      <c r="T1617">
        <v>20</v>
      </c>
      <c r="U1617">
        <v>10</v>
      </c>
      <c r="X1617" t="str">
        <f>VLOOKUP($S1617,Taxonomic!A:D,2,FALSE)</f>
        <v>pomacentridae</v>
      </c>
      <c r="Y1617" t="str">
        <f>VLOOKUP(S1617,Taxonomic!A:D,3,FALSE)</f>
        <v>abudefduf</v>
      </c>
      <c r="Z1617" t="str">
        <f>VLOOKUP(S1617,Taxonomic!A:D,4,FALSE)</f>
        <v>saxatilis</v>
      </c>
    </row>
    <row r="1618" spans="1:26" x14ac:dyDescent="0.2">
      <c r="A1618" t="s">
        <v>30</v>
      </c>
      <c r="B1618" t="s">
        <v>103</v>
      </c>
      <c r="C1618" t="s">
        <v>108</v>
      </c>
      <c r="D1618">
        <v>2013</v>
      </c>
      <c r="E1618">
        <v>10</v>
      </c>
      <c r="F1618" s="8">
        <v>19</v>
      </c>
      <c r="G1618" t="s">
        <v>457</v>
      </c>
      <c r="H1618" t="s">
        <v>32</v>
      </c>
      <c r="I1618">
        <f>VLOOKUP(B1618,Information_sites!D:E,2,FALSE)</f>
        <v>-24.110130000000002</v>
      </c>
      <c r="J1618">
        <f>VLOOKUP(B1618,Information_sites!D:F,3,FALSE)</f>
        <v>-45.705855999999997</v>
      </c>
      <c r="K1618" t="s">
        <v>442</v>
      </c>
      <c r="L1618">
        <v>4668</v>
      </c>
      <c r="M1618">
        <v>40</v>
      </c>
      <c r="N1618" s="3">
        <v>6</v>
      </c>
      <c r="O1618" t="s">
        <v>442</v>
      </c>
      <c r="P1618" t="s">
        <v>442</v>
      </c>
      <c r="Q1618" t="s">
        <v>442</v>
      </c>
      <c r="R1618" t="s">
        <v>442</v>
      </c>
      <c r="S1618" t="s">
        <v>33</v>
      </c>
      <c r="T1618">
        <v>15</v>
      </c>
      <c r="U1618">
        <v>5</v>
      </c>
      <c r="X1618" t="str">
        <f>VLOOKUP($S1618,Taxonomic!A:D,2,FALSE)</f>
        <v>pomacentridae</v>
      </c>
      <c r="Y1618" t="str">
        <f>VLOOKUP(S1618,Taxonomic!A:D,3,FALSE)</f>
        <v>abudefduf</v>
      </c>
      <c r="Z1618" t="str">
        <f>VLOOKUP(S1618,Taxonomic!A:D,4,FALSE)</f>
        <v>saxatilis</v>
      </c>
    </row>
    <row r="1619" spans="1:26" x14ac:dyDescent="0.2">
      <c r="A1619" t="s">
        <v>30</v>
      </c>
      <c r="B1619" t="s">
        <v>103</v>
      </c>
      <c r="C1619" t="s">
        <v>108</v>
      </c>
      <c r="D1619">
        <v>2013</v>
      </c>
      <c r="E1619">
        <v>10</v>
      </c>
      <c r="F1619" s="8">
        <v>19</v>
      </c>
      <c r="G1619" t="s">
        <v>457</v>
      </c>
      <c r="H1619" t="s">
        <v>32</v>
      </c>
      <c r="I1619">
        <f>VLOOKUP(B1619,Information_sites!D:E,2,FALSE)</f>
        <v>-24.110130000000002</v>
      </c>
      <c r="J1619">
        <f>VLOOKUP(B1619,Information_sites!D:F,3,FALSE)</f>
        <v>-45.705855999999997</v>
      </c>
      <c r="K1619" t="s">
        <v>442</v>
      </c>
      <c r="L1619">
        <v>4668</v>
      </c>
      <c r="M1619">
        <v>40</v>
      </c>
      <c r="N1619" s="3">
        <v>6</v>
      </c>
      <c r="O1619" t="s">
        <v>442</v>
      </c>
      <c r="P1619" t="s">
        <v>442</v>
      </c>
      <c r="Q1619" t="s">
        <v>442</v>
      </c>
      <c r="R1619" t="s">
        <v>442</v>
      </c>
      <c r="S1619" t="s">
        <v>49</v>
      </c>
      <c r="T1619">
        <v>2</v>
      </c>
      <c r="U1619">
        <v>30</v>
      </c>
      <c r="X1619" t="str">
        <f>VLOOKUP($S1619,Taxonomic!A:D,2,FALSE)</f>
        <v>acanthuridae</v>
      </c>
      <c r="Y1619" t="str">
        <f>VLOOKUP(S1619,Taxonomic!A:D,3,FALSE)</f>
        <v>acanthurus</v>
      </c>
      <c r="Z1619" t="str">
        <f>VLOOKUP(S1619,Taxonomic!A:D,4,FALSE)</f>
        <v>chirurgus</v>
      </c>
    </row>
    <row r="1620" spans="1:26" x14ac:dyDescent="0.2">
      <c r="A1620" t="s">
        <v>30</v>
      </c>
      <c r="B1620" t="s">
        <v>103</v>
      </c>
      <c r="C1620" t="s">
        <v>108</v>
      </c>
      <c r="D1620">
        <v>2013</v>
      </c>
      <c r="E1620">
        <v>10</v>
      </c>
      <c r="F1620" s="8">
        <v>19</v>
      </c>
      <c r="G1620" t="s">
        <v>457</v>
      </c>
      <c r="H1620" t="s">
        <v>32</v>
      </c>
      <c r="I1620">
        <f>VLOOKUP(B1620,Information_sites!D:E,2,FALSE)</f>
        <v>-24.110130000000002</v>
      </c>
      <c r="J1620">
        <f>VLOOKUP(B1620,Information_sites!D:F,3,FALSE)</f>
        <v>-45.705855999999997</v>
      </c>
      <c r="K1620" t="s">
        <v>442</v>
      </c>
      <c r="L1620">
        <v>4668</v>
      </c>
      <c r="M1620">
        <v>40</v>
      </c>
      <c r="N1620" s="3">
        <v>6</v>
      </c>
      <c r="O1620" t="s">
        <v>442</v>
      </c>
      <c r="P1620" t="s">
        <v>442</v>
      </c>
      <c r="Q1620" t="s">
        <v>442</v>
      </c>
      <c r="R1620" t="s">
        <v>442</v>
      </c>
      <c r="S1620" t="s">
        <v>49</v>
      </c>
      <c r="T1620">
        <v>3</v>
      </c>
      <c r="U1620">
        <v>35</v>
      </c>
      <c r="X1620" t="str">
        <f>VLOOKUP($S1620,Taxonomic!A:D,2,FALSE)</f>
        <v>acanthuridae</v>
      </c>
      <c r="Y1620" t="str">
        <f>VLOOKUP(S1620,Taxonomic!A:D,3,FALSE)</f>
        <v>acanthurus</v>
      </c>
      <c r="Z1620" t="str">
        <f>VLOOKUP(S1620,Taxonomic!A:D,4,FALSE)</f>
        <v>chirurgus</v>
      </c>
    </row>
    <row r="1621" spans="1:26" x14ac:dyDescent="0.2">
      <c r="A1621" t="s">
        <v>30</v>
      </c>
      <c r="B1621" t="s">
        <v>103</v>
      </c>
      <c r="C1621" t="s">
        <v>108</v>
      </c>
      <c r="D1621">
        <v>2013</v>
      </c>
      <c r="E1621">
        <v>10</v>
      </c>
      <c r="F1621" s="8">
        <v>19</v>
      </c>
      <c r="G1621" t="s">
        <v>457</v>
      </c>
      <c r="H1621" t="s">
        <v>32</v>
      </c>
      <c r="I1621">
        <f>VLOOKUP(B1621,Information_sites!D:E,2,FALSE)</f>
        <v>-24.110130000000002</v>
      </c>
      <c r="J1621">
        <f>VLOOKUP(B1621,Information_sites!D:F,3,FALSE)</f>
        <v>-45.705855999999997</v>
      </c>
      <c r="K1621" t="s">
        <v>442</v>
      </c>
      <c r="L1621">
        <v>4668</v>
      </c>
      <c r="M1621">
        <v>40</v>
      </c>
      <c r="N1621" s="3">
        <v>6</v>
      </c>
      <c r="O1621" t="s">
        <v>442</v>
      </c>
      <c r="P1621" t="s">
        <v>442</v>
      </c>
      <c r="Q1621" t="s">
        <v>442</v>
      </c>
      <c r="R1621" t="s">
        <v>442</v>
      </c>
      <c r="S1621" t="s">
        <v>50</v>
      </c>
      <c r="T1621">
        <v>1</v>
      </c>
      <c r="U1621">
        <v>25</v>
      </c>
      <c r="X1621" t="str">
        <f>VLOOKUP($S1621,Taxonomic!A:D,2,FALSE)</f>
        <v>haemulidae</v>
      </c>
      <c r="Y1621" t="str">
        <f>VLOOKUP(S1621,Taxonomic!A:D,3,FALSE)</f>
        <v>anisotremus</v>
      </c>
      <c r="Z1621" t="str">
        <f>VLOOKUP(S1621,Taxonomic!A:D,4,FALSE)</f>
        <v>virginicus</v>
      </c>
    </row>
    <row r="1622" spans="1:26" x14ac:dyDescent="0.2">
      <c r="A1622" t="s">
        <v>30</v>
      </c>
      <c r="B1622" t="s">
        <v>103</v>
      </c>
      <c r="C1622" t="s">
        <v>108</v>
      </c>
      <c r="D1622">
        <v>2013</v>
      </c>
      <c r="E1622">
        <v>10</v>
      </c>
      <c r="F1622" s="8">
        <v>19</v>
      </c>
      <c r="G1622" t="s">
        <v>457</v>
      </c>
      <c r="H1622" t="s">
        <v>32</v>
      </c>
      <c r="I1622">
        <f>VLOOKUP(B1622,Information_sites!D:E,2,FALSE)</f>
        <v>-24.110130000000002</v>
      </c>
      <c r="J1622">
        <f>VLOOKUP(B1622,Information_sites!D:F,3,FALSE)</f>
        <v>-45.705855999999997</v>
      </c>
      <c r="K1622" t="s">
        <v>442</v>
      </c>
      <c r="L1622">
        <v>4668</v>
      </c>
      <c r="M1622">
        <v>40</v>
      </c>
      <c r="N1622" s="3">
        <v>6</v>
      </c>
      <c r="O1622" t="s">
        <v>442</v>
      </c>
      <c r="P1622" t="s">
        <v>442</v>
      </c>
      <c r="Q1622" t="s">
        <v>442</v>
      </c>
      <c r="R1622" t="s">
        <v>442</v>
      </c>
      <c r="S1622" t="s">
        <v>50</v>
      </c>
      <c r="T1622">
        <v>3</v>
      </c>
      <c r="U1622">
        <v>35</v>
      </c>
      <c r="X1622" t="str">
        <f>VLOOKUP($S1622,Taxonomic!A:D,2,FALSE)</f>
        <v>haemulidae</v>
      </c>
      <c r="Y1622" t="str">
        <f>VLOOKUP(S1622,Taxonomic!A:D,3,FALSE)</f>
        <v>anisotremus</v>
      </c>
      <c r="Z1622" t="str">
        <f>VLOOKUP(S1622,Taxonomic!A:D,4,FALSE)</f>
        <v>virginicus</v>
      </c>
    </row>
    <row r="1623" spans="1:26" x14ac:dyDescent="0.2">
      <c r="A1623" t="s">
        <v>30</v>
      </c>
      <c r="B1623" t="s">
        <v>103</v>
      </c>
      <c r="C1623" t="s">
        <v>108</v>
      </c>
      <c r="D1623">
        <v>2013</v>
      </c>
      <c r="E1623">
        <v>10</v>
      </c>
      <c r="F1623" s="8">
        <v>19</v>
      </c>
      <c r="G1623" t="s">
        <v>457</v>
      </c>
      <c r="H1623" t="s">
        <v>32</v>
      </c>
      <c r="I1623">
        <f>VLOOKUP(B1623,Information_sites!D:E,2,FALSE)</f>
        <v>-24.110130000000002</v>
      </c>
      <c r="J1623">
        <f>VLOOKUP(B1623,Information_sites!D:F,3,FALSE)</f>
        <v>-45.705855999999997</v>
      </c>
      <c r="K1623" t="s">
        <v>442</v>
      </c>
      <c r="L1623">
        <v>4668</v>
      </c>
      <c r="M1623">
        <v>40</v>
      </c>
      <c r="N1623" s="3">
        <v>6</v>
      </c>
      <c r="O1623" t="s">
        <v>442</v>
      </c>
      <c r="P1623" t="s">
        <v>442</v>
      </c>
      <c r="Q1623" t="s">
        <v>442</v>
      </c>
      <c r="R1623" t="s">
        <v>442</v>
      </c>
      <c r="S1623" t="s">
        <v>35</v>
      </c>
      <c r="T1623">
        <v>1</v>
      </c>
      <c r="U1623">
        <v>20</v>
      </c>
      <c r="X1623" t="str">
        <f>VLOOKUP($S1623,Taxonomic!A:D,2,FALSE)</f>
        <v>labridae</v>
      </c>
      <c r="Y1623" t="str">
        <f>VLOOKUP(S1623,Taxonomic!A:D,3,FALSE)</f>
        <v>bodianus</v>
      </c>
      <c r="Z1623" t="str">
        <f>VLOOKUP(S1623,Taxonomic!A:D,4,FALSE)</f>
        <v>rufus</v>
      </c>
    </row>
    <row r="1624" spans="1:26" x14ac:dyDescent="0.2">
      <c r="A1624" t="s">
        <v>30</v>
      </c>
      <c r="B1624" t="s">
        <v>103</v>
      </c>
      <c r="C1624" t="s">
        <v>108</v>
      </c>
      <c r="D1624">
        <v>2013</v>
      </c>
      <c r="E1624">
        <v>10</v>
      </c>
      <c r="F1624" s="8">
        <v>19</v>
      </c>
      <c r="G1624" t="s">
        <v>457</v>
      </c>
      <c r="H1624" t="s">
        <v>32</v>
      </c>
      <c r="I1624">
        <f>VLOOKUP(B1624,Information_sites!D:E,2,FALSE)</f>
        <v>-24.110130000000002</v>
      </c>
      <c r="J1624">
        <f>VLOOKUP(B1624,Information_sites!D:F,3,FALSE)</f>
        <v>-45.705855999999997</v>
      </c>
      <c r="K1624" t="s">
        <v>442</v>
      </c>
      <c r="L1624">
        <v>4668</v>
      </c>
      <c r="M1624">
        <v>40</v>
      </c>
      <c r="N1624" s="3">
        <v>6</v>
      </c>
      <c r="O1624" t="s">
        <v>442</v>
      </c>
      <c r="P1624" t="s">
        <v>442</v>
      </c>
      <c r="Q1624" t="s">
        <v>442</v>
      </c>
      <c r="R1624" t="s">
        <v>442</v>
      </c>
      <c r="S1624" t="s">
        <v>35</v>
      </c>
      <c r="T1624">
        <v>1</v>
      </c>
      <c r="U1624">
        <v>30</v>
      </c>
      <c r="X1624" t="str">
        <f>VLOOKUP($S1624,Taxonomic!A:D,2,FALSE)</f>
        <v>labridae</v>
      </c>
      <c r="Y1624" t="str">
        <f>VLOOKUP(S1624,Taxonomic!A:D,3,FALSE)</f>
        <v>bodianus</v>
      </c>
      <c r="Z1624" t="str">
        <f>VLOOKUP(S1624,Taxonomic!A:D,4,FALSE)</f>
        <v>rufus</v>
      </c>
    </row>
    <row r="1625" spans="1:26" x14ac:dyDescent="0.2">
      <c r="A1625" t="s">
        <v>30</v>
      </c>
      <c r="B1625" t="s">
        <v>103</v>
      </c>
      <c r="C1625" t="s">
        <v>108</v>
      </c>
      <c r="D1625">
        <v>2013</v>
      </c>
      <c r="E1625">
        <v>10</v>
      </c>
      <c r="F1625" s="8">
        <v>19</v>
      </c>
      <c r="G1625" t="s">
        <v>457</v>
      </c>
      <c r="H1625" t="s">
        <v>32</v>
      </c>
      <c r="I1625">
        <f>VLOOKUP(B1625,Information_sites!D:E,2,FALSE)</f>
        <v>-24.110130000000002</v>
      </c>
      <c r="J1625">
        <f>VLOOKUP(B1625,Information_sites!D:F,3,FALSE)</f>
        <v>-45.705855999999997</v>
      </c>
      <c r="K1625" t="s">
        <v>442</v>
      </c>
      <c r="L1625">
        <v>4668</v>
      </c>
      <c r="M1625">
        <v>40</v>
      </c>
      <c r="N1625" s="3">
        <v>6</v>
      </c>
      <c r="O1625" t="s">
        <v>442</v>
      </c>
      <c r="P1625" t="s">
        <v>442</v>
      </c>
      <c r="Q1625" t="s">
        <v>442</v>
      </c>
      <c r="R1625" t="s">
        <v>442</v>
      </c>
      <c r="S1625" t="s">
        <v>51</v>
      </c>
      <c r="T1625">
        <v>4</v>
      </c>
      <c r="U1625">
        <v>15</v>
      </c>
      <c r="X1625" t="str">
        <f>VLOOKUP($S1625,Taxonomic!A:D,2,FALSE)</f>
        <v>sparidae</v>
      </c>
      <c r="Y1625" t="str">
        <f>VLOOKUP(S1625,Taxonomic!A:D,3,FALSE)</f>
        <v>diplodus</v>
      </c>
      <c r="Z1625" t="str">
        <f>VLOOKUP(S1625,Taxonomic!A:D,4,FALSE)</f>
        <v>argenteus</v>
      </c>
    </row>
    <row r="1626" spans="1:26" x14ac:dyDescent="0.2">
      <c r="A1626" t="s">
        <v>30</v>
      </c>
      <c r="B1626" t="s">
        <v>103</v>
      </c>
      <c r="C1626" t="s">
        <v>108</v>
      </c>
      <c r="D1626">
        <v>2013</v>
      </c>
      <c r="E1626">
        <v>10</v>
      </c>
      <c r="F1626" s="8">
        <v>19</v>
      </c>
      <c r="G1626" t="s">
        <v>457</v>
      </c>
      <c r="H1626" t="s">
        <v>32</v>
      </c>
      <c r="I1626">
        <f>VLOOKUP(B1626,Information_sites!D:E,2,FALSE)</f>
        <v>-24.110130000000002</v>
      </c>
      <c r="J1626">
        <f>VLOOKUP(B1626,Information_sites!D:F,3,FALSE)</f>
        <v>-45.705855999999997</v>
      </c>
      <c r="K1626" t="s">
        <v>442</v>
      </c>
      <c r="L1626">
        <v>4668</v>
      </c>
      <c r="M1626">
        <v>40</v>
      </c>
      <c r="N1626" s="3">
        <v>6</v>
      </c>
      <c r="O1626" t="s">
        <v>442</v>
      </c>
      <c r="P1626" t="s">
        <v>442</v>
      </c>
      <c r="Q1626" t="s">
        <v>442</v>
      </c>
      <c r="R1626" t="s">
        <v>442</v>
      </c>
      <c r="S1626" t="s">
        <v>39</v>
      </c>
      <c r="T1626">
        <v>53</v>
      </c>
      <c r="U1626">
        <v>15</v>
      </c>
      <c r="X1626" t="str">
        <f>VLOOKUP($S1626,Taxonomic!A:D,2,FALSE)</f>
        <v>haemulidae</v>
      </c>
      <c r="Y1626" t="str">
        <f>VLOOKUP(S1626,Taxonomic!A:D,3,FALSE)</f>
        <v>haemulon</v>
      </c>
      <c r="Z1626" t="str">
        <f>VLOOKUP(S1626,Taxonomic!A:D,4,FALSE)</f>
        <v>aurolineatum</v>
      </c>
    </row>
    <row r="1627" spans="1:26" x14ac:dyDescent="0.2">
      <c r="A1627" t="s">
        <v>30</v>
      </c>
      <c r="B1627" t="s">
        <v>103</v>
      </c>
      <c r="C1627" t="s">
        <v>108</v>
      </c>
      <c r="D1627">
        <v>2013</v>
      </c>
      <c r="E1627">
        <v>10</v>
      </c>
      <c r="F1627" s="8">
        <v>19</v>
      </c>
      <c r="G1627" t="s">
        <v>457</v>
      </c>
      <c r="H1627" t="s">
        <v>32</v>
      </c>
      <c r="I1627">
        <f>VLOOKUP(B1627,Information_sites!D:E,2,FALSE)</f>
        <v>-24.110130000000002</v>
      </c>
      <c r="J1627">
        <f>VLOOKUP(B1627,Information_sites!D:F,3,FALSE)</f>
        <v>-45.705855999999997</v>
      </c>
      <c r="K1627" t="s">
        <v>442</v>
      </c>
      <c r="L1627">
        <v>4668</v>
      </c>
      <c r="M1627">
        <v>40</v>
      </c>
      <c r="N1627" s="3">
        <v>6</v>
      </c>
      <c r="O1627" t="s">
        <v>442</v>
      </c>
      <c r="P1627" t="s">
        <v>442</v>
      </c>
      <c r="Q1627" t="s">
        <v>442</v>
      </c>
      <c r="R1627" t="s">
        <v>442</v>
      </c>
      <c r="S1627" t="s">
        <v>75</v>
      </c>
      <c r="T1627">
        <v>1</v>
      </c>
      <c r="U1627">
        <v>45</v>
      </c>
      <c r="X1627" t="str">
        <f>VLOOKUP($S1627,Taxonomic!A:D,2,FALSE)</f>
        <v>labridae</v>
      </c>
      <c r="Y1627" t="str">
        <f>VLOOKUP(S1627,Taxonomic!A:D,3,FALSE)</f>
        <v>halichoeres</v>
      </c>
      <c r="Z1627" t="str">
        <f>VLOOKUP(S1627,Taxonomic!A:D,4,FALSE)</f>
        <v>brasiliensis</v>
      </c>
    </row>
    <row r="1628" spans="1:26" x14ac:dyDescent="0.2">
      <c r="A1628" t="s">
        <v>30</v>
      </c>
      <c r="B1628" t="s">
        <v>103</v>
      </c>
      <c r="C1628" t="s">
        <v>108</v>
      </c>
      <c r="D1628">
        <v>2013</v>
      </c>
      <c r="E1628">
        <v>10</v>
      </c>
      <c r="F1628" s="8">
        <v>19</v>
      </c>
      <c r="G1628" t="s">
        <v>457</v>
      </c>
      <c r="H1628" t="s">
        <v>32</v>
      </c>
      <c r="I1628">
        <f>VLOOKUP(B1628,Information_sites!D:E,2,FALSE)</f>
        <v>-24.110130000000002</v>
      </c>
      <c r="J1628">
        <f>VLOOKUP(B1628,Information_sites!D:F,3,FALSE)</f>
        <v>-45.705855999999997</v>
      </c>
      <c r="K1628" t="s">
        <v>442</v>
      </c>
      <c r="L1628">
        <v>4668</v>
      </c>
      <c r="M1628">
        <v>40</v>
      </c>
      <c r="N1628" s="3">
        <v>6</v>
      </c>
      <c r="O1628" t="s">
        <v>442</v>
      </c>
      <c r="P1628" t="s">
        <v>442</v>
      </c>
      <c r="Q1628" t="s">
        <v>442</v>
      </c>
      <c r="R1628" t="s">
        <v>442</v>
      </c>
      <c r="S1628" t="s">
        <v>41</v>
      </c>
      <c r="T1628">
        <v>3</v>
      </c>
      <c r="U1628">
        <v>25</v>
      </c>
      <c r="X1628" t="str">
        <f>VLOOKUP($S1628,Taxonomic!A:D,2,FALSE)</f>
        <v>holocentridae</v>
      </c>
      <c r="Y1628" t="str">
        <f>VLOOKUP(S1628,Taxonomic!A:D,3,FALSE)</f>
        <v>holocentrus</v>
      </c>
      <c r="Z1628" t="str">
        <f>VLOOKUP(S1628,Taxonomic!A:D,4,FALSE)</f>
        <v>adscensionis</v>
      </c>
    </row>
    <row r="1629" spans="1:26" x14ac:dyDescent="0.2">
      <c r="A1629" t="s">
        <v>30</v>
      </c>
      <c r="B1629" t="s">
        <v>103</v>
      </c>
      <c r="C1629" t="s">
        <v>108</v>
      </c>
      <c r="D1629">
        <v>2013</v>
      </c>
      <c r="E1629">
        <v>10</v>
      </c>
      <c r="F1629" s="8">
        <v>19</v>
      </c>
      <c r="G1629" t="s">
        <v>457</v>
      </c>
      <c r="H1629" t="s">
        <v>32</v>
      </c>
      <c r="I1629">
        <f>VLOOKUP(B1629,Information_sites!D:E,2,FALSE)</f>
        <v>-24.110130000000002</v>
      </c>
      <c r="J1629">
        <f>VLOOKUP(B1629,Information_sites!D:F,3,FALSE)</f>
        <v>-45.705855999999997</v>
      </c>
      <c r="K1629" t="s">
        <v>442</v>
      </c>
      <c r="L1629">
        <v>4668</v>
      </c>
      <c r="M1629">
        <v>40</v>
      </c>
      <c r="N1629" s="3">
        <v>6</v>
      </c>
      <c r="O1629" t="s">
        <v>442</v>
      </c>
      <c r="P1629" t="s">
        <v>442</v>
      </c>
      <c r="Q1629" t="s">
        <v>442</v>
      </c>
      <c r="R1629" t="s">
        <v>442</v>
      </c>
      <c r="S1629" t="s">
        <v>41</v>
      </c>
      <c r="T1629">
        <v>10</v>
      </c>
      <c r="U1629">
        <v>35</v>
      </c>
      <c r="X1629" t="str">
        <f>VLOOKUP($S1629,Taxonomic!A:D,2,FALSE)</f>
        <v>holocentridae</v>
      </c>
      <c r="Y1629" t="str">
        <f>VLOOKUP(S1629,Taxonomic!A:D,3,FALSE)</f>
        <v>holocentrus</v>
      </c>
      <c r="Z1629" t="str">
        <f>VLOOKUP(S1629,Taxonomic!A:D,4,FALSE)</f>
        <v>adscensionis</v>
      </c>
    </row>
    <row r="1630" spans="1:26" x14ac:dyDescent="0.2">
      <c r="A1630" t="s">
        <v>30</v>
      </c>
      <c r="B1630" t="s">
        <v>103</v>
      </c>
      <c r="C1630" t="s">
        <v>108</v>
      </c>
      <c r="D1630">
        <v>2013</v>
      </c>
      <c r="E1630">
        <v>10</v>
      </c>
      <c r="F1630" s="8">
        <v>19</v>
      </c>
      <c r="G1630" t="s">
        <v>457</v>
      </c>
      <c r="H1630" t="s">
        <v>32</v>
      </c>
      <c r="I1630">
        <f>VLOOKUP(B1630,Information_sites!D:E,2,FALSE)</f>
        <v>-24.110130000000002</v>
      </c>
      <c r="J1630">
        <f>VLOOKUP(B1630,Information_sites!D:F,3,FALSE)</f>
        <v>-45.705855999999997</v>
      </c>
      <c r="K1630" t="s">
        <v>442</v>
      </c>
      <c r="L1630">
        <v>4668</v>
      </c>
      <c r="M1630">
        <v>40</v>
      </c>
      <c r="N1630" s="3">
        <v>6</v>
      </c>
      <c r="O1630" t="s">
        <v>442</v>
      </c>
      <c r="P1630" t="s">
        <v>442</v>
      </c>
      <c r="Q1630" t="s">
        <v>442</v>
      </c>
      <c r="R1630" t="s">
        <v>442</v>
      </c>
      <c r="S1630" t="s">
        <v>64</v>
      </c>
      <c r="T1630">
        <v>1</v>
      </c>
      <c r="U1630">
        <v>35</v>
      </c>
      <c r="X1630" t="str">
        <f>VLOOKUP($S1630,Taxonomic!A:D,2,FALSE)</f>
        <v>kyphosidae</v>
      </c>
      <c r="Y1630" t="str">
        <f>VLOOKUP(S1630,Taxonomic!A:D,3,FALSE)</f>
        <v>kyphosus</v>
      </c>
      <c r="Z1630" t="str">
        <f>VLOOKUP(S1630,Taxonomic!A:D,4,FALSE)</f>
        <v>vaigiensis</v>
      </c>
    </row>
    <row r="1631" spans="1:26" x14ac:dyDescent="0.2">
      <c r="A1631" t="s">
        <v>30</v>
      </c>
      <c r="B1631" t="s">
        <v>103</v>
      </c>
      <c r="C1631" t="s">
        <v>108</v>
      </c>
      <c r="D1631">
        <v>2013</v>
      </c>
      <c r="E1631">
        <v>10</v>
      </c>
      <c r="F1631" s="8">
        <v>19</v>
      </c>
      <c r="G1631" t="s">
        <v>457</v>
      </c>
      <c r="H1631" t="s">
        <v>32</v>
      </c>
      <c r="I1631">
        <f>VLOOKUP(B1631,Information_sites!D:E,2,FALSE)</f>
        <v>-24.110130000000002</v>
      </c>
      <c r="J1631">
        <f>VLOOKUP(B1631,Information_sites!D:F,3,FALSE)</f>
        <v>-45.705855999999997</v>
      </c>
      <c r="K1631" t="s">
        <v>442</v>
      </c>
      <c r="L1631">
        <v>4668</v>
      </c>
      <c r="M1631">
        <v>40</v>
      </c>
      <c r="N1631" s="3">
        <v>6</v>
      </c>
      <c r="O1631" t="s">
        <v>442</v>
      </c>
      <c r="P1631" t="s">
        <v>442</v>
      </c>
      <c r="Q1631" t="s">
        <v>442</v>
      </c>
      <c r="R1631" t="s">
        <v>442</v>
      </c>
      <c r="S1631" t="s">
        <v>64</v>
      </c>
      <c r="T1631">
        <v>1</v>
      </c>
      <c r="U1631">
        <v>40</v>
      </c>
      <c r="X1631" t="str">
        <f>VLOOKUP($S1631,Taxonomic!A:D,2,FALSE)</f>
        <v>kyphosidae</v>
      </c>
      <c r="Y1631" t="str">
        <f>VLOOKUP(S1631,Taxonomic!A:D,3,FALSE)</f>
        <v>kyphosus</v>
      </c>
      <c r="Z1631" t="str">
        <f>VLOOKUP(S1631,Taxonomic!A:D,4,FALSE)</f>
        <v>vaigiensis</v>
      </c>
    </row>
    <row r="1632" spans="1:26" x14ac:dyDescent="0.2">
      <c r="A1632" t="s">
        <v>30</v>
      </c>
      <c r="B1632" t="s">
        <v>103</v>
      </c>
      <c r="C1632" t="s">
        <v>108</v>
      </c>
      <c r="D1632">
        <v>2013</v>
      </c>
      <c r="E1632">
        <v>10</v>
      </c>
      <c r="F1632" s="8">
        <v>19</v>
      </c>
      <c r="G1632" t="s">
        <v>457</v>
      </c>
      <c r="H1632" t="s">
        <v>32</v>
      </c>
      <c r="I1632">
        <f>VLOOKUP(B1632,Information_sites!D:E,2,FALSE)</f>
        <v>-24.110130000000002</v>
      </c>
      <c r="J1632">
        <f>VLOOKUP(B1632,Information_sites!D:F,3,FALSE)</f>
        <v>-45.705855999999997</v>
      </c>
      <c r="K1632" t="s">
        <v>442</v>
      </c>
      <c r="L1632">
        <v>4668</v>
      </c>
      <c r="M1632">
        <v>40</v>
      </c>
      <c r="N1632" s="3">
        <v>6</v>
      </c>
      <c r="O1632" t="s">
        <v>442</v>
      </c>
      <c r="P1632" t="s">
        <v>442</v>
      </c>
      <c r="Q1632" t="s">
        <v>442</v>
      </c>
      <c r="R1632" t="s">
        <v>442</v>
      </c>
      <c r="S1632" t="s">
        <v>55</v>
      </c>
      <c r="T1632">
        <v>2</v>
      </c>
      <c r="U1632">
        <v>5</v>
      </c>
      <c r="X1632" t="str">
        <f>VLOOKUP($S1632,Taxonomic!A:D,2,FALSE)</f>
        <v>blenniidae</v>
      </c>
      <c r="Y1632" t="str">
        <f>VLOOKUP(S1632,Taxonomic!A:D,3,FALSE)</f>
        <v>parablennius</v>
      </c>
      <c r="Z1632" t="str">
        <f>VLOOKUP(S1632,Taxonomic!A:D,4,FALSE)</f>
        <v>pilicornis</v>
      </c>
    </row>
    <row r="1633" spans="1:26" x14ac:dyDescent="0.2">
      <c r="A1633" t="s">
        <v>30</v>
      </c>
      <c r="B1633" t="s">
        <v>103</v>
      </c>
      <c r="C1633" t="s">
        <v>108</v>
      </c>
      <c r="D1633">
        <v>2013</v>
      </c>
      <c r="E1633">
        <v>10</v>
      </c>
      <c r="F1633" s="8">
        <v>19</v>
      </c>
      <c r="G1633" t="s">
        <v>457</v>
      </c>
      <c r="H1633" t="s">
        <v>32</v>
      </c>
      <c r="I1633">
        <f>VLOOKUP(B1633,Information_sites!D:E,2,FALSE)</f>
        <v>-24.110130000000002</v>
      </c>
      <c r="J1633">
        <f>VLOOKUP(B1633,Information_sites!D:F,3,FALSE)</f>
        <v>-45.705855999999997</v>
      </c>
      <c r="K1633" t="s">
        <v>442</v>
      </c>
      <c r="L1633">
        <v>4668</v>
      </c>
      <c r="M1633">
        <v>40</v>
      </c>
      <c r="N1633" s="3">
        <v>6</v>
      </c>
      <c r="O1633" t="s">
        <v>442</v>
      </c>
      <c r="P1633" t="s">
        <v>442</v>
      </c>
      <c r="Q1633" t="s">
        <v>442</v>
      </c>
      <c r="R1633" t="s">
        <v>442</v>
      </c>
      <c r="S1633" t="s">
        <v>55</v>
      </c>
      <c r="T1633">
        <v>2</v>
      </c>
      <c r="U1633">
        <v>3</v>
      </c>
      <c r="X1633" t="str">
        <f>VLOOKUP($S1633,Taxonomic!A:D,2,FALSE)</f>
        <v>blenniidae</v>
      </c>
      <c r="Y1633" t="str">
        <f>VLOOKUP(S1633,Taxonomic!A:D,3,FALSE)</f>
        <v>parablennius</v>
      </c>
      <c r="Z1633" t="str">
        <f>VLOOKUP(S1633,Taxonomic!A:D,4,FALSE)</f>
        <v>pilicornis</v>
      </c>
    </row>
    <row r="1634" spans="1:26" x14ac:dyDescent="0.2">
      <c r="A1634" t="s">
        <v>30</v>
      </c>
      <c r="B1634" t="s">
        <v>103</v>
      </c>
      <c r="C1634" t="s">
        <v>108</v>
      </c>
      <c r="D1634">
        <v>2013</v>
      </c>
      <c r="E1634">
        <v>10</v>
      </c>
      <c r="F1634" s="8">
        <v>19</v>
      </c>
      <c r="G1634" t="s">
        <v>457</v>
      </c>
      <c r="H1634" t="s">
        <v>32</v>
      </c>
      <c r="I1634">
        <f>VLOOKUP(B1634,Information_sites!D:E,2,FALSE)</f>
        <v>-24.110130000000002</v>
      </c>
      <c r="J1634">
        <f>VLOOKUP(B1634,Information_sites!D:F,3,FALSE)</f>
        <v>-45.705855999999997</v>
      </c>
      <c r="K1634" t="s">
        <v>442</v>
      </c>
      <c r="L1634">
        <v>4668</v>
      </c>
      <c r="M1634">
        <v>40</v>
      </c>
      <c r="N1634" s="3">
        <v>6</v>
      </c>
      <c r="O1634" t="s">
        <v>442</v>
      </c>
      <c r="P1634" t="s">
        <v>442</v>
      </c>
      <c r="Q1634" t="s">
        <v>442</v>
      </c>
      <c r="R1634" t="s">
        <v>442</v>
      </c>
      <c r="S1634" t="s">
        <v>55</v>
      </c>
      <c r="T1634">
        <v>1</v>
      </c>
      <c r="U1634">
        <v>12</v>
      </c>
      <c r="X1634" t="str">
        <f>VLOOKUP($S1634,Taxonomic!A:D,2,FALSE)</f>
        <v>blenniidae</v>
      </c>
      <c r="Y1634" t="str">
        <f>VLOOKUP(S1634,Taxonomic!A:D,3,FALSE)</f>
        <v>parablennius</v>
      </c>
      <c r="Z1634" t="str">
        <f>VLOOKUP(S1634,Taxonomic!A:D,4,FALSE)</f>
        <v>pilicornis</v>
      </c>
    </row>
    <row r="1635" spans="1:26" x14ac:dyDescent="0.2">
      <c r="A1635" t="s">
        <v>30</v>
      </c>
      <c r="B1635" t="s">
        <v>103</v>
      </c>
      <c r="C1635" t="s">
        <v>108</v>
      </c>
      <c r="D1635">
        <v>2013</v>
      </c>
      <c r="E1635">
        <v>10</v>
      </c>
      <c r="F1635" s="8">
        <v>19</v>
      </c>
      <c r="G1635" t="s">
        <v>457</v>
      </c>
      <c r="H1635" t="s">
        <v>32</v>
      </c>
      <c r="I1635">
        <f>VLOOKUP(B1635,Information_sites!D:E,2,FALSE)</f>
        <v>-24.110130000000002</v>
      </c>
      <c r="J1635">
        <f>VLOOKUP(B1635,Information_sites!D:F,3,FALSE)</f>
        <v>-45.705855999999997</v>
      </c>
      <c r="K1635" t="s">
        <v>442</v>
      </c>
      <c r="L1635">
        <v>4668</v>
      </c>
      <c r="M1635">
        <v>40</v>
      </c>
      <c r="N1635" s="3">
        <v>6</v>
      </c>
      <c r="O1635" t="s">
        <v>442</v>
      </c>
      <c r="P1635" t="s">
        <v>442</v>
      </c>
      <c r="Q1635" t="s">
        <v>442</v>
      </c>
      <c r="R1635" t="s">
        <v>442</v>
      </c>
      <c r="S1635" t="s">
        <v>44</v>
      </c>
      <c r="T1635">
        <v>1</v>
      </c>
      <c r="U1635">
        <v>50</v>
      </c>
      <c r="X1635" t="str">
        <f>VLOOKUP($S1635,Taxonomic!A:D,2,FALSE)</f>
        <v>pomacanthidae</v>
      </c>
      <c r="Y1635" t="str">
        <f>VLOOKUP(S1635,Taxonomic!A:D,3,FALSE)</f>
        <v>pomacanthus</v>
      </c>
      <c r="Z1635" t="str">
        <f>VLOOKUP(S1635,Taxonomic!A:D,4,FALSE)</f>
        <v>paru</v>
      </c>
    </row>
    <row r="1636" spans="1:26" x14ac:dyDescent="0.2">
      <c r="A1636" t="s">
        <v>30</v>
      </c>
      <c r="B1636" t="s">
        <v>103</v>
      </c>
      <c r="C1636" t="s">
        <v>108</v>
      </c>
      <c r="D1636">
        <v>2013</v>
      </c>
      <c r="E1636">
        <v>10</v>
      </c>
      <c r="F1636" s="8">
        <v>19</v>
      </c>
      <c r="G1636" t="s">
        <v>457</v>
      </c>
      <c r="H1636" t="s">
        <v>32</v>
      </c>
      <c r="I1636">
        <f>VLOOKUP(B1636,Information_sites!D:E,2,FALSE)</f>
        <v>-24.110130000000002</v>
      </c>
      <c r="J1636">
        <f>VLOOKUP(B1636,Information_sites!D:F,3,FALSE)</f>
        <v>-45.705855999999997</v>
      </c>
      <c r="K1636" t="s">
        <v>442</v>
      </c>
      <c r="L1636">
        <v>4668</v>
      </c>
      <c r="M1636">
        <v>40</v>
      </c>
      <c r="N1636" s="3">
        <v>6</v>
      </c>
      <c r="O1636" t="s">
        <v>442</v>
      </c>
      <c r="P1636" t="s">
        <v>442</v>
      </c>
      <c r="Q1636" t="s">
        <v>442</v>
      </c>
      <c r="R1636" t="s">
        <v>442</v>
      </c>
      <c r="S1636" t="s">
        <v>44</v>
      </c>
      <c r="T1636">
        <v>1</v>
      </c>
      <c r="U1636">
        <v>60</v>
      </c>
      <c r="X1636" t="str">
        <f>VLOOKUP($S1636,Taxonomic!A:D,2,FALSE)</f>
        <v>pomacanthidae</v>
      </c>
      <c r="Y1636" t="str">
        <f>VLOOKUP(S1636,Taxonomic!A:D,3,FALSE)</f>
        <v>pomacanthus</v>
      </c>
      <c r="Z1636" t="str">
        <f>VLOOKUP(S1636,Taxonomic!A:D,4,FALSE)</f>
        <v>paru</v>
      </c>
    </row>
    <row r="1637" spans="1:26" x14ac:dyDescent="0.2">
      <c r="A1637" t="s">
        <v>30</v>
      </c>
      <c r="B1637" t="s">
        <v>103</v>
      </c>
      <c r="C1637" t="s">
        <v>108</v>
      </c>
      <c r="D1637">
        <v>2013</v>
      </c>
      <c r="E1637">
        <v>10</v>
      </c>
      <c r="F1637" s="8">
        <v>19</v>
      </c>
      <c r="G1637" t="s">
        <v>457</v>
      </c>
      <c r="H1637" t="s">
        <v>32</v>
      </c>
      <c r="I1637">
        <f>VLOOKUP(B1637,Information_sites!D:E,2,FALSE)</f>
        <v>-24.110130000000002</v>
      </c>
      <c r="J1637">
        <f>VLOOKUP(B1637,Information_sites!D:F,3,FALSE)</f>
        <v>-45.705855999999997</v>
      </c>
      <c r="K1637" t="s">
        <v>442</v>
      </c>
      <c r="L1637">
        <v>4668</v>
      </c>
      <c r="M1637">
        <v>40</v>
      </c>
      <c r="N1637" s="3">
        <v>6</v>
      </c>
      <c r="O1637" t="s">
        <v>442</v>
      </c>
      <c r="P1637" t="s">
        <v>442</v>
      </c>
      <c r="Q1637" t="s">
        <v>442</v>
      </c>
      <c r="R1637" t="s">
        <v>442</v>
      </c>
      <c r="S1637" t="s">
        <v>46</v>
      </c>
      <c r="T1637">
        <v>5</v>
      </c>
      <c r="U1637">
        <v>12</v>
      </c>
      <c r="X1637" t="str">
        <f>VLOOKUP($S1637,Taxonomic!A:D,2,FALSE)</f>
        <v>pomacentridae</v>
      </c>
      <c r="Y1637" t="str">
        <f>VLOOKUP(S1637,Taxonomic!A:D,3,FALSE)</f>
        <v>stegastes</v>
      </c>
      <c r="Z1637" t="str">
        <f>VLOOKUP(S1637,Taxonomic!A:D,4,FALSE)</f>
        <v>fuscus</v>
      </c>
    </row>
    <row r="1638" spans="1:26" x14ac:dyDescent="0.2">
      <c r="A1638" t="s">
        <v>30</v>
      </c>
      <c r="B1638" t="s">
        <v>103</v>
      </c>
      <c r="C1638" t="s">
        <v>108</v>
      </c>
      <c r="D1638">
        <v>2013</v>
      </c>
      <c r="E1638">
        <v>10</v>
      </c>
      <c r="F1638" s="8">
        <v>19</v>
      </c>
      <c r="G1638" t="s">
        <v>457</v>
      </c>
      <c r="H1638" t="s">
        <v>32</v>
      </c>
      <c r="I1638">
        <f>VLOOKUP(B1638,Information_sites!D:E,2,FALSE)</f>
        <v>-24.110130000000002</v>
      </c>
      <c r="J1638">
        <f>VLOOKUP(B1638,Information_sites!D:F,3,FALSE)</f>
        <v>-45.705855999999997</v>
      </c>
      <c r="K1638" t="s">
        <v>442</v>
      </c>
      <c r="L1638">
        <v>4668</v>
      </c>
      <c r="M1638">
        <v>40</v>
      </c>
      <c r="N1638" s="3">
        <v>6</v>
      </c>
      <c r="O1638" t="s">
        <v>442</v>
      </c>
      <c r="P1638" t="s">
        <v>442</v>
      </c>
      <c r="Q1638" t="s">
        <v>442</v>
      </c>
      <c r="R1638" t="s">
        <v>442</v>
      </c>
      <c r="S1638" t="s">
        <v>46</v>
      </c>
      <c r="T1638">
        <v>5</v>
      </c>
      <c r="U1638">
        <v>15</v>
      </c>
      <c r="X1638" t="str">
        <f>VLOOKUP($S1638,Taxonomic!A:D,2,FALSE)</f>
        <v>pomacentridae</v>
      </c>
      <c r="Y1638" t="str">
        <f>VLOOKUP(S1638,Taxonomic!A:D,3,FALSE)</f>
        <v>stegastes</v>
      </c>
      <c r="Z1638" t="str">
        <f>VLOOKUP(S1638,Taxonomic!A:D,4,FALSE)</f>
        <v>fuscus</v>
      </c>
    </row>
    <row r="1639" spans="1:26" x14ac:dyDescent="0.2">
      <c r="A1639" t="s">
        <v>30</v>
      </c>
      <c r="B1639" t="s">
        <v>103</v>
      </c>
      <c r="C1639" t="s">
        <v>108</v>
      </c>
      <c r="D1639">
        <v>2013</v>
      </c>
      <c r="E1639">
        <v>10</v>
      </c>
      <c r="F1639" s="8">
        <v>19</v>
      </c>
      <c r="G1639" t="s">
        <v>457</v>
      </c>
      <c r="H1639" t="s">
        <v>32</v>
      </c>
      <c r="I1639">
        <f>VLOOKUP(B1639,Information_sites!D:E,2,FALSE)</f>
        <v>-24.110130000000002</v>
      </c>
      <c r="J1639">
        <f>VLOOKUP(B1639,Information_sites!D:F,3,FALSE)</f>
        <v>-45.705855999999997</v>
      </c>
      <c r="K1639" t="s">
        <v>442</v>
      </c>
      <c r="L1639">
        <v>4668</v>
      </c>
      <c r="M1639">
        <v>40</v>
      </c>
      <c r="N1639" s="3">
        <v>6</v>
      </c>
      <c r="O1639" t="s">
        <v>442</v>
      </c>
      <c r="P1639" t="s">
        <v>442</v>
      </c>
      <c r="Q1639" t="s">
        <v>442</v>
      </c>
      <c r="R1639" t="s">
        <v>442</v>
      </c>
      <c r="S1639" t="s">
        <v>58</v>
      </c>
      <c r="T1639">
        <v>1</v>
      </c>
      <c r="U1639">
        <v>12</v>
      </c>
      <c r="X1639" t="str">
        <f>VLOOKUP($S1639,Taxonomic!A:D,2,FALSE)</f>
        <v>pomacentridae</v>
      </c>
      <c r="Y1639" t="str">
        <f>VLOOKUP(S1639,Taxonomic!A:D,3,FALSE)</f>
        <v>stegastes</v>
      </c>
      <c r="Z1639" t="str">
        <f>VLOOKUP(S1639,Taxonomic!A:D,4,FALSE)</f>
        <v>variabilis</v>
      </c>
    </row>
    <row r="1640" spans="1:26" x14ac:dyDescent="0.2">
      <c r="A1640" t="s">
        <v>30</v>
      </c>
      <c r="B1640" t="s">
        <v>109</v>
      </c>
      <c r="C1640" t="s">
        <v>108</v>
      </c>
      <c r="D1640">
        <v>2013</v>
      </c>
      <c r="E1640">
        <v>10</v>
      </c>
      <c r="F1640" s="8">
        <v>19</v>
      </c>
      <c r="G1640" t="s">
        <v>457</v>
      </c>
      <c r="H1640" t="s">
        <v>32</v>
      </c>
      <c r="I1640">
        <f>VLOOKUP(B1640,Information_sites!D:E,2,FALSE)</f>
        <v>-24.095915999999999</v>
      </c>
      <c r="J1640">
        <f>VLOOKUP(B1640,Information_sites!D:F,3,FALSE)</f>
        <v>-45.702671000000002</v>
      </c>
      <c r="K1640" t="s">
        <v>442</v>
      </c>
      <c r="L1640">
        <v>4669</v>
      </c>
      <c r="M1640">
        <v>40</v>
      </c>
      <c r="N1640" s="3">
        <v>10</v>
      </c>
      <c r="O1640" t="s">
        <v>442</v>
      </c>
      <c r="P1640" t="s">
        <v>442</v>
      </c>
      <c r="Q1640" t="s">
        <v>442</v>
      </c>
      <c r="R1640" t="s">
        <v>442</v>
      </c>
      <c r="S1640" t="s">
        <v>34</v>
      </c>
      <c r="T1640">
        <v>2</v>
      </c>
      <c r="U1640">
        <v>20</v>
      </c>
      <c r="X1640" t="str">
        <f>VLOOKUP($S1640,Taxonomic!A:D,2,FALSE)</f>
        <v>labridae</v>
      </c>
      <c r="Y1640" t="str">
        <f>VLOOKUP(S1640,Taxonomic!A:D,3,FALSE)</f>
        <v>bodianus</v>
      </c>
      <c r="Z1640" t="str">
        <f>VLOOKUP(S1640,Taxonomic!A:D,4,FALSE)</f>
        <v>pulchellus</v>
      </c>
    </row>
    <row r="1641" spans="1:26" x14ac:dyDescent="0.2">
      <c r="A1641" t="s">
        <v>30</v>
      </c>
      <c r="B1641" t="s">
        <v>109</v>
      </c>
      <c r="C1641" t="s">
        <v>108</v>
      </c>
      <c r="D1641">
        <v>2013</v>
      </c>
      <c r="E1641">
        <v>10</v>
      </c>
      <c r="F1641" s="8">
        <v>19</v>
      </c>
      <c r="G1641" t="s">
        <v>457</v>
      </c>
      <c r="H1641" t="s">
        <v>32</v>
      </c>
      <c r="I1641">
        <f>VLOOKUP(B1641,Information_sites!D:E,2,FALSE)</f>
        <v>-24.095915999999999</v>
      </c>
      <c r="J1641">
        <f>VLOOKUP(B1641,Information_sites!D:F,3,FALSE)</f>
        <v>-45.702671000000002</v>
      </c>
      <c r="K1641" t="s">
        <v>442</v>
      </c>
      <c r="L1641">
        <v>4669</v>
      </c>
      <c r="M1641">
        <v>40</v>
      </c>
      <c r="N1641" s="3">
        <v>10</v>
      </c>
      <c r="O1641" t="s">
        <v>442</v>
      </c>
      <c r="P1641" t="s">
        <v>442</v>
      </c>
      <c r="Q1641" t="s">
        <v>442</v>
      </c>
      <c r="R1641" t="s">
        <v>442</v>
      </c>
      <c r="S1641" t="s">
        <v>34</v>
      </c>
      <c r="T1641">
        <v>1</v>
      </c>
      <c r="U1641">
        <v>30</v>
      </c>
      <c r="X1641" t="str">
        <f>VLOOKUP($S1641,Taxonomic!A:D,2,FALSE)</f>
        <v>labridae</v>
      </c>
      <c r="Y1641" t="str">
        <f>VLOOKUP(S1641,Taxonomic!A:D,3,FALSE)</f>
        <v>bodianus</v>
      </c>
      <c r="Z1641" t="str">
        <f>VLOOKUP(S1641,Taxonomic!A:D,4,FALSE)</f>
        <v>pulchellus</v>
      </c>
    </row>
    <row r="1642" spans="1:26" x14ac:dyDescent="0.2">
      <c r="A1642" t="s">
        <v>30</v>
      </c>
      <c r="B1642" t="s">
        <v>109</v>
      </c>
      <c r="C1642" t="s">
        <v>108</v>
      </c>
      <c r="D1642">
        <v>2013</v>
      </c>
      <c r="E1642">
        <v>10</v>
      </c>
      <c r="F1642" s="8">
        <v>19</v>
      </c>
      <c r="G1642" t="s">
        <v>457</v>
      </c>
      <c r="H1642" t="s">
        <v>32</v>
      </c>
      <c r="I1642">
        <f>VLOOKUP(B1642,Information_sites!D:E,2,FALSE)</f>
        <v>-24.095915999999999</v>
      </c>
      <c r="J1642">
        <f>VLOOKUP(B1642,Information_sites!D:F,3,FALSE)</f>
        <v>-45.702671000000002</v>
      </c>
      <c r="K1642" t="s">
        <v>442</v>
      </c>
      <c r="L1642">
        <v>4669</v>
      </c>
      <c r="M1642">
        <v>40</v>
      </c>
      <c r="N1642" s="3">
        <v>10</v>
      </c>
      <c r="O1642" t="s">
        <v>442</v>
      </c>
      <c r="P1642" t="s">
        <v>442</v>
      </c>
      <c r="Q1642" t="s">
        <v>442</v>
      </c>
      <c r="R1642" t="s">
        <v>442</v>
      </c>
      <c r="S1642" t="s">
        <v>37</v>
      </c>
      <c r="T1642">
        <v>1</v>
      </c>
      <c r="U1642">
        <v>3</v>
      </c>
      <c r="X1642" t="str">
        <f>VLOOKUP($S1642,Taxonomic!A:D,2,FALSE)</f>
        <v>chaenopsidae</v>
      </c>
      <c r="Y1642" t="str">
        <f>VLOOKUP(S1642,Taxonomic!A:D,3,FALSE)</f>
        <v>emblemariopsis</v>
      </c>
      <c r="Z1642" t="str">
        <f>VLOOKUP(S1642,Taxonomic!A:D,4,FALSE)</f>
        <v>signifera</v>
      </c>
    </row>
    <row r="1643" spans="1:26" x14ac:dyDescent="0.2">
      <c r="A1643" t="s">
        <v>30</v>
      </c>
      <c r="B1643" t="s">
        <v>109</v>
      </c>
      <c r="C1643" t="s">
        <v>108</v>
      </c>
      <c r="D1643">
        <v>2013</v>
      </c>
      <c r="E1643">
        <v>10</v>
      </c>
      <c r="F1643" s="8">
        <v>19</v>
      </c>
      <c r="G1643" t="s">
        <v>457</v>
      </c>
      <c r="H1643" t="s">
        <v>32</v>
      </c>
      <c r="I1643">
        <f>VLOOKUP(B1643,Information_sites!D:E,2,FALSE)</f>
        <v>-24.095915999999999</v>
      </c>
      <c r="J1643">
        <f>VLOOKUP(B1643,Information_sites!D:F,3,FALSE)</f>
        <v>-45.702671000000002</v>
      </c>
      <c r="K1643" t="s">
        <v>442</v>
      </c>
      <c r="L1643">
        <v>4669</v>
      </c>
      <c r="M1643">
        <v>40</v>
      </c>
      <c r="N1643" s="3">
        <v>10</v>
      </c>
      <c r="O1643" t="s">
        <v>442</v>
      </c>
      <c r="P1643" t="s">
        <v>442</v>
      </c>
      <c r="Q1643" t="s">
        <v>442</v>
      </c>
      <c r="R1643" t="s">
        <v>442</v>
      </c>
      <c r="S1643" t="s">
        <v>38</v>
      </c>
      <c r="T1643">
        <v>1</v>
      </c>
      <c r="U1643">
        <v>30</v>
      </c>
      <c r="X1643" t="str">
        <f>VLOOKUP($S1643,Taxonomic!A:D,2,FALSE)</f>
        <v>serranidae</v>
      </c>
      <c r="Y1643" t="str">
        <f>VLOOKUP(S1643,Taxonomic!A:D,3,FALSE)</f>
        <v>epinephelus</v>
      </c>
      <c r="Z1643" t="str">
        <f>VLOOKUP(S1643,Taxonomic!A:D,4,FALSE)</f>
        <v>marginatus</v>
      </c>
    </row>
    <row r="1644" spans="1:26" x14ac:dyDescent="0.2">
      <c r="A1644" t="s">
        <v>30</v>
      </c>
      <c r="B1644" t="s">
        <v>109</v>
      </c>
      <c r="C1644" t="s">
        <v>108</v>
      </c>
      <c r="D1644">
        <v>2013</v>
      </c>
      <c r="E1644">
        <v>10</v>
      </c>
      <c r="F1644" s="8">
        <v>19</v>
      </c>
      <c r="G1644" t="s">
        <v>457</v>
      </c>
      <c r="H1644" t="s">
        <v>32</v>
      </c>
      <c r="I1644">
        <f>VLOOKUP(B1644,Information_sites!D:E,2,FALSE)</f>
        <v>-24.095915999999999</v>
      </c>
      <c r="J1644">
        <f>VLOOKUP(B1644,Information_sites!D:F,3,FALSE)</f>
        <v>-45.702671000000002</v>
      </c>
      <c r="K1644" t="s">
        <v>442</v>
      </c>
      <c r="L1644">
        <v>4669</v>
      </c>
      <c r="M1644">
        <v>40</v>
      </c>
      <c r="N1644" s="3">
        <v>10</v>
      </c>
      <c r="O1644" t="s">
        <v>442</v>
      </c>
      <c r="P1644" t="s">
        <v>442</v>
      </c>
      <c r="Q1644" t="s">
        <v>442</v>
      </c>
      <c r="R1644" t="s">
        <v>442</v>
      </c>
      <c r="S1644" t="s">
        <v>38</v>
      </c>
      <c r="T1644">
        <v>1</v>
      </c>
      <c r="U1644">
        <v>40</v>
      </c>
      <c r="X1644" t="str">
        <f>VLOOKUP($S1644,Taxonomic!A:D,2,FALSE)</f>
        <v>serranidae</v>
      </c>
      <c r="Y1644" t="str">
        <f>VLOOKUP(S1644,Taxonomic!A:D,3,FALSE)</f>
        <v>epinephelus</v>
      </c>
      <c r="Z1644" t="str">
        <f>VLOOKUP(S1644,Taxonomic!A:D,4,FALSE)</f>
        <v>marginatus</v>
      </c>
    </row>
    <row r="1645" spans="1:26" x14ac:dyDescent="0.2">
      <c r="A1645" t="s">
        <v>30</v>
      </c>
      <c r="B1645" t="s">
        <v>109</v>
      </c>
      <c r="C1645" t="s">
        <v>108</v>
      </c>
      <c r="D1645">
        <v>2013</v>
      </c>
      <c r="E1645">
        <v>10</v>
      </c>
      <c r="F1645" s="8">
        <v>19</v>
      </c>
      <c r="G1645" t="s">
        <v>457</v>
      </c>
      <c r="H1645" t="s">
        <v>32</v>
      </c>
      <c r="I1645">
        <f>VLOOKUP(B1645,Information_sites!D:E,2,FALSE)</f>
        <v>-24.095915999999999</v>
      </c>
      <c r="J1645">
        <f>VLOOKUP(B1645,Information_sites!D:F,3,FALSE)</f>
        <v>-45.702671000000002</v>
      </c>
      <c r="K1645" t="s">
        <v>442</v>
      </c>
      <c r="L1645">
        <v>4669</v>
      </c>
      <c r="M1645">
        <v>40</v>
      </c>
      <c r="N1645" s="3">
        <v>10</v>
      </c>
      <c r="O1645" t="s">
        <v>442</v>
      </c>
      <c r="P1645" t="s">
        <v>442</v>
      </c>
      <c r="Q1645" t="s">
        <v>442</v>
      </c>
      <c r="R1645" t="s">
        <v>442</v>
      </c>
      <c r="S1645" t="s">
        <v>41</v>
      </c>
      <c r="T1645">
        <v>1</v>
      </c>
      <c r="U1645">
        <v>30</v>
      </c>
      <c r="X1645" t="str">
        <f>VLOOKUP($S1645,Taxonomic!A:D,2,FALSE)</f>
        <v>holocentridae</v>
      </c>
      <c r="Y1645" t="str">
        <f>VLOOKUP(S1645,Taxonomic!A:D,3,FALSE)</f>
        <v>holocentrus</v>
      </c>
      <c r="Z1645" t="str">
        <f>VLOOKUP(S1645,Taxonomic!A:D,4,FALSE)</f>
        <v>adscensionis</v>
      </c>
    </row>
    <row r="1646" spans="1:26" x14ac:dyDescent="0.2">
      <c r="A1646" t="s">
        <v>30</v>
      </c>
      <c r="B1646" t="s">
        <v>109</v>
      </c>
      <c r="C1646" t="s">
        <v>108</v>
      </c>
      <c r="D1646">
        <v>2013</v>
      </c>
      <c r="E1646">
        <v>10</v>
      </c>
      <c r="F1646" s="8">
        <v>19</v>
      </c>
      <c r="G1646" t="s">
        <v>457</v>
      </c>
      <c r="H1646" t="s">
        <v>32</v>
      </c>
      <c r="I1646">
        <f>VLOOKUP(B1646,Information_sites!D:E,2,FALSE)</f>
        <v>-24.095915999999999</v>
      </c>
      <c r="J1646">
        <f>VLOOKUP(B1646,Information_sites!D:F,3,FALSE)</f>
        <v>-45.702671000000002</v>
      </c>
      <c r="K1646" t="s">
        <v>442</v>
      </c>
      <c r="L1646">
        <v>4669</v>
      </c>
      <c r="M1646">
        <v>40</v>
      </c>
      <c r="N1646" s="3">
        <v>10</v>
      </c>
      <c r="O1646" t="s">
        <v>442</v>
      </c>
      <c r="P1646" t="s">
        <v>442</v>
      </c>
      <c r="Q1646" t="s">
        <v>442</v>
      </c>
      <c r="R1646" t="s">
        <v>442</v>
      </c>
      <c r="S1646" t="s">
        <v>55</v>
      </c>
      <c r="T1646">
        <v>1</v>
      </c>
      <c r="U1646">
        <v>8</v>
      </c>
      <c r="X1646" t="str">
        <f>VLOOKUP($S1646,Taxonomic!A:D,2,FALSE)</f>
        <v>blenniidae</v>
      </c>
      <c r="Y1646" t="str">
        <f>VLOOKUP(S1646,Taxonomic!A:D,3,FALSE)</f>
        <v>parablennius</v>
      </c>
      <c r="Z1646" t="str">
        <f>VLOOKUP(S1646,Taxonomic!A:D,4,FALSE)</f>
        <v>pilicornis</v>
      </c>
    </row>
    <row r="1647" spans="1:26" x14ac:dyDescent="0.2">
      <c r="A1647" t="s">
        <v>30</v>
      </c>
      <c r="B1647" t="s">
        <v>109</v>
      </c>
      <c r="C1647" t="s">
        <v>108</v>
      </c>
      <c r="D1647">
        <v>2013</v>
      </c>
      <c r="E1647">
        <v>10</v>
      </c>
      <c r="F1647" s="8">
        <v>19</v>
      </c>
      <c r="G1647" t="s">
        <v>457</v>
      </c>
      <c r="H1647" t="s">
        <v>32</v>
      </c>
      <c r="I1647">
        <f>VLOOKUP(B1647,Information_sites!D:E,2,FALSE)</f>
        <v>-24.095915999999999</v>
      </c>
      <c r="J1647">
        <f>VLOOKUP(B1647,Information_sites!D:F,3,FALSE)</f>
        <v>-45.702671000000002</v>
      </c>
      <c r="K1647" t="s">
        <v>442</v>
      </c>
      <c r="L1647">
        <v>4669</v>
      </c>
      <c r="M1647">
        <v>40</v>
      </c>
      <c r="N1647" s="3">
        <v>10</v>
      </c>
      <c r="O1647" t="s">
        <v>442</v>
      </c>
      <c r="P1647" t="s">
        <v>442</v>
      </c>
      <c r="Q1647" t="s">
        <v>442</v>
      </c>
      <c r="R1647" t="s">
        <v>442</v>
      </c>
      <c r="S1647" t="s">
        <v>55</v>
      </c>
      <c r="T1647">
        <v>1</v>
      </c>
      <c r="U1647">
        <v>12</v>
      </c>
      <c r="X1647" t="str">
        <f>VLOOKUP($S1647,Taxonomic!A:D,2,FALSE)</f>
        <v>blenniidae</v>
      </c>
      <c r="Y1647" t="str">
        <f>VLOOKUP(S1647,Taxonomic!A:D,3,FALSE)</f>
        <v>parablennius</v>
      </c>
      <c r="Z1647" t="str">
        <f>VLOOKUP(S1647,Taxonomic!A:D,4,FALSE)</f>
        <v>pilicornis</v>
      </c>
    </row>
    <row r="1648" spans="1:26" x14ac:dyDescent="0.2">
      <c r="A1648" t="s">
        <v>30</v>
      </c>
      <c r="B1648" t="s">
        <v>109</v>
      </c>
      <c r="C1648" t="s">
        <v>108</v>
      </c>
      <c r="D1648">
        <v>2013</v>
      </c>
      <c r="E1648">
        <v>10</v>
      </c>
      <c r="F1648" s="8">
        <v>19</v>
      </c>
      <c r="G1648" t="s">
        <v>457</v>
      </c>
      <c r="H1648" t="s">
        <v>32</v>
      </c>
      <c r="I1648">
        <f>VLOOKUP(B1648,Information_sites!D:E,2,FALSE)</f>
        <v>-24.095915999999999</v>
      </c>
      <c r="J1648">
        <f>VLOOKUP(B1648,Information_sites!D:F,3,FALSE)</f>
        <v>-45.702671000000002</v>
      </c>
      <c r="K1648" t="s">
        <v>442</v>
      </c>
      <c r="L1648">
        <v>4669</v>
      </c>
      <c r="M1648">
        <v>40</v>
      </c>
      <c r="N1648" s="3">
        <v>10</v>
      </c>
      <c r="O1648" t="s">
        <v>442</v>
      </c>
      <c r="P1648" t="s">
        <v>442</v>
      </c>
      <c r="Q1648" t="s">
        <v>442</v>
      </c>
      <c r="R1648" t="s">
        <v>442</v>
      </c>
      <c r="S1648" t="s">
        <v>44</v>
      </c>
      <c r="T1648">
        <v>1</v>
      </c>
      <c r="U1648">
        <v>40</v>
      </c>
      <c r="X1648" t="str">
        <f>VLOOKUP($S1648,Taxonomic!A:D,2,FALSE)</f>
        <v>pomacanthidae</v>
      </c>
      <c r="Y1648" t="str">
        <f>VLOOKUP(S1648,Taxonomic!A:D,3,FALSE)</f>
        <v>pomacanthus</v>
      </c>
      <c r="Z1648" t="str">
        <f>VLOOKUP(S1648,Taxonomic!A:D,4,FALSE)</f>
        <v>paru</v>
      </c>
    </row>
    <row r="1649" spans="1:26" x14ac:dyDescent="0.2">
      <c r="A1649" t="s">
        <v>30</v>
      </c>
      <c r="B1649" t="s">
        <v>109</v>
      </c>
      <c r="C1649" t="s">
        <v>108</v>
      </c>
      <c r="D1649">
        <v>2013</v>
      </c>
      <c r="E1649">
        <v>10</v>
      </c>
      <c r="F1649" s="8">
        <v>19</v>
      </c>
      <c r="G1649" t="s">
        <v>457</v>
      </c>
      <c r="H1649" t="s">
        <v>32</v>
      </c>
      <c r="I1649">
        <f>VLOOKUP(B1649,Information_sites!D:E,2,FALSE)</f>
        <v>-24.095915999999999</v>
      </c>
      <c r="J1649">
        <f>VLOOKUP(B1649,Information_sites!D:F,3,FALSE)</f>
        <v>-45.702671000000002</v>
      </c>
      <c r="K1649" t="s">
        <v>442</v>
      </c>
      <c r="L1649">
        <v>4669</v>
      </c>
      <c r="M1649">
        <v>40</v>
      </c>
      <c r="N1649" s="3">
        <v>10</v>
      </c>
      <c r="O1649" t="s">
        <v>442</v>
      </c>
      <c r="P1649" t="s">
        <v>442</v>
      </c>
      <c r="Q1649" t="s">
        <v>442</v>
      </c>
      <c r="R1649" t="s">
        <v>442</v>
      </c>
      <c r="S1649" t="s">
        <v>44</v>
      </c>
      <c r="T1649">
        <v>2</v>
      </c>
      <c r="U1649">
        <v>50</v>
      </c>
      <c r="X1649" t="str">
        <f>VLOOKUP($S1649,Taxonomic!A:D,2,FALSE)</f>
        <v>pomacanthidae</v>
      </c>
      <c r="Y1649" t="str">
        <f>VLOOKUP(S1649,Taxonomic!A:D,3,FALSE)</f>
        <v>pomacanthus</v>
      </c>
      <c r="Z1649" t="str">
        <f>VLOOKUP(S1649,Taxonomic!A:D,4,FALSE)</f>
        <v>paru</v>
      </c>
    </row>
    <row r="1650" spans="1:26" x14ac:dyDescent="0.2">
      <c r="A1650" t="s">
        <v>30</v>
      </c>
      <c r="B1650" t="s">
        <v>109</v>
      </c>
      <c r="C1650" t="s">
        <v>108</v>
      </c>
      <c r="D1650">
        <v>2013</v>
      </c>
      <c r="E1650">
        <v>10</v>
      </c>
      <c r="F1650" s="8">
        <v>19</v>
      </c>
      <c r="G1650" t="s">
        <v>457</v>
      </c>
      <c r="H1650" t="s">
        <v>32</v>
      </c>
      <c r="I1650">
        <f>VLOOKUP(B1650,Information_sites!D:E,2,FALSE)</f>
        <v>-24.095915999999999</v>
      </c>
      <c r="J1650">
        <f>VLOOKUP(B1650,Information_sites!D:F,3,FALSE)</f>
        <v>-45.702671000000002</v>
      </c>
      <c r="K1650" t="s">
        <v>442</v>
      </c>
      <c r="L1650">
        <v>4669</v>
      </c>
      <c r="M1650">
        <v>40</v>
      </c>
      <c r="N1650" s="3">
        <v>10</v>
      </c>
      <c r="O1650" t="s">
        <v>442</v>
      </c>
      <c r="P1650" t="s">
        <v>442</v>
      </c>
      <c r="Q1650" t="s">
        <v>442</v>
      </c>
      <c r="R1650" t="s">
        <v>442</v>
      </c>
      <c r="S1650" t="s">
        <v>77</v>
      </c>
      <c r="T1650">
        <v>1</v>
      </c>
      <c r="U1650">
        <v>45</v>
      </c>
      <c r="X1650" t="str">
        <f>VLOOKUP($S1650,Taxonomic!A:D,2,FALSE)</f>
        <v>scaridae</v>
      </c>
      <c r="Y1650" t="str">
        <f>VLOOKUP(S1650,Taxonomic!A:D,3,FALSE)</f>
        <v>scarus</v>
      </c>
      <c r="Z1650" t="str">
        <f>VLOOKUP(S1650,Taxonomic!A:D,4,FALSE)</f>
        <v>zelindae</v>
      </c>
    </row>
    <row r="1651" spans="1:26" x14ac:dyDescent="0.2">
      <c r="A1651" t="s">
        <v>30</v>
      </c>
      <c r="B1651" t="s">
        <v>109</v>
      </c>
      <c r="C1651" t="s">
        <v>108</v>
      </c>
      <c r="D1651">
        <v>2013</v>
      </c>
      <c r="E1651">
        <v>10</v>
      </c>
      <c r="F1651" s="8">
        <v>19</v>
      </c>
      <c r="G1651" t="s">
        <v>457</v>
      </c>
      <c r="H1651" t="s">
        <v>32</v>
      </c>
      <c r="I1651">
        <f>VLOOKUP(B1651,Information_sites!D:E,2,FALSE)</f>
        <v>-24.095915999999999</v>
      </c>
      <c r="J1651">
        <f>VLOOKUP(B1651,Information_sites!D:F,3,FALSE)</f>
        <v>-45.702671000000002</v>
      </c>
      <c r="K1651" t="s">
        <v>442</v>
      </c>
      <c r="L1651">
        <v>4669</v>
      </c>
      <c r="M1651">
        <v>40</v>
      </c>
      <c r="N1651" s="3">
        <v>10</v>
      </c>
      <c r="O1651" t="s">
        <v>442</v>
      </c>
      <c r="P1651" t="s">
        <v>442</v>
      </c>
      <c r="Q1651" t="s">
        <v>442</v>
      </c>
      <c r="R1651" t="s">
        <v>442</v>
      </c>
      <c r="S1651" t="s">
        <v>77</v>
      </c>
      <c r="T1651">
        <v>1</v>
      </c>
      <c r="U1651">
        <v>50</v>
      </c>
      <c r="X1651" t="str">
        <f>VLOOKUP($S1651,Taxonomic!A:D,2,FALSE)</f>
        <v>scaridae</v>
      </c>
      <c r="Y1651" t="str">
        <f>VLOOKUP(S1651,Taxonomic!A:D,3,FALSE)</f>
        <v>scarus</v>
      </c>
      <c r="Z1651" t="str">
        <f>VLOOKUP(S1651,Taxonomic!A:D,4,FALSE)</f>
        <v>zelindae</v>
      </c>
    </row>
    <row r="1652" spans="1:26" x14ac:dyDescent="0.2">
      <c r="A1652" t="s">
        <v>30</v>
      </c>
      <c r="B1652" t="s">
        <v>109</v>
      </c>
      <c r="C1652" t="s">
        <v>108</v>
      </c>
      <c r="D1652">
        <v>2013</v>
      </c>
      <c r="E1652">
        <v>10</v>
      </c>
      <c r="F1652" s="8">
        <v>19</v>
      </c>
      <c r="G1652" t="s">
        <v>457</v>
      </c>
      <c r="H1652" t="s">
        <v>32</v>
      </c>
      <c r="I1652">
        <f>VLOOKUP(B1652,Information_sites!D:E,2,FALSE)</f>
        <v>-24.095915999999999</v>
      </c>
      <c r="J1652">
        <f>VLOOKUP(B1652,Information_sites!D:F,3,FALSE)</f>
        <v>-45.702671000000002</v>
      </c>
      <c r="K1652" t="s">
        <v>442</v>
      </c>
      <c r="L1652">
        <v>4669</v>
      </c>
      <c r="M1652">
        <v>40</v>
      </c>
      <c r="N1652" s="3">
        <v>10</v>
      </c>
      <c r="O1652" t="s">
        <v>442</v>
      </c>
      <c r="P1652" t="s">
        <v>442</v>
      </c>
      <c r="Q1652" t="s">
        <v>442</v>
      </c>
      <c r="R1652" t="s">
        <v>442</v>
      </c>
      <c r="S1652" t="s">
        <v>98</v>
      </c>
      <c r="T1652">
        <v>1</v>
      </c>
      <c r="U1652">
        <v>6</v>
      </c>
      <c r="X1652" t="str">
        <f>VLOOKUP($S1652,Taxonomic!A:D,2,FALSE)</f>
        <v>serranidae</v>
      </c>
      <c r="Y1652" t="str">
        <f>VLOOKUP(S1652,Taxonomic!A:D,3,FALSE)</f>
        <v>serranus</v>
      </c>
      <c r="Z1652" t="str">
        <f>VLOOKUP(S1652,Taxonomic!A:D,4,FALSE)</f>
        <v>baldwini</v>
      </c>
    </row>
    <row r="1653" spans="1:26" x14ac:dyDescent="0.2">
      <c r="A1653" t="s">
        <v>30</v>
      </c>
      <c r="B1653" t="s">
        <v>109</v>
      </c>
      <c r="C1653" t="s">
        <v>108</v>
      </c>
      <c r="D1653">
        <v>2013</v>
      </c>
      <c r="E1653">
        <v>10</v>
      </c>
      <c r="F1653" s="8">
        <v>19</v>
      </c>
      <c r="G1653" t="s">
        <v>457</v>
      </c>
      <c r="H1653" t="s">
        <v>32</v>
      </c>
      <c r="I1653">
        <f>VLOOKUP(B1653,Information_sites!D:E,2,FALSE)</f>
        <v>-24.095915999999999</v>
      </c>
      <c r="J1653">
        <f>VLOOKUP(B1653,Information_sites!D:F,3,FALSE)</f>
        <v>-45.702671000000002</v>
      </c>
      <c r="K1653" t="s">
        <v>442</v>
      </c>
      <c r="L1653">
        <v>4669</v>
      </c>
      <c r="M1653">
        <v>40</v>
      </c>
      <c r="N1653" s="3">
        <v>10</v>
      </c>
      <c r="O1653" t="s">
        <v>442</v>
      </c>
      <c r="P1653" t="s">
        <v>442</v>
      </c>
      <c r="Q1653" t="s">
        <v>442</v>
      </c>
      <c r="R1653" t="s">
        <v>442</v>
      </c>
      <c r="S1653" t="s">
        <v>57</v>
      </c>
      <c r="T1653">
        <v>2</v>
      </c>
      <c r="U1653">
        <v>50</v>
      </c>
      <c r="X1653" t="str">
        <f>VLOOKUP($S1653,Taxonomic!A:D,2,FALSE)</f>
        <v>scaridae</v>
      </c>
      <c r="Y1653" t="str">
        <f>VLOOKUP(S1653,Taxonomic!A:D,3,FALSE)</f>
        <v>sparisoma</v>
      </c>
      <c r="Z1653" t="str">
        <f>VLOOKUP(S1653,Taxonomic!A:D,4,FALSE)</f>
        <v>frondosum</v>
      </c>
    </row>
    <row r="1654" spans="1:26" x14ac:dyDescent="0.2">
      <c r="A1654" t="s">
        <v>30</v>
      </c>
      <c r="B1654" t="s">
        <v>109</v>
      </c>
      <c r="C1654" t="s">
        <v>108</v>
      </c>
      <c r="D1654">
        <v>2013</v>
      </c>
      <c r="E1654">
        <v>10</v>
      </c>
      <c r="F1654" s="8">
        <v>19</v>
      </c>
      <c r="G1654" t="s">
        <v>457</v>
      </c>
      <c r="H1654" t="s">
        <v>32</v>
      </c>
      <c r="I1654">
        <f>VLOOKUP(B1654,Information_sites!D:E,2,FALSE)</f>
        <v>-24.095915999999999</v>
      </c>
      <c r="J1654">
        <f>VLOOKUP(B1654,Information_sites!D:F,3,FALSE)</f>
        <v>-45.702671000000002</v>
      </c>
      <c r="K1654" t="s">
        <v>442</v>
      </c>
      <c r="L1654">
        <v>4669</v>
      </c>
      <c r="M1654">
        <v>40</v>
      </c>
      <c r="N1654" s="3">
        <v>10</v>
      </c>
      <c r="O1654" t="s">
        <v>442</v>
      </c>
      <c r="P1654" t="s">
        <v>442</v>
      </c>
      <c r="Q1654" t="s">
        <v>442</v>
      </c>
      <c r="R1654" t="s">
        <v>442</v>
      </c>
      <c r="S1654" t="s">
        <v>46</v>
      </c>
      <c r="T1654">
        <v>1</v>
      </c>
      <c r="U1654">
        <v>8</v>
      </c>
      <c r="X1654" t="str">
        <f>VLOOKUP($S1654,Taxonomic!A:D,2,FALSE)</f>
        <v>pomacentridae</v>
      </c>
      <c r="Y1654" t="str">
        <f>VLOOKUP(S1654,Taxonomic!A:D,3,FALSE)</f>
        <v>stegastes</v>
      </c>
      <c r="Z1654" t="str">
        <f>VLOOKUP(S1654,Taxonomic!A:D,4,FALSE)</f>
        <v>fuscus</v>
      </c>
    </row>
    <row r="1655" spans="1:26" x14ac:dyDescent="0.2">
      <c r="A1655" t="s">
        <v>30</v>
      </c>
      <c r="B1655" t="s">
        <v>109</v>
      </c>
      <c r="C1655" t="s">
        <v>108</v>
      </c>
      <c r="D1655">
        <v>2013</v>
      </c>
      <c r="E1655">
        <v>10</v>
      </c>
      <c r="F1655" s="8">
        <v>19</v>
      </c>
      <c r="G1655" t="s">
        <v>457</v>
      </c>
      <c r="H1655" t="s">
        <v>32</v>
      </c>
      <c r="I1655">
        <f>VLOOKUP(B1655,Information_sites!D:E,2,FALSE)</f>
        <v>-24.095915999999999</v>
      </c>
      <c r="J1655">
        <f>VLOOKUP(B1655,Information_sites!D:F,3,FALSE)</f>
        <v>-45.702671000000002</v>
      </c>
      <c r="K1655" t="s">
        <v>442</v>
      </c>
      <c r="L1655">
        <v>4669</v>
      </c>
      <c r="M1655">
        <v>40</v>
      </c>
      <c r="N1655" s="3">
        <v>10</v>
      </c>
      <c r="O1655" t="s">
        <v>442</v>
      </c>
      <c r="P1655" t="s">
        <v>442</v>
      </c>
      <c r="Q1655" t="s">
        <v>442</v>
      </c>
      <c r="R1655" t="s">
        <v>442</v>
      </c>
      <c r="S1655" t="s">
        <v>46</v>
      </c>
      <c r="T1655">
        <v>1</v>
      </c>
      <c r="U1655">
        <v>12</v>
      </c>
      <c r="X1655" t="str">
        <f>VLOOKUP($S1655,Taxonomic!A:D,2,FALSE)</f>
        <v>pomacentridae</v>
      </c>
      <c r="Y1655" t="str">
        <f>VLOOKUP(S1655,Taxonomic!A:D,3,FALSE)</f>
        <v>stegastes</v>
      </c>
      <c r="Z1655" t="str">
        <f>VLOOKUP(S1655,Taxonomic!A:D,4,FALSE)</f>
        <v>fuscus</v>
      </c>
    </row>
    <row r="1656" spans="1:26" x14ac:dyDescent="0.2">
      <c r="A1656" t="s">
        <v>30</v>
      </c>
      <c r="B1656" t="s">
        <v>109</v>
      </c>
      <c r="C1656" t="s">
        <v>108</v>
      </c>
      <c r="D1656">
        <v>2013</v>
      </c>
      <c r="E1656">
        <v>10</v>
      </c>
      <c r="F1656" s="8">
        <v>19</v>
      </c>
      <c r="G1656" t="s">
        <v>457</v>
      </c>
      <c r="H1656" t="s">
        <v>32</v>
      </c>
      <c r="I1656">
        <f>VLOOKUP(B1656,Information_sites!D:E,2,FALSE)</f>
        <v>-24.095915999999999</v>
      </c>
      <c r="J1656">
        <f>VLOOKUP(B1656,Information_sites!D:F,3,FALSE)</f>
        <v>-45.702671000000002</v>
      </c>
      <c r="K1656" t="s">
        <v>442</v>
      </c>
      <c r="L1656">
        <v>4669</v>
      </c>
      <c r="M1656">
        <v>40</v>
      </c>
      <c r="N1656" s="3">
        <v>10</v>
      </c>
      <c r="O1656" t="s">
        <v>442</v>
      </c>
      <c r="P1656" t="s">
        <v>442</v>
      </c>
      <c r="Q1656" t="s">
        <v>442</v>
      </c>
      <c r="R1656" t="s">
        <v>442</v>
      </c>
      <c r="S1656" t="s">
        <v>58</v>
      </c>
      <c r="T1656">
        <v>1</v>
      </c>
      <c r="U1656">
        <v>10</v>
      </c>
      <c r="X1656" t="str">
        <f>VLOOKUP($S1656,Taxonomic!A:D,2,FALSE)</f>
        <v>pomacentridae</v>
      </c>
      <c r="Y1656" t="str">
        <f>VLOOKUP(S1656,Taxonomic!A:D,3,FALSE)</f>
        <v>stegastes</v>
      </c>
      <c r="Z1656" t="str">
        <f>VLOOKUP(S1656,Taxonomic!A:D,4,FALSE)</f>
        <v>variabilis</v>
      </c>
    </row>
    <row r="1657" spans="1:26" x14ac:dyDescent="0.2">
      <c r="A1657" t="s">
        <v>30</v>
      </c>
      <c r="B1657" t="s">
        <v>109</v>
      </c>
      <c r="C1657" t="s">
        <v>108</v>
      </c>
      <c r="D1657">
        <v>2013</v>
      </c>
      <c r="E1657">
        <v>10</v>
      </c>
      <c r="F1657" s="8">
        <v>19</v>
      </c>
      <c r="G1657" t="s">
        <v>457</v>
      </c>
      <c r="H1657" t="s">
        <v>32</v>
      </c>
      <c r="I1657">
        <f>VLOOKUP(B1657,Information_sites!D:E,2,FALSE)</f>
        <v>-24.095915999999999</v>
      </c>
      <c r="J1657">
        <f>VLOOKUP(B1657,Information_sites!D:F,3,FALSE)</f>
        <v>-45.702671000000002</v>
      </c>
      <c r="K1657" t="s">
        <v>442</v>
      </c>
      <c r="L1657">
        <v>4670</v>
      </c>
      <c r="M1657">
        <v>40</v>
      </c>
      <c r="N1657" s="3">
        <v>8</v>
      </c>
      <c r="O1657" t="s">
        <v>442</v>
      </c>
      <c r="P1657" t="s">
        <v>442</v>
      </c>
      <c r="Q1657" t="s">
        <v>442</v>
      </c>
      <c r="R1657" t="s">
        <v>442</v>
      </c>
      <c r="S1657" t="s">
        <v>34</v>
      </c>
      <c r="T1657">
        <v>1</v>
      </c>
      <c r="U1657">
        <v>35</v>
      </c>
      <c r="X1657" t="str">
        <f>VLOOKUP($S1657,Taxonomic!A:D,2,FALSE)</f>
        <v>labridae</v>
      </c>
      <c r="Y1657" t="str">
        <f>VLOOKUP(S1657,Taxonomic!A:D,3,FALSE)</f>
        <v>bodianus</v>
      </c>
      <c r="Z1657" t="str">
        <f>VLOOKUP(S1657,Taxonomic!A:D,4,FALSE)</f>
        <v>pulchellus</v>
      </c>
    </row>
    <row r="1658" spans="1:26" x14ac:dyDescent="0.2">
      <c r="A1658" t="s">
        <v>30</v>
      </c>
      <c r="B1658" t="s">
        <v>109</v>
      </c>
      <c r="C1658" t="s">
        <v>108</v>
      </c>
      <c r="D1658">
        <v>2013</v>
      </c>
      <c r="E1658">
        <v>10</v>
      </c>
      <c r="F1658" s="8">
        <v>19</v>
      </c>
      <c r="G1658" t="s">
        <v>457</v>
      </c>
      <c r="H1658" t="s">
        <v>32</v>
      </c>
      <c r="I1658">
        <f>VLOOKUP(B1658,Information_sites!D:E,2,FALSE)</f>
        <v>-24.095915999999999</v>
      </c>
      <c r="J1658">
        <f>VLOOKUP(B1658,Information_sites!D:F,3,FALSE)</f>
        <v>-45.702671000000002</v>
      </c>
      <c r="K1658" t="s">
        <v>442</v>
      </c>
      <c r="L1658">
        <v>4670</v>
      </c>
      <c r="M1658">
        <v>40</v>
      </c>
      <c r="N1658" s="3">
        <v>8</v>
      </c>
      <c r="O1658" t="s">
        <v>442</v>
      </c>
      <c r="P1658" t="s">
        <v>442</v>
      </c>
      <c r="Q1658" t="s">
        <v>442</v>
      </c>
      <c r="R1658" t="s">
        <v>442</v>
      </c>
      <c r="S1658" t="s">
        <v>34</v>
      </c>
      <c r="T1658">
        <v>2</v>
      </c>
      <c r="U1658">
        <v>30</v>
      </c>
      <c r="X1658" t="str">
        <f>VLOOKUP($S1658,Taxonomic!A:D,2,FALSE)</f>
        <v>labridae</v>
      </c>
      <c r="Y1658" t="str">
        <f>VLOOKUP(S1658,Taxonomic!A:D,3,FALSE)</f>
        <v>bodianus</v>
      </c>
      <c r="Z1658" t="str">
        <f>VLOOKUP(S1658,Taxonomic!A:D,4,FALSE)</f>
        <v>pulchellus</v>
      </c>
    </row>
    <row r="1659" spans="1:26" x14ac:dyDescent="0.2">
      <c r="A1659" t="s">
        <v>30</v>
      </c>
      <c r="B1659" t="s">
        <v>109</v>
      </c>
      <c r="C1659" t="s">
        <v>108</v>
      </c>
      <c r="D1659">
        <v>2013</v>
      </c>
      <c r="E1659">
        <v>10</v>
      </c>
      <c r="F1659" s="8">
        <v>19</v>
      </c>
      <c r="G1659" t="s">
        <v>457</v>
      </c>
      <c r="H1659" t="s">
        <v>32</v>
      </c>
      <c r="I1659">
        <f>VLOOKUP(B1659,Information_sites!D:E,2,FALSE)</f>
        <v>-24.095915999999999</v>
      </c>
      <c r="J1659">
        <f>VLOOKUP(B1659,Information_sites!D:F,3,FALSE)</f>
        <v>-45.702671000000002</v>
      </c>
      <c r="K1659" t="s">
        <v>442</v>
      </c>
      <c r="L1659">
        <v>4670</v>
      </c>
      <c r="M1659">
        <v>40</v>
      </c>
      <c r="N1659" s="3">
        <v>8</v>
      </c>
      <c r="O1659" t="s">
        <v>442</v>
      </c>
      <c r="P1659" t="s">
        <v>442</v>
      </c>
      <c r="Q1659" t="s">
        <v>442</v>
      </c>
      <c r="R1659" t="s">
        <v>442</v>
      </c>
      <c r="S1659" t="s">
        <v>34</v>
      </c>
      <c r="T1659">
        <v>1</v>
      </c>
      <c r="U1659">
        <v>25</v>
      </c>
      <c r="X1659" t="str">
        <f>VLOOKUP($S1659,Taxonomic!A:D,2,FALSE)</f>
        <v>labridae</v>
      </c>
      <c r="Y1659" t="str">
        <f>VLOOKUP(S1659,Taxonomic!A:D,3,FALSE)</f>
        <v>bodianus</v>
      </c>
      <c r="Z1659" t="str">
        <f>VLOOKUP(S1659,Taxonomic!A:D,4,FALSE)</f>
        <v>pulchellus</v>
      </c>
    </row>
    <row r="1660" spans="1:26" x14ac:dyDescent="0.2">
      <c r="A1660" t="s">
        <v>30</v>
      </c>
      <c r="B1660" t="s">
        <v>109</v>
      </c>
      <c r="C1660" t="s">
        <v>108</v>
      </c>
      <c r="D1660">
        <v>2013</v>
      </c>
      <c r="E1660">
        <v>10</v>
      </c>
      <c r="F1660" s="8">
        <v>19</v>
      </c>
      <c r="G1660" t="s">
        <v>457</v>
      </c>
      <c r="H1660" t="s">
        <v>32</v>
      </c>
      <c r="I1660">
        <f>VLOOKUP(B1660,Information_sites!D:E,2,FALSE)</f>
        <v>-24.095915999999999</v>
      </c>
      <c r="J1660">
        <f>VLOOKUP(B1660,Information_sites!D:F,3,FALSE)</f>
        <v>-45.702671000000002</v>
      </c>
      <c r="K1660" t="s">
        <v>442</v>
      </c>
      <c r="L1660">
        <v>4670</v>
      </c>
      <c r="M1660">
        <v>40</v>
      </c>
      <c r="N1660" s="3">
        <v>8</v>
      </c>
      <c r="O1660" t="s">
        <v>442</v>
      </c>
      <c r="P1660" t="s">
        <v>442</v>
      </c>
      <c r="Q1660" t="s">
        <v>442</v>
      </c>
      <c r="R1660" t="s">
        <v>442</v>
      </c>
      <c r="S1660" t="s">
        <v>62</v>
      </c>
      <c r="T1660">
        <v>1</v>
      </c>
      <c r="U1660">
        <v>8</v>
      </c>
      <c r="X1660" t="str">
        <f>VLOOKUP($S1660,Taxonomic!A:D,2,FALSE)</f>
        <v>tetraodontidae</v>
      </c>
      <c r="Y1660" t="str">
        <f>VLOOKUP(S1660,Taxonomic!A:D,3,FALSE)</f>
        <v>canthigaster</v>
      </c>
      <c r="Z1660" t="str">
        <f>VLOOKUP(S1660,Taxonomic!A:D,4,FALSE)</f>
        <v>figueiredoi</v>
      </c>
    </row>
    <row r="1661" spans="1:26" x14ac:dyDescent="0.2">
      <c r="A1661" t="s">
        <v>30</v>
      </c>
      <c r="B1661" t="s">
        <v>109</v>
      </c>
      <c r="C1661" t="s">
        <v>108</v>
      </c>
      <c r="D1661">
        <v>2013</v>
      </c>
      <c r="E1661">
        <v>10</v>
      </c>
      <c r="F1661" s="8">
        <v>19</v>
      </c>
      <c r="G1661" t="s">
        <v>457</v>
      </c>
      <c r="H1661" t="s">
        <v>32</v>
      </c>
      <c r="I1661">
        <f>VLOOKUP(B1661,Information_sites!D:E,2,FALSE)</f>
        <v>-24.095915999999999</v>
      </c>
      <c r="J1661">
        <f>VLOOKUP(B1661,Information_sites!D:F,3,FALSE)</f>
        <v>-45.702671000000002</v>
      </c>
      <c r="K1661" t="s">
        <v>442</v>
      </c>
      <c r="L1661">
        <v>4670</v>
      </c>
      <c r="M1661">
        <v>40</v>
      </c>
      <c r="N1661" s="3">
        <v>8</v>
      </c>
      <c r="O1661" t="s">
        <v>442</v>
      </c>
      <c r="P1661" t="s">
        <v>442</v>
      </c>
      <c r="Q1661" t="s">
        <v>442</v>
      </c>
      <c r="R1661" t="s">
        <v>442</v>
      </c>
      <c r="S1661" t="s">
        <v>60</v>
      </c>
      <c r="T1661">
        <v>2</v>
      </c>
      <c r="U1661">
        <v>12</v>
      </c>
      <c r="X1661" t="str">
        <f>VLOOKUP($S1661,Taxonomic!A:D,2,FALSE)</f>
        <v>chaetodontidae</v>
      </c>
      <c r="Y1661" t="str">
        <f>VLOOKUP(S1661,Taxonomic!A:D,3,FALSE)</f>
        <v>chaetodon</v>
      </c>
      <c r="Z1661" t="str">
        <f>VLOOKUP(S1661,Taxonomic!A:D,4,FALSE)</f>
        <v>striatus</v>
      </c>
    </row>
    <row r="1662" spans="1:26" x14ac:dyDescent="0.2">
      <c r="A1662" t="s">
        <v>30</v>
      </c>
      <c r="B1662" t="s">
        <v>109</v>
      </c>
      <c r="C1662" t="s">
        <v>108</v>
      </c>
      <c r="D1662">
        <v>2013</v>
      </c>
      <c r="E1662">
        <v>10</v>
      </c>
      <c r="F1662" s="8">
        <v>19</v>
      </c>
      <c r="G1662" t="s">
        <v>457</v>
      </c>
      <c r="H1662" t="s">
        <v>32</v>
      </c>
      <c r="I1662">
        <f>VLOOKUP(B1662,Information_sites!D:E,2,FALSE)</f>
        <v>-24.095915999999999</v>
      </c>
      <c r="J1662">
        <f>VLOOKUP(B1662,Information_sites!D:F,3,FALSE)</f>
        <v>-45.702671000000002</v>
      </c>
      <c r="K1662" t="s">
        <v>442</v>
      </c>
      <c r="L1662">
        <v>4670</v>
      </c>
      <c r="M1662">
        <v>40</v>
      </c>
      <c r="N1662" s="3">
        <v>8</v>
      </c>
      <c r="O1662" t="s">
        <v>442</v>
      </c>
      <c r="P1662" t="s">
        <v>442</v>
      </c>
      <c r="Q1662" t="s">
        <v>442</v>
      </c>
      <c r="R1662" t="s">
        <v>442</v>
      </c>
      <c r="S1662" t="s">
        <v>36</v>
      </c>
      <c r="T1662">
        <v>1</v>
      </c>
      <c r="U1662">
        <v>30</v>
      </c>
      <c r="X1662" t="str">
        <f>VLOOKUP($S1662,Taxonomic!A:D,2,FALSE)</f>
        <v>pomacentridae</v>
      </c>
      <c r="Y1662" t="str">
        <f>VLOOKUP(S1662,Taxonomic!A:D,3,FALSE)</f>
        <v>chromis</v>
      </c>
      <c r="Z1662" t="str">
        <f>VLOOKUP(S1662,Taxonomic!A:D,4,FALSE)</f>
        <v>multilineata</v>
      </c>
    </row>
    <row r="1663" spans="1:26" x14ac:dyDescent="0.2">
      <c r="A1663" t="s">
        <v>30</v>
      </c>
      <c r="B1663" t="s">
        <v>109</v>
      </c>
      <c r="C1663" t="s">
        <v>108</v>
      </c>
      <c r="D1663">
        <v>2013</v>
      </c>
      <c r="E1663">
        <v>10</v>
      </c>
      <c r="F1663" s="8">
        <v>19</v>
      </c>
      <c r="G1663" t="s">
        <v>457</v>
      </c>
      <c r="H1663" t="s">
        <v>32</v>
      </c>
      <c r="I1663">
        <f>VLOOKUP(B1663,Information_sites!D:E,2,FALSE)</f>
        <v>-24.095915999999999</v>
      </c>
      <c r="J1663">
        <f>VLOOKUP(B1663,Information_sites!D:F,3,FALSE)</f>
        <v>-45.702671000000002</v>
      </c>
      <c r="K1663" t="s">
        <v>442</v>
      </c>
      <c r="L1663">
        <v>4670</v>
      </c>
      <c r="M1663">
        <v>40</v>
      </c>
      <c r="N1663" s="3">
        <v>8</v>
      </c>
      <c r="O1663" t="s">
        <v>442</v>
      </c>
      <c r="P1663" t="s">
        <v>442</v>
      </c>
      <c r="Q1663" t="s">
        <v>442</v>
      </c>
      <c r="R1663" t="s">
        <v>442</v>
      </c>
      <c r="S1663" t="s">
        <v>51</v>
      </c>
      <c r="T1663">
        <v>1</v>
      </c>
      <c r="U1663">
        <v>30</v>
      </c>
      <c r="X1663" t="str">
        <f>VLOOKUP($S1663,Taxonomic!A:D,2,FALSE)</f>
        <v>sparidae</v>
      </c>
      <c r="Y1663" t="str">
        <f>VLOOKUP(S1663,Taxonomic!A:D,3,FALSE)</f>
        <v>diplodus</v>
      </c>
      <c r="Z1663" t="str">
        <f>VLOOKUP(S1663,Taxonomic!A:D,4,FALSE)</f>
        <v>argenteus</v>
      </c>
    </row>
    <row r="1664" spans="1:26" x14ac:dyDescent="0.2">
      <c r="A1664" t="s">
        <v>30</v>
      </c>
      <c r="B1664" t="s">
        <v>109</v>
      </c>
      <c r="C1664" t="s">
        <v>108</v>
      </c>
      <c r="D1664">
        <v>2013</v>
      </c>
      <c r="E1664">
        <v>10</v>
      </c>
      <c r="F1664" s="8">
        <v>19</v>
      </c>
      <c r="G1664" t="s">
        <v>457</v>
      </c>
      <c r="H1664" t="s">
        <v>32</v>
      </c>
      <c r="I1664">
        <f>VLOOKUP(B1664,Information_sites!D:E,2,FALSE)</f>
        <v>-24.095915999999999</v>
      </c>
      <c r="J1664">
        <f>VLOOKUP(B1664,Information_sites!D:F,3,FALSE)</f>
        <v>-45.702671000000002</v>
      </c>
      <c r="K1664" t="s">
        <v>442</v>
      </c>
      <c r="L1664">
        <v>4670</v>
      </c>
      <c r="M1664">
        <v>40</v>
      </c>
      <c r="N1664" s="3">
        <v>8</v>
      </c>
      <c r="O1664" t="s">
        <v>442</v>
      </c>
      <c r="P1664" t="s">
        <v>442</v>
      </c>
      <c r="Q1664" t="s">
        <v>442</v>
      </c>
      <c r="R1664" t="s">
        <v>442</v>
      </c>
      <c r="S1664" t="s">
        <v>65</v>
      </c>
      <c r="T1664">
        <v>1</v>
      </c>
      <c r="U1664">
        <v>3</v>
      </c>
      <c r="X1664" t="str">
        <f>VLOOKUP($S1664,Taxonomic!A:D,2,FALSE)</f>
        <v>gobiidae</v>
      </c>
      <c r="Y1664" t="str">
        <f>VLOOKUP(S1664,Taxonomic!A:D,3,FALSE)</f>
        <v>elacatinus</v>
      </c>
      <c r="Z1664" t="str">
        <f>VLOOKUP(S1664,Taxonomic!A:D,4,FALSE)</f>
        <v>figaro</v>
      </c>
    </row>
    <row r="1665" spans="1:26" x14ac:dyDescent="0.2">
      <c r="A1665" t="s">
        <v>30</v>
      </c>
      <c r="B1665" t="s">
        <v>109</v>
      </c>
      <c r="C1665" t="s">
        <v>108</v>
      </c>
      <c r="D1665">
        <v>2013</v>
      </c>
      <c r="E1665">
        <v>10</v>
      </c>
      <c r="F1665" s="8">
        <v>19</v>
      </c>
      <c r="G1665" t="s">
        <v>457</v>
      </c>
      <c r="H1665" t="s">
        <v>32</v>
      </c>
      <c r="I1665">
        <f>VLOOKUP(B1665,Information_sites!D:E,2,FALSE)</f>
        <v>-24.095915999999999</v>
      </c>
      <c r="J1665">
        <f>VLOOKUP(B1665,Information_sites!D:F,3,FALSE)</f>
        <v>-45.702671000000002</v>
      </c>
      <c r="K1665" t="s">
        <v>442</v>
      </c>
      <c r="L1665">
        <v>4670</v>
      </c>
      <c r="M1665">
        <v>40</v>
      </c>
      <c r="N1665" s="3">
        <v>8</v>
      </c>
      <c r="O1665" t="s">
        <v>442</v>
      </c>
      <c r="P1665" t="s">
        <v>442</v>
      </c>
      <c r="Q1665" t="s">
        <v>442</v>
      </c>
      <c r="R1665" t="s">
        <v>442</v>
      </c>
      <c r="S1665" t="s">
        <v>65</v>
      </c>
      <c r="T1665">
        <v>1</v>
      </c>
      <c r="U1665">
        <v>5</v>
      </c>
      <c r="X1665" t="str">
        <f>VLOOKUP($S1665,Taxonomic!A:D,2,FALSE)</f>
        <v>gobiidae</v>
      </c>
      <c r="Y1665" t="str">
        <f>VLOOKUP(S1665,Taxonomic!A:D,3,FALSE)</f>
        <v>elacatinus</v>
      </c>
      <c r="Z1665" t="str">
        <f>VLOOKUP(S1665,Taxonomic!A:D,4,FALSE)</f>
        <v>figaro</v>
      </c>
    </row>
    <row r="1666" spans="1:26" x14ac:dyDescent="0.2">
      <c r="A1666" t="s">
        <v>30</v>
      </c>
      <c r="B1666" t="s">
        <v>109</v>
      </c>
      <c r="C1666" t="s">
        <v>108</v>
      </c>
      <c r="D1666">
        <v>2013</v>
      </c>
      <c r="E1666">
        <v>10</v>
      </c>
      <c r="F1666" s="8">
        <v>19</v>
      </c>
      <c r="G1666" t="s">
        <v>457</v>
      </c>
      <c r="H1666" t="s">
        <v>32</v>
      </c>
      <c r="I1666">
        <f>VLOOKUP(B1666,Information_sites!D:E,2,FALSE)</f>
        <v>-24.095915999999999</v>
      </c>
      <c r="J1666">
        <f>VLOOKUP(B1666,Information_sites!D:F,3,FALSE)</f>
        <v>-45.702671000000002</v>
      </c>
      <c r="K1666" t="s">
        <v>442</v>
      </c>
      <c r="L1666">
        <v>4670</v>
      </c>
      <c r="M1666">
        <v>40</v>
      </c>
      <c r="N1666" s="3">
        <v>8</v>
      </c>
      <c r="O1666" t="s">
        <v>442</v>
      </c>
      <c r="P1666" t="s">
        <v>442</v>
      </c>
      <c r="Q1666" t="s">
        <v>442</v>
      </c>
      <c r="R1666" t="s">
        <v>442</v>
      </c>
      <c r="S1666" t="s">
        <v>65</v>
      </c>
      <c r="T1666">
        <v>1</v>
      </c>
      <c r="U1666">
        <v>7</v>
      </c>
      <c r="X1666" t="str">
        <f>VLOOKUP($S1666,Taxonomic!A:D,2,FALSE)</f>
        <v>gobiidae</v>
      </c>
      <c r="Y1666" t="str">
        <f>VLOOKUP(S1666,Taxonomic!A:D,3,FALSE)</f>
        <v>elacatinus</v>
      </c>
      <c r="Z1666" t="str">
        <f>VLOOKUP(S1666,Taxonomic!A:D,4,FALSE)</f>
        <v>figaro</v>
      </c>
    </row>
    <row r="1667" spans="1:26" x14ac:dyDescent="0.2">
      <c r="A1667" t="s">
        <v>30</v>
      </c>
      <c r="B1667" t="s">
        <v>109</v>
      </c>
      <c r="C1667" t="s">
        <v>108</v>
      </c>
      <c r="D1667">
        <v>2013</v>
      </c>
      <c r="E1667">
        <v>10</v>
      </c>
      <c r="F1667" s="8">
        <v>19</v>
      </c>
      <c r="G1667" t="s">
        <v>457</v>
      </c>
      <c r="H1667" t="s">
        <v>32</v>
      </c>
      <c r="I1667">
        <f>VLOOKUP(B1667,Information_sites!D:E,2,FALSE)</f>
        <v>-24.095915999999999</v>
      </c>
      <c r="J1667">
        <f>VLOOKUP(B1667,Information_sites!D:F,3,FALSE)</f>
        <v>-45.702671000000002</v>
      </c>
      <c r="K1667" t="s">
        <v>442</v>
      </c>
      <c r="L1667">
        <v>4670</v>
      </c>
      <c r="M1667">
        <v>40</v>
      </c>
      <c r="N1667" s="3">
        <v>8</v>
      </c>
      <c r="O1667" t="s">
        <v>442</v>
      </c>
      <c r="P1667" t="s">
        <v>442</v>
      </c>
      <c r="Q1667" t="s">
        <v>442</v>
      </c>
      <c r="R1667" t="s">
        <v>442</v>
      </c>
      <c r="S1667" t="s">
        <v>37</v>
      </c>
      <c r="T1667">
        <v>1</v>
      </c>
      <c r="U1667">
        <v>3</v>
      </c>
      <c r="X1667" t="str">
        <f>VLOOKUP($S1667,Taxonomic!A:D,2,FALSE)</f>
        <v>chaenopsidae</v>
      </c>
      <c r="Y1667" t="str">
        <f>VLOOKUP(S1667,Taxonomic!A:D,3,FALSE)</f>
        <v>emblemariopsis</v>
      </c>
      <c r="Z1667" t="str">
        <f>VLOOKUP(S1667,Taxonomic!A:D,4,FALSE)</f>
        <v>signifera</v>
      </c>
    </row>
    <row r="1668" spans="1:26" x14ac:dyDescent="0.2">
      <c r="A1668" t="s">
        <v>30</v>
      </c>
      <c r="B1668" t="s">
        <v>109</v>
      </c>
      <c r="C1668" t="s">
        <v>108</v>
      </c>
      <c r="D1668">
        <v>2013</v>
      </c>
      <c r="E1668">
        <v>10</v>
      </c>
      <c r="F1668" s="8">
        <v>19</v>
      </c>
      <c r="G1668" t="s">
        <v>457</v>
      </c>
      <c r="H1668" t="s">
        <v>32</v>
      </c>
      <c r="I1668">
        <f>VLOOKUP(B1668,Information_sites!D:E,2,FALSE)</f>
        <v>-24.095915999999999</v>
      </c>
      <c r="J1668">
        <f>VLOOKUP(B1668,Information_sites!D:F,3,FALSE)</f>
        <v>-45.702671000000002</v>
      </c>
      <c r="K1668" t="s">
        <v>442</v>
      </c>
      <c r="L1668">
        <v>4670</v>
      </c>
      <c r="M1668">
        <v>40</v>
      </c>
      <c r="N1668" s="3">
        <v>8</v>
      </c>
      <c r="O1668" t="s">
        <v>442</v>
      </c>
      <c r="P1668" t="s">
        <v>442</v>
      </c>
      <c r="Q1668" t="s">
        <v>442</v>
      </c>
      <c r="R1668" t="s">
        <v>442</v>
      </c>
      <c r="S1668" t="s">
        <v>38</v>
      </c>
      <c r="T1668">
        <v>1</v>
      </c>
      <c r="U1668">
        <v>30</v>
      </c>
      <c r="X1668" t="str">
        <f>VLOOKUP($S1668,Taxonomic!A:D,2,FALSE)</f>
        <v>serranidae</v>
      </c>
      <c r="Y1668" t="str">
        <f>VLOOKUP(S1668,Taxonomic!A:D,3,FALSE)</f>
        <v>epinephelus</v>
      </c>
      <c r="Z1668" t="str">
        <f>VLOOKUP(S1668,Taxonomic!A:D,4,FALSE)</f>
        <v>marginatus</v>
      </c>
    </row>
    <row r="1669" spans="1:26" x14ac:dyDescent="0.2">
      <c r="A1669" t="s">
        <v>30</v>
      </c>
      <c r="B1669" t="s">
        <v>109</v>
      </c>
      <c r="C1669" t="s">
        <v>108</v>
      </c>
      <c r="D1669">
        <v>2013</v>
      </c>
      <c r="E1669">
        <v>10</v>
      </c>
      <c r="F1669" s="8">
        <v>19</v>
      </c>
      <c r="G1669" t="s">
        <v>457</v>
      </c>
      <c r="H1669" t="s">
        <v>32</v>
      </c>
      <c r="I1669">
        <f>VLOOKUP(B1669,Information_sites!D:E,2,FALSE)</f>
        <v>-24.095915999999999</v>
      </c>
      <c r="J1669">
        <f>VLOOKUP(B1669,Information_sites!D:F,3,FALSE)</f>
        <v>-45.702671000000002</v>
      </c>
      <c r="K1669" t="s">
        <v>442</v>
      </c>
      <c r="L1669">
        <v>4670</v>
      </c>
      <c r="M1669">
        <v>40</v>
      </c>
      <c r="N1669" s="3">
        <v>8</v>
      </c>
      <c r="O1669" t="s">
        <v>442</v>
      </c>
      <c r="P1669" t="s">
        <v>442</v>
      </c>
      <c r="Q1669" t="s">
        <v>442</v>
      </c>
      <c r="R1669" t="s">
        <v>442</v>
      </c>
      <c r="S1669" t="s">
        <v>38</v>
      </c>
      <c r="T1669">
        <v>1</v>
      </c>
      <c r="U1669">
        <v>15</v>
      </c>
      <c r="X1669" t="str">
        <f>VLOOKUP($S1669,Taxonomic!A:D,2,FALSE)</f>
        <v>serranidae</v>
      </c>
      <c r="Y1669" t="str">
        <f>VLOOKUP(S1669,Taxonomic!A:D,3,FALSE)</f>
        <v>epinephelus</v>
      </c>
      <c r="Z1669" t="str">
        <f>VLOOKUP(S1669,Taxonomic!A:D,4,FALSE)</f>
        <v>marginatus</v>
      </c>
    </row>
    <row r="1670" spans="1:26" x14ac:dyDescent="0.2">
      <c r="A1670" t="s">
        <v>30</v>
      </c>
      <c r="B1670" t="s">
        <v>109</v>
      </c>
      <c r="C1670" t="s">
        <v>108</v>
      </c>
      <c r="D1670">
        <v>2013</v>
      </c>
      <c r="E1670">
        <v>10</v>
      </c>
      <c r="F1670" s="8">
        <v>19</v>
      </c>
      <c r="G1670" t="s">
        <v>457</v>
      </c>
      <c r="H1670" t="s">
        <v>32</v>
      </c>
      <c r="I1670">
        <f>VLOOKUP(B1670,Information_sites!D:E,2,FALSE)</f>
        <v>-24.095915999999999</v>
      </c>
      <c r="J1670">
        <f>VLOOKUP(B1670,Information_sites!D:F,3,FALSE)</f>
        <v>-45.702671000000002</v>
      </c>
      <c r="K1670" t="s">
        <v>442</v>
      </c>
      <c r="L1670">
        <v>4670</v>
      </c>
      <c r="M1670">
        <v>40</v>
      </c>
      <c r="N1670" s="3">
        <v>8</v>
      </c>
      <c r="O1670" t="s">
        <v>442</v>
      </c>
      <c r="P1670" t="s">
        <v>442</v>
      </c>
      <c r="Q1670" t="s">
        <v>442</v>
      </c>
      <c r="R1670" t="s">
        <v>442</v>
      </c>
      <c r="S1670" t="s">
        <v>38</v>
      </c>
      <c r="T1670">
        <v>1</v>
      </c>
      <c r="U1670">
        <v>70</v>
      </c>
      <c r="X1670" t="str">
        <f>VLOOKUP($S1670,Taxonomic!A:D,2,FALSE)</f>
        <v>serranidae</v>
      </c>
      <c r="Y1670" t="str">
        <f>VLOOKUP(S1670,Taxonomic!A:D,3,FALSE)</f>
        <v>epinephelus</v>
      </c>
      <c r="Z1670" t="str">
        <f>VLOOKUP(S1670,Taxonomic!A:D,4,FALSE)</f>
        <v>marginatus</v>
      </c>
    </row>
    <row r="1671" spans="1:26" x14ac:dyDescent="0.2">
      <c r="A1671" t="s">
        <v>30</v>
      </c>
      <c r="B1671" t="s">
        <v>109</v>
      </c>
      <c r="C1671" t="s">
        <v>108</v>
      </c>
      <c r="D1671">
        <v>2013</v>
      </c>
      <c r="E1671">
        <v>10</v>
      </c>
      <c r="F1671" s="8">
        <v>19</v>
      </c>
      <c r="G1671" t="s">
        <v>457</v>
      </c>
      <c r="H1671" t="s">
        <v>32</v>
      </c>
      <c r="I1671">
        <f>VLOOKUP(B1671,Information_sites!D:E,2,FALSE)</f>
        <v>-24.095915999999999</v>
      </c>
      <c r="J1671">
        <f>VLOOKUP(B1671,Information_sites!D:F,3,FALSE)</f>
        <v>-45.702671000000002</v>
      </c>
      <c r="K1671" t="s">
        <v>442</v>
      </c>
      <c r="L1671">
        <v>4670</v>
      </c>
      <c r="M1671">
        <v>40</v>
      </c>
      <c r="N1671" s="3">
        <v>8</v>
      </c>
      <c r="O1671" t="s">
        <v>442</v>
      </c>
      <c r="P1671" t="s">
        <v>442</v>
      </c>
      <c r="Q1671" t="s">
        <v>442</v>
      </c>
      <c r="R1671" t="s">
        <v>442</v>
      </c>
      <c r="S1671" t="s">
        <v>39</v>
      </c>
      <c r="T1671">
        <v>150</v>
      </c>
      <c r="U1671">
        <v>20</v>
      </c>
      <c r="X1671" t="str">
        <f>VLOOKUP($S1671,Taxonomic!A:D,2,FALSE)</f>
        <v>haemulidae</v>
      </c>
      <c r="Y1671" t="str">
        <f>VLOOKUP(S1671,Taxonomic!A:D,3,FALSE)</f>
        <v>haemulon</v>
      </c>
      <c r="Z1671" t="str">
        <f>VLOOKUP(S1671,Taxonomic!A:D,4,FALSE)</f>
        <v>aurolineatum</v>
      </c>
    </row>
    <row r="1672" spans="1:26" x14ac:dyDescent="0.2">
      <c r="A1672" t="s">
        <v>30</v>
      </c>
      <c r="B1672" t="s">
        <v>109</v>
      </c>
      <c r="C1672" t="s">
        <v>108</v>
      </c>
      <c r="D1672">
        <v>2013</v>
      </c>
      <c r="E1672">
        <v>10</v>
      </c>
      <c r="F1672" s="8">
        <v>19</v>
      </c>
      <c r="G1672" t="s">
        <v>457</v>
      </c>
      <c r="H1672" t="s">
        <v>32</v>
      </c>
      <c r="I1672">
        <f>VLOOKUP(B1672,Information_sites!D:E,2,FALSE)</f>
        <v>-24.095915999999999</v>
      </c>
      <c r="J1672">
        <f>VLOOKUP(B1672,Information_sites!D:F,3,FALSE)</f>
        <v>-45.702671000000002</v>
      </c>
      <c r="K1672" t="s">
        <v>442</v>
      </c>
      <c r="L1672">
        <v>4670</v>
      </c>
      <c r="M1672">
        <v>40</v>
      </c>
      <c r="N1672" s="3">
        <v>8</v>
      </c>
      <c r="O1672" t="s">
        <v>442</v>
      </c>
      <c r="P1672" t="s">
        <v>442</v>
      </c>
      <c r="Q1672" t="s">
        <v>442</v>
      </c>
      <c r="R1672" t="s">
        <v>442</v>
      </c>
      <c r="S1672" t="s">
        <v>75</v>
      </c>
      <c r="T1672">
        <v>1</v>
      </c>
      <c r="U1672">
        <v>35</v>
      </c>
      <c r="X1672" t="str">
        <f>VLOOKUP($S1672,Taxonomic!A:D,2,FALSE)</f>
        <v>labridae</v>
      </c>
      <c r="Y1672" t="str">
        <f>VLOOKUP(S1672,Taxonomic!A:D,3,FALSE)</f>
        <v>halichoeres</v>
      </c>
      <c r="Z1672" t="str">
        <f>VLOOKUP(S1672,Taxonomic!A:D,4,FALSE)</f>
        <v>brasiliensis</v>
      </c>
    </row>
    <row r="1673" spans="1:26" x14ac:dyDescent="0.2">
      <c r="A1673" t="s">
        <v>30</v>
      </c>
      <c r="B1673" t="s">
        <v>109</v>
      </c>
      <c r="C1673" t="s">
        <v>108</v>
      </c>
      <c r="D1673">
        <v>2013</v>
      </c>
      <c r="E1673">
        <v>10</v>
      </c>
      <c r="F1673" s="8">
        <v>19</v>
      </c>
      <c r="G1673" t="s">
        <v>457</v>
      </c>
      <c r="H1673" t="s">
        <v>32</v>
      </c>
      <c r="I1673">
        <f>VLOOKUP(B1673,Information_sites!D:E,2,FALSE)</f>
        <v>-24.095915999999999</v>
      </c>
      <c r="J1673">
        <f>VLOOKUP(B1673,Information_sites!D:F,3,FALSE)</f>
        <v>-45.702671000000002</v>
      </c>
      <c r="K1673" t="s">
        <v>442</v>
      </c>
      <c r="L1673">
        <v>4670</v>
      </c>
      <c r="M1673">
        <v>40</v>
      </c>
      <c r="N1673" s="3">
        <v>8</v>
      </c>
      <c r="O1673" t="s">
        <v>442</v>
      </c>
      <c r="P1673" t="s">
        <v>442</v>
      </c>
      <c r="Q1673" t="s">
        <v>442</v>
      </c>
      <c r="R1673" t="s">
        <v>442</v>
      </c>
      <c r="S1673" t="s">
        <v>75</v>
      </c>
      <c r="T1673">
        <v>1</v>
      </c>
      <c r="U1673">
        <v>45</v>
      </c>
      <c r="X1673" t="str">
        <f>VLOOKUP($S1673,Taxonomic!A:D,2,FALSE)</f>
        <v>labridae</v>
      </c>
      <c r="Y1673" t="str">
        <f>VLOOKUP(S1673,Taxonomic!A:D,3,FALSE)</f>
        <v>halichoeres</v>
      </c>
      <c r="Z1673" t="str">
        <f>VLOOKUP(S1673,Taxonomic!A:D,4,FALSE)</f>
        <v>brasiliensis</v>
      </c>
    </row>
    <row r="1674" spans="1:26" x14ac:dyDescent="0.2">
      <c r="A1674" t="s">
        <v>30</v>
      </c>
      <c r="B1674" t="s">
        <v>109</v>
      </c>
      <c r="C1674" t="s">
        <v>108</v>
      </c>
      <c r="D1674">
        <v>2013</v>
      </c>
      <c r="E1674">
        <v>10</v>
      </c>
      <c r="F1674" s="8">
        <v>19</v>
      </c>
      <c r="G1674" t="s">
        <v>457</v>
      </c>
      <c r="H1674" t="s">
        <v>32</v>
      </c>
      <c r="I1674">
        <f>VLOOKUP(B1674,Information_sites!D:E,2,FALSE)</f>
        <v>-24.095915999999999</v>
      </c>
      <c r="J1674">
        <f>VLOOKUP(B1674,Information_sites!D:F,3,FALSE)</f>
        <v>-45.702671000000002</v>
      </c>
      <c r="K1674" t="s">
        <v>442</v>
      </c>
      <c r="L1674">
        <v>4670</v>
      </c>
      <c r="M1674">
        <v>40</v>
      </c>
      <c r="N1674" s="3">
        <v>8</v>
      </c>
      <c r="O1674" t="s">
        <v>442</v>
      </c>
      <c r="P1674" t="s">
        <v>442</v>
      </c>
      <c r="Q1674" t="s">
        <v>442</v>
      </c>
      <c r="R1674" t="s">
        <v>442</v>
      </c>
      <c r="S1674" t="s">
        <v>41</v>
      </c>
      <c r="T1674">
        <v>1</v>
      </c>
      <c r="U1674">
        <v>40</v>
      </c>
      <c r="X1674" t="str">
        <f>VLOOKUP($S1674,Taxonomic!A:D,2,FALSE)</f>
        <v>holocentridae</v>
      </c>
      <c r="Y1674" t="str">
        <f>VLOOKUP(S1674,Taxonomic!A:D,3,FALSE)</f>
        <v>holocentrus</v>
      </c>
      <c r="Z1674" t="str">
        <f>VLOOKUP(S1674,Taxonomic!A:D,4,FALSE)</f>
        <v>adscensionis</v>
      </c>
    </row>
    <row r="1675" spans="1:26" x14ac:dyDescent="0.2">
      <c r="A1675" t="s">
        <v>30</v>
      </c>
      <c r="B1675" t="s">
        <v>109</v>
      </c>
      <c r="C1675" t="s">
        <v>108</v>
      </c>
      <c r="D1675">
        <v>2013</v>
      </c>
      <c r="E1675">
        <v>10</v>
      </c>
      <c r="F1675" s="8">
        <v>19</v>
      </c>
      <c r="G1675" t="s">
        <v>457</v>
      </c>
      <c r="H1675" t="s">
        <v>32</v>
      </c>
      <c r="I1675">
        <f>VLOOKUP(B1675,Information_sites!D:E,2,FALSE)</f>
        <v>-24.095915999999999</v>
      </c>
      <c r="J1675">
        <f>VLOOKUP(B1675,Information_sites!D:F,3,FALSE)</f>
        <v>-45.702671000000002</v>
      </c>
      <c r="K1675" t="s">
        <v>442</v>
      </c>
      <c r="L1675">
        <v>4670</v>
      </c>
      <c r="M1675">
        <v>40</v>
      </c>
      <c r="N1675" s="3">
        <v>8</v>
      </c>
      <c r="O1675" t="s">
        <v>442</v>
      </c>
      <c r="P1675" t="s">
        <v>442</v>
      </c>
      <c r="Q1675" t="s">
        <v>442</v>
      </c>
      <c r="R1675" t="s">
        <v>442</v>
      </c>
      <c r="S1675" t="s">
        <v>41</v>
      </c>
      <c r="T1675">
        <v>2</v>
      </c>
      <c r="U1675">
        <v>35</v>
      </c>
      <c r="X1675" t="str">
        <f>VLOOKUP($S1675,Taxonomic!A:D,2,FALSE)</f>
        <v>holocentridae</v>
      </c>
      <c r="Y1675" t="str">
        <f>VLOOKUP(S1675,Taxonomic!A:D,3,FALSE)</f>
        <v>holocentrus</v>
      </c>
      <c r="Z1675" t="str">
        <f>VLOOKUP(S1675,Taxonomic!A:D,4,FALSE)</f>
        <v>adscensionis</v>
      </c>
    </row>
    <row r="1676" spans="1:26" x14ac:dyDescent="0.2">
      <c r="A1676" t="s">
        <v>30</v>
      </c>
      <c r="B1676" t="s">
        <v>109</v>
      </c>
      <c r="C1676" t="s">
        <v>108</v>
      </c>
      <c r="D1676">
        <v>2013</v>
      </c>
      <c r="E1676">
        <v>10</v>
      </c>
      <c r="F1676" s="8">
        <v>19</v>
      </c>
      <c r="G1676" t="s">
        <v>457</v>
      </c>
      <c r="H1676" t="s">
        <v>32</v>
      </c>
      <c r="I1676">
        <f>VLOOKUP(B1676,Information_sites!D:E,2,FALSE)</f>
        <v>-24.095915999999999</v>
      </c>
      <c r="J1676">
        <f>VLOOKUP(B1676,Information_sites!D:F,3,FALSE)</f>
        <v>-45.702671000000002</v>
      </c>
      <c r="K1676" t="s">
        <v>442</v>
      </c>
      <c r="L1676">
        <v>4670</v>
      </c>
      <c r="M1676">
        <v>40</v>
      </c>
      <c r="N1676" s="3">
        <v>8</v>
      </c>
      <c r="O1676" t="s">
        <v>442</v>
      </c>
      <c r="P1676" t="s">
        <v>442</v>
      </c>
      <c r="Q1676" t="s">
        <v>442</v>
      </c>
      <c r="R1676" t="s">
        <v>442</v>
      </c>
      <c r="S1676" t="s">
        <v>68</v>
      </c>
      <c r="T1676">
        <v>1</v>
      </c>
      <c r="U1676">
        <v>5</v>
      </c>
      <c r="X1676" t="str">
        <f>VLOOKUP($S1676,Taxonomic!A:D,2,FALSE)</f>
        <v>blenniidae</v>
      </c>
      <c r="Y1676" t="str">
        <f>VLOOKUP(S1676,Taxonomic!A:D,3,FALSE)</f>
        <v>hypleurochilus</v>
      </c>
      <c r="Z1676" t="str">
        <f>VLOOKUP(S1676,Taxonomic!A:D,4,FALSE)</f>
        <v>fissicornis</v>
      </c>
    </row>
    <row r="1677" spans="1:26" x14ac:dyDescent="0.2">
      <c r="A1677" t="s">
        <v>30</v>
      </c>
      <c r="B1677" t="s">
        <v>109</v>
      </c>
      <c r="C1677" t="s">
        <v>108</v>
      </c>
      <c r="D1677">
        <v>2013</v>
      </c>
      <c r="E1677">
        <v>10</v>
      </c>
      <c r="F1677" s="8">
        <v>19</v>
      </c>
      <c r="G1677" t="s">
        <v>457</v>
      </c>
      <c r="H1677" t="s">
        <v>32</v>
      </c>
      <c r="I1677">
        <f>VLOOKUP(B1677,Information_sites!D:E,2,FALSE)</f>
        <v>-24.095915999999999</v>
      </c>
      <c r="J1677">
        <f>VLOOKUP(B1677,Information_sites!D:F,3,FALSE)</f>
        <v>-45.702671000000002</v>
      </c>
      <c r="K1677" t="s">
        <v>442</v>
      </c>
      <c r="L1677">
        <v>4670</v>
      </c>
      <c r="M1677">
        <v>40</v>
      </c>
      <c r="N1677" s="3">
        <v>8</v>
      </c>
      <c r="O1677" t="s">
        <v>442</v>
      </c>
      <c r="P1677" t="s">
        <v>442</v>
      </c>
      <c r="Q1677" t="s">
        <v>442</v>
      </c>
      <c r="R1677" t="s">
        <v>442</v>
      </c>
      <c r="S1677" t="s">
        <v>68</v>
      </c>
      <c r="T1677">
        <v>1</v>
      </c>
      <c r="U1677">
        <v>3</v>
      </c>
      <c r="X1677" t="str">
        <f>VLOOKUP($S1677,Taxonomic!A:D,2,FALSE)</f>
        <v>blenniidae</v>
      </c>
      <c r="Y1677" t="str">
        <f>VLOOKUP(S1677,Taxonomic!A:D,3,FALSE)</f>
        <v>hypleurochilus</v>
      </c>
      <c r="Z1677" t="str">
        <f>VLOOKUP(S1677,Taxonomic!A:D,4,FALSE)</f>
        <v>fissicornis</v>
      </c>
    </row>
    <row r="1678" spans="1:26" x14ac:dyDescent="0.2">
      <c r="A1678" t="s">
        <v>30</v>
      </c>
      <c r="B1678" t="s">
        <v>109</v>
      </c>
      <c r="C1678" t="s">
        <v>108</v>
      </c>
      <c r="D1678">
        <v>2013</v>
      </c>
      <c r="E1678">
        <v>10</v>
      </c>
      <c r="F1678" s="8">
        <v>19</v>
      </c>
      <c r="G1678" t="s">
        <v>457</v>
      </c>
      <c r="H1678" t="s">
        <v>32</v>
      </c>
      <c r="I1678">
        <f>VLOOKUP(B1678,Information_sites!D:E,2,FALSE)</f>
        <v>-24.095915999999999</v>
      </c>
      <c r="J1678">
        <f>VLOOKUP(B1678,Information_sites!D:F,3,FALSE)</f>
        <v>-45.702671000000002</v>
      </c>
      <c r="K1678" t="s">
        <v>442</v>
      </c>
      <c r="L1678">
        <v>4670</v>
      </c>
      <c r="M1678">
        <v>40</v>
      </c>
      <c r="N1678" s="3">
        <v>8</v>
      </c>
      <c r="O1678" t="s">
        <v>442</v>
      </c>
      <c r="P1678" t="s">
        <v>442</v>
      </c>
      <c r="Q1678" t="s">
        <v>442</v>
      </c>
      <c r="R1678" t="s">
        <v>442</v>
      </c>
      <c r="S1678" t="s">
        <v>68</v>
      </c>
      <c r="T1678">
        <v>1</v>
      </c>
      <c r="U1678">
        <v>5</v>
      </c>
      <c r="X1678" t="str">
        <f>VLOOKUP($S1678,Taxonomic!A:D,2,FALSE)</f>
        <v>blenniidae</v>
      </c>
      <c r="Y1678" t="str">
        <f>VLOOKUP(S1678,Taxonomic!A:D,3,FALSE)</f>
        <v>hypleurochilus</v>
      </c>
      <c r="Z1678" t="str">
        <f>VLOOKUP(S1678,Taxonomic!A:D,4,FALSE)</f>
        <v>fissicornis</v>
      </c>
    </row>
    <row r="1679" spans="1:26" x14ac:dyDescent="0.2">
      <c r="A1679" t="s">
        <v>30</v>
      </c>
      <c r="B1679" t="s">
        <v>109</v>
      </c>
      <c r="C1679" t="s">
        <v>108</v>
      </c>
      <c r="D1679">
        <v>2013</v>
      </c>
      <c r="E1679">
        <v>10</v>
      </c>
      <c r="F1679" s="8">
        <v>19</v>
      </c>
      <c r="G1679" t="s">
        <v>457</v>
      </c>
      <c r="H1679" t="s">
        <v>32</v>
      </c>
      <c r="I1679">
        <f>VLOOKUP(B1679,Information_sites!D:E,2,FALSE)</f>
        <v>-24.095915999999999</v>
      </c>
      <c r="J1679">
        <f>VLOOKUP(B1679,Information_sites!D:F,3,FALSE)</f>
        <v>-45.702671000000002</v>
      </c>
      <c r="K1679" t="s">
        <v>442</v>
      </c>
      <c r="L1679">
        <v>4670</v>
      </c>
      <c r="M1679">
        <v>40</v>
      </c>
      <c r="N1679" s="3">
        <v>8</v>
      </c>
      <c r="O1679" t="s">
        <v>442</v>
      </c>
      <c r="P1679" t="s">
        <v>442</v>
      </c>
      <c r="Q1679" t="s">
        <v>442</v>
      </c>
      <c r="R1679" t="s">
        <v>442</v>
      </c>
      <c r="S1679" t="s">
        <v>54</v>
      </c>
      <c r="T1679">
        <v>2</v>
      </c>
      <c r="U1679">
        <v>5</v>
      </c>
      <c r="X1679" t="str">
        <f>VLOOKUP($S1679,Taxonomic!A:D,2,FALSE)</f>
        <v>blenniidae</v>
      </c>
      <c r="Y1679" t="str">
        <f>VLOOKUP(S1679,Taxonomic!A:D,3,FALSE)</f>
        <v>parablennius</v>
      </c>
      <c r="Z1679" t="str">
        <f>VLOOKUP(S1679,Taxonomic!A:D,4,FALSE)</f>
        <v>marmoreus</v>
      </c>
    </row>
    <row r="1680" spans="1:26" x14ac:dyDescent="0.2">
      <c r="A1680" t="s">
        <v>30</v>
      </c>
      <c r="B1680" t="s">
        <v>109</v>
      </c>
      <c r="C1680" t="s">
        <v>108</v>
      </c>
      <c r="D1680">
        <v>2013</v>
      </c>
      <c r="E1680">
        <v>10</v>
      </c>
      <c r="F1680" s="8">
        <v>19</v>
      </c>
      <c r="G1680" t="s">
        <v>457</v>
      </c>
      <c r="H1680" t="s">
        <v>32</v>
      </c>
      <c r="I1680">
        <f>VLOOKUP(B1680,Information_sites!D:E,2,FALSE)</f>
        <v>-24.095915999999999</v>
      </c>
      <c r="J1680">
        <f>VLOOKUP(B1680,Information_sites!D:F,3,FALSE)</f>
        <v>-45.702671000000002</v>
      </c>
      <c r="K1680" t="s">
        <v>442</v>
      </c>
      <c r="L1680">
        <v>4670</v>
      </c>
      <c r="M1680">
        <v>40</v>
      </c>
      <c r="N1680" s="3">
        <v>8</v>
      </c>
      <c r="O1680" t="s">
        <v>442</v>
      </c>
      <c r="P1680" t="s">
        <v>442</v>
      </c>
      <c r="Q1680" t="s">
        <v>442</v>
      </c>
      <c r="R1680" t="s">
        <v>442</v>
      </c>
      <c r="S1680" t="s">
        <v>55</v>
      </c>
      <c r="T1680">
        <v>1</v>
      </c>
      <c r="U1680">
        <v>12</v>
      </c>
      <c r="X1680" t="str">
        <f>VLOOKUP($S1680,Taxonomic!A:D,2,FALSE)</f>
        <v>blenniidae</v>
      </c>
      <c r="Y1680" t="str">
        <f>VLOOKUP(S1680,Taxonomic!A:D,3,FALSE)</f>
        <v>parablennius</v>
      </c>
      <c r="Z1680" t="str">
        <f>VLOOKUP(S1680,Taxonomic!A:D,4,FALSE)</f>
        <v>pilicornis</v>
      </c>
    </row>
    <row r="1681" spans="1:26" x14ac:dyDescent="0.2">
      <c r="A1681" t="s">
        <v>30</v>
      </c>
      <c r="B1681" t="s">
        <v>109</v>
      </c>
      <c r="C1681" t="s">
        <v>108</v>
      </c>
      <c r="D1681">
        <v>2013</v>
      </c>
      <c r="E1681">
        <v>10</v>
      </c>
      <c r="F1681" s="8">
        <v>19</v>
      </c>
      <c r="G1681" t="s">
        <v>457</v>
      </c>
      <c r="H1681" t="s">
        <v>32</v>
      </c>
      <c r="I1681">
        <f>VLOOKUP(B1681,Information_sites!D:E,2,FALSE)</f>
        <v>-24.095915999999999</v>
      </c>
      <c r="J1681">
        <f>VLOOKUP(B1681,Information_sites!D:F,3,FALSE)</f>
        <v>-45.702671000000002</v>
      </c>
      <c r="K1681" t="s">
        <v>442</v>
      </c>
      <c r="L1681">
        <v>4670</v>
      </c>
      <c r="M1681">
        <v>40</v>
      </c>
      <c r="N1681" s="3">
        <v>8</v>
      </c>
      <c r="O1681" t="s">
        <v>442</v>
      </c>
      <c r="P1681" t="s">
        <v>442</v>
      </c>
      <c r="Q1681" t="s">
        <v>442</v>
      </c>
      <c r="R1681" t="s">
        <v>442</v>
      </c>
      <c r="S1681" t="s">
        <v>55</v>
      </c>
      <c r="T1681">
        <v>2</v>
      </c>
      <c r="U1681">
        <v>10</v>
      </c>
      <c r="X1681" t="str">
        <f>VLOOKUP($S1681,Taxonomic!A:D,2,FALSE)</f>
        <v>blenniidae</v>
      </c>
      <c r="Y1681" t="str">
        <f>VLOOKUP(S1681,Taxonomic!A:D,3,FALSE)</f>
        <v>parablennius</v>
      </c>
      <c r="Z1681" t="str">
        <f>VLOOKUP(S1681,Taxonomic!A:D,4,FALSE)</f>
        <v>pilicornis</v>
      </c>
    </row>
    <row r="1682" spans="1:26" x14ac:dyDescent="0.2">
      <c r="A1682" t="s">
        <v>30</v>
      </c>
      <c r="B1682" t="s">
        <v>109</v>
      </c>
      <c r="C1682" t="s">
        <v>108</v>
      </c>
      <c r="D1682">
        <v>2013</v>
      </c>
      <c r="E1682">
        <v>10</v>
      </c>
      <c r="F1682" s="8">
        <v>19</v>
      </c>
      <c r="G1682" t="s">
        <v>457</v>
      </c>
      <c r="H1682" t="s">
        <v>32</v>
      </c>
      <c r="I1682">
        <f>VLOOKUP(B1682,Information_sites!D:E,2,FALSE)</f>
        <v>-24.095915999999999</v>
      </c>
      <c r="J1682">
        <f>VLOOKUP(B1682,Information_sites!D:F,3,FALSE)</f>
        <v>-45.702671000000002</v>
      </c>
      <c r="K1682" t="s">
        <v>442</v>
      </c>
      <c r="L1682">
        <v>4670</v>
      </c>
      <c r="M1682">
        <v>40</v>
      </c>
      <c r="N1682" s="3">
        <v>8</v>
      </c>
      <c r="O1682" t="s">
        <v>442</v>
      </c>
      <c r="P1682" t="s">
        <v>442</v>
      </c>
      <c r="Q1682" t="s">
        <v>442</v>
      </c>
      <c r="R1682" t="s">
        <v>442</v>
      </c>
      <c r="S1682" t="s">
        <v>55</v>
      </c>
      <c r="T1682">
        <v>2</v>
      </c>
      <c r="U1682">
        <v>5</v>
      </c>
      <c r="X1682" t="str">
        <f>VLOOKUP($S1682,Taxonomic!A:D,2,FALSE)</f>
        <v>blenniidae</v>
      </c>
      <c r="Y1682" t="str">
        <f>VLOOKUP(S1682,Taxonomic!A:D,3,FALSE)</f>
        <v>parablennius</v>
      </c>
      <c r="Z1682" t="str">
        <f>VLOOKUP(S1682,Taxonomic!A:D,4,FALSE)</f>
        <v>pilicornis</v>
      </c>
    </row>
    <row r="1683" spans="1:26" x14ac:dyDescent="0.2">
      <c r="A1683" t="s">
        <v>30</v>
      </c>
      <c r="B1683" t="s">
        <v>109</v>
      </c>
      <c r="C1683" t="s">
        <v>108</v>
      </c>
      <c r="D1683">
        <v>2013</v>
      </c>
      <c r="E1683">
        <v>10</v>
      </c>
      <c r="F1683" s="8">
        <v>19</v>
      </c>
      <c r="G1683" t="s">
        <v>457</v>
      </c>
      <c r="H1683" t="s">
        <v>32</v>
      </c>
      <c r="I1683">
        <f>VLOOKUP(B1683,Information_sites!D:E,2,FALSE)</f>
        <v>-24.095915999999999</v>
      </c>
      <c r="J1683">
        <f>VLOOKUP(B1683,Information_sites!D:F,3,FALSE)</f>
        <v>-45.702671000000002</v>
      </c>
      <c r="K1683" t="s">
        <v>442</v>
      </c>
      <c r="L1683">
        <v>4670</v>
      </c>
      <c r="M1683">
        <v>40</v>
      </c>
      <c r="N1683" s="3">
        <v>8</v>
      </c>
      <c r="O1683" t="s">
        <v>442</v>
      </c>
      <c r="P1683" t="s">
        <v>442</v>
      </c>
      <c r="Q1683" t="s">
        <v>442</v>
      </c>
      <c r="R1683" t="s">
        <v>442</v>
      </c>
      <c r="S1683" t="s">
        <v>55</v>
      </c>
      <c r="T1683">
        <v>2</v>
      </c>
      <c r="U1683">
        <v>8</v>
      </c>
      <c r="X1683" t="str">
        <f>VLOOKUP($S1683,Taxonomic!A:D,2,FALSE)</f>
        <v>blenniidae</v>
      </c>
      <c r="Y1683" t="str">
        <f>VLOOKUP(S1683,Taxonomic!A:D,3,FALSE)</f>
        <v>parablennius</v>
      </c>
      <c r="Z1683" t="str">
        <f>VLOOKUP(S1683,Taxonomic!A:D,4,FALSE)</f>
        <v>pilicornis</v>
      </c>
    </row>
    <row r="1684" spans="1:26" x14ac:dyDescent="0.2">
      <c r="A1684" t="s">
        <v>30</v>
      </c>
      <c r="B1684" t="s">
        <v>109</v>
      </c>
      <c r="C1684" t="s">
        <v>108</v>
      </c>
      <c r="D1684">
        <v>2013</v>
      </c>
      <c r="E1684">
        <v>10</v>
      </c>
      <c r="F1684" s="8">
        <v>19</v>
      </c>
      <c r="G1684" t="s">
        <v>457</v>
      </c>
      <c r="H1684" t="s">
        <v>32</v>
      </c>
      <c r="I1684">
        <f>VLOOKUP(B1684,Information_sites!D:E,2,FALSE)</f>
        <v>-24.095915999999999</v>
      </c>
      <c r="J1684">
        <f>VLOOKUP(B1684,Information_sites!D:F,3,FALSE)</f>
        <v>-45.702671000000002</v>
      </c>
      <c r="K1684" t="s">
        <v>442</v>
      </c>
      <c r="L1684">
        <v>4670</v>
      </c>
      <c r="M1684">
        <v>40</v>
      </c>
      <c r="N1684" s="3">
        <v>8</v>
      </c>
      <c r="O1684" t="s">
        <v>442</v>
      </c>
      <c r="P1684" t="s">
        <v>442</v>
      </c>
      <c r="Q1684" t="s">
        <v>442</v>
      </c>
      <c r="R1684" t="s">
        <v>442</v>
      </c>
      <c r="S1684" t="s">
        <v>44</v>
      </c>
      <c r="T1684">
        <v>1</v>
      </c>
      <c r="U1684">
        <v>35</v>
      </c>
      <c r="X1684" t="str">
        <f>VLOOKUP($S1684,Taxonomic!A:D,2,FALSE)</f>
        <v>pomacanthidae</v>
      </c>
      <c r="Y1684" t="str">
        <f>VLOOKUP(S1684,Taxonomic!A:D,3,FALSE)</f>
        <v>pomacanthus</v>
      </c>
      <c r="Z1684" t="str">
        <f>VLOOKUP(S1684,Taxonomic!A:D,4,FALSE)</f>
        <v>paru</v>
      </c>
    </row>
    <row r="1685" spans="1:26" x14ac:dyDescent="0.2">
      <c r="A1685" t="s">
        <v>30</v>
      </c>
      <c r="B1685" t="s">
        <v>109</v>
      </c>
      <c r="C1685" t="s">
        <v>108</v>
      </c>
      <c r="D1685">
        <v>2013</v>
      </c>
      <c r="E1685">
        <v>10</v>
      </c>
      <c r="F1685" s="8">
        <v>19</v>
      </c>
      <c r="G1685" t="s">
        <v>457</v>
      </c>
      <c r="H1685" t="s">
        <v>32</v>
      </c>
      <c r="I1685">
        <f>VLOOKUP(B1685,Information_sites!D:E,2,FALSE)</f>
        <v>-24.095915999999999</v>
      </c>
      <c r="J1685">
        <f>VLOOKUP(B1685,Information_sites!D:F,3,FALSE)</f>
        <v>-45.702671000000002</v>
      </c>
      <c r="K1685" t="s">
        <v>442</v>
      </c>
      <c r="L1685">
        <v>4670</v>
      </c>
      <c r="M1685">
        <v>40</v>
      </c>
      <c r="N1685" s="3">
        <v>8</v>
      </c>
      <c r="O1685" t="s">
        <v>442</v>
      </c>
      <c r="P1685" t="s">
        <v>442</v>
      </c>
      <c r="Q1685" t="s">
        <v>442</v>
      </c>
      <c r="R1685" t="s">
        <v>442</v>
      </c>
      <c r="S1685" t="s">
        <v>44</v>
      </c>
      <c r="T1685">
        <v>2</v>
      </c>
      <c r="U1685">
        <v>30</v>
      </c>
      <c r="X1685" t="str">
        <f>VLOOKUP($S1685,Taxonomic!A:D,2,FALSE)</f>
        <v>pomacanthidae</v>
      </c>
      <c r="Y1685" t="str">
        <f>VLOOKUP(S1685,Taxonomic!A:D,3,FALSE)</f>
        <v>pomacanthus</v>
      </c>
      <c r="Z1685" t="str">
        <f>VLOOKUP(S1685,Taxonomic!A:D,4,FALSE)</f>
        <v>paru</v>
      </c>
    </row>
    <row r="1686" spans="1:26" x14ac:dyDescent="0.2">
      <c r="A1686" t="s">
        <v>30</v>
      </c>
      <c r="B1686" t="s">
        <v>109</v>
      </c>
      <c r="C1686" t="s">
        <v>108</v>
      </c>
      <c r="D1686">
        <v>2013</v>
      </c>
      <c r="E1686">
        <v>10</v>
      </c>
      <c r="F1686" s="8">
        <v>19</v>
      </c>
      <c r="G1686" t="s">
        <v>457</v>
      </c>
      <c r="H1686" t="s">
        <v>32</v>
      </c>
      <c r="I1686">
        <f>VLOOKUP(B1686,Information_sites!D:E,2,FALSE)</f>
        <v>-24.095915999999999</v>
      </c>
      <c r="J1686">
        <f>VLOOKUP(B1686,Information_sites!D:F,3,FALSE)</f>
        <v>-45.702671000000002</v>
      </c>
      <c r="K1686" t="s">
        <v>442</v>
      </c>
      <c r="L1686">
        <v>4670</v>
      </c>
      <c r="M1686">
        <v>40</v>
      </c>
      <c r="N1686" s="3">
        <v>8</v>
      </c>
      <c r="O1686" t="s">
        <v>442</v>
      </c>
      <c r="P1686" t="s">
        <v>442</v>
      </c>
      <c r="Q1686" t="s">
        <v>442</v>
      </c>
      <c r="R1686" t="s">
        <v>442</v>
      </c>
      <c r="S1686" t="s">
        <v>46</v>
      </c>
      <c r="T1686">
        <v>4</v>
      </c>
      <c r="U1686">
        <v>12</v>
      </c>
      <c r="X1686" t="str">
        <f>VLOOKUP($S1686,Taxonomic!A:D,2,FALSE)</f>
        <v>pomacentridae</v>
      </c>
      <c r="Y1686" t="str">
        <f>VLOOKUP(S1686,Taxonomic!A:D,3,FALSE)</f>
        <v>stegastes</v>
      </c>
      <c r="Z1686" t="str">
        <f>VLOOKUP(S1686,Taxonomic!A:D,4,FALSE)</f>
        <v>fuscus</v>
      </c>
    </row>
    <row r="1687" spans="1:26" x14ac:dyDescent="0.2">
      <c r="A1687" t="s">
        <v>30</v>
      </c>
      <c r="B1687" t="s">
        <v>109</v>
      </c>
      <c r="C1687" t="s">
        <v>108</v>
      </c>
      <c r="D1687">
        <v>2013</v>
      </c>
      <c r="E1687">
        <v>10</v>
      </c>
      <c r="F1687" s="8">
        <v>19</v>
      </c>
      <c r="G1687" t="s">
        <v>457</v>
      </c>
      <c r="H1687" t="s">
        <v>32</v>
      </c>
      <c r="I1687">
        <f>VLOOKUP(B1687,Information_sites!D:E,2,FALSE)</f>
        <v>-24.095915999999999</v>
      </c>
      <c r="J1687">
        <f>VLOOKUP(B1687,Information_sites!D:F,3,FALSE)</f>
        <v>-45.702671000000002</v>
      </c>
      <c r="K1687" t="s">
        <v>442</v>
      </c>
      <c r="L1687">
        <v>4670</v>
      </c>
      <c r="M1687">
        <v>40</v>
      </c>
      <c r="N1687" s="3">
        <v>8</v>
      </c>
      <c r="O1687" t="s">
        <v>442</v>
      </c>
      <c r="P1687" t="s">
        <v>442</v>
      </c>
      <c r="Q1687" t="s">
        <v>442</v>
      </c>
      <c r="R1687" t="s">
        <v>442</v>
      </c>
      <c r="S1687" t="s">
        <v>46</v>
      </c>
      <c r="T1687">
        <v>3</v>
      </c>
      <c r="U1687">
        <v>15</v>
      </c>
      <c r="X1687" t="str">
        <f>VLOOKUP($S1687,Taxonomic!A:D,2,FALSE)</f>
        <v>pomacentridae</v>
      </c>
      <c r="Y1687" t="str">
        <f>VLOOKUP(S1687,Taxonomic!A:D,3,FALSE)</f>
        <v>stegastes</v>
      </c>
      <c r="Z1687" t="str">
        <f>VLOOKUP(S1687,Taxonomic!A:D,4,FALSE)</f>
        <v>fuscus</v>
      </c>
    </row>
    <row r="1688" spans="1:26" x14ac:dyDescent="0.2">
      <c r="A1688" t="s">
        <v>30</v>
      </c>
      <c r="B1688" t="s">
        <v>109</v>
      </c>
      <c r="C1688" t="s">
        <v>108</v>
      </c>
      <c r="D1688">
        <v>2013</v>
      </c>
      <c r="E1688">
        <v>10</v>
      </c>
      <c r="F1688" s="8">
        <v>19</v>
      </c>
      <c r="G1688" t="s">
        <v>457</v>
      </c>
      <c r="H1688" t="s">
        <v>32</v>
      </c>
      <c r="I1688">
        <f>VLOOKUP(B1688,Information_sites!D:E,2,FALSE)</f>
        <v>-24.095915999999999</v>
      </c>
      <c r="J1688">
        <f>VLOOKUP(B1688,Information_sites!D:F,3,FALSE)</f>
        <v>-45.702671000000002</v>
      </c>
      <c r="K1688" t="s">
        <v>442</v>
      </c>
      <c r="L1688">
        <v>4670</v>
      </c>
      <c r="M1688">
        <v>40</v>
      </c>
      <c r="N1688" s="3">
        <v>8</v>
      </c>
      <c r="O1688" t="s">
        <v>442</v>
      </c>
      <c r="P1688" t="s">
        <v>442</v>
      </c>
      <c r="Q1688" t="s">
        <v>442</v>
      </c>
      <c r="R1688" t="s">
        <v>442</v>
      </c>
      <c r="S1688" t="s">
        <v>58</v>
      </c>
      <c r="T1688">
        <v>2</v>
      </c>
      <c r="U1688">
        <v>12</v>
      </c>
      <c r="X1688" t="str">
        <f>VLOOKUP($S1688,Taxonomic!A:D,2,FALSE)</f>
        <v>pomacentridae</v>
      </c>
      <c r="Y1688" t="str">
        <f>VLOOKUP(S1688,Taxonomic!A:D,3,FALSE)</f>
        <v>stegastes</v>
      </c>
      <c r="Z1688" t="str">
        <f>VLOOKUP(S1688,Taxonomic!A:D,4,FALSE)</f>
        <v>variabilis</v>
      </c>
    </row>
    <row r="1689" spans="1:26" x14ac:dyDescent="0.2">
      <c r="A1689" t="s">
        <v>30</v>
      </c>
      <c r="B1689" t="s">
        <v>109</v>
      </c>
      <c r="C1689" t="s">
        <v>108</v>
      </c>
      <c r="D1689">
        <v>2013</v>
      </c>
      <c r="E1689">
        <v>10</v>
      </c>
      <c r="F1689" s="8">
        <v>19</v>
      </c>
      <c r="G1689" t="s">
        <v>457</v>
      </c>
      <c r="H1689" t="s">
        <v>32</v>
      </c>
      <c r="I1689">
        <f>VLOOKUP(B1689,Information_sites!D:E,2,FALSE)</f>
        <v>-24.095915999999999</v>
      </c>
      <c r="J1689">
        <f>VLOOKUP(B1689,Information_sites!D:F,3,FALSE)</f>
        <v>-45.702671000000002</v>
      </c>
      <c r="K1689" t="s">
        <v>442</v>
      </c>
      <c r="L1689">
        <v>4671</v>
      </c>
      <c r="M1689">
        <v>40</v>
      </c>
      <c r="N1689" s="3">
        <v>8</v>
      </c>
      <c r="O1689" t="s">
        <v>442</v>
      </c>
      <c r="P1689" t="s">
        <v>442</v>
      </c>
      <c r="Q1689" t="s">
        <v>442</v>
      </c>
      <c r="R1689" t="s">
        <v>442</v>
      </c>
      <c r="S1689" t="s">
        <v>33</v>
      </c>
      <c r="T1689">
        <v>7</v>
      </c>
      <c r="U1689">
        <v>12</v>
      </c>
      <c r="X1689" t="str">
        <f>VLOOKUP($S1689,Taxonomic!A:D,2,FALSE)</f>
        <v>pomacentridae</v>
      </c>
      <c r="Y1689" t="str">
        <f>VLOOKUP(S1689,Taxonomic!A:D,3,FALSE)</f>
        <v>abudefduf</v>
      </c>
      <c r="Z1689" t="str">
        <f>VLOOKUP(S1689,Taxonomic!A:D,4,FALSE)</f>
        <v>saxatilis</v>
      </c>
    </row>
    <row r="1690" spans="1:26" x14ac:dyDescent="0.2">
      <c r="A1690" t="s">
        <v>30</v>
      </c>
      <c r="B1690" t="s">
        <v>109</v>
      </c>
      <c r="C1690" t="s">
        <v>108</v>
      </c>
      <c r="D1690">
        <v>2013</v>
      </c>
      <c r="E1690">
        <v>10</v>
      </c>
      <c r="F1690" s="8">
        <v>19</v>
      </c>
      <c r="G1690" t="s">
        <v>457</v>
      </c>
      <c r="H1690" t="s">
        <v>32</v>
      </c>
      <c r="I1690">
        <f>VLOOKUP(B1690,Information_sites!D:E,2,FALSE)</f>
        <v>-24.095915999999999</v>
      </c>
      <c r="J1690">
        <f>VLOOKUP(B1690,Information_sites!D:F,3,FALSE)</f>
        <v>-45.702671000000002</v>
      </c>
      <c r="K1690" t="s">
        <v>442</v>
      </c>
      <c r="L1690">
        <v>4671</v>
      </c>
      <c r="M1690">
        <v>40</v>
      </c>
      <c r="N1690" s="3">
        <v>8</v>
      </c>
      <c r="O1690" t="s">
        <v>442</v>
      </c>
      <c r="P1690" t="s">
        <v>442</v>
      </c>
      <c r="Q1690" t="s">
        <v>442</v>
      </c>
      <c r="R1690" t="s">
        <v>442</v>
      </c>
      <c r="S1690" t="s">
        <v>49</v>
      </c>
      <c r="T1690">
        <v>2</v>
      </c>
      <c r="U1690">
        <v>40</v>
      </c>
      <c r="X1690" t="str">
        <f>VLOOKUP($S1690,Taxonomic!A:D,2,FALSE)</f>
        <v>acanthuridae</v>
      </c>
      <c r="Y1690" t="str">
        <f>VLOOKUP(S1690,Taxonomic!A:D,3,FALSE)</f>
        <v>acanthurus</v>
      </c>
      <c r="Z1690" t="str">
        <f>VLOOKUP(S1690,Taxonomic!A:D,4,FALSE)</f>
        <v>chirurgus</v>
      </c>
    </row>
    <row r="1691" spans="1:26" x14ac:dyDescent="0.2">
      <c r="A1691" t="s">
        <v>30</v>
      </c>
      <c r="B1691" t="s">
        <v>109</v>
      </c>
      <c r="C1691" t="s">
        <v>108</v>
      </c>
      <c r="D1691">
        <v>2013</v>
      </c>
      <c r="E1691">
        <v>10</v>
      </c>
      <c r="F1691" s="8">
        <v>19</v>
      </c>
      <c r="G1691" t="s">
        <v>457</v>
      </c>
      <c r="H1691" t="s">
        <v>32</v>
      </c>
      <c r="I1691">
        <f>VLOOKUP(B1691,Information_sites!D:E,2,FALSE)</f>
        <v>-24.095915999999999</v>
      </c>
      <c r="J1691">
        <f>VLOOKUP(B1691,Information_sites!D:F,3,FALSE)</f>
        <v>-45.702671000000002</v>
      </c>
      <c r="K1691" t="s">
        <v>442</v>
      </c>
      <c r="L1691">
        <v>4671</v>
      </c>
      <c r="M1691">
        <v>40</v>
      </c>
      <c r="N1691" s="3">
        <v>8</v>
      </c>
      <c r="O1691" t="s">
        <v>442</v>
      </c>
      <c r="P1691" t="s">
        <v>442</v>
      </c>
      <c r="Q1691" t="s">
        <v>442</v>
      </c>
      <c r="R1691" t="s">
        <v>442</v>
      </c>
      <c r="S1691" t="s">
        <v>50</v>
      </c>
      <c r="T1691">
        <v>1</v>
      </c>
      <c r="U1691">
        <v>35</v>
      </c>
      <c r="X1691" t="str">
        <f>VLOOKUP($S1691,Taxonomic!A:D,2,FALSE)</f>
        <v>haemulidae</v>
      </c>
      <c r="Y1691" t="str">
        <f>VLOOKUP(S1691,Taxonomic!A:D,3,FALSE)</f>
        <v>anisotremus</v>
      </c>
      <c r="Z1691" t="str">
        <f>VLOOKUP(S1691,Taxonomic!A:D,4,FALSE)</f>
        <v>virginicus</v>
      </c>
    </row>
    <row r="1692" spans="1:26" x14ac:dyDescent="0.2">
      <c r="A1692" t="s">
        <v>30</v>
      </c>
      <c r="B1692" t="s">
        <v>109</v>
      </c>
      <c r="C1692" t="s">
        <v>108</v>
      </c>
      <c r="D1692">
        <v>2013</v>
      </c>
      <c r="E1692">
        <v>10</v>
      </c>
      <c r="F1692" s="8">
        <v>19</v>
      </c>
      <c r="G1692" t="s">
        <v>457</v>
      </c>
      <c r="H1692" t="s">
        <v>32</v>
      </c>
      <c r="I1692">
        <f>VLOOKUP(B1692,Information_sites!D:E,2,FALSE)</f>
        <v>-24.095915999999999</v>
      </c>
      <c r="J1692">
        <f>VLOOKUP(B1692,Information_sites!D:F,3,FALSE)</f>
        <v>-45.702671000000002</v>
      </c>
      <c r="K1692" t="s">
        <v>442</v>
      </c>
      <c r="L1692">
        <v>4671</v>
      </c>
      <c r="M1692">
        <v>40</v>
      </c>
      <c r="N1692" s="3">
        <v>8</v>
      </c>
      <c r="O1692" t="s">
        <v>442</v>
      </c>
      <c r="P1692" t="s">
        <v>442</v>
      </c>
      <c r="Q1692" t="s">
        <v>442</v>
      </c>
      <c r="R1692" t="s">
        <v>442</v>
      </c>
      <c r="S1692" t="s">
        <v>50</v>
      </c>
      <c r="T1692">
        <v>1</v>
      </c>
      <c r="U1692">
        <v>40</v>
      </c>
      <c r="X1692" t="str">
        <f>VLOOKUP($S1692,Taxonomic!A:D,2,FALSE)</f>
        <v>haemulidae</v>
      </c>
      <c r="Y1692" t="str">
        <f>VLOOKUP(S1692,Taxonomic!A:D,3,FALSE)</f>
        <v>anisotremus</v>
      </c>
      <c r="Z1692" t="str">
        <f>VLOOKUP(S1692,Taxonomic!A:D,4,FALSE)</f>
        <v>virginicus</v>
      </c>
    </row>
    <row r="1693" spans="1:26" x14ac:dyDescent="0.2">
      <c r="A1693" t="s">
        <v>30</v>
      </c>
      <c r="B1693" t="s">
        <v>109</v>
      </c>
      <c r="C1693" t="s">
        <v>108</v>
      </c>
      <c r="D1693">
        <v>2013</v>
      </c>
      <c r="E1693">
        <v>10</v>
      </c>
      <c r="F1693" s="8">
        <v>19</v>
      </c>
      <c r="G1693" t="s">
        <v>457</v>
      </c>
      <c r="H1693" t="s">
        <v>32</v>
      </c>
      <c r="I1693">
        <f>VLOOKUP(B1693,Information_sites!D:E,2,FALSE)</f>
        <v>-24.095915999999999</v>
      </c>
      <c r="J1693">
        <f>VLOOKUP(B1693,Information_sites!D:F,3,FALSE)</f>
        <v>-45.702671000000002</v>
      </c>
      <c r="K1693" t="s">
        <v>442</v>
      </c>
      <c r="L1693">
        <v>4671</v>
      </c>
      <c r="M1693">
        <v>40</v>
      </c>
      <c r="N1693" s="3">
        <v>8</v>
      </c>
      <c r="O1693" t="s">
        <v>442</v>
      </c>
      <c r="P1693" t="s">
        <v>442</v>
      </c>
      <c r="Q1693" t="s">
        <v>442</v>
      </c>
      <c r="R1693" t="s">
        <v>442</v>
      </c>
      <c r="S1693" t="s">
        <v>35</v>
      </c>
      <c r="T1693">
        <v>1</v>
      </c>
      <c r="U1693">
        <v>35</v>
      </c>
      <c r="X1693" t="str">
        <f>VLOOKUP($S1693,Taxonomic!A:D,2,FALSE)</f>
        <v>labridae</v>
      </c>
      <c r="Y1693" t="str">
        <f>VLOOKUP(S1693,Taxonomic!A:D,3,FALSE)</f>
        <v>bodianus</v>
      </c>
      <c r="Z1693" t="str">
        <f>VLOOKUP(S1693,Taxonomic!A:D,4,FALSE)</f>
        <v>rufus</v>
      </c>
    </row>
    <row r="1694" spans="1:26" x14ac:dyDescent="0.2">
      <c r="A1694" t="s">
        <v>30</v>
      </c>
      <c r="B1694" t="s">
        <v>109</v>
      </c>
      <c r="C1694" t="s">
        <v>108</v>
      </c>
      <c r="D1694">
        <v>2013</v>
      </c>
      <c r="E1694">
        <v>10</v>
      </c>
      <c r="F1694" s="8">
        <v>19</v>
      </c>
      <c r="G1694" t="s">
        <v>457</v>
      </c>
      <c r="H1694" t="s">
        <v>32</v>
      </c>
      <c r="I1694">
        <f>VLOOKUP(B1694,Information_sites!D:E,2,FALSE)</f>
        <v>-24.095915999999999</v>
      </c>
      <c r="J1694">
        <f>VLOOKUP(B1694,Information_sites!D:F,3,FALSE)</f>
        <v>-45.702671000000002</v>
      </c>
      <c r="K1694" t="s">
        <v>442</v>
      </c>
      <c r="L1694">
        <v>4671</v>
      </c>
      <c r="M1694">
        <v>40</v>
      </c>
      <c r="N1694" s="3">
        <v>8</v>
      </c>
      <c r="O1694" t="s">
        <v>442</v>
      </c>
      <c r="P1694" t="s">
        <v>442</v>
      </c>
      <c r="Q1694" t="s">
        <v>442</v>
      </c>
      <c r="R1694" t="s">
        <v>442</v>
      </c>
      <c r="S1694" t="s">
        <v>35</v>
      </c>
      <c r="T1694">
        <v>1</v>
      </c>
      <c r="U1694">
        <v>30</v>
      </c>
      <c r="X1694" t="str">
        <f>VLOOKUP($S1694,Taxonomic!A:D,2,FALSE)</f>
        <v>labridae</v>
      </c>
      <c r="Y1694" t="str">
        <f>VLOOKUP(S1694,Taxonomic!A:D,3,FALSE)</f>
        <v>bodianus</v>
      </c>
      <c r="Z1694" t="str">
        <f>VLOOKUP(S1694,Taxonomic!A:D,4,FALSE)</f>
        <v>rufus</v>
      </c>
    </row>
    <row r="1695" spans="1:26" x14ac:dyDescent="0.2">
      <c r="A1695" t="s">
        <v>30</v>
      </c>
      <c r="B1695" t="s">
        <v>109</v>
      </c>
      <c r="C1695" t="s">
        <v>108</v>
      </c>
      <c r="D1695">
        <v>2013</v>
      </c>
      <c r="E1695">
        <v>10</v>
      </c>
      <c r="F1695" s="8">
        <v>19</v>
      </c>
      <c r="G1695" t="s">
        <v>457</v>
      </c>
      <c r="H1695" t="s">
        <v>32</v>
      </c>
      <c r="I1695">
        <f>VLOOKUP(B1695,Information_sites!D:E,2,FALSE)</f>
        <v>-24.095915999999999</v>
      </c>
      <c r="J1695">
        <f>VLOOKUP(B1695,Information_sites!D:F,3,FALSE)</f>
        <v>-45.702671000000002</v>
      </c>
      <c r="K1695" t="s">
        <v>442</v>
      </c>
      <c r="L1695">
        <v>4671</v>
      </c>
      <c r="M1695">
        <v>40</v>
      </c>
      <c r="N1695" s="3">
        <v>8</v>
      </c>
      <c r="O1695" t="s">
        <v>442</v>
      </c>
      <c r="P1695" t="s">
        <v>442</v>
      </c>
      <c r="Q1695" t="s">
        <v>442</v>
      </c>
      <c r="R1695" t="s">
        <v>442</v>
      </c>
      <c r="S1695" t="s">
        <v>36</v>
      </c>
      <c r="T1695">
        <v>5</v>
      </c>
      <c r="U1695">
        <v>12</v>
      </c>
      <c r="X1695" t="str">
        <f>VLOOKUP($S1695,Taxonomic!A:D,2,FALSE)</f>
        <v>pomacentridae</v>
      </c>
      <c r="Y1695" t="str">
        <f>VLOOKUP(S1695,Taxonomic!A:D,3,FALSE)</f>
        <v>chromis</v>
      </c>
      <c r="Z1695" t="str">
        <f>VLOOKUP(S1695,Taxonomic!A:D,4,FALSE)</f>
        <v>multilineata</v>
      </c>
    </row>
    <row r="1696" spans="1:26" x14ac:dyDescent="0.2">
      <c r="A1696" t="s">
        <v>30</v>
      </c>
      <c r="B1696" t="s">
        <v>109</v>
      </c>
      <c r="C1696" t="s">
        <v>108</v>
      </c>
      <c r="D1696">
        <v>2013</v>
      </c>
      <c r="E1696">
        <v>10</v>
      </c>
      <c r="F1696" s="8">
        <v>19</v>
      </c>
      <c r="G1696" t="s">
        <v>457</v>
      </c>
      <c r="H1696" t="s">
        <v>32</v>
      </c>
      <c r="I1696">
        <f>VLOOKUP(B1696,Information_sites!D:E,2,FALSE)</f>
        <v>-24.095915999999999</v>
      </c>
      <c r="J1696">
        <f>VLOOKUP(B1696,Information_sites!D:F,3,FALSE)</f>
        <v>-45.702671000000002</v>
      </c>
      <c r="K1696" t="s">
        <v>442</v>
      </c>
      <c r="L1696">
        <v>4671</v>
      </c>
      <c r="M1696">
        <v>40</v>
      </c>
      <c r="N1696" s="3">
        <v>8</v>
      </c>
      <c r="O1696" t="s">
        <v>442</v>
      </c>
      <c r="P1696" t="s">
        <v>442</v>
      </c>
      <c r="Q1696" t="s">
        <v>442</v>
      </c>
      <c r="R1696" t="s">
        <v>442</v>
      </c>
      <c r="S1696" t="s">
        <v>36</v>
      </c>
      <c r="T1696">
        <v>12</v>
      </c>
      <c r="U1696">
        <v>15</v>
      </c>
      <c r="X1696" t="str">
        <f>VLOOKUP($S1696,Taxonomic!A:D,2,FALSE)</f>
        <v>pomacentridae</v>
      </c>
      <c r="Y1696" t="str">
        <f>VLOOKUP(S1696,Taxonomic!A:D,3,FALSE)</f>
        <v>chromis</v>
      </c>
      <c r="Z1696" t="str">
        <f>VLOOKUP(S1696,Taxonomic!A:D,4,FALSE)</f>
        <v>multilineata</v>
      </c>
    </row>
    <row r="1697" spans="1:26" x14ac:dyDescent="0.2">
      <c r="A1697" t="s">
        <v>30</v>
      </c>
      <c r="B1697" t="s">
        <v>109</v>
      </c>
      <c r="C1697" t="s">
        <v>108</v>
      </c>
      <c r="D1697">
        <v>2013</v>
      </c>
      <c r="E1697">
        <v>10</v>
      </c>
      <c r="F1697" s="8">
        <v>19</v>
      </c>
      <c r="G1697" t="s">
        <v>457</v>
      </c>
      <c r="H1697" t="s">
        <v>32</v>
      </c>
      <c r="I1697">
        <f>VLOOKUP(B1697,Information_sites!D:E,2,FALSE)</f>
        <v>-24.095915999999999</v>
      </c>
      <c r="J1697">
        <f>VLOOKUP(B1697,Information_sites!D:F,3,FALSE)</f>
        <v>-45.702671000000002</v>
      </c>
      <c r="K1697" t="s">
        <v>442</v>
      </c>
      <c r="L1697">
        <v>4671</v>
      </c>
      <c r="M1697">
        <v>40</v>
      </c>
      <c r="N1697" s="3">
        <v>8</v>
      </c>
      <c r="O1697" t="s">
        <v>442</v>
      </c>
      <c r="P1697" t="s">
        <v>442</v>
      </c>
      <c r="Q1697" t="s">
        <v>442</v>
      </c>
      <c r="R1697" t="s">
        <v>442</v>
      </c>
      <c r="S1697" t="s">
        <v>37</v>
      </c>
      <c r="T1697">
        <v>1</v>
      </c>
      <c r="U1697">
        <v>3</v>
      </c>
      <c r="X1697" t="str">
        <f>VLOOKUP($S1697,Taxonomic!A:D,2,FALSE)</f>
        <v>chaenopsidae</v>
      </c>
      <c r="Y1697" t="str">
        <f>VLOOKUP(S1697,Taxonomic!A:D,3,FALSE)</f>
        <v>emblemariopsis</v>
      </c>
      <c r="Z1697" t="str">
        <f>VLOOKUP(S1697,Taxonomic!A:D,4,FALSE)</f>
        <v>signifera</v>
      </c>
    </row>
    <row r="1698" spans="1:26" x14ac:dyDescent="0.2">
      <c r="A1698" t="s">
        <v>30</v>
      </c>
      <c r="B1698" t="s">
        <v>109</v>
      </c>
      <c r="C1698" t="s">
        <v>108</v>
      </c>
      <c r="D1698">
        <v>2013</v>
      </c>
      <c r="E1698">
        <v>10</v>
      </c>
      <c r="F1698" s="8">
        <v>19</v>
      </c>
      <c r="G1698" t="s">
        <v>457</v>
      </c>
      <c r="H1698" t="s">
        <v>32</v>
      </c>
      <c r="I1698">
        <f>VLOOKUP(B1698,Information_sites!D:E,2,FALSE)</f>
        <v>-24.095915999999999</v>
      </c>
      <c r="J1698">
        <f>VLOOKUP(B1698,Information_sites!D:F,3,FALSE)</f>
        <v>-45.702671000000002</v>
      </c>
      <c r="K1698" t="s">
        <v>442</v>
      </c>
      <c r="L1698">
        <v>4671</v>
      </c>
      <c r="M1698">
        <v>40</v>
      </c>
      <c r="N1698" s="3">
        <v>8</v>
      </c>
      <c r="O1698" t="s">
        <v>442</v>
      </c>
      <c r="P1698" t="s">
        <v>442</v>
      </c>
      <c r="Q1698" t="s">
        <v>442</v>
      </c>
      <c r="R1698" t="s">
        <v>442</v>
      </c>
      <c r="S1698" t="s">
        <v>39</v>
      </c>
      <c r="T1698">
        <v>95</v>
      </c>
      <c r="U1698">
        <v>20</v>
      </c>
      <c r="X1698" t="str">
        <f>VLOOKUP($S1698,Taxonomic!A:D,2,FALSE)</f>
        <v>haemulidae</v>
      </c>
      <c r="Y1698" t="str">
        <f>VLOOKUP(S1698,Taxonomic!A:D,3,FALSE)</f>
        <v>haemulon</v>
      </c>
      <c r="Z1698" t="str">
        <f>VLOOKUP(S1698,Taxonomic!A:D,4,FALSE)</f>
        <v>aurolineatum</v>
      </c>
    </row>
    <row r="1699" spans="1:26" x14ac:dyDescent="0.2">
      <c r="A1699" t="s">
        <v>30</v>
      </c>
      <c r="B1699" t="s">
        <v>109</v>
      </c>
      <c r="C1699" t="s">
        <v>108</v>
      </c>
      <c r="D1699">
        <v>2013</v>
      </c>
      <c r="E1699">
        <v>10</v>
      </c>
      <c r="F1699" s="8">
        <v>19</v>
      </c>
      <c r="G1699" t="s">
        <v>457</v>
      </c>
      <c r="H1699" t="s">
        <v>32</v>
      </c>
      <c r="I1699">
        <f>VLOOKUP(B1699,Information_sites!D:E,2,FALSE)</f>
        <v>-24.095915999999999</v>
      </c>
      <c r="J1699">
        <f>VLOOKUP(B1699,Information_sites!D:F,3,FALSE)</f>
        <v>-45.702671000000002</v>
      </c>
      <c r="K1699" t="s">
        <v>442</v>
      </c>
      <c r="L1699">
        <v>4671</v>
      </c>
      <c r="M1699">
        <v>40</v>
      </c>
      <c r="N1699" s="3">
        <v>8</v>
      </c>
      <c r="O1699" t="s">
        <v>442</v>
      </c>
      <c r="P1699" t="s">
        <v>442</v>
      </c>
      <c r="Q1699" t="s">
        <v>442</v>
      </c>
      <c r="R1699" t="s">
        <v>442</v>
      </c>
      <c r="S1699" t="s">
        <v>75</v>
      </c>
      <c r="T1699">
        <v>1</v>
      </c>
      <c r="U1699">
        <v>40</v>
      </c>
      <c r="X1699" t="str">
        <f>VLOOKUP($S1699,Taxonomic!A:D,2,FALSE)</f>
        <v>labridae</v>
      </c>
      <c r="Y1699" t="str">
        <f>VLOOKUP(S1699,Taxonomic!A:D,3,FALSE)</f>
        <v>halichoeres</v>
      </c>
      <c r="Z1699" t="str">
        <f>VLOOKUP(S1699,Taxonomic!A:D,4,FALSE)</f>
        <v>brasiliensis</v>
      </c>
    </row>
    <row r="1700" spans="1:26" x14ac:dyDescent="0.2">
      <c r="A1700" t="s">
        <v>30</v>
      </c>
      <c r="B1700" t="s">
        <v>109</v>
      </c>
      <c r="C1700" t="s">
        <v>108</v>
      </c>
      <c r="D1700">
        <v>2013</v>
      </c>
      <c r="E1700">
        <v>10</v>
      </c>
      <c r="F1700" s="8">
        <v>19</v>
      </c>
      <c r="G1700" t="s">
        <v>457</v>
      </c>
      <c r="H1700" t="s">
        <v>32</v>
      </c>
      <c r="I1700">
        <f>VLOOKUP(B1700,Information_sites!D:E,2,FALSE)</f>
        <v>-24.095915999999999</v>
      </c>
      <c r="J1700">
        <f>VLOOKUP(B1700,Information_sites!D:F,3,FALSE)</f>
        <v>-45.702671000000002</v>
      </c>
      <c r="K1700" t="s">
        <v>442</v>
      </c>
      <c r="L1700">
        <v>4671</v>
      </c>
      <c r="M1700">
        <v>40</v>
      </c>
      <c r="N1700" s="3">
        <v>8</v>
      </c>
      <c r="O1700" t="s">
        <v>442</v>
      </c>
      <c r="P1700" t="s">
        <v>442</v>
      </c>
      <c r="Q1700" t="s">
        <v>442</v>
      </c>
      <c r="R1700" t="s">
        <v>442</v>
      </c>
      <c r="S1700" t="s">
        <v>41</v>
      </c>
      <c r="T1700">
        <v>3</v>
      </c>
      <c r="U1700">
        <v>30</v>
      </c>
      <c r="X1700" t="str">
        <f>VLOOKUP($S1700,Taxonomic!A:D,2,FALSE)</f>
        <v>holocentridae</v>
      </c>
      <c r="Y1700" t="str">
        <f>VLOOKUP(S1700,Taxonomic!A:D,3,FALSE)</f>
        <v>holocentrus</v>
      </c>
      <c r="Z1700" t="str">
        <f>VLOOKUP(S1700,Taxonomic!A:D,4,FALSE)</f>
        <v>adscensionis</v>
      </c>
    </row>
    <row r="1701" spans="1:26" x14ac:dyDescent="0.2">
      <c r="A1701" t="s">
        <v>30</v>
      </c>
      <c r="B1701" t="s">
        <v>109</v>
      </c>
      <c r="C1701" t="s">
        <v>108</v>
      </c>
      <c r="D1701">
        <v>2013</v>
      </c>
      <c r="E1701">
        <v>10</v>
      </c>
      <c r="F1701" s="8">
        <v>19</v>
      </c>
      <c r="G1701" t="s">
        <v>457</v>
      </c>
      <c r="H1701" t="s">
        <v>32</v>
      </c>
      <c r="I1701">
        <f>VLOOKUP(B1701,Information_sites!D:E,2,FALSE)</f>
        <v>-24.095915999999999</v>
      </c>
      <c r="J1701">
        <f>VLOOKUP(B1701,Information_sites!D:F,3,FALSE)</f>
        <v>-45.702671000000002</v>
      </c>
      <c r="K1701" t="s">
        <v>442</v>
      </c>
      <c r="L1701">
        <v>4671</v>
      </c>
      <c r="M1701">
        <v>40</v>
      </c>
      <c r="N1701" s="3">
        <v>8</v>
      </c>
      <c r="O1701" t="s">
        <v>442</v>
      </c>
      <c r="P1701" t="s">
        <v>442</v>
      </c>
      <c r="Q1701" t="s">
        <v>442</v>
      </c>
      <c r="R1701" t="s">
        <v>442</v>
      </c>
      <c r="S1701" t="s">
        <v>41</v>
      </c>
      <c r="T1701">
        <v>2</v>
      </c>
      <c r="U1701">
        <v>35</v>
      </c>
      <c r="X1701" t="str">
        <f>VLOOKUP($S1701,Taxonomic!A:D,2,FALSE)</f>
        <v>holocentridae</v>
      </c>
      <c r="Y1701" t="str">
        <f>VLOOKUP(S1701,Taxonomic!A:D,3,FALSE)</f>
        <v>holocentrus</v>
      </c>
      <c r="Z1701" t="str">
        <f>VLOOKUP(S1701,Taxonomic!A:D,4,FALSE)</f>
        <v>adscensionis</v>
      </c>
    </row>
    <row r="1702" spans="1:26" x14ac:dyDescent="0.2">
      <c r="A1702" t="s">
        <v>30</v>
      </c>
      <c r="B1702" t="s">
        <v>109</v>
      </c>
      <c r="C1702" t="s">
        <v>108</v>
      </c>
      <c r="D1702">
        <v>2013</v>
      </c>
      <c r="E1702">
        <v>10</v>
      </c>
      <c r="F1702" s="8">
        <v>19</v>
      </c>
      <c r="G1702" t="s">
        <v>457</v>
      </c>
      <c r="H1702" t="s">
        <v>32</v>
      </c>
      <c r="I1702">
        <f>VLOOKUP(B1702,Information_sites!D:E,2,FALSE)</f>
        <v>-24.095915999999999</v>
      </c>
      <c r="J1702">
        <f>VLOOKUP(B1702,Information_sites!D:F,3,FALSE)</f>
        <v>-45.702671000000002</v>
      </c>
      <c r="K1702" t="s">
        <v>442</v>
      </c>
      <c r="L1702">
        <v>4671</v>
      </c>
      <c r="M1702">
        <v>40</v>
      </c>
      <c r="N1702" s="3">
        <v>8</v>
      </c>
      <c r="O1702" t="s">
        <v>442</v>
      </c>
      <c r="P1702" t="s">
        <v>442</v>
      </c>
      <c r="Q1702" t="s">
        <v>442</v>
      </c>
      <c r="R1702" t="s">
        <v>442</v>
      </c>
      <c r="S1702" t="s">
        <v>64</v>
      </c>
      <c r="T1702">
        <v>1</v>
      </c>
      <c r="U1702">
        <v>40</v>
      </c>
      <c r="X1702" t="str">
        <f>VLOOKUP($S1702,Taxonomic!A:D,2,FALSE)</f>
        <v>kyphosidae</v>
      </c>
      <c r="Y1702" t="str">
        <f>VLOOKUP(S1702,Taxonomic!A:D,3,FALSE)</f>
        <v>kyphosus</v>
      </c>
      <c r="Z1702" t="str">
        <f>VLOOKUP(S1702,Taxonomic!A:D,4,FALSE)</f>
        <v>vaigiensis</v>
      </c>
    </row>
    <row r="1703" spans="1:26" x14ac:dyDescent="0.2">
      <c r="A1703" t="s">
        <v>30</v>
      </c>
      <c r="B1703" t="s">
        <v>109</v>
      </c>
      <c r="C1703" t="s">
        <v>108</v>
      </c>
      <c r="D1703">
        <v>2013</v>
      </c>
      <c r="E1703">
        <v>10</v>
      </c>
      <c r="F1703" s="8">
        <v>19</v>
      </c>
      <c r="G1703" t="s">
        <v>457</v>
      </c>
      <c r="H1703" t="s">
        <v>32</v>
      </c>
      <c r="I1703">
        <f>VLOOKUP(B1703,Information_sites!D:E,2,FALSE)</f>
        <v>-24.095915999999999</v>
      </c>
      <c r="J1703">
        <f>VLOOKUP(B1703,Information_sites!D:F,3,FALSE)</f>
        <v>-45.702671000000002</v>
      </c>
      <c r="K1703" t="s">
        <v>442</v>
      </c>
      <c r="L1703">
        <v>4671</v>
      </c>
      <c r="M1703">
        <v>40</v>
      </c>
      <c r="N1703" s="3">
        <v>8</v>
      </c>
      <c r="O1703" t="s">
        <v>442</v>
      </c>
      <c r="P1703" t="s">
        <v>442</v>
      </c>
      <c r="Q1703" t="s">
        <v>442</v>
      </c>
      <c r="R1703" t="s">
        <v>442</v>
      </c>
      <c r="S1703" t="s">
        <v>53</v>
      </c>
      <c r="T1703">
        <v>1</v>
      </c>
      <c r="U1703">
        <v>18</v>
      </c>
      <c r="X1703" t="str">
        <f>VLOOKUP($S1703,Taxonomic!A:D,2,FALSE)</f>
        <v>labrisomidae</v>
      </c>
      <c r="Y1703" t="str">
        <f>VLOOKUP(S1703,Taxonomic!A:D,3,FALSE)</f>
        <v>labrisomus</v>
      </c>
      <c r="Z1703" t="str">
        <f>VLOOKUP(S1703,Taxonomic!A:D,4,FALSE)</f>
        <v>nuchipinnis</v>
      </c>
    </row>
    <row r="1704" spans="1:26" x14ac:dyDescent="0.2">
      <c r="A1704" t="s">
        <v>30</v>
      </c>
      <c r="B1704" t="s">
        <v>109</v>
      </c>
      <c r="C1704" t="s">
        <v>108</v>
      </c>
      <c r="D1704">
        <v>2013</v>
      </c>
      <c r="E1704">
        <v>10</v>
      </c>
      <c r="F1704" s="8">
        <v>19</v>
      </c>
      <c r="G1704" t="s">
        <v>457</v>
      </c>
      <c r="H1704" t="s">
        <v>32</v>
      </c>
      <c r="I1704">
        <f>VLOOKUP(B1704,Information_sites!D:E,2,FALSE)</f>
        <v>-24.095915999999999</v>
      </c>
      <c r="J1704">
        <f>VLOOKUP(B1704,Information_sites!D:F,3,FALSE)</f>
        <v>-45.702671000000002</v>
      </c>
      <c r="K1704" t="s">
        <v>442</v>
      </c>
      <c r="L1704">
        <v>4671</v>
      </c>
      <c r="M1704">
        <v>40</v>
      </c>
      <c r="N1704" s="3">
        <v>8</v>
      </c>
      <c r="O1704" t="s">
        <v>442</v>
      </c>
      <c r="P1704" t="s">
        <v>442</v>
      </c>
      <c r="Q1704" t="s">
        <v>442</v>
      </c>
      <c r="R1704" t="s">
        <v>442</v>
      </c>
      <c r="S1704" t="s">
        <v>42</v>
      </c>
      <c r="T1704">
        <v>1</v>
      </c>
      <c r="U1704">
        <v>30</v>
      </c>
      <c r="X1704" t="str">
        <f>VLOOKUP($S1704,Taxonomic!A:D,2,FALSE)</f>
        <v>serranidae</v>
      </c>
      <c r="Y1704" t="str">
        <f>VLOOKUP(S1704,Taxonomic!A:D,3,FALSE)</f>
        <v>mycteroperca</v>
      </c>
      <c r="Z1704" t="str">
        <f>VLOOKUP(S1704,Taxonomic!A:D,4,FALSE)</f>
        <v>acutirostris</v>
      </c>
    </row>
    <row r="1705" spans="1:26" x14ac:dyDescent="0.2">
      <c r="A1705" t="s">
        <v>30</v>
      </c>
      <c r="B1705" t="s">
        <v>109</v>
      </c>
      <c r="C1705" t="s">
        <v>108</v>
      </c>
      <c r="D1705">
        <v>2013</v>
      </c>
      <c r="E1705">
        <v>10</v>
      </c>
      <c r="F1705" s="8">
        <v>19</v>
      </c>
      <c r="G1705" t="s">
        <v>457</v>
      </c>
      <c r="H1705" t="s">
        <v>32</v>
      </c>
      <c r="I1705">
        <f>VLOOKUP(B1705,Information_sites!D:E,2,FALSE)</f>
        <v>-24.095915999999999</v>
      </c>
      <c r="J1705">
        <f>VLOOKUP(B1705,Information_sites!D:F,3,FALSE)</f>
        <v>-45.702671000000002</v>
      </c>
      <c r="K1705" t="s">
        <v>442</v>
      </c>
      <c r="L1705">
        <v>4671</v>
      </c>
      <c r="M1705">
        <v>40</v>
      </c>
      <c r="N1705" s="3">
        <v>8</v>
      </c>
      <c r="O1705" t="s">
        <v>442</v>
      </c>
      <c r="P1705" t="s">
        <v>442</v>
      </c>
      <c r="Q1705" t="s">
        <v>442</v>
      </c>
      <c r="R1705" t="s">
        <v>442</v>
      </c>
      <c r="S1705" t="s">
        <v>54</v>
      </c>
      <c r="T1705">
        <v>1</v>
      </c>
      <c r="U1705">
        <v>5</v>
      </c>
      <c r="X1705" t="str">
        <f>VLOOKUP($S1705,Taxonomic!A:D,2,FALSE)</f>
        <v>blenniidae</v>
      </c>
      <c r="Y1705" t="str">
        <f>VLOOKUP(S1705,Taxonomic!A:D,3,FALSE)</f>
        <v>parablennius</v>
      </c>
      <c r="Z1705" t="str">
        <f>VLOOKUP(S1705,Taxonomic!A:D,4,FALSE)</f>
        <v>marmoreus</v>
      </c>
    </row>
    <row r="1706" spans="1:26" x14ac:dyDescent="0.2">
      <c r="A1706" t="s">
        <v>30</v>
      </c>
      <c r="B1706" t="s">
        <v>109</v>
      </c>
      <c r="C1706" t="s">
        <v>108</v>
      </c>
      <c r="D1706">
        <v>2013</v>
      </c>
      <c r="E1706">
        <v>10</v>
      </c>
      <c r="F1706" s="8">
        <v>19</v>
      </c>
      <c r="G1706" t="s">
        <v>457</v>
      </c>
      <c r="H1706" t="s">
        <v>32</v>
      </c>
      <c r="I1706">
        <f>VLOOKUP(B1706,Information_sites!D:E,2,FALSE)</f>
        <v>-24.095915999999999</v>
      </c>
      <c r="J1706">
        <f>VLOOKUP(B1706,Information_sites!D:F,3,FALSE)</f>
        <v>-45.702671000000002</v>
      </c>
      <c r="K1706" t="s">
        <v>442</v>
      </c>
      <c r="L1706">
        <v>4671</v>
      </c>
      <c r="M1706">
        <v>40</v>
      </c>
      <c r="N1706" s="3">
        <v>8</v>
      </c>
      <c r="O1706" t="s">
        <v>442</v>
      </c>
      <c r="P1706" t="s">
        <v>442</v>
      </c>
      <c r="Q1706" t="s">
        <v>442</v>
      </c>
      <c r="R1706" t="s">
        <v>442</v>
      </c>
      <c r="S1706" t="s">
        <v>55</v>
      </c>
      <c r="T1706">
        <v>3</v>
      </c>
      <c r="U1706">
        <v>4</v>
      </c>
      <c r="X1706" t="str">
        <f>VLOOKUP($S1706,Taxonomic!A:D,2,FALSE)</f>
        <v>blenniidae</v>
      </c>
      <c r="Y1706" t="str">
        <f>VLOOKUP(S1706,Taxonomic!A:D,3,FALSE)</f>
        <v>parablennius</v>
      </c>
      <c r="Z1706" t="str">
        <f>VLOOKUP(S1706,Taxonomic!A:D,4,FALSE)</f>
        <v>pilicornis</v>
      </c>
    </row>
    <row r="1707" spans="1:26" x14ac:dyDescent="0.2">
      <c r="A1707" t="s">
        <v>30</v>
      </c>
      <c r="B1707" t="s">
        <v>109</v>
      </c>
      <c r="C1707" t="s">
        <v>108</v>
      </c>
      <c r="D1707">
        <v>2013</v>
      </c>
      <c r="E1707">
        <v>10</v>
      </c>
      <c r="F1707" s="8">
        <v>19</v>
      </c>
      <c r="G1707" t="s">
        <v>457</v>
      </c>
      <c r="H1707" t="s">
        <v>32</v>
      </c>
      <c r="I1707">
        <f>VLOOKUP(B1707,Information_sites!D:E,2,FALSE)</f>
        <v>-24.095915999999999</v>
      </c>
      <c r="J1707">
        <f>VLOOKUP(B1707,Information_sites!D:F,3,FALSE)</f>
        <v>-45.702671000000002</v>
      </c>
      <c r="K1707" t="s">
        <v>442</v>
      </c>
      <c r="L1707">
        <v>4671</v>
      </c>
      <c r="M1707">
        <v>40</v>
      </c>
      <c r="N1707" s="3">
        <v>8</v>
      </c>
      <c r="O1707" t="s">
        <v>442</v>
      </c>
      <c r="P1707" t="s">
        <v>442</v>
      </c>
      <c r="Q1707" t="s">
        <v>442</v>
      </c>
      <c r="R1707" t="s">
        <v>442</v>
      </c>
      <c r="S1707" t="s">
        <v>55</v>
      </c>
      <c r="T1707">
        <v>5</v>
      </c>
      <c r="U1707">
        <v>8</v>
      </c>
      <c r="X1707" t="str">
        <f>VLOOKUP($S1707,Taxonomic!A:D,2,FALSE)</f>
        <v>blenniidae</v>
      </c>
      <c r="Y1707" t="str">
        <f>VLOOKUP(S1707,Taxonomic!A:D,3,FALSE)</f>
        <v>parablennius</v>
      </c>
      <c r="Z1707" t="str">
        <f>VLOOKUP(S1707,Taxonomic!A:D,4,FALSE)</f>
        <v>pilicornis</v>
      </c>
    </row>
    <row r="1708" spans="1:26" x14ac:dyDescent="0.2">
      <c r="A1708" t="s">
        <v>30</v>
      </c>
      <c r="B1708" t="s">
        <v>109</v>
      </c>
      <c r="C1708" t="s">
        <v>108</v>
      </c>
      <c r="D1708">
        <v>2013</v>
      </c>
      <c r="E1708">
        <v>10</v>
      </c>
      <c r="F1708" s="8">
        <v>19</v>
      </c>
      <c r="G1708" t="s">
        <v>457</v>
      </c>
      <c r="H1708" t="s">
        <v>32</v>
      </c>
      <c r="I1708">
        <f>VLOOKUP(B1708,Information_sites!D:E,2,FALSE)</f>
        <v>-24.095915999999999</v>
      </c>
      <c r="J1708">
        <f>VLOOKUP(B1708,Information_sites!D:F,3,FALSE)</f>
        <v>-45.702671000000002</v>
      </c>
      <c r="K1708" t="s">
        <v>442</v>
      </c>
      <c r="L1708">
        <v>4671</v>
      </c>
      <c r="M1708">
        <v>40</v>
      </c>
      <c r="N1708" s="3">
        <v>8</v>
      </c>
      <c r="O1708" t="s">
        <v>442</v>
      </c>
      <c r="P1708" t="s">
        <v>442</v>
      </c>
      <c r="Q1708" t="s">
        <v>442</v>
      </c>
      <c r="R1708" t="s">
        <v>442</v>
      </c>
      <c r="S1708" t="s">
        <v>70</v>
      </c>
      <c r="T1708">
        <v>2</v>
      </c>
      <c r="U1708">
        <v>12</v>
      </c>
      <c r="X1708" t="str">
        <f>VLOOKUP($S1708,Taxonomic!A:D,2,FALSE)</f>
        <v>pempheridae</v>
      </c>
      <c r="Y1708" t="str">
        <f>VLOOKUP(S1708,Taxonomic!A:D,3,FALSE)</f>
        <v>pempheris</v>
      </c>
      <c r="Z1708" t="str">
        <f>VLOOKUP(S1708,Taxonomic!A:D,4,FALSE)</f>
        <v>schomburgkii</v>
      </c>
    </row>
    <row r="1709" spans="1:26" x14ac:dyDescent="0.2">
      <c r="A1709" t="s">
        <v>30</v>
      </c>
      <c r="B1709" t="s">
        <v>109</v>
      </c>
      <c r="C1709" t="s">
        <v>108</v>
      </c>
      <c r="D1709">
        <v>2013</v>
      </c>
      <c r="E1709">
        <v>10</v>
      </c>
      <c r="F1709" s="8">
        <v>19</v>
      </c>
      <c r="G1709" t="s">
        <v>457</v>
      </c>
      <c r="H1709" t="s">
        <v>32</v>
      </c>
      <c r="I1709">
        <f>VLOOKUP(B1709,Information_sites!D:E,2,FALSE)</f>
        <v>-24.095915999999999</v>
      </c>
      <c r="J1709">
        <f>VLOOKUP(B1709,Information_sites!D:F,3,FALSE)</f>
        <v>-45.702671000000002</v>
      </c>
      <c r="K1709" t="s">
        <v>442</v>
      </c>
      <c r="L1709">
        <v>4671</v>
      </c>
      <c r="M1709">
        <v>40</v>
      </c>
      <c r="N1709" s="3">
        <v>8</v>
      </c>
      <c r="O1709" t="s">
        <v>442</v>
      </c>
      <c r="P1709" t="s">
        <v>442</v>
      </c>
      <c r="Q1709" t="s">
        <v>442</v>
      </c>
      <c r="R1709" t="s">
        <v>442</v>
      </c>
      <c r="S1709" t="s">
        <v>70</v>
      </c>
      <c r="T1709">
        <v>1</v>
      </c>
      <c r="U1709">
        <v>15</v>
      </c>
      <c r="X1709" t="str">
        <f>VLOOKUP($S1709,Taxonomic!A:D,2,FALSE)</f>
        <v>pempheridae</v>
      </c>
      <c r="Y1709" t="str">
        <f>VLOOKUP(S1709,Taxonomic!A:D,3,FALSE)</f>
        <v>pempheris</v>
      </c>
      <c r="Z1709" t="str">
        <f>VLOOKUP(S1709,Taxonomic!A:D,4,FALSE)</f>
        <v>schomburgkii</v>
      </c>
    </row>
    <row r="1710" spans="1:26" x14ac:dyDescent="0.2">
      <c r="A1710" t="s">
        <v>30</v>
      </c>
      <c r="B1710" t="s">
        <v>109</v>
      </c>
      <c r="C1710" t="s">
        <v>108</v>
      </c>
      <c r="D1710">
        <v>2013</v>
      </c>
      <c r="E1710">
        <v>10</v>
      </c>
      <c r="F1710" s="8">
        <v>19</v>
      </c>
      <c r="G1710" t="s">
        <v>457</v>
      </c>
      <c r="H1710" t="s">
        <v>32</v>
      </c>
      <c r="I1710">
        <f>VLOOKUP(B1710,Information_sites!D:E,2,FALSE)</f>
        <v>-24.095915999999999</v>
      </c>
      <c r="J1710">
        <f>VLOOKUP(B1710,Information_sites!D:F,3,FALSE)</f>
        <v>-45.702671000000002</v>
      </c>
      <c r="K1710" t="s">
        <v>442</v>
      </c>
      <c r="L1710">
        <v>4671</v>
      </c>
      <c r="M1710">
        <v>40</v>
      </c>
      <c r="N1710" s="3">
        <v>8</v>
      </c>
      <c r="O1710" t="s">
        <v>442</v>
      </c>
      <c r="P1710" t="s">
        <v>442</v>
      </c>
      <c r="Q1710" t="s">
        <v>442</v>
      </c>
      <c r="R1710" t="s">
        <v>442</v>
      </c>
      <c r="S1710" t="s">
        <v>77</v>
      </c>
      <c r="T1710">
        <v>1</v>
      </c>
      <c r="U1710">
        <v>40</v>
      </c>
      <c r="X1710" t="str">
        <f>VLOOKUP($S1710,Taxonomic!A:D,2,FALSE)</f>
        <v>scaridae</v>
      </c>
      <c r="Y1710" t="str">
        <f>VLOOKUP(S1710,Taxonomic!A:D,3,FALSE)</f>
        <v>scarus</v>
      </c>
      <c r="Z1710" t="str">
        <f>VLOOKUP(S1710,Taxonomic!A:D,4,FALSE)</f>
        <v>zelindae</v>
      </c>
    </row>
    <row r="1711" spans="1:26" x14ac:dyDescent="0.2">
      <c r="A1711" t="s">
        <v>30</v>
      </c>
      <c r="B1711" t="s">
        <v>109</v>
      </c>
      <c r="C1711" t="s">
        <v>108</v>
      </c>
      <c r="D1711">
        <v>2013</v>
      </c>
      <c r="E1711">
        <v>10</v>
      </c>
      <c r="F1711" s="8">
        <v>19</v>
      </c>
      <c r="G1711" t="s">
        <v>457</v>
      </c>
      <c r="H1711" t="s">
        <v>32</v>
      </c>
      <c r="I1711">
        <f>VLOOKUP(B1711,Information_sites!D:E,2,FALSE)</f>
        <v>-24.095915999999999</v>
      </c>
      <c r="J1711">
        <f>VLOOKUP(B1711,Information_sites!D:F,3,FALSE)</f>
        <v>-45.702671000000002</v>
      </c>
      <c r="K1711" t="s">
        <v>442</v>
      </c>
      <c r="L1711">
        <v>4671</v>
      </c>
      <c r="M1711">
        <v>40</v>
      </c>
      <c r="N1711" s="3">
        <v>8</v>
      </c>
      <c r="O1711" t="s">
        <v>442</v>
      </c>
      <c r="P1711" t="s">
        <v>442</v>
      </c>
      <c r="Q1711" t="s">
        <v>442</v>
      </c>
      <c r="R1711" t="s">
        <v>442</v>
      </c>
      <c r="S1711" t="s">
        <v>46</v>
      </c>
      <c r="T1711">
        <v>4</v>
      </c>
      <c r="U1711">
        <v>10</v>
      </c>
      <c r="X1711" t="str">
        <f>VLOOKUP($S1711,Taxonomic!A:D,2,FALSE)</f>
        <v>pomacentridae</v>
      </c>
      <c r="Y1711" t="str">
        <f>VLOOKUP(S1711,Taxonomic!A:D,3,FALSE)</f>
        <v>stegastes</v>
      </c>
      <c r="Z1711" t="str">
        <f>VLOOKUP(S1711,Taxonomic!A:D,4,FALSE)</f>
        <v>fuscus</v>
      </c>
    </row>
    <row r="1712" spans="1:26" x14ac:dyDescent="0.2">
      <c r="A1712" t="s">
        <v>30</v>
      </c>
      <c r="B1712" t="s">
        <v>109</v>
      </c>
      <c r="C1712" t="s">
        <v>108</v>
      </c>
      <c r="D1712">
        <v>2013</v>
      </c>
      <c r="E1712">
        <v>10</v>
      </c>
      <c r="F1712" s="8">
        <v>19</v>
      </c>
      <c r="G1712" t="s">
        <v>457</v>
      </c>
      <c r="H1712" t="s">
        <v>32</v>
      </c>
      <c r="I1712">
        <f>VLOOKUP(B1712,Information_sites!D:E,2,FALSE)</f>
        <v>-24.095915999999999</v>
      </c>
      <c r="J1712">
        <f>VLOOKUP(B1712,Information_sites!D:F,3,FALSE)</f>
        <v>-45.702671000000002</v>
      </c>
      <c r="K1712" t="s">
        <v>442</v>
      </c>
      <c r="L1712">
        <v>4671</v>
      </c>
      <c r="M1712">
        <v>40</v>
      </c>
      <c r="N1712" s="3">
        <v>8</v>
      </c>
      <c r="O1712" t="s">
        <v>442</v>
      </c>
      <c r="P1712" t="s">
        <v>442</v>
      </c>
      <c r="Q1712" t="s">
        <v>442</v>
      </c>
      <c r="R1712" t="s">
        <v>442</v>
      </c>
      <c r="S1712" t="s">
        <v>46</v>
      </c>
      <c r="T1712">
        <v>1</v>
      </c>
      <c r="U1712">
        <v>12</v>
      </c>
      <c r="X1712" t="str">
        <f>VLOOKUP($S1712,Taxonomic!A:D,2,FALSE)</f>
        <v>pomacentridae</v>
      </c>
      <c r="Y1712" t="str">
        <f>VLOOKUP(S1712,Taxonomic!A:D,3,FALSE)</f>
        <v>stegastes</v>
      </c>
      <c r="Z1712" t="str">
        <f>VLOOKUP(S1712,Taxonomic!A:D,4,FALSE)</f>
        <v>fuscus</v>
      </c>
    </row>
    <row r="1713" spans="1:26" x14ac:dyDescent="0.2">
      <c r="A1713" t="s">
        <v>30</v>
      </c>
      <c r="B1713" t="s">
        <v>109</v>
      </c>
      <c r="C1713" t="s">
        <v>108</v>
      </c>
      <c r="D1713">
        <v>2013</v>
      </c>
      <c r="E1713">
        <v>10</v>
      </c>
      <c r="F1713" s="8">
        <v>19</v>
      </c>
      <c r="G1713" t="s">
        <v>457</v>
      </c>
      <c r="H1713" t="s">
        <v>32</v>
      </c>
      <c r="I1713">
        <f>VLOOKUP(B1713,Information_sites!D:E,2,FALSE)</f>
        <v>-24.095915999999999</v>
      </c>
      <c r="J1713">
        <f>VLOOKUP(B1713,Information_sites!D:F,3,FALSE)</f>
        <v>-45.702671000000002</v>
      </c>
      <c r="K1713" t="s">
        <v>442</v>
      </c>
      <c r="L1713">
        <v>4671</v>
      </c>
      <c r="M1713">
        <v>40</v>
      </c>
      <c r="N1713" s="3">
        <v>8</v>
      </c>
      <c r="O1713" t="s">
        <v>442</v>
      </c>
      <c r="P1713" t="s">
        <v>442</v>
      </c>
      <c r="Q1713" t="s">
        <v>442</v>
      </c>
      <c r="R1713" t="s">
        <v>442</v>
      </c>
      <c r="S1713" t="s">
        <v>46</v>
      </c>
      <c r="T1713">
        <v>1</v>
      </c>
      <c r="U1713">
        <v>3</v>
      </c>
      <c r="X1713" t="str">
        <f>VLOOKUP($S1713,Taxonomic!A:D,2,FALSE)</f>
        <v>pomacentridae</v>
      </c>
      <c r="Y1713" t="str">
        <f>VLOOKUP(S1713,Taxonomic!A:D,3,FALSE)</f>
        <v>stegastes</v>
      </c>
      <c r="Z1713" t="str">
        <f>VLOOKUP(S1713,Taxonomic!A:D,4,FALSE)</f>
        <v>fuscus</v>
      </c>
    </row>
    <row r="1714" spans="1:26" x14ac:dyDescent="0.2">
      <c r="A1714" t="s">
        <v>30</v>
      </c>
      <c r="B1714" t="s">
        <v>109</v>
      </c>
      <c r="C1714" t="s">
        <v>108</v>
      </c>
      <c r="D1714">
        <v>2013</v>
      </c>
      <c r="E1714">
        <v>10</v>
      </c>
      <c r="F1714" s="8">
        <v>19</v>
      </c>
      <c r="G1714" t="s">
        <v>457</v>
      </c>
      <c r="H1714" t="s">
        <v>32</v>
      </c>
      <c r="I1714">
        <f>VLOOKUP(B1714,Information_sites!D:E,2,FALSE)</f>
        <v>-24.095915999999999</v>
      </c>
      <c r="J1714">
        <f>VLOOKUP(B1714,Information_sites!D:F,3,FALSE)</f>
        <v>-45.702671000000002</v>
      </c>
      <c r="K1714" t="s">
        <v>442</v>
      </c>
      <c r="L1714">
        <v>4671</v>
      </c>
      <c r="M1714">
        <v>40</v>
      </c>
      <c r="N1714" s="3">
        <v>8</v>
      </c>
      <c r="O1714" t="s">
        <v>442</v>
      </c>
      <c r="P1714" t="s">
        <v>442</v>
      </c>
      <c r="Q1714" t="s">
        <v>442</v>
      </c>
      <c r="R1714" t="s">
        <v>442</v>
      </c>
      <c r="S1714" t="s">
        <v>46</v>
      </c>
      <c r="T1714">
        <v>1</v>
      </c>
      <c r="U1714">
        <v>15</v>
      </c>
      <c r="X1714" t="str">
        <f>VLOOKUP($S1714,Taxonomic!A:D,2,FALSE)</f>
        <v>pomacentridae</v>
      </c>
      <c r="Y1714" t="str">
        <f>VLOOKUP(S1714,Taxonomic!A:D,3,FALSE)</f>
        <v>stegastes</v>
      </c>
      <c r="Z1714" t="str">
        <f>VLOOKUP(S1714,Taxonomic!A:D,4,FALSE)</f>
        <v>fuscus</v>
      </c>
    </row>
    <row r="1715" spans="1:26" x14ac:dyDescent="0.2">
      <c r="A1715" t="s">
        <v>30</v>
      </c>
      <c r="B1715" t="s">
        <v>109</v>
      </c>
      <c r="C1715" t="s">
        <v>108</v>
      </c>
      <c r="D1715">
        <v>2013</v>
      </c>
      <c r="E1715">
        <v>10</v>
      </c>
      <c r="F1715" s="8">
        <v>19</v>
      </c>
      <c r="G1715" t="s">
        <v>457</v>
      </c>
      <c r="H1715" t="s">
        <v>32</v>
      </c>
      <c r="I1715">
        <f>VLOOKUP(B1715,Information_sites!D:E,2,FALSE)</f>
        <v>-24.095915999999999</v>
      </c>
      <c r="J1715">
        <f>VLOOKUP(B1715,Information_sites!D:F,3,FALSE)</f>
        <v>-45.702671000000002</v>
      </c>
      <c r="K1715" t="s">
        <v>442</v>
      </c>
      <c r="L1715">
        <v>4671</v>
      </c>
      <c r="M1715">
        <v>40</v>
      </c>
      <c r="N1715" s="3">
        <v>8</v>
      </c>
      <c r="O1715" t="s">
        <v>442</v>
      </c>
      <c r="P1715" t="s">
        <v>442</v>
      </c>
      <c r="Q1715" t="s">
        <v>442</v>
      </c>
      <c r="R1715" t="s">
        <v>442</v>
      </c>
      <c r="S1715" t="s">
        <v>58</v>
      </c>
      <c r="T1715">
        <v>1</v>
      </c>
      <c r="U1715">
        <v>8</v>
      </c>
      <c r="X1715" t="str">
        <f>VLOOKUP($S1715,Taxonomic!A:D,2,FALSE)</f>
        <v>pomacentridae</v>
      </c>
      <c r="Y1715" t="str">
        <f>VLOOKUP(S1715,Taxonomic!A:D,3,FALSE)</f>
        <v>stegastes</v>
      </c>
      <c r="Z1715" t="str">
        <f>VLOOKUP(S1715,Taxonomic!A:D,4,FALSE)</f>
        <v>variabilis</v>
      </c>
    </row>
    <row r="1716" spans="1:26" x14ac:dyDescent="0.2">
      <c r="A1716" t="s">
        <v>30</v>
      </c>
      <c r="B1716" t="s">
        <v>109</v>
      </c>
      <c r="C1716" t="s">
        <v>108</v>
      </c>
      <c r="D1716">
        <v>2013</v>
      </c>
      <c r="E1716">
        <v>10</v>
      </c>
      <c r="F1716" s="8">
        <v>19</v>
      </c>
      <c r="G1716" t="s">
        <v>457</v>
      </c>
      <c r="H1716" t="s">
        <v>32</v>
      </c>
      <c r="I1716">
        <f>VLOOKUP(B1716,Information_sites!D:E,2,FALSE)</f>
        <v>-24.095915999999999</v>
      </c>
      <c r="J1716">
        <f>VLOOKUP(B1716,Information_sites!D:F,3,FALSE)</f>
        <v>-45.702671000000002</v>
      </c>
      <c r="K1716" t="s">
        <v>442</v>
      </c>
      <c r="L1716">
        <v>4671</v>
      </c>
      <c r="M1716">
        <v>40</v>
      </c>
      <c r="N1716" s="3">
        <v>8</v>
      </c>
      <c r="O1716" t="s">
        <v>442</v>
      </c>
      <c r="P1716" t="s">
        <v>442</v>
      </c>
      <c r="Q1716" t="s">
        <v>442</v>
      </c>
      <c r="R1716" t="s">
        <v>442</v>
      </c>
      <c r="S1716" t="s">
        <v>58</v>
      </c>
      <c r="T1716">
        <v>1</v>
      </c>
      <c r="U1716">
        <v>12</v>
      </c>
      <c r="X1716" t="str">
        <f>VLOOKUP($S1716,Taxonomic!A:D,2,FALSE)</f>
        <v>pomacentridae</v>
      </c>
      <c r="Y1716" t="str">
        <f>VLOOKUP(S1716,Taxonomic!A:D,3,FALSE)</f>
        <v>stegastes</v>
      </c>
      <c r="Z1716" t="str">
        <f>VLOOKUP(S1716,Taxonomic!A:D,4,FALSE)</f>
        <v>variabilis</v>
      </c>
    </row>
    <row r="1717" spans="1:26" x14ac:dyDescent="0.2">
      <c r="A1717" t="s">
        <v>30</v>
      </c>
      <c r="B1717" t="s">
        <v>109</v>
      </c>
      <c r="C1717" t="s">
        <v>108</v>
      </c>
      <c r="D1717">
        <v>2013</v>
      </c>
      <c r="E1717">
        <v>10</v>
      </c>
      <c r="F1717" s="8">
        <v>19</v>
      </c>
      <c r="G1717" t="s">
        <v>457</v>
      </c>
      <c r="H1717" t="s">
        <v>32</v>
      </c>
      <c r="I1717">
        <f>VLOOKUP(B1717,Information_sites!D:E,2,FALSE)</f>
        <v>-24.095915999999999</v>
      </c>
      <c r="J1717">
        <f>VLOOKUP(B1717,Information_sites!D:F,3,FALSE)</f>
        <v>-45.702671000000002</v>
      </c>
      <c r="K1717" t="s">
        <v>442</v>
      </c>
      <c r="L1717">
        <v>4672</v>
      </c>
      <c r="M1717">
        <v>40</v>
      </c>
      <c r="N1717" s="3">
        <v>11</v>
      </c>
      <c r="O1717" t="s">
        <v>442</v>
      </c>
      <c r="P1717" t="s">
        <v>442</v>
      </c>
      <c r="Q1717" t="s">
        <v>442</v>
      </c>
      <c r="R1717" t="s">
        <v>442</v>
      </c>
      <c r="S1717" t="s">
        <v>96</v>
      </c>
      <c r="T1717">
        <v>55</v>
      </c>
      <c r="U1717">
        <v>8</v>
      </c>
      <c r="X1717" t="str">
        <f>VLOOKUP($S1717,Taxonomic!A:D,2,FALSE)</f>
        <v>pomacentridae</v>
      </c>
      <c r="Y1717" t="str">
        <f>VLOOKUP(S1717,Taxonomic!A:D,3,FALSE)</f>
        <v>chromis</v>
      </c>
      <c r="Z1717" t="str">
        <f>VLOOKUP(S1717,Taxonomic!A:D,4,FALSE)</f>
        <v>jubauna</v>
      </c>
    </row>
    <row r="1718" spans="1:26" x14ac:dyDescent="0.2">
      <c r="A1718" t="s">
        <v>30</v>
      </c>
      <c r="B1718" t="s">
        <v>109</v>
      </c>
      <c r="C1718" t="s">
        <v>108</v>
      </c>
      <c r="D1718">
        <v>2013</v>
      </c>
      <c r="E1718">
        <v>10</v>
      </c>
      <c r="F1718" s="8">
        <v>19</v>
      </c>
      <c r="G1718" t="s">
        <v>457</v>
      </c>
      <c r="H1718" t="s">
        <v>32</v>
      </c>
      <c r="I1718">
        <f>VLOOKUP(B1718,Information_sites!D:E,2,FALSE)</f>
        <v>-24.095915999999999</v>
      </c>
      <c r="J1718">
        <f>VLOOKUP(B1718,Information_sites!D:F,3,FALSE)</f>
        <v>-45.702671000000002</v>
      </c>
      <c r="K1718" t="s">
        <v>442</v>
      </c>
      <c r="L1718">
        <v>4672</v>
      </c>
      <c r="M1718">
        <v>40</v>
      </c>
      <c r="N1718" s="3">
        <v>11</v>
      </c>
      <c r="O1718" t="s">
        <v>442</v>
      </c>
      <c r="P1718" t="s">
        <v>442</v>
      </c>
      <c r="Q1718" t="s">
        <v>442</v>
      </c>
      <c r="R1718" t="s">
        <v>442</v>
      </c>
      <c r="S1718" t="s">
        <v>36</v>
      </c>
      <c r="T1718">
        <v>1</v>
      </c>
      <c r="U1718">
        <v>12</v>
      </c>
      <c r="X1718" t="str">
        <f>VLOOKUP($S1718,Taxonomic!A:D,2,FALSE)</f>
        <v>pomacentridae</v>
      </c>
      <c r="Y1718" t="str">
        <f>VLOOKUP(S1718,Taxonomic!A:D,3,FALSE)</f>
        <v>chromis</v>
      </c>
      <c r="Z1718" t="str">
        <f>VLOOKUP(S1718,Taxonomic!A:D,4,FALSE)</f>
        <v>multilineata</v>
      </c>
    </row>
    <row r="1719" spans="1:26" x14ac:dyDescent="0.2">
      <c r="A1719" t="s">
        <v>30</v>
      </c>
      <c r="B1719" t="s">
        <v>109</v>
      </c>
      <c r="C1719" t="s">
        <v>108</v>
      </c>
      <c r="D1719">
        <v>2013</v>
      </c>
      <c r="E1719">
        <v>10</v>
      </c>
      <c r="F1719" s="8">
        <v>19</v>
      </c>
      <c r="G1719" t="s">
        <v>457</v>
      </c>
      <c r="H1719" t="s">
        <v>32</v>
      </c>
      <c r="I1719">
        <f>VLOOKUP(B1719,Information_sites!D:E,2,FALSE)</f>
        <v>-24.095915999999999</v>
      </c>
      <c r="J1719">
        <f>VLOOKUP(B1719,Information_sites!D:F,3,FALSE)</f>
        <v>-45.702671000000002</v>
      </c>
      <c r="K1719" t="s">
        <v>442</v>
      </c>
      <c r="L1719">
        <v>4672</v>
      </c>
      <c r="M1719">
        <v>40</v>
      </c>
      <c r="N1719" s="3">
        <v>11</v>
      </c>
      <c r="O1719" t="s">
        <v>442</v>
      </c>
      <c r="P1719" t="s">
        <v>442</v>
      </c>
      <c r="Q1719" t="s">
        <v>442</v>
      </c>
      <c r="R1719" t="s">
        <v>442</v>
      </c>
      <c r="S1719" t="s">
        <v>114</v>
      </c>
      <c r="T1719">
        <v>4</v>
      </c>
      <c r="U1719">
        <v>12</v>
      </c>
      <c r="X1719" t="str">
        <f>VLOOKUP($S1719,Taxonomic!A:D,2,FALSE)</f>
        <v>scaridae</v>
      </c>
      <c r="Y1719" t="str">
        <f>VLOOKUP(S1719,Taxonomic!A:D,3,FALSE)</f>
        <v>cryptotomus</v>
      </c>
      <c r="Z1719" t="str">
        <f>VLOOKUP(S1719,Taxonomic!A:D,4,FALSE)</f>
        <v>roseus</v>
      </c>
    </row>
    <row r="1720" spans="1:26" x14ac:dyDescent="0.2">
      <c r="A1720" t="s">
        <v>30</v>
      </c>
      <c r="B1720" t="s">
        <v>109</v>
      </c>
      <c r="C1720" t="s">
        <v>108</v>
      </c>
      <c r="D1720">
        <v>2013</v>
      </c>
      <c r="E1720">
        <v>10</v>
      </c>
      <c r="F1720" s="8">
        <v>19</v>
      </c>
      <c r="G1720" t="s">
        <v>457</v>
      </c>
      <c r="H1720" t="s">
        <v>32</v>
      </c>
      <c r="I1720">
        <f>VLOOKUP(B1720,Information_sites!D:E,2,FALSE)</f>
        <v>-24.095915999999999</v>
      </c>
      <c r="J1720">
        <f>VLOOKUP(B1720,Information_sites!D:F,3,FALSE)</f>
        <v>-45.702671000000002</v>
      </c>
      <c r="K1720" t="s">
        <v>442</v>
      </c>
      <c r="L1720">
        <v>4672</v>
      </c>
      <c r="M1720">
        <v>40</v>
      </c>
      <c r="N1720" s="3">
        <v>11</v>
      </c>
      <c r="O1720" t="s">
        <v>442</v>
      </c>
      <c r="P1720" t="s">
        <v>442</v>
      </c>
      <c r="Q1720" t="s">
        <v>442</v>
      </c>
      <c r="R1720" t="s">
        <v>442</v>
      </c>
      <c r="S1720" t="s">
        <v>39</v>
      </c>
      <c r="T1720">
        <v>70</v>
      </c>
      <c r="U1720">
        <v>20</v>
      </c>
      <c r="X1720" t="str">
        <f>VLOOKUP($S1720,Taxonomic!A:D,2,FALSE)</f>
        <v>haemulidae</v>
      </c>
      <c r="Y1720" t="str">
        <f>VLOOKUP(S1720,Taxonomic!A:D,3,FALSE)</f>
        <v>haemulon</v>
      </c>
      <c r="Z1720" t="str">
        <f>VLOOKUP(S1720,Taxonomic!A:D,4,FALSE)</f>
        <v>aurolineatum</v>
      </c>
    </row>
    <row r="1721" spans="1:26" x14ac:dyDescent="0.2">
      <c r="A1721" t="s">
        <v>30</v>
      </c>
      <c r="B1721" t="s">
        <v>109</v>
      </c>
      <c r="C1721" t="s">
        <v>108</v>
      </c>
      <c r="D1721">
        <v>2013</v>
      </c>
      <c r="E1721">
        <v>10</v>
      </c>
      <c r="F1721" s="8">
        <v>19</v>
      </c>
      <c r="G1721" t="s">
        <v>457</v>
      </c>
      <c r="H1721" t="s">
        <v>32</v>
      </c>
      <c r="I1721">
        <f>VLOOKUP(B1721,Information_sites!D:E,2,FALSE)</f>
        <v>-24.095915999999999</v>
      </c>
      <c r="J1721">
        <f>VLOOKUP(B1721,Information_sites!D:F,3,FALSE)</f>
        <v>-45.702671000000002</v>
      </c>
      <c r="K1721" t="s">
        <v>442</v>
      </c>
      <c r="L1721">
        <v>4672</v>
      </c>
      <c r="M1721">
        <v>40</v>
      </c>
      <c r="N1721" s="3">
        <v>11</v>
      </c>
      <c r="O1721" t="s">
        <v>442</v>
      </c>
      <c r="P1721" t="s">
        <v>442</v>
      </c>
      <c r="Q1721" t="s">
        <v>442</v>
      </c>
      <c r="R1721" t="s">
        <v>442</v>
      </c>
      <c r="S1721" t="s">
        <v>41</v>
      </c>
      <c r="T1721">
        <v>1</v>
      </c>
      <c r="U1721">
        <v>30</v>
      </c>
      <c r="X1721" t="str">
        <f>VLOOKUP($S1721,Taxonomic!A:D,2,FALSE)</f>
        <v>holocentridae</v>
      </c>
      <c r="Y1721" t="str">
        <f>VLOOKUP(S1721,Taxonomic!A:D,3,FALSE)</f>
        <v>holocentrus</v>
      </c>
      <c r="Z1721" t="str">
        <f>VLOOKUP(S1721,Taxonomic!A:D,4,FALSE)</f>
        <v>adscensionis</v>
      </c>
    </row>
    <row r="1722" spans="1:26" x14ac:dyDescent="0.2">
      <c r="A1722" t="s">
        <v>30</v>
      </c>
      <c r="B1722" t="s">
        <v>109</v>
      </c>
      <c r="C1722" t="s">
        <v>108</v>
      </c>
      <c r="D1722">
        <v>2013</v>
      </c>
      <c r="E1722">
        <v>10</v>
      </c>
      <c r="F1722" s="8">
        <v>19</v>
      </c>
      <c r="G1722" t="s">
        <v>457</v>
      </c>
      <c r="H1722" t="s">
        <v>32</v>
      </c>
      <c r="I1722">
        <f>VLOOKUP(B1722,Information_sites!D:E,2,FALSE)</f>
        <v>-24.095915999999999</v>
      </c>
      <c r="J1722">
        <f>VLOOKUP(B1722,Information_sites!D:F,3,FALSE)</f>
        <v>-45.702671000000002</v>
      </c>
      <c r="K1722" t="s">
        <v>442</v>
      </c>
      <c r="L1722">
        <v>4672</v>
      </c>
      <c r="M1722">
        <v>40</v>
      </c>
      <c r="N1722" s="3">
        <v>11</v>
      </c>
      <c r="O1722" t="s">
        <v>442</v>
      </c>
      <c r="P1722" t="s">
        <v>442</v>
      </c>
      <c r="Q1722" t="s">
        <v>442</v>
      </c>
      <c r="R1722" t="s">
        <v>442</v>
      </c>
      <c r="S1722" t="s">
        <v>54</v>
      </c>
      <c r="T1722">
        <v>1</v>
      </c>
      <c r="U1722">
        <v>6</v>
      </c>
      <c r="X1722" t="str">
        <f>VLOOKUP($S1722,Taxonomic!A:D,2,FALSE)</f>
        <v>blenniidae</v>
      </c>
      <c r="Y1722" t="str">
        <f>VLOOKUP(S1722,Taxonomic!A:D,3,FALSE)</f>
        <v>parablennius</v>
      </c>
      <c r="Z1722" t="str">
        <f>VLOOKUP(S1722,Taxonomic!A:D,4,FALSE)</f>
        <v>marmoreus</v>
      </c>
    </row>
    <row r="1723" spans="1:26" x14ac:dyDescent="0.2">
      <c r="A1723" t="s">
        <v>30</v>
      </c>
      <c r="B1723" t="s">
        <v>109</v>
      </c>
      <c r="C1723" t="s">
        <v>108</v>
      </c>
      <c r="D1723">
        <v>2013</v>
      </c>
      <c r="E1723">
        <v>10</v>
      </c>
      <c r="F1723" s="8">
        <v>19</v>
      </c>
      <c r="G1723" t="s">
        <v>457</v>
      </c>
      <c r="H1723" t="s">
        <v>32</v>
      </c>
      <c r="I1723">
        <f>VLOOKUP(B1723,Information_sites!D:E,2,FALSE)</f>
        <v>-24.095915999999999</v>
      </c>
      <c r="J1723">
        <f>VLOOKUP(B1723,Information_sites!D:F,3,FALSE)</f>
        <v>-45.702671000000002</v>
      </c>
      <c r="K1723" t="s">
        <v>442</v>
      </c>
      <c r="L1723">
        <v>4672</v>
      </c>
      <c r="M1723">
        <v>40</v>
      </c>
      <c r="N1723" s="3">
        <v>11</v>
      </c>
      <c r="O1723" t="s">
        <v>442</v>
      </c>
      <c r="P1723" t="s">
        <v>442</v>
      </c>
      <c r="Q1723" t="s">
        <v>442</v>
      </c>
      <c r="R1723" t="s">
        <v>442</v>
      </c>
      <c r="S1723" t="s">
        <v>55</v>
      </c>
      <c r="T1723">
        <v>7</v>
      </c>
      <c r="U1723">
        <v>8</v>
      </c>
      <c r="X1723" t="str">
        <f>VLOOKUP($S1723,Taxonomic!A:D,2,FALSE)</f>
        <v>blenniidae</v>
      </c>
      <c r="Y1723" t="str">
        <f>VLOOKUP(S1723,Taxonomic!A:D,3,FALSE)</f>
        <v>parablennius</v>
      </c>
      <c r="Z1723" t="str">
        <f>VLOOKUP(S1723,Taxonomic!A:D,4,FALSE)</f>
        <v>pilicornis</v>
      </c>
    </row>
    <row r="1724" spans="1:26" x14ac:dyDescent="0.2">
      <c r="A1724" t="s">
        <v>30</v>
      </c>
      <c r="B1724" t="s">
        <v>109</v>
      </c>
      <c r="C1724" t="s">
        <v>108</v>
      </c>
      <c r="D1724">
        <v>2013</v>
      </c>
      <c r="E1724">
        <v>10</v>
      </c>
      <c r="F1724" s="8">
        <v>19</v>
      </c>
      <c r="G1724" t="s">
        <v>457</v>
      </c>
      <c r="H1724" t="s">
        <v>32</v>
      </c>
      <c r="I1724">
        <f>VLOOKUP(B1724,Information_sites!D:E,2,FALSE)</f>
        <v>-24.095915999999999</v>
      </c>
      <c r="J1724">
        <f>VLOOKUP(B1724,Information_sites!D:F,3,FALSE)</f>
        <v>-45.702671000000002</v>
      </c>
      <c r="K1724" t="s">
        <v>442</v>
      </c>
      <c r="L1724">
        <v>4672</v>
      </c>
      <c r="M1724">
        <v>40</v>
      </c>
      <c r="N1724" s="3">
        <v>11</v>
      </c>
      <c r="O1724" t="s">
        <v>442</v>
      </c>
      <c r="P1724" t="s">
        <v>442</v>
      </c>
      <c r="Q1724" t="s">
        <v>442</v>
      </c>
      <c r="R1724" t="s">
        <v>442</v>
      </c>
      <c r="S1724" t="s">
        <v>55</v>
      </c>
      <c r="T1724">
        <v>1</v>
      </c>
      <c r="U1724">
        <v>6</v>
      </c>
      <c r="X1724" t="str">
        <f>VLOOKUP($S1724,Taxonomic!A:D,2,FALSE)</f>
        <v>blenniidae</v>
      </c>
      <c r="Y1724" t="str">
        <f>VLOOKUP(S1724,Taxonomic!A:D,3,FALSE)</f>
        <v>parablennius</v>
      </c>
      <c r="Z1724" t="str">
        <f>VLOOKUP(S1724,Taxonomic!A:D,4,FALSE)</f>
        <v>pilicornis</v>
      </c>
    </row>
    <row r="1725" spans="1:26" x14ac:dyDescent="0.2">
      <c r="A1725" t="s">
        <v>30</v>
      </c>
      <c r="B1725" t="s">
        <v>109</v>
      </c>
      <c r="C1725" t="s">
        <v>108</v>
      </c>
      <c r="D1725">
        <v>2013</v>
      </c>
      <c r="E1725">
        <v>10</v>
      </c>
      <c r="F1725" s="8">
        <v>19</v>
      </c>
      <c r="G1725" t="s">
        <v>457</v>
      </c>
      <c r="H1725" t="s">
        <v>32</v>
      </c>
      <c r="I1725">
        <f>VLOOKUP(B1725,Information_sites!D:E,2,FALSE)</f>
        <v>-24.095915999999999</v>
      </c>
      <c r="J1725">
        <f>VLOOKUP(B1725,Information_sites!D:F,3,FALSE)</f>
        <v>-45.702671000000002</v>
      </c>
      <c r="K1725" t="s">
        <v>442</v>
      </c>
      <c r="L1725">
        <v>4672</v>
      </c>
      <c r="M1725">
        <v>40</v>
      </c>
      <c r="N1725" s="3">
        <v>11</v>
      </c>
      <c r="O1725" t="s">
        <v>442</v>
      </c>
      <c r="P1725" t="s">
        <v>442</v>
      </c>
      <c r="Q1725" t="s">
        <v>442</v>
      </c>
      <c r="R1725" t="s">
        <v>442</v>
      </c>
      <c r="S1725" t="s">
        <v>55</v>
      </c>
      <c r="T1725">
        <v>1</v>
      </c>
      <c r="U1725">
        <v>12</v>
      </c>
      <c r="X1725" t="str">
        <f>VLOOKUP($S1725,Taxonomic!A:D,2,FALSE)</f>
        <v>blenniidae</v>
      </c>
      <c r="Y1725" t="str">
        <f>VLOOKUP(S1725,Taxonomic!A:D,3,FALSE)</f>
        <v>parablennius</v>
      </c>
      <c r="Z1725" t="str">
        <f>VLOOKUP(S1725,Taxonomic!A:D,4,FALSE)</f>
        <v>pilicornis</v>
      </c>
    </row>
    <row r="1726" spans="1:26" x14ac:dyDescent="0.2">
      <c r="A1726" t="s">
        <v>30</v>
      </c>
      <c r="B1726" t="s">
        <v>109</v>
      </c>
      <c r="C1726" t="s">
        <v>108</v>
      </c>
      <c r="D1726">
        <v>2013</v>
      </c>
      <c r="E1726">
        <v>10</v>
      </c>
      <c r="F1726" s="8">
        <v>19</v>
      </c>
      <c r="G1726" t="s">
        <v>457</v>
      </c>
      <c r="H1726" t="s">
        <v>32</v>
      </c>
      <c r="I1726">
        <f>VLOOKUP(B1726,Information_sites!D:E,2,FALSE)</f>
        <v>-24.095915999999999</v>
      </c>
      <c r="J1726">
        <f>VLOOKUP(B1726,Information_sites!D:F,3,FALSE)</f>
        <v>-45.702671000000002</v>
      </c>
      <c r="K1726" t="s">
        <v>442</v>
      </c>
      <c r="L1726">
        <v>4672</v>
      </c>
      <c r="M1726">
        <v>40</v>
      </c>
      <c r="N1726" s="3">
        <v>11</v>
      </c>
      <c r="O1726" t="s">
        <v>442</v>
      </c>
      <c r="P1726" t="s">
        <v>442</v>
      </c>
      <c r="Q1726" t="s">
        <v>442</v>
      </c>
      <c r="R1726" t="s">
        <v>442</v>
      </c>
      <c r="S1726" t="s">
        <v>44</v>
      </c>
      <c r="T1726">
        <v>1</v>
      </c>
      <c r="U1726">
        <v>30</v>
      </c>
      <c r="X1726" t="str">
        <f>VLOOKUP($S1726,Taxonomic!A:D,2,FALSE)</f>
        <v>pomacanthidae</v>
      </c>
      <c r="Y1726" t="str">
        <f>VLOOKUP(S1726,Taxonomic!A:D,3,FALSE)</f>
        <v>pomacanthus</v>
      </c>
      <c r="Z1726" t="str">
        <f>VLOOKUP(S1726,Taxonomic!A:D,4,FALSE)</f>
        <v>paru</v>
      </c>
    </row>
    <row r="1727" spans="1:26" x14ac:dyDescent="0.2">
      <c r="A1727" t="s">
        <v>30</v>
      </c>
      <c r="B1727" t="s">
        <v>109</v>
      </c>
      <c r="C1727" t="s">
        <v>108</v>
      </c>
      <c r="D1727">
        <v>2013</v>
      </c>
      <c r="E1727">
        <v>10</v>
      </c>
      <c r="F1727" s="8">
        <v>19</v>
      </c>
      <c r="G1727" t="s">
        <v>457</v>
      </c>
      <c r="H1727" t="s">
        <v>32</v>
      </c>
      <c r="I1727">
        <f>VLOOKUP(B1727,Information_sites!D:E,2,FALSE)</f>
        <v>-24.095915999999999</v>
      </c>
      <c r="J1727">
        <f>VLOOKUP(B1727,Information_sites!D:F,3,FALSE)</f>
        <v>-45.702671000000002</v>
      </c>
      <c r="K1727" t="s">
        <v>442</v>
      </c>
      <c r="L1727">
        <v>4672</v>
      </c>
      <c r="M1727">
        <v>40</v>
      </c>
      <c r="N1727" s="3">
        <v>11</v>
      </c>
      <c r="O1727" t="s">
        <v>442</v>
      </c>
      <c r="P1727" t="s">
        <v>442</v>
      </c>
      <c r="Q1727" t="s">
        <v>442</v>
      </c>
      <c r="R1727" t="s">
        <v>442</v>
      </c>
      <c r="S1727" t="s">
        <v>44</v>
      </c>
      <c r="T1727">
        <v>1</v>
      </c>
      <c r="U1727">
        <v>40</v>
      </c>
      <c r="X1727" t="str">
        <f>VLOOKUP($S1727,Taxonomic!A:D,2,FALSE)</f>
        <v>pomacanthidae</v>
      </c>
      <c r="Y1727" t="str">
        <f>VLOOKUP(S1727,Taxonomic!A:D,3,FALSE)</f>
        <v>pomacanthus</v>
      </c>
      <c r="Z1727" t="str">
        <f>VLOOKUP(S1727,Taxonomic!A:D,4,FALSE)</f>
        <v>paru</v>
      </c>
    </row>
    <row r="1728" spans="1:26" x14ac:dyDescent="0.2">
      <c r="A1728" t="s">
        <v>30</v>
      </c>
      <c r="B1728" t="s">
        <v>109</v>
      </c>
      <c r="C1728" t="s">
        <v>108</v>
      </c>
      <c r="D1728">
        <v>2013</v>
      </c>
      <c r="E1728">
        <v>10</v>
      </c>
      <c r="F1728" s="8">
        <v>19</v>
      </c>
      <c r="G1728" t="s">
        <v>457</v>
      </c>
      <c r="H1728" t="s">
        <v>32</v>
      </c>
      <c r="I1728">
        <f>VLOOKUP(B1728,Information_sites!D:E,2,FALSE)</f>
        <v>-24.095915999999999</v>
      </c>
      <c r="J1728">
        <f>VLOOKUP(B1728,Information_sites!D:F,3,FALSE)</f>
        <v>-45.702671000000002</v>
      </c>
      <c r="K1728" t="s">
        <v>442</v>
      </c>
      <c r="L1728">
        <v>4672</v>
      </c>
      <c r="M1728">
        <v>40</v>
      </c>
      <c r="N1728" s="3">
        <v>11</v>
      </c>
      <c r="O1728" t="s">
        <v>442</v>
      </c>
      <c r="P1728" t="s">
        <v>442</v>
      </c>
      <c r="Q1728" t="s">
        <v>442</v>
      </c>
      <c r="R1728" t="s">
        <v>442</v>
      </c>
      <c r="S1728" t="s">
        <v>57</v>
      </c>
      <c r="T1728">
        <v>2</v>
      </c>
      <c r="U1728">
        <v>25</v>
      </c>
      <c r="X1728" t="str">
        <f>VLOOKUP($S1728,Taxonomic!A:D,2,FALSE)</f>
        <v>scaridae</v>
      </c>
      <c r="Y1728" t="str">
        <f>VLOOKUP(S1728,Taxonomic!A:D,3,FALSE)</f>
        <v>sparisoma</v>
      </c>
      <c r="Z1728" t="str">
        <f>VLOOKUP(S1728,Taxonomic!A:D,4,FALSE)</f>
        <v>frondosum</v>
      </c>
    </row>
    <row r="1729" spans="1:26" x14ac:dyDescent="0.2">
      <c r="A1729" t="s">
        <v>30</v>
      </c>
      <c r="B1729" t="s">
        <v>109</v>
      </c>
      <c r="C1729" t="s">
        <v>108</v>
      </c>
      <c r="D1729">
        <v>2013</v>
      </c>
      <c r="E1729">
        <v>10</v>
      </c>
      <c r="F1729" s="8">
        <v>19</v>
      </c>
      <c r="G1729" t="s">
        <v>457</v>
      </c>
      <c r="H1729" t="s">
        <v>32</v>
      </c>
      <c r="I1729">
        <f>VLOOKUP(B1729,Information_sites!D:E,2,FALSE)</f>
        <v>-24.095915999999999</v>
      </c>
      <c r="J1729">
        <f>VLOOKUP(B1729,Information_sites!D:F,3,FALSE)</f>
        <v>-45.702671000000002</v>
      </c>
      <c r="K1729" t="s">
        <v>442</v>
      </c>
      <c r="L1729">
        <v>4672</v>
      </c>
      <c r="M1729">
        <v>40</v>
      </c>
      <c r="N1729" s="3">
        <v>11</v>
      </c>
      <c r="O1729" t="s">
        <v>442</v>
      </c>
      <c r="P1729" t="s">
        <v>442</v>
      </c>
      <c r="Q1729" t="s">
        <v>442</v>
      </c>
      <c r="R1729" t="s">
        <v>442</v>
      </c>
      <c r="S1729" t="s">
        <v>46</v>
      </c>
      <c r="T1729">
        <v>2</v>
      </c>
      <c r="U1729">
        <v>6</v>
      </c>
      <c r="X1729" t="str">
        <f>VLOOKUP($S1729,Taxonomic!A:D,2,FALSE)</f>
        <v>pomacentridae</v>
      </c>
      <c r="Y1729" t="str">
        <f>VLOOKUP(S1729,Taxonomic!A:D,3,FALSE)</f>
        <v>stegastes</v>
      </c>
      <c r="Z1729" t="str">
        <f>VLOOKUP(S1729,Taxonomic!A:D,4,FALSE)</f>
        <v>fuscus</v>
      </c>
    </row>
    <row r="1730" spans="1:26" x14ac:dyDescent="0.2">
      <c r="A1730" t="s">
        <v>30</v>
      </c>
      <c r="B1730" t="s">
        <v>109</v>
      </c>
      <c r="C1730" t="s">
        <v>108</v>
      </c>
      <c r="D1730">
        <v>2013</v>
      </c>
      <c r="E1730">
        <v>10</v>
      </c>
      <c r="F1730" s="8">
        <v>19</v>
      </c>
      <c r="G1730" t="s">
        <v>457</v>
      </c>
      <c r="H1730" t="s">
        <v>32</v>
      </c>
      <c r="I1730">
        <f>VLOOKUP(B1730,Information_sites!D:E,2,FALSE)</f>
        <v>-24.095915999999999</v>
      </c>
      <c r="J1730">
        <f>VLOOKUP(B1730,Information_sites!D:F,3,FALSE)</f>
        <v>-45.702671000000002</v>
      </c>
      <c r="K1730" t="s">
        <v>442</v>
      </c>
      <c r="L1730">
        <v>4673</v>
      </c>
      <c r="M1730">
        <v>40</v>
      </c>
      <c r="N1730" s="3">
        <v>6</v>
      </c>
      <c r="O1730" t="s">
        <v>442</v>
      </c>
      <c r="P1730" t="s">
        <v>442</v>
      </c>
      <c r="Q1730" t="s">
        <v>442</v>
      </c>
      <c r="R1730" t="s">
        <v>442</v>
      </c>
      <c r="S1730" t="s">
        <v>33</v>
      </c>
      <c r="T1730">
        <v>28</v>
      </c>
      <c r="U1730">
        <v>5</v>
      </c>
      <c r="X1730" t="str">
        <f>VLOOKUP($S1730,Taxonomic!A:D,2,FALSE)</f>
        <v>pomacentridae</v>
      </c>
      <c r="Y1730" t="str">
        <f>VLOOKUP(S1730,Taxonomic!A:D,3,FALSE)</f>
        <v>abudefduf</v>
      </c>
      <c r="Z1730" t="str">
        <f>VLOOKUP(S1730,Taxonomic!A:D,4,FALSE)</f>
        <v>saxatilis</v>
      </c>
    </row>
    <row r="1731" spans="1:26" x14ac:dyDescent="0.2">
      <c r="A1731" t="s">
        <v>30</v>
      </c>
      <c r="B1731" t="s">
        <v>109</v>
      </c>
      <c r="C1731" t="s">
        <v>108</v>
      </c>
      <c r="D1731">
        <v>2013</v>
      </c>
      <c r="E1731">
        <v>10</v>
      </c>
      <c r="F1731" s="8">
        <v>19</v>
      </c>
      <c r="G1731" t="s">
        <v>457</v>
      </c>
      <c r="H1731" t="s">
        <v>32</v>
      </c>
      <c r="I1731">
        <f>VLOOKUP(B1731,Information_sites!D:E,2,FALSE)</f>
        <v>-24.095915999999999</v>
      </c>
      <c r="J1731">
        <f>VLOOKUP(B1731,Information_sites!D:F,3,FALSE)</f>
        <v>-45.702671000000002</v>
      </c>
      <c r="K1731" t="s">
        <v>442</v>
      </c>
      <c r="L1731">
        <v>4673</v>
      </c>
      <c r="M1731">
        <v>40</v>
      </c>
      <c r="N1731" s="3">
        <v>6</v>
      </c>
      <c r="O1731" t="s">
        <v>442</v>
      </c>
      <c r="P1731" t="s">
        <v>442</v>
      </c>
      <c r="Q1731" t="s">
        <v>442</v>
      </c>
      <c r="R1731" t="s">
        <v>442</v>
      </c>
      <c r="S1731" t="s">
        <v>33</v>
      </c>
      <c r="T1731">
        <v>1</v>
      </c>
      <c r="U1731">
        <v>15</v>
      </c>
      <c r="X1731" t="str">
        <f>VLOOKUP($S1731,Taxonomic!A:D,2,FALSE)</f>
        <v>pomacentridae</v>
      </c>
      <c r="Y1731" t="str">
        <f>VLOOKUP(S1731,Taxonomic!A:D,3,FALSE)</f>
        <v>abudefduf</v>
      </c>
      <c r="Z1731" t="str">
        <f>VLOOKUP(S1731,Taxonomic!A:D,4,FALSE)</f>
        <v>saxatilis</v>
      </c>
    </row>
    <row r="1732" spans="1:26" x14ac:dyDescent="0.2">
      <c r="A1732" t="s">
        <v>30</v>
      </c>
      <c r="B1732" t="s">
        <v>109</v>
      </c>
      <c r="C1732" t="s">
        <v>108</v>
      </c>
      <c r="D1732">
        <v>2013</v>
      </c>
      <c r="E1732">
        <v>10</v>
      </c>
      <c r="F1732" s="8">
        <v>19</v>
      </c>
      <c r="G1732" t="s">
        <v>457</v>
      </c>
      <c r="H1732" t="s">
        <v>32</v>
      </c>
      <c r="I1732">
        <f>VLOOKUP(B1732,Information_sites!D:E,2,FALSE)</f>
        <v>-24.095915999999999</v>
      </c>
      <c r="J1732">
        <f>VLOOKUP(B1732,Information_sites!D:F,3,FALSE)</f>
        <v>-45.702671000000002</v>
      </c>
      <c r="K1732" t="s">
        <v>442</v>
      </c>
      <c r="L1732">
        <v>4673</v>
      </c>
      <c r="M1732">
        <v>40</v>
      </c>
      <c r="N1732" s="3">
        <v>6</v>
      </c>
      <c r="O1732" t="s">
        <v>442</v>
      </c>
      <c r="P1732" t="s">
        <v>442</v>
      </c>
      <c r="Q1732" t="s">
        <v>442</v>
      </c>
      <c r="R1732" t="s">
        <v>442</v>
      </c>
      <c r="S1732" t="s">
        <v>49</v>
      </c>
      <c r="T1732">
        <v>1</v>
      </c>
      <c r="U1732">
        <v>10</v>
      </c>
      <c r="X1732" t="str">
        <f>VLOOKUP($S1732,Taxonomic!A:D,2,FALSE)</f>
        <v>acanthuridae</v>
      </c>
      <c r="Y1732" t="str">
        <f>VLOOKUP(S1732,Taxonomic!A:D,3,FALSE)</f>
        <v>acanthurus</v>
      </c>
      <c r="Z1732" t="str">
        <f>VLOOKUP(S1732,Taxonomic!A:D,4,FALSE)</f>
        <v>chirurgus</v>
      </c>
    </row>
    <row r="1733" spans="1:26" x14ac:dyDescent="0.2">
      <c r="A1733" t="s">
        <v>30</v>
      </c>
      <c r="B1733" t="s">
        <v>109</v>
      </c>
      <c r="C1733" t="s">
        <v>108</v>
      </c>
      <c r="D1733">
        <v>2013</v>
      </c>
      <c r="E1733">
        <v>10</v>
      </c>
      <c r="F1733" s="8">
        <v>19</v>
      </c>
      <c r="G1733" t="s">
        <v>457</v>
      </c>
      <c r="H1733" t="s">
        <v>32</v>
      </c>
      <c r="I1733">
        <f>VLOOKUP(B1733,Information_sites!D:E,2,FALSE)</f>
        <v>-24.095915999999999</v>
      </c>
      <c r="J1733">
        <f>VLOOKUP(B1733,Information_sites!D:F,3,FALSE)</f>
        <v>-45.702671000000002</v>
      </c>
      <c r="K1733" t="s">
        <v>442</v>
      </c>
      <c r="L1733">
        <v>4673</v>
      </c>
      <c r="M1733">
        <v>40</v>
      </c>
      <c r="N1733" s="3">
        <v>6</v>
      </c>
      <c r="O1733" t="s">
        <v>442</v>
      </c>
      <c r="P1733" t="s">
        <v>442</v>
      </c>
      <c r="Q1733" t="s">
        <v>442</v>
      </c>
      <c r="R1733" t="s">
        <v>442</v>
      </c>
      <c r="S1733" t="s">
        <v>49</v>
      </c>
      <c r="T1733">
        <v>1</v>
      </c>
      <c r="U1733">
        <v>45</v>
      </c>
      <c r="X1733" t="str">
        <f>VLOOKUP($S1733,Taxonomic!A:D,2,FALSE)</f>
        <v>acanthuridae</v>
      </c>
      <c r="Y1733" t="str">
        <f>VLOOKUP(S1733,Taxonomic!A:D,3,FALSE)</f>
        <v>acanthurus</v>
      </c>
      <c r="Z1733" t="str">
        <f>VLOOKUP(S1733,Taxonomic!A:D,4,FALSE)</f>
        <v>chirurgus</v>
      </c>
    </row>
    <row r="1734" spans="1:26" x14ac:dyDescent="0.2">
      <c r="A1734" t="s">
        <v>30</v>
      </c>
      <c r="B1734" t="s">
        <v>109</v>
      </c>
      <c r="C1734" t="s">
        <v>108</v>
      </c>
      <c r="D1734">
        <v>2013</v>
      </c>
      <c r="E1734">
        <v>10</v>
      </c>
      <c r="F1734" s="8">
        <v>19</v>
      </c>
      <c r="G1734" t="s">
        <v>457</v>
      </c>
      <c r="H1734" t="s">
        <v>32</v>
      </c>
      <c r="I1734">
        <f>VLOOKUP(B1734,Information_sites!D:E,2,FALSE)</f>
        <v>-24.095915999999999</v>
      </c>
      <c r="J1734">
        <f>VLOOKUP(B1734,Information_sites!D:F,3,FALSE)</f>
        <v>-45.702671000000002</v>
      </c>
      <c r="K1734" t="s">
        <v>442</v>
      </c>
      <c r="L1734">
        <v>4673</v>
      </c>
      <c r="M1734">
        <v>40</v>
      </c>
      <c r="N1734" s="3">
        <v>6</v>
      </c>
      <c r="O1734" t="s">
        <v>442</v>
      </c>
      <c r="P1734" t="s">
        <v>442</v>
      </c>
      <c r="Q1734" t="s">
        <v>442</v>
      </c>
      <c r="R1734" t="s">
        <v>442</v>
      </c>
      <c r="S1734" t="s">
        <v>34</v>
      </c>
      <c r="T1734">
        <v>2</v>
      </c>
      <c r="U1734">
        <v>20</v>
      </c>
      <c r="X1734" t="str">
        <f>VLOOKUP($S1734,Taxonomic!A:D,2,FALSE)</f>
        <v>labridae</v>
      </c>
      <c r="Y1734" t="str">
        <f>VLOOKUP(S1734,Taxonomic!A:D,3,FALSE)</f>
        <v>bodianus</v>
      </c>
      <c r="Z1734" t="str">
        <f>VLOOKUP(S1734,Taxonomic!A:D,4,FALSE)</f>
        <v>pulchellus</v>
      </c>
    </row>
    <row r="1735" spans="1:26" x14ac:dyDescent="0.2">
      <c r="A1735" t="s">
        <v>30</v>
      </c>
      <c r="B1735" t="s">
        <v>109</v>
      </c>
      <c r="C1735" t="s">
        <v>108</v>
      </c>
      <c r="D1735">
        <v>2013</v>
      </c>
      <c r="E1735">
        <v>10</v>
      </c>
      <c r="F1735" s="8">
        <v>19</v>
      </c>
      <c r="G1735" t="s">
        <v>457</v>
      </c>
      <c r="H1735" t="s">
        <v>32</v>
      </c>
      <c r="I1735">
        <f>VLOOKUP(B1735,Information_sites!D:E,2,FALSE)</f>
        <v>-24.095915999999999</v>
      </c>
      <c r="J1735">
        <f>VLOOKUP(B1735,Information_sites!D:F,3,FALSE)</f>
        <v>-45.702671000000002</v>
      </c>
      <c r="K1735" t="s">
        <v>442</v>
      </c>
      <c r="L1735">
        <v>4673</v>
      </c>
      <c r="M1735">
        <v>40</v>
      </c>
      <c r="N1735" s="3">
        <v>6</v>
      </c>
      <c r="O1735" t="s">
        <v>442</v>
      </c>
      <c r="P1735" t="s">
        <v>442</v>
      </c>
      <c r="Q1735" t="s">
        <v>442</v>
      </c>
      <c r="R1735" t="s">
        <v>442</v>
      </c>
      <c r="S1735" t="s">
        <v>35</v>
      </c>
      <c r="T1735">
        <v>1</v>
      </c>
      <c r="U1735">
        <v>35</v>
      </c>
      <c r="X1735" t="str">
        <f>VLOOKUP($S1735,Taxonomic!A:D,2,FALSE)</f>
        <v>labridae</v>
      </c>
      <c r="Y1735" t="str">
        <f>VLOOKUP(S1735,Taxonomic!A:D,3,FALSE)</f>
        <v>bodianus</v>
      </c>
      <c r="Z1735" t="str">
        <f>VLOOKUP(S1735,Taxonomic!A:D,4,FALSE)</f>
        <v>rufus</v>
      </c>
    </row>
    <row r="1736" spans="1:26" x14ac:dyDescent="0.2">
      <c r="A1736" t="s">
        <v>30</v>
      </c>
      <c r="B1736" t="s">
        <v>109</v>
      </c>
      <c r="C1736" t="s">
        <v>108</v>
      </c>
      <c r="D1736">
        <v>2013</v>
      </c>
      <c r="E1736">
        <v>10</v>
      </c>
      <c r="F1736" s="8">
        <v>19</v>
      </c>
      <c r="G1736" t="s">
        <v>457</v>
      </c>
      <c r="H1736" t="s">
        <v>32</v>
      </c>
      <c r="I1736">
        <f>VLOOKUP(B1736,Information_sites!D:E,2,FALSE)</f>
        <v>-24.095915999999999</v>
      </c>
      <c r="J1736">
        <f>VLOOKUP(B1736,Information_sites!D:F,3,FALSE)</f>
        <v>-45.702671000000002</v>
      </c>
      <c r="K1736" t="s">
        <v>442</v>
      </c>
      <c r="L1736">
        <v>4673</v>
      </c>
      <c r="M1736">
        <v>40</v>
      </c>
      <c r="N1736" s="3">
        <v>6</v>
      </c>
      <c r="O1736" t="s">
        <v>442</v>
      </c>
      <c r="P1736" t="s">
        <v>442</v>
      </c>
      <c r="Q1736" t="s">
        <v>442</v>
      </c>
      <c r="R1736" t="s">
        <v>442</v>
      </c>
      <c r="S1736" t="s">
        <v>36</v>
      </c>
      <c r="T1736">
        <v>1</v>
      </c>
      <c r="U1736">
        <v>15</v>
      </c>
      <c r="X1736" t="str">
        <f>VLOOKUP($S1736,Taxonomic!A:D,2,FALSE)</f>
        <v>pomacentridae</v>
      </c>
      <c r="Y1736" t="str">
        <f>VLOOKUP(S1736,Taxonomic!A:D,3,FALSE)</f>
        <v>chromis</v>
      </c>
      <c r="Z1736" t="str">
        <f>VLOOKUP(S1736,Taxonomic!A:D,4,FALSE)</f>
        <v>multilineata</v>
      </c>
    </row>
    <row r="1737" spans="1:26" x14ac:dyDescent="0.2">
      <c r="A1737" t="s">
        <v>30</v>
      </c>
      <c r="B1737" t="s">
        <v>109</v>
      </c>
      <c r="C1737" t="s">
        <v>108</v>
      </c>
      <c r="D1737">
        <v>2013</v>
      </c>
      <c r="E1737">
        <v>10</v>
      </c>
      <c r="F1737" s="8">
        <v>19</v>
      </c>
      <c r="G1737" t="s">
        <v>457</v>
      </c>
      <c r="H1737" t="s">
        <v>32</v>
      </c>
      <c r="I1737">
        <f>VLOOKUP(B1737,Information_sites!D:E,2,FALSE)</f>
        <v>-24.095915999999999</v>
      </c>
      <c r="J1737">
        <f>VLOOKUP(B1737,Information_sites!D:F,3,FALSE)</f>
        <v>-45.702671000000002</v>
      </c>
      <c r="K1737" t="s">
        <v>442</v>
      </c>
      <c r="L1737">
        <v>4673</v>
      </c>
      <c r="M1737">
        <v>40</v>
      </c>
      <c r="N1737" s="3">
        <v>6</v>
      </c>
      <c r="O1737" t="s">
        <v>442</v>
      </c>
      <c r="P1737" t="s">
        <v>442</v>
      </c>
      <c r="Q1737" t="s">
        <v>442</v>
      </c>
      <c r="R1737" t="s">
        <v>442</v>
      </c>
      <c r="S1737" t="s">
        <v>51</v>
      </c>
      <c r="T1737">
        <v>1</v>
      </c>
      <c r="U1737">
        <v>25</v>
      </c>
      <c r="X1737" t="str">
        <f>VLOOKUP($S1737,Taxonomic!A:D,2,FALSE)</f>
        <v>sparidae</v>
      </c>
      <c r="Y1737" t="str">
        <f>VLOOKUP(S1737,Taxonomic!A:D,3,FALSE)</f>
        <v>diplodus</v>
      </c>
      <c r="Z1737" t="str">
        <f>VLOOKUP(S1737,Taxonomic!A:D,4,FALSE)</f>
        <v>argenteus</v>
      </c>
    </row>
    <row r="1738" spans="1:26" x14ac:dyDescent="0.2">
      <c r="A1738" t="s">
        <v>30</v>
      </c>
      <c r="B1738" t="s">
        <v>109</v>
      </c>
      <c r="C1738" t="s">
        <v>108</v>
      </c>
      <c r="D1738">
        <v>2013</v>
      </c>
      <c r="E1738">
        <v>10</v>
      </c>
      <c r="F1738" s="8">
        <v>19</v>
      </c>
      <c r="G1738" t="s">
        <v>457</v>
      </c>
      <c r="H1738" t="s">
        <v>32</v>
      </c>
      <c r="I1738">
        <f>VLOOKUP(B1738,Information_sites!D:E,2,FALSE)</f>
        <v>-24.095915999999999</v>
      </c>
      <c r="J1738">
        <f>VLOOKUP(B1738,Information_sites!D:F,3,FALSE)</f>
        <v>-45.702671000000002</v>
      </c>
      <c r="K1738" t="s">
        <v>442</v>
      </c>
      <c r="L1738">
        <v>4673</v>
      </c>
      <c r="M1738">
        <v>40</v>
      </c>
      <c r="N1738" s="3">
        <v>6</v>
      </c>
      <c r="O1738" t="s">
        <v>442</v>
      </c>
      <c r="P1738" t="s">
        <v>442</v>
      </c>
      <c r="Q1738" t="s">
        <v>442</v>
      </c>
      <c r="R1738" t="s">
        <v>442</v>
      </c>
      <c r="S1738" t="s">
        <v>65</v>
      </c>
      <c r="T1738">
        <v>1</v>
      </c>
      <c r="U1738">
        <v>4</v>
      </c>
      <c r="X1738" t="str">
        <f>VLOOKUP($S1738,Taxonomic!A:D,2,FALSE)</f>
        <v>gobiidae</v>
      </c>
      <c r="Y1738" t="str">
        <f>VLOOKUP(S1738,Taxonomic!A:D,3,FALSE)</f>
        <v>elacatinus</v>
      </c>
      <c r="Z1738" t="str">
        <f>VLOOKUP(S1738,Taxonomic!A:D,4,FALSE)</f>
        <v>figaro</v>
      </c>
    </row>
    <row r="1739" spans="1:26" x14ac:dyDescent="0.2">
      <c r="A1739" t="s">
        <v>30</v>
      </c>
      <c r="B1739" t="s">
        <v>109</v>
      </c>
      <c r="C1739" t="s">
        <v>108</v>
      </c>
      <c r="D1739">
        <v>2013</v>
      </c>
      <c r="E1739">
        <v>10</v>
      </c>
      <c r="F1739" s="8">
        <v>19</v>
      </c>
      <c r="G1739" t="s">
        <v>457</v>
      </c>
      <c r="H1739" t="s">
        <v>32</v>
      </c>
      <c r="I1739">
        <f>VLOOKUP(B1739,Information_sites!D:E,2,FALSE)</f>
        <v>-24.095915999999999</v>
      </c>
      <c r="J1739">
        <f>VLOOKUP(B1739,Information_sites!D:F,3,FALSE)</f>
        <v>-45.702671000000002</v>
      </c>
      <c r="K1739" t="s">
        <v>442</v>
      </c>
      <c r="L1739">
        <v>4673</v>
      </c>
      <c r="M1739">
        <v>40</v>
      </c>
      <c r="N1739" s="3">
        <v>6</v>
      </c>
      <c r="O1739" t="s">
        <v>442</v>
      </c>
      <c r="P1739" t="s">
        <v>442</v>
      </c>
      <c r="Q1739" t="s">
        <v>442</v>
      </c>
      <c r="R1739" t="s">
        <v>442</v>
      </c>
      <c r="S1739" t="s">
        <v>38</v>
      </c>
      <c r="T1739">
        <v>1</v>
      </c>
      <c r="U1739">
        <v>20</v>
      </c>
      <c r="X1739" t="str">
        <f>VLOOKUP($S1739,Taxonomic!A:D,2,FALSE)</f>
        <v>serranidae</v>
      </c>
      <c r="Y1739" t="str">
        <f>VLOOKUP(S1739,Taxonomic!A:D,3,FALSE)</f>
        <v>epinephelus</v>
      </c>
      <c r="Z1739" t="str">
        <f>VLOOKUP(S1739,Taxonomic!A:D,4,FALSE)</f>
        <v>marginatus</v>
      </c>
    </row>
    <row r="1740" spans="1:26" x14ac:dyDescent="0.2">
      <c r="A1740" t="s">
        <v>30</v>
      </c>
      <c r="B1740" t="s">
        <v>109</v>
      </c>
      <c r="C1740" t="s">
        <v>108</v>
      </c>
      <c r="D1740">
        <v>2013</v>
      </c>
      <c r="E1740">
        <v>10</v>
      </c>
      <c r="F1740" s="8">
        <v>19</v>
      </c>
      <c r="G1740" t="s">
        <v>457</v>
      </c>
      <c r="H1740" t="s">
        <v>32</v>
      </c>
      <c r="I1740">
        <f>VLOOKUP(B1740,Information_sites!D:E,2,FALSE)</f>
        <v>-24.095915999999999</v>
      </c>
      <c r="J1740">
        <f>VLOOKUP(B1740,Information_sites!D:F,3,FALSE)</f>
        <v>-45.702671000000002</v>
      </c>
      <c r="K1740" t="s">
        <v>442</v>
      </c>
      <c r="L1740">
        <v>4673</v>
      </c>
      <c r="M1740">
        <v>40</v>
      </c>
      <c r="N1740" s="3">
        <v>6</v>
      </c>
      <c r="O1740" t="s">
        <v>442</v>
      </c>
      <c r="P1740" t="s">
        <v>442</v>
      </c>
      <c r="Q1740" t="s">
        <v>442</v>
      </c>
      <c r="R1740" t="s">
        <v>442</v>
      </c>
      <c r="S1740" t="s">
        <v>39</v>
      </c>
      <c r="T1740">
        <v>40</v>
      </c>
      <c r="U1740">
        <v>20</v>
      </c>
      <c r="X1740" t="str">
        <f>VLOOKUP($S1740,Taxonomic!A:D,2,FALSE)</f>
        <v>haemulidae</v>
      </c>
      <c r="Y1740" t="str">
        <f>VLOOKUP(S1740,Taxonomic!A:D,3,FALSE)</f>
        <v>haemulon</v>
      </c>
      <c r="Z1740" t="str">
        <f>VLOOKUP(S1740,Taxonomic!A:D,4,FALSE)</f>
        <v>aurolineatum</v>
      </c>
    </row>
    <row r="1741" spans="1:26" x14ac:dyDescent="0.2">
      <c r="A1741" t="s">
        <v>30</v>
      </c>
      <c r="B1741" t="s">
        <v>109</v>
      </c>
      <c r="C1741" t="s">
        <v>108</v>
      </c>
      <c r="D1741">
        <v>2013</v>
      </c>
      <c r="E1741">
        <v>10</v>
      </c>
      <c r="F1741" s="8">
        <v>19</v>
      </c>
      <c r="G1741" t="s">
        <v>457</v>
      </c>
      <c r="H1741" t="s">
        <v>32</v>
      </c>
      <c r="I1741">
        <f>VLOOKUP(B1741,Information_sites!D:E,2,FALSE)</f>
        <v>-24.095915999999999</v>
      </c>
      <c r="J1741">
        <f>VLOOKUP(B1741,Information_sites!D:F,3,FALSE)</f>
        <v>-45.702671000000002</v>
      </c>
      <c r="K1741" t="s">
        <v>442</v>
      </c>
      <c r="L1741">
        <v>4673</v>
      </c>
      <c r="M1741">
        <v>40</v>
      </c>
      <c r="N1741" s="3">
        <v>6</v>
      </c>
      <c r="O1741" t="s">
        <v>442</v>
      </c>
      <c r="P1741" t="s">
        <v>442</v>
      </c>
      <c r="Q1741" t="s">
        <v>442</v>
      </c>
      <c r="R1741" t="s">
        <v>442</v>
      </c>
      <c r="S1741" t="s">
        <v>41</v>
      </c>
      <c r="T1741">
        <v>17</v>
      </c>
      <c r="U1741">
        <v>30</v>
      </c>
      <c r="X1741" t="str">
        <f>VLOOKUP($S1741,Taxonomic!A:D,2,FALSE)</f>
        <v>holocentridae</v>
      </c>
      <c r="Y1741" t="str">
        <f>VLOOKUP(S1741,Taxonomic!A:D,3,FALSE)</f>
        <v>holocentrus</v>
      </c>
      <c r="Z1741" t="str">
        <f>VLOOKUP(S1741,Taxonomic!A:D,4,FALSE)</f>
        <v>adscensionis</v>
      </c>
    </row>
    <row r="1742" spans="1:26" x14ac:dyDescent="0.2">
      <c r="A1742" t="s">
        <v>30</v>
      </c>
      <c r="B1742" t="s">
        <v>109</v>
      </c>
      <c r="C1742" t="s">
        <v>108</v>
      </c>
      <c r="D1742">
        <v>2013</v>
      </c>
      <c r="E1742">
        <v>10</v>
      </c>
      <c r="F1742" s="8">
        <v>19</v>
      </c>
      <c r="G1742" t="s">
        <v>457</v>
      </c>
      <c r="H1742" t="s">
        <v>32</v>
      </c>
      <c r="I1742">
        <f>VLOOKUP(B1742,Information_sites!D:E,2,FALSE)</f>
        <v>-24.095915999999999</v>
      </c>
      <c r="J1742">
        <f>VLOOKUP(B1742,Information_sites!D:F,3,FALSE)</f>
        <v>-45.702671000000002</v>
      </c>
      <c r="K1742" t="s">
        <v>442</v>
      </c>
      <c r="L1742">
        <v>4673</v>
      </c>
      <c r="M1742">
        <v>40</v>
      </c>
      <c r="N1742" s="3">
        <v>6</v>
      </c>
      <c r="O1742" t="s">
        <v>442</v>
      </c>
      <c r="P1742" t="s">
        <v>442</v>
      </c>
      <c r="Q1742" t="s">
        <v>442</v>
      </c>
      <c r="R1742" t="s">
        <v>442</v>
      </c>
      <c r="S1742" t="s">
        <v>41</v>
      </c>
      <c r="T1742">
        <v>2</v>
      </c>
      <c r="U1742">
        <v>35</v>
      </c>
      <c r="X1742" t="str">
        <f>VLOOKUP($S1742,Taxonomic!A:D,2,FALSE)</f>
        <v>holocentridae</v>
      </c>
      <c r="Y1742" t="str">
        <f>VLOOKUP(S1742,Taxonomic!A:D,3,FALSE)</f>
        <v>holocentrus</v>
      </c>
      <c r="Z1742" t="str">
        <f>VLOOKUP(S1742,Taxonomic!A:D,4,FALSE)</f>
        <v>adscensionis</v>
      </c>
    </row>
    <row r="1743" spans="1:26" x14ac:dyDescent="0.2">
      <c r="A1743" t="s">
        <v>30</v>
      </c>
      <c r="B1743" t="s">
        <v>109</v>
      </c>
      <c r="C1743" t="s">
        <v>108</v>
      </c>
      <c r="D1743">
        <v>2013</v>
      </c>
      <c r="E1743">
        <v>10</v>
      </c>
      <c r="F1743" s="8">
        <v>19</v>
      </c>
      <c r="G1743" t="s">
        <v>457</v>
      </c>
      <c r="H1743" t="s">
        <v>32</v>
      </c>
      <c r="I1743">
        <f>VLOOKUP(B1743,Information_sites!D:E,2,FALSE)</f>
        <v>-24.095915999999999</v>
      </c>
      <c r="J1743">
        <f>VLOOKUP(B1743,Information_sites!D:F,3,FALSE)</f>
        <v>-45.702671000000002</v>
      </c>
      <c r="K1743" t="s">
        <v>442</v>
      </c>
      <c r="L1743">
        <v>4673</v>
      </c>
      <c r="M1743">
        <v>40</v>
      </c>
      <c r="N1743" s="3">
        <v>6</v>
      </c>
      <c r="O1743" t="s">
        <v>442</v>
      </c>
      <c r="P1743" t="s">
        <v>442</v>
      </c>
      <c r="Q1743" t="s">
        <v>442</v>
      </c>
      <c r="R1743" t="s">
        <v>442</v>
      </c>
      <c r="S1743" t="s">
        <v>68</v>
      </c>
      <c r="T1743">
        <v>1</v>
      </c>
      <c r="U1743">
        <v>3</v>
      </c>
      <c r="X1743" t="str">
        <f>VLOOKUP($S1743,Taxonomic!A:D,2,FALSE)</f>
        <v>blenniidae</v>
      </c>
      <c r="Y1743" t="str">
        <f>VLOOKUP(S1743,Taxonomic!A:D,3,FALSE)</f>
        <v>hypleurochilus</v>
      </c>
      <c r="Z1743" t="str">
        <f>VLOOKUP(S1743,Taxonomic!A:D,4,FALSE)</f>
        <v>fissicornis</v>
      </c>
    </row>
    <row r="1744" spans="1:26" x14ac:dyDescent="0.2">
      <c r="A1744" t="s">
        <v>30</v>
      </c>
      <c r="B1744" t="s">
        <v>109</v>
      </c>
      <c r="C1744" t="s">
        <v>108</v>
      </c>
      <c r="D1744">
        <v>2013</v>
      </c>
      <c r="E1744">
        <v>10</v>
      </c>
      <c r="F1744" s="8">
        <v>19</v>
      </c>
      <c r="G1744" t="s">
        <v>457</v>
      </c>
      <c r="H1744" t="s">
        <v>32</v>
      </c>
      <c r="I1744">
        <f>VLOOKUP(B1744,Information_sites!D:E,2,FALSE)</f>
        <v>-24.095915999999999</v>
      </c>
      <c r="J1744">
        <f>VLOOKUP(B1744,Information_sites!D:F,3,FALSE)</f>
        <v>-45.702671000000002</v>
      </c>
      <c r="K1744" t="s">
        <v>442</v>
      </c>
      <c r="L1744">
        <v>4673</v>
      </c>
      <c r="M1744">
        <v>40</v>
      </c>
      <c r="N1744" s="3">
        <v>6</v>
      </c>
      <c r="O1744" t="s">
        <v>442</v>
      </c>
      <c r="P1744" t="s">
        <v>442</v>
      </c>
      <c r="Q1744" t="s">
        <v>442</v>
      </c>
      <c r="R1744" t="s">
        <v>442</v>
      </c>
      <c r="S1744" t="s">
        <v>53</v>
      </c>
      <c r="T1744">
        <v>1</v>
      </c>
      <c r="U1744">
        <v>12</v>
      </c>
      <c r="X1744" t="str">
        <f>VLOOKUP($S1744,Taxonomic!A:D,2,FALSE)</f>
        <v>labrisomidae</v>
      </c>
      <c r="Y1744" t="str">
        <f>VLOOKUP(S1744,Taxonomic!A:D,3,FALSE)</f>
        <v>labrisomus</v>
      </c>
      <c r="Z1744" t="str">
        <f>VLOOKUP(S1744,Taxonomic!A:D,4,FALSE)</f>
        <v>nuchipinnis</v>
      </c>
    </row>
    <row r="1745" spans="1:26" x14ac:dyDescent="0.2">
      <c r="A1745" t="s">
        <v>30</v>
      </c>
      <c r="B1745" t="s">
        <v>109</v>
      </c>
      <c r="C1745" t="s">
        <v>108</v>
      </c>
      <c r="D1745">
        <v>2013</v>
      </c>
      <c r="E1745">
        <v>10</v>
      </c>
      <c r="F1745" s="8">
        <v>19</v>
      </c>
      <c r="G1745" t="s">
        <v>457</v>
      </c>
      <c r="H1745" t="s">
        <v>32</v>
      </c>
      <c r="I1745">
        <f>VLOOKUP(B1745,Information_sites!D:E,2,FALSE)</f>
        <v>-24.095915999999999</v>
      </c>
      <c r="J1745">
        <f>VLOOKUP(B1745,Information_sites!D:F,3,FALSE)</f>
        <v>-45.702671000000002</v>
      </c>
      <c r="K1745" t="s">
        <v>442</v>
      </c>
      <c r="L1745">
        <v>4673</v>
      </c>
      <c r="M1745">
        <v>40</v>
      </c>
      <c r="N1745" s="3">
        <v>6</v>
      </c>
      <c r="O1745" t="s">
        <v>442</v>
      </c>
      <c r="P1745" t="s">
        <v>442</v>
      </c>
      <c r="Q1745" t="s">
        <v>442</v>
      </c>
      <c r="R1745" t="s">
        <v>442</v>
      </c>
      <c r="S1745" t="s">
        <v>55</v>
      </c>
      <c r="T1745">
        <v>2</v>
      </c>
      <c r="U1745">
        <v>6</v>
      </c>
      <c r="X1745" t="str">
        <f>VLOOKUP($S1745,Taxonomic!A:D,2,FALSE)</f>
        <v>blenniidae</v>
      </c>
      <c r="Y1745" t="str">
        <f>VLOOKUP(S1745,Taxonomic!A:D,3,FALSE)</f>
        <v>parablennius</v>
      </c>
      <c r="Z1745" t="str">
        <f>VLOOKUP(S1745,Taxonomic!A:D,4,FALSE)</f>
        <v>pilicornis</v>
      </c>
    </row>
    <row r="1746" spans="1:26" x14ac:dyDescent="0.2">
      <c r="A1746" t="s">
        <v>30</v>
      </c>
      <c r="B1746" t="s">
        <v>109</v>
      </c>
      <c r="C1746" t="s">
        <v>108</v>
      </c>
      <c r="D1746">
        <v>2013</v>
      </c>
      <c r="E1746">
        <v>10</v>
      </c>
      <c r="F1746" s="8">
        <v>19</v>
      </c>
      <c r="G1746" t="s">
        <v>457</v>
      </c>
      <c r="H1746" t="s">
        <v>32</v>
      </c>
      <c r="I1746">
        <f>VLOOKUP(B1746,Information_sites!D:E,2,FALSE)</f>
        <v>-24.095915999999999</v>
      </c>
      <c r="J1746">
        <f>VLOOKUP(B1746,Information_sites!D:F,3,FALSE)</f>
        <v>-45.702671000000002</v>
      </c>
      <c r="K1746" t="s">
        <v>442</v>
      </c>
      <c r="L1746">
        <v>4673</v>
      </c>
      <c r="M1746">
        <v>40</v>
      </c>
      <c r="N1746" s="3">
        <v>6</v>
      </c>
      <c r="O1746" t="s">
        <v>442</v>
      </c>
      <c r="P1746" t="s">
        <v>442</v>
      </c>
      <c r="Q1746" t="s">
        <v>442</v>
      </c>
      <c r="R1746" t="s">
        <v>442</v>
      </c>
      <c r="S1746" t="s">
        <v>55</v>
      </c>
      <c r="T1746">
        <v>3</v>
      </c>
      <c r="U1746">
        <v>8</v>
      </c>
      <c r="X1746" t="str">
        <f>VLOOKUP($S1746,Taxonomic!A:D,2,FALSE)</f>
        <v>blenniidae</v>
      </c>
      <c r="Y1746" t="str">
        <f>VLOOKUP(S1746,Taxonomic!A:D,3,FALSE)</f>
        <v>parablennius</v>
      </c>
      <c r="Z1746" t="str">
        <f>VLOOKUP(S1746,Taxonomic!A:D,4,FALSE)</f>
        <v>pilicornis</v>
      </c>
    </row>
    <row r="1747" spans="1:26" x14ac:dyDescent="0.2">
      <c r="A1747" t="s">
        <v>30</v>
      </c>
      <c r="B1747" t="s">
        <v>109</v>
      </c>
      <c r="C1747" t="s">
        <v>108</v>
      </c>
      <c r="D1747">
        <v>2013</v>
      </c>
      <c r="E1747">
        <v>10</v>
      </c>
      <c r="F1747" s="8">
        <v>19</v>
      </c>
      <c r="G1747" t="s">
        <v>457</v>
      </c>
      <c r="H1747" t="s">
        <v>32</v>
      </c>
      <c r="I1747">
        <f>VLOOKUP(B1747,Information_sites!D:E,2,FALSE)</f>
        <v>-24.095915999999999</v>
      </c>
      <c r="J1747">
        <f>VLOOKUP(B1747,Information_sites!D:F,3,FALSE)</f>
        <v>-45.702671000000002</v>
      </c>
      <c r="K1747" t="s">
        <v>442</v>
      </c>
      <c r="L1747">
        <v>4673</v>
      </c>
      <c r="M1747">
        <v>40</v>
      </c>
      <c r="N1747" s="3">
        <v>6</v>
      </c>
      <c r="O1747" t="s">
        <v>442</v>
      </c>
      <c r="P1747" t="s">
        <v>442</v>
      </c>
      <c r="Q1747" t="s">
        <v>442</v>
      </c>
      <c r="R1747" t="s">
        <v>442</v>
      </c>
      <c r="S1747" t="s">
        <v>55</v>
      </c>
      <c r="T1747">
        <v>2</v>
      </c>
      <c r="U1747">
        <v>12</v>
      </c>
      <c r="X1747" t="str">
        <f>VLOOKUP($S1747,Taxonomic!A:D,2,FALSE)</f>
        <v>blenniidae</v>
      </c>
      <c r="Y1747" t="str">
        <f>VLOOKUP(S1747,Taxonomic!A:D,3,FALSE)</f>
        <v>parablennius</v>
      </c>
      <c r="Z1747" t="str">
        <f>VLOOKUP(S1747,Taxonomic!A:D,4,FALSE)</f>
        <v>pilicornis</v>
      </c>
    </row>
    <row r="1748" spans="1:26" x14ac:dyDescent="0.2">
      <c r="A1748" t="s">
        <v>30</v>
      </c>
      <c r="B1748" t="s">
        <v>109</v>
      </c>
      <c r="C1748" t="s">
        <v>108</v>
      </c>
      <c r="D1748">
        <v>2013</v>
      </c>
      <c r="E1748">
        <v>10</v>
      </c>
      <c r="F1748" s="8">
        <v>19</v>
      </c>
      <c r="G1748" t="s">
        <v>457</v>
      </c>
      <c r="H1748" t="s">
        <v>32</v>
      </c>
      <c r="I1748">
        <f>VLOOKUP(B1748,Information_sites!D:E,2,FALSE)</f>
        <v>-24.095915999999999</v>
      </c>
      <c r="J1748">
        <f>VLOOKUP(B1748,Information_sites!D:F,3,FALSE)</f>
        <v>-45.702671000000002</v>
      </c>
      <c r="K1748" t="s">
        <v>442</v>
      </c>
      <c r="L1748">
        <v>4673</v>
      </c>
      <c r="M1748">
        <v>40</v>
      </c>
      <c r="N1748" s="3">
        <v>6</v>
      </c>
      <c r="O1748" t="s">
        <v>442</v>
      </c>
      <c r="P1748" t="s">
        <v>442</v>
      </c>
      <c r="Q1748" t="s">
        <v>442</v>
      </c>
      <c r="R1748" t="s">
        <v>442</v>
      </c>
      <c r="S1748" t="s">
        <v>70</v>
      </c>
      <c r="T1748">
        <v>1</v>
      </c>
      <c r="U1748">
        <v>10</v>
      </c>
      <c r="X1748" t="str">
        <f>VLOOKUP($S1748,Taxonomic!A:D,2,FALSE)</f>
        <v>pempheridae</v>
      </c>
      <c r="Y1748" t="str">
        <f>VLOOKUP(S1748,Taxonomic!A:D,3,FALSE)</f>
        <v>pempheris</v>
      </c>
      <c r="Z1748" t="str">
        <f>VLOOKUP(S1748,Taxonomic!A:D,4,FALSE)</f>
        <v>schomburgkii</v>
      </c>
    </row>
    <row r="1749" spans="1:26" x14ac:dyDescent="0.2">
      <c r="A1749" t="s">
        <v>30</v>
      </c>
      <c r="B1749" t="s">
        <v>109</v>
      </c>
      <c r="C1749" t="s">
        <v>108</v>
      </c>
      <c r="D1749">
        <v>2013</v>
      </c>
      <c r="E1749">
        <v>10</v>
      </c>
      <c r="F1749" s="8">
        <v>19</v>
      </c>
      <c r="G1749" t="s">
        <v>457</v>
      </c>
      <c r="H1749" t="s">
        <v>32</v>
      </c>
      <c r="I1749">
        <f>VLOOKUP(B1749,Information_sites!D:E,2,FALSE)</f>
        <v>-24.095915999999999</v>
      </c>
      <c r="J1749">
        <f>VLOOKUP(B1749,Information_sites!D:F,3,FALSE)</f>
        <v>-45.702671000000002</v>
      </c>
      <c r="K1749" t="s">
        <v>442</v>
      </c>
      <c r="L1749">
        <v>4673</v>
      </c>
      <c r="M1749">
        <v>40</v>
      </c>
      <c r="N1749" s="3">
        <v>6</v>
      </c>
      <c r="O1749" t="s">
        <v>442</v>
      </c>
      <c r="P1749" t="s">
        <v>442</v>
      </c>
      <c r="Q1749" t="s">
        <v>442</v>
      </c>
      <c r="R1749" t="s">
        <v>442</v>
      </c>
      <c r="S1749" t="s">
        <v>57</v>
      </c>
      <c r="T1749">
        <v>2</v>
      </c>
      <c r="U1749">
        <v>45</v>
      </c>
      <c r="X1749" t="str">
        <f>VLOOKUP($S1749,Taxonomic!A:D,2,FALSE)</f>
        <v>scaridae</v>
      </c>
      <c r="Y1749" t="str">
        <f>VLOOKUP(S1749,Taxonomic!A:D,3,FALSE)</f>
        <v>sparisoma</v>
      </c>
      <c r="Z1749" t="str">
        <f>VLOOKUP(S1749,Taxonomic!A:D,4,FALSE)</f>
        <v>frondosum</v>
      </c>
    </row>
    <row r="1750" spans="1:26" x14ac:dyDescent="0.2">
      <c r="A1750" t="s">
        <v>30</v>
      </c>
      <c r="B1750" t="s">
        <v>109</v>
      </c>
      <c r="C1750" t="s">
        <v>108</v>
      </c>
      <c r="D1750">
        <v>2013</v>
      </c>
      <c r="E1750">
        <v>10</v>
      </c>
      <c r="F1750" s="8">
        <v>19</v>
      </c>
      <c r="G1750" t="s">
        <v>457</v>
      </c>
      <c r="H1750" t="s">
        <v>32</v>
      </c>
      <c r="I1750">
        <f>VLOOKUP(B1750,Information_sites!D:E,2,FALSE)</f>
        <v>-24.095915999999999</v>
      </c>
      <c r="J1750">
        <f>VLOOKUP(B1750,Information_sites!D:F,3,FALSE)</f>
        <v>-45.702671000000002</v>
      </c>
      <c r="K1750" t="s">
        <v>442</v>
      </c>
      <c r="L1750">
        <v>4673</v>
      </c>
      <c r="M1750">
        <v>40</v>
      </c>
      <c r="N1750" s="3">
        <v>6</v>
      </c>
      <c r="O1750" t="s">
        <v>442</v>
      </c>
      <c r="P1750" t="s">
        <v>442</v>
      </c>
      <c r="Q1750" t="s">
        <v>442</v>
      </c>
      <c r="R1750" t="s">
        <v>442</v>
      </c>
      <c r="S1750" t="s">
        <v>46</v>
      </c>
      <c r="T1750">
        <v>1</v>
      </c>
      <c r="U1750">
        <v>10</v>
      </c>
      <c r="X1750" t="str">
        <f>VLOOKUP($S1750,Taxonomic!A:D,2,FALSE)</f>
        <v>pomacentridae</v>
      </c>
      <c r="Y1750" t="str">
        <f>VLOOKUP(S1750,Taxonomic!A:D,3,FALSE)</f>
        <v>stegastes</v>
      </c>
      <c r="Z1750" t="str">
        <f>VLOOKUP(S1750,Taxonomic!A:D,4,FALSE)</f>
        <v>fuscus</v>
      </c>
    </row>
    <row r="1751" spans="1:26" x14ac:dyDescent="0.2">
      <c r="A1751" t="s">
        <v>30</v>
      </c>
      <c r="B1751" t="s">
        <v>109</v>
      </c>
      <c r="C1751" t="s">
        <v>108</v>
      </c>
      <c r="D1751">
        <v>2013</v>
      </c>
      <c r="E1751">
        <v>10</v>
      </c>
      <c r="F1751" s="8">
        <v>19</v>
      </c>
      <c r="G1751" t="s">
        <v>457</v>
      </c>
      <c r="H1751" t="s">
        <v>32</v>
      </c>
      <c r="I1751">
        <f>VLOOKUP(B1751,Information_sites!D:E,2,FALSE)</f>
        <v>-24.095915999999999</v>
      </c>
      <c r="J1751">
        <f>VLOOKUP(B1751,Information_sites!D:F,3,FALSE)</f>
        <v>-45.702671000000002</v>
      </c>
      <c r="K1751" t="s">
        <v>442</v>
      </c>
      <c r="L1751">
        <v>4673</v>
      </c>
      <c r="M1751">
        <v>40</v>
      </c>
      <c r="N1751" s="3">
        <v>6</v>
      </c>
      <c r="O1751" t="s">
        <v>442</v>
      </c>
      <c r="P1751" t="s">
        <v>442</v>
      </c>
      <c r="Q1751" t="s">
        <v>442</v>
      </c>
      <c r="R1751" t="s">
        <v>442</v>
      </c>
      <c r="S1751" t="s">
        <v>58</v>
      </c>
      <c r="T1751">
        <v>1</v>
      </c>
      <c r="U1751">
        <v>3</v>
      </c>
      <c r="X1751" t="str">
        <f>VLOOKUP($S1751,Taxonomic!A:D,2,FALSE)</f>
        <v>pomacentridae</v>
      </c>
      <c r="Y1751" t="str">
        <f>VLOOKUP(S1751,Taxonomic!A:D,3,FALSE)</f>
        <v>stegastes</v>
      </c>
      <c r="Z1751" t="str">
        <f>VLOOKUP(S1751,Taxonomic!A:D,4,FALSE)</f>
        <v>variabilis</v>
      </c>
    </row>
    <row r="1752" spans="1:26" x14ac:dyDescent="0.2">
      <c r="A1752" t="s">
        <v>30</v>
      </c>
      <c r="B1752" t="s">
        <v>109</v>
      </c>
      <c r="C1752" t="s">
        <v>108</v>
      </c>
      <c r="D1752">
        <v>2013</v>
      </c>
      <c r="E1752">
        <v>10</v>
      </c>
      <c r="F1752" s="8">
        <v>19</v>
      </c>
      <c r="G1752" t="s">
        <v>457</v>
      </c>
      <c r="H1752" t="s">
        <v>32</v>
      </c>
      <c r="I1752">
        <f>VLOOKUP(B1752,Information_sites!D:E,2,FALSE)</f>
        <v>-24.095915999999999</v>
      </c>
      <c r="J1752">
        <f>VLOOKUP(B1752,Information_sites!D:F,3,FALSE)</f>
        <v>-45.702671000000002</v>
      </c>
      <c r="K1752" t="s">
        <v>442</v>
      </c>
      <c r="L1752">
        <v>4673</v>
      </c>
      <c r="M1752">
        <v>40</v>
      </c>
      <c r="N1752" s="3">
        <v>6</v>
      </c>
      <c r="O1752" t="s">
        <v>442</v>
      </c>
      <c r="P1752" t="s">
        <v>442</v>
      </c>
      <c r="Q1752" t="s">
        <v>442</v>
      </c>
      <c r="R1752" t="s">
        <v>442</v>
      </c>
      <c r="S1752" t="s">
        <v>58</v>
      </c>
      <c r="T1752">
        <v>2</v>
      </c>
      <c r="U1752">
        <v>8</v>
      </c>
      <c r="X1752" t="str">
        <f>VLOOKUP($S1752,Taxonomic!A:D,2,FALSE)</f>
        <v>pomacentridae</v>
      </c>
      <c r="Y1752" t="str">
        <f>VLOOKUP(S1752,Taxonomic!A:D,3,FALSE)</f>
        <v>stegastes</v>
      </c>
      <c r="Z1752" t="str">
        <f>VLOOKUP(S1752,Taxonomic!A:D,4,FALSE)</f>
        <v>variabilis</v>
      </c>
    </row>
    <row r="1753" spans="1:26" x14ac:dyDescent="0.2">
      <c r="A1753" t="s">
        <v>30</v>
      </c>
      <c r="B1753" t="s">
        <v>109</v>
      </c>
      <c r="C1753" t="s">
        <v>108</v>
      </c>
      <c r="D1753">
        <v>2013</v>
      </c>
      <c r="E1753">
        <v>10</v>
      </c>
      <c r="F1753" s="8">
        <v>19</v>
      </c>
      <c r="G1753" t="s">
        <v>457</v>
      </c>
      <c r="H1753" t="s">
        <v>32</v>
      </c>
      <c r="I1753">
        <f>VLOOKUP(B1753,Information_sites!D:E,2,FALSE)</f>
        <v>-24.095915999999999</v>
      </c>
      <c r="J1753">
        <f>VLOOKUP(B1753,Information_sites!D:F,3,FALSE)</f>
        <v>-45.702671000000002</v>
      </c>
      <c r="K1753" t="s">
        <v>442</v>
      </c>
      <c r="L1753">
        <v>4673</v>
      </c>
      <c r="M1753">
        <v>40</v>
      </c>
      <c r="N1753" s="3">
        <v>6</v>
      </c>
      <c r="O1753" t="s">
        <v>442</v>
      </c>
      <c r="P1753" t="s">
        <v>442</v>
      </c>
      <c r="Q1753" t="s">
        <v>442</v>
      </c>
      <c r="R1753" t="s">
        <v>442</v>
      </c>
      <c r="S1753" t="s">
        <v>58</v>
      </c>
      <c r="T1753">
        <v>1</v>
      </c>
      <c r="U1753">
        <v>10</v>
      </c>
      <c r="X1753" t="str">
        <f>VLOOKUP($S1753,Taxonomic!A:D,2,FALSE)</f>
        <v>pomacentridae</v>
      </c>
      <c r="Y1753" t="str">
        <f>VLOOKUP(S1753,Taxonomic!A:D,3,FALSE)</f>
        <v>stegastes</v>
      </c>
      <c r="Z1753" t="str">
        <f>VLOOKUP(S1753,Taxonomic!A:D,4,FALSE)</f>
        <v>variabilis</v>
      </c>
    </row>
    <row r="1754" spans="1:26" x14ac:dyDescent="0.2">
      <c r="A1754" t="s">
        <v>30</v>
      </c>
      <c r="B1754" t="s">
        <v>472</v>
      </c>
      <c r="C1754" t="s">
        <v>115</v>
      </c>
      <c r="D1754">
        <v>2015</v>
      </c>
      <c r="E1754">
        <v>8</v>
      </c>
      <c r="F1754" s="8">
        <v>10</v>
      </c>
      <c r="G1754" t="s">
        <v>456</v>
      </c>
      <c r="H1754" t="s">
        <v>116</v>
      </c>
      <c r="I1754">
        <f>VLOOKUP(B1754,Information_sites!D:E,2,FALSE)</f>
        <v>-24.100227</v>
      </c>
      <c r="J1754">
        <f>VLOOKUP(B1754,Information_sites!D:F,3,FALSE)</f>
        <v>-45.698115999999999</v>
      </c>
      <c r="K1754" t="s">
        <v>442</v>
      </c>
      <c r="L1754">
        <v>10000</v>
      </c>
      <c r="M1754">
        <v>40</v>
      </c>
      <c r="N1754" s="3">
        <v>9.6999999999999993</v>
      </c>
      <c r="O1754" t="s">
        <v>442</v>
      </c>
      <c r="P1754" t="s">
        <v>442</v>
      </c>
      <c r="Q1754" t="s">
        <v>442</v>
      </c>
      <c r="R1754" t="s">
        <v>442</v>
      </c>
      <c r="S1754" t="s">
        <v>34</v>
      </c>
      <c r="T1754">
        <v>1</v>
      </c>
      <c r="U1754">
        <v>17</v>
      </c>
      <c r="X1754" t="str">
        <f>VLOOKUP($S1754,Taxonomic!A:D,2,FALSE)</f>
        <v>labridae</v>
      </c>
      <c r="Y1754" t="str">
        <f>VLOOKUP(S1754,Taxonomic!A:D,3,FALSE)</f>
        <v>bodianus</v>
      </c>
      <c r="Z1754" t="str">
        <f>VLOOKUP(S1754,Taxonomic!A:D,4,FALSE)</f>
        <v>pulchellus</v>
      </c>
    </row>
    <row r="1755" spans="1:26" x14ac:dyDescent="0.2">
      <c r="A1755" t="s">
        <v>30</v>
      </c>
      <c r="B1755" t="s">
        <v>472</v>
      </c>
      <c r="C1755" t="s">
        <v>115</v>
      </c>
      <c r="D1755">
        <v>2015</v>
      </c>
      <c r="E1755">
        <v>8</v>
      </c>
      <c r="F1755" s="8">
        <v>10</v>
      </c>
      <c r="G1755" t="s">
        <v>456</v>
      </c>
      <c r="H1755" t="s">
        <v>116</v>
      </c>
      <c r="I1755">
        <f>VLOOKUP(B1755,Information_sites!D:E,2,FALSE)</f>
        <v>-24.100227</v>
      </c>
      <c r="J1755">
        <f>VLOOKUP(B1755,Information_sites!D:F,3,FALSE)</f>
        <v>-45.698115999999999</v>
      </c>
      <c r="K1755" t="s">
        <v>442</v>
      </c>
      <c r="L1755">
        <v>10000</v>
      </c>
      <c r="M1755">
        <v>40</v>
      </c>
      <c r="N1755" s="3">
        <v>9.6999999999999993</v>
      </c>
      <c r="O1755" t="s">
        <v>442</v>
      </c>
      <c r="P1755" t="s">
        <v>442</v>
      </c>
      <c r="Q1755" t="s">
        <v>442</v>
      </c>
      <c r="R1755" t="s">
        <v>442</v>
      </c>
      <c r="S1755" t="s">
        <v>36</v>
      </c>
      <c r="T1755">
        <v>2</v>
      </c>
      <c r="U1755">
        <v>15</v>
      </c>
      <c r="X1755" t="str">
        <f>VLOOKUP($S1755,Taxonomic!A:D,2,FALSE)</f>
        <v>pomacentridae</v>
      </c>
      <c r="Y1755" t="str">
        <f>VLOOKUP(S1755,Taxonomic!A:D,3,FALSE)</f>
        <v>chromis</v>
      </c>
      <c r="Z1755" t="str">
        <f>VLOOKUP(S1755,Taxonomic!A:D,4,FALSE)</f>
        <v>multilineata</v>
      </c>
    </row>
    <row r="1756" spans="1:26" x14ac:dyDescent="0.2">
      <c r="A1756" t="s">
        <v>30</v>
      </c>
      <c r="B1756" t="s">
        <v>472</v>
      </c>
      <c r="C1756" t="s">
        <v>115</v>
      </c>
      <c r="D1756">
        <v>2015</v>
      </c>
      <c r="E1756">
        <v>8</v>
      </c>
      <c r="F1756" s="8">
        <v>10</v>
      </c>
      <c r="G1756" t="s">
        <v>456</v>
      </c>
      <c r="H1756" t="s">
        <v>116</v>
      </c>
      <c r="I1756">
        <f>VLOOKUP(B1756,Information_sites!D:E,2,FALSE)</f>
        <v>-24.100227</v>
      </c>
      <c r="J1756">
        <f>VLOOKUP(B1756,Information_sites!D:F,3,FALSE)</f>
        <v>-45.698115999999999</v>
      </c>
      <c r="K1756" t="s">
        <v>442</v>
      </c>
      <c r="L1756">
        <v>10000</v>
      </c>
      <c r="M1756">
        <v>40</v>
      </c>
      <c r="N1756" s="3">
        <v>9.6999999999999993</v>
      </c>
      <c r="O1756" t="s">
        <v>442</v>
      </c>
      <c r="P1756" t="s">
        <v>442</v>
      </c>
      <c r="Q1756" t="s">
        <v>442</v>
      </c>
      <c r="R1756" t="s">
        <v>442</v>
      </c>
      <c r="S1756" t="s">
        <v>36</v>
      </c>
      <c r="T1756">
        <v>4</v>
      </c>
      <c r="U1756">
        <v>13</v>
      </c>
      <c r="X1756" t="str">
        <f>VLOOKUP($S1756,Taxonomic!A:D,2,FALSE)</f>
        <v>pomacentridae</v>
      </c>
      <c r="Y1756" t="str">
        <f>VLOOKUP(S1756,Taxonomic!A:D,3,FALSE)</f>
        <v>chromis</v>
      </c>
      <c r="Z1756" t="str">
        <f>VLOOKUP(S1756,Taxonomic!A:D,4,FALSE)</f>
        <v>multilineata</v>
      </c>
    </row>
    <row r="1757" spans="1:26" x14ac:dyDescent="0.2">
      <c r="A1757" t="s">
        <v>30</v>
      </c>
      <c r="B1757" t="s">
        <v>472</v>
      </c>
      <c r="C1757" t="s">
        <v>115</v>
      </c>
      <c r="D1757">
        <v>2015</v>
      </c>
      <c r="E1757">
        <v>8</v>
      </c>
      <c r="F1757" s="8">
        <v>10</v>
      </c>
      <c r="G1757" t="s">
        <v>456</v>
      </c>
      <c r="H1757" t="s">
        <v>116</v>
      </c>
      <c r="I1757">
        <f>VLOOKUP(B1757,Information_sites!D:E,2,FALSE)</f>
        <v>-24.100227</v>
      </c>
      <c r="J1757">
        <f>VLOOKUP(B1757,Information_sites!D:F,3,FALSE)</f>
        <v>-45.698115999999999</v>
      </c>
      <c r="K1757" t="s">
        <v>442</v>
      </c>
      <c r="L1757">
        <v>10000</v>
      </c>
      <c r="M1757">
        <v>40</v>
      </c>
      <c r="N1757" s="3">
        <v>9.6999999999999993</v>
      </c>
      <c r="O1757" t="s">
        <v>442</v>
      </c>
      <c r="P1757" t="s">
        <v>442</v>
      </c>
      <c r="Q1757" t="s">
        <v>442</v>
      </c>
      <c r="R1757" t="s">
        <v>442</v>
      </c>
      <c r="S1757" t="s">
        <v>86</v>
      </c>
      <c r="T1757">
        <v>1</v>
      </c>
      <c r="U1757">
        <v>20</v>
      </c>
      <c r="X1757" t="str">
        <f>VLOOKUP($S1757,Taxonomic!A:D,2,FALSE)</f>
        <v>labridae</v>
      </c>
      <c r="Y1757" t="str">
        <f>VLOOKUP(S1757,Taxonomic!A:D,3,FALSE)</f>
        <v>clepticus</v>
      </c>
      <c r="Z1757" t="str">
        <f>VLOOKUP(S1757,Taxonomic!A:D,4,FALSE)</f>
        <v>brasiliensis</v>
      </c>
    </row>
    <row r="1758" spans="1:26" x14ac:dyDescent="0.2">
      <c r="A1758" t="s">
        <v>30</v>
      </c>
      <c r="B1758" t="s">
        <v>472</v>
      </c>
      <c r="C1758" t="s">
        <v>115</v>
      </c>
      <c r="D1758">
        <v>2015</v>
      </c>
      <c r="E1758">
        <v>8</v>
      </c>
      <c r="F1758" s="8">
        <v>10</v>
      </c>
      <c r="G1758" t="s">
        <v>456</v>
      </c>
      <c r="H1758" t="s">
        <v>116</v>
      </c>
      <c r="I1758">
        <f>VLOOKUP(B1758,Information_sites!D:E,2,FALSE)</f>
        <v>-24.100227</v>
      </c>
      <c r="J1758">
        <f>VLOOKUP(B1758,Information_sites!D:F,3,FALSE)</f>
        <v>-45.698115999999999</v>
      </c>
      <c r="K1758" t="s">
        <v>442</v>
      </c>
      <c r="L1758">
        <v>10000</v>
      </c>
      <c r="M1758">
        <v>40</v>
      </c>
      <c r="N1758" s="3">
        <v>9.6999999999999993</v>
      </c>
      <c r="O1758" t="s">
        <v>442</v>
      </c>
      <c r="P1758" t="s">
        <v>442</v>
      </c>
      <c r="Q1758" t="s">
        <v>442</v>
      </c>
      <c r="R1758" t="s">
        <v>442</v>
      </c>
      <c r="S1758" t="s">
        <v>117</v>
      </c>
      <c r="T1758">
        <v>1</v>
      </c>
      <c r="U1758">
        <v>7</v>
      </c>
      <c r="X1758" t="str">
        <f>VLOOKUP($S1758,Taxonomic!A:D,2,FALSE)</f>
        <v>gobiidae</v>
      </c>
      <c r="Y1758" t="str">
        <f>VLOOKUP(S1758,Taxonomic!A:D,3,FALSE)</f>
        <v>coryphopterus</v>
      </c>
      <c r="Z1758" t="str">
        <f>VLOOKUP(S1758,Taxonomic!A:D,4,FALSE)</f>
        <v>dicrus</v>
      </c>
    </row>
    <row r="1759" spans="1:26" x14ac:dyDescent="0.2">
      <c r="A1759" t="s">
        <v>30</v>
      </c>
      <c r="B1759" t="s">
        <v>472</v>
      </c>
      <c r="C1759" t="s">
        <v>115</v>
      </c>
      <c r="D1759">
        <v>2015</v>
      </c>
      <c r="E1759">
        <v>8</v>
      </c>
      <c r="F1759" s="8">
        <v>10</v>
      </c>
      <c r="G1759" t="s">
        <v>456</v>
      </c>
      <c r="H1759" t="s">
        <v>116</v>
      </c>
      <c r="I1759">
        <f>VLOOKUP(B1759,Information_sites!D:E,2,FALSE)</f>
        <v>-24.100227</v>
      </c>
      <c r="J1759">
        <f>VLOOKUP(B1759,Information_sites!D:F,3,FALSE)</f>
        <v>-45.698115999999999</v>
      </c>
      <c r="K1759" t="s">
        <v>442</v>
      </c>
      <c r="L1759">
        <v>10000</v>
      </c>
      <c r="M1759">
        <v>40</v>
      </c>
      <c r="N1759" s="3">
        <v>9.6999999999999993</v>
      </c>
      <c r="O1759" t="s">
        <v>442</v>
      </c>
      <c r="P1759" t="s">
        <v>442</v>
      </c>
      <c r="Q1759" t="s">
        <v>442</v>
      </c>
      <c r="R1759" t="s">
        <v>442</v>
      </c>
      <c r="S1759" t="s">
        <v>100</v>
      </c>
      <c r="T1759">
        <v>1</v>
      </c>
      <c r="U1759">
        <v>7</v>
      </c>
      <c r="X1759" t="str">
        <f>VLOOKUP($S1759,Taxonomic!A:D,2,FALSE)</f>
        <v>gobiidae</v>
      </c>
      <c r="Y1759" t="str">
        <f>VLOOKUP(S1759,Taxonomic!A:D,3,FALSE)</f>
        <v>coryphopterus</v>
      </c>
      <c r="Z1759" t="str">
        <f>VLOOKUP(S1759,Taxonomic!A:D,4,FALSE)</f>
        <v>glaucofraenum</v>
      </c>
    </row>
    <row r="1760" spans="1:26" x14ac:dyDescent="0.2">
      <c r="A1760" t="s">
        <v>30</v>
      </c>
      <c r="B1760" t="s">
        <v>472</v>
      </c>
      <c r="C1760" t="s">
        <v>115</v>
      </c>
      <c r="D1760">
        <v>2015</v>
      </c>
      <c r="E1760">
        <v>8</v>
      </c>
      <c r="F1760" s="8">
        <v>10</v>
      </c>
      <c r="G1760" t="s">
        <v>456</v>
      </c>
      <c r="H1760" t="s">
        <v>116</v>
      </c>
      <c r="I1760">
        <f>VLOOKUP(B1760,Information_sites!D:E,2,FALSE)</f>
        <v>-24.100227</v>
      </c>
      <c r="J1760">
        <f>VLOOKUP(B1760,Information_sites!D:F,3,FALSE)</f>
        <v>-45.698115999999999</v>
      </c>
      <c r="K1760" t="s">
        <v>442</v>
      </c>
      <c r="L1760">
        <v>10000</v>
      </c>
      <c r="M1760">
        <v>40</v>
      </c>
      <c r="N1760" s="3">
        <v>9.6999999999999993</v>
      </c>
      <c r="O1760" t="s">
        <v>442</v>
      </c>
      <c r="P1760" t="s">
        <v>442</v>
      </c>
      <c r="Q1760" t="s">
        <v>442</v>
      </c>
      <c r="R1760" t="s">
        <v>442</v>
      </c>
      <c r="S1760" t="s">
        <v>114</v>
      </c>
      <c r="T1760">
        <v>2</v>
      </c>
      <c r="U1760">
        <v>10</v>
      </c>
      <c r="X1760" t="str">
        <f>VLOOKUP($S1760,Taxonomic!A:D,2,FALSE)</f>
        <v>scaridae</v>
      </c>
      <c r="Y1760" t="str">
        <f>VLOOKUP(S1760,Taxonomic!A:D,3,FALSE)</f>
        <v>cryptotomus</v>
      </c>
      <c r="Z1760" t="str">
        <f>VLOOKUP(S1760,Taxonomic!A:D,4,FALSE)</f>
        <v>roseus</v>
      </c>
    </row>
    <row r="1761" spans="1:26" x14ac:dyDescent="0.2">
      <c r="A1761" t="s">
        <v>30</v>
      </c>
      <c r="B1761" t="s">
        <v>472</v>
      </c>
      <c r="C1761" t="s">
        <v>115</v>
      </c>
      <c r="D1761">
        <v>2015</v>
      </c>
      <c r="E1761">
        <v>8</v>
      </c>
      <c r="F1761" s="8">
        <v>10</v>
      </c>
      <c r="G1761" t="s">
        <v>456</v>
      </c>
      <c r="H1761" t="s">
        <v>116</v>
      </c>
      <c r="I1761">
        <f>VLOOKUP(B1761,Information_sites!D:E,2,FALSE)</f>
        <v>-24.100227</v>
      </c>
      <c r="J1761">
        <f>VLOOKUP(B1761,Information_sites!D:F,3,FALSE)</f>
        <v>-45.698115999999999</v>
      </c>
      <c r="K1761" t="s">
        <v>442</v>
      </c>
      <c r="L1761">
        <v>10000</v>
      </c>
      <c r="M1761">
        <v>40</v>
      </c>
      <c r="N1761" s="3">
        <v>9.6999999999999993</v>
      </c>
      <c r="O1761" t="s">
        <v>442</v>
      </c>
      <c r="P1761" t="s">
        <v>442</v>
      </c>
      <c r="Q1761" t="s">
        <v>442</v>
      </c>
      <c r="R1761" t="s">
        <v>442</v>
      </c>
      <c r="S1761" t="s">
        <v>39</v>
      </c>
      <c r="T1761">
        <v>18</v>
      </c>
      <c r="U1761">
        <v>13</v>
      </c>
      <c r="X1761" t="str">
        <f>VLOOKUP($S1761,Taxonomic!A:D,2,FALSE)</f>
        <v>haemulidae</v>
      </c>
      <c r="Y1761" t="str">
        <f>VLOOKUP(S1761,Taxonomic!A:D,3,FALSE)</f>
        <v>haemulon</v>
      </c>
      <c r="Z1761" t="str">
        <f>VLOOKUP(S1761,Taxonomic!A:D,4,FALSE)</f>
        <v>aurolineatum</v>
      </c>
    </row>
    <row r="1762" spans="1:26" x14ac:dyDescent="0.2">
      <c r="A1762" t="s">
        <v>30</v>
      </c>
      <c r="B1762" t="s">
        <v>472</v>
      </c>
      <c r="C1762" t="s">
        <v>115</v>
      </c>
      <c r="D1762">
        <v>2015</v>
      </c>
      <c r="E1762">
        <v>8</v>
      </c>
      <c r="F1762" s="8">
        <v>10</v>
      </c>
      <c r="G1762" t="s">
        <v>456</v>
      </c>
      <c r="H1762" t="s">
        <v>116</v>
      </c>
      <c r="I1762">
        <f>VLOOKUP(B1762,Information_sites!D:E,2,FALSE)</f>
        <v>-24.100227</v>
      </c>
      <c r="J1762">
        <f>VLOOKUP(B1762,Information_sites!D:F,3,FALSE)</f>
        <v>-45.698115999999999</v>
      </c>
      <c r="K1762" t="s">
        <v>442</v>
      </c>
      <c r="L1762">
        <v>10000</v>
      </c>
      <c r="M1762">
        <v>40</v>
      </c>
      <c r="N1762" s="3">
        <v>9.6999999999999993</v>
      </c>
      <c r="O1762" t="s">
        <v>442</v>
      </c>
      <c r="P1762" t="s">
        <v>442</v>
      </c>
      <c r="Q1762" t="s">
        <v>442</v>
      </c>
      <c r="R1762" t="s">
        <v>442</v>
      </c>
      <c r="S1762" t="s">
        <v>39</v>
      </c>
      <c r="T1762">
        <v>4</v>
      </c>
      <c r="U1762">
        <v>15</v>
      </c>
      <c r="X1762" t="str">
        <f>VLOOKUP($S1762,Taxonomic!A:D,2,FALSE)</f>
        <v>haemulidae</v>
      </c>
      <c r="Y1762" t="str">
        <f>VLOOKUP(S1762,Taxonomic!A:D,3,FALSE)</f>
        <v>haemulon</v>
      </c>
      <c r="Z1762" t="str">
        <f>VLOOKUP(S1762,Taxonomic!A:D,4,FALSE)</f>
        <v>aurolineatum</v>
      </c>
    </row>
    <row r="1763" spans="1:26" x14ac:dyDescent="0.2">
      <c r="A1763" t="s">
        <v>30</v>
      </c>
      <c r="B1763" t="s">
        <v>472</v>
      </c>
      <c r="C1763" t="s">
        <v>115</v>
      </c>
      <c r="D1763">
        <v>2015</v>
      </c>
      <c r="E1763">
        <v>8</v>
      </c>
      <c r="F1763" s="8">
        <v>10</v>
      </c>
      <c r="G1763" t="s">
        <v>456</v>
      </c>
      <c r="H1763" t="s">
        <v>116</v>
      </c>
      <c r="I1763">
        <f>VLOOKUP(B1763,Information_sites!D:E,2,FALSE)</f>
        <v>-24.100227</v>
      </c>
      <c r="J1763">
        <f>VLOOKUP(B1763,Information_sites!D:F,3,FALSE)</f>
        <v>-45.698115999999999</v>
      </c>
      <c r="K1763" t="s">
        <v>442</v>
      </c>
      <c r="L1763">
        <v>10000</v>
      </c>
      <c r="M1763">
        <v>40</v>
      </c>
      <c r="N1763" s="3">
        <v>9.6999999999999993</v>
      </c>
      <c r="O1763" t="s">
        <v>442</v>
      </c>
      <c r="P1763" t="s">
        <v>442</v>
      </c>
      <c r="Q1763" t="s">
        <v>442</v>
      </c>
      <c r="R1763" t="s">
        <v>442</v>
      </c>
      <c r="S1763" t="s">
        <v>437</v>
      </c>
      <c r="T1763">
        <v>1</v>
      </c>
      <c r="U1763">
        <v>26</v>
      </c>
      <c r="X1763" t="str">
        <f>VLOOKUP($S1763,Taxonomic!A:D,2,FALSE)</f>
        <v>haemulidae</v>
      </c>
      <c r="Y1763" t="str">
        <f>VLOOKUP(S1763,Taxonomic!A:D,3,FALSE)</f>
        <v>haemulon</v>
      </c>
      <c r="Z1763" t="str">
        <f>VLOOKUP(S1763,Taxonomic!A:D,4,FALSE)</f>
        <v>atlanticus</v>
      </c>
    </row>
    <row r="1764" spans="1:26" x14ac:dyDescent="0.2">
      <c r="A1764" t="s">
        <v>30</v>
      </c>
      <c r="B1764" t="s">
        <v>472</v>
      </c>
      <c r="C1764" t="s">
        <v>115</v>
      </c>
      <c r="D1764">
        <v>2015</v>
      </c>
      <c r="E1764">
        <v>8</v>
      </c>
      <c r="F1764" s="8">
        <v>10</v>
      </c>
      <c r="G1764" t="s">
        <v>456</v>
      </c>
      <c r="H1764" t="s">
        <v>116</v>
      </c>
      <c r="I1764">
        <f>VLOOKUP(B1764,Information_sites!D:E,2,FALSE)</f>
        <v>-24.100227</v>
      </c>
      <c r="J1764">
        <f>VLOOKUP(B1764,Information_sites!D:F,3,FALSE)</f>
        <v>-45.698115999999999</v>
      </c>
      <c r="K1764" t="s">
        <v>442</v>
      </c>
      <c r="L1764">
        <v>10000</v>
      </c>
      <c r="M1764">
        <v>40</v>
      </c>
      <c r="N1764" s="3">
        <v>9.6999999999999993</v>
      </c>
      <c r="O1764" t="s">
        <v>442</v>
      </c>
      <c r="P1764" t="s">
        <v>442</v>
      </c>
      <c r="Q1764" t="s">
        <v>442</v>
      </c>
      <c r="R1764" t="s">
        <v>442</v>
      </c>
      <c r="S1764" t="s">
        <v>41</v>
      </c>
      <c r="T1764">
        <v>2</v>
      </c>
      <c r="U1764">
        <v>18</v>
      </c>
      <c r="X1764" t="str">
        <f>VLOOKUP($S1764,Taxonomic!A:D,2,FALSE)</f>
        <v>holocentridae</v>
      </c>
      <c r="Y1764" t="str">
        <f>VLOOKUP(S1764,Taxonomic!A:D,3,FALSE)</f>
        <v>holocentrus</v>
      </c>
      <c r="Z1764" t="str">
        <f>VLOOKUP(S1764,Taxonomic!A:D,4,FALSE)</f>
        <v>adscensionis</v>
      </c>
    </row>
    <row r="1765" spans="1:26" x14ac:dyDescent="0.2">
      <c r="A1765" t="s">
        <v>30</v>
      </c>
      <c r="B1765" t="s">
        <v>472</v>
      </c>
      <c r="C1765" t="s">
        <v>115</v>
      </c>
      <c r="D1765">
        <v>2015</v>
      </c>
      <c r="E1765">
        <v>8</v>
      </c>
      <c r="F1765" s="8">
        <v>10</v>
      </c>
      <c r="G1765" t="s">
        <v>456</v>
      </c>
      <c r="H1765" t="s">
        <v>116</v>
      </c>
      <c r="I1765">
        <f>VLOOKUP(B1765,Information_sites!D:E,2,FALSE)</f>
        <v>-24.100227</v>
      </c>
      <c r="J1765">
        <f>VLOOKUP(B1765,Information_sites!D:F,3,FALSE)</f>
        <v>-45.698115999999999</v>
      </c>
      <c r="K1765" t="s">
        <v>442</v>
      </c>
      <c r="L1765">
        <v>10000</v>
      </c>
      <c r="M1765">
        <v>40</v>
      </c>
      <c r="N1765" s="3">
        <v>9.6999999999999993</v>
      </c>
      <c r="O1765" t="s">
        <v>442</v>
      </c>
      <c r="P1765" t="s">
        <v>442</v>
      </c>
      <c r="Q1765" t="s">
        <v>442</v>
      </c>
      <c r="R1765" t="s">
        <v>442</v>
      </c>
      <c r="S1765" t="s">
        <v>43</v>
      </c>
      <c r="T1765">
        <v>1</v>
      </c>
      <c r="U1765">
        <v>15</v>
      </c>
      <c r="X1765" t="str">
        <f>VLOOKUP($S1765,Taxonomic!A:D,2,FALSE)</f>
        <v>sciaenidae</v>
      </c>
      <c r="Y1765" t="str">
        <f>VLOOKUP(S1765,Taxonomic!A:D,3,FALSE)</f>
        <v>odontoscion</v>
      </c>
      <c r="Z1765" t="str">
        <f>VLOOKUP(S1765,Taxonomic!A:D,4,FALSE)</f>
        <v>dentex</v>
      </c>
    </row>
    <row r="1766" spans="1:26" x14ac:dyDescent="0.2">
      <c r="A1766" t="s">
        <v>30</v>
      </c>
      <c r="B1766" t="s">
        <v>472</v>
      </c>
      <c r="C1766" t="s">
        <v>115</v>
      </c>
      <c r="D1766">
        <v>2015</v>
      </c>
      <c r="E1766">
        <v>8</v>
      </c>
      <c r="F1766" s="8">
        <v>10</v>
      </c>
      <c r="G1766" t="s">
        <v>456</v>
      </c>
      <c r="H1766" t="s">
        <v>116</v>
      </c>
      <c r="I1766">
        <f>VLOOKUP(B1766,Information_sites!D:E,2,FALSE)</f>
        <v>-24.100227</v>
      </c>
      <c r="J1766">
        <f>VLOOKUP(B1766,Information_sites!D:F,3,FALSE)</f>
        <v>-45.698115999999999</v>
      </c>
      <c r="K1766" t="s">
        <v>442</v>
      </c>
      <c r="L1766">
        <v>10000</v>
      </c>
      <c r="M1766">
        <v>40</v>
      </c>
      <c r="N1766" s="3">
        <v>9.6999999999999993</v>
      </c>
      <c r="O1766" t="s">
        <v>442</v>
      </c>
      <c r="P1766" t="s">
        <v>442</v>
      </c>
      <c r="Q1766" t="s">
        <v>442</v>
      </c>
      <c r="R1766" t="s">
        <v>442</v>
      </c>
      <c r="S1766" t="s">
        <v>44</v>
      </c>
      <c r="T1766">
        <v>1</v>
      </c>
      <c r="U1766">
        <v>26</v>
      </c>
      <c r="X1766" t="str">
        <f>VLOOKUP($S1766,Taxonomic!A:D,2,FALSE)</f>
        <v>pomacanthidae</v>
      </c>
      <c r="Y1766" t="str">
        <f>VLOOKUP(S1766,Taxonomic!A:D,3,FALSE)</f>
        <v>pomacanthus</v>
      </c>
      <c r="Z1766" t="str">
        <f>VLOOKUP(S1766,Taxonomic!A:D,4,FALSE)</f>
        <v>paru</v>
      </c>
    </row>
    <row r="1767" spans="1:26" x14ac:dyDescent="0.2">
      <c r="A1767" t="s">
        <v>30</v>
      </c>
      <c r="B1767" t="s">
        <v>472</v>
      </c>
      <c r="C1767" t="s">
        <v>115</v>
      </c>
      <c r="D1767">
        <v>2015</v>
      </c>
      <c r="E1767">
        <v>8</v>
      </c>
      <c r="F1767" s="8">
        <v>10</v>
      </c>
      <c r="G1767" t="s">
        <v>456</v>
      </c>
      <c r="H1767" t="s">
        <v>116</v>
      </c>
      <c r="I1767">
        <f>VLOOKUP(B1767,Information_sites!D:E,2,FALSE)</f>
        <v>-24.100227</v>
      </c>
      <c r="J1767">
        <f>VLOOKUP(B1767,Information_sites!D:F,3,FALSE)</f>
        <v>-45.698115999999999</v>
      </c>
      <c r="K1767" t="s">
        <v>442</v>
      </c>
      <c r="L1767">
        <v>10000</v>
      </c>
      <c r="M1767">
        <v>40</v>
      </c>
      <c r="N1767" s="3">
        <v>9.6999999999999993</v>
      </c>
      <c r="O1767" t="s">
        <v>442</v>
      </c>
      <c r="P1767" t="s">
        <v>442</v>
      </c>
      <c r="Q1767" t="s">
        <v>442</v>
      </c>
      <c r="R1767" t="s">
        <v>442</v>
      </c>
      <c r="S1767" t="s">
        <v>98</v>
      </c>
      <c r="T1767">
        <v>2</v>
      </c>
      <c r="U1767">
        <v>9</v>
      </c>
      <c r="X1767" t="str">
        <f>VLOOKUP($S1767,Taxonomic!A:D,2,FALSE)</f>
        <v>serranidae</v>
      </c>
      <c r="Y1767" t="str">
        <f>VLOOKUP(S1767,Taxonomic!A:D,3,FALSE)</f>
        <v>serranus</v>
      </c>
      <c r="Z1767" t="str">
        <f>VLOOKUP(S1767,Taxonomic!A:D,4,FALSE)</f>
        <v>baldwini</v>
      </c>
    </row>
    <row r="1768" spans="1:26" x14ac:dyDescent="0.2">
      <c r="A1768" t="s">
        <v>30</v>
      </c>
      <c r="B1768" t="s">
        <v>472</v>
      </c>
      <c r="C1768" t="s">
        <v>115</v>
      </c>
      <c r="D1768">
        <v>2015</v>
      </c>
      <c r="E1768">
        <v>8</v>
      </c>
      <c r="F1768" s="8">
        <v>10</v>
      </c>
      <c r="G1768" t="s">
        <v>456</v>
      </c>
      <c r="H1768" t="s">
        <v>116</v>
      </c>
      <c r="I1768">
        <f>VLOOKUP(B1768,Information_sites!D:E,2,FALSE)</f>
        <v>-24.100227</v>
      </c>
      <c r="J1768">
        <f>VLOOKUP(B1768,Information_sites!D:F,3,FALSE)</f>
        <v>-45.698115999999999</v>
      </c>
      <c r="K1768" t="s">
        <v>442</v>
      </c>
      <c r="L1768">
        <v>10000</v>
      </c>
      <c r="M1768">
        <v>40</v>
      </c>
      <c r="N1768" s="3">
        <v>9.6999999999999993</v>
      </c>
      <c r="O1768" t="s">
        <v>442</v>
      </c>
      <c r="P1768" t="s">
        <v>442</v>
      </c>
      <c r="Q1768" t="s">
        <v>442</v>
      </c>
      <c r="R1768" t="s">
        <v>442</v>
      </c>
      <c r="S1768" t="s">
        <v>46</v>
      </c>
      <c r="T1768">
        <v>1</v>
      </c>
      <c r="U1768">
        <v>12</v>
      </c>
      <c r="X1768" t="str">
        <f>VLOOKUP($S1768,Taxonomic!A:D,2,FALSE)</f>
        <v>pomacentridae</v>
      </c>
      <c r="Y1768" t="str">
        <f>VLOOKUP(S1768,Taxonomic!A:D,3,FALSE)</f>
        <v>stegastes</v>
      </c>
      <c r="Z1768" t="str">
        <f>VLOOKUP(S1768,Taxonomic!A:D,4,FALSE)</f>
        <v>fuscus</v>
      </c>
    </row>
    <row r="1769" spans="1:26" x14ac:dyDescent="0.2">
      <c r="A1769" t="s">
        <v>30</v>
      </c>
      <c r="B1769" t="s">
        <v>472</v>
      </c>
      <c r="C1769" t="s">
        <v>115</v>
      </c>
      <c r="D1769">
        <v>2015</v>
      </c>
      <c r="E1769">
        <v>8</v>
      </c>
      <c r="F1769" s="8">
        <v>10</v>
      </c>
      <c r="G1769" t="s">
        <v>456</v>
      </c>
      <c r="H1769" t="s">
        <v>116</v>
      </c>
      <c r="I1769">
        <f>VLOOKUP(B1769,Information_sites!D:E,2,FALSE)</f>
        <v>-24.100227</v>
      </c>
      <c r="J1769">
        <f>VLOOKUP(B1769,Information_sites!D:F,3,FALSE)</f>
        <v>-45.698115999999999</v>
      </c>
      <c r="K1769" t="s">
        <v>442</v>
      </c>
      <c r="L1769">
        <v>10001</v>
      </c>
      <c r="M1769">
        <v>40</v>
      </c>
      <c r="N1769" s="3">
        <v>5</v>
      </c>
      <c r="O1769" t="s">
        <v>442</v>
      </c>
      <c r="P1769" t="s">
        <v>442</v>
      </c>
      <c r="Q1769" t="s">
        <v>442</v>
      </c>
      <c r="R1769" t="s">
        <v>442</v>
      </c>
      <c r="S1769" t="s">
        <v>33</v>
      </c>
      <c r="T1769">
        <v>8</v>
      </c>
      <c r="U1769">
        <v>4</v>
      </c>
      <c r="X1769" t="str">
        <f>VLOOKUP($S1769,Taxonomic!A:D,2,FALSE)</f>
        <v>pomacentridae</v>
      </c>
      <c r="Y1769" t="str">
        <f>VLOOKUP(S1769,Taxonomic!A:D,3,FALSE)</f>
        <v>abudefduf</v>
      </c>
      <c r="Z1769" t="str">
        <f>VLOOKUP(S1769,Taxonomic!A:D,4,FALSE)</f>
        <v>saxatilis</v>
      </c>
    </row>
    <row r="1770" spans="1:26" x14ac:dyDescent="0.2">
      <c r="A1770" t="s">
        <v>30</v>
      </c>
      <c r="B1770" t="s">
        <v>472</v>
      </c>
      <c r="C1770" t="s">
        <v>115</v>
      </c>
      <c r="D1770">
        <v>2015</v>
      </c>
      <c r="E1770">
        <v>8</v>
      </c>
      <c r="F1770" s="8">
        <v>10</v>
      </c>
      <c r="G1770" t="s">
        <v>456</v>
      </c>
      <c r="H1770" t="s">
        <v>116</v>
      </c>
      <c r="I1770">
        <f>VLOOKUP(B1770,Information_sites!D:E,2,FALSE)</f>
        <v>-24.100227</v>
      </c>
      <c r="J1770">
        <f>VLOOKUP(B1770,Information_sites!D:F,3,FALSE)</f>
        <v>-45.698115999999999</v>
      </c>
      <c r="K1770" t="s">
        <v>442</v>
      </c>
      <c r="L1770">
        <v>10001</v>
      </c>
      <c r="M1770">
        <v>40</v>
      </c>
      <c r="N1770" s="3">
        <v>5</v>
      </c>
      <c r="O1770" t="s">
        <v>442</v>
      </c>
      <c r="P1770" t="s">
        <v>442</v>
      </c>
      <c r="Q1770" t="s">
        <v>442</v>
      </c>
      <c r="R1770" t="s">
        <v>442</v>
      </c>
      <c r="S1770" t="s">
        <v>49</v>
      </c>
      <c r="T1770">
        <v>2</v>
      </c>
      <c r="U1770">
        <v>30</v>
      </c>
      <c r="X1770" t="str">
        <f>VLOOKUP($S1770,Taxonomic!A:D,2,FALSE)</f>
        <v>acanthuridae</v>
      </c>
      <c r="Y1770" t="str">
        <f>VLOOKUP(S1770,Taxonomic!A:D,3,FALSE)</f>
        <v>acanthurus</v>
      </c>
      <c r="Z1770" t="str">
        <f>VLOOKUP(S1770,Taxonomic!A:D,4,FALSE)</f>
        <v>chirurgus</v>
      </c>
    </row>
    <row r="1771" spans="1:26" x14ac:dyDescent="0.2">
      <c r="A1771" t="s">
        <v>30</v>
      </c>
      <c r="B1771" t="s">
        <v>472</v>
      </c>
      <c r="C1771" t="s">
        <v>115</v>
      </c>
      <c r="D1771">
        <v>2015</v>
      </c>
      <c r="E1771">
        <v>8</v>
      </c>
      <c r="F1771" s="8">
        <v>10</v>
      </c>
      <c r="G1771" t="s">
        <v>456</v>
      </c>
      <c r="H1771" t="s">
        <v>116</v>
      </c>
      <c r="I1771">
        <f>VLOOKUP(B1771,Information_sites!D:E,2,FALSE)</f>
        <v>-24.100227</v>
      </c>
      <c r="J1771">
        <f>VLOOKUP(B1771,Information_sites!D:F,3,FALSE)</f>
        <v>-45.698115999999999</v>
      </c>
      <c r="K1771" t="s">
        <v>442</v>
      </c>
      <c r="L1771">
        <v>10001</v>
      </c>
      <c r="M1771">
        <v>40</v>
      </c>
      <c r="N1771" s="3">
        <v>5</v>
      </c>
      <c r="O1771" t="s">
        <v>442</v>
      </c>
      <c r="P1771" t="s">
        <v>442</v>
      </c>
      <c r="Q1771" t="s">
        <v>442</v>
      </c>
      <c r="R1771" t="s">
        <v>442</v>
      </c>
      <c r="S1771" t="s">
        <v>50</v>
      </c>
      <c r="T1771">
        <v>1</v>
      </c>
      <c r="U1771">
        <v>7</v>
      </c>
      <c r="X1771" t="str">
        <f>VLOOKUP($S1771,Taxonomic!A:D,2,FALSE)</f>
        <v>haemulidae</v>
      </c>
      <c r="Y1771" t="str">
        <f>VLOOKUP(S1771,Taxonomic!A:D,3,FALSE)</f>
        <v>anisotremus</v>
      </c>
      <c r="Z1771" t="str">
        <f>VLOOKUP(S1771,Taxonomic!A:D,4,FALSE)</f>
        <v>virginicus</v>
      </c>
    </row>
    <row r="1772" spans="1:26" x14ac:dyDescent="0.2">
      <c r="A1772" t="s">
        <v>30</v>
      </c>
      <c r="B1772" t="s">
        <v>472</v>
      </c>
      <c r="C1772" t="s">
        <v>115</v>
      </c>
      <c r="D1772">
        <v>2015</v>
      </c>
      <c r="E1772">
        <v>8</v>
      </c>
      <c r="F1772" s="8">
        <v>10</v>
      </c>
      <c r="G1772" t="s">
        <v>456</v>
      </c>
      <c r="H1772" t="s">
        <v>116</v>
      </c>
      <c r="I1772">
        <f>VLOOKUP(B1772,Information_sites!D:E,2,FALSE)</f>
        <v>-24.100227</v>
      </c>
      <c r="J1772">
        <f>VLOOKUP(B1772,Information_sites!D:F,3,FALSE)</f>
        <v>-45.698115999999999</v>
      </c>
      <c r="K1772" t="s">
        <v>442</v>
      </c>
      <c r="L1772">
        <v>10001</v>
      </c>
      <c r="M1772">
        <v>40</v>
      </c>
      <c r="N1772" s="3">
        <v>5</v>
      </c>
      <c r="O1772" t="s">
        <v>442</v>
      </c>
      <c r="P1772" t="s">
        <v>442</v>
      </c>
      <c r="Q1772" t="s">
        <v>442</v>
      </c>
      <c r="R1772" t="s">
        <v>442</v>
      </c>
      <c r="S1772" t="s">
        <v>50</v>
      </c>
      <c r="T1772">
        <v>1</v>
      </c>
      <c r="U1772">
        <v>6</v>
      </c>
      <c r="X1772" t="str">
        <f>VLOOKUP($S1772,Taxonomic!A:D,2,FALSE)</f>
        <v>haemulidae</v>
      </c>
      <c r="Y1772" t="str">
        <f>VLOOKUP(S1772,Taxonomic!A:D,3,FALSE)</f>
        <v>anisotremus</v>
      </c>
      <c r="Z1772" t="str">
        <f>VLOOKUP(S1772,Taxonomic!A:D,4,FALSE)</f>
        <v>virginicus</v>
      </c>
    </row>
    <row r="1773" spans="1:26" x14ac:dyDescent="0.2">
      <c r="A1773" t="s">
        <v>30</v>
      </c>
      <c r="B1773" t="s">
        <v>472</v>
      </c>
      <c r="C1773" t="s">
        <v>115</v>
      </c>
      <c r="D1773">
        <v>2015</v>
      </c>
      <c r="E1773">
        <v>8</v>
      </c>
      <c r="F1773" s="8">
        <v>10</v>
      </c>
      <c r="G1773" t="s">
        <v>456</v>
      </c>
      <c r="H1773" t="s">
        <v>116</v>
      </c>
      <c r="I1773">
        <f>VLOOKUP(B1773,Information_sites!D:E,2,FALSE)</f>
        <v>-24.100227</v>
      </c>
      <c r="J1773">
        <f>VLOOKUP(B1773,Information_sites!D:F,3,FALSE)</f>
        <v>-45.698115999999999</v>
      </c>
      <c r="K1773" t="s">
        <v>442</v>
      </c>
      <c r="L1773">
        <v>10001</v>
      </c>
      <c r="M1773">
        <v>40</v>
      </c>
      <c r="N1773" s="3">
        <v>5</v>
      </c>
      <c r="O1773" t="s">
        <v>442</v>
      </c>
      <c r="P1773" t="s">
        <v>442</v>
      </c>
      <c r="Q1773" t="s">
        <v>442</v>
      </c>
      <c r="R1773" t="s">
        <v>442</v>
      </c>
      <c r="S1773" t="s">
        <v>60</v>
      </c>
      <c r="T1773">
        <v>1</v>
      </c>
      <c r="U1773">
        <v>10</v>
      </c>
      <c r="X1773" t="str">
        <f>VLOOKUP($S1773,Taxonomic!A:D,2,FALSE)</f>
        <v>chaetodontidae</v>
      </c>
      <c r="Y1773" t="str">
        <f>VLOOKUP(S1773,Taxonomic!A:D,3,FALSE)</f>
        <v>chaetodon</v>
      </c>
      <c r="Z1773" t="str">
        <f>VLOOKUP(S1773,Taxonomic!A:D,4,FALSE)</f>
        <v>striatus</v>
      </c>
    </row>
    <row r="1774" spans="1:26" x14ac:dyDescent="0.2">
      <c r="A1774" t="s">
        <v>30</v>
      </c>
      <c r="B1774" t="s">
        <v>472</v>
      </c>
      <c r="C1774" t="s">
        <v>115</v>
      </c>
      <c r="D1774">
        <v>2015</v>
      </c>
      <c r="E1774">
        <v>8</v>
      </c>
      <c r="F1774" s="8">
        <v>10</v>
      </c>
      <c r="G1774" t="s">
        <v>456</v>
      </c>
      <c r="H1774" t="s">
        <v>116</v>
      </c>
      <c r="I1774">
        <f>VLOOKUP(B1774,Information_sites!D:E,2,FALSE)</f>
        <v>-24.100227</v>
      </c>
      <c r="J1774">
        <f>VLOOKUP(B1774,Information_sites!D:F,3,FALSE)</f>
        <v>-45.698115999999999</v>
      </c>
      <c r="K1774" t="s">
        <v>442</v>
      </c>
      <c r="L1774">
        <v>10001</v>
      </c>
      <c r="M1774">
        <v>40</v>
      </c>
      <c r="N1774" s="3">
        <v>5</v>
      </c>
      <c r="O1774" t="s">
        <v>442</v>
      </c>
      <c r="P1774" t="s">
        <v>442</v>
      </c>
      <c r="Q1774" t="s">
        <v>442</v>
      </c>
      <c r="R1774" t="s">
        <v>442</v>
      </c>
      <c r="S1774" t="s">
        <v>39</v>
      </c>
      <c r="T1774">
        <v>7</v>
      </c>
      <c r="U1774">
        <v>16</v>
      </c>
      <c r="X1774" t="str">
        <f>VLOOKUP($S1774,Taxonomic!A:D,2,FALSE)</f>
        <v>haemulidae</v>
      </c>
      <c r="Y1774" t="str">
        <f>VLOOKUP(S1774,Taxonomic!A:D,3,FALSE)</f>
        <v>haemulon</v>
      </c>
      <c r="Z1774" t="str">
        <f>VLOOKUP(S1774,Taxonomic!A:D,4,FALSE)</f>
        <v>aurolineatum</v>
      </c>
    </row>
    <row r="1775" spans="1:26" x14ac:dyDescent="0.2">
      <c r="A1775" t="s">
        <v>30</v>
      </c>
      <c r="B1775" t="s">
        <v>472</v>
      </c>
      <c r="C1775" t="s">
        <v>115</v>
      </c>
      <c r="D1775">
        <v>2015</v>
      </c>
      <c r="E1775">
        <v>8</v>
      </c>
      <c r="F1775" s="8">
        <v>10</v>
      </c>
      <c r="G1775" t="s">
        <v>456</v>
      </c>
      <c r="H1775" t="s">
        <v>116</v>
      </c>
      <c r="I1775">
        <f>VLOOKUP(B1775,Information_sites!D:E,2,FALSE)</f>
        <v>-24.100227</v>
      </c>
      <c r="J1775">
        <f>VLOOKUP(B1775,Information_sites!D:F,3,FALSE)</f>
        <v>-45.698115999999999</v>
      </c>
      <c r="K1775" t="s">
        <v>442</v>
      </c>
      <c r="L1775">
        <v>10001</v>
      </c>
      <c r="M1775">
        <v>40</v>
      </c>
      <c r="N1775" s="3">
        <v>5</v>
      </c>
      <c r="O1775" t="s">
        <v>442</v>
      </c>
      <c r="P1775" t="s">
        <v>442</v>
      </c>
      <c r="Q1775" t="s">
        <v>442</v>
      </c>
      <c r="R1775" t="s">
        <v>442</v>
      </c>
      <c r="S1775" t="s">
        <v>40</v>
      </c>
      <c r="T1775">
        <v>1</v>
      </c>
      <c r="U1775">
        <v>16</v>
      </c>
      <c r="X1775" t="str">
        <f>VLOOKUP($S1775,Taxonomic!A:D,2,FALSE)</f>
        <v>labridae</v>
      </c>
      <c r="Y1775" t="str">
        <f>VLOOKUP(S1775,Taxonomic!A:D,3,FALSE)</f>
        <v>halichoeres</v>
      </c>
      <c r="Z1775" t="str">
        <f>VLOOKUP(S1775,Taxonomic!A:D,4,FALSE)</f>
        <v>poeyi</v>
      </c>
    </row>
    <row r="1776" spans="1:26" x14ac:dyDescent="0.2">
      <c r="A1776" t="s">
        <v>30</v>
      </c>
      <c r="B1776" t="s">
        <v>472</v>
      </c>
      <c r="C1776" t="s">
        <v>115</v>
      </c>
      <c r="D1776">
        <v>2015</v>
      </c>
      <c r="E1776">
        <v>8</v>
      </c>
      <c r="F1776" s="8">
        <v>10</v>
      </c>
      <c r="G1776" t="s">
        <v>456</v>
      </c>
      <c r="H1776" t="s">
        <v>116</v>
      </c>
      <c r="I1776">
        <f>VLOOKUP(B1776,Information_sites!D:E,2,FALSE)</f>
        <v>-24.100227</v>
      </c>
      <c r="J1776">
        <f>VLOOKUP(B1776,Information_sites!D:F,3,FALSE)</f>
        <v>-45.698115999999999</v>
      </c>
      <c r="K1776" t="s">
        <v>442</v>
      </c>
      <c r="L1776">
        <v>10001</v>
      </c>
      <c r="M1776">
        <v>40</v>
      </c>
      <c r="N1776" s="3">
        <v>5</v>
      </c>
      <c r="O1776" t="s">
        <v>442</v>
      </c>
      <c r="P1776" t="s">
        <v>442</v>
      </c>
      <c r="Q1776" t="s">
        <v>442</v>
      </c>
      <c r="R1776" t="s">
        <v>442</v>
      </c>
      <c r="S1776" t="s">
        <v>41</v>
      </c>
      <c r="T1776">
        <v>2</v>
      </c>
      <c r="U1776">
        <v>25</v>
      </c>
      <c r="X1776" t="str">
        <f>VLOOKUP($S1776,Taxonomic!A:D,2,FALSE)</f>
        <v>holocentridae</v>
      </c>
      <c r="Y1776" t="str">
        <f>VLOOKUP(S1776,Taxonomic!A:D,3,FALSE)</f>
        <v>holocentrus</v>
      </c>
      <c r="Z1776" t="str">
        <f>VLOOKUP(S1776,Taxonomic!A:D,4,FALSE)</f>
        <v>adscensionis</v>
      </c>
    </row>
    <row r="1777" spans="1:26" x14ac:dyDescent="0.2">
      <c r="A1777" t="s">
        <v>30</v>
      </c>
      <c r="B1777" t="s">
        <v>472</v>
      </c>
      <c r="C1777" t="s">
        <v>115</v>
      </c>
      <c r="D1777">
        <v>2015</v>
      </c>
      <c r="E1777">
        <v>8</v>
      </c>
      <c r="F1777" s="8">
        <v>10</v>
      </c>
      <c r="G1777" t="s">
        <v>456</v>
      </c>
      <c r="H1777" t="s">
        <v>116</v>
      </c>
      <c r="I1777">
        <f>VLOOKUP(B1777,Information_sites!D:E,2,FALSE)</f>
        <v>-24.100227</v>
      </c>
      <c r="J1777">
        <f>VLOOKUP(B1777,Information_sites!D:F,3,FALSE)</f>
        <v>-45.698115999999999</v>
      </c>
      <c r="K1777" t="s">
        <v>442</v>
      </c>
      <c r="L1777">
        <v>10001</v>
      </c>
      <c r="M1777">
        <v>40</v>
      </c>
      <c r="N1777" s="3">
        <v>5</v>
      </c>
      <c r="O1777" t="s">
        <v>442</v>
      </c>
      <c r="P1777" t="s">
        <v>442</v>
      </c>
      <c r="Q1777" t="s">
        <v>442</v>
      </c>
      <c r="R1777" t="s">
        <v>442</v>
      </c>
      <c r="S1777" t="s">
        <v>41</v>
      </c>
      <c r="T1777">
        <v>1</v>
      </c>
      <c r="U1777">
        <v>22</v>
      </c>
      <c r="X1777" t="str">
        <f>VLOOKUP($S1777,Taxonomic!A:D,2,FALSE)</f>
        <v>holocentridae</v>
      </c>
      <c r="Y1777" t="str">
        <f>VLOOKUP(S1777,Taxonomic!A:D,3,FALSE)</f>
        <v>holocentrus</v>
      </c>
      <c r="Z1777" t="str">
        <f>VLOOKUP(S1777,Taxonomic!A:D,4,FALSE)</f>
        <v>adscensionis</v>
      </c>
    </row>
    <row r="1778" spans="1:26" x14ac:dyDescent="0.2">
      <c r="A1778" t="s">
        <v>30</v>
      </c>
      <c r="B1778" t="s">
        <v>472</v>
      </c>
      <c r="C1778" t="s">
        <v>115</v>
      </c>
      <c r="D1778">
        <v>2015</v>
      </c>
      <c r="E1778">
        <v>8</v>
      </c>
      <c r="F1778" s="8">
        <v>10</v>
      </c>
      <c r="G1778" t="s">
        <v>456</v>
      </c>
      <c r="H1778" t="s">
        <v>116</v>
      </c>
      <c r="I1778">
        <f>VLOOKUP(B1778,Information_sites!D:E,2,FALSE)</f>
        <v>-24.100227</v>
      </c>
      <c r="J1778">
        <f>VLOOKUP(B1778,Information_sites!D:F,3,FALSE)</f>
        <v>-45.698115999999999</v>
      </c>
      <c r="K1778" t="s">
        <v>442</v>
      </c>
      <c r="L1778">
        <v>10001</v>
      </c>
      <c r="M1778">
        <v>40</v>
      </c>
      <c r="N1778" s="3">
        <v>5</v>
      </c>
      <c r="O1778" t="s">
        <v>442</v>
      </c>
      <c r="P1778" t="s">
        <v>442</v>
      </c>
      <c r="Q1778" t="s">
        <v>442</v>
      </c>
      <c r="R1778" t="s">
        <v>442</v>
      </c>
      <c r="S1778" t="s">
        <v>55</v>
      </c>
      <c r="T1778">
        <v>3</v>
      </c>
      <c r="U1778">
        <v>6</v>
      </c>
      <c r="X1778" t="str">
        <f>VLOOKUP($S1778,Taxonomic!A:D,2,FALSE)</f>
        <v>blenniidae</v>
      </c>
      <c r="Y1778" t="str">
        <f>VLOOKUP(S1778,Taxonomic!A:D,3,FALSE)</f>
        <v>parablennius</v>
      </c>
      <c r="Z1778" t="str">
        <f>VLOOKUP(S1778,Taxonomic!A:D,4,FALSE)</f>
        <v>pilicornis</v>
      </c>
    </row>
    <row r="1779" spans="1:26" x14ac:dyDescent="0.2">
      <c r="A1779" t="s">
        <v>30</v>
      </c>
      <c r="B1779" t="s">
        <v>472</v>
      </c>
      <c r="C1779" t="s">
        <v>115</v>
      </c>
      <c r="D1779">
        <v>2015</v>
      </c>
      <c r="E1779">
        <v>8</v>
      </c>
      <c r="F1779" s="8">
        <v>10</v>
      </c>
      <c r="G1779" t="s">
        <v>456</v>
      </c>
      <c r="H1779" t="s">
        <v>116</v>
      </c>
      <c r="I1779">
        <f>VLOOKUP(B1779,Information_sites!D:E,2,FALSE)</f>
        <v>-24.100227</v>
      </c>
      <c r="J1779">
        <f>VLOOKUP(B1779,Information_sites!D:F,3,FALSE)</f>
        <v>-45.698115999999999</v>
      </c>
      <c r="K1779" t="s">
        <v>442</v>
      </c>
      <c r="L1779">
        <v>10001</v>
      </c>
      <c r="M1779">
        <v>40</v>
      </c>
      <c r="N1779" s="3">
        <v>5</v>
      </c>
      <c r="O1779" t="s">
        <v>442</v>
      </c>
      <c r="P1779" t="s">
        <v>442</v>
      </c>
      <c r="Q1779" t="s">
        <v>442</v>
      </c>
      <c r="R1779" t="s">
        <v>442</v>
      </c>
      <c r="S1779" t="s">
        <v>46</v>
      </c>
      <c r="T1779">
        <v>2</v>
      </c>
      <c r="U1779">
        <v>11</v>
      </c>
      <c r="X1779" t="str">
        <f>VLOOKUP($S1779,Taxonomic!A:D,2,FALSE)</f>
        <v>pomacentridae</v>
      </c>
      <c r="Y1779" t="str">
        <f>VLOOKUP(S1779,Taxonomic!A:D,3,FALSE)</f>
        <v>stegastes</v>
      </c>
      <c r="Z1779" t="str">
        <f>VLOOKUP(S1779,Taxonomic!A:D,4,FALSE)</f>
        <v>fuscus</v>
      </c>
    </row>
    <row r="1780" spans="1:26" x14ac:dyDescent="0.2">
      <c r="A1780" t="s">
        <v>30</v>
      </c>
      <c r="B1780" t="s">
        <v>472</v>
      </c>
      <c r="C1780" t="s">
        <v>115</v>
      </c>
      <c r="D1780">
        <v>2015</v>
      </c>
      <c r="E1780">
        <v>8</v>
      </c>
      <c r="F1780" s="8">
        <v>10</v>
      </c>
      <c r="G1780" t="s">
        <v>456</v>
      </c>
      <c r="H1780" t="s">
        <v>116</v>
      </c>
      <c r="I1780">
        <f>VLOOKUP(B1780,Information_sites!D:E,2,FALSE)</f>
        <v>-24.100227</v>
      </c>
      <c r="J1780">
        <f>VLOOKUP(B1780,Information_sites!D:F,3,FALSE)</f>
        <v>-45.698115999999999</v>
      </c>
      <c r="K1780" t="s">
        <v>442</v>
      </c>
      <c r="L1780">
        <v>10001</v>
      </c>
      <c r="M1780">
        <v>40</v>
      </c>
      <c r="N1780" s="3">
        <v>5</v>
      </c>
      <c r="O1780" t="s">
        <v>442</v>
      </c>
      <c r="P1780" t="s">
        <v>442</v>
      </c>
      <c r="Q1780" t="s">
        <v>442</v>
      </c>
      <c r="R1780" t="s">
        <v>442</v>
      </c>
      <c r="S1780" t="s">
        <v>46</v>
      </c>
      <c r="T1780">
        <v>2</v>
      </c>
      <c r="U1780">
        <v>10</v>
      </c>
      <c r="X1780" t="str">
        <f>VLOOKUP($S1780,Taxonomic!A:D,2,FALSE)</f>
        <v>pomacentridae</v>
      </c>
      <c r="Y1780" t="str">
        <f>VLOOKUP(S1780,Taxonomic!A:D,3,FALSE)</f>
        <v>stegastes</v>
      </c>
      <c r="Z1780" t="str">
        <f>VLOOKUP(S1780,Taxonomic!A:D,4,FALSE)</f>
        <v>fuscus</v>
      </c>
    </row>
    <row r="1781" spans="1:26" x14ac:dyDescent="0.2">
      <c r="A1781" t="s">
        <v>30</v>
      </c>
      <c r="B1781" t="s">
        <v>472</v>
      </c>
      <c r="C1781" t="s">
        <v>115</v>
      </c>
      <c r="D1781">
        <v>2015</v>
      </c>
      <c r="E1781">
        <v>8</v>
      </c>
      <c r="F1781" s="8">
        <v>10</v>
      </c>
      <c r="G1781" t="s">
        <v>456</v>
      </c>
      <c r="H1781" t="s">
        <v>116</v>
      </c>
      <c r="I1781">
        <f>VLOOKUP(B1781,Information_sites!D:E,2,FALSE)</f>
        <v>-24.100227</v>
      </c>
      <c r="J1781">
        <f>VLOOKUP(B1781,Information_sites!D:F,3,FALSE)</f>
        <v>-45.698115999999999</v>
      </c>
      <c r="K1781" t="s">
        <v>442</v>
      </c>
      <c r="L1781">
        <v>10002</v>
      </c>
      <c r="M1781">
        <v>40</v>
      </c>
      <c r="N1781" s="3">
        <v>9.4</v>
      </c>
      <c r="O1781" t="s">
        <v>442</v>
      </c>
      <c r="P1781" t="s">
        <v>442</v>
      </c>
      <c r="Q1781" t="s">
        <v>442</v>
      </c>
      <c r="R1781" t="s">
        <v>442</v>
      </c>
      <c r="S1781" t="s">
        <v>36</v>
      </c>
      <c r="T1781">
        <v>4</v>
      </c>
      <c r="U1781">
        <v>14</v>
      </c>
      <c r="X1781" t="str">
        <f>VLOOKUP($S1781,Taxonomic!A:D,2,FALSE)</f>
        <v>pomacentridae</v>
      </c>
      <c r="Y1781" t="str">
        <f>VLOOKUP(S1781,Taxonomic!A:D,3,FALSE)</f>
        <v>chromis</v>
      </c>
      <c r="Z1781" t="str">
        <f>VLOOKUP(S1781,Taxonomic!A:D,4,FALSE)</f>
        <v>multilineata</v>
      </c>
    </row>
    <row r="1782" spans="1:26" x14ac:dyDescent="0.2">
      <c r="A1782" t="s">
        <v>30</v>
      </c>
      <c r="B1782" t="s">
        <v>472</v>
      </c>
      <c r="C1782" t="s">
        <v>115</v>
      </c>
      <c r="D1782">
        <v>2015</v>
      </c>
      <c r="E1782">
        <v>8</v>
      </c>
      <c r="F1782" s="8">
        <v>10</v>
      </c>
      <c r="G1782" t="s">
        <v>456</v>
      </c>
      <c r="H1782" t="s">
        <v>116</v>
      </c>
      <c r="I1782">
        <f>VLOOKUP(B1782,Information_sites!D:E,2,FALSE)</f>
        <v>-24.100227</v>
      </c>
      <c r="J1782">
        <f>VLOOKUP(B1782,Information_sites!D:F,3,FALSE)</f>
        <v>-45.698115999999999</v>
      </c>
      <c r="K1782" t="s">
        <v>442</v>
      </c>
      <c r="L1782">
        <v>10002</v>
      </c>
      <c r="M1782">
        <v>40</v>
      </c>
      <c r="N1782" s="3">
        <v>9.4</v>
      </c>
      <c r="O1782" t="s">
        <v>442</v>
      </c>
      <c r="P1782" t="s">
        <v>442</v>
      </c>
      <c r="Q1782" t="s">
        <v>442</v>
      </c>
      <c r="R1782" t="s">
        <v>442</v>
      </c>
      <c r="S1782" t="s">
        <v>36</v>
      </c>
      <c r="T1782">
        <v>2</v>
      </c>
      <c r="U1782">
        <v>13</v>
      </c>
      <c r="X1782" t="str">
        <f>VLOOKUP($S1782,Taxonomic!A:D,2,FALSE)</f>
        <v>pomacentridae</v>
      </c>
      <c r="Y1782" t="str">
        <f>VLOOKUP(S1782,Taxonomic!A:D,3,FALSE)</f>
        <v>chromis</v>
      </c>
      <c r="Z1782" t="str">
        <f>VLOOKUP(S1782,Taxonomic!A:D,4,FALSE)</f>
        <v>multilineata</v>
      </c>
    </row>
    <row r="1783" spans="1:26" x14ac:dyDescent="0.2">
      <c r="A1783" t="s">
        <v>30</v>
      </c>
      <c r="B1783" t="s">
        <v>472</v>
      </c>
      <c r="C1783" t="s">
        <v>115</v>
      </c>
      <c r="D1783">
        <v>2015</v>
      </c>
      <c r="E1783">
        <v>8</v>
      </c>
      <c r="F1783" s="8">
        <v>10</v>
      </c>
      <c r="G1783" t="s">
        <v>456</v>
      </c>
      <c r="H1783" t="s">
        <v>116</v>
      </c>
      <c r="I1783">
        <f>VLOOKUP(B1783,Information_sites!D:E,2,FALSE)</f>
        <v>-24.100227</v>
      </c>
      <c r="J1783">
        <f>VLOOKUP(B1783,Information_sites!D:F,3,FALSE)</f>
        <v>-45.698115999999999</v>
      </c>
      <c r="K1783" t="s">
        <v>442</v>
      </c>
      <c r="L1783">
        <v>10002</v>
      </c>
      <c r="M1783">
        <v>40</v>
      </c>
      <c r="N1783" s="3">
        <v>9.4</v>
      </c>
      <c r="O1783" t="s">
        <v>442</v>
      </c>
      <c r="P1783" t="s">
        <v>442</v>
      </c>
      <c r="Q1783" t="s">
        <v>442</v>
      </c>
      <c r="R1783" t="s">
        <v>442</v>
      </c>
      <c r="S1783" t="s">
        <v>39</v>
      </c>
      <c r="T1783">
        <v>18</v>
      </c>
      <c r="U1783">
        <v>18</v>
      </c>
      <c r="X1783" t="str">
        <f>VLOOKUP($S1783,Taxonomic!A:D,2,FALSE)</f>
        <v>haemulidae</v>
      </c>
      <c r="Y1783" t="str">
        <f>VLOOKUP(S1783,Taxonomic!A:D,3,FALSE)</f>
        <v>haemulon</v>
      </c>
      <c r="Z1783" t="str">
        <f>VLOOKUP(S1783,Taxonomic!A:D,4,FALSE)</f>
        <v>aurolineatum</v>
      </c>
    </row>
    <row r="1784" spans="1:26" x14ac:dyDescent="0.2">
      <c r="A1784" t="s">
        <v>30</v>
      </c>
      <c r="B1784" t="s">
        <v>472</v>
      </c>
      <c r="C1784" t="s">
        <v>115</v>
      </c>
      <c r="D1784">
        <v>2015</v>
      </c>
      <c r="E1784">
        <v>8</v>
      </c>
      <c r="F1784" s="8">
        <v>10</v>
      </c>
      <c r="G1784" t="s">
        <v>456</v>
      </c>
      <c r="H1784" t="s">
        <v>116</v>
      </c>
      <c r="I1784">
        <f>VLOOKUP(B1784,Information_sites!D:E,2,FALSE)</f>
        <v>-24.100227</v>
      </c>
      <c r="J1784">
        <f>VLOOKUP(B1784,Information_sites!D:F,3,FALSE)</f>
        <v>-45.698115999999999</v>
      </c>
      <c r="K1784" t="s">
        <v>442</v>
      </c>
      <c r="L1784">
        <v>10002</v>
      </c>
      <c r="M1784">
        <v>40</v>
      </c>
      <c r="N1784" s="3">
        <v>9.4</v>
      </c>
      <c r="O1784" t="s">
        <v>442</v>
      </c>
      <c r="P1784" t="s">
        <v>442</v>
      </c>
      <c r="Q1784" t="s">
        <v>442</v>
      </c>
      <c r="R1784" t="s">
        <v>442</v>
      </c>
      <c r="S1784" t="s">
        <v>98</v>
      </c>
      <c r="T1784">
        <v>1</v>
      </c>
      <c r="U1784">
        <v>9</v>
      </c>
      <c r="X1784" t="str">
        <f>VLOOKUP($S1784,Taxonomic!A:D,2,FALSE)</f>
        <v>serranidae</v>
      </c>
      <c r="Y1784" t="str">
        <f>VLOOKUP(S1784,Taxonomic!A:D,3,FALSE)</f>
        <v>serranus</v>
      </c>
      <c r="Z1784" t="str">
        <f>VLOOKUP(S1784,Taxonomic!A:D,4,FALSE)</f>
        <v>baldwini</v>
      </c>
    </row>
    <row r="1785" spans="1:26" x14ac:dyDescent="0.2">
      <c r="A1785" t="s">
        <v>30</v>
      </c>
      <c r="B1785" t="s">
        <v>472</v>
      </c>
      <c r="C1785" t="s">
        <v>115</v>
      </c>
      <c r="D1785">
        <v>2015</v>
      </c>
      <c r="E1785">
        <v>8</v>
      </c>
      <c r="F1785" s="8">
        <v>10</v>
      </c>
      <c r="G1785" t="s">
        <v>456</v>
      </c>
      <c r="H1785" t="s">
        <v>116</v>
      </c>
      <c r="I1785">
        <f>VLOOKUP(B1785,Information_sites!D:E,2,FALSE)</f>
        <v>-24.100227</v>
      </c>
      <c r="J1785">
        <f>VLOOKUP(B1785,Information_sites!D:F,3,FALSE)</f>
        <v>-45.698115999999999</v>
      </c>
      <c r="K1785" t="s">
        <v>442</v>
      </c>
      <c r="L1785">
        <v>10002</v>
      </c>
      <c r="M1785">
        <v>40</v>
      </c>
      <c r="N1785" s="3">
        <v>9.4</v>
      </c>
      <c r="O1785" t="s">
        <v>442</v>
      </c>
      <c r="P1785" t="s">
        <v>442</v>
      </c>
      <c r="Q1785" t="s">
        <v>442</v>
      </c>
      <c r="R1785" t="s">
        <v>442</v>
      </c>
      <c r="S1785" t="s">
        <v>88</v>
      </c>
      <c r="T1785">
        <v>1</v>
      </c>
      <c r="U1785">
        <v>6</v>
      </c>
      <c r="X1785" t="str">
        <f>VLOOKUP($S1785,Taxonomic!A:D,2,FALSE)</f>
        <v>pomacentridae</v>
      </c>
      <c r="Y1785" t="str">
        <f>VLOOKUP(S1785,Taxonomic!A:D,3,FALSE)</f>
        <v>stegastes</v>
      </c>
      <c r="Z1785" t="str">
        <f>VLOOKUP(S1785,Taxonomic!A:D,4,FALSE)</f>
        <v>pictus</v>
      </c>
    </row>
    <row r="1786" spans="1:26" x14ac:dyDescent="0.2">
      <c r="A1786" t="s">
        <v>30</v>
      </c>
      <c r="B1786" t="s">
        <v>472</v>
      </c>
      <c r="C1786" t="s">
        <v>115</v>
      </c>
      <c r="D1786">
        <v>2015</v>
      </c>
      <c r="E1786">
        <v>8</v>
      </c>
      <c r="F1786" s="8">
        <v>10</v>
      </c>
      <c r="G1786" t="s">
        <v>456</v>
      </c>
      <c r="H1786" t="s">
        <v>116</v>
      </c>
      <c r="I1786">
        <f>VLOOKUP(B1786,Information_sites!D:E,2,FALSE)</f>
        <v>-24.100227</v>
      </c>
      <c r="J1786">
        <f>VLOOKUP(B1786,Information_sites!D:F,3,FALSE)</f>
        <v>-45.698115999999999</v>
      </c>
      <c r="K1786" t="s">
        <v>442</v>
      </c>
      <c r="L1786">
        <v>10003</v>
      </c>
      <c r="M1786">
        <v>40</v>
      </c>
      <c r="N1786" s="3">
        <v>6</v>
      </c>
      <c r="O1786" t="s">
        <v>442</v>
      </c>
      <c r="P1786" t="s">
        <v>442</v>
      </c>
      <c r="Q1786" t="s">
        <v>442</v>
      </c>
      <c r="R1786" t="s">
        <v>442</v>
      </c>
      <c r="S1786" t="s">
        <v>33</v>
      </c>
      <c r="T1786">
        <v>5</v>
      </c>
      <c r="U1786">
        <v>5</v>
      </c>
      <c r="X1786" t="str">
        <f>VLOOKUP($S1786,Taxonomic!A:D,2,FALSE)</f>
        <v>pomacentridae</v>
      </c>
      <c r="Y1786" t="str">
        <f>VLOOKUP(S1786,Taxonomic!A:D,3,FALSE)</f>
        <v>abudefduf</v>
      </c>
      <c r="Z1786" t="str">
        <f>VLOOKUP(S1786,Taxonomic!A:D,4,FALSE)</f>
        <v>saxatilis</v>
      </c>
    </row>
    <row r="1787" spans="1:26" x14ac:dyDescent="0.2">
      <c r="A1787" t="s">
        <v>30</v>
      </c>
      <c r="B1787" t="s">
        <v>472</v>
      </c>
      <c r="C1787" t="s">
        <v>115</v>
      </c>
      <c r="D1787">
        <v>2015</v>
      </c>
      <c r="E1787">
        <v>8</v>
      </c>
      <c r="F1787" s="8">
        <v>10</v>
      </c>
      <c r="G1787" t="s">
        <v>456</v>
      </c>
      <c r="H1787" t="s">
        <v>116</v>
      </c>
      <c r="I1787">
        <f>VLOOKUP(B1787,Information_sites!D:E,2,FALSE)</f>
        <v>-24.100227</v>
      </c>
      <c r="J1787">
        <f>VLOOKUP(B1787,Information_sites!D:F,3,FALSE)</f>
        <v>-45.698115999999999</v>
      </c>
      <c r="K1787" t="s">
        <v>442</v>
      </c>
      <c r="L1787">
        <v>10003</v>
      </c>
      <c r="M1787">
        <v>40</v>
      </c>
      <c r="N1787" s="3">
        <v>6</v>
      </c>
      <c r="O1787" t="s">
        <v>442</v>
      </c>
      <c r="P1787" t="s">
        <v>442</v>
      </c>
      <c r="Q1787" t="s">
        <v>442</v>
      </c>
      <c r="R1787" t="s">
        <v>442</v>
      </c>
      <c r="S1787" t="s">
        <v>33</v>
      </c>
      <c r="T1787">
        <v>5</v>
      </c>
      <c r="U1787">
        <v>7</v>
      </c>
      <c r="X1787" t="str">
        <f>VLOOKUP($S1787,Taxonomic!A:D,2,FALSE)</f>
        <v>pomacentridae</v>
      </c>
      <c r="Y1787" t="str">
        <f>VLOOKUP(S1787,Taxonomic!A:D,3,FALSE)</f>
        <v>abudefduf</v>
      </c>
      <c r="Z1787" t="str">
        <f>VLOOKUP(S1787,Taxonomic!A:D,4,FALSE)</f>
        <v>saxatilis</v>
      </c>
    </row>
    <row r="1788" spans="1:26" x14ac:dyDescent="0.2">
      <c r="A1788" t="s">
        <v>30</v>
      </c>
      <c r="B1788" t="s">
        <v>472</v>
      </c>
      <c r="C1788" t="s">
        <v>115</v>
      </c>
      <c r="D1788">
        <v>2015</v>
      </c>
      <c r="E1788">
        <v>8</v>
      </c>
      <c r="F1788" s="8">
        <v>10</v>
      </c>
      <c r="G1788" t="s">
        <v>456</v>
      </c>
      <c r="H1788" t="s">
        <v>116</v>
      </c>
      <c r="I1788">
        <f>VLOOKUP(B1788,Information_sites!D:E,2,FALSE)</f>
        <v>-24.100227</v>
      </c>
      <c r="J1788">
        <f>VLOOKUP(B1788,Information_sites!D:F,3,FALSE)</f>
        <v>-45.698115999999999</v>
      </c>
      <c r="K1788" t="s">
        <v>442</v>
      </c>
      <c r="L1788">
        <v>10003</v>
      </c>
      <c r="M1788">
        <v>40</v>
      </c>
      <c r="N1788" s="3">
        <v>6</v>
      </c>
      <c r="O1788" t="s">
        <v>442</v>
      </c>
      <c r="P1788" t="s">
        <v>442</v>
      </c>
      <c r="Q1788" t="s">
        <v>442</v>
      </c>
      <c r="R1788" t="s">
        <v>442</v>
      </c>
      <c r="S1788" t="s">
        <v>34</v>
      </c>
      <c r="T1788">
        <v>1</v>
      </c>
      <c r="U1788">
        <v>16</v>
      </c>
      <c r="X1788" t="str">
        <f>VLOOKUP($S1788,Taxonomic!A:D,2,FALSE)</f>
        <v>labridae</v>
      </c>
      <c r="Y1788" t="str">
        <f>VLOOKUP(S1788,Taxonomic!A:D,3,FALSE)</f>
        <v>bodianus</v>
      </c>
      <c r="Z1788" t="str">
        <f>VLOOKUP(S1788,Taxonomic!A:D,4,FALSE)</f>
        <v>pulchellus</v>
      </c>
    </row>
    <row r="1789" spans="1:26" x14ac:dyDescent="0.2">
      <c r="A1789" t="s">
        <v>30</v>
      </c>
      <c r="B1789" t="s">
        <v>472</v>
      </c>
      <c r="C1789" t="s">
        <v>115</v>
      </c>
      <c r="D1789">
        <v>2015</v>
      </c>
      <c r="E1789">
        <v>8</v>
      </c>
      <c r="F1789" s="8">
        <v>10</v>
      </c>
      <c r="G1789" t="s">
        <v>456</v>
      </c>
      <c r="H1789" t="s">
        <v>116</v>
      </c>
      <c r="I1789">
        <f>VLOOKUP(B1789,Information_sites!D:E,2,FALSE)</f>
        <v>-24.100227</v>
      </c>
      <c r="J1789">
        <f>VLOOKUP(B1789,Information_sites!D:F,3,FALSE)</f>
        <v>-45.698115999999999</v>
      </c>
      <c r="K1789" t="s">
        <v>442</v>
      </c>
      <c r="L1789">
        <v>10003</v>
      </c>
      <c r="M1789">
        <v>40</v>
      </c>
      <c r="N1789" s="3">
        <v>6</v>
      </c>
      <c r="O1789" t="s">
        <v>442</v>
      </c>
      <c r="P1789" t="s">
        <v>442</v>
      </c>
      <c r="Q1789" t="s">
        <v>442</v>
      </c>
      <c r="R1789" t="s">
        <v>442</v>
      </c>
      <c r="S1789" t="s">
        <v>36</v>
      </c>
      <c r="T1789">
        <v>3</v>
      </c>
      <c r="U1789">
        <v>13</v>
      </c>
      <c r="X1789" t="str">
        <f>VLOOKUP($S1789,Taxonomic!A:D,2,FALSE)</f>
        <v>pomacentridae</v>
      </c>
      <c r="Y1789" t="str">
        <f>VLOOKUP(S1789,Taxonomic!A:D,3,FALSE)</f>
        <v>chromis</v>
      </c>
      <c r="Z1789" t="str">
        <f>VLOOKUP(S1789,Taxonomic!A:D,4,FALSE)</f>
        <v>multilineata</v>
      </c>
    </row>
    <row r="1790" spans="1:26" x14ac:dyDescent="0.2">
      <c r="A1790" t="s">
        <v>30</v>
      </c>
      <c r="B1790" t="s">
        <v>472</v>
      </c>
      <c r="C1790" t="s">
        <v>115</v>
      </c>
      <c r="D1790">
        <v>2015</v>
      </c>
      <c r="E1790">
        <v>8</v>
      </c>
      <c r="F1790" s="8">
        <v>10</v>
      </c>
      <c r="G1790" t="s">
        <v>456</v>
      </c>
      <c r="H1790" t="s">
        <v>116</v>
      </c>
      <c r="I1790">
        <f>VLOOKUP(B1790,Information_sites!D:E,2,FALSE)</f>
        <v>-24.100227</v>
      </c>
      <c r="J1790">
        <f>VLOOKUP(B1790,Information_sites!D:F,3,FALSE)</f>
        <v>-45.698115999999999</v>
      </c>
      <c r="K1790" t="s">
        <v>442</v>
      </c>
      <c r="L1790">
        <v>10003</v>
      </c>
      <c r="M1790">
        <v>40</v>
      </c>
      <c r="N1790" s="3">
        <v>6</v>
      </c>
      <c r="O1790" t="s">
        <v>442</v>
      </c>
      <c r="P1790" t="s">
        <v>442</v>
      </c>
      <c r="Q1790" t="s">
        <v>442</v>
      </c>
      <c r="R1790" t="s">
        <v>442</v>
      </c>
      <c r="S1790" t="s">
        <v>39</v>
      </c>
      <c r="T1790">
        <v>20</v>
      </c>
      <c r="U1790">
        <v>20</v>
      </c>
      <c r="X1790" t="str">
        <f>VLOOKUP($S1790,Taxonomic!A:D,2,FALSE)</f>
        <v>haemulidae</v>
      </c>
      <c r="Y1790" t="str">
        <f>VLOOKUP(S1790,Taxonomic!A:D,3,FALSE)</f>
        <v>haemulon</v>
      </c>
      <c r="Z1790" t="str">
        <f>VLOOKUP(S1790,Taxonomic!A:D,4,FALSE)</f>
        <v>aurolineatum</v>
      </c>
    </row>
    <row r="1791" spans="1:26" x14ac:dyDescent="0.2">
      <c r="A1791" t="s">
        <v>30</v>
      </c>
      <c r="B1791" t="s">
        <v>472</v>
      </c>
      <c r="C1791" t="s">
        <v>115</v>
      </c>
      <c r="D1791">
        <v>2015</v>
      </c>
      <c r="E1791">
        <v>8</v>
      </c>
      <c r="F1791" s="8">
        <v>10</v>
      </c>
      <c r="G1791" t="s">
        <v>456</v>
      </c>
      <c r="H1791" t="s">
        <v>116</v>
      </c>
      <c r="I1791">
        <f>VLOOKUP(B1791,Information_sites!D:E,2,FALSE)</f>
        <v>-24.100227</v>
      </c>
      <c r="J1791">
        <f>VLOOKUP(B1791,Information_sites!D:F,3,FALSE)</f>
        <v>-45.698115999999999</v>
      </c>
      <c r="K1791" t="s">
        <v>442</v>
      </c>
      <c r="L1791">
        <v>10003</v>
      </c>
      <c r="M1791">
        <v>40</v>
      </c>
      <c r="N1791" s="3">
        <v>6</v>
      </c>
      <c r="O1791" t="s">
        <v>442</v>
      </c>
      <c r="P1791" t="s">
        <v>442</v>
      </c>
      <c r="Q1791" t="s">
        <v>442</v>
      </c>
      <c r="R1791" t="s">
        <v>442</v>
      </c>
      <c r="S1791" t="s">
        <v>38</v>
      </c>
      <c r="T1791">
        <v>1</v>
      </c>
      <c r="U1791">
        <v>10</v>
      </c>
      <c r="X1791" t="str">
        <f>VLOOKUP($S1791,Taxonomic!A:D,2,FALSE)</f>
        <v>serranidae</v>
      </c>
      <c r="Y1791" t="str">
        <f>VLOOKUP(S1791,Taxonomic!A:D,3,FALSE)</f>
        <v>epinephelus</v>
      </c>
      <c r="Z1791" t="str">
        <f>VLOOKUP(S1791,Taxonomic!A:D,4,FALSE)</f>
        <v>marginatus</v>
      </c>
    </row>
    <row r="1792" spans="1:26" x14ac:dyDescent="0.2">
      <c r="A1792" t="s">
        <v>30</v>
      </c>
      <c r="B1792" t="s">
        <v>472</v>
      </c>
      <c r="C1792" t="s">
        <v>115</v>
      </c>
      <c r="D1792">
        <v>2015</v>
      </c>
      <c r="E1792">
        <v>8</v>
      </c>
      <c r="F1792" s="8">
        <v>10</v>
      </c>
      <c r="G1792" t="s">
        <v>456</v>
      </c>
      <c r="H1792" t="s">
        <v>116</v>
      </c>
      <c r="I1792">
        <f>VLOOKUP(B1792,Information_sites!D:E,2,FALSE)</f>
        <v>-24.100227</v>
      </c>
      <c r="J1792">
        <f>VLOOKUP(B1792,Information_sites!D:F,3,FALSE)</f>
        <v>-45.698115999999999</v>
      </c>
      <c r="K1792" t="s">
        <v>442</v>
      </c>
      <c r="L1792">
        <v>10003</v>
      </c>
      <c r="M1792">
        <v>40</v>
      </c>
      <c r="N1792" s="3">
        <v>6</v>
      </c>
      <c r="O1792" t="s">
        <v>442</v>
      </c>
      <c r="P1792" t="s">
        <v>442</v>
      </c>
      <c r="Q1792" t="s">
        <v>442</v>
      </c>
      <c r="R1792" t="s">
        <v>442</v>
      </c>
      <c r="S1792" t="s">
        <v>38</v>
      </c>
      <c r="T1792">
        <v>1</v>
      </c>
      <c r="U1792">
        <v>15</v>
      </c>
      <c r="X1792" t="str">
        <f>VLOOKUP($S1792,Taxonomic!A:D,2,FALSE)</f>
        <v>serranidae</v>
      </c>
      <c r="Y1792" t="str">
        <f>VLOOKUP(S1792,Taxonomic!A:D,3,FALSE)</f>
        <v>epinephelus</v>
      </c>
      <c r="Z1792" t="str">
        <f>VLOOKUP(S1792,Taxonomic!A:D,4,FALSE)</f>
        <v>marginatus</v>
      </c>
    </row>
    <row r="1793" spans="1:26" x14ac:dyDescent="0.2">
      <c r="A1793" t="s">
        <v>30</v>
      </c>
      <c r="B1793" t="s">
        <v>472</v>
      </c>
      <c r="C1793" t="s">
        <v>115</v>
      </c>
      <c r="D1793">
        <v>2015</v>
      </c>
      <c r="E1793">
        <v>8</v>
      </c>
      <c r="F1793" s="8">
        <v>10</v>
      </c>
      <c r="G1793" t="s">
        <v>456</v>
      </c>
      <c r="H1793" t="s">
        <v>116</v>
      </c>
      <c r="I1793">
        <f>VLOOKUP(B1793,Information_sites!D:E,2,FALSE)</f>
        <v>-24.100227</v>
      </c>
      <c r="J1793">
        <f>VLOOKUP(B1793,Information_sites!D:F,3,FALSE)</f>
        <v>-45.698115999999999</v>
      </c>
      <c r="K1793" t="s">
        <v>442</v>
      </c>
      <c r="L1793">
        <v>10003</v>
      </c>
      <c r="M1793">
        <v>40</v>
      </c>
      <c r="N1793" s="3">
        <v>6</v>
      </c>
      <c r="O1793" t="s">
        <v>442</v>
      </c>
      <c r="P1793" t="s">
        <v>442</v>
      </c>
      <c r="Q1793" t="s">
        <v>442</v>
      </c>
      <c r="R1793" t="s">
        <v>442</v>
      </c>
      <c r="S1793" t="s">
        <v>56</v>
      </c>
      <c r="T1793">
        <v>1</v>
      </c>
      <c r="U1793">
        <v>12</v>
      </c>
      <c r="X1793" t="str">
        <f>VLOOKUP($S1793,Taxonomic!A:D,2,FALSE)</f>
        <v>scaridae</v>
      </c>
      <c r="Y1793" t="str">
        <f>VLOOKUP(S1793,Taxonomic!A:D,3,FALSE)</f>
        <v>sparisoma</v>
      </c>
      <c r="Z1793" t="str">
        <f>VLOOKUP(S1793,Taxonomic!A:D,4,FALSE)</f>
        <v>axillare</v>
      </c>
    </row>
    <row r="1794" spans="1:26" x14ac:dyDescent="0.2">
      <c r="A1794" t="s">
        <v>30</v>
      </c>
      <c r="B1794" t="s">
        <v>472</v>
      </c>
      <c r="C1794" t="s">
        <v>115</v>
      </c>
      <c r="D1794">
        <v>2015</v>
      </c>
      <c r="E1794">
        <v>8</v>
      </c>
      <c r="F1794" s="8">
        <v>10</v>
      </c>
      <c r="G1794" t="s">
        <v>456</v>
      </c>
      <c r="H1794" t="s">
        <v>116</v>
      </c>
      <c r="I1794">
        <f>VLOOKUP(B1794,Information_sites!D:E,2,FALSE)</f>
        <v>-24.100227</v>
      </c>
      <c r="J1794">
        <f>VLOOKUP(B1794,Information_sites!D:F,3,FALSE)</f>
        <v>-45.698115999999999</v>
      </c>
      <c r="K1794" t="s">
        <v>442</v>
      </c>
      <c r="L1794">
        <v>10003</v>
      </c>
      <c r="M1794">
        <v>40</v>
      </c>
      <c r="N1794" s="3">
        <v>6</v>
      </c>
      <c r="O1794" t="s">
        <v>442</v>
      </c>
      <c r="P1794" t="s">
        <v>442</v>
      </c>
      <c r="Q1794" t="s">
        <v>442</v>
      </c>
      <c r="R1794" t="s">
        <v>442</v>
      </c>
      <c r="S1794" t="s">
        <v>46</v>
      </c>
      <c r="T1794">
        <v>2</v>
      </c>
      <c r="U1794">
        <v>10</v>
      </c>
      <c r="X1794" t="str">
        <f>VLOOKUP($S1794,Taxonomic!A:D,2,FALSE)</f>
        <v>pomacentridae</v>
      </c>
      <c r="Y1794" t="str">
        <f>VLOOKUP(S1794,Taxonomic!A:D,3,FALSE)</f>
        <v>stegastes</v>
      </c>
      <c r="Z1794" t="str">
        <f>VLOOKUP(S1794,Taxonomic!A:D,4,FALSE)</f>
        <v>fuscus</v>
      </c>
    </row>
    <row r="1795" spans="1:26" x14ac:dyDescent="0.2">
      <c r="A1795" t="s">
        <v>30</v>
      </c>
      <c r="B1795" t="s">
        <v>472</v>
      </c>
      <c r="C1795" t="s">
        <v>115</v>
      </c>
      <c r="D1795">
        <v>2015</v>
      </c>
      <c r="E1795">
        <v>8</v>
      </c>
      <c r="F1795" s="8">
        <v>10</v>
      </c>
      <c r="G1795" t="s">
        <v>456</v>
      </c>
      <c r="H1795" t="s">
        <v>116</v>
      </c>
      <c r="I1795">
        <f>VLOOKUP(B1795,Information_sites!D:E,2,FALSE)</f>
        <v>-24.100227</v>
      </c>
      <c r="J1795">
        <f>VLOOKUP(B1795,Information_sites!D:F,3,FALSE)</f>
        <v>-45.698115999999999</v>
      </c>
      <c r="K1795" t="s">
        <v>442</v>
      </c>
      <c r="L1795">
        <v>10003</v>
      </c>
      <c r="M1795">
        <v>40</v>
      </c>
      <c r="N1795" s="3">
        <v>6</v>
      </c>
      <c r="O1795" t="s">
        <v>442</v>
      </c>
      <c r="P1795" t="s">
        <v>442</v>
      </c>
      <c r="Q1795" t="s">
        <v>442</v>
      </c>
      <c r="R1795" t="s">
        <v>442</v>
      </c>
      <c r="S1795" t="s">
        <v>46</v>
      </c>
      <c r="T1795">
        <v>2</v>
      </c>
      <c r="U1795">
        <v>12</v>
      </c>
      <c r="X1795" t="str">
        <f>VLOOKUP($S1795,Taxonomic!A:D,2,FALSE)</f>
        <v>pomacentridae</v>
      </c>
      <c r="Y1795" t="str">
        <f>VLOOKUP(S1795,Taxonomic!A:D,3,FALSE)</f>
        <v>stegastes</v>
      </c>
      <c r="Z1795" t="str">
        <f>VLOOKUP(S1795,Taxonomic!A:D,4,FALSE)</f>
        <v>fuscus</v>
      </c>
    </row>
    <row r="1796" spans="1:26" x14ac:dyDescent="0.2">
      <c r="A1796" t="s">
        <v>30</v>
      </c>
      <c r="B1796" t="s">
        <v>472</v>
      </c>
      <c r="C1796" t="s">
        <v>115</v>
      </c>
      <c r="D1796">
        <v>2015</v>
      </c>
      <c r="E1796">
        <v>8</v>
      </c>
      <c r="F1796" s="8">
        <v>10</v>
      </c>
      <c r="G1796" t="s">
        <v>456</v>
      </c>
      <c r="H1796" t="s">
        <v>116</v>
      </c>
      <c r="I1796">
        <f>VLOOKUP(B1796,Information_sites!D:E,2,FALSE)</f>
        <v>-24.100227</v>
      </c>
      <c r="J1796">
        <f>VLOOKUP(B1796,Information_sites!D:F,3,FALSE)</f>
        <v>-45.698115999999999</v>
      </c>
      <c r="K1796" t="s">
        <v>442</v>
      </c>
      <c r="L1796">
        <v>10003</v>
      </c>
      <c r="M1796">
        <v>40</v>
      </c>
      <c r="N1796" s="3">
        <v>6</v>
      </c>
      <c r="O1796" t="s">
        <v>442</v>
      </c>
      <c r="P1796" t="s">
        <v>442</v>
      </c>
      <c r="Q1796" t="s">
        <v>442</v>
      </c>
      <c r="R1796" t="s">
        <v>442</v>
      </c>
      <c r="S1796" t="s">
        <v>46</v>
      </c>
      <c r="T1796">
        <v>1</v>
      </c>
      <c r="U1796">
        <v>5</v>
      </c>
      <c r="X1796" t="str">
        <f>VLOOKUP($S1796,Taxonomic!A:D,2,FALSE)</f>
        <v>pomacentridae</v>
      </c>
      <c r="Y1796" t="str">
        <f>VLOOKUP(S1796,Taxonomic!A:D,3,FALSE)</f>
        <v>stegastes</v>
      </c>
      <c r="Z1796" t="str">
        <f>VLOOKUP(S1796,Taxonomic!A:D,4,FALSE)</f>
        <v>fuscus</v>
      </c>
    </row>
    <row r="1797" spans="1:26" x14ac:dyDescent="0.2">
      <c r="A1797" t="s">
        <v>30</v>
      </c>
      <c r="B1797" t="s">
        <v>472</v>
      </c>
      <c r="C1797" t="s">
        <v>115</v>
      </c>
      <c r="D1797">
        <v>2015</v>
      </c>
      <c r="E1797">
        <v>8</v>
      </c>
      <c r="F1797" s="8">
        <v>10</v>
      </c>
      <c r="G1797" t="s">
        <v>456</v>
      </c>
      <c r="H1797" t="s">
        <v>116</v>
      </c>
      <c r="I1797">
        <f>VLOOKUP(B1797,Information_sites!D:E,2,FALSE)</f>
        <v>-24.100227</v>
      </c>
      <c r="J1797">
        <f>VLOOKUP(B1797,Information_sites!D:F,3,FALSE)</f>
        <v>-45.698115999999999</v>
      </c>
      <c r="K1797" t="s">
        <v>442</v>
      </c>
      <c r="L1797">
        <v>10007</v>
      </c>
      <c r="M1797">
        <v>40</v>
      </c>
      <c r="N1797" s="3">
        <v>5</v>
      </c>
      <c r="O1797" t="s">
        <v>442</v>
      </c>
      <c r="P1797" t="s">
        <v>442</v>
      </c>
      <c r="Q1797" t="s">
        <v>442</v>
      </c>
      <c r="R1797" t="s">
        <v>442</v>
      </c>
      <c r="S1797" t="s">
        <v>106</v>
      </c>
      <c r="T1797">
        <v>1</v>
      </c>
      <c r="U1797">
        <v>150</v>
      </c>
      <c r="X1797" t="str">
        <f>VLOOKUP($S1797,Taxonomic!A:D,2,FALSE)</f>
        <v>aetobatidae</v>
      </c>
      <c r="Y1797" t="str">
        <f>VLOOKUP(S1797,Taxonomic!A:D,3,FALSE)</f>
        <v>aetobatus</v>
      </c>
      <c r="Z1797" t="str">
        <f>VLOOKUP(S1797,Taxonomic!A:D,4,FALSE)</f>
        <v>narinari</v>
      </c>
    </row>
    <row r="1798" spans="1:26" x14ac:dyDescent="0.2">
      <c r="A1798" t="s">
        <v>30</v>
      </c>
      <c r="B1798" t="s">
        <v>472</v>
      </c>
      <c r="C1798" t="s">
        <v>115</v>
      </c>
      <c r="D1798">
        <v>2015</v>
      </c>
      <c r="E1798">
        <v>8</v>
      </c>
      <c r="F1798" s="8">
        <v>10</v>
      </c>
      <c r="G1798" t="s">
        <v>456</v>
      </c>
      <c r="H1798" t="s">
        <v>116</v>
      </c>
      <c r="I1798">
        <f>VLOOKUP(B1798,Information_sites!D:E,2,FALSE)</f>
        <v>-24.100227</v>
      </c>
      <c r="J1798">
        <f>VLOOKUP(B1798,Information_sites!D:F,3,FALSE)</f>
        <v>-45.698115999999999</v>
      </c>
      <c r="K1798" t="s">
        <v>442</v>
      </c>
      <c r="L1798">
        <v>10007</v>
      </c>
      <c r="M1798">
        <v>40</v>
      </c>
      <c r="N1798" s="3">
        <v>5</v>
      </c>
      <c r="O1798" t="s">
        <v>442</v>
      </c>
      <c r="P1798" t="s">
        <v>442</v>
      </c>
      <c r="Q1798" t="s">
        <v>442</v>
      </c>
      <c r="R1798" t="s">
        <v>442</v>
      </c>
      <c r="S1798" t="s">
        <v>85</v>
      </c>
      <c r="T1798">
        <v>15</v>
      </c>
      <c r="U1798">
        <v>35</v>
      </c>
      <c r="X1798" t="str">
        <f>VLOOKUP($S1798,Taxonomic!A:D,2,FALSE)</f>
        <v>carangidae</v>
      </c>
      <c r="Y1798" t="str">
        <f>VLOOKUP(S1798,Taxonomic!A:D,3,FALSE)</f>
        <v>caranx</v>
      </c>
      <c r="Z1798" t="str">
        <f>VLOOKUP(S1798,Taxonomic!A:D,4,FALSE)</f>
        <v>crysos</v>
      </c>
    </row>
    <row r="1799" spans="1:26" x14ac:dyDescent="0.2">
      <c r="A1799" t="s">
        <v>30</v>
      </c>
      <c r="B1799" t="s">
        <v>472</v>
      </c>
      <c r="C1799" t="s">
        <v>115</v>
      </c>
      <c r="D1799">
        <v>2015</v>
      </c>
      <c r="E1799">
        <v>8</v>
      </c>
      <c r="F1799" s="8">
        <v>10</v>
      </c>
      <c r="G1799" t="s">
        <v>456</v>
      </c>
      <c r="H1799" t="s">
        <v>116</v>
      </c>
      <c r="I1799">
        <f>VLOOKUP(B1799,Information_sites!D:E,2,FALSE)</f>
        <v>-24.100227</v>
      </c>
      <c r="J1799">
        <f>VLOOKUP(B1799,Information_sites!D:F,3,FALSE)</f>
        <v>-45.698115999999999</v>
      </c>
      <c r="K1799" t="s">
        <v>442</v>
      </c>
      <c r="L1799">
        <v>10007</v>
      </c>
      <c r="M1799">
        <v>40</v>
      </c>
      <c r="N1799" s="3">
        <v>5</v>
      </c>
      <c r="O1799" t="s">
        <v>442</v>
      </c>
      <c r="P1799" t="s">
        <v>442</v>
      </c>
      <c r="Q1799" t="s">
        <v>442</v>
      </c>
      <c r="R1799" t="s">
        <v>442</v>
      </c>
      <c r="S1799" t="s">
        <v>64</v>
      </c>
      <c r="T1799">
        <v>10</v>
      </c>
      <c r="U1799">
        <v>30</v>
      </c>
      <c r="X1799" t="str">
        <f>VLOOKUP($S1799,Taxonomic!A:D,2,FALSE)</f>
        <v>kyphosidae</v>
      </c>
      <c r="Y1799" t="str">
        <f>VLOOKUP(S1799,Taxonomic!A:D,3,FALSE)</f>
        <v>kyphosus</v>
      </c>
      <c r="Z1799" t="str">
        <f>VLOOKUP(S1799,Taxonomic!A:D,4,FALSE)</f>
        <v>vaigiensis</v>
      </c>
    </row>
    <row r="1800" spans="1:26" x14ac:dyDescent="0.2">
      <c r="A1800" t="s">
        <v>30</v>
      </c>
      <c r="B1800" t="s">
        <v>472</v>
      </c>
      <c r="C1800" t="s">
        <v>115</v>
      </c>
      <c r="D1800">
        <v>2015</v>
      </c>
      <c r="E1800">
        <v>8</v>
      </c>
      <c r="F1800" s="8">
        <v>10</v>
      </c>
      <c r="G1800" t="s">
        <v>456</v>
      </c>
      <c r="H1800" t="s">
        <v>116</v>
      </c>
      <c r="I1800">
        <f>VLOOKUP(B1800,Information_sites!D:E,2,FALSE)</f>
        <v>-24.100227</v>
      </c>
      <c r="J1800">
        <f>VLOOKUP(B1800,Information_sites!D:F,3,FALSE)</f>
        <v>-45.698115999999999</v>
      </c>
      <c r="K1800" t="s">
        <v>442</v>
      </c>
      <c r="L1800">
        <v>10007</v>
      </c>
      <c r="M1800">
        <v>40</v>
      </c>
      <c r="N1800" s="3">
        <v>5</v>
      </c>
      <c r="O1800" t="s">
        <v>442</v>
      </c>
      <c r="P1800" t="s">
        <v>442</v>
      </c>
      <c r="Q1800" t="s">
        <v>442</v>
      </c>
      <c r="R1800" t="s">
        <v>442</v>
      </c>
      <c r="S1800" t="s">
        <v>64</v>
      </c>
      <c r="T1800">
        <v>6</v>
      </c>
      <c r="U1800">
        <v>45</v>
      </c>
      <c r="X1800" t="str">
        <f>VLOOKUP($S1800,Taxonomic!A:D,2,FALSE)</f>
        <v>kyphosidae</v>
      </c>
      <c r="Y1800" t="str">
        <f>VLOOKUP(S1800,Taxonomic!A:D,3,FALSE)</f>
        <v>kyphosus</v>
      </c>
      <c r="Z1800" t="str">
        <f>VLOOKUP(S1800,Taxonomic!A:D,4,FALSE)</f>
        <v>vaigiensis</v>
      </c>
    </row>
    <row r="1801" spans="1:26" x14ac:dyDescent="0.2">
      <c r="A1801" t="s">
        <v>30</v>
      </c>
      <c r="B1801" t="s">
        <v>472</v>
      </c>
      <c r="C1801" t="s">
        <v>115</v>
      </c>
      <c r="D1801">
        <v>2015</v>
      </c>
      <c r="E1801">
        <v>8</v>
      </c>
      <c r="F1801" s="8">
        <v>10</v>
      </c>
      <c r="G1801" t="s">
        <v>456</v>
      </c>
      <c r="H1801" t="s">
        <v>116</v>
      </c>
      <c r="I1801">
        <f>VLOOKUP(B1801,Information_sites!D:E,2,FALSE)</f>
        <v>-24.100227</v>
      </c>
      <c r="J1801">
        <f>VLOOKUP(B1801,Information_sites!D:F,3,FALSE)</f>
        <v>-45.698115999999999</v>
      </c>
      <c r="K1801" t="s">
        <v>442</v>
      </c>
      <c r="L1801">
        <v>10007</v>
      </c>
      <c r="M1801">
        <v>40</v>
      </c>
      <c r="N1801" s="3">
        <v>5</v>
      </c>
      <c r="O1801" t="s">
        <v>442</v>
      </c>
      <c r="P1801" t="s">
        <v>442</v>
      </c>
      <c r="Q1801" t="s">
        <v>442</v>
      </c>
      <c r="R1801" t="s">
        <v>442</v>
      </c>
      <c r="S1801" t="s">
        <v>64</v>
      </c>
      <c r="T1801">
        <v>20</v>
      </c>
      <c r="U1801">
        <v>35</v>
      </c>
      <c r="X1801" t="str">
        <f>VLOOKUP($S1801,Taxonomic!A:D,2,FALSE)</f>
        <v>kyphosidae</v>
      </c>
      <c r="Y1801" t="str">
        <f>VLOOKUP(S1801,Taxonomic!A:D,3,FALSE)</f>
        <v>kyphosus</v>
      </c>
      <c r="Z1801" t="str">
        <f>VLOOKUP(S1801,Taxonomic!A:D,4,FALSE)</f>
        <v>vaigiensis</v>
      </c>
    </row>
    <row r="1802" spans="1:26" x14ac:dyDescent="0.2">
      <c r="A1802" t="s">
        <v>30</v>
      </c>
      <c r="B1802" t="s">
        <v>472</v>
      </c>
      <c r="C1802" t="s">
        <v>115</v>
      </c>
      <c r="D1802">
        <v>2015</v>
      </c>
      <c r="E1802">
        <v>8</v>
      </c>
      <c r="F1802" s="8">
        <v>10</v>
      </c>
      <c r="G1802" t="s">
        <v>456</v>
      </c>
      <c r="H1802" t="s">
        <v>116</v>
      </c>
      <c r="I1802">
        <f>VLOOKUP(B1802,Information_sites!D:E,2,FALSE)</f>
        <v>-24.100227</v>
      </c>
      <c r="J1802">
        <f>VLOOKUP(B1802,Information_sites!D:F,3,FALSE)</f>
        <v>-45.698115999999999</v>
      </c>
      <c r="K1802" t="s">
        <v>442</v>
      </c>
      <c r="L1802">
        <v>10008</v>
      </c>
      <c r="M1802">
        <v>40</v>
      </c>
      <c r="N1802" s="3">
        <v>10</v>
      </c>
      <c r="O1802" t="s">
        <v>442</v>
      </c>
      <c r="P1802" t="s">
        <v>442</v>
      </c>
      <c r="Q1802" t="s">
        <v>442</v>
      </c>
      <c r="R1802" t="s">
        <v>442</v>
      </c>
      <c r="S1802" t="s">
        <v>33</v>
      </c>
      <c r="T1802">
        <v>1</v>
      </c>
      <c r="U1802">
        <v>6</v>
      </c>
      <c r="X1802" t="str">
        <f>VLOOKUP($S1802,Taxonomic!A:D,2,FALSE)</f>
        <v>pomacentridae</v>
      </c>
      <c r="Y1802" t="str">
        <f>VLOOKUP(S1802,Taxonomic!A:D,3,FALSE)</f>
        <v>abudefduf</v>
      </c>
      <c r="Z1802" t="str">
        <f>VLOOKUP(S1802,Taxonomic!A:D,4,FALSE)</f>
        <v>saxatilis</v>
      </c>
    </row>
    <row r="1803" spans="1:26" x14ac:dyDescent="0.2">
      <c r="A1803" t="s">
        <v>30</v>
      </c>
      <c r="B1803" t="s">
        <v>472</v>
      </c>
      <c r="C1803" t="s">
        <v>115</v>
      </c>
      <c r="D1803">
        <v>2015</v>
      </c>
      <c r="E1803">
        <v>8</v>
      </c>
      <c r="F1803" s="8">
        <v>10</v>
      </c>
      <c r="G1803" t="s">
        <v>456</v>
      </c>
      <c r="H1803" t="s">
        <v>116</v>
      </c>
      <c r="I1803">
        <f>VLOOKUP(B1803,Information_sites!D:E,2,FALSE)</f>
        <v>-24.100227</v>
      </c>
      <c r="J1803">
        <f>VLOOKUP(B1803,Information_sites!D:F,3,FALSE)</f>
        <v>-45.698115999999999</v>
      </c>
      <c r="K1803" t="s">
        <v>442</v>
      </c>
      <c r="L1803">
        <v>10008</v>
      </c>
      <c r="M1803">
        <v>40</v>
      </c>
      <c r="N1803" s="3">
        <v>10</v>
      </c>
      <c r="O1803" t="s">
        <v>442</v>
      </c>
      <c r="P1803" t="s">
        <v>442</v>
      </c>
      <c r="Q1803" t="s">
        <v>442</v>
      </c>
      <c r="R1803" t="s">
        <v>442</v>
      </c>
      <c r="S1803" t="s">
        <v>118</v>
      </c>
      <c r="T1803">
        <v>1</v>
      </c>
      <c r="U1803">
        <v>15</v>
      </c>
      <c r="X1803" t="str">
        <f>VLOOKUP($S1803,Taxonomic!A:D,2,FALSE)</f>
        <v>serranidae</v>
      </c>
      <c r="Y1803" t="str">
        <f>VLOOKUP(S1803,Taxonomic!A:D,3,FALSE)</f>
        <v>diplectrum</v>
      </c>
      <c r="Z1803" t="str">
        <f>VLOOKUP(S1803,Taxonomic!A:D,4,FALSE)</f>
        <v>formosum</v>
      </c>
    </row>
    <row r="1804" spans="1:26" x14ac:dyDescent="0.2">
      <c r="A1804" t="s">
        <v>30</v>
      </c>
      <c r="B1804" t="s">
        <v>472</v>
      </c>
      <c r="C1804" t="s">
        <v>115</v>
      </c>
      <c r="D1804">
        <v>2015</v>
      </c>
      <c r="E1804">
        <v>8</v>
      </c>
      <c r="F1804" s="8">
        <v>10</v>
      </c>
      <c r="G1804" t="s">
        <v>456</v>
      </c>
      <c r="H1804" t="s">
        <v>116</v>
      </c>
      <c r="I1804">
        <f>VLOOKUP(B1804,Information_sites!D:E,2,FALSE)</f>
        <v>-24.100227</v>
      </c>
      <c r="J1804">
        <f>VLOOKUP(B1804,Information_sites!D:F,3,FALSE)</f>
        <v>-45.698115999999999</v>
      </c>
      <c r="K1804" t="s">
        <v>442</v>
      </c>
      <c r="L1804">
        <v>10008</v>
      </c>
      <c r="M1804">
        <v>40</v>
      </c>
      <c r="N1804" s="3">
        <v>10</v>
      </c>
      <c r="O1804" t="s">
        <v>442</v>
      </c>
      <c r="P1804" t="s">
        <v>442</v>
      </c>
      <c r="Q1804" t="s">
        <v>442</v>
      </c>
      <c r="R1804" t="s">
        <v>442</v>
      </c>
      <c r="S1804" t="s">
        <v>63</v>
      </c>
      <c r="T1804">
        <v>1</v>
      </c>
      <c r="U1804">
        <v>35</v>
      </c>
      <c r="X1804" t="str">
        <f>VLOOKUP($S1804,Taxonomic!A:D,2,FALSE)</f>
        <v>haemulidae</v>
      </c>
      <c r="Y1804" t="str">
        <f>VLOOKUP(S1804,Taxonomic!A:D,3,FALSE)</f>
        <v>haemulon</v>
      </c>
      <c r="Z1804" t="str">
        <f>VLOOKUP(S1804,Taxonomic!A:D,4,FALSE)</f>
        <v>plumierii</v>
      </c>
    </row>
    <row r="1805" spans="1:26" x14ac:dyDescent="0.2">
      <c r="A1805" t="s">
        <v>30</v>
      </c>
      <c r="B1805" t="s">
        <v>472</v>
      </c>
      <c r="C1805" t="s">
        <v>115</v>
      </c>
      <c r="D1805">
        <v>2015</v>
      </c>
      <c r="E1805">
        <v>8</v>
      </c>
      <c r="F1805" s="8">
        <v>10</v>
      </c>
      <c r="G1805" t="s">
        <v>456</v>
      </c>
      <c r="H1805" t="s">
        <v>116</v>
      </c>
      <c r="I1805">
        <f>VLOOKUP(B1805,Information_sites!D:E,2,FALSE)</f>
        <v>-24.100227</v>
      </c>
      <c r="J1805">
        <f>VLOOKUP(B1805,Information_sites!D:F,3,FALSE)</f>
        <v>-45.698115999999999</v>
      </c>
      <c r="K1805" t="s">
        <v>442</v>
      </c>
      <c r="L1805">
        <v>10008</v>
      </c>
      <c r="M1805">
        <v>40</v>
      </c>
      <c r="N1805" s="3">
        <v>10</v>
      </c>
      <c r="O1805" t="s">
        <v>442</v>
      </c>
      <c r="P1805" t="s">
        <v>442</v>
      </c>
      <c r="Q1805" t="s">
        <v>442</v>
      </c>
      <c r="R1805" t="s">
        <v>442</v>
      </c>
      <c r="S1805" t="s">
        <v>41</v>
      </c>
      <c r="T1805">
        <v>1</v>
      </c>
      <c r="U1805">
        <v>19</v>
      </c>
      <c r="X1805" t="str">
        <f>VLOOKUP($S1805,Taxonomic!A:D,2,FALSE)</f>
        <v>holocentridae</v>
      </c>
      <c r="Y1805" t="str">
        <f>VLOOKUP(S1805,Taxonomic!A:D,3,FALSE)</f>
        <v>holocentrus</v>
      </c>
      <c r="Z1805" t="str">
        <f>VLOOKUP(S1805,Taxonomic!A:D,4,FALSE)</f>
        <v>adscensionis</v>
      </c>
    </row>
    <row r="1806" spans="1:26" x14ac:dyDescent="0.2">
      <c r="A1806" t="s">
        <v>30</v>
      </c>
      <c r="B1806" t="s">
        <v>472</v>
      </c>
      <c r="C1806" t="s">
        <v>115</v>
      </c>
      <c r="D1806">
        <v>2015</v>
      </c>
      <c r="E1806">
        <v>8</v>
      </c>
      <c r="F1806" s="8">
        <v>10</v>
      </c>
      <c r="G1806" t="s">
        <v>456</v>
      </c>
      <c r="H1806" t="s">
        <v>116</v>
      </c>
      <c r="I1806">
        <f>VLOOKUP(B1806,Information_sites!D:E,2,FALSE)</f>
        <v>-24.100227</v>
      </c>
      <c r="J1806">
        <f>VLOOKUP(B1806,Information_sites!D:F,3,FALSE)</f>
        <v>-45.698115999999999</v>
      </c>
      <c r="K1806" t="s">
        <v>442</v>
      </c>
      <c r="L1806">
        <v>10008</v>
      </c>
      <c r="M1806">
        <v>40</v>
      </c>
      <c r="N1806" s="3">
        <v>10</v>
      </c>
      <c r="O1806" t="s">
        <v>442</v>
      </c>
      <c r="P1806" t="s">
        <v>442</v>
      </c>
      <c r="Q1806" t="s">
        <v>442</v>
      </c>
      <c r="R1806" t="s">
        <v>442</v>
      </c>
      <c r="S1806" t="s">
        <v>98</v>
      </c>
      <c r="T1806">
        <v>2</v>
      </c>
      <c r="U1806">
        <v>8</v>
      </c>
      <c r="X1806" t="str">
        <f>VLOOKUP($S1806,Taxonomic!A:D,2,FALSE)</f>
        <v>serranidae</v>
      </c>
      <c r="Y1806" t="str">
        <f>VLOOKUP(S1806,Taxonomic!A:D,3,FALSE)</f>
        <v>serranus</v>
      </c>
      <c r="Z1806" t="str">
        <f>VLOOKUP(S1806,Taxonomic!A:D,4,FALSE)</f>
        <v>baldwini</v>
      </c>
    </row>
    <row r="1807" spans="1:26" x14ac:dyDescent="0.2">
      <c r="A1807" t="s">
        <v>30</v>
      </c>
      <c r="B1807" t="s">
        <v>472</v>
      </c>
      <c r="C1807" t="s">
        <v>115</v>
      </c>
      <c r="D1807">
        <v>2015</v>
      </c>
      <c r="E1807">
        <v>8</v>
      </c>
      <c r="F1807" s="8">
        <v>10</v>
      </c>
      <c r="G1807" t="s">
        <v>456</v>
      </c>
      <c r="H1807" t="s">
        <v>116</v>
      </c>
      <c r="I1807">
        <f>VLOOKUP(B1807,Information_sites!D:E,2,FALSE)</f>
        <v>-24.100227</v>
      </c>
      <c r="J1807">
        <f>VLOOKUP(B1807,Information_sites!D:F,3,FALSE)</f>
        <v>-45.698115999999999</v>
      </c>
      <c r="K1807" t="s">
        <v>442</v>
      </c>
      <c r="L1807">
        <v>10008</v>
      </c>
      <c r="M1807">
        <v>40</v>
      </c>
      <c r="N1807" s="3">
        <v>10</v>
      </c>
      <c r="O1807" t="s">
        <v>442</v>
      </c>
      <c r="P1807" t="s">
        <v>442</v>
      </c>
      <c r="Q1807" t="s">
        <v>442</v>
      </c>
      <c r="R1807" t="s">
        <v>442</v>
      </c>
      <c r="S1807" t="s">
        <v>56</v>
      </c>
      <c r="T1807">
        <v>3</v>
      </c>
      <c r="U1807">
        <v>7</v>
      </c>
      <c r="X1807" t="str">
        <f>VLOOKUP($S1807,Taxonomic!A:D,2,FALSE)</f>
        <v>scaridae</v>
      </c>
      <c r="Y1807" t="str">
        <f>VLOOKUP(S1807,Taxonomic!A:D,3,FALSE)</f>
        <v>sparisoma</v>
      </c>
      <c r="Z1807" t="str">
        <f>VLOOKUP(S1807,Taxonomic!A:D,4,FALSE)</f>
        <v>axillare</v>
      </c>
    </row>
    <row r="1808" spans="1:26" x14ac:dyDescent="0.2">
      <c r="A1808" t="s">
        <v>30</v>
      </c>
      <c r="B1808" t="s">
        <v>472</v>
      </c>
      <c r="C1808" t="s">
        <v>115</v>
      </c>
      <c r="D1808">
        <v>2015</v>
      </c>
      <c r="E1808">
        <v>8</v>
      </c>
      <c r="F1808" s="8">
        <v>10</v>
      </c>
      <c r="G1808" t="s">
        <v>456</v>
      </c>
      <c r="H1808" t="s">
        <v>116</v>
      </c>
      <c r="I1808">
        <f>VLOOKUP(B1808,Information_sites!D:E,2,FALSE)</f>
        <v>-24.100227</v>
      </c>
      <c r="J1808">
        <f>VLOOKUP(B1808,Information_sites!D:F,3,FALSE)</f>
        <v>-45.698115999999999</v>
      </c>
      <c r="K1808" t="s">
        <v>442</v>
      </c>
      <c r="L1808">
        <v>10008</v>
      </c>
      <c r="M1808">
        <v>40</v>
      </c>
      <c r="N1808" s="3">
        <v>10</v>
      </c>
      <c r="O1808" t="s">
        <v>442</v>
      </c>
      <c r="P1808" t="s">
        <v>442</v>
      </c>
      <c r="Q1808" t="s">
        <v>442</v>
      </c>
      <c r="R1808" t="s">
        <v>442</v>
      </c>
      <c r="S1808" t="s">
        <v>46</v>
      </c>
      <c r="T1808">
        <v>1</v>
      </c>
      <c r="U1808">
        <v>10</v>
      </c>
      <c r="X1808" t="str">
        <f>VLOOKUP($S1808,Taxonomic!A:D,2,FALSE)</f>
        <v>pomacentridae</v>
      </c>
      <c r="Y1808" t="str">
        <f>VLOOKUP(S1808,Taxonomic!A:D,3,FALSE)</f>
        <v>stegastes</v>
      </c>
      <c r="Z1808" t="str">
        <f>VLOOKUP(S1808,Taxonomic!A:D,4,FALSE)</f>
        <v>fuscus</v>
      </c>
    </row>
    <row r="1809" spans="1:26" x14ac:dyDescent="0.2">
      <c r="A1809" t="s">
        <v>30</v>
      </c>
      <c r="B1809" t="s">
        <v>472</v>
      </c>
      <c r="C1809" t="s">
        <v>115</v>
      </c>
      <c r="D1809">
        <v>2015</v>
      </c>
      <c r="E1809">
        <v>8</v>
      </c>
      <c r="F1809" s="8">
        <v>10</v>
      </c>
      <c r="G1809" t="s">
        <v>456</v>
      </c>
      <c r="H1809" t="s">
        <v>116</v>
      </c>
      <c r="I1809">
        <f>VLOOKUP(B1809,Information_sites!D:E,2,FALSE)</f>
        <v>-24.100227</v>
      </c>
      <c r="J1809">
        <f>VLOOKUP(B1809,Information_sites!D:F,3,FALSE)</f>
        <v>-45.698115999999999</v>
      </c>
      <c r="K1809" t="s">
        <v>442</v>
      </c>
      <c r="L1809">
        <v>10008</v>
      </c>
      <c r="M1809">
        <v>40</v>
      </c>
      <c r="N1809" s="3">
        <v>10</v>
      </c>
      <c r="O1809" t="s">
        <v>442</v>
      </c>
      <c r="P1809" t="s">
        <v>442</v>
      </c>
      <c r="Q1809" t="s">
        <v>442</v>
      </c>
      <c r="R1809" t="s">
        <v>442</v>
      </c>
      <c r="S1809" t="s">
        <v>58</v>
      </c>
      <c r="T1809">
        <v>6</v>
      </c>
      <c r="U1809">
        <v>3</v>
      </c>
      <c r="X1809" t="str">
        <f>VLOOKUP($S1809,Taxonomic!A:D,2,FALSE)</f>
        <v>pomacentridae</v>
      </c>
      <c r="Y1809" t="str">
        <f>VLOOKUP(S1809,Taxonomic!A:D,3,FALSE)</f>
        <v>stegastes</v>
      </c>
      <c r="Z1809" t="str">
        <f>VLOOKUP(S1809,Taxonomic!A:D,4,FALSE)</f>
        <v>variabilis</v>
      </c>
    </row>
    <row r="1810" spans="1:26" x14ac:dyDescent="0.2">
      <c r="A1810" t="s">
        <v>30</v>
      </c>
      <c r="B1810" t="s">
        <v>472</v>
      </c>
      <c r="C1810" t="s">
        <v>115</v>
      </c>
      <c r="D1810">
        <v>2015</v>
      </c>
      <c r="E1810">
        <v>8</v>
      </c>
      <c r="F1810" s="8">
        <v>10</v>
      </c>
      <c r="G1810" t="s">
        <v>456</v>
      </c>
      <c r="H1810" t="s">
        <v>116</v>
      </c>
      <c r="I1810">
        <f>VLOOKUP(B1810,Information_sites!D:E,2,FALSE)</f>
        <v>-24.100227</v>
      </c>
      <c r="J1810">
        <f>VLOOKUP(B1810,Information_sites!D:F,3,FALSE)</f>
        <v>-45.698115999999999</v>
      </c>
      <c r="K1810" t="s">
        <v>442</v>
      </c>
      <c r="L1810">
        <v>10009</v>
      </c>
      <c r="M1810">
        <v>40</v>
      </c>
      <c r="N1810" s="3">
        <v>6</v>
      </c>
      <c r="O1810" t="s">
        <v>442</v>
      </c>
      <c r="P1810" t="s">
        <v>442</v>
      </c>
      <c r="Q1810" t="s">
        <v>442</v>
      </c>
      <c r="R1810" t="s">
        <v>442</v>
      </c>
      <c r="S1810" t="s">
        <v>49</v>
      </c>
      <c r="T1810">
        <v>6</v>
      </c>
      <c r="U1810">
        <v>35</v>
      </c>
      <c r="X1810" t="str">
        <f>VLOOKUP($S1810,Taxonomic!A:D,2,FALSE)</f>
        <v>acanthuridae</v>
      </c>
      <c r="Y1810" t="str">
        <f>VLOOKUP(S1810,Taxonomic!A:D,3,FALSE)</f>
        <v>acanthurus</v>
      </c>
      <c r="Z1810" t="str">
        <f>VLOOKUP(S1810,Taxonomic!A:D,4,FALSE)</f>
        <v>chirurgus</v>
      </c>
    </row>
    <row r="1811" spans="1:26" x14ac:dyDescent="0.2">
      <c r="A1811" t="s">
        <v>30</v>
      </c>
      <c r="B1811" t="s">
        <v>472</v>
      </c>
      <c r="C1811" t="s">
        <v>115</v>
      </c>
      <c r="D1811">
        <v>2015</v>
      </c>
      <c r="E1811">
        <v>8</v>
      </c>
      <c r="F1811" s="8">
        <v>10</v>
      </c>
      <c r="G1811" t="s">
        <v>456</v>
      </c>
      <c r="H1811" t="s">
        <v>116</v>
      </c>
      <c r="I1811">
        <f>VLOOKUP(B1811,Information_sites!D:E,2,FALSE)</f>
        <v>-24.100227</v>
      </c>
      <c r="J1811">
        <f>VLOOKUP(B1811,Information_sites!D:F,3,FALSE)</f>
        <v>-45.698115999999999</v>
      </c>
      <c r="K1811" t="s">
        <v>442</v>
      </c>
      <c r="L1811">
        <v>10009</v>
      </c>
      <c r="M1811">
        <v>40</v>
      </c>
      <c r="N1811" s="3">
        <v>6</v>
      </c>
      <c r="O1811" t="s">
        <v>442</v>
      </c>
      <c r="P1811" t="s">
        <v>442</v>
      </c>
      <c r="Q1811" t="s">
        <v>442</v>
      </c>
      <c r="R1811" t="s">
        <v>442</v>
      </c>
      <c r="S1811" t="s">
        <v>34</v>
      </c>
      <c r="T1811">
        <v>1</v>
      </c>
      <c r="U1811">
        <v>30</v>
      </c>
      <c r="X1811" t="str">
        <f>VLOOKUP($S1811,Taxonomic!A:D,2,FALSE)</f>
        <v>labridae</v>
      </c>
      <c r="Y1811" t="str">
        <f>VLOOKUP(S1811,Taxonomic!A:D,3,FALSE)</f>
        <v>bodianus</v>
      </c>
      <c r="Z1811" t="str">
        <f>VLOOKUP(S1811,Taxonomic!A:D,4,FALSE)</f>
        <v>pulchellus</v>
      </c>
    </row>
    <row r="1812" spans="1:26" x14ac:dyDescent="0.2">
      <c r="A1812" t="s">
        <v>30</v>
      </c>
      <c r="B1812" t="s">
        <v>472</v>
      </c>
      <c r="C1812" t="s">
        <v>115</v>
      </c>
      <c r="D1812">
        <v>2015</v>
      </c>
      <c r="E1812">
        <v>8</v>
      </c>
      <c r="F1812" s="8">
        <v>10</v>
      </c>
      <c r="G1812" t="s">
        <v>456</v>
      </c>
      <c r="H1812" t="s">
        <v>116</v>
      </c>
      <c r="I1812">
        <f>VLOOKUP(B1812,Information_sites!D:E,2,FALSE)</f>
        <v>-24.100227</v>
      </c>
      <c r="J1812">
        <f>VLOOKUP(B1812,Information_sites!D:F,3,FALSE)</f>
        <v>-45.698115999999999</v>
      </c>
      <c r="K1812" t="s">
        <v>442</v>
      </c>
      <c r="L1812">
        <v>10009</v>
      </c>
      <c r="M1812">
        <v>40</v>
      </c>
      <c r="N1812" s="3">
        <v>6</v>
      </c>
      <c r="O1812" t="s">
        <v>442</v>
      </c>
      <c r="P1812" t="s">
        <v>442</v>
      </c>
      <c r="Q1812" t="s">
        <v>442</v>
      </c>
      <c r="R1812" t="s">
        <v>442</v>
      </c>
      <c r="S1812" t="s">
        <v>34</v>
      </c>
      <c r="T1812">
        <v>1</v>
      </c>
      <c r="U1812">
        <v>10</v>
      </c>
      <c r="X1812" t="str">
        <f>VLOOKUP($S1812,Taxonomic!A:D,2,FALSE)</f>
        <v>labridae</v>
      </c>
      <c r="Y1812" t="str">
        <f>VLOOKUP(S1812,Taxonomic!A:D,3,FALSE)</f>
        <v>bodianus</v>
      </c>
      <c r="Z1812" t="str">
        <f>VLOOKUP(S1812,Taxonomic!A:D,4,FALSE)</f>
        <v>pulchellus</v>
      </c>
    </row>
    <row r="1813" spans="1:26" x14ac:dyDescent="0.2">
      <c r="A1813" t="s">
        <v>30</v>
      </c>
      <c r="B1813" t="s">
        <v>472</v>
      </c>
      <c r="C1813" t="s">
        <v>115</v>
      </c>
      <c r="D1813">
        <v>2015</v>
      </c>
      <c r="E1813">
        <v>8</v>
      </c>
      <c r="F1813" s="8">
        <v>10</v>
      </c>
      <c r="G1813" t="s">
        <v>456</v>
      </c>
      <c r="H1813" t="s">
        <v>116</v>
      </c>
      <c r="I1813">
        <f>VLOOKUP(B1813,Information_sites!D:E,2,FALSE)</f>
        <v>-24.100227</v>
      </c>
      <c r="J1813">
        <f>VLOOKUP(B1813,Information_sites!D:F,3,FALSE)</f>
        <v>-45.698115999999999</v>
      </c>
      <c r="K1813" t="s">
        <v>442</v>
      </c>
      <c r="L1813">
        <v>10009</v>
      </c>
      <c r="M1813">
        <v>40</v>
      </c>
      <c r="N1813" s="3">
        <v>6</v>
      </c>
      <c r="O1813" t="s">
        <v>442</v>
      </c>
      <c r="P1813" t="s">
        <v>442</v>
      </c>
      <c r="Q1813" t="s">
        <v>442</v>
      </c>
      <c r="R1813" t="s">
        <v>442</v>
      </c>
      <c r="S1813" t="s">
        <v>34</v>
      </c>
      <c r="T1813">
        <v>2</v>
      </c>
      <c r="U1813">
        <v>15</v>
      </c>
      <c r="X1813" t="str">
        <f>VLOOKUP($S1813,Taxonomic!A:D,2,FALSE)</f>
        <v>labridae</v>
      </c>
      <c r="Y1813" t="str">
        <f>VLOOKUP(S1813,Taxonomic!A:D,3,FALSE)</f>
        <v>bodianus</v>
      </c>
      <c r="Z1813" t="str">
        <f>VLOOKUP(S1813,Taxonomic!A:D,4,FALSE)</f>
        <v>pulchellus</v>
      </c>
    </row>
    <row r="1814" spans="1:26" x14ac:dyDescent="0.2">
      <c r="A1814" t="s">
        <v>30</v>
      </c>
      <c r="B1814" t="s">
        <v>472</v>
      </c>
      <c r="C1814" t="s">
        <v>115</v>
      </c>
      <c r="D1814">
        <v>2015</v>
      </c>
      <c r="E1814">
        <v>8</v>
      </c>
      <c r="F1814" s="8">
        <v>10</v>
      </c>
      <c r="G1814" t="s">
        <v>456</v>
      </c>
      <c r="H1814" t="s">
        <v>116</v>
      </c>
      <c r="I1814">
        <f>VLOOKUP(B1814,Information_sites!D:E,2,FALSE)</f>
        <v>-24.100227</v>
      </c>
      <c r="J1814">
        <f>VLOOKUP(B1814,Information_sites!D:F,3,FALSE)</f>
        <v>-45.698115999999999</v>
      </c>
      <c r="K1814" t="s">
        <v>442</v>
      </c>
      <c r="L1814">
        <v>10009</v>
      </c>
      <c r="M1814">
        <v>40</v>
      </c>
      <c r="N1814" s="3">
        <v>6</v>
      </c>
      <c r="O1814" t="s">
        <v>442</v>
      </c>
      <c r="P1814" t="s">
        <v>442</v>
      </c>
      <c r="Q1814" t="s">
        <v>442</v>
      </c>
      <c r="R1814" t="s">
        <v>442</v>
      </c>
      <c r="S1814" t="s">
        <v>34</v>
      </c>
      <c r="T1814">
        <v>1</v>
      </c>
      <c r="U1814">
        <v>25</v>
      </c>
      <c r="X1814" t="str">
        <f>VLOOKUP($S1814,Taxonomic!A:D,2,FALSE)</f>
        <v>labridae</v>
      </c>
      <c r="Y1814" t="str">
        <f>VLOOKUP(S1814,Taxonomic!A:D,3,FALSE)</f>
        <v>bodianus</v>
      </c>
      <c r="Z1814" t="str">
        <f>VLOOKUP(S1814,Taxonomic!A:D,4,FALSE)</f>
        <v>pulchellus</v>
      </c>
    </row>
    <row r="1815" spans="1:26" x14ac:dyDescent="0.2">
      <c r="A1815" t="s">
        <v>30</v>
      </c>
      <c r="B1815" t="s">
        <v>472</v>
      </c>
      <c r="C1815" t="s">
        <v>115</v>
      </c>
      <c r="D1815">
        <v>2015</v>
      </c>
      <c r="E1815">
        <v>8</v>
      </c>
      <c r="F1815" s="8">
        <v>10</v>
      </c>
      <c r="G1815" t="s">
        <v>456</v>
      </c>
      <c r="H1815" t="s">
        <v>116</v>
      </c>
      <c r="I1815">
        <f>VLOOKUP(B1815,Information_sites!D:E,2,FALSE)</f>
        <v>-24.100227</v>
      </c>
      <c r="J1815">
        <f>VLOOKUP(B1815,Information_sites!D:F,3,FALSE)</f>
        <v>-45.698115999999999</v>
      </c>
      <c r="K1815" t="s">
        <v>442</v>
      </c>
      <c r="L1815">
        <v>10009</v>
      </c>
      <c r="M1815">
        <v>40</v>
      </c>
      <c r="N1815" s="3">
        <v>6</v>
      </c>
      <c r="O1815" t="s">
        <v>442</v>
      </c>
      <c r="P1815" t="s">
        <v>442</v>
      </c>
      <c r="Q1815" t="s">
        <v>442</v>
      </c>
      <c r="R1815" t="s">
        <v>442</v>
      </c>
      <c r="S1815" t="s">
        <v>35</v>
      </c>
      <c r="T1815">
        <v>1</v>
      </c>
      <c r="U1815">
        <v>30</v>
      </c>
      <c r="X1815" t="str">
        <f>VLOOKUP($S1815,Taxonomic!A:D,2,FALSE)</f>
        <v>labridae</v>
      </c>
      <c r="Y1815" t="str">
        <f>VLOOKUP(S1815,Taxonomic!A:D,3,FALSE)</f>
        <v>bodianus</v>
      </c>
      <c r="Z1815" t="str">
        <f>VLOOKUP(S1815,Taxonomic!A:D,4,FALSE)</f>
        <v>rufus</v>
      </c>
    </row>
    <row r="1816" spans="1:26" x14ac:dyDescent="0.2">
      <c r="A1816" t="s">
        <v>30</v>
      </c>
      <c r="B1816" t="s">
        <v>472</v>
      </c>
      <c r="C1816" t="s">
        <v>115</v>
      </c>
      <c r="D1816">
        <v>2015</v>
      </c>
      <c r="E1816">
        <v>8</v>
      </c>
      <c r="F1816" s="8">
        <v>10</v>
      </c>
      <c r="G1816" t="s">
        <v>456</v>
      </c>
      <c r="H1816" t="s">
        <v>116</v>
      </c>
      <c r="I1816">
        <f>VLOOKUP(B1816,Information_sites!D:E,2,FALSE)</f>
        <v>-24.100227</v>
      </c>
      <c r="J1816">
        <f>VLOOKUP(B1816,Information_sites!D:F,3,FALSE)</f>
        <v>-45.698115999999999</v>
      </c>
      <c r="K1816" t="s">
        <v>442</v>
      </c>
      <c r="L1816">
        <v>10009</v>
      </c>
      <c r="M1816">
        <v>40</v>
      </c>
      <c r="N1816" s="3">
        <v>6</v>
      </c>
      <c r="O1816" t="s">
        <v>442</v>
      </c>
      <c r="P1816" t="s">
        <v>442</v>
      </c>
      <c r="Q1816" t="s">
        <v>442</v>
      </c>
      <c r="R1816" t="s">
        <v>442</v>
      </c>
      <c r="S1816" t="s">
        <v>62</v>
      </c>
      <c r="T1816">
        <v>2</v>
      </c>
      <c r="U1816">
        <v>8</v>
      </c>
      <c r="X1816" t="str">
        <f>VLOOKUP($S1816,Taxonomic!A:D,2,FALSE)</f>
        <v>tetraodontidae</v>
      </c>
      <c r="Y1816" t="str">
        <f>VLOOKUP(S1816,Taxonomic!A:D,3,FALSE)</f>
        <v>canthigaster</v>
      </c>
      <c r="Z1816" t="str">
        <f>VLOOKUP(S1816,Taxonomic!A:D,4,FALSE)</f>
        <v>figueiredoi</v>
      </c>
    </row>
    <row r="1817" spans="1:26" x14ac:dyDescent="0.2">
      <c r="A1817" t="s">
        <v>30</v>
      </c>
      <c r="B1817" t="s">
        <v>472</v>
      </c>
      <c r="C1817" t="s">
        <v>115</v>
      </c>
      <c r="D1817">
        <v>2015</v>
      </c>
      <c r="E1817">
        <v>8</v>
      </c>
      <c r="F1817" s="8">
        <v>10</v>
      </c>
      <c r="G1817" t="s">
        <v>456</v>
      </c>
      <c r="H1817" t="s">
        <v>116</v>
      </c>
      <c r="I1817">
        <f>VLOOKUP(B1817,Information_sites!D:E,2,FALSE)</f>
        <v>-24.100227</v>
      </c>
      <c r="J1817">
        <f>VLOOKUP(B1817,Information_sites!D:F,3,FALSE)</f>
        <v>-45.698115999999999</v>
      </c>
      <c r="K1817" t="s">
        <v>442</v>
      </c>
      <c r="L1817">
        <v>10009</v>
      </c>
      <c r="M1817">
        <v>40</v>
      </c>
      <c r="N1817" s="3">
        <v>6</v>
      </c>
      <c r="O1817" t="s">
        <v>442</v>
      </c>
      <c r="P1817" t="s">
        <v>442</v>
      </c>
      <c r="Q1817" t="s">
        <v>442</v>
      </c>
      <c r="R1817" t="s">
        <v>442</v>
      </c>
      <c r="S1817" t="s">
        <v>85</v>
      </c>
      <c r="T1817">
        <v>1</v>
      </c>
      <c r="U1817">
        <v>35</v>
      </c>
      <c r="X1817" t="str">
        <f>VLOOKUP($S1817,Taxonomic!A:D,2,FALSE)</f>
        <v>carangidae</v>
      </c>
      <c r="Y1817" t="str">
        <f>VLOOKUP(S1817,Taxonomic!A:D,3,FALSE)</f>
        <v>caranx</v>
      </c>
      <c r="Z1817" t="str">
        <f>VLOOKUP(S1817,Taxonomic!A:D,4,FALSE)</f>
        <v>crysos</v>
      </c>
    </row>
    <row r="1818" spans="1:26" x14ac:dyDescent="0.2">
      <c r="A1818" t="s">
        <v>30</v>
      </c>
      <c r="B1818" t="s">
        <v>472</v>
      </c>
      <c r="C1818" t="s">
        <v>115</v>
      </c>
      <c r="D1818">
        <v>2015</v>
      </c>
      <c r="E1818">
        <v>8</v>
      </c>
      <c r="F1818" s="8">
        <v>10</v>
      </c>
      <c r="G1818" t="s">
        <v>456</v>
      </c>
      <c r="H1818" t="s">
        <v>116</v>
      </c>
      <c r="I1818">
        <f>VLOOKUP(B1818,Information_sites!D:E,2,FALSE)</f>
        <v>-24.100227</v>
      </c>
      <c r="J1818">
        <f>VLOOKUP(B1818,Information_sites!D:F,3,FALSE)</f>
        <v>-45.698115999999999</v>
      </c>
      <c r="K1818" t="s">
        <v>442</v>
      </c>
      <c r="L1818">
        <v>10009</v>
      </c>
      <c r="M1818">
        <v>40</v>
      </c>
      <c r="N1818" s="3">
        <v>6</v>
      </c>
      <c r="O1818" t="s">
        <v>442</v>
      </c>
      <c r="P1818" t="s">
        <v>442</v>
      </c>
      <c r="Q1818" t="s">
        <v>442</v>
      </c>
      <c r="R1818" t="s">
        <v>442</v>
      </c>
      <c r="S1818" t="s">
        <v>60</v>
      </c>
      <c r="T1818">
        <v>2</v>
      </c>
      <c r="U1818">
        <v>15</v>
      </c>
      <c r="X1818" t="str">
        <f>VLOOKUP($S1818,Taxonomic!A:D,2,FALSE)</f>
        <v>chaetodontidae</v>
      </c>
      <c r="Y1818" t="str">
        <f>VLOOKUP(S1818,Taxonomic!A:D,3,FALSE)</f>
        <v>chaetodon</v>
      </c>
      <c r="Z1818" t="str">
        <f>VLOOKUP(S1818,Taxonomic!A:D,4,FALSE)</f>
        <v>striatus</v>
      </c>
    </row>
    <row r="1819" spans="1:26" x14ac:dyDescent="0.2">
      <c r="A1819" t="s">
        <v>30</v>
      </c>
      <c r="B1819" t="s">
        <v>472</v>
      </c>
      <c r="C1819" t="s">
        <v>115</v>
      </c>
      <c r="D1819">
        <v>2015</v>
      </c>
      <c r="E1819">
        <v>8</v>
      </c>
      <c r="F1819" s="8">
        <v>10</v>
      </c>
      <c r="G1819" t="s">
        <v>456</v>
      </c>
      <c r="H1819" t="s">
        <v>116</v>
      </c>
      <c r="I1819">
        <f>VLOOKUP(B1819,Information_sites!D:E,2,FALSE)</f>
        <v>-24.100227</v>
      </c>
      <c r="J1819">
        <f>VLOOKUP(B1819,Information_sites!D:F,3,FALSE)</f>
        <v>-45.698115999999999</v>
      </c>
      <c r="K1819" t="s">
        <v>442</v>
      </c>
      <c r="L1819">
        <v>10009</v>
      </c>
      <c r="M1819">
        <v>40</v>
      </c>
      <c r="N1819" s="3">
        <v>6</v>
      </c>
      <c r="O1819" t="s">
        <v>442</v>
      </c>
      <c r="P1819" t="s">
        <v>442</v>
      </c>
      <c r="Q1819" t="s">
        <v>442</v>
      </c>
      <c r="R1819" t="s">
        <v>442</v>
      </c>
      <c r="S1819" t="s">
        <v>51</v>
      </c>
      <c r="T1819">
        <v>1</v>
      </c>
      <c r="U1819">
        <v>25</v>
      </c>
      <c r="X1819" t="str">
        <f>VLOOKUP($S1819,Taxonomic!A:D,2,FALSE)</f>
        <v>sparidae</v>
      </c>
      <c r="Y1819" t="str">
        <f>VLOOKUP(S1819,Taxonomic!A:D,3,FALSE)</f>
        <v>diplodus</v>
      </c>
      <c r="Z1819" t="str">
        <f>VLOOKUP(S1819,Taxonomic!A:D,4,FALSE)</f>
        <v>argenteus</v>
      </c>
    </row>
    <row r="1820" spans="1:26" x14ac:dyDescent="0.2">
      <c r="A1820" t="s">
        <v>30</v>
      </c>
      <c r="B1820" t="s">
        <v>472</v>
      </c>
      <c r="C1820" t="s">
        <v>115</v>
      </c>
      <c r="D1820">
        <v>2015</v>
      </c>
      <c r="E1820">
        <v>8</v>
      </c>
      <c r="F1820" s="8">
        <v>10</v>
      </c>
      <c r="G1820" t="s">
        <v>456</v>
      </c>
      <c r="H1820" t="s">
        <v>116</v>
      </c>
      <c r="I1820">
        <f>VLOOKUP(B1820,Information_sites!D:E,2,FALSE)</f>
        <v>-24.100227</v>
      </c>
      <c r="J1820">
        <f>VLOOKUP(B1820,Information_sites!D:F,3,FALSE)</f>
        <v>-45.698115999999999</v>
      </c>
      <c r="K1820" t="s">
        <v>442</v>
      </c>
      <c r="L1820">
        <v>10009</v>
      </c>
      <c r="M1820">
        <v>40</v>
      </c>
      <c r="N1820" s="3">
        <v>6</v>
      </c>
      <c r="O1820" t="s">
        <v>442</v>
      </c>
      <c r="P1820" t="s">
        <v>442</v>
      </c>
      <c r="Q1820" t="s">
        <v>442</v>
      </c>
      <c r="R1820" t="s">
        <v>442</v>
      </c>
      <c r="S1820" t="s">
        <v>39</v>
      </c>
      <c r="T1820">
        <v>300</v>
      </c>
      <c r="U1820">
        <v>15</v>
      </c>
      <c r="X1820" t="str">
        <f>VLOOKUP($S1820,Taxonomic!A:D,2,FALSE)</f>
        <v>haemulidae</v>
      </c>
      <c r="Y1820" t="str">
        <f>VLOOKUP(S1820,Taxonomic!A:D,3,FALSE)</f>
        <v>haemulon</v>
      </c>
      <c r="Z1820" t="str">
        <f>VLOOKUP(S1820,Taxonomic!A:D,4,FALSE)</f>
        <v>aurolineatum</v>
      </c>
    </row>
    <row r="1821" spans="1:26" x14ac:dyDescent="0.2">
      <c r="A1821" t="s">
        <v>30</v>
      </c>
      <c r="B1821" t="s">
        <v>472</v>
      </c>
      <c r="C1821" t="s">
        <v>115</v>
      </c>
      <c r="D1821">
        <v>2015</v>
      </c>
      <c r="E1821">
        <v>8</v>
      </c>
      <c r="F1821" s="8">
        <v>10</v>
      </c>
      <c r="G1821" t="s">
        <v>456</v>
      </c>
      <c r="H1821" t="s">
        <v>116</v>
      </c>
      <c r="I1821">
        <f>VLOOKUP(B1821,Information_sites!D:E,2,FALSE)</f>
        <v>-24.100227</v>
      </c>
      <c r="J1821">
        <f>VLOOKUP(B1821,Information_sites!D:F,3,FALSE)</f>
        <v>-45.698115999999999</v>
      </c>
      <c r="K1821" t="s">
        <v>442</v>
      </c>
      <c r="L1821">
        <v>10009</v>
      </c>
      <c r="M1821">
        <v>40</v>
      </c>
      <c r="N1821" s="3">
        <v>6</v>
      </c>
      <c r="O1821" t="s">
        <v>442</v>
      </c>
      <c r="P1821" t="s">
        <v>442</v>
      </c>
      <c r="Q1821" t="s">
        <v>442</v>
      </c>
      <c r="R1821" t="s">
        <v>442</v>
      </c>
      <c r="S1821" t="s">
        <v>39</v>
      </c>
      <c r="T1821">
        <v>120</v>
      </c>
      <c r="U1821">
        <v>12</v>
      </c>
      <c r="X1821" t="str">
        <f>VLOOKUP($S1821,Taxonomic!A:D,2,FALSE)</f>
        <v>haemulidae</v>
      </c>
      <c r="Y1821" t="str">
        <f>VLOOKUP(S1821,Taxonomic!A:D,3,FALSE)</f>
        <v>haemulon</v>
      </c>
      <c r="Z1821" t="str">
        <f>VLOOKUP(S1821,Taxonomic!A:D,4,FALSE)</f>
        <v>aurolineatum</v>
      </c>
    </row>
    <row r="1822" spans="1:26" x14ac:dyDescent="0.2">
      <c r="A1822" t="s">
        <v>30</v>
      </c>
      <c r="B1822" t="s">
        <v>472</v>
      </c>
      <c r="C1822" t="s">
        <v>115</v>
      </c>
      <c r="D1822">
        <v>2015</v>
      </c>
      <c r="E1822">
        <v>8</v>
      </c>
      <c r="F1822" s="8">
        <v>10</v>
      </c>
      <c r="G1822" t="s">
        <v>456</v>
      </c>
      <c r="H1822" t="s">
        <v>116</v>
      </c>
      <c r="I1822">
        <f>VLOOKUP(B1822,Information_sites!D:E,2,FALSE)</f>
        <v>-24.100227</v>
      </c>
      <c r="J1822">
        <f>VLOOKUP(B1822,Information_sites!D:F,3,FALSE)</f>
        <v>-45.698115999999999</v>
      </c>
      <c r="K1822" t="s">
        <v>442</v>
      </c>
      <c r="L1822">
        <v>10009</v>
      </c>
      <c r="M1822">
        <v>40</v>
      </c>
      <c r="N1822" s="3">
        <v>6</v>
      </c>
      <c r="O1822" t="s">
        <v>442</v>
      </c>
      <c r="P1822" t="s">
        <v>442</v>
      </c>
      <c r="Q1822" t="s">
        <v>442</v>
      </c>
      <c r="R1822" t="s">
        <v>442</v>
      </c>
      <c r="S1822" t="s">
        <v>39</v>
      </c>
      <c r="T1822">
        <v>50</v>
      </c>
      <c r="U1822">
        <v>13</v>
      </c>
      <c r="X1822" t="str">
        <f>VLOOKUP($S1822,Taxonomic!A:D,2,FALSE)</f>
        <v>haemulidae</v>
      </c>
      <c r="Y1822" t="str">
        <f>VLOOKUP(S1822,Taxonomic!A:D,3,FALSE)</f>
        <v>haemulon</v>
      </c>
      <c r="Z1822" t="str">
        <f>VLOOKUP(S1822,Taxonomic!A:D,4,FALSE)</f>
        <v>aurolineatum</v>
      </c>
    </row>
    <row r="1823" spans="1:26" x14ac:dyDescent="0.2">
      <c r="A1823" t="s">
        <v>30</v>
      </c>
      <c r="B1823" t="s">
        <v>472</v>
      </c>
      <c r="C1823" t="s">
        <v>115</v>
      </c>
      <c r="D1823">
        <v>2015</v>
      </c>
      <c r="E1823">
        <v>8</v>
      </c>
      <c r="F1823" s="8">
        <v>10</v>
      </c>
      <c r="G1823" t="s">
        <v>456</v>
      </c>
      <c r="H1823" t="s">
        <v>116</v>
      </c>
      <c r="I1823">
        <f>VLOOKUP(B1823,Information_sites!D:E,2,FALSE)</f>
        <v>-24.100227</v>
      </c>
      <c r="J1823">
        <f>VLOOKUP(B1823,Information_sites!D:F,3,FALSE)</f>
        <v>-45.698115999999999</v>
      </c>
      <c r="K1823" t="s">
        <v>442</v>
      </c>
      <c r="L1823">
        <v>10009</v>
      </c>
      <c r="M1823">
        <v>40</v>
      </c>
      <c r="N1823" s="3">
        <v>6</v>
      </c>
      <c r="O1823" t="s">
        <v>442</v>
      </c>
      <c r="P1823" t="s">
        <v>442</v>
      </c>
      <c r="Q1823" t="s">
        <v>442</v>
      </c>
      <c r="R1823" t="s">
        <v>442</v>
      </c>
      <c r="S1823" t="s">
        <v>41</v>
      </c>
      <c r="T1823">
        <v>2</v>
      </c>
      <c r="U1823">
        <v>28</v>
      </c>
      <c r="X1823" t="str">
        <f>VLOOKUP($S1823,Taxonomic!A:D,2,FALSE)</f>
        <v>holocentridae</v>
      </c>
      <c r="Y1823" t="str">
        <f>VLOOKUP(S1823,Taxonomic!A:D,3,FALSE)</f>
        <v>holocentrus</v>
      </c>
      <c r="Z1823" t="str">
        <f>VLOOKUP(S1823,Taxonomic!A:D,4,FALSE)</f>
        <v>adscensionis</v>
      </c>
    </row>
    <row r="1824" spans="1:26" x14ac:dyDescent="0.2">
      <c r="A1824" t="s">
        <v>30</v>
      </c>
      <c r="B1824" t="s">
        <v>472</v>
      </c>
      <c r="C1824" t="s">
        <v>115</v>
      </c>
      <c r="D1824">
        <v>2015</v>
      </c>
      <c r="E1824">
        <v>8</v>
      </c>
      <c r="F1824" s="8">
        <v>10</v>
      </c>
      <c r="G1824" t="s">
        <v>456</v>
      </c>
      <c r="H1824" t="s">
        <v>116</v>
      </c>
      <c r="I1824">
        <f>VLOOKUP(B1824,Information_sites!D:E,2,FALSE)</f>
        <v>-24.100227</v>
      </c>
      <c r="J1824">
        <f>VLOOKUP(B1824,Information_sites!D:F,3,FALSE)</f>
        <v>-45.698115999999999</v>
      </c>
      <c r="K1824" t="s">
        <v>442</v>
      </c>
      <c r="L1824">
        <v>10009</v>
      </c>
      <c r="M1824">
        <v>40</v>
      </c>
      <c r="N1824" s="3">
        <v>6</v>
      </c>
      <c r="O1824" t="s">
        <v>442</v>
      </c>
      <c r="P1824" t="s">
        <v>442</v>
      </c>
      <c r="Q1824" t="s">
        <v>442</v>
      </c>
      <c r="R1824" t="s">
        <v>442</v>
      </c>
      <c r="S1824" t="s">
        <v>41</v>
      </c>
      <c r="T1824">
        <v>2</v>
      </c>
      <c r="U1824">
        <v>25</v>
      </c>
      <c r="X1824" t="str">
        <f>VLOOKUP($S1824,Taxonomic!A:D,2,FALSE)</f>
        <v>holocentridae</v>
      </c>
      <c r="Y1824" t="str">
        <f>VLOOKUP(S1824,Taxonomic!A:D,3,FALSE)</f>
        <v>holocentrus</v>
      </c>
      <c r="Z1824" t="str">
        <f>VLOOKUP(S1824,Taxonomic!A:D,4,FALSE)</f>
        <v>adscensionis</v>
      </c>
    </row>
    <row r="1825" spans="1:26" x14ac:dyDescent="0.2">
      <c r="A1825" t="s">
        <v>30</v>
      </c>
      <c r="B1825" t="s">
        <v>472</v>
      </c>
      <c r="C1825" t="s">
        <v>115</v>
      </c>
      <c r="D1825">
        <v>2015</v>
      </c>
      <c r="E1825">
        <v>8</v>
      </c>
      <c r="F1825" s="8">
        <v>10</v>
      </c>
      <c r="G1825" t="s">
        <v>456</v>
      </c>
      <c r="H1825" t="s">
        <v>116</v>
      </c>
      <c r="I1825">
        <f>VLOOKUP(B1825,Information_sites!D:E,2,FALSE)</f>
        <v>-24.100227</v>
      </c>
      <c r="J1825">
        <f>VLOOKUP(B1825,Information_sites!D:F,3,FALSE)</f>
        <v>-45.698115999999999</v>
      </c>
      <c r="K1825" t="s">
        <v>442</v>
      </c>
      <c r="L1825">
        <v>10009</v>
      </c>
      <c r="M1825">
        <v>40</v>
      </c>
      <c r="N1825" s="3">
        <v>6</v>
      </c>
      <c r="O1825" t="s">
        <v>442</v>
      </c>
      <c r="P1825" t="s">
        <v>442</v>
      </c>
      <c r="Q1825" t="s">
        <v>442</v>
      </c>
      <c r="R1825" t="s">
        <v>442</v>
      </c>
      <c r="S1825" t="s">
        <v>41</v>
      </c>
      <c r="T1825">
        <v>4</v>
      </c>
      <c r="U1825">
        <v>27</v>
      </c>
      <c r="X1825" t="str">
        <f>VLOOKUP($S1825,Taxonomic!A:D,2,FALSE)</f>
        <v>holocentridae</v>
      </c>
      <c r="Y1825" t="str">
        <f>VLOOKUP(S1825,Taxonomic!A:D,3,FALSE)</f>
        <v>holocentrus</v>
      </c>
      <c r="Z1825" t="str">
        <f>VLOOKUP(S1825,Taxonomic!A:D,4,FALSE)</f>
        <v>adscensionis</v>
      </c>
    </row>
    <row r="1826" spans="1:26" x14ac:dyDescent="0.2">
      <c r="A1826" t="s">
        <v>30</v>
      </c>
      <c r="B1826" t="s">
        <v>472</v>
      </c>
      <c r="C1826" t="s">
        <v>115</v>
      </c>
      <c r="D1826">
        <v>2015</v>
      </c>
      <c r="E1826">
        <v>8</v>
      </c>
      <c r="F1826" s="8">
        <v>10</v>
      </c>
      <c r="G1826" t="s">
        <v>456</v>
      </c>
      <c r="H1826" t="s">
        <v>116</v>
      </c>
      <c r="I1826">
        <f>VLOOKUP(B1826,Information_sites!D:E,2,FALSE)</f>
        <v>-24.100227</v>
      </c>
      <c r="J1826">
        <f>VLOOKUP(B1826,Information_sites!D:F,3,FALSE)</f>
        <v>-45.698115999999999</v>
      </c>
      <c r="K1826" t="s">
        <v>442</v>
      </c>
      <c r="L1826">
        <v>10009</v>
      </c>
      <c r="M1826">
        <v>40</v>
      </c>
      <c r="N1826" s="3">
        <v>6</v>
      </c>
      <c r="O1826" t="s">
        <v>442</v>
      </c>
      <c r="P1826" t="s">
        <v>442</v>
      </c>
      <c r="Q1826" t="s">
        <v>442</v>
      </c>
      <c r="R1826" t="s">
        <v>442</v>
      </c>
      <c r="S1826" t="s">
        <v>64</v>
      </c>
      <c r="T1826">
        <v>20</v>
      </c>
      <c r="U1826">
        <v>30</v>
      </c>
      <c r="X1826" t="str">
        <f>VLOOKUP($S1826,Taxonomic!A:D,2,FALSE)</f>
        <v>kyphosidae</v>
      </c>
      <c r="Y1826" t="str">
        <f>VLOOKUP(S1826,Taxonomic!A:D,3,FALSE)</f>
        <v>kyphosus</v>
      </c>
      <c r="Z1826" t="str">
        <f>VLOOKUP(S1826,Taxonomic!A:D,4,FALSE)</f>
        <v>vaigiensis</v>
      </c>
    </row>
    <row r="1827" spans="1:26" x14ac:dyDescent="0.2">
      <c r="A1827" t="s">
        <v>30</v>
      </c>
      <c r="B1827" t="s">
        <v>472</v>
      </c>
      <c r="C1827" t="s">
        <v>115</v>
      </c>
      <c r="D1827">
        <v>2015</v>
      </c>
      <c r="E1827">
        <v>8</v>
      </c>
      <c r="F1827" s="8">
        <v>10</v>
      </c>
      <c r="G1827" t="s">
        <v>456</v>
      </c>
      <c r="H1827" t="s">
        <v>116</v>
      </c>
      <c r="I1827">
        <f>VLOOKUP(B1827,Information_sites!D:E,2,FALSE)</f>
        <v>-24.100227</v>
      </c>
      <c r="J1827">
        <f>VLOOKUP(B1827,Information_sites!D:F,3,FALSE)</f>
        <v>-45.698115999999999</v>
      </c>
      <c r="K1827" t="s">
        <v>442</v>
      </c>
      <c r="L1827">
        <v>10009</v>
      </c>
      <c r="M1827">
        <v>40</v>
      </c>
      <c r="N1827" s="3">
        <v>6</v>
      </c>
      <c r="O1827" t="s">
        <v>442</v>
      </c>
      <c r="P1827" t="s">
        <v>442</v>
      </c>
      <c r="Q1827" t="s">
        <v>442</v>
      </c>
      <c r="R1827" t="s">
        <v>442</v>
      </c>
      <c r="S1827" t="s">
        <v>107</v>
      </c>
      <c r="T1827">
        <v>1</v>
      </c>
      <c r="U1827">
        <v>12</v>
      </c>
      <c r="X1827" t="str">
        <f>VLOOKUP($S1827,Taxonomic!A:D,2,FALSE)</f>
        <v>sciaenidae</v>
      </c>
      <c r="Y1827" t="str">
        <f>VLOOKUP(S1827,Taxonomic!A:D,3,FALSE)</f>
        <v>pareques</v>
      </c>
      <c r="Z1827" t="str">
        <f>VLOOKUP(S1827,Taxonomic!A:D,4,FALSE)</f>
        <v>acuminatus</v>
      </c>
    </row>
    <row r="1828" spans="1:26" x14ac:dyDescent="0.2">
      <c r="A1828" t="s">
        <v>30</v>
      </c>
      <c r="B1828" t="s">
        <v>472</v>
      </c>
      <c r="C1828" t="s">
        <v>115</v>
      </c>
      <c r="D1828">
        <v>2015</v>
      </c>
      <c r="E1828">
        <v>8</v>
      </c>
      <c r="F1828" s="8">
        <v>10</v>
      </c>
      <c r="G1828" t="s">
        <v>456</v>
      </c>
      <c r="H1828" t="s">
        <v>116</v>
      </c>
      <c r="I1828">
        <f>VLOOKUP(B1828,Information_sites!D:E,2,FALSE)</f>
        <v>-24.100227</v>
      </c>
      <c r="J1828">
        <f>VLOOKUP(B1828,Information_sites!D:F,3,FALSE)</f>
        <v>-45.698115999999999</v>
      </c>
      <c r="K1828" t="s">
        <v>442</v>
      </c>
      <c r="L1828">
        <v>10009</v>
      </c>
      <c r="M1828">
        <v>40</v>
      </c>
      <c r="N1828" s="3">
        <v>6</v>
      </c>
      <c r="O1828" t="s">
        <v>442</v>
      </c>
      <c r="P1828" t="s">
        <v>442</v>
      </c>
      <c r="Q1828" t="s">
        <v>442</v>
      </c>
      <c r="R1828" t="s">
        <v>442</v>
      </c>
      <c r="S1828" t="s">
        <v>44</v>
      </c>
      <c r="T1828">
        <v>1</v>
      </c>
      <c r="U1828">
        <v>7</v>
      </c>
      <c r="X1828" t="str">
        <f>VLOOKUP($S1828,Taxonomic!A:D,2,FALSE)</f>
        <v>pomacanthidae</v>
      </c>
      <c r="Y1828" t="str">
        <f>VLOOKUP(S1828,Taxonomic!A:D,3,FALSE)</f>
        <v>pomacanthus</v>
      </c>
      <c r="Z1828" t="str">
        <f>VLOOKUP(S1828,Taxonomic!A:D,4,FALSE)</f>
        <v>paru</v>
      </c>
    </row>
    <row r="1829" spans="1:26" x14ac:dyDescent="0.2">
      <c r="A1829" t="s">
        <v>30</v>
      </c>
      <c r="B1829" t="s">
        <v>472</v>
      </c>
      <c r="C1829" t="s">
        <v>115</v>
      </c>
      <c r="D1829">
        <v>2015</v>
      </c>
      <c r="E1829">
        <v>8</v>
      </c>
      <c r="F1829" s="8">
        <v>10</v>
      </c>
      <c r="G1829" t="s">
        <v>456</v>
      </c>
      <c r="H1829" t="s">
        <v>116</v>
      </c>
      <c r="I1829">
        <f>VLOOKUP(B1829,Information_sites!D:E,2,FALSE)</f>
        <v>-24.100227</v>
      </c>
      <c r="J1829">
        <f>VLOOKUP(B1829,Information_sites!D:F,3,FALSE)</f>
        <v>-45.698115999999999</v>
      </c>
      <c r="K1829" t="s">
        <v>442</v>
      </c>
      <c r="L1829">
        <v>10009</v>
      </c>
      <c r="M1829">
        <v>40</v>
      </c>
      <c r="N1829" s="3">
        <v>6</v>
      </c>
      <c r="O1829" t="s">
        <v>442</v>
      </c>
      <c r="P1829" t="s">
        <v>442</v>
      </c>
      <c r="Q1829" t="s">
        <v>442</v>
      </c>
      <c r="R1829" t="s">
        <v>442</v>
      </c>
      <c r="S1829" t="s">
        <v>44</v>
      </c>
      <c r="T1829">
        <v>1</v>
      </c>
      <c r="U1829">
        <v>40</v>
      </c>
      <c r="X1829" t="str">
        <f>VLOOKUP($S1829,Taxonomic!A:D,2,FALSE)</f>
        <v>pomacanthidae</v>
      </c>
      <c r="Y1829" t="str">
        <f>VLOOKUP(S1829,Taxonomic!A:D,3,FALSE)</f>
        <v>pomacanthus</v>
      </c>
      <c r="Z1829" t="str">
        <f>VLOOKUP(S1829,Taxonomic!A:D,4,FALSE)</f>
        <v>paru</v>
      </c>
    </row>
    <row r="1830" spans="1:26" x14ac:dyDescent="0.2">
      <c r="A1830" t="s">
        <v>30</v>
      </c>
      <c r="B1830" t="s">
        <v>472</v>
      </c>
      <c r="C1830" t="s">
        <v>115</v>
      </c>
      <c r="D1830">
        <v>2015</v>
      </c>
      <c r="E1830">
        <v>8</v>
      </c>
      <c r="F1830" s="8">
        <v>10</v>
      </c>
      <c r="G1830" t="s">
        <v>456</v>
      </c>
      <c r="H1830" t="s">
        <v>116</v>
      </c>
      <c r="I1830">
        <f>VLOOKUP(B1830,Information_sites!D:E,2,FALSE)</f>
        <v>-24.100227</v>
      </c>
      <c r="J1830">
        <f>VLOOKUP(B1830,Information_sites!D:F,3,FALSE)</f>
        <v>-45.698115999999999</v>
      </c>
      <c r="K1830" t="s">
        <v>442</v>
      </c>
      <c r="L1830">
        <v>10009</v>
      </c>
      <c r="M1830">
        <v>40</v>
      </c>
      <c r="N1830" s="3">
        <v>6</v>
      </c>
      <c r="O1830" t="s">
        <v>442</v>
      </c>
      <c r="P1830" t="s">
        <v>442</v>
      </c>
      <c r="Q1830" t="s">
        <v>442</v>
      </c>
      <c r="R1830" t="s">
        <v>442</v>
      </c>
      <c r="S1830" t="s">
        <v>44</v>
      </c>
      <c r="T1830">
        <v>1</v>
      </c>
      <c r="U1830">
        <v>30</v>
      </c>
      <c r="X1830" t="str">
        <f>VLOOKUP($S1830,Taxonomic!A:D,2,FALSE)</f>
        <v>pomacanthidae</v>
      </c>
      <c r="Y1830" t="str">
        <f>VLOOKUP(S1830,Taxonomic!A:D,3,FALSE)</f>
        <v>pomacanthus</v>
      </c>
      <c r="Z1830" t="str">
        <f>VLOOKUP(S1830,Taxonomic!A:D,4,FALSE)</f>
        <v>paru</v>
      </c>
    </row>
    <row r="1831" spans="1:26" x14ac:dyDescent="0.2">
      <c r="A1831" t="s">
        <v>30</v>
      </c>
      <c r="B1831" t="s">
        <v>472</v>
      </c>
      <c r="C1831" t="s">
        <v>115</v>
      </c>
      <c r="D1831">
        <v>2015</v>
      </c>
      <c r="E1831">
        <v>8</v>
      </c>
      <c r="F1831" s="8">
        <v>10</v>
      </c>
      <c r="G1831" t="s">
        <v>456</v>
      </c>
      <c r="H1831" t="s">
        <v>116</v>
      </c>
      <c r="I1831">
        <f>VLOOKUP(B1831,Information_sites!D:E,2,FALSE)</f>
        <v>-24.100227</v>
      </c>
      <c r="J1831">
        <f>VLOOKUP(B1831,Information_sites!D:F,3,FALSE)</f>
        <v>-45.698115999999999</v>
      </c>
      <c r="K1831" t="s">
        <v>442</v>
      </c>
      <c r="L1831">
        <v>10009</v>
      </c>
      <c r="M1831">
        <v>40</v>
      </c>
      <c r="N1831" s="3">
        <v>6</v>
      </c>
      <c r="O1831" t="s">
        <v>442</v>
      </c>
      <c r="P1831" t="s">
        <v>442</v>
      </c>
      <c r="Q1831" t="s">
        <v>442</v>
      </c>
      <c r="R1831" t="s">
        <v>442</v>
      </c>
      <c r="S1831" t="s">
        <v>44</v>
      </c>
      <c r="T1831">
        <v>1</v>
      </c>
      <c r="U1831">
        <v>25</v>
      </c>
      <c r="X1831" t="str">
        <f>VLOOKUP($S1831,Taxonomic!A:D,2,FALSE)</f>
        <v>pomacanthidae</v>
      </c>
      <c r="Y1831" t="str">
        <f>VLOOKUP(S1831,Taxonomic!A:D,3,FALSE)</f>
        <v>pomacanthus</v>
      </c>
      <c r="Z1831" t="str">
        <f>VLOOKUP(S1831,Taxonomic!A:D,4,FALSE)</f>
        <v>paru</v>
      </c>
    </row>
    <row r="1832" spans="1:26" x14ac:dyDescent="0.2">
      <c r="A1832" t="s">
        <v>30</v>
      </c>
      <c r="B1832" t="s">
        <v>472</v>
      </c>
      <c r="C1832" t="s">
        <v>115</v>
      </c>
      <c r="D1832">
        <v>2015</v>
      </c>
      <c r="E1832">
        <v>8</v>
      </c>
      <c r="F1832" s="8">
        <v>10</v>
      </c>
      <c r="G1832" t="s">
        <v>456</v>
      </c>
      <c r="H1832" t="s">
        <v>116</v>
      </c>
      <c r="I1832">
        <f>VLOOKUP(B1832,Information_sites!D:E,2,FALSE)</f>
        <v>-24.100227</v>
      </c>
      <c r="J1832">
        <f>VLOOKUP(B1832,Information_sites!D:F,3,FALSE)</f>
        <v>-45.698115999999999</v>
      </c>
      <c r="K1832" t="s">
        <v>442</v>
      </c>
      <c r="L1832">
        <v>10009</v>
      </c>
      <c r="M1832">
        <v>40</v>
      </c>
      <c r="N1832" s="3">
        <v>6</v>
      </c>
      <c r="O1832" t="s">
        <v>442</v>
      </c>
      <c r="P1832" t="s">
        <v>442</v>
      </c>
      <c r="Q1832" t="s">
        <v>442</v>
      </c>
      <c r="R1832" t="s">
        <v>442</v>
      </c>
      <c r="S1832" t="s">
        <v>44</v>
      </c>
      <c r="T1832">
        <v>1</v>
      </c>
      <c r="U1832">
        <v>35</v>
      </c>
      <c r="X1832" t="str">
        <f>VLOOKUP($S1832,Taxonomic!A:D,2,FALSE)</f>
        <v>pomacanthidae</v>
      </c>
      <c r="Y1832" t="str">
        <f>VLOOKUP(S1832,Taxonomic!A:D,3,FALSE)</f>
        <v>pomacanthus</v>
      </c>
      <c r="Z1832" t="str">
        <f>VLOOKUP(S1832,Taxonomic!A:D,4,FALSE)</f>
        <v>paru</v>
      </c>
    </row>
    <row r="1833" spans="1:26" x14ac:dyDescent="0.2">
      <c r="A1833" t="s">
        <v>30</v>
      </c>
      <c r="B1833" t="s">
        <v>472</v>
      </c>
      <c r="C1833" t="s">
        <v>115</v>
      </c>
      <c r="D1833">
        <v>2015</v>
      </c>
      <c r="E1833">
        <v>8</v>
      </c>
      <c r="F1833" s="8">
        <v>10</v>
      </c>
      <c r="G1833" t="s">
        <v>456</v>
      </c>
      <c r="H1833" t="s">
        <v>116</v>
      </c>
      <c r="I1833">
        <f>VLOOKUP(B1833,Information_sites!D:E,2,FALSE)</f>
        <v>-24.100227</v>
      </c>
      <c r="J1833">
        <f>VLOOKUP(B1833,Information_sites!D:F,3,FALSE)</f>
        <v>-45.698115999999999</v>
      </c>
      <c r="K1833" t="s">
        <v>442</v>
      </c>
      <c r="L1833">
        <v>10009</v>
      </c>
      <c r="M1833">
        <v>40</v>
      </c>
      <c r="N1833" s="3">
        <v>6</v>
      </c>
      <c r="O1833" t="s">
        <v>442</v>
      </c>
      <c r="P1833" t="s">
        <v>442</v>
      </c>
      <c r="Q1833" t="s">
        <v>442</v>
      </c>
      <c r="R1833" t="s">
        <v>442</v>
      </c>
      <c r="S1833" t="s">
        <v>57</v>
      </c>
      <c r="T1833">
        <v>1</v>
      </c>
      <c r="U1833">
        <v>45</v>
      </c>
      <c r="X1833" t="str">
        <f>VLOOKUP($S1833,Taxonomic!A:D,2,FALSE)</f>
        <v>scaridae</v>
      </c>
      <c r="Y1833" t="str">
        <f>VLOOKUP(S1833,Taxonomic!A:D,3,FALSE)</f>
        <v>sparisoma</v>
      </c>
      <c r="Z1833" t="str">
        <f>VLOOKUP(S1833,Taxonomic!A:D,4,FALSE)</f>
        <v>frondosum</v>
      </c>
    </row>
    <row r="1834" spans="1:26" x14ac:dyDescent="0.2">
      <c r="A1834" t="s">
        <v>30</v>
      </c>
      <c r="B1834" t="s">
        <v>472</v>
      </c>
      <c r="C1834" t="s">
        <v>115</v>
      </c>
      <c r="D1834">
        <v>2015</v>
      </c>
      <c r="E1834">
        <v>8</v>
      </c>
      <c r="F1834" s="8">
        <v>10</v>
      </c>
      <c r="G1834" t="s">
        <v>456</v>
      </c>
      <c r="H1834" t="s">
        <v>116</v>
      </c>
      <c r="I1834">
        <f>VLOOKUP(B1834,Information_sites!D:E,2,FALSE)</f>
        <v>-24.100227</v>
      </c>
      <c r="J1834">
        <f>VLOOKUP(B1834,Information_sites!D:F,3,FALSE)</f>
        <v>-45.698115999999999</v>
      </c>
      <c r="K1834" t="s">
        <v>442</v>
      </c>
      <c r="L1834">
        <v>10009</v>
      </c>
      <c r="M1834">
        <v>40</v>
      </c>
      <c r="N1834" s="3">
        <v>6</v>
      </c>
      <c r="O1834" t="s">
        <v>442</v>
      </c>
      <c r="P1834" t="s">
        <v>442</v>
      </c>
      <c r="Q1834" t="s">
        <v>442</v>
      </c>
      <c r="R1834" t="s">
        <v>442</v>
      </c>
      <c r="S1834" t="s">
        <v>46</v>
      </c>
      <c r="T1834">
        <v>6</v>
      </c>
      <c r="U1834">
        <v>13</v>
      </c>
      <c r="X1834" t="str">
        <f>VLOOKUP($S1834,Taxonomic!A:D,2,FALSE)</f>
        <v>pomacentridae</v>
      </c>
      <c r="Y1834" t="str">
        <f>VLOOKUP(S1834,Taxonomic!A:D,3,FALSE)</f>
        <v>stegastes</v>
      </c>
      <c r="Z1834" t="str">
        <f>VLOOKUP(S1834,Taxonomic!A:D,4,FALSE)</f>
        <v>fuscus</v>
      </c>
    </row>
    <row r="1835" spans="1:26" x14ac:dyDescent="0.2">
      <c r="A1835" t="s">
        <v>30</v>
      </c>
      <c r="B1835" t="s">
        <v>472</v>
      </c>
      <c r="C1835" t="s">
        <v>115</v>
      </c>
      <c r="D1835">
        <v>2015</v>
      </c>
      <c r="E1835">
        <v>8</v>
      </c>
      <c r="F1835" s="8">
        <v>10</v>
      </c>
      <c r="G1835" t="s">
        <v>456</v>
      </c>
      <c r="H1835" t="s">
        <v>116</v>
      </c>
      <c r="I1835">
        <f>VLOOKUP(B1835,Information_sites!D:E,2,FALSE)</f>
        <v>-24.100227</v>
      </c>
      <c r="J1835">
        <f>VLOOKUP(B1835,Information_sites!D:F,3,FALSE)</f>
        <v>-45.698115999999999</v>
      </c>
      <c r="K1835" t="s">
        <v>442</v>
      </c>
      <c r="L1835">
        <v>10009</v>
      </c>
      <c r="M1835">
        <v>40</v>
      </c>
      <c r="N1835" s="3">
        <v>6</v>
      </c>
      <c r="O1835" t="s">
        <v>442</v>
      </c>
      <c r="P1835" t="s">
        <v>442</v>
      </c>
      <c r="Q1835" t="s">
        <v>442</v>
      </c>
      <c r="R1835" t="s">
        <v>442</v>
      </c>
      <c r="S1835" t="s">
        <v>46</v>
      </c>
      <c r="T1835">
        <v>1</v>
      </c>
      <c r="U1835">
        <v>8</v>
      </c>
      <c r="X1835" t="str">
        <f>VLOOKUP($S1835,Taxonomic!A:D,2,FALSE)</f>
        <v>pomacentridae</v>
      </c>
      <c r="Y1835" t="str">
        <f>VLOOKUP(S1835,Taxonomic!A:D,3,FALSE)</f>
        <v>stegastes</v>
      </c>
      <c r="Z1835" t="str">
        <f>VLOOKUP(S1835,Taxonomic!A:D,4,FALSE)</f>
        <v>fuscus</v>
      </c>
    </row>
    <row r="1836" spans="1:26" x14ac:dyDescent="0.2">
      <c r="A1836" t="s">
        <v>30</v>
      </c>
      <c r="B1836" t="s">
        <v>472</v>
      </c>
      <c r="C1836" t="s">
        <v>115</v>
      </c>
      <c r="D1836">
        <v>2015</v>
      </c>
      <c r="E1836">
        <v>8</v>
      </c>
      <c r="F1836" s="8">
        <v>10</v>
      </c>
      <c r="G1836" t="s">
        <v>456</v>
      </c>
      <c r="H1836" t="s">
        <v>116</v>
      </c>
      <c r="I1836">
        <f>VLOOKUP(B1836,Information_sites!D:E,2,FALSE)</f>
        <v>-24.100227</v>
      </c>
      <c r="J1836">
        <f>VLOOKUP(B1836,Information_sites!D:F,3,FALSE)</f>
        <v>-45.698115999999999</v>
      </c>
      <c r="K1836" t="s">
        <v>442</v>
      </c>
      <c r="L1836">
        <v>10010</v>
      </c>
      <c r="M1836">
        <v>40</v>
      </c>
      <c r="N1836" s="3">
        <v>6</v>
      </c>
      <c r="O1836" t="s">
        <v>442</v>
      </c>
      <c r="P1836" t="s">
        <v>442</v>
      </c>
      <c r="Q1836" t="s">
        <v>442</v>
      </c>
      <c r="R1836" t="s">
        <v>442</v>
      </c>
      <c r="S1836" t="s">
        <v>33</v>
      </c>
      <c r="T1836">
        <v>1</v>
      </c>
      <c r="U1836">
        <v>16</v>
      </c>
      <c r="X1836" t="str">
        <f>VLOOKUP($S1836,Taxonomic!A:D,2,FALSE)</f>
        <v>pomacentridae</v>
      </c>
      <c r="Y1836" t="str">
        <f>VLOOKUP(S1836,Taxonomic!A:D,3,FALSE)</f>
        <v>abudefduf</v>
      </c>
      <c r="Z1836" t="str">
        <f>VLOOKUP(S1836,Taxonomic!A:D,4,FALSE)</f>
        <v>saxatilis</v>
      </c>
    </row>
    <row r="1837" spans="1:26" x14ac:dyDescent="0.2">
      <c r="A1837" t="s">
        <v>30</v>
      </c>
      <c r="B1837" t="s">
        <v>472</v>
      </c>
      <c r="C1837" t="s">
        <v>115</v>
      </c>
      <c r="D1837">
        <v>2015</v>
      </c>
      <c r="E1837">
        <v>8</v>
      </c>
      <c r="F1837" s="8">
        <v>10</v>
      </c>
      <c r="G1837" t="s">
        <v>456</v>
      </c>
      <c r="H1837" t="s">
        <v>116</v>
      </c>
      <c r="I1837">
        <f>VLOOKUP(B1837,Information_sites!D:E,2,FALSE)</f>
        <v>-24.100227</v>
      </c>
      <c r="J1837">
        <f>VLOOKUP(B1837,Information_sites!D:F,3,FALSE)</f>
        <v>-45.698115999999999</v>
      </c>
      <c r="K1837" t="s">
        <v>442</v>
      </c>
      <c r="L1837">
        <v>10010</v>
      </c>
      <c r="M1837">
        <v>40</v>
      </c>
      <c r="N1837" s="3">
        <v>6</v>
      </c>
      <c r="O1837" t="s">
        <v>442</v>
      </c>
      <c r="P1837" t="s">
        <v>442</v>
      </c>
      <c r="Q1837" t="s">
        <v>442</v>
      </c>
      <c r="R1837" t="s">
        <v>442</v>
      </c>
      <c r="S1837" t="s">
        <v>33</v>
      </c>
      <c r="T1837">
        <v>1</v>
      </c>
      <c r="U1837">
        <v>10</v>
      </c>
      <c r="X1837" t="str">
        <f>VLOOKUP($S1837,Taxonomic!A:D,2,FALSE)</f>
        <v>pomacentridae</v>
      </c>
      <c r="Y1837" t="str">
        <f>VLOOKUP(S1837,Taxonomic!A:D,3,FALSE)</f>
        <v>abudefduf</v>
      </c>
      <c r="Z1837" t="str">
        <f>VLOOKUP(S1837,Taxonomic!A:D,4,FALSE)</f>
        <v>saxatilis</v>
      </c>
    </row>
    <row r="1838" spans="1:26" x14ac:dyDescent="0.2">
      <c r="A1838" t="s">
        <v>30</v>
      </c>
      <c r="B1838" t="s">
        <v>472</v>
      </c>
      <c r="C1838" t="s">
        <v>115</v>
      </c>
      <c r="D1838">
        <v>2015</v>
      </c>
      <c r="E1838">
        <v>8</v>
      </c>
      <c r="F1838" s="8">
        <v>10</v>
      </c>
      <c r="G1838" t="s">
        <v>456</v>
      </c>
      <c r="H1838" t="s">
        <v>116</v>
      </c>
      <c r="I1838">
        <f>VLOOKUP(B1838,Information_sites!D:E,2,FALSE)</f>
        <v>-24.100227</v>
      </c>
      <c r="J1838">
        <f>VLOOKUP(B1838,Information_sites!D:F,3,FALSE)</f>
        <v>-45.698115999999999</v>
      </c>
      <c r="K1838" t="s">
        <v>442</v>
      </c>
      <c r="L1838">
        <v>10010</v>
      </c>
      <c r="M1838">
        <v>40</v>
      </c>
      <c r="N1838" s="3">
        <v>6</v>
      </c>
      <c r="O1838" t="s">
        <v>442</v>
      </c>
      <c r="P1838" t="s">
        <v>442</v>
      </c>
      <c r="Q1838" t="s">
        <v>442</v>
      </c>
      <c r="R1838" t="s">
        <v>442</v>
      </c>
      <c r="S1838" t="s">
        <v>33</v>
      </c>
      <c r="T1838">
        <v>1</v>
      </c>
      <c r="U1838">
        <v>12</v>
      </c>
      <c r="X1838" t="str">
        <f>VLOOKUP($S1838,Taxonomic!A:D,2,FALSE)</f>
        <v>pomacentridae</v>
      </c>
      <c r="Y1838" t="str">
        <f>VLOOKUP(S1838,Taxonomic!A:D,3,FALSE)</f>
        <v>abudefduf</v>
      </c>
      <c r="Z1838" t="str">
        <f>VLOOKUP(S1838,Taxonomic!A:D,4,FALSE)</f>
        <v>saxatilis</v>
      </c>
    </row>
    <row r="1839" spans="1:26" x14ac:dyDescent="0.2">
      <c r="A1839" t="s">
        <v>30</v>
      </c>
      <c r="B1839" t="s">
        <v>472</v>
      </c>
      <c r="C1839" t="s">
        <v>115</v>
      </c>
      <c r="D1839">
        <v>2015</v>
      </c>
      <c r="E1839">
        <v>8</v>
      </c>
      <c r="F1839" s="8">
        <v>10</v>
      </c>
      <c r="G1839" t="s">
        <v>456</v>
      </c>
      <c r="H1839" t="s">
        <v>116</v>
      </c>
      <c r="I1839">
        <f>VLOOKUP(B1839,Information_sites!D:E,2,FALSE)</f>
        <v>-24.100227</v>
      </c>
      <c r="J1839">
        <f>VLOOKUP(B1839,Information_sites!D:F,3,FALSE)</f>
        <v>-45.698115999999999</v>
      </c>
      <c r="K1839" t="s">
        <v>442</v>
      </c>
      <c r="L1839">
        <v>10010</v>
      </c>
      <c r="M1839">
        <v>40</v>
      </c>
      <c r="N1839" s="3">
        <v>6</v>
      </c>
      <c r="O1839" t="s">
        <v>442</v>
      </c>
      <c r="P1839" t="s">
        <v>442</v>
      </c>
      <c r="Q1839" t="s">
        <v>442</v>
      </c>
      <c r="R1839" t="s">
        <v>442</v>
      </c>
      <c r="S1839" t="s">
        <v>34</v>
      </c>
      <c r="T1839">
        <v>1</v>
      </c>
      <c r="U1839">
        <v>27</v>
      </c>
      <c r="X1839" t="str">
        <f>VLOOKUP($S1839,Taxonomic!A:D,2,FALSE)</f>
        <v>labridae</v>
      </c>
      <c r="Y1839" t="str">
        <f>VLOOKUP(S1839,Taxonomic!A:D,3,FALSE)</f>
        <v>bodianus</v>
      </c>
      <c r="Z1839" t="str">
        <f>VLOOKUP(S1839,Taxonomic!A:D,4,FALSE)</f>
        <v>pulchellus</v>
      </c>
    </row>
    <row r="1840" spans="1:26" x14ac:dyDescent="0.2">
      <c r="A1840" t="s">
        <v>30</v>
      </c>
      <c r="B1840" t="s">
        <v>472</v>
      </c>
      <c r="C1840" t="s">
        <v>115</v>
      </c>
      <c r="D1840">
        <v>2015</v>
      </c>
      <c r="E1840">
        <v>8</v>
      </c>
      <c r="F1840" s="8">
        <v>10</v>
      </c>
      <c r="G1840" t="s">
        <v>456</v>
      </c>
      <c r="H1840" t="s">
        <v>116</v>
      </c>
      <c r="I1840">
        <f>VLOOKUP(B1840,Information_sites!D:E,2,FALSE)</f>
        <v>-24.100227</v>
      </c>
      <c r="J1840">
        <f>VLOOKUP(B1840,Information_sites!D:F,3,FALSE)</f>
        <v>-45.698115999999999</v>
      </c>
      <c r="K1840" t="s">
        <v>442</v>
      </c>
      <c r="L1840">
        <v>10010</v>
      </c>
      <c r="M1840">
        <v>40</v>
      </c>
      <c r="N1840" s="3">
        <v>6</v>
      </c>
      <c r="O1840" t="s">
        <v>442</v>
      </c>
      <c r="P1840" t="s">
        <v>442</v>
      </c>
      <c r="Q1840" t="s">
        <v>442</v>
      </c>
      <c r="R1840" t="s">
        <v>442</v>
      </c>
      <c r="S1840" t="s">
        <v>34</v>
      </c>
      <c r="T1840">
        <v>1</v>
      </c>
      <c r="U1840">
        <v>18</v>
      </c>
      <c r="X1840" t="str">
        <f>VLOOKUP($S1840,Taxonomic!A:D,2,FALSE)</f>
        <v>labridae</v>
      </c>
      <c r="Y1840" t="str">
        <f>VLOOKUP(S1840,Taxonomic!A:D,3,FALSE)</f>
        <v>bodianus</v>
      </c>
      <c r="Z1840" t="str">
        <f>VLOOKUP(S1840,Taxonomic!A:D,4,FALSE)</f>
        <v>pulchellus</v>
      </c>
    </row>
    <row r="1841" spans="1:26" x14ac:dyDescent="0.2">
      <c r="A1841" t="s">
        <v>30</v>
      </c>
      <c r="B1841" t="s">
        <v>472</v>
      </c>
      <c r="C1841" t="s">
        <v>115</v>
      </c>
      <c r="D1841">
        <v>2015</v>
      </c>
      <c r="E1841">
        <v>8</v>
      </c>
      <c r="F1841" s="8">
        <v>10</v>
      </c>
      <c r="G1841" t="s">
        <v>456</v>
      </c>
      <c r="H1841" t="s">
        <v>116</v>
      </c>
      <c r="I1841">
        <f>VLOOKUP(B1841,Information_sites!D:E,2,FALSE)</f>
        <v>-24.100227</v>
      </c>
      <c r="J1841">
        <f>VLOOKUP(B1841,Information_sites!D:F,3,FALSE)</f>
        <v>-45.698115999999999</v>
      </c>
      <c r="K1841" t="s">
        <v>442</v>
      </c>
      <c r="L1841">
        <v>10010</v>
      </c>
      <c r="M1841">
        <v>40</v>
      </c>
      <c r="N1841" s="3">
        <v>6</v>
      </c>
      <c r="O1841" t="s">
        <v>442</v>
      </c>
      <c r="P1841" t="s">
        <v>442</v>
      </c>
      <c r="Q1841" t="s">
        <v>442</v>
      </c>
      <c r="R1841" t="s">
        <v>442</v>
      </c>
      <c r="S1841" t="s">
        <v>35</v>
      </c>
      <c r="T1841">
        <v>1</v>
      </c>
      <c r="U1841">
        <v>25</v>
      </c>
      <c r="X1841" t="str">
        <f>VLOOKUP($S1841,Taxonomic!A:D,2,FALSE)</f>
        <v>labridae</v>
      </c>
      <c r="Y1841" t="str">
        <f>VLOOKUP(S1841,Taxonomic!A:D,3,FALSE)</f>
        <v>bodianus</v>
      </c>
      <c r="Z1841" t="str">
        <f>VLOOKUP(S1841,Taxonomic!A:D,4,FALSE)</f>
        <v>rufus</v>
      </c>
    </row>
    <row r="1842" spans="1:26" x14ac:dyDescent="0.2">
      <c r="A1842" t="s">
        <v>30</v>
      </c>
      <c r="B1842" t="s">
        <v>472</v>
      </c>
      <c r="C1842" t="s">
        <v>115</v>
      </c>
      <c r="D1842">
        <v>2015</v>
      </c>
      <c r="E1842">
        <v>8</v>
      </c>
      <c r="F1842" s="8">
        <v>10</v>
      </c>
      <c r="G1842" t="s">
        <v>456</v>
      </c>
      <c r="H1842" t="s">
        <v>116</v>
      </c>
      <c r="I1842">
        <f>VLOOKUP(B1842,Information_sites!D:E,2,FALSE)</f>
        <v>-24.100227</v>
      </c>
      <c r="J1842">
        <f>VLOOKUP(B1842,Information_sites!D:F,3,FALSE)</f>
        <v>-45.698115999999999</v>
      </c>
      <c r="K1842" t="s">
        <v>442</v>
      </c>
      <c r="L1842">
        <v>10010</v>
      </c>
      <c r="M1842">
        <v>40</v>
      </c>
      <c r="N1842" s="3">
        <v>6</v>
      </c>
      <c r="O1842" t="s">
        <v>442</v>
      </c>
      <c r="P1842" t="s">
        <v>442</v>
      </c>
      <c r="Q1842" t="s">
        <v>442</v>
      </c>
      <c r="R1842" t="s">
        <v>442</v>
      </c>
      <c r="S1842" t="s">
        <v>62</v>
      </c>
      <c r="T1842">
        <v>2</v>
      </c>
      <c r="U1842">
        <v>8</v>
      </c>
      <c r="X1842" t="str">
        <f>VLOOKUP($S1842,Taxonomic!A:D,2,FALSE)</f>
        <v>tetraodontidae</v>
      </c>
      <c r="Y1842" t="str">
        <f>VLOOKUP(S1842,Taxonomic!A:D,3,FALSE)</f>
        <v>canthigaster</v>
      </c>
      <c r="Z1842" t="str">
        <f>VLOOKUP(S1842,Taxonomic!A:D,4,FALSE)</f>
        <v>figueiredoi</v>
      </c>
    </row>
    <row r="1843" spans="1:26" x14ac:dyDescent="0.2">
      <c r="A1843" t="s">
        <v>30</v>
      </c>
      <c r="B1843" t="s">
        <v>472</v>
      </c>
      <c r="C1843" t="s">
        <v>115</v>
      </c>
      <c r="D1843">
        <v>2015</v>
      </c>
      <c r="E1843">
        <v>8</v>
      </c>
      <c r="F1843" s="8">
        <v>10</v>
      </c>
      <c r="G1843" t="s">
        <v>456</v>
      </c>
      <c r="H1843" t="s">
        <v>116</v>
      </c>
      <c r="I1843">
        <f>VLOOKUP(B1843,Information_sites!D:E,2,FALSE)</f>
        <v>-24.100227</v>
      </c>
      <c r="J1843">
        <f>VLOOKUP(B1843,Information_sites!D:F,3,FALSE)</f>
        <v>-45.698115999999999</v>
      </c>
      <c r="K1843" t="s">
        <v>442</v>
      </c>
      <c r="L1843">
        <v>10010</v>
      </c>
      <c r="M1843">
        <v>40</v>
      </c>
      <c r="N1843" s="3">
        <v>6</v>
      </c>
      <c r="O1843" t="s">
        <v>442</v>
      </c>
      <c r="P1843" t="s">
        <v>442</v>
      </c>
      <c r="Q1843" t="s">
        <v>442</v>
      </c>
      <c r="R1843" t="s">
        <v>442</v>
      </c>
      <c r="S1843" t="s">
        <v>72</v>
      </c>
      <c r="T1843">
        <v>1</v>
      </c>
      <c r="U1843">
        <v>20</v>
      </c>
      <c r="X1843" t="str">
        <f>VLOOKUP($S1843,Taxonomic!A:D,2,FALSE)</f>
        <v>carangidae</v>
      </c>
      <c r="Y1843" t="str">
        <f>VLOOKUP(S1843,Taxonomic!A:D,3,FALSE)</f>
        <v>caranx</v>
      </c>
      <c r="Z1843" t="str">
        <f>VLOOKUP(S1843,Taxonomic!A:D,4,FALSE)</f>
        <v>latus</v>
      </c>
    </row>
    <row r="1844" spans="1:26" x14ac:dyDescent="0.2">
      <c r="A1844" t="s">
        <v>30</v>
      </c>
      <c r="B1844" t="s">
        <v>472</v>
      </c>
      <c r="C1844" t="s">
        <v>115</v>
      </c>
      <c r="D1844">
        <v>2015</v>
      </c>
      <c r="E1844">
        <v>8</v>
      </c>
      <c r="F1844" s="8">
        <v>10</v>
      </c>
      <c r="G1844" t="s">
        <v>456</v>
      </c>
      <c r="H1844" t="s">
        <v>116</v>
      </c>
      <c r="I1844">
        <f>VLOOKUP(B1844,Information_sites!D:E,2,FALSE)</f>
        <v>-24.100227</v>
      </c>
      <c r="J1844">
        <f>VLOOKUP(B1844,Information_sites!D:F,3,FALSE)</f>
        <v>-45.698115999999999</v>
      </c>
      <c r="K1844" t="s">
        <v>442</v>
      </c>
      <c r="L1844">
        <v>10010</v>
      </c>
      <c r="M1844">
        <v>40</v>
      </c>
      <c r="N1844" s="3">
        <v>6</v>
      </c>
      <c r="O1844" t="s">
        <v>442</v>
      </c>
      <c r="P1844" t="s">
        <v>442</v>
      </c>
      <c r="Q1844" t="s">
        <v>442</v>
      </c>
      <c r="R1844" t="s">
        <v>442</v>
      </c>
      <c r="S1844" t="s">
        <v>39</v>
      </c>
      <c r="T1844">
        <v>120</v>
      </c>
      <c r="U1844">
        <v>15</v>
      </c>
      <c r="X1844" t="str">
        <f>VLOOKUP($S1844,Taxonomic!A:D,2,FALSE)</f>
        <v>haemulidae</v>
      </c>
      <c r="Y1844" t="str">
        <f>VLOOKUP(S1844,Taxonomic!A:D,3,FALSE)</f>
        <v>haemulon</v>
      </c>
      <c r="Z1844" t="str">
        <f>VLOOKUP(S1844,Taxonomic!A:D,4,FALSE)</f>
        <v>aurolineatum</v>
      </c>
    </row>
    <row r="1845" spans="1:26" x14ac:dyDescent="0.2">
      <c r="A1845" t="s">
        <v>30</v>
      </c>
      <c r="B1845" t="s">
        <v>472</v>
      </c>
      <c r="C1845" t="s">
        <v>115</v>
      </c>
      <c r="D1845">
        <v>2015</v>
      </c>
      <c r="E1845">
        <v>8</v>
      </c>
      <c r="F1845" s="8">
        <v>10</v>
      </c>
      <c r="G1845" t="s">
        <v>456</v>
      </c>
      <c r="H1845" t="s">
        <v>116</v>
      </c>
      <c r="I1845">
        <f>VLOOKUP(B1845,Information_sites!D:E,2,FALSE)</f>
        <v>-24.100227</v>
      </c>
      <c r="J1845">
        <f>VLOOKUP(B1845,Information_sites!D:F,3,FALSE)</f>
        <v>-45.698115999999999</v>
      </c>
      <c r="K1845" t="s">
        <v>442</v>
      </c>
      <c r="L1845">
        <v>10010</v>
      </c>
      <c r="M1845">
        <v>40</v>
      </c>
      <c r="N1845" s="3">
        <v>6</v>
      </c>
      <c r="O1845" t="s">
        <v>442</v>
      </c>
      <c r="P1845" t="s">
        <v>442</v>
      </c>
      <c r="Q1845" t="s">
        <v>442</v>
      </c>
      <c r="R1845" t="s">
        <v>442</v>
      </c>
      <c r="S1845" t="s">
        <v>39</v>
      </c>
      <c r="T1845">
        <v>15</v>
      </c>
      <c r="U1845">
        <v>14</v>
      </c>
      <c r="X1845" t="str">
        <f>VLOOKUP($S1845,Taxonomic!A:D,2,FALSE)</f>
        <v>haemulidae</v>
      </c>
      <c r="Y1845" t="str">
        <f>VLOOKUP(S1845,Taxonomic!A:D,3,FALSE)</f>
        <v>haemulon</v>
      </c>
      <c r="Z1845" t="str">
        <f>VLOOKUP(S1845,Taxonomic!A:D,4,FALSE)</f>
        <v>aurolineatum</v>
      </c>
    </row>
    <row r="1846" spans="1:26" x14ac:dyDescent="0.2">
      <c r="A1846" t="s">
        <v>30</v>
      </c>
      <c r="B1846" t="s">
        <v>472</v>
      </c>
      <c r="C1846" t="s">
        <v>115</v>
      </c>
      <c r="D1846">
        <v>2015</v>
      </c>
      <c r="E1846">
        <v>8</v>
      </c>
      <c r="F1846" s="8">
        <v>10</v>
      </c>
      <c r="G1846" t="s">
        <v>456</v>
      </c>
      <c r="H1846" t="s">
        <v>116</v>
      </c>
      <c r="I1846">
        <f>VLOOKUP(B1846,Information_sites!D:E,2,FALSE)</f>
        <v>-24.100227</v>
      </c>
      <c r="J1846">
        <f>VLOOKUP(B1846,Information_sites!D:F,3,FALSE)</f>
        <v>-45.698115999999999</v>
      </c>
      <c r="K1846" t="s">
        <v>442</v>
      </c>
      <c r="L1846">
        <v>10010</v>
      </c>
      <c r="M1846">
        <v>40</v>
      </c>
      <c r="N1846" s="3">
        <v>6</v>
      </c>
      <c r="O1846" t="s">
        <v>442</v>
      </c>
      <c r="P1846" t="s">
        <v>442</v>
      </c>
      <c r="Q1846" t="s">
        <v>442</v>
      </c>
      <c r="R1846" t="s">
        <v>442</v>
      </c>
      <c r="S1846" t="s">
        <v>41</v>
      </c>
      <c r="T1846">
        <v>6</v>
      </c>
      <c r="U1846">
        <v>18</v>
      </c>
      <c r="X1846" t="str">
        <f>VLOOKUP($S1846,Taxonomic!A:D,2,FALSE)</f>
        <v>holocentridae</v>
      </c>
      <c r="Y1846" t="str">
        <f>VLOOKUP(S1846,Taxonomic!A:D,3,FALSE)</f>
        <v>holocentrus</v>
      </c>
      <c r="Z1846" t="str">
        <f>VLOOKUP(S1846,Taxonomic!A:D,4,FALSE)</f>
        <v>adscensionis</v>
      </c>
    </row>
    <row r="1847" spans="1:26" x14ac:dyDescent="0.2">
      <c r="A1847" t="s">
        <v>30</v>
      </c>
      <c r="B1847" t="s">
        <v>472</v>
      </c>
      <c r="C1847" t="s">
        <v>115</v>
      </c>
      <c r="D1847">
        <v>2015</v>
      </c>
      <c r="E1847">
        <v>8</v>
      </c>
      <c r="F1847" s="8">
        <v>10</v>
      </c>
      <c r="G1847" t="s">
        <v>456</v>
      </c>
      <c r="H1847" t="s">
        <v>116</v>
      </c>
      <c r="I1847">
        <f>VLOOKUP(B1847,Information_sites!D:E,2,FALSE)</f>
        <v>-24.100227</v>
      </c>
      <c r="J1847">
        <f>VLOOKUP(B1847,Information_sites!D:F,3,FALSE)</f>
        <v>-45.698115999999999</v>
      </c>
      <c r="K1847" t="s">
        <v>442</v>
      </c>
      <c r="L1847">
        <v>10010</v>
      </c>
      <c r="M1847">
        <v>40</v>
      </c>
      <c r="N1847" s="3">
        <v>6</v>
      </c>
      <c r="O1847" t="s">
        <v>442</v>
      </c>
      <c r="P1847" t="s">
        <v>442</v>
      </c>
      <c r="Q1847" t="s">
        <v>442</v>
      </c>
      <c r="R1847" t="s">
        <v>442</v>
      </c>
      <c r="S1847" t="s">
        <v>41</v>
      </c>
      <c r="T1847">
        <v>5</v>
      </c>
      <c r="U1847">
        <v>25</v>
      </c>
      <c r="X1847" t="str">
        <f>VLOOKUP($S1847,Taxonomic!A:D,2,FALSE)</f>
        <v>holocentridae</v>
      </c>
      <c r="Y1847" t="str">
        <f>VLOOKUP(S1847,Taxonomic!A:D,3,FALSE)</f>
        <v>holocentrus</v>
      </c>
      <c r="Z1847" t="str">
        <f>VLOOKUP(S1847,Taxonomic!A:D,4,FALSE)</f>
        <v>adscensionis</v>
      </c>
    </row>
    <row r="1848" spans="1:26" x14ac:dyDescent="0.2">
      <c r="A1848" t="s">
        <v>30</v>
      </c>
      <c r="B1848" t="s">
        <v>472</v>
      </c>
      <c r="C1848" t="s">
        <v>115</v>
      </c>
      <c r="D1848">
        <v>2015</v>
      </c>
      <c r="E1848">
        <v>8</v>
      </c>
      <c r="F1848" s="8">
        <v>10</v>
      </c>
      <c r="G1848" t="s">
        <v>456</v>
      </c>
      <c r="H1848" t="s">
        <v>116</v>
      </c>
      <c r="I1848">
        <f>VLOOKUP(B1848,Information_sites!D:E,2,FALSE)</f>
        <v>-24.100227</v>
      </c>
      <c r="J1848">
        <f>VLOOKUP(B1848,Information_sites!D:F,3,FALSE)</f>
        <v>-45.698115999999999</v>
      </c>
      <c r="K1848" t="s">
        <v>442</v>
      </c>
      <c r="L1848">
        <v>10010</v>
      </c>
      <c r="M1848">
        <v>40</v>
      </c>
      <c r="N1848" s="3">
        <v>6</v>
      </c>
      <c r="O1848" t="s">
        <v>442</v>
      </c>
      <c r="P1848" t="s">
        <v>442</v>
      </c>
      <c r="Q1848" t="s">
        <v>442</v>
      </c>
      <c r="R1848" t="s">
        <v>442</v>
      </c>
      <c r="S1848" t="s">
        <v>57</v>
      </c>
      <c r="T1848">
        <v>1</v>
      </c>
      <c r="U1848">
        <v>40</v>
      </c>
      <c r="X1848" t="str">
        <f>VLOOKUP($S1848,Taxonomic!A:D,2,FALSE)</f>
        <v>scaridae</v>
      </c>
      <c r="Y1848" t="str">
        <f>VLOOKUP(S1848,Taxonomic!A:D,3,FALSE)</f>
        <v>sparisoma</v>
      </c>
      <c r="Z1848" t="str">
        <f>VLOOKUP(S1848,Taxonomic!A:D,4,FALSE)</f>
        <v>frondosum</v>
      </c>
    </row>
    <row r="1849" spans="1:26" x14ac:dyDescent="0.2">
      <c r="A1849" t="s">
        <v>30</v>
      </c>
      <c r="B1849" t="s">
        <v>472</v>
      </c>
      <c r="C1849" t="s">
        <v>115</v>
      </c>
      <c r="D1849">
        <v>2015</v>
      </c>
      <c r="E1849">
        <v>8</v>
      </c>
      <c r="F1849" s="8">
        <v>10</v>
      </c>
      <c r="G1849" t="s">
        <v>456</v>
      </c>
      <c r="H1849" t="s">
        <v>116</v>
      </c>
      <c r="I1849">
        <f>VLOOKUP(B1849,Information_sites!D:E,2,FALSE)</f>
        <v>-24.100227</v>
      </c>
      <c r="J1849">
        <f>VLOOKUP(B1849,Information_sites!D:F,3,FALSE)</f>
        <v>-45.698115999999999</v>
      </c>
      <c r="K1849" t="s">
        <v>442</v>
      </c>
      <c r="L1849">
        <v>10010</v>
      </c>
      <c r="M1849">
        <v>40</v>
      </c>
      <c r="N1849" s="3">
        <v>6</v>
      </c>
      <c r="O1849" t="s">
        <v>442</v>
      </c>
      <c r="P1849" t="s">
        <v>442</v>
      </c>
      <c r="Q1849" t="s">
        <v>442</v>
      </c>
      <c r="R1849" t="s">
        <v>442</v>
      </c>
      <c r="S1849" t="s">
        <v>46</v>
      </c>
      <c r="T1849">
        <v>2</v>
      </c>
      <c r="U1849">
        <v>13</v>
      </c>
      <c r="X1849" t="str">
        <f>VLOOKUP($S1849,Taxonomic!A:D,2,FALSE)</f>
        <v>pomacentridae</v>
      </c>
      <c r="Y1849" t="str">
        <f>VLOOKUP(S1849,Taxonomic!A:D,3,FALSE)</f>
        <v>stegastes</v>
      </c>
      <c r="Z1849" t="str">
        <f>VLOOKUP(S1849,Taxonomic!A:D,4,FALSE)</f>
        <v>fuscus</v>
      </c>
    </row>
    <row r="1850" spans="1:26" x14ac:dyDescent="0.2">
      <c r="A1850" t="s">
        <v>30</v>
      </c>
      <c r="B1850" t="s">
        <v>472</v>
      </c>
      <c r="C1850" t="s">
        <v>115</v>
      </c>
      <c r="D1850">
        <v>2015</v>
      </c>
      <c r="E1850">
        <v>8</v>
      </c>
      <c r="F1850" s="8">
        <v>10</v>
      </c>
      <c r="G1850" t="s">
        <v>456</v>
      </c>
      <c r="H1850" t="s">
        <v>116</v>
      </c>
      <c r="I1850">
        <f>VLOOKUP(B1850,Information_sites!D:E,2,FALSE)</f>
        <v>-24.100227</v>
      </c>
      <c r="J1850">
        <f>VLOOKUP(B1850,Information_sites!D:F,3,FALSE)</f>
        <v>-45.698115999999999</v>
      </c>
      <c r="K1850" t="s">
        <v>442</v>
      </c>
      <c r="L1850">
        <v>10010</v>
      </c>
      <c r="M1850">
        <v>40</v>
      </c>
      <c r="N1850" s="3">
        <v>6</v>
      </c>
      <c r="O1850" t="s">
        <v>442</v>
      </c>
      <c r="P1850" t="s">
        <v>442</v>
      </c>
      <c r="Q1850" t="s">
        <v>442</v>
      </c>
      <c r="R1850" t="s">
        <v>442</v>
      </c>
      <c r="S1850" t="s">
        <v>46</v>
      </c>
      <c r="T1850">
        <v>4</v>
      </c>
      <c r="U1850">
        <v>10</v>
      </c>
      <c r="X1850" t="str">
        <f>VLOOKUP($S1850,Taxonomic!A:D,2,FALSE)</f>
        <v>pomacentridae</v>
      </c>
      <c r="Y1850" t="str">
        <f>VLOOKUP(S1850,Taxonomic!A:D,3,FALSE)</f>
        <v>stegastes</v>
      </c>
      <c r="Z1850" t="str">
        <f>VLOOKUP(S1850,Taxonomic!A:D,4,FALSE)</f>
        <v>fuscus</v>
      </c>
    </row>
    <row r="1851" spans="1:26" x14ac:dyDescent="0.2">
      <c r="A1851" t="s">
        <v>30</v>
      </c>
      <c r="B1851" t="s">
        <v>472</v>
      </c>
      <c r="C1851" t="s">
        <v>115</v>
      </c>
      <c r="D1851">
        <v>2015</v>
      </c>
      <c r="E1851">
        <v>8</v>
      </c>
      <c r="F1851" s="8">
        <v>10</v>
      </c>
      <c r="G1851" t="s">
        <v>456</v>
      </c>
      <c r="H1851" t="s">
        <v>116</v>
      </c>
      <c r="I1851">
        <f>VLOOKUP(B1851,Information_sites!D:E,2,FALSE)</f>
        <v>-24.100227</v>
      </c>
      <c r="J1851">
        <f>VLOOKUP(B1851,Information_sites!D:F,3,FALSE)</f>
        <v>-45.698115999999999</v>
      </c>
      <c r="K1851" t="s">
        <v>442</v>
      </c>
      <c r="L1851">
        <v>10010</v>
      </c>
      <c r="M1851">
        <v>40</v>
      </c>
      <c r="N1851" s="3">
        <v>6</v>
      </c>
      <c r="O1851" t="s">
        <v>442</v>
      </c>
      <c r="P1851" t="s">
        <v>442</v>
      </c>
      <c r="Q1851" t="s">
        <v>442</v>
      </c>
      <c r="R1851" t="s">
        <v>442</v>
      </c>
      <c r="S1851" t="s">
        <v>46</v>
      </c>
      <c r="T1851">
        <v>7</v>
      </c>
      <c r="U1851">
        <v>5</v>
      </c>
      <c r="X1851" t="str">
        <f>VLOOKUP($S1851,Taxonomic!A:D,2,FALSE)</f>
        <v>pomacentridae</v>
      </c>
      <c r="Y1851" t="str">
        <f>VLOOKUP(S1851,Taxonomic!A:D,3,FALSE)</f>
        <v>stegastes</v>
      </c>
      <c r="Z1851" t="str">
        <f>VLOOKUP(S1851,Taxonomic!A:D,4,FALSE)</f>
        <v>fuscus</v>
      </c>
    </row>
    <row r="1852" spans="1:26" x14ac:dyDescent="0.2">
      <c r="A1852" t="s">
        <v>30</v>
      </c>
      <c r="B1852" t="s">
        <v>472</v>
      </c>
      <c r="C1852" t="s">
        <v>115</v>
      </c>
      <c r="D1852">
        <v>2015</v>
      </c>
      <c r="E1852">
        <v>8</v>
      </c>
      <c r="F1852" s="8">
        <v>10</v>
      </c>
      <c r="G1852" t="s">
        <v>456</v>
      </c>
      <c r="H1852" t="s">
        <v>116</v>
      </c>
      <c r="I1852">
        <f>VLOOKUP(B1852,Information_sites!D:E,2,FALSE)</f>
        <v>-24.100227</v>
      </c>
      <c r="J1852">
        <f>VLOOKUP(B1852,Information_sites!D:F,3,FALSE)</f>
        <v>-45.698115999999999</v>
      </c>
      <c r="K1852" t="s">
        <v>442</v>
      </c>
      <c r="L1852">
        <v>10010</v>
      </c>
      <c r="M1852">
        <v>40</v>
      </c>
      <c r="N1852" s="3">
        <v>6</v>
      </c>
      <c r="O1852" t="s">
        <v>442</v>
      </c>
      <c r="P1852" t="s">
        <v>442</v>
      </c>
      <c r="Q1852" t="s">
        <v>442</v>
      </c>
      <c r="R1852" t="s">
        <v>442</v>
      </c>
      <c r="S1852" t="s">
        <v>58</v>
      </c>
      <c r="T1852">
        <v>1</v>
      </c>
      <c r="U1852">
        <v>4</v>
      </c>
      <c r="X1852" t="str">
        <f>VLOOKUP($S1852,Taxonomic!A:D,2,FALSE)</f>
        <v>pomacentridae</v>
      </c>
      <c r="Y1852" t="str">
        <f>VLOOKUP(S1852,Taxonomic!A:D,3,FALSE)</f>
        <v>stegastes</v>
      </c>
      <c r="Z1852" t="str">
        <f>VLOOKUP(S1852,Taxonomic!A:D,4,FALSE)</f>
        <v>variabilis</v>
      </c>
    </row>
    <row r="1853" spans="1:26" x14ac:dyDescent="0.2">
      <c r="A1853" t="s">
        <v>30</v>
      </c>
      <c r="B1853" t="s">
        <v>472</v>
      </c>
      <c r="C1853" t="s">
        <v>115</v>
      </c>
      <c r="D1853">
        <v>2015</v>
      </c>
      <c r="E1853">
        <v>8</v>
      </c>
      <c r="F1853" s="8">
        <v>10</v>
      </c>
      <c r="G1853" t="s">
        <v>456</v>
      </c>
      <c r="H1853" t="s">
        <v>116</v>
      </c>
      <c r="I1853">
        <f>VLOOKUP(B1853,Information_sites!D:E,2,FALSE)</f>
        <v>-24.100227</v>
      </c>
      <c r="J1853">
        <f>VLOOKUP(B1853,Information_sites!D:F,3,FALSE)</f>
        <v>-45.698115999999999</v>
      </c>
      <c r="K1853" t="s">
        <v>442</v>
      </c>
      <c r="L1853">
        <v>10011</v>
      </c>
      <c r="M1853">
        <v>40</v>
      </c>
      <c r="N1853" s="3">
        <v>6</v>
      </c>
      <c r="O1853" t="s">
        <v>442</v>
      </c>
      <c r="P1853" t="s">
        <v>442</v>
      </c>
      <c r="Q1853" t="s">
        <v>442</v>
      </c>
      <c r="R1853" t="s">
        <v>442</v>
      </c>
      <c r="S1853" t="s">
        <v>33</v>
      </c>
      <c r="T1853">
        <v>1</v>
      </c>
      <c r="U1853">
        <v>16</v>
      </c>
      <c r="X1853" t="str">
        <f>VLOOKUP($S1853,Taxonomic!A:D,2,FALSE)</f>
        <v>pomacentridae</v>
      </c>
      <c r="Y1853" t="str">
        <f>VLOOKUP(S1853,Taxonomic!A:D,3,FALSE)</f>
        <v>abudefduf</v>
      </c>
      <c r="Z1853" t="str">
        <f>VLOOKUP(S1853,Taxonomic!A:D,4,FALSE)</f>
        <v>saxatilis</v>
      </c>
    </row>
    <row r="1854" spans="1:26" x14ac:dyDescent="0.2">
      <c r="A1854" t="s">
        <v>30</v>
      </c>
      <c r="B1854" t="s">
        <v>472</v>
      </c>
      <c r="C1854" t="s">
        <v>115</v>
      </c>
      <c r="D1854">
        <v>2015</v>
      </c>
      <c r="E1854">
        <v>8</v>
      </c>
      <c r="F1854" s="8">
        <v>10</v>
      </c>
      <c r="G1854" t="s">
        <v>456</v>
      </c>
      <c r="H1854" t="s">
        <v>116</v>
      </c>
      <c r="I1854">
        <f>VLOOKUP(B1854,Information_sites!D:E,2,FALSE)</f>
        <v>-24.100227</v>
      </c>
      <c r="J1854">
        <f>VLOOKUP(B1854,Information_sites!D:F,3,FALSE)</f>
        <v>-45.698115999999999</v>
      </c>
      <c r="K1854" t="s">
        <v>442</v>
      </c>
      <c r="L1854">
        <v>10011</v>
      </c>
      <c r="M1854">
        <v>40</v>
      </c>
      <c r="N1854" s="3">
        <v>6</v>
      </c>
      <c r="O1854" t="s">
        <v>442</v>
      </c>
      <c r="P1854" t="s">
        <v>442</v>
      </c>
      <c r="Q1854" t="s">
        <v>442</v>
      </c>
      <c r="R1854" t="s">
        <v>442</v>
      </c>
      <c r="S1854" t="s">
        <v>33</v>
      </c>
      <c r="T1854">
        <v>1</v>
      </c>
      <c r="U1854">
        <v>5</v>
      </c>
      <c r="X1854" t="str">
        <f>VLOOKUP($S1854,Taxonomic!A:D,2,FALSE)</f>
        <v>pomacentridae</v>
      </c>
      <c r="Y1854" t="str">
        <f>VLOOKUP(S1854,Taxonomic!A:D,3,FALSE)</f>
        <v>abudefduf</v>
      </c>
      <c r="Z1854" t="str">
        <f>VLOOKUP(S1854,Taxonomic!A:D,4,FALSE)</f>
        <v>saxatilis</v>
      </c>
    </row>
    <row r="1855" spans="1:26" x14ac:dyDescent="0.2">
      <c r="A1855" t="s">
        <v>30</v>
      </c>
      <c r="B1855" t="s">
        <v>472</v>
      </c>
      <c r="C1855" t="s">
        <v>115</v>
      </c>
      <c r="D1855">
        <v>2015</v>
      </c>
      <c r="E1855">
        <v>8</v>
      </c>
      <c r="F1855" s="8">
        <v>10</v>
      </c>
      <c r="G1855" t="s">
        <v>456</v>
      </c>
      <c r="H1855" t="s">
        <v>116</v>
      </c>
      <c r="I1855">
        <f>VLOOKUP(B1855,Information_sites!D:E,2,FALSE)</f>
        <v>-24.100227</v>
      </c>
      <c r="J1855">
        <f>VLOOKUP(B1855,Information_sites!D:F,3,FALSE)</f>
        <v>-45.698115999999999</v>
      </c>
      <c r="K1855" t="s">
        <v>442</v>
      </c>
      <c r="L1855">
        <v>10011</v>
      </c>
      <c r="M1855">
        <v>40</v>
      </c>
      <c r="N1855" s="3">
        <v>6</v>
      </c>
      <c r="O1855" t="s">
        <v>442</v>
      </c>
      <c r="P1855" t="s">
        <v>442</v>
      </c>
      <c r="Q1855" t="s">
        <v>442</v>
      </c>
      <c r="R1855" t="s">
        <v>442</v>
      </c>
      <c r="S1855" t="s">
        <v>33</v>
      </c>
      <c r="T1855">
        <v>1</v>
      </c>
      <c r="U1855">
        <v>8</v>
      </c>
      <c r="X1855" t="str">
        <f>VLOOKUP($S1855,Taxonomic!A:D,2,FALSE)</f>
        <v>pomacentridae</v>
      </c>
      <c r="Y1855" t="str">
        <f>VLOOKUP(S1855,Taxonomic!A:D,3,FALSE)</f>
        <v>abudefduf</v>
      </c>
      <c r="Z1855" t="str">
        <f>VLOOKUP(S1855,Taxonomic!A:D,4,FALSE)</f>
        <v>saxatilis</v>
      </c>
    </row>
    <row r="1856" spans="1:26" x14ac:dyDescent="0.2">
      <c r="A1856" t="s">
        <v>30</v>
      </c>
      <c r="B1856" t="s">
        <v>472</v>
      </c>
      <c r="C1856" t="s">
        <v>115</v>
      </c>
      <c r="D1856">
        <v>2015</v>
      </c>
      <c r="E1856">
        <v>8</v>
      </c>
      <c r="F1856" s="8">
        <v>10</v>
      </c>
      <c r="G1856" t="s">
        <v>456</v>
      </c>
      <c r="H1856" t="s">
        <v>116</v>
      </c>
      <c r="I1856">
        <f>VLOOKUP(B1856,Information_sites!D:E,2,FALSE)</f>
        <v>-24.100227</v>
      </c>
      <c r="J1856">
        <f>VLOOKUP(B1856,Information_sites!D:F,3,FALSE)</f>
        <v>-45.698115999999999</v>
      </c>
      <c r="K1856" t="s">
        <v>442</v>
      </c>
      <c r="L1856">
        <v>10011</v>
      </c>
      <c r="M1856">
        <v>40</v>
      </c>
      <c r="N1856" s="3">
        <v>6</v>
      </c>
      <c r="O1856" t="s">
        <v>442</v>
      </c>
      <c r="P1856" t="s">
        <v>442</v>
      </c>
      <c r="Q1856" t="s">
        <v>442</v>
      </c>
      <c r="R1856" t="s">
        <v>442</v>
      </c>
      <c r="S1856" t="s">
        <v>33</v>
      </c>
      <c r="T1856">
        <v>10</v>
      </c>
      <c r="U1856">
        <v>4</v>
      </c>
      <c r="X1856" t="str">
        <f>VLOOKUP($S1856,Taxonomic!A:D,2,FALSE)</f>
        <v>pomacentridae</v>
      </c>
      <c r="Y1856" t="str">
        <f>VLOOKUP(S1856,Taxonomic!A:D,3,FALSE)</f>
        <v>abudefduf</v>
      </c>
      <c r="Z1856" t="str">
        <f>VLOOKUP(S1856,Taxonomic!A:D,4,FALSE)</f>
        <v>saxatilis</v>
      </c>
    </row>
    <row r="1857" spans="1:26" x14ac:dyDescent="0.2">
      <c r="A1857" t="s">
        <v>30</v>
      </c>
      <c r="B1857" t="s">
        <v>472</v>
      </c>
      <c r="C1857" t="s">
        <v>115</v>
      </c>
      <c r="D1857">
        <v>2015</v>
      </c>
      <c r="E1857">
        <v>8</v>
      </c>
      <c r="F1857" s="8">
        <v>10</v>
      </c>
      <c r="G1857" t="s">
        <v>456</v>
      </c>
      <c r="H1857" t="s">
        <v>116</v>
      </c>
      <c r="I1857">
        <f>VLOOKUP(B1857,Information_sites!D:E,2,FALSE)</f>
        <v>-24.100227</v>
      </c>
      <c r="J1857">
        <f>VLOOKUP(B1857,Information_sites!D:F,3,FALSE)</f>
        <v>-45.698115999999999</v>
      </c>
      <c r="K1857" t="s">
        <v>442</v>
      </c>
      <c r="L1857">
        <v>10011</v>
      </c>
      <c r="M1857">
        <v>40</v>
      </c>
      <c r="N1857" s="3">
        <v>6</v>
      </c>
      <c r="O1857" t="s">
        <v>442</v>
      </c>
      <c r="P1857" t="s">
        <v>442</v>
      </c>
      <c r="Q1857" t="s">
        <v>442</v>
      </c>
      <c r="R1857" t="s">
        <v>442</v>
      </c>
      <c r="S1857" t="s">
        <v>49</v>
      </c>
      <c r="T1857">
        <v>15</v>
      </c>
      <c r="U1857">
        <v>35</v>
      </c>
      <c r="X1857" t="str">
        <f>VLOOKUP($S1857,Taxonomic!A:D,2,FALSE)</f>
        <v>acanthuridae</v>
      </c>
      <c r="Y1857" t="str">
        <f>VLOOKUP(S1857,Taxonomic!A:D,3,FALSE)</f>
        <v>acanthurus</v>
      </c>
      <c r="Z1857" t="str">
        <f>VLOOKUP(S1857,Taxonomic!A:D,4,FALSE)</f>
        <v>chirurgus</v>
      </c>
    </row>
    <row r="1858" spans="1:26" x14ac:dyDescent="0.2">
      <c r="A1858" t="s">
        <v>30</v>
      </c>
      <c r="B1858" t="s">
        <v>472</v>
      </c>
      <c r="C1858" t="s">
        <v>115</v>
      </c>
      <c r="D1858">
        <v>2015</v>
      </c>
      <c r="E1858">
        <v>8</v>
      </c>
      <c r="F1858" s="8">
        <v>10</v>
      </c>
      <c r="G1858" t="s">
        <v>456</v>
      </c>
      <c r="H1858" t="s">
        <v>116</v>
      </c>
      <c r="I1858">
        <f>VLOOKUP(B1858,Information_sites!D:E,2,FALSE)</f>
        <v>-24.100227</v>
      </c>
      <c r="J1858">
        <f>VLOOKUP(B1858,Information_sites!D:F,3,FALSE)</f>
        <v>-45.698115999999999</v>
      </c>
      <c r="K1858" t="s">
        <v>442</v>
      </c>
      <c r="L1858">
        <v>10011</v>
      </c>
      <c r="M1858">
        <v>40</v>
      </c>
      <c r="N1858" s="3">
        <v>6</v>
      </c>
      <c r="O1858" t="s">
        <v>442</v>
      </c>
      <c r="P1858" t="s">
        <v>442</v>
      </c>
      <c r="Q1858" t="s">
        <v>442</v>
      </c>
      <c r="R1858" t="s">
        <v>442</v>
      </c>
      <c r="S1858" t="s">
        <v>50</v>
      </c>
      <c r="T1858">
        <v>1</v>
      </c>
      <c r="U1858">
        <v>35</v>
      </c>
      <c r="X1858" t="str">
        <f>VLOOKUP($S1858,Taxonomic!A:D,2,FALSE)</f>
        <v>haemulidae</v>
      </c>
      <c r="Y1858" t="str">
        <f>VLOOKUP(S1858,Taxonomic!A:D,3,FALSE)</f>
        <v>anisotremus</v>
      </c>
      <c r="Z1858" t="str">
        <f>VLOOKUP(S1858,Taxonomic!A:D,4,FALSE)</f>
        <v>virginicus</v>
      </c>
    </row>
    <row r="1859" spans="1:26" x14ac:dyDescent="0.2">
      <c r="A1859" t="s">
        <v>30</v>
      </c>
      <c r="B1859" t="s">
        <v>472</v>
      </c>
      <c r="C1859" t="s">
        <v>115</v>
      </c>
      <c r="D1859">
        <v>2015</v>
      </c>
      <c r="E1859">
        <v>8</v>
      </c>
      <c r="F1859" s="8">
        <v>10</v>
      </c>
      <c r="G1859" t="s">
        <v>456</v>
      </c>
      <c r="H1859" t="s">
        <v>116</v>
      </c>
      <c r="I1859">
        <f>VLOOKUP(B1859,Information_sites!D:E,2,FALSE)</f>
        <v>-24.100227</v>
      </c>
      <c r="J1859">
        <f>VLOOKUP(B1859,Information_sites!D:F,3,FALSE)</f>
        <v>-45.698115999999999</v>
      </c>
      <c r="K1859" t="s">
        <v>442</v>
      </c>
      <c r="L1859">
        <v>10011</v>
      </c>
      <c r="M1859">
        <v>40</v>
      </c>
      <c r="N1859" s="3">
        <v>6</v>
      </c>
      <c r="O1859" t="s">
        <v>442</v>
      </c>
      <c r="P1859" t="s">
        <v>442</v>
      </c>
      <c r="Q1859" t="s">
        <v>442</v>
      </c>
      <c r="R1859" t="s">
        <v>442</v>
      </c>
      <c r="S1859" t="s">
        <v>50</v>
      </c>
      <c r="T1859">
        <v>1</v>
      </c>
      <c r="U1859">
        <v>20</v>
      </c>
      <c r="X1859" t="str">
        <f>VLOOKUP($S1859,Taxonomic!A:D,2,FALSE)</f>
        <v>haemulidae</v>
      </c>
      <c r="Y1859" t="str">
        <f>VLOOKUP(S1859,Taxonomic!A:D,3,FALSE)</f>
        <v>anisotremus</v>
      </c>
      <c r="Z1859" t="str">
        <f>VLOOKUP(S1859,Taxonomic!A:D,4,FALSE)</f>
        <v>virginicus</v>
      </c>
    </row>
    <row r="1860" spans="1:26" x14ac:dyDescent="0.2">
      <c r="A1860" t="s">
        <v>30</v>
      </c>
      <c r="B1860" t="s">
        <v>472</v>
      </c>
      <c r="C1860" t="s">
        <v>115</v>
      </c>
      <c r="D1860">
        <v>2015</v>
      </c>
      <c r="E1860">
        <v>8</v>
      </c>
      <c r="F1860" s="8">
        <v>10</v>
      </c>
      <c r="G1860" t="s">
        <v>456</v>
      </c>
      <c r="H1860" t="s">
        <v>116</v>
      </c>
      <c r="I1860">
        <f>VLOOKUP(B1860,Information_sites!D:E,2,FALSE)</f>
        <v>-24.100227</v>
      </c>
      <c r="J1860">
        <f>VLOOKUP(B1860,Information_sites!D:F,3,FALSE)</f>
        <v>-45.698115999999999</v>
      </c>
      <c r="K1860" t="s">
        <v>442</v>
      </c>
      <c r="L1860">
        <v>10011</v>
      </c>
      <c r="M1860">
        <v>40</v>
      </c>
      <c r="N1860" s="3">
        <v>6</v>
      </c>
      <c r="O1860" t="s">
        <v>442</v>
      </c>
      <c r="P1860" t="s">
        <v>442</v>
      </c>
      <c r="Q1860" t="s">
        <v>442</v>
      </c>
      <c r="R1860" t="s">
        <v>442</v>
      </c>
      <c r="S1860" t="s">
        <v>35</v>
      </c>
      <c r="T1860">
        <v>1</v>
      </c>
      <c r="U1860">
        <v>26</v>
      </c>
      <c r="X1860" t="str">
        <f>VLOOKUP($S1860,Taxonomic!A:D,2,FALSE)</f>
        <v>labridae</v>
      </c>
      <c r="Y1860" t="str">
        <f>VLOOKUP(S1860,Taxonomic!A:D,3,FALSE)</f>
        <v>bodianus</v>
      </c>
      <c r="Z1860" t="str">
        <f>VLOOKUP(S1860,Taxonomic!A:D,4,FALSE)</f>
        <v>rufus</v>
      </c>
    </row>
    <row r="1861" spans="1:26" x14ac:dyDescent="0.2">
      <c r="A1861" t="s">
        <v>30</v>
      </c>
      <c r="B1861" t="s">
        <v>472</v>
      </c>
      <c r="C1861" t="s">
        <v>115</v>
      </c>
      <c r="D1861">
        <v>2015</v>
      </c>
      <c r="E1861">
        <v>8</v>
      </c>
      <c r="F1861" s="8">
        <v>10</v>
      </c>
      <c r="G1861" t="s">
        <v>456</v>
      </c>
      <c r="H1861" t="s">
        <v>116</v>
      </c>
      <c r="I1861">
        <f>VLOOKUP(B1861,Information_sites!D:E,2,FALSE)</f>
        <v>-24.100227</v>
      </c>
      <c r="J1861">
        <f>VLOOKUP(B1861,Information_sites!D:F,3,FALSE)</f>
        <v>-45.698115999999999</v>
      </c>
      <c r="K1861" t="s">
        <v>442</v>
      </c>
      <c r="L1861">
        <v>10011</v>
      </c>
      <c r="M1861">
        <v>40</v>
      </c>
      <c r="N1861" s="3">
        <v>6</v>
      </c>
      <c r="O1861" t="s">
        <v>442</v>
      </c>
      <c r="P1861" t="s">
        <v>442</v>
      </c>
      <c r="Q1861" t="s">
        <v>442</v>
      </c>
      <c r="R1861" t="s">
        <v>442</v>
      </c>
      <c r="S1861" t="s">
        <v>35</v>
      </c>
      <c r="T1861">
        <v>1</v>
      </c>
      <c r="U1861">
        <v>37</v>
      </c>
      <c r="X1861" t="str">
        <f>VLOOKUP($S1861,Taxonomic!A:D,2,FALSE)</f>
        <v>labridae</v>
      </c>
      <c r="Y1861" t="str">
        <f>VLOOKUP(S1861,Taxonomic!A:D,3,FALSE)</f>
        <v>bodianus</v>
      </c>
      <c r="Z1861" t="str">
        <f>VLOOKUP(S1861,Taxonomic!A:D,4,FALSE)</f>
        <v>rufus</v>
      </c>
    </row>
    <row r="1862" spans="1:26" x14ac:dyDescent="0.2">
      <c r="A1862" t="s">
        <v>30</v>
      </c>
      <c r="B1862" t="s">
        <v>472</v>
      </c>
      <c r="C1862" t="s">
        <v>115</v>
      </c>
      <c r="D1862">
        <v>2015</v>
      </c>
      <c r="E1862">
        <v>8</v>
      </c>
      <c r="F1862" s="8">
        <v>10</v>
      </c>
      <c r="G1862" t="s">
        <v>456</v>
      </c>
      <c r="H1862" t="s">
        <v>116</v>
      </c>
      <c r="I1862">
        <f>VLOOKUP(B1862,Information_sites!D:E,2,FALSE)</f>
        <v>-24.100227</v>
      </c>
      <c r="J1862">
        <f>VLOOKUP(B1862,Information_sites!D:F,3,FALSE)</f>
        <v>-45.698115999999999</v>
      </c>
      <c r="K1862" t="s">
        <v>442</v>
      </c>
      <c r="L1862">
        <v>10011</v>
      </c>
      <c r="M1862">
        <v>40</v>
      </c>
      <c r="N1862" s="3">
        <v>6</v>
      </c>
      <c r="O1862" t="s">
        <v>442</v>
      </c>
      <c r="P1862" t="s">
        <v>442</v>
      </c>
      <c r="Q1862" t="s">
        <v>442</v>
      </c>
      <c r="R1862" t="s">
        <v>442</v>
      </c>
      <c r="S1862" t="s">
        <v>36</v>
      </c>
      <c r="T1862">
        <v>1</v>
      </c>
      <c r="U1862">
        <v>16</v>
      </c>
      <c r="X1862" t="str">
        <f>VLOOKUP($S1862,Taxonomic!A:D,2,FALSE)</f>
        <v>pomacentridae</v>
      </c>
      <c r="Y1862" t="str">
        <f>VLOOKUP(S1862,Taxonomic!A:D,3,FALSE)</f>
        <v>chromis</v>
      </c>
      <c r="Z1862" t="str">
        <f>VLOOKUP(S1862,Taxonomic!A:D,4,FALSE)</f>
        <v>multilineata</v>
      </c>
    </row>
    <row r="1863" spans="1:26" x14ac:dyDescent="0.2">
      <c r="A1863" t="s">
        <v>30</v>
      </c>
      <c r="B1863" t="s">
        <v>472</v>
      </c>
      <c r="C1863" t="s">
        <v>115</v>
      </c>
      <c r="D1863">
        <v>2015</v>
      </c>
      <c r="E1863">
        <v>8</v>
      </c>
      <c r="F1863" s="8">
        <v>10</v>
      </c>
      <c r="G1863" t="s">
        <v>456</v>
      </c>
      <c r="H1863" t="s">
        <v>116</v>
      </c>
      <c r="I1863">
        <f>VLOOKUP(B1863,Information_sites!D:E,2,FALSE)</f>
        <v>-24.100227</v>
      </c>
      <c r="J1863">
        <f>VLOOKUP(B1863,Information_sites!D:F,3,FALSE)</f>
        <v>-45.698115999999999</v>
      </c>
      <c r="K1863" t="s">
        <v>442</v>
      </c>
      <c r="L1863">
        <v>10011</v>
      </c>
      <c r="M1863">
        <v>40</v>
      </c>
      <c r="N1863" s="3">
        <v>6</v>
      </c>
      <c r="O1863" t="s">
        <v>442</v>
      </c>
      <c r="P1863" t="s">
        <v>442</v>
      </c>
      <c r="Q1863" t="s">
        <v>442</v>
      </c>
      <c r="R1863" t="s">
        <v>442</v>
      </c>
      <c r="S1863" t="s">
        <v>36</v>
      </c>
      <c r="T1863">
        <v>10</v>
      </c>
      <c r="U1863">
        <v>13</v>
      </c>
      <c r="X1863" t="str">
        <f>VLOOKUP($S1863,Taxonomic!A:D,2,FALSE)</f>
        <v>pomacentridae</v>
      </c>
      <c r="Y1863" t="str">
        <f>VLOOKUP(S1863,Taxonomic!A:D,3,FALSE)</f>
        <v>chromis</v>
      </c>
      <c r="Z1863" t="str">
        <f>VLOOKUP(S1863,Taxonomic!A:D,4,FALSE)</f>
        <v>multilineata</v>
      </c>
    </row>
    <row r="1864" spans="1:26" x14ac:dyDescent="0.2">
      <c r="A1864" t="s">
        <v>30</v>
      </c>
      <c r="B1864" t="s">
        <v>472</v>
      </c>
      <c r="C1864" t="s">
        <v>115</v>
      </c>
      <c r="D1864">
        <v>2015</v>
      </c>
      <c r="E1864">
        <v>8</v>
      </c>
      <c r="F1864" s="8">
        <v>10</v>
      </c>
      <c r="G1864" t="s">
        <v>456</v>
      </c>
      <c r="H1864" t="s">
        <v>116</v>
      </c>
      <c r="I1864">
        <f>VLOOKUP(B1864,Information_sites!D:E,2,FALSE)</f>
        <v>-24.100227</v>
      </c>
      <c r="J1864">
        <f>VLOOKUP(B1864,Information_sites!D:F,3,FALSE)</f>
        <v>-45.698115999999999</v>
      </c>
      <c r="K1864" t="s">
        <v>442</v>
      </c>
      <c r="L1864">
        <v>10011</v>
      </c>
      <c r="M1864">
        <v>40</v>
      </c>
      <c r="N1864" s="3">
        <v>6</v>
      </c>
      <c r="O1864" t="s">
        <v>442</v>
      </c>
      <c r="P1864" t="s">
        <v>442</v>
      </c>
      <c r="Q1864" t="s">
        <v>442</v>
      </c>
      <c r="R1864" t="s">
        <v>442</v>
      </c>
      <c r="S1864" t="s">
        <v>51</v>
      </c>
      <c r="T1864">
        <v>1</v>
      </c>
      <c r="U1864">
        <v>22</v>
      </c>
      <c r="X1864" t="str">
        <f>VLOOKUP($S1864,Taxonomic!A:D,2,FALSE)</f>
        <v>sparidae</v>
      </c>
      <c r="Y1864" t="str">
        <f>VLOOKUP(S1864,Taxonomic!A:D,3,FALSE)</f>
        <v>diplodus</v>
      </c>
      <c r="Z1864" t="str">
        <f>VLOOKUP(S1864,Taxonomic!A:D,4,FALSE)</f>
        <v>argenteus</v>
      </c>
    </row>
    <row r="1865" spans="1:26" x14ac:dyDescent="0.2">
      <c r="A1865" t="s">
        <v>30</v>
      </c>
      <c r="B1865" t="s">
        <v>472</v>
      </c>
      <c r="C1865" t="s">
        <v>115</v>
      </c>
      <c r="D1865">
        <v>2015</v>
      </c>
      <c r="E1865">
        <v>8</v>
      </c>
      <c r="F1865" s="8">
        <v>10</v>
      </c>
      <c r="G1865" t="s">
        <v>456</v>
      </c>
      <c r="H1865" t="s">
        <v>116</v>
      </c>
      <c r="I1865">
        <f>VLOOKUP(B1865,Information_sites!D:E,2,FALSE)</f>
        <v>-24.100227</v>
      </c>
      <c r="J1865">
        <f>VLOOKUP(B1865,Information_sites!D:F,3,FALSE)</f>
        <v>-45.698115999999999</v>
      </c>
      <c r="K1865" t="s">
        <v>442</v>
      </c>
      <c r="L1865">
        <v>10011</v>
      </c>
      <c r="M1865">
        <v>40</v>
      </c>
      <c r="N1865" s="3">
        <v>6</v>
      </c>
      <c r="O1865" t="s">
        <v>442</v>
      </c>
      <c r="P1865" t="s">
        <v>442</v>
      </c>
      <c r="Q1865" t="s">
        <v>442</v>
      </c>
      <c r="R1865" t="s">
        <v>442</v>
      </c>
      <c r="S1865" t="s">
        <v>39</v>
      </c>
      <c r="T1865">
        <v>10</v>
      </c>
      <c r="U1865">
        <v>16</v>
      </c>
      <c r="X1865" t="str">
        <f>VLOOKUP($S1865,Taxonomic!A:D,2,FALSE)</f>
        <v>haemulidae</v>
      </c>
      <c r="Y1865" t="str">
        <f>VLOOKUP(S1865,Taxonomic!A:D,3,FALSE)</f>
        <v>haemulon</v>
      </c>
      <c r="Z1865" t="str">
        <f>VLOOKUP(S1865,Taxonomic!A:D,4,FALSE)</f>
        <v>aurolineatum</v>
      </c>
    </row>
    <row r="1866" spans="1:26" x14ac:dyDescent="0.2">
      <c r="A1866" t="s">
        <v>30</v>
      </c>
      <c r="B1866" t="s">
        <v>472</v>
      </c>
      <c r="C1866" t="s">
        <v>115</v>
      </c>
      <c r="D1866">
        <v>2015</v>
      </c>
      <c r="E1866">
        <v>8</v>
      </c>
      <c r="F1866" s="8">
        <v>10</v>
      </c>
      <c r="G1866" t="s">
        <v>456</v>
      </c>
      <c r="H1866" t="s">
        <v>116</v>
      </c>
      <c r="I1866">
        <f>VLOOKUP(B1866,Information_sites!D:E,2,FALSE)</f>
        <v>-24.100227</v>
      </c>
      <c r="J1866">
        <f>VLOOKUP(B1866,Information_sites!D:F,3,FALSE)</f>
        <v>-45.698115999999999</v>
      </c>
      <c r="K1866" t="s">
        <v>442</v>
      </c>
      <c r="L1866">
        <v>10011</v>
      </c>
      <c r="M1866">
        <v>40</v>
      </c>
      <c r="N1866" s="3">
        <v>6</v>
      </c>
      <c r="O1866" t="s">
        <v>442</v>
      </c>
      <c r="P1866" t="s">
        <v>442</v>
      </c>
      <c r="Q1866" t="s">
        <v>442</v>
      </c>
      <c r="R1866" t="s">
        <v>442</v>
      </c>
      <c r="S1866" t="s">
        <v>437</v>
      </c>
      <c r="T1866">
        <v>1</v>
      </c>
      <c r="U1866">
        <v>12</v>
      </c>
      <c r="X1866" t="str">
        <f>VLOOKUP($S1866,Taxonomic!A:D,2,FALSE)</f>
        <v>haemulidae</v>
      </c>
      <c r="Y1866" t="str">
        <f>VLOOKUP(S1866,Taxonomic!A:D,3,FALSE)</f>
        <v>haemulon</v>
      </c>
      <c r="Z1866" t="str">
        <f>VLOOKUP(S1866,Taxonomic!A:D,4,FALSE)</f>
        <v>atlanticus</v>
      </c>
    </row>
    <row r="1867" spans="1:26" x14ac:dyDescent="0.2">
      <c r="A1867" t="s">
        <v>30</v>
      </c>
      <c r="B1867" t="s">
        <v>472</v>
      </c>
      <c r="C1867" t="s">
        <v>115</v>
      </c>
      <c r="D1867">
        <v>2015</v>
      </c>
      <c r="E1867">
        <v>8</v>
      </c>
      <c r="F1867" s="8">
        <v>10</v>
      </c>
      <c r="G1867" t="s">
        <v>456</v>
      </c>
      <c r="H1867" t="s">
        <v>116</v>
      </c>
      <c r="I1867">
        <f>VLOOKUP(B1867,Information_sites!D:E,2,FALSE)</f>
        <v>-24.100227</v>
      </c>
      <c r="J1867">
        <f>VLOOKUP(B1867,Information_sites!D:F,3,FALSE)</f>
        <v>-45.698115999999999</v>
      </c>
      <c r="K1867" t="s">
        <v>442</v>
      </c>
      <c r="L1867">
        <v>10011</v>
      </c>
      <c r="M1867">
        <v>40</v>
      </c>
      <c r="N1867" s="3">
        <v>6</v>
      </c>
      <c r="O1867" t="s">
        <v>442</v>
      </c>
      <c r="P1867" t="s">
        <v>442</v>
      </c>
      <c r="Q1867" t="s">
        <v>442</v>
      </c>
      <c r="R1867" t="s">
        <v>442</v>
      </c>
      <c r="S1867" t="s">
        <v>40</v>
      </c>
      <c r="T1867">
        <v>1</v>
      </c>
      <c r="U1867">
        <v>16</v>
      </c>
      <c r="X1867" t="str">
        <f>VLOOKUP($S1867,Taxonomic!A:D,2,FALSE)</f>
        <v>labridae</v>
      </c>
      <c r="Y1867" t="str">
        <f>VLOOKUP(S1867,Taxonomic!A:D,3,FALSE)</f>
        <v>halichoeres</v>
      </c>
      <c r="Z1867" t="str">
        <f>VLOOKUP(S1867,Taxonomic!A:D,4,FALSE)</f>
        <v>poeyi</v>
      </c>
    </row>
    <row r="1868" spans="1:26" x14ac:dyDescent="0.2">
      <c r="A1868" t="s">
        <v>30</v>
      </c>
      <c r="B1868" t="s">
        <v>472</v>
      </c>
      <c r="C1868" t="s">
        <v>115</v>
      </c>
      <c r="D1868">
        <v>2015</v>
      </c>
      <c r="E1868">
        <v>8</v>
      </c>
      <c r="F1868" s="8">
        <v>10</v>
      </c>
      <c r="G1868" t="s">
        <v>456</v>
      </c>
      <c r="H1868" t="s">
        <v>116</v>
      </c>
      <c r="I1868">
        <f>VLOOKUP(B1868,Information_sites!D:E,2,FALSE)</f>
        <v>-24.100227</v>
      </c>
      <c r="J1868">
        <f>VLOOKUP(B1868,Information_sites!D:F,3,FALSE)</f>
        <v>-45.698115999999999</v>
      </c>
      <c r="K1868" t="s">
        <v>442</v>
      </c>
      <c r="L1868">
        <v>10011</v>
      </c>
      <c r="M1868">
        <v>40</v>
      </c>
      <c r="N1868" s="3">
        <v>6</v>
      </c>
      <c r="O1868" t="s">
        <v>442</v>
      </c>
      <c r="P1868" t="s">
        <v>442</v>
      </c>
      <c r="Q1868" t="s">
        <v>442</v>
      </c>
      <c r="R1868" t="s">
        <v>442</v>
      </c>
      <c r="S1868" t="s">
        <v>64</v>
      </c>
      <c r="T1868">
        <v>3</v>
      </c>
      <c r="U1868">
        <v>28</v>
      </c>
      <c r="X1868" t="str">
        <f>VLOOKUP($S1868,Taxonomic!A:D,2,FALSE)</f>
        <v>kyphosidae</v>
      </c>
      <c r="Y1868" t="str">
        <f>VLOOKUP(S1868,Taxonomic!A:D,3,FALSE)</f>
        <v>kyphosus</v>
      </c>
      <c r="Z1868" t="str">
        <f>VLOOKUP(S1868,Taxonomic!A:D,4,FALSE)</f>
        <v>vaigiensis</v>
      </c>
    </row>
    <row r="1869" spans="1:26" x14ac:dyDescent="0.2">
      <c r="A1869" t="s">
        <v>30</v>
      </c>
      <c r="B1869" t="s">
        <v>472</v>
      </c>
      <c r="C1869" t="s">
        <v>115</v>
      </c>
      <c r="D1869">
        <v>2015</v>
      </c>
      <c r="E1869">
        <v>8</v>
      </c>
      <c r="F1869" s="8">
        <v>10</v>
      </c>
      <c r="G1869" t="s">
        <v>456</v>
      </c>
      <c r="H1869" t="s">
        <v>116</v>
      </c>
      <c r="I1869">
        <f>VLOOKUP(B1869,Information_sites!D:E,2,FALSE)</f>
        <v>-24.100227</v>
      </c>
      <c r="J1869">
        <f>VLOOKUP(B1869,Information_sites!D:F,3,FALSE)</f>
        <v>-45.698115999999999</v>
      </c>
      <c r="K1869" t="s">
        <v>442</v>
      </c>
      <c r="L1869">
        <v>10011</v>
      </c>
      <c r="M1869">
        <v>40</v>
      </c>
      <c r="N1869" s="3">
        <v>6</v>
      </c>
      <c r="O1869" t="s">
        <v>442</v>
      </c>
      <c r="P1869" t="s">
        <v>442</v>
      </c>
      <c r="Q1869" t="s">
        <v>442</v>
      </c>
      <c r="R1869" t="s">
        <v>442</v>
      </c>
      <c r="S1869" t="s">
        <v>74</v>
      </c>
      <c r="T1869">
        <v>6</v>
      </c>
      <c r="U1869">
        <v>50</v>
      </c>
      <c r="X1869" t="str">
        <f>VLOOKUP($S1869,Taxonomic!A:D,2,FALSE)</f>
        <v>carangidae</v>
      </c>
      <c r="Y1869" t="str">
        <f>VLOOKUP(S1869,Taxonomic!A:D,3,FALSE)</f>
        <v>seriola</v>
      </c>
      <c r="Z1869" t="str">
        <f>VLOOKUP(S1869,Taxonomic!A:D,4,FALSE)</f>
        <v>rivoliana</v>
      </c>
    </row>
    <row r="1870" spans="1:26" x14ac:dyDescent="0.2">
      <c r="A1870" t="s">
        <v>30</v>
      </c>
      <c r="B1870" t="s">
        <v>472</v>
      </c>
      <c r="C1870" t="s">
        <v>115</v>
      </c>
      <c r="D1870">
        <v>2015</v>
      </c>
      <c r="E1870">
        <v>8</v>
      </c>
      <c r="F1870" s="8">
        <v>10</v>
      </c>
      <c r="G1870" t="s">
        <v>456</v>
      </c>
      <c r="H1870" t="s">
        <v>116</v>
      </c>
      <c r="I1870">
        <f>VLOOKUP(B1870,Information_sites!D:E,2,FALSE)</f>
        <v>-24.100227</v>
      </c>
      <c r="J1870">
        <f>VLOOKUP(B1870,Information_sites!D:F,3,FALSE)</f>
        <v>-45.698115999999999</v>
      </c>
      <c r="K1870" t="s">
        <v>442</v>
      </c>
      <c r="L1870">
        <v>10011</v>
      </c>
      <c r="M1870">
        <v>40</v>
      </c>
      <c r="N1870" s="3">
        <v>6</v>
      </c>
      <c r="O1870" t="s">
        <v>442</v>
      </c>
      <c r="P1870" t="s">
        <v>442</v>
      </c>
      <c r="Q1870" t="s">
        <v>442</v>
      </c>
      <c r="R1870" t="s">
        <v>442</v>
      </c>
      <c r="S1870" t="s">
        <v>46</v>
      </c>
      <c r="T1870">
        <v>7</v>
      </c>
      <c r="U1870">
        <v>11</v>
      </c>
      <c r="X1870" t="str">
        <f>VLOOKUP($S1870,Taxonomic!A:D,2,FALSE)</f>
        <v>pomacentridae</v>
      </c>
      <c r="Y1870" t="str">
        <f>VLOOKUP(S1870,Taxonomic!A:D,3,FALSE)</f>
        <v>stegastes</v>
      </c>
      <c r="Z1870" t="str">
        <f>VLOOKUP(S1870,Taxonomic!A:D,4,FALSE)</f>
        <v>fuscus</v>
      </c>
    </row>
    <row r="1871" spans="1:26" x14ac:dyDescent="0.2">
      <c r="A1871" t="s">
        <v>30</v>
      </c>
      <c r="B1871" t="s">
        <v>472</v>
      </c>
      <c r="C1871" t="s">
        <v>115</v>
      </c>
      <c r="D1871">
        <v>2015</v>
      </c>
      <c r="E1871">
        <v>8</v>
      </c>
      <c r="F1871" s="8">
        <v>10</v>
      </c>
      <c r="G1871" t="s">
        <v>456</v>
      </c>
      <c r="H1871" t="s">
        <v>116</v>
      </c>
      <c r="I1871">
        <f>VLOOKUP(B1871,Information_sites!D:E,2,FALSE)</f>
        <v>-24.100227</v>
      </c>
      <c r="J1871">
        <f>VLOOKUP(B1871,Information_sites!D:F,3,FALSE)</f>
        <v>-45.698115999999999</v>
      </c>
      <c r="K1871" t="s">
        <v>442</v>
      </c>
      <c r="L1871">
        <v>10011</v>
      </c>
      <c r="M1871">
        <v>40</v>
      </c>
      <c r="N1871" s="3">
        <v>6</v>
      </c>
      <c r="O1871" t="s">
        <v>442</v>
      </c>
      <c r="P1871" t="s">
        <v>442</v>
      </c>
      <c r="Q1871" t="s">
        <v>442</v>
      </c>
      <c r="R1871" t="s">
        <v>442</v>
      </c>
      <c r="S1871" t="s">
        <v>46</v>
      </c>
      <c r="T1871">
        <v>4</v>
      </c>
      <c r="U1871">
        <v>8</v>
      </c>
      <c r="X1871" t="str">
        <f>VLOOKUP($S1871,Taxonomic!A:D,2,FALSE)</f>
        <v>pomacentridae</v>
      </c>
      <c r="Y1871" t="str">
        <f>VLOOKUP(S1871,Taxonomic!A:D,3,FALSE)</f>
        <v>stegastes</v>
      </c>
      <c r="Z1871" t="str">
        <f>VLOOKUP(S1871,Taxonomic!A:D,4,FALSE)</f>
        <v>fuscus</v>
      </c>
    </row>
    <row r="1872" spans="1:26" x14ac:dyDescent="0.2">
      <c r="A1872" t="s">
        <v>30</v>
      </c>
      <c r="B1872" t="s">
        <v>472</v>
      </c>
      <c r="C1872" t="s">
        <v>115</v>
      </c>
      <c r="D1872">
        <v>2015</v>
      </c>
      <c r="E1872">
        <v>8</v>
      </c>
      <c r="F1872" s="8">
        <v>10</v>
      </c>
      <c r="G1872" t="s">
        <v>456</v>
      </c>
      <c r="H1872" t="s">
        <v>116</v>
      </c>
      <c r="I1872">
        <f>VLOOKUP(B1872,Information_sites!D:E,2,FALSE)</f>
        <v>-24.100227</v>
      </c>
      <c r="J1872">
        <f>VLOOKUP(B1872,Information_sites!D:F,3,FALSE)</f>
        <v>-45.698115999999999</v>
      </c>
      <c r="K1872" t="s">
        <v>442</v>
      </c>
      <c r="L1872">
        <v>10012</v>
      </c>
      <c r="M1872">
        <v>40</v>
      </c>
      <c r="N1872" s="3">
        <v>5</v>
      </c>
      <c r="O1872" t="s">
        <v>442</v>
      </c>
      <c r="P1872" t="s">
        <v>442</v>
      </c>
      <c r="Q1872" t="s">
        <v>442</v>
      </c>
      <c r="R1872" t="s">
        <v>442</v>
      </c>
      <c r="S1872" t="s">
        <v>33</v>
      </c>
      <c r="T1872">
        <v>1</v>
      </c>
      <c r="U1872">
        <v>15</v>
      </c>
      <c r="X1872" t="str">
        <f>VLOOKUP($S1872,Taxonomic!A:D,2,FALSE)</f>
        <v>pomacentridae</v>
      </c>
      <c r="Y1872" t="str">
        <f>VLOOKUP(S1872,Taxonomic!A:D,3,FALSE)</f>
        <v>abudefduf</v>
      </c>
      <c r="Z1872" t="str">
        <f>VLOOKUP(S1872,Taxonomic!A:D,4,FALSE)</f>
        <v>saxatilis</v>
      </c>
    </row>
    <row r="1873" spans="1:26" x14ac:dyDescent="0.2">
      <c r="A1873" t="s">
        <v>30</v>
      </c>
      <c r="B1873" t="s">
        <v>472</v>
      </c>
      <c r="C1873" t="s">
        <v>115</v>
      </c>
      <c r="D1873">
        <v>2015</v>
      </c>
      <c r="E1873">
        <v>8</v>
      </c>
      <c r="F1873" s="8">
        <v>10</v>
      </c>
      <c r="G1873" t="s">
        <v>456</v>
      </c>
      <c r="H1873" t="s">
        <v>116</v>
      </c>
      <c r="I1873">
        <f>VLOOKUP(B1873,Information_sites!D:E,2,FALSE)</f>
        <v>-24.100227</v>
      </c>
      <c r="J1873">
        <f>VLOOKUP(B1873,Information_sites!D:F,3,FALSE)</f>
        <v>-45.698115999999999</v>
      </c>
      <c r="K1873" t="s">
        <v>442</v>
      </c>
      <c r="L1873">
        <v>10012</v>
      </c>
      <c r="M1873">
        <v>40</v>
      </c>
      <c r="N1873" s="3">
        <v>5</v>
      </c>
      <c r="O1873" t="s">
        <v>442</v>
      </c>
      <c r="P1873" t="s">
        <v>442</v>
      </c>
      <c r="Q1873" t="s">
        <v>442</v>
      </c>
      <c r="R1873" t="s">
        <v>442</v>
      </c>
      <c r="S1873" t="s">
        <v>33</v>
      </c>
      <c r="T1873">
        <v>1</v>
      </c>
      <c r="U1873">
        <v>12</v>
      </c>
      <c r="X1873" t="str">
        <f>VLOOKUP($S1873,Taxonomic!A:D,2,FALSE)</f>
        <v>pomacentridae</v>
      </c>
      <c r="Y1873" t="str">
        <f>VLOOKUP(S1873,Taxonomic!A:D,3,FALSE)</f>
        <v>abudefduf</v>
      </c>
      <c r="Z1873" t="str">
        <f>VLOOKUP(S1873,Taxonomic!A:D,4,FALSE)</f>
        <v>saxatilis</v>
      </c>
    </row>
    <row r="1874" spans="1:26" x14ac:dyDescent="0.2">
      <c r="A1874" t="s">
        <v>30</v>
      </c>
      <c r="B1874" t="s">
        <v>472</v>
      </c>
      <c r="C1874" t="s">
        <v>115</v>
      </c>
      <c r="D1874">
        <v>2015</v>
      </c>
      <c r="E1874">
        <v>8</v>
      </c>
      <c r="F1874" s="8">
        <v>10</v>
      </c>
      <c r="G1874" t="s">
        <v>456</v>
      </c>
      <c r="H1874" t="s">
        <v>116</v>
      </c>
      <c r="I1874">
        <f>VLOOKUP(B1874,Information_sites!D:E,2,FALSE)</f>
        <v>-24.100227</v>
      </c>
      <c r="J1874">
        <f>VLOOKUP(B1874,Information_sites!D:F,3,FALSE)</f>
        <v>-45.698115999999999</v>
      </c>
      <c r="K1874" t="s">
        <v>442</v>
      </c>
      <c r="L1874">
        <v>10012</v>
      </c>
      <c r="M1874">
        <v>40</v>
      </c>
      <c r="N1874" s="3">
        <v>5</v>
      </c>
      <c r="O1874" t="s">
        <v>442</v>
      </c>
      <c r="P1874" t="s">
        <v>442</v>
      </c>
      <c r="Q1874" t="s">
        <v>442</v>
      </c>
      <c r="R1874" t="s">
        <v>442</v>
      </c>
      <c r="S1874" t="s">
        <v>33</v>
      </c>
      <c r="T1874">
        <v>1</v>
      </c>
      <c r="U1874">
        <v>7</v>
      </c>
      <c r="X1874" t="str">
        <f>VLOOKUP($S1874,Taxonomic!A:D,2,FALSE)</f>
        <v>pomacentridae</v>
      </c>
      <c r="Y1874" t="str">
        <f>VLOOKUP(S1874,Taxonomic!A:D,3,FALSE)</f>
        <v>abudefduf</v>
      </c>
      <c r="Z1874" t="str">
        <f>VLOOKUP(S1874,Taxonomic!A:D,4,FALSE)</f>
        <v>saxatilis</v>
      </c>
    </row>
    <row r="1875" spans="1:26" x14ac:dyDescent="0.2">
      <c r="A1875" t="s">
        <v>30</v>
      </c>
      <c r="B1875" t="s">
        <v>472</v>
      </c>
      <c r="C1875" t="s">
        <v>115</v>
      </c>
      <c r="D1875">
        <v>2015</v>
      </c>
      <c r="E1875">
        <v>8</v>
      </c>
      <c r="F1875" s="8">
        <v>10</v>
      </c>
      <c r="G1875" t="s">
        <v>456</v>
      </c>
      <c r="H1875" t="s">
        <v>116</v>
      </c>
      <c r="I1875">
        <f>VLOOKUP(B1875,Information_sites!D:E,2,FALSE)</f>
        <v>-24.100227</v>
      </c>
      <c r="J1875">
        <f>VLOOKUP(B1875,Information_sites!D:F,3,FALSE)</f>
        <v>-45.698115999999999</v>
      </c>
      <c r="K1875" t="s">
        <v>442</v>
      </c>
      <c r="L1875">
        <v>10012</v>
      </c>
      <c r="M1875">
        <v>40</v>
      </c>
      <c r="N1875" s="3">
        <v>5</v>
      </c>
      <c r="O1875" t="s">
        <v>442</v>
      </c>
      <c r="P1875" t="s">
        <v>442</v>
      </c>
      <c r="Q1875" t="s">
        <v>442</v>
      </c>
      <c r="R1875" t="s">
        <v>442</v>
      </c>
      <c r="S1875" t="s">
        <v>33</v>
      </c>
      <c r="T1875">
        <v>2</v>
      </c>
      <c r="U1875">
        <v>4</v>
      </c>
      <c r="X1875" t="str">
        <f>VLOOKUP($S1875,Taxonomic!A:D,2,FALSE)</f>
        <v>pomacentridae</v>
      </c>
      <c r="Y1875" t="str">
        <f>VLOOKUP(S1875,Taxonomic!A:D,3,FALSE)</f>
        <v>abudefduf</v>
      </c>
      <c r="Z1875" t="str">
        <f>VLOOKUP(S1875,Taxonomic!A:D,4,FALSE)</f>
        <v>saxatilis</v>
      </c>
    </row>
    <row r="1876" spans="1:26" x14ac:dyDescent="0.2">
      <c r="A1876" t="s">
        <v>30</v>
      </c>
      <c r="B1876" t="s">
        <v>472</v>
      </c>
      <c r="C1876" t="s">
        <v>115</v>
      </c>
      <c r="D1876">
        <v>2015</v>
      </c>
      <c r="E1876">
        <v>8</v>
      </c>
      <c r="F1876" s="8">
        <v>10</v>
      </c>
      <c r="G1876" t="s">
        <v>456</v>
      </c>
      <c r="H1876" t="s">
        <v>116</v>
      </c>
      <c r="I1876">
        <f>VLOOKUP(B1876,Information_sites!D:E,2,FALSE)</f>
        <v>-24.100227</v>
      </c>
      <c r="J1876">
        <f>VLOOKUP(B1876,Information_sites!D:F,3,FALSE)</f>
        <v>-45.698115999999999</v>
      </c>
      <c r="K1876" t="s">
        <v>442</v>
      </c>
      <c r="L1876">
        <v>10012</v>
      </c>
      <c r="M1876">
        <v>40</v>
      </c>
      <c r="N1876" s="3">
        <v>5</v>
      </c>
      <c r="O1876" t="s">
        <v>442</v>
      </c>
      <c r="P1876" t="s">
        <v>442</v>
      </c>
      <c r="Q1876" t="s">
        <v>442</v>
      </c>
      <c r="R1876" t="s">
        <v>442</v>
      </c>
      <c r="S1876" t="s">
        <v>34</v>
      </c>
      <c r="T1876">
        <v>3</v>
      </c>
      <c r="U1876">
        <v>23</v>
      </c>
      <c r="X1876" t="str">
        <f>VLOOKUP($S1876,Taxonomic!A:D,2,FALSE)</f>
        <v>labridae</v>
      </c>
      <c r="Y1876" t="str">
        <f>VLOOKUP(S1876,Taxonomic!A:D,3,FALSE)</f>
        <v>bodianus</v>
      </c>
      <c r="Z1876" t="str">
        <f>VLOOKUP(S1876,Taxonomic!A:D,4,FALSE)</f>
        <v>pulchellus</v>
      </c>
    </row>
    <row r="1877" spans="1:26" x14ac:dyDescent="0.2">
      <c r="A1877" t="s">
        <v>30</v>
      </c>
      <c r="B1877" t="s">
        <v>472</v>
      </c>
      <c r="C1877" t="s">
        <v>115</v>
      </c>
      <c r="D1877">
        <v>2015</v>
      </c>
      <c r="E1877">
        <v>8</v>
      </c>
      <c r="F1877" s="8">
        <v>10</v>
      </c>
      <c r="G1877" t="s">
        <v>456</v>
      </c>
      <c r="H1877" t="s">
        <v>116</v>
      </c>
      <c r="I1877">
        <f>VLOOKUP(B1877,Information_sites!D:E,2,FALSE)</f>
        <v>-24.100227</v>
      </c>
      <c r="J1877">
        <f>VLOOKUP(B1877,Information_sites!D:F,3,FALSE)</f>
        <v>-45.698115999999999</v>
      </c>
      <c r="K1877" t="s">
        <v>442</v>
      </c>
      <c r="L1877">
        <v>10012</v>
      </c>
      <c r="M1877">
        <v>40</v>
      </c>
      <c r="N1877" s="3">
        <v>5</v>
      </c>
      <c r="O1877" t="s">
        <v>442</v>
      </c>
      <c r="P1877" t="s">
        <v>442</v>
      </c>
      <c r="Q1877" t="s">
        <v>442</v>
      </c>
      <c r="R1877" t="s">
        <v>442</v>
      </c>
      <c r="S1877" t="s">
        <v>34</v>
      </c>
      <c r="T1877">
        <v>5</v>
      </c>
      <c r="U1877">
        <v>15</v>
      </c>
      <c r="X1877" t="str">
        <f>VLOOKUP($S1877,Taxonomic!A:D,2,FALSE)</f>
        <v>labridae</v>
      </c>
      <c r="Y1877" t="str">
        <f>VLOOKUP(S1877,Taxonomic!A:D,3,FALSE)</f>
        <v>bodianus</v>
      </c>
      <c r="Z1877" t="str">
        <f>VLOOKUP(S1877,Taxonomic!A:D,4,FALSE)</f>
        <v>pulchellus</v>
      </c>
    </row>
    <row r="1878" spans="1:26" x14ac:dyDescent="0.2">
      <c r="A1878" t="s">
        <v>30</v>
      </c>
      <c r="B1878" t="s">
        <v>472</v>
      </c>
      <c r="C1878" t="s">
        <v>115</v>
      </c>
      <c r="D1878">
        <v>2015</v>
      </c>
      <c r="E1878">
        <v>8</v>
      </c>
      <c r="F1878" s="8">
        <v>10</v>
      </c>
      <c r="G1878" t="s">
        <v>456</v>
      </c>
      <c r="H1878" t="s">
        <v>116</v>
      </c>
      <c r="I1878">
        <f>VLOOKUP(B1878,Information_sites!D:E,2,FALSE)</f>
        <v>-24.100227</v>
      </c>
      <c r="J1878">
        <f>VLOOKUP(B1878,Information_sites!D:F,3,FALSE)</f>
        <v>-45.698115999999999</v>
      </c>
      <c r="K1878" t="s">
        <v>442</v>
      </c>
      <c r="L1878">
        <v>10012</v>
      </c>
      <c r="M1878">
        <v>40</v>
      </c>
      <c r="N1878" s="3">
        <v>5</v>
      </c>
      <c r="O1878" t="s">
        <v>442</v>
      </c>
      <c r="P1878" t="s">
        <v>442</v>
      </c>
      <c r="Q1878" t="s">
        <v>442</v>
      </c>
      <c r="R1878" t="s">
        <v>442</v>
      </c>
      <c r="S1878" t="s">
        <v>39</v>
      </c>
      <c r="T1878">
        <v>13</v>
      </c>
      <c r="U1878">
        <v>12</v>
      </c>
      <c r="X1878" t="str">
        <f>VLOOKUP($S1878,Taxonomic!A:D,2,FALSE)</f>
        <v>haemulidae</v>
      </c>
      <c r="Y1878" t="str">
        <f>VLOOKUP(S1878,Taxonomic!A:D,3,FALSE)</f>
        <v>haemulon</v>
      </c>
      <c r="Z1878" t="str">
        <f>VLOOKUP(S1878,Taxonomic!A:D,4,FALSE)</f>
        <v>aurolineatum</v>
      </c>
    </row>
    <row r="1879" spans="1:26" x14ac:dyDescent="0.2">
      <c r="A1879" t="s">
        <v>30</v>
      </c>
      <c r="B1879" t="s">
        <v>472</v>
      </c>
      <c r="C1879" t="s">
        <v>115</v>
      </c>
      <c r="D1879">
        <v>2015</v>
      </c>
      <c r="E1879">
        <v>8</v>
      </c>
      <c r="F1879" s="8">
        <v>10</v>
      </c>
      <c r="G1879" t="s">
        <v>456</v>
      </c>
      <c r="H1879" t="s">
        <v>116</v>
      </c>
      <c r="I1879">
        <f>VLOOKUP(B1879,Information_sites!D:E,2,FALSE)</f>
        <v>-24.100227</v>
      </c>
      <c r="J1879">
        <f>VLOOKUP(B1879,Information_sites!D:F,3,FALSE)</f>
        <v>-45.698115999999999</v>
      </c>
      <c r="K1879" t="s">
        <v>442</v>
      </c>
      <c r="L1879">
        <v>10012</v>
      </c>
      <c r="M1879">
        <v>40</v>
      </c>
      <c r="N1879" s="3">
        <v>5</v>
      </c>
      <c r="O1879" t="s">
        <v>442</v>
      </c>
      <c r="P1879" t="s">
        <v>442</v>
      </c>
      <c r="Q1879" t="s">
        <v>442</v>
      </c>
      <c r="R1879" t="s">
        <v>442</v>
      </c>
      <c r="S1879" t="s">
        <v>39</v>
      </c>
      <c r="T1879">
        <v>15</v>
      </c>
      <c r="U1879">
        <v>14</v>
      </c>
      <c r="X1879" t="str">
        <f>VLOOKUP($S1879,Taxonomic!A:D,2,FALSE)</f>
        <v>haemulidae</v>
      </c>
      <c r="Y1879" t="str">
        <f>VLOOKUP(S1879,Taxonomic!A:D,3,FALSE)</f>
        <v>haemulon</v>
      </c>
      <c r="Z1879" t="str">
        <f>VLOOKUP(S1879,Taxonomic!A:D,4,FALSE)</f>
        <v>aurolineatum</v>
      </c>
    </row>
    <row r="1880" spans="1:26" x14ac:dyDescent="0.2">
      <c r="A1880" t="s">
        <v>30</v>
      </c>
      <c r="B1880" t="s">
        <v>472</v>
      </c>
      <c r="C1880" t="s">
        <v>115</v>
      </c>
      <c r="D1880">
        <v>2015</v>
      </c>
      <c r="E1880">
        <v>8</v>
      </c>
      <c r="F1880" s="8">
        <v>10</v>
      </c>
      <c r="G1880" t="s">
        <v>456</v>
      </c>
      <c r="H1880" t="s">
        <v>116</v>
      </c>
      <c r="I1880">
        <f>VLOOKUP(B1880,Information_sites!D:E,2,FALSE)</f>
        <v>-24.100227</v>
      </c>
      <c r="J1880">
        <f>VLOOKUP(B1880,Information_sites!D:F,3,FALSE)</f>
        <v>-45.698115999999999</v>
      </c>
      <c r="K1880" t="s">
        <v>442</v>
      </c>
      <c r="L1880">
        <v>10012</v>
      </c>
      <c r="M1880">
        <v>40</v>
      </c>
      <c r="N1880" s="3">
        <v>5</v>
      </c>
      <c r="O1880" t="s">
        <v>442</v>
      </c>
      <c r="P1880" t="s">
        <v>442</v>
      </c>
      <c r="Q1880" t="s">
        <v>442</v>
      </c>
      <c r="R1880" t="s">
        <v>442</v>
      </c>
      <c r="S1880" t="s">
        <v>39</v>
      </c>
      <c r="T1880">
        <v>16</v>
      </c>
      <c r="U1880">
        <v>15</v>
      </c>
      <c r="X1880" t="str">
        <f>VLOOKUP($S1880,Taxonomic!A:D,2,FALSE)</f>
        <v>haemulidae</v>
      </c>
      <c r="Y1880" t="str">
        <f>VLOOKUP(S1880,Taxonomic!A:D,3,FALSE)</f>
        <v>haemulon</v>
      </c>
      <c r="Z1880" t="str">
        <f>VLOOKUP(S1880,Taxonomic!A:D,4,FALSE)</f>
        <v>aurolineatum</v>
      </c>
    </row>
    <row r="1881" spans="1:26" x14ac:dyDescent="0.2">
      <c r="A1881" t="s">
        <v>30</v>
      </c>
      <c r="B1881" t="s">
        <v>472</v>
      </c>
      <c r="C1881" t="s">
        <v>115</v>
      </c>
      <c r="D1881">
        <v>2015</v>
      </c>
      <c r="E1881">
        <v>8</v>
      </c>
      <c r="F1881" s="8">
        <v>10</v>
      </c>
      <c r="G1881" t="s">
        <v>456</v>
      </c>
      <c r="H1881" t="s">
        <v>116</v>
      </c>
      <c r="I1881">
        <f>VLOOKUP(B1881,Information_sites!D:E,2,FALSE)</f>
        <v>-24.100227</v>
      </c>
      <c r="J1881">
        <f>VLOOKUP(B1881,Information_sites!D:F,3,FALSE)</f>
        <v>-45.698115999999999</v>
      </c>
      <c r="K1881" t="s">
        <v>442</v>
      </c>
      <c r="L1881">
        <v>10012</v>
      </c>
      <c r="M1881">
        <v>40</v>
      </c>
      <c r="N1881" s="3">
        <v>5</v>
      </c>
      <c r="O1881" t="s">
        <v>442</v>
      </c>
      <c r="P1881" t="s">
        <v>442</v>
      </c>
      <c r="Q1881" t="s">
        <v>442</v>
      </c>
      <c r="R1881" t="s">
        <v>442</v>
      </c>
      <c r="S1881" t="s">
        <v>437</v>
      </c>
      <c r="T1881">
        <v>1</v>
      </c>
      <c r="U1881">
        <v>12</v>
      </c>
      <c r="X1881" t="str">
        <f>VLOOKUP($S1881,Taxonomic!A:D,2,FALSE)</f>
        <v>haemulidae</v>
      </c>
      <c r="Y1881" t="str">
        <f>VLOOKUP(S1881,Taxonomic!A:D,3,FALSE)</f>
        <v>haemulon</v>
      </c>
      <c r="Z1881" t="str">
        <f>VLOOKUP(S1881,Taxonomic!A:D,4,FALSE)</f>
        <v>atlanticus</v>
      </c>
    </row>
    <row r="1882" spans="1:26" x14ac:dyDescent="0.2">
      <c r="A1882" t="s">
        <v>30</v>
      </c>
      <c r="B1882" t="s">
        <v>472</v>
      </c>
      <c r="C1882" t="s">
        <v>115</v>
      </c>
      <c r="D1882">
        <v>2015</v>
      </c>
      <c r="E1882">
        <v>8</v>
      </c>
      <c r="F1882" s="8">
        <v>10</v>
      </c>
      <c r="G1882" t="s">
        <v>456</v>
      </c>
      <c r="H1882" t="s">
        <v>116</v>
      </c>
      <c r="I1882">
        <f>VLOOKUP(B1882,Information_sites!D:E,2,FALSE)</f>
        <v>-24.100227</v>
      </c>
      <c r="J1882">
        <f>VLOOKUP(B1882,Information_sites!D:F,3,FALSE)</f>
        <v>-45.698115999999999</v>
      </c>
      <c r="K1882" t="s">
        <v>442</v>
      </c>
      <c r="L1882">
        <v>10012</v>
      </c>
      <c r="M1882">
        <v>40</v>
      </c>
      <c r="N1882" s="3">
        <v>5</v>
      </c>
      <c r="O1882" t="s">
        <v>442</v>
      </c>
      <c r="P1882" t="s">
        <v>442</v>
      </c>
      <c r="Q1882" t="s">
        <v>442</v>
      </c>
      <c r="R1882" t="s">
        <v>442</v>
      </c>
      <c r="S1882" t="s">
        <v>75</v>
      </c>
      <c r="T1882">
        <v>1</v>
      </c>
      <c r="U1882">
        <v>26</v>
      </c>
      <c r="X1882" t="str">
        <f>VLOOKUP($S1882,Taxonomic!A:D,2,FALSE)</f>
        <v>labridae</v>
      </c>
      <c r="Y1882" t="str">
        <f>VLOOKUP(S1882,Taxonomic!A:D,3,FALSE)</f>
        <v>halichoeres</v>
      </c>
      <c r="Z1882" t="str">
        <f>VLOOKUP(S1882,Taxonomic!A:D,4,FALSE)</f>
        <v>brasiliensis</v>
      </c>
    </row>
    <row r="1883" spans="1:26" x14ac:dyDescent="0.2">
      <c r="A1883" t="s">
        <v>30</v>
      </c>
      <c r="B1883" t="s">
        <v>472</v>
      </c>
      <c r="C1883" t="s">
        <v>115</v>
      </c>
      <c r="D1883">
        <v>2015</v>
      </c>
      <c r="E1883">
        <v>8</v>
      </c>
      <c r="F1883" s="8">
        <v>10</v>
      </c>
      <c r="G1883" t="s">
        <v>456</v>
      </c>
      <c r="H1883" t="s">
        <v>116</v>
      </c>
      <c r="I1883">
        <f>VLOOKUP(B1883,Information_sites!D:E,2,FALSE)</f>
        <v>-24.100227</v>
      </c>
      <c r="J1883">
        <f>VLOOKUP(B1883,Information_sites!D:F,3,FALSE)</f>
        <v>-45.698115999999999</v>
      </c>
      <c r="K1883" t="s">
        <v>442</v>
      </c>
      <c r="L1883">
        <v>10012</v>
      </c>
      <c r="M1883">
        <v>40</v>
      </c>
      <c r="N1883" s="3">
        <v>5</v>
      </c>
      <c r="O1883" t="s">
        <v>442</v>
      </c>
      <c r="P1883" t="s">
        <v>442</v>
      </c>
      <c r="Q1883" t="s">
        <v>442</v>
      </c>
      <c r="R1883" t="s">
        <v>442</v>
      </c>
      <c r="S1883" t="s">
        <v>56</v>
      </c>
      <c r="T1883">
        <v>2</v>
      </c>
      <c r="U1883">
        <v>45</v>
      </c>
      <c r="X1883" t="str">
        <f>VLOOKUP($S1883,Taxonomic!A:D,2,FALSE)</f>
        <v>scaridae</v>
      </c>
      <c r="Y1883" t="str">
        <f>VLOOKUP(S1883,Taxonomic!A:D,3,FALSE)</f>
        <v>sparisoma</v>
      </c>
      <c r="Z1883" t="str">
        <f>VLOOKUP(S1883,Taxonomic!A:D,4,FALSE)</f>
        <v>axillare</v>
      </c>
    </row>
    <row r="1884" spans="1:26" x14ac:dyDescent="0.2">
      <c r="A1884" t="s">
        <v>30</v>
      </c>
      <c r="B1884" t="s">
        <v>472</v>
      </c>
      <c r="C1884" t="s">
        <v>115</v>
      </c>
      <c r="D1884">
        <v>2015</v>
      </c>
      <c r="E1884">
        <v>8</v>
      </c>
      <c r="F1884" s="8">
        <v>10</v>
      </c>
      <c r="G1884" t="s">
        <v>456</v>
      </c>
      <c r="H1884" t="s">
        <v>116</v>
      </c>
      <c r="I1884">
        <f>VLOOKUP(B1884,Information_sites!D:E,2,FALSE)</f>
        <v>-24.100227</v>
      </c>
      <c r="J1884">
        <f>VLOOKUP(B1884,Information_sites!D:F,3,FALSE)</f>
        <v>-45.698115999999999</v>
      </c>
      <c r="K1884" t="s">
        <v>442</v>
      </c>
      <c r="L1884">
        <v>10012</v>
      </c>
      <c r="M1884">
        <v>40</v>
      </c>
      <c r="N1884" s="3">
        <v>5</v>
      </c>
      <c r="O1884" t="s">
        <v>442</v>
      </c>
      <c r="P1884" t="s">
        <v>442</v>
      </c>
      <c r="Q1884" t="s">
        <v>442</v>
      </c>
      <c r="R1884" t="s">
        <v>442</v>
      </c>
      <c r="S1884" t="s">
        <v>46</v>
      </c>
      <c r="T1884">
        <v>3</v>
      </c>
      <c r="U1884">
        <v>12</v>
      </c>
      <c r="X1884" t="str">
        <f>VLOOKUP($S1884,Taxonomic!A:D,2,FALSE)</f>
        <v>pomacentridae</v>
      </c>
      <c r="Y1884" t="str">
        <f>VLOOKUP(S1884,Taxonomic!A:D,3,FALSE)</f>
        <v>stegastes</v>
      </c>
      <c r="Z1884" t="str">
        <f>VLOOKUP(S1884,Taxonomic!A:D,4,FALSE)</f>
        <v>fuscus</v>
      </c>
    </row>
    <row r="1885" spans="1:26" x14ac:dyDescent="0.2">
      <c r="A1885" t="s">
        <v>30</v>
      </c>
      <c r="B1885" t="s">
        <v>472</v>
      </c>
      <c r="C1885" t="s">
        <v>115</v>
      </c>
      <c r="D1885">
        <v>2015</v>
      </c>
      <c r="E1885">
        <v>8</v>
      </c>
      <c r="F1885" s="8">
        <v>10</v>
      </c>
      <c r="G1885" t="s">
        <v>456</v>
      </c>
      <c r="H1885" t="s">
        <v>116</v>
      </c>
      <c r="I1885">
        <f>VLOOKUP(B1885,Information_sites!D:E,2,FALSE)</f>
        <v>-24.100227</v>
      </c>
      <c r="J1885">
        <f>VLOOKUP(B1885,Information_sites!D:F,3,FALSE)</f>
        <v>-45.698115999999999</v>
      </c>
      <c r="K1885" t="s">
        <v>442</v>
      </c>
      <c r="L1885">
        <v>10012</v>
      </c>
      <c r="M1885">
        <v>40</v>
      </c>
      <c r="N1885" s="3">
        <v>5</v>
      </c>
      <c r="O1885" t="s">
        <v>442</v>
      </c>
      <c r="P1885" t="s">
        <v>442</v>
      </c>
      <c r="Q1885" t="s">
        <v>442</v>
      </c>
      <c r="R1885" t="s">
        <v>442</v>
      </c>
      <c r="S1885" t="s">
        <v>46</v>
      </c>
      <c r="T1885">
        <v>4</v>
      </c>
      <c r="U1885">
        <v>10</v>
      </c>
      <c r="X1885" t="str">
        <f>VLOOKUP($S1885,Taxonomic!A:D,2,FALSE)</f>
        <v>pomacentridae</v>
      </c>
      <c r="Y1885" t="str">
        <f>VLOOKUP(S1885,Taxonomic!A:D,3,FALSE)</f>
        <v>stegastes</v>
      </c>
      <c r="Z1885" t="str">
        <f>VLOOKUP(S1885,Taxonomic!A:D,4,FALSE)</f>
        <v>fuscus</v>
      </c>
    </row>
    <row r="1886" spans="1:26" x14ac:dyDescent="0.2">
      <c r="A1886" t="s">
        <v>30</v>
      </c>
      <c r="B1886" t="s">
        <v>472</v>
      </c>
      <c r="C1886" t="s">
        <v>115</v>
      </c>
      <c r="D1886">
        <v>2015</v>
      </c>
      <c r="E1886">
        <v>8</v>
      </c>
      <c r="F1886" s="8">
        <v>10</v>
      </c>
      <c r="G1886" t="s">
        <v>456</v>
      </c>
      <c r="H1886" t="s">
        <v>116</v>
      </c>
      <c r="I1886">
        <f>VLOOKUP(B1886,Information_sites!D:E,2,FALSE)</f>
        <v>-24.100227</v>
      </c>
      <c r="J1886">
        <f>VLOOKUP(B1886,Information_sites!D:F,3,FALSE)</f>
        <v>-45.698115999999999</v>
      </c>
      <c r="K1886" t="s">
        <v>442</v>
      </c>
      <c r="L1886">
        <v>10012</v>
      </c>
      <c r="M1886">
        <v>40</v>
      </c>
      <c r="N1886" s="3">
        <v>5</v>
      </c>
      <c r="O1886" t="s">
        <v>442</v>
      </c>
      <c r="P1886" t="s">
        <v>442</v>
      </c>
      <c r="Q1886" t="s">
        <v>442</v>
      </c>
      <c r="R1886" t="s">
        <v>442</v>
      </c>
      <c r="S1886" t="s">
        <v>46</v>
      </c>
      <c r="T1886">
        <v>1</v>
      </c>
      <c r="U1886">
        <v>7</v>
      </c>
      <c r="X1886" t="str">
        <f>VLOOKUP($S1886,Taxonomic!A:D,2,FALSE)</f>
        <v>pomacentridae</v>
      </c>
      <c r="Y1886" t="str">
        <f>VLOOKUP(S1886,Taxonomic!A:D,3,FALSE)</f>
        <v>stegastes</v>
      </c>
      <c r="Z1886" t="str">
        <f>VLOOKUP(S1886,Taxonomic!A:D,4,FALSE)</f>
        <v>fuscus</v>
      </c>
    </row>
    <row r="1887" spans="1:26" x14ac:dyDescent="0.2">
      <c r="A1887" t="s">
        <v>30</v>
      </c>
      <c r="B1887" t="s">
        <v>472</v>
      </c>
      <c r="C1887" t="s">
        <v>115</v>
      </c>
      <c r="D1887">
        <v>2015</v>
      </c>
      <c r="E1887">
        <v>8</v>
      </c>
      <c r="F1887" s="8">
        <v>10</v>
      </c>
      <c r="G1887" t="s">
        <v>456</v>
      </c>
      <c r="H1887" t="s">
        <v>116</v>
      </c>
      <c r="I1887">
        <f>VLOOKUP(B1887,Information_sites!D:E,2,FALSE)</f>
        <v>-24.100227</v>
      </c>
      <c r="J1887">
        <f>VLOOKUP(B1887,Information_sites!D:F,3,FALSE)</f>
        <v>-45.698115999999999</v>
      </c>
      <c r="K1887" t="s">
        <v>442</v>
      </c>
      <c r="L1887">
        <v>10012</v>
      </c>
      <c r="M1887">
        <v>40</v>
      </c>
      <c r="N1887" s="3">
        <v>5</v>
      </c>
      <c r="O1887" t="s">
        <v>442</v>
      </c>
      <c r="P1887" t="s">
        <v>442</v>
      </c>
      <c r="Q1887" t="s">
        <v>442</v>
      </c>
      <c r="R1887" t="s">
        <v>442</v>
      </c>
      <c r="S1887" t="s">
        <v>58</v>
      </c>
      <c r="T1887">
        <v>1</v>
      </c>
      <c r="U1887">
        <v>5</v>
      </c>
      <c r="X1887" t="str">
        <f>VLOOKUP($S1887,Taxonomic!A:D,2,FALSE)</f>
        <v>pomacentridae</v>
      </c>
      <c r="Y1887" t="str">
        <f>VLOOKUP(S1887,Taxonomic!A:D,3,FALSE)</f>
        <v>stegastes</v>
      </c>
      <c r="Z1887" t="str">
        <f>VLOOKUP(S1887,Taxonomic!A:D,4,FALSE)</f>
        <v>variabilis</v>
      </c>
    </row>
    <row r="1888" spans="1:26" x14ac:dyDescent="0.2">
      <c r="A1888" t="s">
        <v>30</v>
      </c>
      <c r="B1888" t="s">
        <v>472</v>
      </c>
      <c r="C1888" t="s">
        <v>115</v>
      </c>
      <c r="D1888">
        <v>2015</v>
      </c>
      <c r="E1888">
        <v>8</v>
      </c>
      <c r="F1888" s="8">
        <v>10</v>
      </c>
      <c r="G1888" t="s">
        <v>456</v>
      </c>
      <c r="H1888" t="s">
        <v>116</v>
      </c>
      <c r="I1888">
        <f>VLOOKUP(B1888,Information_sites!D:E,2,FALSE)</f>
        <v>-24.100227</v>
      </c>
      <c r="J1888">
        <f>VLOOKUP(B1888,Information_sites!D:F,3,FALSE)</f>
        <v>-45.698115999999999</v>
      </c>
      <c r="K1888" t="s">
        <v>442</v>
      </c>
      <c r="L1888">
        <v>10012</v>
      </c>
      <c r="M1888">
        <v>40</v>
      </c>
      <c r="N1888" s="3">
        <v>5</v>
      </c>
      <c r="O1888" t="s">
        <v>442</v>
      </c>
      <c r="P1888" t="s">
        <v>442</v>
      </c>
      <c r="Q1888" t="s">
        <v>442</v>
      </c>
      <c r="R1888" t="s">
        <v>442</v>
      </c>
      <c r="S1888" t="s">
        <v>58</v>
      </c>
      <c r="T1888">
        <v>1</v>
      </c>
      <c r="U1888">
        <v>6</v>
      </c>
      <c r="X1888" t="str">
        <f>VLOOKUP($S1888,Taxonomic!A:D,2,FALSE)</f>
        <v>pomacentridae</v>
      </c>
      <c r="Y1888" t="str">
        <f>VLOOKUP(S1888,Taxonomic!A:D,3,FALSE)</f>
        <v>stegastes</v>
      </c>
      <c r="Z1888" t="str">
        <f>VLOOKUP(S1888,Taxonomic!A:D,4,FALSE)</f>
        <v>variabilis</v>
      </c>
    </row>
    <row r="1889" spans="1:26" x14ac:dyDescent="0.2">
      <c r="A1889" t="s">
        <v>30</v>
      </c>
      <c r="B1889" t="s">
        <v>472</v>
      </c>
      <c r="C1889" t="s">
        <v>115</v>
      </c>
      <c r="D1889">
        <v>2015</v>
      </c>
      <c r="E1889">
        <v>8</v>
      </c>
      <c r="F1889" s="8">
        <v>10</v>
      </c>
      <c r="G1889" t="s">
        <v>456</v>
      </c>
      <c r="H1889" t="s">
        <v>116</v>
      </c>
      <c r="I1889">
        <f>VLOOKUP(B1889,Information_sites!D:E,2,FALSE)</f>
        <v>-24.100227</v>
      </c>
      <c r="J1889">
        <f>VLOOKUP(B1889,Information_sites!D:F,3,FALSE)</f>
        <v>-45.698115999999999</v>
      </c>
      <c r="K1889" t="s">
        <v>442</v>
      </c>
      <c r="L1889">
        <v>10013</v>
      </c>
      <c r="M1889">
        <v>40</v>
      </c>
      <c r="N1889" s="3">
        <v>5</v>
      </c>
      <c r="O1889" t="s">
        <v>442</v>
      </c>
      <c r="P1889" t="s">
        <v>442</v>
      </c>
      <c r="Q1889" t="s">
        <v>442</v>
      </c>
      <c r="R1889" t="s">
        <v>442</v>
      </c>
      <c r="S1889" t="s">
        <v>33</v>
      </c>
      <c r="T1889">
        <v>5</v>
      </c>
      <c r="U1889">
        <v>7</v>
      </c>
      <c r="X1889" t="str">
        <f>VLOOKUP($S1889,Taxonomic!A:D,2,FALSE)</f>
        <v>pomacentridae</v>
      </c>
      <c r="Y1889" t="str">
        <f>VLOOKUP(S1889,Taxonomic!A:D,3,FALSE)</f>
        <v>abudefduf</v>
      </c>
      <c r="Z1889" t="str">
        <f>VLOOKUP(S1889,Taxonomic!A:D,4,FALSE)</f>
        <v>saxatilis</v>
      </c>
    </row>
    <row r="1890" spans="1:26" x14ac:dyDescent="0.2">
      <c r="A1890" t="s">
        <v>30</v>
      </c>
      <c r="B1890" t="s">
        <v>472</v>
      </c>
      <c r="C1890" t="s">
        <v>115</v>
      </c>
      <c r="D1890">
        <v>2015</v>
      </c>
      <c r="E1890">
        <v>8</v>
      </c>
      <c r="F1890" s="8">
        <v>10</v>
      </c>
      <c r="G1890" t="s">
        <v>456</v>
      </c>
      <c r="H1890" t="s">
        <v>116</v>
      </c>
      <c r="I1890">
        <f>VLOOKUP(B1890,Information_sites!D:E,2,FALSE)</f>
        <v>-24.100227</v>
      </c>
      <c r="J1890">
        <f>VLOOKUP(B1890,Information_sites!D:F,3,FALSE)</f>
        <v>-45.698115999999999</v>
      </c>
      <c r="K1890" t="s">
        <v>442</v>
      </c>
      <c r="L1890">
        <v>10013</v>
      </c>
      <c r="M1890">
        <v>40</v>
      </c>
      <c r="N1890" s="3">
        <v>5</v>
      </c>
      <c r="O1890" t="s">
        <v>442</v>
      </c>
      <c r="P1890" t="s">
        <v>442</v>
      </c>
      <c r="Q1890" t="s">
        <v>442</v>
      </c>
      <c r="R1890" t="s">
        <v>442</v>
      </c>
      <c r="S1890" t="s">
        <v>33</v>
      </c>
      <c r="T1890">
        <v>4</v>
      </c>
      <c r="U1890">
        <v>15</v>
      </c>
      <c r="X1890" t="str">
        <f>VLOOKUP($S1890,Taxonomic!A:D,2,FALSE)</f>
        <v>pomacentridae</v>
      </c>
      <c r="Y1890" t="str">
        <f>VLOOKUP(S1890,Taxonomic!A:D,3,FALSE)</f>
        <v>abudefduf</v>
      </c>
      <c r="Z1890" t="str">
        <f>VLOOKUP(S1890,Taxonomic!A:D,4,FALSE)</f>
        <v>saxatilis</v>
      </c>
    </row>
    <row r="1891" spans="1:26" x14ac:dyDescent="0.2">
      <c r="A1891" t="s">
        <v>30</v>
      </c>
      <c r="B1891" t="s">
        <v>472</v>
      </c>
      <c r="C1891" t="s">
        <v>115</v>
      </c>
      <c r="D1891">
        <v>2015</v>
      </c>
      <c r="E1891">
        <v>8</v>
      </c>
      <c r="F1891" s="8">
        <v>10</v>
      </c>
      <c r="G1891" t="s">
        <v>456</v>
      </c>
      <c r="H1891" t="s">
        <v>116</v>
      </c>
      <c r="I1891">
        <f>VLOOKUP(B1891,Information_sites!D:E,2,FALSE)</f>
        <v>-24.100227</v>
      </c>
      <c r="J1891">
        <f>VLOOKUP(B1891,Information_sites!D:F,3,FALSE)</f>
        <v>-45.698115999999999</v>
      </c>
      <c r="K1891" t="s">
        <v>442</v>
      </c>
      <c r="L1891">
        <v>10013</v>
      </c>
      <c r="M1891">
        <v>40</v>
      </c>
      <c r="N1891" s="3">
        <v>5</v>
      </c>
      <c r="O1891" t="s">
        <v>442</v>
      </c>
      <c r="P1891" t="s">
        <v>442</v>
      </c>
      <c r="Q1891" t="s">
        <v>442</v>
      </c>
      <c r="R1891" t="s">
        <v>442</v>
      </c>
      <c r="S1891" t="s">
        <v>49</v>
      </c>
      <c r="T1891">
        <v>12</v>
      </c>
      <c r="U1891">
        <v>30</v>
      </c>
      <c r="X1891" t="str">
        <f>VLOOKUP($S1891,Taxonomic!A:D,2,FALSE)</f>
        <v>acanthuridae</v>
      </c>
      <c r="Y1891" t="str">
        <f>VLOOKUP(S1891,Taxonomic!A:D,3,FALSE)</f>
        <v>acanthurus</v>
      </c>
      <c r="Z1891" t="str">
        <f>VLOOKUP(S1891,Taxonomic!A:D,4,FALSE)</f>
        <v>chirurgus</v>
      </c>
    </row>
    <row r="1892" spans="1:26" x14ac:dyDescent="0.2">
      <c r="A1892" t="s">
        <v>30</v>
      </c>
      <c r="B1892" t="s">
        <v>472</v>
      </c>
      <c r="C1892" t="s">
        <v>115</v>
      </c>
      <c r="D1892">
        <v>2015</v>
      </c>
      <c r="E1892">
        <v>8</v>
      </c>
      <c r="F1892" s="8">
        <v>10</v>
      </c>
      <c r="G1892" t="s">
        <v>456</v>
      </c>
      <c r="H1892" t="s">
        <v>116</v>
      </c>
      <c r="I1892">
        <f>VLOOKUP(B1892,Information_sites!D:E,2,FALSE)</f>
        <v>-24.100227</v>
      </c>
      <c r="J1892">
        <f>VLOOKUP(B1892,Information_sites!D:F,3,FALSE)</f>
        <v>-45.698115999999999</v>
      </c>
      <c r="K1892" t="s">
        <v>442</v>
      </c>
      <c r="L1892">
        <v>10013</v>
      </c>
      <c r="M1892">
        <v>40</v>
      </c>
      <c r="N1892" s="3">
        <v>5</v>
      </c>
      <c r="O1892" t="s">
        <v>442</v>
      </c>
      <c r="P1892" t="s">
        <v>442</v>
      </c>
      <c r="Q1892" t="s">
        <v>442</v>
      </c>
      <c r="R1892" t="s">
        <v>442</v>
      </c>
      <c r="S1892" t="s">
        <v>50</v>
      </c>
      <c r="T1892">
        <v>1</v>
      </c>
      <c r="U1892">
        <v>24</v>
      </c>
      <c r="X1892" t="str">
        <f>VLOOKUP($S1892,Taxonomic!A:D,2,FALSE)</f>
        <v>haemulidae</v>
      </c>
      <c r="Y1892" t="str">
        <f>VLOOKUP(S1892,Taxonomic!A:D,3,FALSE)</f>
        <v>anisotremus</v>
      </c>
      <c r="Z1892" t="str">
        <f>VLOOKUP(S1892,Taxonomic!A:D,4,FALSE)</f>
        <v>virginicus</v>
      </c>
    </row>
    <row r="1893" spans="1:26" x14ac:dyDescent="0.2">
      <c r="A1893" t="s">
        <v>30</v>
      </c>
      <c r="B1893" t="s">
        <v>472</v>
      </c>
      <c r="C1893" t="s">
        <v>115</v>
      </c>
      <c r="D1893">
        <v>2015</v>
      </c>
      <c r="E1893">
        <v>8</v>
      </c>
      <c r="F1893" s="8">
        <v>10</v>
      </c>
      <c r="G1893" t="s">
        <v>456</v>
      </c>
      <c r="H1893" t="s">
        <v>116</v>
      </c>
      <c r="I1893">
        <f>VLOOKUP(B1893,Information_sites!D:E,2,FALSE)</f>
        <v>-24.100227</v>
      </c>
      <c r="J1893">
        <f>VLOOKUP(B1893,Information_sites!D:F,3,FALSE)</f>
        <v>-45.698115999999999</v>
      </c>
      <c r="K1893" t="s">
        <v>442</v>
      </c>
      <c r="L1893">
        <v>10013</v>
      </c>
      <c r="M1893">
        <v>40</v>
      </c>
      <c r="N1893" s="3">
        <v>5</v>
      </c>
      <c r="O1893" t="s">
        <v>442</v>
      </c>
      <c r="P1893" t="s">
        <v>442</v>
      </c>
      <c r="Q1893" t="s">
        <v>442</v>
      </c>
      <c r="R1893" t="s">
        <v>442</v>
      </c>
      <c r="S1893" t="s">
        <v>35</v>
      </c>
      <c r="T1893">
        <v>1</v>
      </c>
      <c r="U1893">
        <v>30</v>
      </c>
      <c r="X1893" t="str">
        <f>VLOOKUP($S1893,Taxonomic!A:D,2,FALSE)</f>
        <v>labridae</v>
      </c>
      <c r="Y1893" t="str">
        <f>VLOOKUP(S1893,Taxonomic!A:D,3,FALSE)</f>
        <v>bodianus</v>
      </c>
      <c r="Z1893" t="str">
        <f>VLOOKUP(S1893,Taxonomic!A:D,4,FALSE)</f>
        <v>rufus</v>
      </c>
    </row>
    <row r="1894" spans="1:26" x14ac:dyDescent="0.2">
      <c r="A1894" t="s">
        <v>30</v>
      </c>
      <c r="B1894" t="s">
        <v>472</v>
      </c>
      <c r="C1894" t="s">
        <v>115</v>
      </c>
      <c r="D1894">
        <v>2015</v>
      </c>
      <c r="E1894">
        <v>8</v>
      </c>
      <c r="F1894" s="8">
        <v>10</v>
      </c>
      <c r="G1894" t="s">
        <v>456</v>
      </c>
      <c r="H1894" t="s">
        <v>116</v>
      </c>
      <c r="I1894">
        <f>VLOOKUP(B1894,Information_sites!D:E,2,FALSE)</f>
        <v>-24.100227</v>
      </c>
      <c r="J1894">
        <f>VLOOKUP(B1894,Information_sites!D:F,3,FALSE)</f>
        <v>-45.698115999999999</v>
      </c>
      <c r="K1894" t="s">
        <v>442</v>
      </c>
      <c r="L1894">
        <v>10013</v>
      </c>
      <c r="M1894">
        <v>40</v>
      </c>
      <c r="N1894" s="3">
        <v>5</v>
      </c>
      <c r="O1894" t="s">
        <v>442</v>
      </c>
      <c r="P1894" t="s">
        <v>442</v>
      </c>
      <c r="Q1894" t="s">
        <v>442</v>
      </c>
      <c r="R1894" t="s">
        <v>442</v>
      </c>
      <c r="S1894" t="s">
        <v>35</v>
      </c>
      <c r="T1894">
        <v>1</v>
      </c>
      <c r="U1894">
        <v>45</v>
      </c>
      <c r="X1894" t="str">
        <f>VLOOKUP($S1894,Taxonomic!A:D,2,FALSE)</f>
        <v>labridae</v>
      </c>
      <c r="Y1894" t="str">
        <f>VLOOKUP(S1894,Taxonomic!A:D,3,FALSE)</f>
        <v>bodianus</v>
      </c>
      <c r="Z1894" t="str">
        <f>VLOOKUP(S1894,Taxonomic!A:D,4,FALSE)</f>
        <v>rufus</v>
      </c>
    </row>
    <row r="1895" spans="1:26" x14ac:dyDescent="0.2">
      <c r="A1895" t="s">
        <v>30</v>
      </c>
      <c r="B1895" t="s">
        <v>472</v>
      </c>
      <c r="C1895" t="s">
        <v>115</v>
      </c>
      <c r="D1895">
        <v>2015</v>
      </c>
      <c r="E1895">
        <v>8</v>
      </c>
      <c r="F1895" s="8">
        <v>10</v>
      </c>
      <c r="G1895" t="s">
        <v>456</v>
      </c>
      <c r="H1895" t="s">
        <v>116</v>
      </c>
      <c r="I1895">
        <f>VLOOKUP(B1895,Information_sites!D:E,2,FALSE)</f>
        <v>-24.100227</v>
      </c>
      <c r="J1895">
        <f>VLOOKUP(B1895,Information_sites!D:F,3,FALSE)</f>
        <v>-45.698115999999999</v>
      </c>
      <c r="K1895" t="s">
        <v>442</v>
      </c>
      <c r="L1895">
        <v>10013</v>
      </c>
      <c r="M1895">
        <v>40</v>
      </c>
      <c r="N1895" s="3">
        <v>5</v>
      </c>
      <c r="O1895" t="s">
        <v>442</v>
      </c>
      <c r="P1895" t="s">
        <v>442</v>
      </c>
      <c r="Q1895" t="s">
        <v>442</v>
      </c>
      <c r="R1895" t="s">
        <v>442</v>
      </c>
      <c r="S1895" t="s">
        <v>41</v>
      </c>
      <c r="T1895">
        <v>4</v>
      </c>
      <c r="U1895">
        <v>25</v>
      </c>
      <c r="X1895" t="str">
        <f>VLOOKUP($S1895,Taxonomic!A:D,2,FALSE)</f>
        <v>holocentridae</v>
      </c>
      <c r="Y1895" t="str">
        <f>VLOOKUP(S1895,Taxonomic!A:D,3,FALSE)</f>
        <v>holocentrus</v>
      </c>
      <c r="Z1895" t="str">
        <f>VLOOKUP(S1895,Taxonomic!A:D,4,FALSE)</f>
        <v>adscensionis</v>
      </c>
    </row>
    <row r="1896" spans="1:26" x14ac:dyDescent="0.2">
      <c r="A1896" t="s">
        <v>30</v>
      </c>
      <c r="B1896" t="s">
        <v>472</v>
      </c>
      <c r="C1896" t="s">
        <v>115</v>
      </c>
      <c r="D1896">
        <v>2015</v>
      </c>
      <c r="E1896">
        <v>8</v>
      </c>
      <c r="F1896" s="8">
        <v>10</v>
      </c>
      <c r="G1896" t="s">
        <v>456</v>
      </c>
      <c r="H1896" t="s">
        <v>116</v>
      </c>
      <c r="I1896">
        <f>VLOOKUP(B1896,Information_sites!D:E,2,FALSE)</f>
        <v>-24.100227</v>
      </c>
      <c r="J1896">
        <f>VLOOKUP(B1896,Information_sites!D:F,3,FALSE)</f>
        <v>-45.698115999999999</v>
      </c>
      <c r="K1896" t="s">
        <v>442</v>
      </c>
      <c r="L1896">
        <v>10013</v>
      </c>
      <c r="M1896">
        <v>40</v>
      </c>
      <c r="N1896" s="3">
        <v>5</v>
      </c>
      <c r="O1896" t="s">
        <v>442</v>
      </c>
      <c r="P1896" t="s">
        <v>442</v>
      </c>
      <c r="Q1896" t="s">
        <v>442</v>
      </c>
      <c r="R1896" t="s">
        <v>442</v>
      </c>
      <c r="S1896" t="s">
        <v>38</v>
      </c>
      <c r="T1896">
        <v>1</v>
      </c>
      <c r="U1896">
        <v>20</v>
      </c>
      <c r="X1896" t="str">
        <f>VLOOKUP($S1896,Taxonomic!A:D,2,FALSE)</f>
        <v>serranidae</v>
      </c>
      <c r="Y1896" t="str">
        <f>VLOOKUP(S1896,Taxonomic!A:D,3,FALSE)</f>
        <v>epinephelus</v>
      </c>
      <c r="Z1896" t="str">
        <f>VLOOKUP(S1896,Taxonomic!A:D,4,FALSE)</f>
        <v>marginatus</v>
      </c>
    </row>
    <row r="1897" spans="1:26" x14ac:dyDescent="0.2">
      <c r="A1897" t="s">
        <v>30</v>
      </c>
      <c r="B1897" t="s">
        <v>472</v>
      </c>
      <c r="C1897" t="s">
        <v>115</v>
      </c>
      <c r="D1897">
        <v>2015</v>
      </c>
      <c r="E1897">
        <v>8</v>
      </c>
      <c r="F1897" s="8">
        <v>10</v>
      </c>
      <c r="G1897" t="s">
        <v>456</v>
      </c>
      <c r="H1897" t="s">
        <v>116</v>
      </c>
      <c r="I1897">
        <f>VLOOKUP(B1897,Information_sites!D:E,2,FALSE)</f>
        <v>-24.100227</v>
      </c>
      <c r="J1897">
        <f>VLOOKUP(B1897,Information_sites!D:F,3,FALSE)</f>
        <v>-45.698115999999999</v>
      </c>
      <c r="K1897" t="s">
        <v>442</v>
      </c>
      <c r="L1897">
        <v>10013</v>
      </c>
      <c r="M1897">
        <v>40</v>
      </c>
      <c r="N1897" s="3">
        <v>5</v>
      </c>
      <c r="O1897" t="s">
        <v>442</v>
      </c>
      <c r="P1897" t="s">
        <v>442</v>
      </c>
      <c r="Q1897" t="s">
        <v>442</v>
      </c>
      <c r="R1897" t="s">
        <v>442</v>
      </c>
      <c r="S1897" t="s">
        <v>74</v>
      </c>
      <c r="T1897">
        <v>9</v>
      </c>
      <c r="U1897">
        <v>55</v>
      </c>
      <c r="X1897" t="str">
        <f>VLOOKUP($S1897,Taxonomic!A:D,2,FALSE)</f>
        <v>carangidae</v>
      </c>
      <c r="Y1897" t="str">
        <f>VLOOKUP(S1897,Taxonomic!A:D,3,FALSE)</f>
        <v>seriola</v>
      </c>
      <c r="Z1897" t="str">
        <f>VLOOKUP(S1897,Taxonomic!A:D,4,FALSE)</f>
        <v>rivoliana</v>
      </c>
    </row>
    <row r="1898" spans="1:26" x14ac:dyDescent="0.2">
      <c r="A1898" t="s">
        <v>30</v>
      </c>
      <c r="B1898" t="s">
        <v>472</v>
      </c>
      <c r="C1898" t="s">
        <v>115</v>
      </c>
      <c r="D1898">
        <v>2015</v>
      </c>
      <c r="E1898">
        <v>8</v>
      </c>
      <c r="F1898" s="8">
        <v>10</v>
      </c>
      <c r="G1898" t="s">
        <v>456</v>
      </c>
      <c r="H1898" t="s">
        <v>116</v>
      </c>
      <c r="I1898">
        <f>VLOOKUP(B1898,Information_sites!D:E,2,FALSE)</f>
        <v>-24.100227</v>
      </c>
      <c r="J1898">
        <f>VLOOKUP(B1898,Information_sites!D:F,3,FALSE)</f>
        <v>-45.698115999999999</v>
      </c>
      <c r="K1898" t="s">
        <v>442</v>
      </c>
      <c r="L1898">
        <v>10013</v>
      </c>
      <c r="M1898">
        <v>40</v>
      </c>
      <c r="N1898" s="3">
        <v>5</v>
      </c>
      <c r="O1898" t="s">
        <v>442</v>
      </c>
      <c r="P1898" t="s">
        <v>442</v>
      </c>
      <c r="Q1898" t="s">
        <v>442</v>
      </c>
      <c r="R1898" t="s">
        <v>442</v>
      </c>
      <c r="S1898" t="s">
        <v>57</v>
      </c>
      <c r="T1898">
        <v>1</v>
      </c>
      <c r="U1898">
        <v>45</v>
      </c>
      <c r="X1898" t="str">
        <f>VLOOKUP($S1898,Taxonomic!A:D,2,FALSE)</f>
        <v>scaridae</v>
      </c>
      <c r="Y1898" t="str">
        <f>VLOOKUP(S1898,Taxonomic!A:D,3,FALSE)</f>
        <v>sparisoma</v>
      </c>
      <c r="Z1898" t="str">
        <f>VLOOKUP(S1898,Taxonomic!A:D,4,FALSE)</f>
        <v>frondosum</v>
      </c>
    </row>
    <row r="1899" spans="1:26" x14ac:dyDescent="0.2">
      <c r="A1899" t="s">
        <v>30</v>
      </c>
      <c r="B1899" t="s">
        <v>472</v>
      </c>
      <c r="C1899" t="s">
        <v>115</v>
      </c>
      <c r="D1899">
        <v>2015</v>
      </c>
      <c r="E1899">
        <v>8</v>
      </c>
      <c r="F1899" s="8">
        <v>10</v>
      </c>
      <c r="G1899" t="s">
        <v>456</v>
      </c>
      <c r="H1899" t="s">
        <v>116</v>
      </c>
      <c r="I1899">
        <f>VLOOKUP(B1899,Information_sites!D:E,2,FALSE)</f>
        <v>-24.100227</v>
      </c>
      <c r="J1899">
        <f>VLOOKUP(B1899,Information_sites!D:F,3,FALSE)</f>
        <v>-45.698115999999999</v>
      </c>
      <c r="K1899" t="s">
        <v>442</v>
      </c>
      <c r="L1899">
        <v>10013</v>
      </c>
      <c r="M1899">
        <v>40</v>
      </c>
      <c r="N1899" s="3">
        <v>5</v>
      </c>
      <c r="O1899" t="s">
        <v>442</v>
      </c>
      <c r="P1899" t="s">
        <v>442</v>
      </c>
      <c r="Q1899" t="s">
        <v>442</v>
      </c>
      <c r="R1899" t="s">
        <v>442</v>
      </c>
      <c r="S1899" t="s">
        <v>46</v>
      </c>
      <c r="T1899">
        <v>2</v>
      </c>
      <c r="U1899">
        <v>12</v>
      </c>
      <c r="X1899" t="str">
        <f>VLOOKUP($S1899,Taxonomic!A:D,2,FALSE)</f>
        <v>pomacentridae</v>
      </c>
      <c r="Y1899" t="str">
        <f>VLOOKUP(S1899,Taxonomic!A:D,3,FALSE)</f>
        <v>stegastes</v>
      </c>
      <c r="Z1899" t="str">
        <f>VLOOKUP(S1899,Taxonomic!A:D,4,FALSE)</f>
        <v>fuscus</v>
      </c>
    </row>
    <row r="1900" spans="1:26" x14ac:dyDescent="0.2">
      <c r="A1900" t="s">
        <v>30</v>
      </c>
      <c r="B1900" t="s">
        <v>472</v>
      </c>
      <c r="C1900" t="s">
        <v>115</v>
      </c>
      <c r="D1900">
        <v>2015</v>
      </c>
      <c r="E1900">
        <v>8</v>
      </c>
      <c r="F1900" s="8">
        <v>10</v>
      </c>
      <c r="G1900" t="s">
        <v>456</v>
      </c>
      <c r="H1900" t="s">
        <v>116</v>
      </c>
      <c r="I1900">
        <f>VLOOKUP(B1900,Information_sites!D:E,2,FALSE)</f>
        <v>-24.100227</v>
      </c>
      <c r="J1900">
        <f>VLOOKUP(B1900,Information_sites!D:F,3,FALSE)</f>
        <v>-45.698115999999999</v>
      </c>
      <c r="K1900" t="s">
        <v>442</v>
      </c>
      <c r="L1900">
        <v>10013</v>
      </c>
      <c r="M1900">
        <v>40</v>
      </c>
      <c r="N1900" s="3">
        <v>5</v>
      </c>
      <c r="O1900" t="s">
        <v>442</v>
      </c>
      <c r="P1900" t="s">
        <v>442</v>
      </c>
      <c r="Q1900" t="s">
        <v>442</v>
      </c>
      <c r="R1900" t="s">
        <v>442</v>
      </c>
      <c r="S1900" t="s">
        <v>46</v>
      </c>
      <c r="T1900">
        <v>1</v>
      </c>
      <c r="U1900">
        <v>14</v>
      </c>
      <c r="X1900" t="str">
        <f>VLOOKUP($S1900,Taxonomic!A:D,2,FALSE)</f>
        <v>pomacentridae</v>
      </c>
      <c r="Y1900" t="str">
        <f>VLOOKUP(S1900,Taxonomic!A:D,3,FALSE)</f>
        <v>stegastes</v>
      </c>
      <c r="Z1900" t="str">
        <f>VLOOKUP(S1900,Taxonomic!A:D,4,FALSE)</f>
        <v>fuscus</v>
      </c>
    </row>
    <row r="1901" spans="1:26" x14ac:dyDescent="0.2">
      <c r="A1901" t="s">
        <v>30</v>
      </c>
      <c r="B1901" t="s">
        <v>472</v>
      </c>
      <c r="C1901" t="s">
        <v>115</v>
      </c>
      <c r="D1901">
        <v>2015</v>
      </c>
      <c r="E1901">
        <v>8</v>
      </c>
      <c r="F1901" s="8">
        <v>10</v>
      </c>
      <c r="G1901" t="s">
        <v>456</v>
      </c>
      <c r="H1901" t="s">
        <v>116</v>
      </c>
      <c r="I1901">
        <f>VLOOKUP(B1901,Information_sites!D:E,2,FALSE)</f>
        <v>-24.100227</v>
      </c>
      <c r="J1901">
        <f>VLOOKUP(B1901,Information_sites!D:F,3,FALSE)</f>
        <v>-45.698115999999999</v>
      </c>
      <c r="K1901" t="s">
        <v>442</v>
      </c>
      <c r="L1901">
        <v>10013</v>
      </c>
      <c r="M1901">
        <v>40</v>
      </c>
      <c r="N1901" s="3">
        <v>5</v>
      </c>
      <c r="O1901" t="s">
        <v>442</v>
      </c>
      <c r="P1901" t="s">
        <v>442</v>
      </c>
      <c r="Q1901" t="s">
        <v>442</v>
      </c>
      <c r="R1901" t="s">
        <v>442</v>
      </c>
      <c r="S1901" t="s">
        <v>46</v>
      </c>
      <c r="T1901">
        <v>7</v>
      </c>
      <c r="U1901">
        <v>11</v>
      </c>
      <c r="X1901" t="str">
        <f>VLOOKUP($S1901,Taxonomic!A:D,2,FALSE)</f>
        <v>pomacentridae</v>
      </c>
      <c r="Y1901" t="str">
        <f>VLOOKUP(S1901,Taxonomic!A:D,3,FALSE)</f>
        <v>stegastes</v>
      </c>
      <c r="Z1901" t="str">
        <f>VLOOKUP(S1901,Taxonomic!A:D,4,FALSE)</f>
        <v>fuscus</v>
      </c>
    </row>
    <row r="1902" spans="1:26" x14ac:dyDescent="0.2">
      <c r="A1902" t="s">
        <v>30</v>
      </c>
      <c r="B1902" t="s">
        <v>472</v>
      </c>
      <c r="C1902" t="s">
        <v>115</v>
      </c>
      <c r="D1902">
        <v>2015</v>
      </c>
      <c r="E1902">
        <v>8</v>
      </c>
      <c r="F1902" s="8">
        <v>10</v>
      </c>
      <c r="G1902" t="s">
        <v>456</v>
      </c>
      <c r="H1902" t="s">
        <v>116</v>
      </c>
      <c r="I1902">
        <f>VLOOKUP(B1902,Information_sites!D:E,2,FALSE)</f>
        <v>-24.100227</v>
      </c>
      <c r="J1902">
        <f>VLOOKUP(B1902,Information_sites!D:F,3,FALSE)</f>
        <v>-45.698115999999999</v>
      </c>
      <c r="K1902" t="s">
        <v>442</v>
      </c>
      <c r="L1902">
        <v>10013</v>
      </c>
      <c r="M1902">
        <v>40</v>
      </c>
      <c r="N1902" s="3">
        <v>5</v>
      </c>
      <c r="O1902" t="s">
        <v>442</v>
      </c>
      <c r="P1902" t="s">
        <v>442</v>
      </c>
      <c r="Q1902" t="s">
        <v>442</v>
      </c>
      <c r="R1902" t="s">
        <v>442</v>
      </c>
      <c r="S1902" t="s">
        <v>46</v>
      </c>
      <c r="T1902">
        <v>3</v>
      </c>
      <c r="U1902">
        <v>6</v>
      </c>
      <c r="X1902" t="str">
        <f>VLOOKUP($S1902,Taxonomic!A:D,2,FALSE)</f>
        <v>pomacentridae</v>
      </c>
      <c r="Y1902" t="str">
        <f>VLOOKUP(S1902,Taxonomic!A:D,3,FALSE)</f>
        <v>stegastes</v>
      </c>
      <c r="Z1902" t="str">
        <f>VLOOKUP(S1902,Taxonomic!A:D,4,FALSE)</f>
        <v>fuscus</v>
      </c>
    </row>
    <row r="1903" spans="1:26" x14ac:dyDescent="0.2">
      <c r="A1903" t="s">
        <v>30</v>
      </c>
      <c r="B1903" t="s">
        <v>472</v>
      </c>
      <c r="C1903" t="s">
        <v>115</v>
      </c>
      <c r="D1903">
        <v>2015</v>
      </c>
      <c r="E1903">
        <v>8</v>
      </c>
      <c r="F1903" s="8">
        <v>10</v>
      </c>
      <c r="G1903" t="s">
        <v>456</v>
      </c>
      <c r="H1903" t="s">
        <v>116</v>
      </c>
      <c r="I1903">
        <f>VLOOKUP(B1903,Information_sites!D:E,2,FALSE)</f>
        <v>-24.100227</v>
      </c>
      <c r="J1903">
        <f>VLOOKUP(B1903,Information_sites!D:F,3,FALSE)</f>
        <v>-45.698115999999999</v>
      </c>
      <c r="K1903" t="s">
        <v>442</v>
      </c>
      <c r="L1903">
        <v>10013</v>
      </c>
      <c r="M1903">
        <v>40</v>
      </c>
      <c r="N1903" s="3">
        <v>5</v>
      </c>
      <c r="O1903" t="s">
        <v>442</v>
      </c>
      <c r="P1903" t="s">
        <v>442</v>
      </c>
      <c r="Q1903" t="s">
        <v>442</v>
      </c>
      <c r="R1903" t="s">
        <v>442</v>
      </c>
      <c r="S1903" t="s">
        <v>46</v>
      </c>
      <c r="T1903">
        <v>2</v>
      </c>
      <c r="U1903">
        <v>10</v>
      </c>
      <c r="X1903" t="str">
        <f>VLOOKUP($S1903,Taxonomic!A:D,2,FALSE)</f>
        <v>pomacentridae</v>
      </c>
      <c r="Y1903" t="str">
        <f>VLOOKUP(S1903,Taxonomic!A:D,3,FALSE)</f>
        <v>stegastes</v>
      </c>
      <c r="Z1903" t="str">
        <f>VLOOKUP(S1903,Taxonomic!A:D,4,FALSE)</f>
        <v>fuscus</v>
      </c>
    </row>
    <row r="1904" spans="1:26" x14ac:dyDescent="0.2">
      <c r="A1904" t="s">
        <v>30</v>
      </c>
      <c r="B1904" t="s">
        <v>472</v>
      </c>
      <c r="C1904" t="s">
        <v>115</v>
      </c>
      <c r="D1904">
        <v>2015</v>
      </c>
      <c r="E1904">
        <v>8</v>
      </c>
      <c r="F1904" s="8">
        <v>10</v>
      </c>
      <c r="G1904" t="s">
        <v>456</v>
      </c>
      <c r="H1904" t="s">
        <v>116</v>
      </c>
      <c r="I1904">
        <f>VLOOKUP(B1904,Information_sites!D:E,2,FALSE)</f>
        <v>-24.100227</v>
      </c>
      <c r="J1904">
        <f>VLOOKUP(B1904,Information_sites!D:F,3,FALSE)</f>
        <v>-45.698115999999999</v>
      </c>
      <c r="K1904" t="s">
        <v>442</v>
      </c>
      <c r="L1904">
        <v>10013</v>
      </c>
      <c r="M1904">
        <v>40</v>
      </c>
      <c r="N1904" s="3">
        <v>5</v>
      </c>
      <c r="O1904" t="s">
        <v>442</v>
      </c>
      <c r="P1904" t="s">
        <v>442</v>
      </c>
      <c r="Q1904" t="s">
        <v>442</v>
      </c>
      <c r="R1904" t="s">
        <v>442</v>
      </c>
      <c r="S1904" t="s">
        <v>46</v>
      </c>
      <c r="T1904">
        <v>1</v>
      </c>
      <c r="U1904">
        <v>3</v>
      </c>
      <c r="X1904" t="str">
        <f>VLOOKUP($S1904,Taxonomic!A:D,2,FALSE)</f>
        <v>pomacentridae</v>
      </c>
      <c r="Y1904" t="str">
        <f>VLOOKUP(S1904,Taxonomic!A:D,3,FALSE)</f>
        <v>stegastes</v>
      </c>
      <c r="Z1904" t="str">
        <f>VLOOKUP(S1904,Taxonomic!A:D,4,FALSE)</f>
        <v>fuscus</v>
      </c>
    </row>
    <row r="1905" spans="1:26" x14ac:dyDescent="0.2">
      <c r="A1905" t="s">
        <v>30</v>
      </c>
      <c r="B1905" t="s">
        <v>472</v>
      </c>
      <c r="C1905" t="s">
        <v>115</v>
      </c>
      <c r="D1905">
        <v>2015</v>
      </c>
      <c r="E1905">
        <v>8</v>
      </c>
      <c r="F1905" s="8">
        <v>10</v>
      </c>
      <c r="G1905" t="s">
        <v>456</v>
      </c>
      <c r="H1905" t="s">
        <v>116</v>
      </c>
      <c r="I1905">
        <f>VLOOKUP(B1905,Information_sites!D:E,2,FALSE)</f>
        <v>-24.100227</v>
      </c>
      <c r="J1905">
        <f>VLOOKUP(B1905,Information_sites!D:F,3,FALSE)</f>
        <v>-45.698115999999999</v>
      </c>
      <c r="K1905" t="s">
        <v>442</v>
      </c>
      <c r="L1905">
        <v>10013</v>
      </c>
      <c r="M1905">
        <v>40</v>
      </c>
      <c r="N1905" s="3">
        <v>5</v>
      </c>
      <c r="O1905" t="s">
        <v>442</v>
      </c>
      <c r="P1905" t="s">
        <v>442</v>
      </c>
      <c r="Q1905" t="s">
        <v>442</v>
      </c>
      <c r="R1905" t="s">
        <v>442</v>
      </c>
      <c r="S1905" t="s">
        <v>46</v>
      </c>
      <c r="T1905">
        <v>1</v>
      </c>
      <c r="U1905">
        <v>2</v>
      </c>
      <c r="X1905" t="str">
        <f>VLOOKUP($S1905,Taxonomic!A:D,2,FALSE)</f>
        <v>pomacentridae</v>
      </c>
      <c r="Y1905" t="str">
        <f>VLOOKUP(S1905,Taxonomic!A:D,3,FALSE)</f>
        <v>stegastes</v>
      </c>
      <c r="Z1905" t="str">
        <f>VLOOKUP(S1905,Taxonomic!A:D,4,FALSE)</f>
        <v>fuscus</v>
      </c>
    </row>
    <row r="1906" spans="1:26" x14ac:dyDescent="0.2">
      <c r="A1906" t="s">
        <v>30</v>
      </c>
      <c r="B1906" t="s">
        <v>472</v>
      </c>
      <c r="C1906" t="s">
        <v>115</v>
      </c>
      <c r="D1906">
        <v>2015</v>
      </c>
      <c r="E1906">
        <v>8</v>
      </c>
      <c r="F1906" s="8">
        <v>10</v>
      </c>
      <c r="G1906" t="s">
        <v>456</v>
      </c>
      <c r="H1906" t="s">
        <v>116</v>
      </c>
      <c r="I1906">
        <f>VLOOKUP(B1906,Information_sites!D:E,2,FALSE)</f>
        <v>-24.100227</v>
      </c>
      <c r="J1906">
        <f>VLOOKUP(B1906,Information_sites!D:F,3,FALSE)</f>
        <v>-45.698115999999999</v>
      </c>
      <c r="K1906" t="s">
        <v>442</v>
      </c>
      <c r="L1906">
        <v>10013</v>
      </c>
      <c r="M1906">
        <v>40</v>
      </c>
      <c r="N1906" s="3">
        <v>5</v>
      </c>
      <c r="O1906" t="s">
        <v>442</v>
      </c>
      <c r="P1906" t="s">
        <v>442</v>
      </c>
      <c r="Q1906" t="s">
        <v>442</v>
      </c>
      <c r="R1906" t="s">
        <v>442</v>
      </c>
      <c r="S1906" t="s">
        <v>119</v>
      </c>
      <c r="T1906">
        <v>1</v>
      </c>
      <c r="U1906">
        <v>25</v>
      </c>
      <c r="X1906" t="str">
        <f>VLOOKUP($S1906,Taxonomic!A:D,2,FALSE)</f>
        <v>labridae</v>
      </c>
      <c r="Y1906" t="str">
        <f>VLOOKUP(S1906,Taxonomic!A:D,3,FALSE)</f>
        <v>xyrichtys</v>
      </c>
      <c r="Z1906" t="str">
        <f>VLOOKUP(S1906,Taxonomic!A:D,4,FALSE)</f>
        <v>novacula</v>
      </c>
    </row>
    <row r="1907" spans="1:26" x14ac:dyDescent="0.2">
      <c r="A1907" t="s">
        <v>30</v>
      </c>
      <c r="B1907" t="s">
        <v>472</v>
      </c>
      <c r="C1907" t="s">
        <v>115</v>
      </c>
      <c r="D1907">
        <v>2015</v>
      </c>
      <c r="E1907">
        <v>8</v>
      </c>
      <c r="F1907" s="8">
        <v>10</v>
      </c>
      <c r="G1907" t="s">
        <v>456</v>
      </c>
      <c r="H1907" t="s">
        <v>116</v>
      </c>
      <c r="I1907">
        <f>VLOOKUP(B1907,Information_sites!D:E,2,FALSE)</f>
        <v>-24.100227</v>
      </c>
      <c r="J1907">
        <f>VLOOKUP(B1907,Information_sites!D:F,3,FALSE)</f>
        <v>-45.698115999999999</v>
      </c>
      <c r="K1907" t="s">
        <v>442</v>
      </c>
      <c r="L1907">
        <v>10014</v>
      </c>
      <c r="M1907">
        <v>40</v>
      </c>
      <c r="N1907" s="3">
        <v>5</v>
      </c>
      <c r="O1907" t="s">
        <v>442</v>
      </c>
      <c r="P1907" t="s">
        <v>442</v>
      </c>
      <c r="Q1907" t="s">
        <v>442</v>
      </c>
      <c r="R1907" t="s">
        <v>442</v>
      </c>
      <c r="S1907" t="s">
        <v>33</v>
      </c>
      <c r="T1907">
        <v>7</v>
      </c>
      <c r="U1907">
        <v>9</v>
      </c>
      <c r="X1907" t="str">
        <f>VLOOKUP($S1907,Taxonomic!A:D,2,FALSE)</f>
        <v>pomacentridae</v>
      </c>
      <c r="Y1907" t="str">
        <f>VLOOKUP(S1907,Taxonomic!A:D,3,FALSE)</f>
        <v>abudefduf</v>
      </c>
      <c r="Z1907" t="str">
        <f>VLOOKUP(S1907,Taxonomic!A:D,4,FALSE)</f>
        <v>saxatilis</v>
      </c>
    </row>
    <row r="1908" spans="1:26" x14ac:dyDescent="0.2">
      <c r="A1908" t="s">
        <v>30</v>
      </c>
      <c r="B1908" t="s">
        <v>472</v>
      </c>
      <c r="C1908" t="s">
        <v>115</v>
      </c>
      <c r="D1908">
        <v>2015</v>
      </c>
      <c r="E1908">
        <v>8</v>
      </c>
      <c r="F1908" s="8">
        <v>10</v>
      </c>
      <c r="G1908" t="s">
        <v>456</v>
      </c>
      <c r="H1908" t="s">
        <v>116</v>
      </c>
      <c r="I1908">
        <f>VLOOKUP(B1908,Information_sites!D:E,2,FALSE)</f>
        <v>-24.100227</v>
      </c>
      <c r="J1908">
        <f>VLOOKUP(B1908,Information_sites!D:F,3,FALSE)</f>
        <v>-45.698115999999999</v>
      </c>
      <c r="K1908" t="s">
        <v>442</v>
      </c>
      <c r="L1908">
        <v>10014</v>
      </c>
      <c r="M1908">
        <v>40</v>
      </c>
      <c r="N1908" s="3">
        <v>5</v>
      </c>
      <c r="O1908" t="s">
        <v>442</v>
      </c>
      <c r="P1908" t="s">
        <v>442</v>
      </c>
      <c r="Q1908" t="s">
        <v>442</v>
      </c>
      <c r="R1908" t="s">
        <v>442</v>
      </c>
      <c r="S1908" t="s">
        <v>33</v>
      </c>
      <c r="T1908">
        <v>5</v>
      </c>
      <c r="U1908">
        <v>10</v>
      </c>
      <c r="X1908" t="str">
        <f>VLOOKUP($S1908,Taxonomic!A:D,2,FALSE)</f>
        <v>pomacentridae</v>
      </c>
      <c r="Y1908" t="str">
        <f>VLOOKUP(S1908,Taxonomic!A:D,3,FALSE)</f>
        <v>abudefduf</v>
      </c>
      <c r="Z1908" t="str">
        <f>VLOOKUP(S1908,Taxonomic!A:D,4,FALSE)</f>
        <v>saxatilis</v>
      </c>
    </row>
    <row r="1909" spans="1:26" x14ac:dyDescent="0.2">
      <c r="A1909" t="s">
        <v>30</v>
      </c>
      <c r="B1909" t="s">
        <v>472</v>
      </c>
      <c r="C1909" t="s">
        <v>115</v>
      </c>
      <c r="D1909">
        <v>2015</v>
      </c>
      <c r="E1909">
        <v>8</v>
      </c>
      <c r="F1909" s="8">
        <v>10</v>
      </c>
      <c r="G1909" t="s">
        <v>456</v>
      </c>
      <c r="H1909" t="s">
        <v>116</v>
      </c>
      <c r="I1909">
        <f>VLOOKUP(B1909,Information_sites!D:E,2,FALSE)</f>
        <v>-24.100227</v>
      </c>
      <c r="J1909">
        <f>VLOOKUP(B1909,Information_sites!D:F,3,FALSE)</f>
        <v>-45.698115999999999</v>
      </c>
      <c r="K1909" t="s">
        <v>442</v>
      </c>
      <c r="L1909">
        <v>10014</v>
      </c>
      <c r="M1909">
        <v>40</v>
      </c>
      <c r="N1909" s="3">
        <v>5</v>
      </c>
      <c r="O1909" t="s">
        <v>442</v>
      </c>
      <c r="P1909" t="s">
        <v>442</v>
      </c>
      <c r="Q1909" t="s">
        <v>442</v>
      </c>
      <c r="R1909" t="s">
        <v>442</v>
      </c>
      <c r="S1909" t="s">
        <v>34</v>
      </c>
      <c r="T1909">
        <v>1</v>
      </c>
      <c r="U1909">
        <v>22</v>
      </c>
      <c r="X1909" t="str">
        <f>VLOOKUP($S1909,Taxonomic!A:D,2,FALSE)</f>
        <v>labridae</v>
      </c>
      <c r="Y1909" t="str">
        <f>VLOOKUP(S1909,Taxonomic!A:D,3,FALSE)</f>
        <v>bodianus</v>
      </c>
      <c r="Z1909" t="str">
        <f>VLOOKUP(S1909,Taxonomic!A:D,4,FALSE)</f>
        <v>pulchellus</v>
      </c>
    </row>
    <row r="1910" spans="1:26" x14ac:dyDescent="0.2">
      <c r="A1910" t="s">
        <v>30</v>
      </c>
      <c r="B1910" t="s">
        <v>472</v>
      </c>
      <c r="C1910" t="s">
        <v>115</v>
      </c>
      <c r="D1910">
        <v>2015</v>
      </c>
      <c r="E1910">
        <v>8</v>
      </c>
      <c r="F1910" s="8">
        <v>10</v>
      </c>
      <c r="G1910" t="s">
        <v>456</v>
      </c>
      <c r="H1910" t="s">
        <v>116</v>
      </c>
      <c r="I1910">
        <f>VLOOKUP(B1910,Information_sites!D:E,2,FALSE)</f>
        <v>-24.100227</v>
      </c>
      <c r="J1910">
        <f>VLOOKUP(B1910,Information_sites!D:F,3,FALSE)</f>
        <v>-45.698115999999999</v>
      </c>
      <c r="K1910" t="s">
        <v>442</v>
      </c>
      <c r="L1910">
        <v>10014</v>
      </c>
      <c r="M1910">
        <v>40</v>
      </c>
      <c r="N1910" s="3">
        <v>5</v>
      </c>
      <c r="O1910" t="s">
        <v>442</v>
      </c>
      <c r="P1910" t="s">
        <v>442</v>
      </c>
      <c r="Q1910" t="s">
        <v>442</v>
      </c>
      <c r="R1910" t="s">
        <v>442</v>
      </c>
      <c r="S1910" t="s">
        <v>34</v>
      </c>
      <c r="T1910">
        <v>1</v>
      </c>
      <c r="U1910">
        <v>30</v>
      </c>
      <c r="X1910" t="str">
        <f>VLOOKUP($S1910,Taxonomic!A:D,2,FALSE)</f>
        <v>labridae</v>
      </c>
      <c r="Y1910" t="str">
        <f>VLOOKUP(S1910,Taxonomic!A:D,3,FALSE)</f>
        <v>bodianus</v>
      </c>
      <c r="Z1910" t="str">
        <f>VLOOKUP(S1910,Taxonomic!A:D,4,FALSE)</f>
        <v>pulchellus</v>
      </c>
    </row>
    <row r="1911" spans="1:26" x14ac:dyDescent="0.2">
      <c r="A1911" t="s">
        <v>30</v>
      </c>
      <c r="B1911" t="s">
        <v>472</v>
      </c>
      <c r="C1911" t="s">
        <v>115</v>
      </c>
      <c r="D1911">
        <v>2015</v>
      </c>
      <c r="E1911">
        <v>8</v>
      </c>
      <c r="F1911" s="8">
        <v>10</v>
      </c>
      <c r="G1911" t="s">
        <v>456</v>
      </c>
      <c r="H1911" t="s">
        <v>116</v>
      </c>
      <c r="I1911">
        <f>VLOOKUP(B1911,Information_sites!D:E,2,FALSE)</f>
        <v>-24.100227</v>
      </c>
      <c r="J1911">
        <f>VLOOKUP(B1911,Information_sites!D:F,3,FALSE)</f>
        <v>-45.698115999999999</v>
      </c>
      <c r="K1911" t="s">
        <v>442</v>
      </c>
      <c r="L1911">
        <v>10014</v>
      </c>
      <c r="M1911">
        <v>40</v>
      </c>
      <c r="N1911" s="3">
        <v>5</v>
      </c>
      <c r="O1911" t="s">
        <v>442</v>
      </c>
      <c r="P1911" t="s">
        <v>442</v>
      </c>
      <c r="Q1911" t="s">
        <v>442</v>
      </c>
      <c r="R1911" t="s">
        <v>442</v>
      </c>
      <c r="S1911" t="s">
        <v>36</v>
      </c>
      <c r="T1911">
        <v>3</v>
      </c>
      <c r="U1911">
        <v>12</v>
      </c>
      <c r="X1911" t="str">
        <f>VLOOKUP($S1911,Taxonomic!A:D,2,FALSE)</f>
        <v>pomacentridae</v>
      </c>
      <c r="Y1911" t="str">
        <f>VLOOKUP(S1911,Taxonomic!A:D,3,FALSE)</f>
        <v>chromis</v>
      </c>
      <c r="Z1911" t="str">
        <f>VLOOKUP(S1911,Taxonomic!A:D,4,FALSE)</f>
        <v>multilineata</v>
      </c>
    </row>
    <row r="1912" spans="1:26" x14ac:dyDescent="0.2">
      <c r="A1912" t="s">
        <v>30</v>
      </c>
      <c r="B1912" t="s">
        <v>472</v>
      </c>
      <c r="C1912" t="s">
        <v>115</v>
      </c>
      <c r="D1912">
        <v>2015</v>
      </c>
      <c r="E1912">
        <v>8</v>
      </c>
      <c r="F1912" s="8">
        <v>10</v>
      </c>
      <c r="G1912" t="s">
        <v>456</v>
      </c>
      <c r="H1912" t="s">
        <v>116</v>
      </c>
      <c r="I1912">
        <f>VLOOKUP(B1912,Information_sites!D:E,2,FALSE)</f>
        <v>-24.100227</v>
      </c>
      <c r="J1912">
        <f>VLOOKUP(B1912,Information_sites!D:F,3,FALSE)</f>
        <v>-45.698115999999999</v>
      </c>
      <c r="K1912" t="s">
        <v>442</v>
      </c>
      <c r="L1912">
        <v>10014</v>
      </c>
      <c r="M1912">
        <v>40</v>
      </c>
      <c r="N1912" s="3">
        <v>5</v>
      </c>
      <c r="O1912" t="s">
        <v>442</v>
      </c>
      <c r="P1912" t="s">
        <v>442</v>
      </c>
      <c r="Q1912" t="s">
        <v>442</v>
      </c>
      <c r="R1912" t="s">
        <v>442</v>
      </c>
      <c r="S1912" t="s">
        <v>36</v>
      </c>
      <c r="T1912">
        <v>3</v>
      </c>
      <c r="U1912">
        <v>15</v>
      </c>
      <c r="X1912" t="str">
        <f>VLOOKUP($S1912,Taxonomic!A:D,2,FALSE)</f>
        <v>pomacentridae</v>
      </c>
      <c r="Y1912" t="str">
        <f>VLOOKUP(S1912,Taxonomic!A:D,3,FALSE)</f>
        <v>chromis</v>
      </c>
      <c r="Z1912" t="str">
        <f>VLOOKUP(S1912,Taxonomic!A:D,4,FALSE)</f>
        <v>multilineata</v>
      </c>
    </row>
    <row r="1913" spans="1:26" x14ac:dyDescent="0.2">
      <c r="A1913" t="s">
        <v>30</v>
      </c>
      <c r="B1913" t="s">
        <v>472</v>
      </c>
      <c r="C1913" t="s">
        <v>115</v>
      </c>
      <c r="D1913">
        <v>2015</v>
      </c>
      <c r="E1913">
        <v>8</v>
      </c>
      <c r="F1913" s="8">
        <v>10</v>
      </c>
      <c r="G1913" t="s">
        <v>456</v>
      </c>
      <c r="H1913" t="s">
        <v>116</v>
      </c>
      <c r="I1913">
        <f>VLOOKUP(B1913,Information_sites!D:E,2,FALSE)</f>
        <v>-24.100227</v>
      </c>
      <c r="J1913">
        <f>VLOOKUP(B1913,Information_sites!D:F,3,FALSE)</f>
        <v>-45.698115999999999</v>
      </c>
      <c r="K1913" t="s">
        <v>442</v>
      </c>
      <c r="L1913">
        <v>10014</v>
      </c>
      <c r="M1913">
        <v>40</v>
      </c>
      <c r="N1913" s="3">
        <v>5</v>
      </c>
      <c r="O1913" t="s">
        <v>442</v>
      </c>
      <c r="P1913" t="s">
        <v>442</v>
      </c>
      <c r="Q1913" t="s">
        <v>442</v>
      </c>
      <c r="R1913" t="s">
        <v>442</v>
      </c>
      <c r="S1913" t="s">
        <v>39</v>
      </c>
      <c r="T1913">
        <v>7</v>
      </c>
      <c r="U1913">
        <v>15</v>
      </c>
      <c r="X1913" t="str">
        <f>VLOOKUP($S1913,Taxonomic!A:D,2,FALSE)</f>
        <v>haemulidae</v>
      </c>
      <c r="Y1913" t="str">
        <f>VLOOKUP(S1913,Taxonomic!A:D,3,FALSE)</f>
        <v>haemulon</v>
      </c>
      <c r="Z1913" t="str">
        <f>VLOOKUP(S1913,Taxonomic!A:D,4,FALSE)</f>
        <v>aurolineatum</v>
      </c>
    </row>
    <row r="1914" spans="1:26" x14ac:dyDescent="0.2">
      <c r="A1914" t="s">
        <v>30</v>
      </c>
      <c r="B1914" t="s">
        <v>472</v>
      </c>
      <c r="C1914" t="s">
        <v>115</v>
      </c>
      <c r="D1914">
        <v>2015</v>
      </c>
      <c r="E1914">
        <v>8</v>
      </c>
      <c r="F1914" s="8">
        <v>10</v>
      </c>
      <c r="G1914" t="s">
        <v>456</v>
      </c>
      <c r="H1914" t="s">
        <v>116</v>
      </c>
      <c r="I1914">
        <f>VLOOKUP(B1914,Information_sites!D:E,2,FALSE)</f>
        <v>-24.100227</v>
      </c>
      <c r="J1914">
        <f>VLOOKUP(B1914,Information_sites!D:F,3,FALSE)</f>
        <v>-45.698115999999999</v>
      </c>
      <c r="K1914" t="s">
        <v>442</v>
      </c>
      <c r="L1914">
        <v>10014</v>
      </c>
      <c r="M1914">
        <v>40</v>
      </c>
      <c r="N1914" s="3">
        <v>5</v>
      </c>
      <c r="O1914" t="s">
        <v>442</v>
      </c>
      <c r="P1914" t="s">
        <v>442</v>
      </c>
      <c r="Q1914" t="s">
        <v>442</v>
      </c>
      <c r="R1914" t="s">
        <v>442</v>
      </c>
      <c r="S1914" t="s">
        <v>39</v>
      </c>
      <c r="T1914">
        <v>10</v>
      </c>
      <c r="U1914">
        <v>16</v>
      </c>
      <c r="X1914" t="str">
        <f>VLOOKUP($S1914,Taxonomic!A:D,2,FALSE)</f>
        <v>haemulidae</v>
      </c>
      <c r="Y1914" t="str">
        <f>VLOOKUP(S1914,Taxonomic!A:D,3,FALSE)</f>
        <v>haemulon</v>
      </c>
      <c r="Z1914" t="str">
        <f>VLOOKUP(S1914,Taxonomic!A:D,4,FALSE)</f>
        <v>aurolineatum</v>
      </c>
    </row>
    <row r="1915" spans="1:26" x14ac:dyDescent="0.2">
      <c r="A1915" t="s">
        <v>30</v>
      </c>
      <c r="B1915" t="s">
        <v>472</v>
      </c>
      <c r="C1915" t="s">
        <v>115</v>
      </c>
      <c r="D1915">
        <v>2015</v>
      </c>
      <c r="E1915">
        <v>8</v>
      </c>
      <c r="F1915" s="8">
        <v>10</v>
      </c>
      <c r="G1915" t="s">
        <v>456</v>
      </c>
      <c r="H1915" t="s">
        <v>116</v>
      </c>
      <c r="I1915">
        <f>VLOOKUP(B1915,Information_sites!D:E,2,FALSE)</f>
        <v>-24.100227</v>
      </c>
      <c r="J1915">
        <f>VLOOKUP(B1915,Information_sites!D:F,3,FALSE)</f>
        <v>-45.698115999999999</v>
      </c>
      <c r="K1915" t="s">
        <v>442</v>
      </c>
      <c r="L1915">
        <v>10014</v>
      </c>
      <c r="M1915">
        <v>40</v>
      </c>
      <c r="N1915" s="3">
        <v>5</v>
      </c>
      <c r="O1915" t="s">
        <v>442</v>
      </c>
      <c r="P1915" t="s">
        <v>442</v>
      </c>
      <c r="Q1915" t="s">
        <v>442</v>
      </c>
      <c r="R1915" t="s">
        <v>442</v>
      </c>
      <c r="S1915" t="s">
        <v>46</v>
      </c>
      <c r="T1915">
        <v>1</v>
      </c>
      <c r="U1915">
        <v>13</v>
      </c>
      <c r="X1915" t="str">
        <f>VLOOKUP($S1915,Taxonomic!A:D,2,FALSE)</f>
        <v>pomacentridae</v>
      </c>
      <c r="Y1915" t="str">
        <f>VLOOKUP(S1915,Taxonomic!A:D,3,FALSE)</f>
        <v>stegastes</v>
      </c>
      <c r="Z1915" t="str">
        <f>VLOOKUP(S1915,Taxonomic!A:D,4,FALSE)</f>
        <v>fuscus</v>
      </c>
    </row>
    <row r="1916" spans="1:26" x14ac:dyDescent="0.2">
      <c r="A1916" t="s">
        <v>30</v>
      </c>
      <c r="B1916" t="s">
        <v>472</v>
      </c>
      <c r="C1916" t="s">
        <v>115</v>
      </c>
      <c r="D1916">
        <v>2015</v>
      </c>
      <c r="E1916">
        <v>8</v>
      </c>
      <c r="F1916" s="8">
        <v>10</v>
      </c>
      <c r="G1916" t="s">
        <v>456</v>
      </c>
      <c r="H1916" t="s">
        <v>116</v>
      </c>
      <c r="I1916">
        <f>VLOOKUP(B1916,Information_sites!D:E,2,FALSE)</f>
        <v>-24.100227</v>
      </c>
      <c r="J1916">
        <f>VLOOKUP(B1916,Information_sites!D:F,3,FALSE)</f>
        <v>-45.698115999999999</v>
      </c>
      <c r="K1916" t="s">
        <v>442</v>
      </c>
      <c r="L1916">
        <v>10015</v>
      </c>
      <c r="M1916">
        <v>40</v>
      </c>
      <c r="N1916" s="3">
        <v>5</v>
      </c>
      <c r="O1916" t="s">
        <v>442</v>
      </c>
      <c r="P1916" t="s">
        <v>442</v>
      </c>
      <c r="Q1916" t="s">
        <v>442</v>
      </c>
      <c r="R1916" t="s">
        <v>442</v>
      </c>
      <c r="S1916" t="s">
        <v>33</v>
      </c>
      <c r="T1916">
        <v>20</v>
      </c>
      <c r="U1916">
        <v>3</v>
      </c>
      <c r="X1916" t="str">
        <f>VLOOKUP($S1916,Taxonomic!A:D,2,FALSE)</f>
        <v>pomacentridae</v>
      </c>
      <c r="Y1916" t="str">
        <f>VLOOKUP(S1916,Taxonomic!A:D,3,FALSE)</f>
        <v>abudefduf</v>
      </c>
      <c r="Z1916" t="str">
        <f>VLOOKUP(S1916,Taxonomic!A:D,4,FALSE)</f>
        <v>saxatilis</v>
      </c>
    </row>
    <row r="1917" spans="1:26" x14ac:dyDescent="0.2">
      <c r="A1917" t="s">
        <v>30</v>
      </c>
      <c r="B1917" t="s">
        <v>472</v>
      </c>
      <c r="C1917" t="s">
        <v>115</v>
      </c>
      <c r="D1917">
        <v>2015</v>
      </c>
      <c r="E1917">
        <v>8</v>
      </c>
      <c r="F1917" s="8">
        <v>10</v>
      </c>
      <c r="G1917" t="s">
        <v>456</v>
      </c>
      <c r="H1917" t="s">
        <v>116</v>
      </c>
      <c r="I1917">
        <f>VLOOKUP(B1917,Information_sites!D:E,2,FALSE)</f>
        <v>-24.100227</v>
      </c>
      <c r="J1917">
        <f>VLOOKUP(B1917,Information_sites!D:F,3,FALSE)</f>
        <v>-45.698115999999999</v>
      </c>
      <c r="K1917" t="s">
        <v>442</v>
      </c>
      <c r="L1917">
        <v>10015</v>
      </c>
      <c r="M1917">
        <v>40</v>
      </c>
      <c r="N1917" s="3">
        <v>5</v>
      </c>
      <c r="O1917" t="s">
        <v>442</v>
      </c>
      <c r="P1917" t="s">
        <v>442</v>
      </c>
      <c r="Q1917" t="s">
        <v>442</v>
      </c>
      <c r="R1917" t="s">
        <v>442</v>
      </c>
      <c r="S1917" t="s">
        <v>33</v>
      </c>
      <c r="T1917">
        <v>12</v>
      </c>
      <c r="U1917">
        <v>10</v>
      </c>
      <c r="X1917" t="str">
        <f>VLOOKUP($S1917,Taxonomic!A:D,2,FALSE)</f>
        <v>pomacentridae</v>
      </c>
      <c r="Y1917" t="str">
        <f>VLOOKUP(S1917,Taxonomic!A:D,3,FALSE)</f>
        <v>abudefduf</v>
      </c>
      <c r="Z1917" t="str">
        <f>VLOOKUP(S1917,Taxonomic!A:D,4,FALSE)</f>
        <v>saxatilis</v>
      </c>
    </row>
    <row r="1918" spans="1:26" x14ac:dyDescent="0.2">
      <c r="A1918" t="s">
        <v>30</v>
      </c>
      <c r="B1918" t="s">
        <v>472</v>
      </c>
      <c r="C1918" t="s">
        <v>115</v>
      </c>
      <c r="D1918">
        <v>2015</v>
      </c>
      <c r="E1918">
        <v>8</v>
      </c>
      <c r="F1918" s="8">
        <v>10</v>
      </c>
      <c r="G1918" t="s">
        <v>456</v>
      </c>
      <c r="H1918" t="s">
        <v>116</v>
      </c>
      <c r="I1918">
        <f>VLOOKUP(B1918,Information_sites!D:E,2,FALSE)</f>
        <v>-24.100227</v>
      </c>
      <c r="J1918">
        <f>VLOOKUP(B1918,Information_sites!D:F,3,FALSE)</f>
        <v>-45.698115999999999</v>
      </c>
      <c r="K1918" t="s">
        <v>442</v>
      </c>
      <c r="L1918">
        <v>10015</v>
      </c>
      <c r="M1918">
        <v>40</v>
      </c>
      <c r="N1918" s="3">
        <v>5</v>
      </c>
      <c r="O1918" t="s">
        <v>442</v>
      </c>
      <c r="P1918" t="s">
        <v>442</v>
      </c>
      <c r="Q1918" t="s">
        <v>442</v>
      </c>
      <c r="R1918" t="s">
        <v>442</v>
      </c>
      <c r="S1918" t="s">
        <v>33</v>
      </c>
      <c r="T1918">
        <v>12</v>
      </c>
      <c r="U1918">
        <v>4</v>
      </c>
      <c r="X1918" t="str">
        <f>VLOOKUP($S1918,Taxonomic!A:D,2,FALSE)</f>
        <v>pomacentridae</v>
      </c>
      <c r="Y1918" t="str">
        <f>VLOOKUP(S1918,Taxonomic!A:D,3,FALSE)</f>
        <v>abudefduf</v>
      </c>
      <c r="Z1918" t="str">
        <f>VLOOKUP(S1918,Taxonomic!A:D,4,FALSE)</f>
        <v>saxatilis</v>
      </c>
    </row>
    <row r="1919" spans="1:26" x14ac:dyDescent="0.2">
      <c r="A1919" t="s">
        <v>30</v>
      </c>
      <c r="B1919" t="s">
        <v>472</v>
      </c>
      <c r="C1919" t="s">
        <v>115</v>
      </c>
      <c r="D1919">
        <v>2015</v>
      </c>
      <c r="E1919">
        <v>8</v>
      </c>
      <c r="F1919" s="8">
        <v>10</v>
      </c>
      <c r="G1919" t="s">
        <v>456</v>
      </c>
      <c r="H1919" t="s">
        <v>116</v>
      </c>
      <c r="I1919">
        <f>VLOOKUP(B1919,Information_sites!D:E,2,FALSE)</f>
        <v>-24.100227</v>
      </c>
      <c r="J1919">
        <f>VLOOKUP(B1919,Information_sites!D:F,3,FALSE)</f>
        <v>-45.698115999999999</v>
      </c>
      <c r="K1919" t="s">
        <v>442</v>
      </c>
      <c r="L1919">
        <v>10015</v>
      </c>
      <c r="M1919">
        <v>40</v>
      </c>
      <c r="N1919" s="3">
        <v>5</v>
      </c>
      <c r="O1919" t="s">
        <v>442</v>
      </c>
      <c r="P1919" t="s">
        <v>442</v>
      </c>
      <c r="Q1919" t="s">
        <v>442</v>
      </c>
      <c r="R1919" t="s">
        <v>442</v>
      </c>
      <c r="S1919" t="s">
        <v>35</v>
      </c>
      <c r="T1919">
        <v>1</v>
      </c>
      <c r="U1919">
        <v>26</v>
      </c>
      <c r="X1919" t="str">
        <f>VLOOKUP($S1919,Taxonomic!A:D,2,FALSE)</f>
        <v>labridae</v>
      </c>
      <c r="Y1919" t="str">
        <f>VLOOKUP(S1919,Taxonomic!A:D,3,FALSE)</f>
        <v>bodianus</v>
      </c>
      <c r="Z1919" t="str">
        <f>VLOOKUP(S1919,Taxonomic!A:D,4,FALSE)</f>
        <v>rufus</v>
      </c>
    </row>
    <row r="1920" spans="1:26" x14ac:dyDescent="0.2">
      <c r="A1920" t="s">
        <v>30</v>
      </c>
      <c r="B1920" t="s">
        <v>472</v>
      </c>
      <c r="C1920" t="s">
        <v>115</v>
      </c>
      <c r="D1920">
        <v>2015</v>
      </c>
      <c r="E1920">
        <v>8</v>
      </c>
      <c r="F1920" s="8">
        <v>10</v>
      </c>
      <c r="G1920" t="s">
        <v>456</v>
      </c>
      <c r="H1920" t="s">
        <v>116</v>
      </c>
      <c r="I1920">
        <f>VLOOKUP(B1920,Information_sites!D:E,2,FALSE)</f>
        <v>-24.100227</v>
      </c>
      <c r="J1920">
        <f>VLOOKUP(B1920,Information_sites!D:F,3,FALSE)</f>
        <v>-45.698115999999999</v>
      </c>
      <c r="K1920" t="s">
        <v>442</v>
      </c>
      <c r="L1920">
        <v>10015</v>
      </c>
      <c r="M1920">
        <v>40</v>
      </c>
      <c r="N1920" s="3">
        <v>5</v>
      </c>
      <c r="O1920" t="s">
        <v>442</v>
      </c>
      <c r="P1920" t="s">
        <v>442</v>
      </c>
      <c r="Q1920" t="s">
        <v>442</v>
      </c>
      <c r="R1920" t="s">
        <v>442</v>
      </c>
      <c r="S1920" t="s">
        <v>120</v>
      </c>
      <c r="T1920">
        <v>1</v>
      </c>
      <c r="U1920">
        <v>20</v>
      </c>
      <c r="X1920" t="str">
        <f>VLOOKUP($S1920,Taxonomic!A:D,2,FALSE)</f>
        <v>balistidae</v>
      </c>
      <c r="Y1920" t="str">
        <f>VLOOKUP(S1920,Taxonomic!A:D,3,FALSE)</f>
        <v>canthidermis</v>
      </c>
      <c r="Z1920" t="str">
        <f>VLOOKUP(S1920,Taxonomic!A:D,4,FALSE)</f>
        <v>sufflamen</v>
      </c>
    </row>
    <row r="1921" spans="1:26" x14ac:dyDescent="0.2">
      <c r="A1921" t="s">
        <v>30</v>
      </c>
      <c r="B1921" t="s">
        <v>472</v>
      </c>
      <c r="C1921" t="s">
        <v>115</v>
      </c>
      <c r="D1921">
        <v>2015</v>
      </c>
      <c r="E1921">
        <v>8</v>
      </c>
      <c r="F1921" s="8">
        <v>10</v>
      </c>
      <c r="G1921" t="s">
        <v>456</v>
      </c>
      <c r="H1921" t="s">
        <v>116</v>
      </c>
      <c r="I1921">
        <f>VLOOKUP(B1921,Information_sites!D:E,2,FALSE)</f>
        <v>-24.100227</v>
      </c>
      <c r="J1921">
        <f>VLOOKUP(B1921,Information_sites!D:F,3,FALSE)</f>
        <v>-45.698115999999999</v>
      </c>
      <c r="K1921" t="s">
        <v>442</v>
      </c>
      <c r="L1921">
        <v>10015</v>
      </c>
      <c r="M1921">
        <v>40</v>
      </c>
      <c r="N1921" s="3">
        <v>5</v>
      </c>
      <c r="O1921" t="s">
        <v>442</v>
      </c>
      <c r="P1921" t="s">
        <v>442</v>
      </c>
      <c r="Q1921" t="s">
        <v>442</v>
      </c>
      <c r="R1921" t="s">
        <v>442</v>
      </c>
      <c r="S1921" t="s">
        <v>36</v>
      </c>
      <c r="T1921">
        <v>1</v>
      </c>
      <c r="U1921">
        <v>12</v>
      </c>
      <c r="X1921" t="str">
        <f>VLOOKUP($S1921,Taxonomic!A:D,2,FALSE)</f>
        <v>pomacentridae</v>
      </c>
      <c r="Y1921" t="str">
        <f>VLOOKUP(S1921,Taxonomic!A:D,3,FALSE)</f>
        <v>chromis</v>
      </c>
      <c r="Z1921" t="str">
        <f>VLOOKUP(S1921,Taxonomic!A:D,4,FALSE)</f>
        <v>multilineata</v>
      </c>
    </row>
    <row r="1922" spans="1:26" x14ac:dyDescent="0.2">
      <c r="A1922" t="s">
        <v>30</v>
      </c>
      <c r="B1922" t="s">
        <v>472</v>
      </c>
      <c r="C1922" t="s">
        <v>115</v>
      </c>
      <c r="D1922">
        <v>2015</v>
      </c>
      <c r="E1922">
        <v>8</v>
      </c>
      <c r="F1922" s="8">
        <v>10</v>
      </c>
      <c r="G1922" t="s">
        <v>456</v>
      </c>
      <c r="H1922" t="s">
        <v>116</v>
      </c>
      <c r="I1922">
        <f>VLOOKUP(B1922,Information_sites!D:E,2,FALSE)</f>
        <v>-24.100227</v>
      </c>
      <c r="J1922">
        <f>VLOOKUP(B1922,Information_sites!D:F,3,FALSE)</f>
        <v>-45.698115999999999</v>
      </c>
      <c r="K1922" t="s">
        <v>442</v>
      </c>
      <c r="L1922">
        <v>10015</v>
      </c>
      <c r="M1922">
        <v>40</v>
      </c>
      <c r="N1922" s="3">
        <v>5</v>
      </c>
      <c r="O1922" t="s">
        <v>442</v>
      </c>
      <c r="P1922" t="s">
        <v>442</v>
      </c>
      <c r="Q1922" t="s">
        <v>442</v>
      </c>
      <c r="R1922" t="s">
        <v>442</v>
      </c>
      <c r="S1922" t="s">
        <v>39</v>
      </c>
      <c r="T1922">
        <v>17</v>
      </c>
      <c r="U1922">
        <v>16</v>
      </c>
      <c r="X1922" t="str">
        <f>VLOOKUP($S1922,Taxonomic!A:D,2,FALSE)</f>
        <v>haemulidae</v>
      </c>
      <c r="Y1922" t="str">
        <f>VLOOKUP(S1922,Taxonomic!A:D,3,FALSE)</f>
        <v>haemulon</v>
      </c>
      <c r="Z1922" t="str">
        <f>VLOOKUP(S1922,Taxonomic!A:D,4,FALSE)</f>
        <v>aurolineatum</v>
      </c>
    </row>
    <row r="1923" spans="1:26" x14ac:dyDescent="0.2">
      <c r="A1923" t="s">
        <v>30</v>
      </c>
      <c r="B1923" t="s">
        <v>472</v>
      </c>
      <c r="C1923" t="s">
        <v>115</v>
      </c>
      <c r="D1923">
        <v>2015</v>
      </c>
      <c r="E1923">
        <v>8</v>
      </c>
      <c r="F1923" s="8">
        <v>10</v>
      </c>
      <c r="G1923" t="s">
        <v>456</v>
      </c>
      <c r="H1923" t="s">
        <v>116</v>
      </c>
      <c r="I1923">
        <f>VLOOKUP(B1923,Information_sites!D:E,2,FALSE)</f>
        <v>-24.100227</v>
      </c>
      <c r="J1923">
        <f>VLOOKUP(B1923,Information_sites!D:F,3,FALSE)</f>
        <v>-45.698115999999999</v>
      </c>
      <c r="K1923" t="s">
        <v>442</v>
      </c>
      <c r="L1923">
        <v>10015</v>
      </c>
      <c r="M1923">
        <v>40</v>
      </c>
      <c r="N1923" s="3">
        <v>5</v>
      </c>
      <c r="O1923" t="s">
        <v>442</v>
      </c>
      <c r="P1923" t="s">
        <v>442</v>
      </c>
      <c r="Q1923" t="s">
        <v>442</v>
      </c>
      <c r="R1923" t="s">
        <v>442</v>
      </c>
      <c r="S1923" t="s">
        <v>46</v>
      </c>
      <c r="T1923">
        <v>4</v>
      </c>
      <c r="U1923">
        <v>12</v>
      </c>
      <c r="X1923" t="str">
        <f>VLOOKUP($S1923,Taxonomic!A:D,2,FALSE)</f>
        <v>pomacentridae</v>
      </c>
      <c r="Y1923" t="str">
        <f>VLOOKUP(S1923,Taxonomic!A:D,3,FALSE)</f>
        <v>stegastes</v>
      </c>
      <c r="Z1923" t="str">
        <f>VLOOKUP(S1923,Taxonomic!A:D,4,FALSE)</f>
        <v>fuscus</v>
      </c>
    </row>
    <row r="1924" spans="1:26" x14ac:dyDescent="0.2">
      <c r="A1924" t="s">
        <v>30</v>
      </c>
      <c r="B1924" t="s">
        <v>472</v>
      </c>
      <c r="C1924" t="s">
        <v>115</v>
      </c>
      <c r="D1924">
        <v>2015</v>
      </c>
      <c r="E1924">
        <v>8</v>
      </c>
      <c r="F1924" s="8">
        <v>10</v>
      </c>
      <c r="G1924" t="s">
        <v>456</v>
      </c>
      <c r="H1924" t="s">
        <v>116</v>
      </c>
      <c r="I1924">
        <f>VLOOKUP(B1924,Information_sites!D:E,2,FALSE)</f>
        <v>-24.100227</v>
      </c>
      <c r="J1924">
        <f>VLOOKUP(B1924,Information_sites!D:F,3,FALSE)</f>
        <v>-45.698115999999999</v>
      </c>
      <c r="K1924" t="s">
        <v>442</v>
      </c>
      <c r="L1924">
        <v>10015</v>
      </c>
      <c r="M1924">
        <v>40</v>
      </c>
      <c r="N1924" s="3">
        <v>5</v>
      </c>
      <c r="O1924" t="s">
        <v>442</v>
      </c>
      <c r="P1924" t="s">
        <v>442</v>
      </c>
      <c r="Q1924" t="s">
        <v>442</v>
      </c>
      <c r="R1924" t="s">
        <v>442</v>
      </c>
      <c r="S1924" t="s">
        <v>46</v>
      </c>
      <c r="T1924">
        <v>2</v>
      </c>
      <c r="U1924">
        <v>7</v>
      </c>
      <c r="X1924" t="str">
        <f>VLOOKUP($S1924,Taxonomic!A:D,2,FALSE)</f>
        <v>pomacentridae</v>
      </c>
      <c r="Y1924" t="str">
        <f>VLOOKUP(S1924,Taxonomic!A:D,3,FALSE)</f>
        <v>stegastes</v>
      </c>
      <c r="Z1924" t="str">
        <f>VLOOKUP(S1924,Taxonomic!A:D,4,FALSE)</f>
        <v>fuscus</v>
      </c>
    </row>
    <row r="1925" spans="1:26" x14ac:dyDescent="0.2">
      <c r="A1925" t="s">
        <v>30</v>
      </c>
      <c r="B1925" t="s">
        <v>472</v>
      </c>
      <c r="C1925" t="s">
        <v>115</v>
      </c>
      <c r="D1925">
        <v>2015</v>
      </c>
      <c r="E1925">
        <v>8</v>
      </c>
      <c r="F1925" s="8">
        <v>10</v>
      </c>
      <c r="G1925" t="s">
        <v>456</v>
      </c>
      <c r="H1925" t="s">
        <v>116</v>
      </c>
      <c r="I1925">
        <f>VLOOKUP(B1925,Information_sites!D:E,2,FALSE)</f>
        <v>-24.100227</v>
      </c>
      <c r="J1925">
        <f>VLOOKUP(B1925,Information_sites!D:F,3,FALSE)</f>
        <v>-45.698115999999999</v>
      </c>
      <c r="K1925" t="s">
        <v>442</v>
      </c>
      <c r="L1925">
        <v>10015</v>
      </c>
      <c r="M1925">
        <v>40</v>
      </c>
      <c r="N1925" s="3">
        <v>5</v>
      </c>
      <c r="O1925" t="s">
        <v>442</v>
      </c>
      <c r="P1925" t="s">
        <v>442</v>
      </c>
      <c r="Q1925" t="s">
        <v>442</v>
      </c>
      <c r="R1925" t="s">
        <v>442</v>
      </c>
      <c r="S1925" t="s">
        <v>46</v>
      </c>
      <c r="T1925">
        <v>1</v>
      </c>
      <c r="U1925">
        <v>8</v>
      </c>
      <c r="X1925" t="str">
        <f>VLOOKUP($S1925,Taxonomic!A:D,2,FALSE)</f>
        <v>pomacentridae</v>
      </c>
      <c r="Y1925" t="str">
        <f>VLOOKUP(S1925,Taxonomic!A:D,3,FALSE)</f>
        <v>stegastes</v>
      </c>
      <c r="Z1925" t="str">
        <f>VLOOKUP(S1925,Taxonomic!A:D,4,FALSE)</f>
        <v>fuscus</v>
      </c>
    </row>
    <row r="1926" spans="1:26" x14ac:dyDescent="0.2">
      <c r="A1926" t="s">
        <v>30</v>
      </c>
      <c r="B1926" t="s">
        <v>472</v>
      </c>
      <c r="C1926" t="s">
        <v>115</v>
      </c>
      <c r="D1926">
        <v>2015</v>
      </c>
      <c r="E1926">
        <v>8</v>
      </c>
      <c r="F1926" s="8">
        <v>10</v>
      </c>
      <c r="G1926" t="s">
        <v>456</v>
      </c>
      <c r="H1926" t="s">
        <v>116</v>
      </c>
      <c r="I1926">
        <f>VLOOKUP(B1926,Information_sites!D:E,2,FALSE)</f>
        <v>-24.100227</v>
      </c>
      <c r="J1926">
        <f>VLOOKUP(B1926,Information_sites!D:F,3,FALSE)</f>
        <v>-45.698115999999999</v>
      </c>
      <c r="K1926" t="s">
        <v>442</v>
      </c>
      <c r="L1926">
        <v>10015</v>
      </c>
      <c r="M1926">
        <v>40</v>
      </c>
      <c r="N1926" s="3">
        <v>5</v>
      </c>
      <c r="O1926" t="s">
        <v>442</v>
      </c>
      <c r="P1926" t="s">
        <v>442</v>
      </c>
      <c r="Q1926" t="s">
        <v>442</v>
      </c>
      <c r="R1926" t="s">
        <v>442</v>
      </c>
      <c r="S1926" t="s">
        <v>46</v>
      </c>
      <c r="T1926">
        <v>3</v>
      </c>
      <c r="U1926">
        <v>10</v>
      </c>
      <c r="X1926" t="str">
        <f>VLOOKUP($S1926,Taxonomic!A:D,2,FALSE)</f>
        <v>pomacentridae</v>
      </c>
      <c r="Y1926" t="str">
        <f>VLOOKUP(S1926,Taxonomic!A:D,3,FALSE)</f>
        <v>stegastes</v>
      </c>
      <c r="Z1926" t="str">
        <f>VLOOKUP(S1926,Taxonomic!A:D,4,FALSE)</f>
        <v>fuscus</v>
      </c>
    </row>
    <row r="1927" spans="1:26" x14ac:dyDescent="0.2">
      <c r="A1927" t="s">
        <v>30</v>
      </c>
      <c r="B1927" t="s">
        <v>472</v>
      </c>
      <c r="C1927" t="s">
        <v>115</v>
      </c>
      <c r="D1927">
        <v>2015</v>
      </c>
      <c r="E1927">
        <v>8</v>
      </c>
      <c r="F1927" s="8">
        <v>10</v>
      </c>
      <c r="G1927" t="s">
        <v>456</v>
      </c>
      <c r="H1927" t="s">
        <v>116</v>
      </c>
      <c r="I1927">
        <f>VLOOKUP(B1927,Information_sites!D:E,2,FALSE)</f>
        <v>-24.100227</v>
      </c>
      <c r="J1927">
        <f>VLOOKUP(B1927,Information_sites!D:F,3,FALSE)</f>
        <v>-45.698115999999999</v>
      </c>
      <c r="K1927" t="s">
        <v>442</v>
      </c>
      <c r="L1927">
        <v>10015</v>
      </c>
      <c r="M1927">
        <v>40</v>
      </c>
      <c r="N1927" s="3">
        <v>5</v>
      </c>
      <c r="O1927" t="s">
        <v>442</v>
      </c>
      <c r="P1927" t="s">
        <v>442</v>
      </c>
      <c r="Q1927" t="s">
        <v>442</v>
      </c>
      <c r="R1927" t="s">
        <v>442</v>
      </c>
      <c r="S1927" t="s">
        <v>119</v>
      </c>
      <c r="T1927">
        <v>1</v>
      </c>
      <c r="U1927">
        <v>25</v>
      </c>
      <c r="X1927" t="str">
        <f>VLOOKUP($S1927,Taxonomic!A:D,2,FALSE)</f>
        <v>labridae</v>
      </c>
      <c r="Y1927" t="str">
        <f>VLOOKUP(S1927,Taxonomic!A:D,3,FALSE)</f>
        <v>xyrichtys</v>
      </c>
      <c r="Z1927" t="str">
        <f>VLOOKUP(S1927,Taxonomic!A:D,4,FALSE)</f>
        <v>novacula</v>
      </c>
    </row>
    <row r="1928" spans="1:26" x14ac:dyDescent="0.2">
      <c r="A1928" t="s">
        <v>30</v>
      </c>
      <c r="B1928" t="s">
        <v>472</v>
      </c>
      <c r="C1928" t="s">
        <v>115</v>
      </c>
      <c r="D1928">
        <v>2015</v>
      </c>
      <c r="E1928">
        <v>8</v>
      </c>
      <c r="F1928" s="8">
        <v>10</v>
      </c>
      <c r="G1928" t="s">
        <v>456</v>
      </c>
      <c r="H1928" t="s">
        <v>116</v>
      </c>
      <c r="I1928">
        <f>VLOOKUP(B1928,Information_sites!D:E,2,FALSE)</f>
        <v>-24.100227</v>
      </c>
      <c r="J1928">
        <f>VLOOKUP(B1928,Information_sites!D:F,3,FALSE)</f>
        <v>-45.698115999999999</v>
      </c>
      <c r="K1928" t="s">
        <v>442</v>
      </c>
      <c r="L1928">
        <v>10016</v>
      </c>
      <c r="M1928">
        <v>40</v>
      </c>
      <c r="N1928" s="3">
        <v>10</v>
      </c>
      <c r="O1928" t="s">
        <v>442</v>
      </c>
      <c r="P1928" t="s">
        <v>442</v>
      </c>
      <c r="Q1928" t="s">
        <v>442</v>
      </c>
      <c r="R1928" t="s">
        <v>442</v>
      </c>
      <c r="S1928" t="s">
        <v>60</v>
      </c>
      <c r="T1928">
        <v>2</v>
      </c>
      <c r="U1928">
        <v>13</v>
      </c>
      <c r="X1928" t="str">
        <f>VLOOKUP($S1928,Taxonomic!A:D,2,FALSE)</f>
        <v>chaetodontidae</v>
      </c>
      <c r="Y1928" t="str">
        <f>VLOOKUP(S1928,Taxonomic!A:D,3,FALSE)</f>
        <v>chaetodon</v>
      </c>
      <c r="Z1928" t="str">
        <f>VLOOKUP(S1928,Taxonomic!A:D,4,FALSE)</f>
        <v>striatus</v>
      </c>
    </row>
    <row r="1929" spans="1:26" x14ac:dyDescent="0.2">
      <c r="A1929" t="s">
        <v>30</v>
      </c>
      <c r="B1929" t="s">
        <v>472</v>
      </c>
      <c r="C1929" t="s">
        <v>115</v>
      </c>
      <c r="D1929">
        <v>2015</v>
      </c>
      <c r="E1929">
        <v>8</v>
      </c>
      <c r="F1929" s="8">
        <v>10</v>
      </c>
      <c r="G1929" t="s">
        <v>456</v>
      </c>
      <c r="H1929" t="s">
        <v>116</v>
      </c>
      <c r="I1929">
        <f>VLOOKUP(B1929,Information_sites!D:E,2,FALSE)</f>
        <v>-24.100227</v>
      </c>
      <c r="J1929">
        <f>VLOOKUP(B1929,Information_sites!D:F,3,FALSE)</f>
        <v>-45.698115999999999</v>
      </c>
      <c r="K1929" t="s">
        <v>442</v>
      </c>
      <c r="L1929">
        <v>10016</v>
      </c>
      <c r="M1929">
        <v>40</v>
      </c>
      <c r="N1929" s="3">
        <v>10</v>
      </c>
      <c r="O1929" t="s">
        <v>442</v>
      </c>
      <c r="P1929" t="s">
        <v>442</v>
      </c>
      <c r="Q1929" t="s">
        <v>442</v>
      </c>
      <c r="R1929" t="s">
        <v>442</v>
      </c>
      <c r="S1929" t="s">
        <v>36</v>
      </c>
      <c r="T1929">
        <v>1</v>
      </c>
      <c r="U1929">
        <v>12</v>
      </c>
      <c r="X1929" t="str">
        <f>VLOOKUP($S1929,Taxonomic!A:D,2,FALSE)</f>
        <v>pomacentridae</v>
      </c>
      <c r="Y1929" t="str">
        <f>VLOOKUP(S1929,Taxonomic!A:D,3,FALSE)</f>
        <v>chromis</v>
      </c>
      <c r="Z1929" t="str">
        <f>VLOOKUP(S1929,Taxonomic!A:D,4,FALSE)</f>
        <v>multilineata</v>
      </c>
    </row>
    <row r="1930" spans="1:26" x14ac:dyDescent="0.2">
      <c r="A1930" t="s">
        <v>30</v>
      </c>
      <c r="B1930" t="s">
        <v>472</v>
      </c>
      <c r="C1930" t="s">
        <v>115</v>
      </c>
      <c r="D1930">
        <v>2015</v>
      </c>
      <c r="E1930">
        <v>8</v>
      </c>
      <c r="F1930" s="8">
        <v>10</v>
      </c>
      <c r="G1930" t="s">
        <v>456</v>
      </c>
      <c r="H1930" t="s">
        <v>116</v>
      </c>
      <c r="I1930">
        <f>VLOOKUP(B1930,Information_sites!D:E,2,FALSE)</f>
        <v>-24.100227</v>
      </c>
      <c r="J1930">
        <f>VLOOKUP(B1930,Information_sites!D:F,3,FALSE)</f>
        <v>-45.698115999999999</v>
      </c>
      <c r="K1930" t="s">
        <v>442</v>
      </c>
      <c r="L1930">
        <v>10016</v>
      </c>
      <c r="M1930">
        <v>40</v>
      </c>
      <c r="N1930" s="3">
        <v>10</v>
      </c>
      <c r="O1930" t="s">
        <v>442</v>
      </c>
      <c r="P1930" t="s">
        <v>442</v>
      </c>
      <c r="Q1930" t="s">
        <v>442</v>
      </c>
      <c r="R1930" t="s">
        <v>442</v>
      </c>
      <c r="S1930" t="s">
        <v>36</v>
      </c>
      <c r="T1930">
        <v>1</v>
      </c>
      <c r="U1930">
        <v>15</v>
      </c>
      <c r="X1930" t="str">
        <f>VLOOKUP($S1930,Taxonomic!A:D,2,FALSE)</f>
        <v>pomacentridae</v>
      </c>
      <c r="Y1930" t="str">
        <f>VLOOKUP(S1930,Taxonomic!A:D,3,FALSE)</f>
        <v>chromis</v>
      </c>
      <c r="Z1930" t="str">
        <f>VLOOKUP(S1930,Taxonomic!A:D,4,FALSE)</f>
        <v>multilineata</v>
      </c>
    </row>
    <row r="1931" spans="1:26" x14ac:dyDescent="0.2">
      <c r="A1931" t="s">
        <v>30</v>
      </c>
      <c r="B1931" t="s">
        <v>472</v>
      </c>
      <c r="C1931" t="s">
        <v>115</v>
      </c>
      <c r="D1931">
        <v>2015</v>
      </c>
      <c r="E1931">
        <v>8</v>
      </c>
      <c r="F1931" s="8">
        <v>10</v>
      </c>
      <c r="G1931" t="s">
        <v>456</v>
      </c>
      <c r="H1931" t="s">
        <v>116</v>
      </c>
      <c r="I1931">
        <f>VLOOKUP(B1931,Information_sites!D:E,2,FALSE)</f>
        <v>-24.100227</v>
      </c>
      <c r="J1931">
        <f>VLOOKUP(B1931,Information_sites!D:F,3,FALSE)</f>
        <v>-45.698115999999999</v>
      </c>
      <c r="K1931" t="s">
        <v>442</v>
      </c>
      <c r="L1931">
        <v>10016</v>
      </c>
      <c r="M1931">
        <v>40</v>
      </c>
      <c r="N1931" s="3">
        <v>10</v>
      </c>
      <c r="O1931" t="s">
        <v>442</v>
      </c>
      <c r="P1931" t="s">
        <v>442</v>
      </c>
      <c r="Q1931" t="s">
        <v>442</v>
      </c>
      <c r="R1931" t="s">
        <v>442</v>
      </c>
      <c r="S1931" t="s">
        <v>51</v>
      </c>
      <c r="T1931">
        <v>1</v>
      </c>
      <c r="U1931">
        <v>14</v>
      </c>
      <c r="X1931" t="str">
        <f>VLOOKUP($S1931,Taxonomic!A:D,2,FALSE)</f>
        <v>sparidae</v>
      </c>
      <c r="Y1931" t="str">
        <f>VLOOKUP(S1931,Taxonomic!A:D,3,FALSE)</f>
        <v>diplodus</v>
      </c>
      <c r="Z1931" t="str">
        <f>VLOOKUP(S1931,Taxonomic!A:D,4,FALSE)</f>
        <v>argenteus</v>
      </c>
    </row>
    <row r="1932" spans="1:26" x14ac:dyDescent="0.2">
      <c r="A1932" t="s">
        <v>30</v>
      </c>
      <c r="B1932" t="s">
        <v>472</v>
      </c>
      <c r="C1932" t="s">
        <v>115</v>
      </c>
      <c r="D1932">
        <v>2015</v>
      </c>
      <c r="E1932">
        <v>8</v>
      </c>
      <c r="F1932" s="8">
        <v>10</v>
      </c>
      <c r="G1932" t="s">
        <v>456</v>
      </c>
      <c r="H1932" t="s">
        <v>116</v>
      </c>
      <c r="I1932">
        <f>VLOOKUP(B1932,Information_sites!D:E,2,FALSE)</f>
        <v>-24.100227</v>
      </c>
      <c r="J1932">
        <f>VLOOKUP(B1932,Information_sites!D:F,3,FALSE)</f>
        <v>-45.698115999999999</v>
      </c>
      <c r="K1932" t="s">
        <v>442</v>
      </c>
      <c r="L1932">
        <v>10016</v>
      </c>
      <c r="M1932">
        <v>40</v>
      </c>
      <c r="N1932" s="3">
        <v>10</v>
      </c>
      <c r="O1932" t="s">
        <v>442</v>
      </c>
      <c r="P1932" t="s">
        <v>442</v>
      </c>
      <c r="Q1932" t="s">
        <v>442</v>
      </c>
      <c r="R1932" t="s">
        <v>442</v>
      </c>
      <c r="S1932" t="s">
        <v>65</v>
      </c>
      <c r="T1932">
        <v>1</v>
      </c>
      <c r="U1932">
        <v>3</v>
      </c>
      <c r="X1932" t="str">
        <f>VLOOKUP($S1932,Taxonomic!A:D,2,FALSE)</f>
        <v>gobiidae</v>
      </c>
      <c r="Y1932" t="str">
        <f>VLOOKUP(S1932,Taxonomic!A:D,3,FALSE)</f>
        <v>elacatinus</v>
      </c>
      <c r="Z1932" t="str">
        <f>VLOOKUP(S1932,Taxonomic!A:D,4,FALSE)</f>
        <v>figaro</v>
      </c>
    </row>
    <row r="1933" spans="1:26" x14ac:dyDescent="0.2">
      <c r="A1933" t="s">
        <v>30</v>
      </c>
      <c r="B1933" t="s">
        <v>472</v>
      </c>
      <c r="C1933" t="s">
        <v>115</v>
      </c>
      <c r="D1933">
        <v>2015</v>
      </c>
      <c r="E1933">
        <v>8</v>
      </c>
      <c r="F1933" s="8">
        <v>10</v>
      </c>
      <c r="G1933" t="s">
        <v>456</v>
      </c>
      <c r="H1933" t="s">
        <v>116</v>
      </c>
      <c r="I1933">
        <f>VLOOKUP(B1933,Information_sites!D:E,2,FALSE)</f>
        <v>-24.100227</v>
      </c>
      <c r="J1933">
        <f>VLOOKUP(B1933,Information_sites!D:F,3,FALSE)</f>
        <v>-45.698115999999999</v>
      </c>
      <c r="K1933" t="s">
        <v>442</v>
      </c>
      <c r="L1933">
        <v>10016</v>
      </c>
      <c r="M1933">
        <v>40</v>
      </c>
      <c r="N1933" s="3">
        <v>10</v>
      </c>
      <c r="O1933" t="s">
        <v>442</v>
      </c>
      <c r="P1933" t="s">
        <v>442</v>
      </c>
      <c r="Q1933" t="s">
        <v>442</v>
      </c>
      <c r="R1933" t="s">
        <v>442</v>
      </c>
      <c r="S1933" t="s">
        <v>39</v>
      </c>
      <c r="T1933">
        <v>40</v>
      </c>
      <c r="U1933">
        <v>15</v>
      </c>
      <c r="X1933" t="str">
        <f>VLOOKUP($S1933,Taxonomic!A:D,2,FALSE)</f>
        <v>haemulidae</v>
      </c>
      <c r="Y1933" t="str">
        <f>VLOOKUP(S1933,Taxonomic!A:D,3,FALSE)</f>
        <v>haemulon</v>
      </c>
      <c r="Z1933" t="str">
        <f>VLOOKUP(S1933,Taxonomic!A:D,4,FALSE)</f>
        <v>aurolineatum</v>
      </c>
    </row>
    <row r="1934" spans="1:26" x14ac:dyDescent="0.2">
      <c r="A1934" t="s">
        <v>30</v>
      </c>
      <c r="B1934" t="s">
        <v>472</v>
      </c>
      <c r="C1934" t="s">
        <v>115</v>
      </c>
      <c r="D1934">
        <v>2015</v>
      </c>
      <c r="E1934">
        <v>8</v>
      </c>
      <c r="F1934" s="8">
        <v>10</v>
      </c>
      <c r="G1934" t="s">
        <v>456</v>
      </c>
      <c r="H1934" t="s">
        <v>116</v>
      </c>
      <c r="I1934">
        <f>VLOOKUP(B1934,Information_sites!D:E,2,FALSE)</f>
        <v>-24.100227</v>
      </c>
      <c r="J1934">
        <f>VLOOKUP(B1934,Information_sites!D:F,3,FALSE)</f>
        <v>-45.698115999999999</v>
      </c>
      <c r="K1934" t="s">
        <v>442</v>
      </c>
      <c r="L1934">
        <v>10016</v>
      </c>
      <c r="M1934">
        <v>40</v>
      </c>
      <c r="N1934" s="3">
        <v>10</v>
      </c>
      <c r="O1934" t="s">
        <v>442</v>
      </c>
      <c r="P1934" t="s">
        <v>442</v>
      </c>
      <c r="Q1934" t="s">
        <v>442</v>
      </c>
      <c r="R1934" t="s">
        <v>442</v>
      </c>
      <c r="S1934" t="s">
        <v>39</v>
      </c>
      <c r="T1934">
        <v>38</v>
      </c>
      <c r="U1934">
        <v>14</v>
      </c>
      <c r="X1934" t="str">
        <f>VLOOKUP($S1934,Taxonomic!A:D,2,FALSE)</f>
        <v>haemulidae</v>
      </c>
      <c r="Y1934" t="str">
        <f>VLOOKUP(S1934,Taxonomic!A:D,3,FALSE)</f>
        <v>haemulon</v>
      </c>
      <c r="Z1934" t="str">
        <f>VLOOKUP(S1934,Taxonomic!A:D,4,FALSE)</f>
        <v>aurolineatum</v>
      </c>
    </row>
    <row r="1935" spans="1:26" x14ac:dyDescent="0.2">
      <c r="A1935" t="s">
        <v>30</v>
      </c>
      <c r="B1935" t="s">
        <v>472</v>
      </c>
      <c r="C1935" t="s">
        <v>115</v>
      </c>
      <c r="D1935">
        <v>2015</v>
      </c>
      <c r="E1935">
        <v>8</v>
      </c>
      <c r="F1935" s="8">
        <v>10</v>
      </c>
      <c r="G1935" t="s">
        <v>456</v>
      </c>
      <c r="H1935" t="s">
        <v>116</v>
      </c>
      <c r="I1935">
        <f>VLOOKUP(B1935,Information_sites!D:E,2,FALSE)</f>
        <v>-24.100227</v>
      </c>
      <c r="J1935">
        <f>VLOOKUP(B1935,Information_sites!D:F,3,FALSE)</f>
        <v>-45.698115999999999</v>
      </c>
      <c r="K1935" t="s">
        <v>442</v>
      </c>
      <c r="L1935">
        <v>10016</v>
      </c>
      <c r="M1935">
        <v>40</v>
      </c>
      <c r="N1935" s="3">
        <v>10</v>
      </c>
      <c r="O1935" t="s">
        <v>442</v>
      </c>
      <c r="P1935" t="s">
        <v>442</v>
      </c>
      <c r="Q1935" t="s">
        <v>442</v>
      </c>
      <c r="R1935" t="s">
        <v>442</v>
      </c>
      <c r="S1935" t="s">
        <v>41</v>
      </c>
      <c r="T1935">
        <v>3</v>
      </c>
      <c r="U1935">
        <v>25</v>
      </c>
      <c r="X1935" t="str">
        <f>VLOOKUP($S1935,Taxonomic!A:D,2,FALSE)</f>
        <v>holocentridae</v>
      </c>
      <c r="Y1935" t="str">
        <f>VLOOKUP(S1935,Taxonomic!A:D,3,FALSE)</f>
        <v>holocentrus</v>
      </c>
      <c r="Z1935" t="str">
        <f>VLOOKUP(S1935,Taxonomic!A:D,4,FALSE)</f>
        <v>adscensionis</v>
      </c>
    </row>
    <row r="1936" spans="1:26" x14ac:dyDescent="0.2">
      <c r="A1936" t="s">
        <v>30</v>
      </c>
      <c r="B1936" t="s">
        <v>472</v>
      </c>
      <c r="C1936" t="s">
        <v>115</v>
      </c>
      <c r="D1936">
        <v>2015</v>
      </c>
      <c r="E1936">
        <v>8</v>
      </c>
      <c r="F1936" s="8">
        <v>10</v>
      </c>
      <c r="G1936" t="s">
        <v>456</v>
      </c>
      <c r="H1936" t="s">
        <v>116</v>
      </c>
      <c r="I1936">
        <f>VLOOKUP(B1936,Information_sites!D:E,2,FALSE)</f>
        <v>-24.100227</v>
      </c>
      <c r="J1936">
        <f>VLOOKUP(B1936,Information_sites!D:F,3,FALSE)</f>
        <v>-45.698115999999999</v>
      </c>
      <c r="K1936" t="s">
        <v>442</v>
      </c>
      <c r="L1936">
        <v>10016</v>
      </c>
      <c r="M1936">
        <v>40</v>
      </c>
      <c r="N1936" s="3">
        <v>10</v>
      </c>
      <c r="O1936" t="s">
        <v>442</v>
      </c>
      <c r="P1936" t="s">
        <v>442</v>
      </c>
      <c r="Q1936" t="s">
        <v>442</v>
      </c>
      <c r="R1936" t="s">
        <v>442</v>
      </c>
      <c r="S1936" t="s">
        <v>76</v>
      </c>
      <c r="T1936">
        <v>1</v>
      </c>
      <c r="U1936">
        <v>30</v>
      </c>
      <c r="X1936" t="str">
        <f>VLOOKUP($S1936,Taxonomic!A:D,2,FALSE)</f>
        <v>lutjanidae</v>
      </c>
      <c r="Y1936" t="str">
        <f>VLOOKUP(S1936,Taxonomic!A:D,3,FALSE)</f>
        <v>lutjanus</v>
      </c>
      <c r="Z1936" t="str">
        <f>VLOOKUP(S1936,Taxonomic!A:D,4,FALSE)</f>
        <v>analis</v>
      </c>
    </row>
    <row r="1937" spans="1:26" x14ac:dyDescent="0.2">
      <c r="A1937" t="s">
        <v>30</v>
      </c>
      <c r="B1937" t="s">
        <v>472</v>
      </c>
      <c r="C1937" t="s">
        <v>115</v>
      </c>
      <c r="D1937">
        <v>2015</v>
      </c>
      <c r="E1937">
        <v>8</v>
      </c>
      <c r="F1937" s="8">
        <v>10</v>
      </c>
      <c r="G1937" t="s">
        <v>456</v>
      </c>
      <c r="H1937" t="s">
        <v>116</v>
      </c>
      <c r="I1937">
        <f>VLOOKUP(B1937,Information_sites!D:E,2,FALSE)</f>
        <v>-24.100227</v>
      </c>
      <c r="J1937">
        <f>VLOOKUP(B1937,Information_sites!D:F,3,FALSE)</f>
        <v>-45.698115999999999</v>
      </c>
      <c r="K1937" t="s">
        <v>442</v>
      </c>
      <c r="L1937">
        <v>10016</v>
      </c>
      <c r="M1937">
        <v>40</v>
      </c>
      <c r="N1937" s="3">
        <v>10</v>
      </c>
      <c r="O1937" t="s">
        <v>442</v>
      </c>
      <c r="P1937" t="s">
        <v>442</v>
      </c>
      <c r="Q1937" t="s">
        <v>442</v>
      </c>
      <c r="R1937" t="s">
        <v>442</v>
      </c>
      <c r="S1937" t="s">
        <v>38</v>
      </c>
      <c r="T1937">
        <v>1</v>
      </c>
      <c r="U1937">
        <v>15</v>
      </c>
      <c r="X1937" t="str">
        <f>VLOOKUP($S1937,Taxonomic!A:D,2,FALSE)</f>
        <v>serranidae</v>
      </c>
      <c r="Y1937" t="str">
        <f>VLOOKUP(S1937,Taxonomic!A:D,3,FALSE)</f>
        <v>epinephelus</v>
      </c>
      <c r="Z1937" t="str">
        <f>VLOOKUP(S1937,Taxonomic!A:D,4,FALSE)</f>
        <v>marginatus</v>
      </c>
    </row>
    <row r="1938" spans="1:26" x14ac:dyDescent="0.2">
      <c r="A1938" t="s">
        <v>30</v>
      </c>
      <c r="B1938" t="s">
        <v>472</v>
      </c>
      <c r="C1938" t="s">
        <v>115</v>
      </c>
      <c r="D1938">
        <v>2015</v>
      </c>
      <c r="E1938">
        <v>8</v>
      </c>
      <c r="F1938" s="8">
        <v>10</v>
      </c>
      <c r="G1938" t="s">
        <v>456</v>
      </c>
      <c r="H1938" t="s">
        <v>116</v>
      </c>
      <c r="I1938">
        <f>VLOOKUP(B1938,Information_sites!D:E,2,FALSE)</f>
        <v>-24.100227</v>
      </c>
      <c r="J1938">
        <f>VLOOKUP(B1938,Information_sites!D:F,3,FALSE)</f>
        <v>-45.698115999999999</v>
      </c>
      <c r="K1938" t="s">
        <v>442</v>
      </c>
      <c r="L1938">
        <v>10016</v>
      </c>
      <c r="M1938">
        <v>40</v>
      </c>
      <c r="N1938" s="3">
        <v>10</v>
      </c>
      <c r="O1938" t="s">
        <v>442</v>
      </c>
      <c r="P1938" t="s">
        <v>442</v>
      </c>
      <c r="Q1938" t="s">
        <v>442</v>
      </c>
      <c r="R1938" t="s">
        <v>442</v>
      </c>
      <c r="S1938" t="s">
        <v>55</v>
      </c>
      <c r="T1938">
        <v>1</v>
      </c>
      <c r="U1938">
        <v>6</v>
      </c>
      <c r="X1938" t="str">
        <f>VLOOKUP($S1938,Taxonomic!A:D,2,FALSE)</f>
        <v>blenniidae</v>
      </c>
      <c r="Y1938" t="str">
        <f>VLOOKUP(S1938,Taxonomic!A:D,3,FALSE)</f>
        <v>parablennius</v>
      </c>
      <c r="Z1938" t="str">
        <f>VLOOKUP(S1938,Taxonomic!A:D,4,FALSE)</f>
        <v>pilicornis</v>
      </c>
    </row>
    <row r="1939" spans="1:26" x14ac:dyDescent="0.2">
      <c r="A1939" t="s">
        <v>30</v>
      </c>
      <c r="B1939" t="s">
        <v>472</v>
      </c>
      <c r="C1939" t="s">
        <v>115</v>
      </c>
      <c r="D1939">
        <v>2015</v>
      </c>
      <c r="E1939">
        <v>8</v>
      </c>
      <c r="F1939" s="8">
        <v>10</v>
      </c>
      <c r="G1939" t="s">
        <v>456</v>
      </c>
      <c r="H1939" t="s">
        <v>116</v>
      </c>
      <c r="I1939">
        <f>VLOOKUP(B1939,Information_sites!D:E,2,FALSE)</f>
        <v>-24.100227</v>
      </c>
      <c r="J1939">
        <f>VLOOKUP(B1939,Information_sites!D:F,3,FALSE)</f>
        <v>-45.698115999999999</v>
      </c>
      <c r="K1939" t="s">
        <v>442</v>
      </c>
      <c r="L1939">
        <v>10016</v>
      </c>
      <c r="M1939">
        <v>40</v>
      </c>
      <c r="N1939" s="3">
        <v>10</v>
      </c>
      <c r="O1939" t="s">
        <v>442</v>
      </c>
      <c r="P1939" t="s">
        <v>442</v>
      </c>
      <c r="Q1939" t="s">
        <v>442</v>
      </c>
      <c r="R1939" t="s">
        <v>442</v>
      </c>
      <c r="S1939" t="s">
        <v>98</v>
      </c>
      <c r="T1939">
        <v>1</v>
      </c>
      <c r="U1939">
        <v>4</v>
      </c>
      <c r="X1939" t="str">
        <f>VLOOKUP($S1939,Taxonomic!A:D,2,FALSE)</f>
        <v>serranidae</v>
      </c>
      <c r="Y1939" t="str">
        <f>VLOOKUP(S1939,Taxonomic!A:D,3,FALSE)</f>
        <v>serranus</v>
      </c>
      <c r="Z1939" t="str">
        <f>VLOOKUP(S1939,Taxonomic!A:D,4,FALSE)</f>
        <v>baldwini</v>
      </c>
    </row>
    <row r="1940" spans="1:26" x14ac:dyDescent="0.2">
      <c r="A1940" t="s">
        <v>30</v>
      </c>
      <c r="B1940" t="s">
        <v>472</v>
      </c>
      <c r="C1940" t="s">
        <v>115</v>
      </c>
      <c r="D1940">
        <v>2015</v>
      </c>
      <c r="E1940">
        <v>8</v>
      </c>
      <c r="F1940" s="8">
        <v>10</v>
      </c>
      <c r="G1940" t="s">
        <v>456</v>
      </c>
      <c r="H1940" t="s">
        <v>116</v>
      </c>
      <c r="I1940">
        <f>VLOOKUP(B1940,Information_sites!D:E,2,FALSE)</f>
        <v>-24.100227</v>
      </c>
      <c r="J1940">
        <f>VLOOKUP(B1940,Information_sites!D:F,3,FALSE)</f>
        <v>-45.698115999999999</v>
      </c>
      <c r="K1940" t="s">
        <v>442</v>
      </c>
      <c r="L1940">
        <v>10016</v>
      </c>
      <c r="M1940">
        <v>40</v>
      </c>
      <c r="N1940" s="3">
        <v>10</v>
      </c>
      <c r="O1940" t="s">
        <v>442</v>
      </c>
      <c r="P1940" t="s">
        <v>442</v>
      </c>
      <c r="Q1940" t="s">
        <v>442</v>
      </c>
      <c r="R1940" t="s">
        <v>442</v>
      </c>
      <c r="S1940" t="s">
        <v>56</v>
      </c>
      <c r="T1940">
        <v>1</v>
      </c>
      <c r="U1940">
        <v>30</v>
      </c>
      <c r="X1940" t="str">
        <f>VLOOKUP($S1940,Taxonomic!A:D,2,FALSE)</f>
        <v>scaridae</v>
      </c>
      <c r="Y1940" t="str">
        <f>VLOOKUP(S1940,Taxonomic!A:D,3,FALSE)</f>
        <v>sparisoma</v>
      </c>
      <c r="Z1940" t="str">
        <f>VLOOKUP(S1940,Taxonomic!A:D,4,FALSE)</f>
        <v>axillare</v>
      </c>
    </row>
    <row r="1941" spans="1:26" x14ac:dyDescent="0.2">
      <c r="A1941" t="s">
        <v>30</v>
      </c>
      <c r="B1941" t="s">
        <v>472</v>
      </c>
      <c r="C1941" t="s">
        <v>115</v>
      </c>
      <c r="D1941">
        <v>2015</v>
      </c>
      <c r="E1941">
        <v>8</v>
      </c>
      <c r="F1941" s="8">
        <v>10</v>
      </c>
      <c r="G1941" t="s">
        <v>456</v>
      </c>
      <c r="H1941" t="s">
        <v>116</v>
      </c>
      <c r="I1941">
        <f>VLOOKUP(B1941,Information_sites!D:E,2,FALSE)</f>
        <v>-24.100227</v>
      </c>
      <c r="J1941">
        <f>VLOOKUP(B1941,Information_sites!D:F,3,FALSE)</f>
        <v>-45.698115999999999</v>
      </c>
      <c r="K1941" t="s">
        <v>442</v>
      </c>
      <c r="L1941">
        <v>10017</v>
      </c>
      <c r="M1941">
        <v>40</v>
      </c>
      <c r="N1941" s="3">
        <v>9</v>
      </c>
      <c r="O1941" t="s">
        <v>442</v>
      </c>
      <c r="P1941" t="s">
        <v>442</v>
      </c>
      <c r="Q1941" t="s">
        <v>442</v>
      </c>
      <c r="R1941" t="s">
        <v>442</v>
      </c>
      <c r="S1941" t="s">
        <v>85</v>
      </c>
      <c r="T1941">
        <v>1</v>
      </c>
      <c r="U1941">
        <v>27</v>
      </c>
      <c r="X1941" t="str">
        <f>VLOOKUP($S1941,Taxonomic!A:D,2,FALSE)</f>
        <v>carangidae</v>
      </c>
      <c r="Y1941" t="str">
        <f>VLOOKUP(S1941,Taxonomic!A:D,3,FALSE)</f>
        <v>caranx</v>
      </c>
      <c r="Z1941" t="str">
        <f>VLOOKUP(S1941,Taxonomic!A:D,4,FALSE)</f>
        <v>crysos</v>
      </c>
    </row>
    <row r="1942" spans="1:26" x14ac:dyDescent="0.2">
      <c r="A1942" t="s">
        <v>30</v>
      </c>
      <c r="B1942" t="s">
        <v>472</v>
      </c>
      <c r="C1942" t="s">
        <v>115</v>
      </c>
      <c r="D1942">
        <v>2015</v>
      </c>
      <c r="E1942">
        <v>8</v>
      </c>
      <c r="F1942" s="8">
        <v>10</v>
      </c>
      <c r="G1942" t="s">
        <v>456</v>
      </c>
      <c r="H1942" t="s">
        <v>116</v>
      </c>
      <c r="I1942">
        <f>VLOOKUP(B1942,Information_sites!D:E,2,FALSE)</f>
        <v>-24.100227</v>
      </c>
      <c r="J1942">
        <f>VLOOKUP(B1942,Information_sites!D:F,3,FALSE)</f>
        <v>-45.698115999999999</v>
      </c>
      <c r="K1942" t="s">
        <v>442</v>
      </c>
      <c r="L1942">
        <v>10017</v>
      </c>
      <c r="M1942">
        <v>40</v>
      </c>
      <c r="N1942" s="3">
        <v>9</v>
      </c>
      <c r="O1942" t="s">
        <v>442</v>
      </c>
      <c r="P1942" t="s">
        <v>442</v>
      </c>
      <c r="Q1942" t="s">
        <v>442</v>
      </c>
      <c r="R1942" t="s">
        <v>442</v>
      </c>
      <c r="S1942" t="s">
        <v>60</v>
      </c>
      <c r="T1942">
        <v>2</v>
      </c>
      <c r="U1942">
        <v>16</v>
      </c>
      <c r="X1942" t="str">
        <f>VLOOKUP($S1942,Taxonomic!A:D,2,FALSE)</f>
        <v>chaetodontidae</v>
      </c>
      <c r="Y1942" t="str">
        <f>VLOOKUP(S1942,Taxonomic!A:D,3,FALSE)</f>
        <v>chaetodon</v>
      </c>
      <c r="Z1942" t="str">
        <f>VLOOKUP(S1942,Taxonomic!A:D,4,FALSE)</f>
        <v>striatus</v>
      </c>
    </row>
    <row r="1943" spans="1:26" x14ac:dyDescent="0.2">
      <c r="A1943" t="s">
        <v>30</v>
      </c>
      <c r="B1943" t="s">
        <v>472</v>
      </c>
      <c r="C1943" t="s">
        <v>115</v>
      </c>
      <c r="D1943">
        <v>2015</v>
      </c>
      <c r="E1943">
        <v>8</v>
      </c>
      <c r="F1943" s="8">
        <v>10</v>
      </c>
      <c r="G1943" t="s">
        <v>456</v>
      </c>
      <c r="H1943" t="s">
        <v>116</v>
      </c>
      <c r="I1943">
        <f>VLOOKUP(B1943,Information_sites!D:E,2,FALSE)</f>
        <v>-24.100227</v>
      </c>
      <c r="J1943">
        <f>VLOOKUP(B1943,Information_sites!D:F,3,FALSE)</f>
        <v>-45.698115999999999</v>
      </c>
      <c r="K1943" t="s">
        <v>442</v>
      </c>
      <c r="L1943">
        <v>10017</v>
      </c>
      <c r="M1943">
        <v>40</v>
      </c>
      <c r="N1943" s="3">
        <v>9</v>
      </c>
      <c r="O1943" t="s">
        <v>442</v>
      </c>
      <c r="P1943" t="s">
        <v>442</v>
      </c>
      <c r="Q1943" t="s">
        <v>442</v>
      </c>
      <c r="R1943" t="s">
        <v>442</v>
      </c>
      <c r="S1943" t="s">
        <v>36</v>
      </c>
      <c r="T1943">
        <v>1</v>
      </c>
      <c r="U1943">
        <v>15</v>
      </c>
      <c r="X1943" t="str">
        <f>VLOOKUP($S1943,Taxonomic!A:D,2,FALSE)</f>
        <v>pomacentridae</v>
      </c>
      <c r="Y1943" t="str">
        <f>VLOOKUP(S1943,Taxonomic!A:D,3,FALSE)</f>
        <v>chromis</v>
      </c>
      <c r="Z1943" t="str">
        <f>VLOOKUP(S1943,Taxonomic!A:D,4,FALSE)</f>
        <v>multilineata</v>
      </c>
    </row>
    <row r="1944" spans="1:26" x14ac:dyDescent="0.2">
      <c r="A1944" t="s">
        <v>30</v>
      </c>
      <c r="B1944" t="s">
        <v>472</v>
      </c>
      <c r="C1944" t="s">
        <v>115</v>
      </c>
      <c r="D1944">
        <v>2015</v>
      </c>
      <c r="E1944">
        <v>8</v>
      </c>
      <c r="F1944" s="8">
        <v>10</v>
      </c>
      <c r="G1944" t="s">
        <v>456</v>
      </c>
      <c r="H1944" t="s">
        <v>116</v>
      </c>
      <c r="I1944">
        <f>VLOOKUP(B1944,Information_sites!D:E,2,FALSE)</f>
        <v>-24.100227</v>
      </c>
      <c r="J1944">
        <f>VLOOKUP(B1944,Information_sites!D:F,3,FALSE)</f>
        <v>-45.698115999999999</v>
      </c>
      <c r="K1944" t="s">
        <v>442</v>
      </c>
      <c r="L1944">
        <v>10017</v>
      </c>
      <c r="M1944">
        <v>40</v>
      </c>
      <c r="N1944" s="3">
        <v>9</v>
      </c>
      <c r="O1944" t="s">
        <v>442</v>
      </c>
      <c r="P1944" t="s">
        <v>442</v>
      </c>
      <c r="Q1944" t="s">
        <v>442</v>
      </c>
      <c r="R1944" t="s">
        <v>442</v>
      </c>
      <c r="S1944" t="s">
        <v>36</v>
      </c>
      <c r="T1944">
        <v>1</v>
      </c>
      <c r="U1944">
        <v>13</v>
      </c>
      <c r="X1944" t="str">
        <f>VLOOKUP($S1944,Taxonomic!A:D,2,FALSE)</f>
        <v>pomacentridae</v>
      </c>
      <c r="Y1944" t="str">
        <f>VLOOKUP(S1944,Taxonomic!A:D,3,FALSE)</f>
        <v>chromis</v>
      </c>
      <c r="Z1944" t="str">
        <f>VLOOKUP(S1944,Taxonomic!A:D,4,FALSE)</f>
        <v>multilineata</v>
      </c>
    </row>
    <row r="1945" spans="1:26" x14ac:dyDescent="0.2">
      <c r="A1945" t="s">
        <v>30</v>
      </c>
      <c r="B1945" t="s">
        <v>472</v>
      </c>
      <c r="C1945" t="s">
        <v>115</v>
      </c>
      <c r="D1945">
        <v>2015</v>
      </c>
      <c r="E1945">
        <v>8</v>
      </c>
      <c r="F1945" s="8">
        <v>10</v>
      </c>
      <c r="G1945" t="s">
        <v>456</v>
      </c>
      <c r="H1945" t="s">
        <v>116</v>
      </c>
      <c r="I1945">
        <f>VLOOKUP(B1945,Information_sites!D:E,2,FALSE)</f>
        <v>-24.100227</v>
      </c>
      <c r="J1945">
        <f>VLOOKUP(B1945,Information_sites!D:F,3,FALSE)</f>
        <v>-45.698115999999999</v>
      </c>
      <c r="K1945" t="s">
        <v>442</v>
      </c>
      <c r="L1945">
        <v>10017</v>
      </c>
      <c r="M1945">
        <v>40</v>
      </c>
      <c r="N1945" s="3">
        <v>9</v>
      </c>
      <c r="O1945" t="s">
        <v>442</v>
      </c>
      <c r="P1945" t="s">
        <v>442</v>
      </c>
      <c r="Q1945" t="s">
        <v>442</v>
      </c>
      <c r="R1945" t="s">
        <v>442</v>
      </c>
      <c r="S1945" t="s">
        <v>117</v>
      </c>
      <c r="T1945">
        <v>1</v>
      </c>
      <c r="U1945">
        <v>8</v>
      </c>
      <c r="X1945" t="str">
        <f>VLOOKUP($S1945,Taxonomic!A:D,2,FALSE)</f>
        <v>gobiidae</v>
      </c>
      <c r="Y1945" t="str">
        <f>VLOOKUP(S1945,Taxonomic!A:D,3,FALSE)</f>
        <v>coryphopterus</v>
      </c>
      <c r="Z1945" t="str">
        <f>VLOOKUP(S1945,Taxonomic!A:D,4,FALSE)</f>
        <v>dicrus</v>
      </c>
    </row>
    <row r="1946" spans="1:26" x14ac:dyDescent="0.2">
      <c r="A1946" t="s">
        <v>30</v>
      </c>
      <c r="B1946" t="s">
        <v>472</v>
      </c>
      <c r="C1946" t="s">
        <v>115</v>
      </c>
      <c r="D1946">
        <v>2015</v>
      </c>
      <c r="E1946">
        <v>8</v>
      </c>
      <c r="F1946" s="8">
        <v>10</v>
      </c>
      <c r="G1946" t="s">
        <v>456</v>
      </c>
      <c r="H1946" t="s">
        <v>116</v>
      </c>
      <c r="I1946">
        <f>VLOOKUP(B1946,Information_sites!D:E,2,FALSE)</f>
        <v>-24.100227</v>
      </c>
      <c r="J1946">
        <f>VLOOKUP(B1946,Information_sites!D:F,3,FALSE)</f>
        <v>-45.698115999999999</v>
      </c>
      <c r="K1946" t="s">
        <v>442</v>
      </c>
      <c r="L1946">
        <v>10017</v>
      </c>
      <c r="M1946">
        <v>40</v>
      </c>
      <c r="N1946" s="3">
        <v>9</v>
      </c>
      <c r="O1946" t="s">
        <v>442</v>
      </c>
      <c r="P1946" t="s">
        <v>442</v>
      </c>
      <c r="Q1946" t="s">
        <v>442</v>
      </c>
      <c r="R1946" t="s">
        <v>442</v>
      </c>
      <c r="S1946" t="s">
        <v>100</v>
      </c>
      <c r="T1946">
        <v>1</v>
      </c>
      <c r="U1946">
        <v>6</v>
      </c>
      <c r="X1946" t="str">
        <f>VLOOKUP($S1946,Taxonomic!A:D,2,FALSE)</f>
        <v>gobiidae</v>
      </c>
      <c r="Y1946" t="str">
        <f>VLOOKUP(S1946,Taxonomic!A:D,3,FALSE)</f>
        <v>coryphopterus</v>
      </c>
      <c r="Z1946" t="str">
        <f>VLOOKUP(S1946,Taxonomic!A:D,4,FALSE)</f>
        <v>glaucofraenum</v>
      </c>
    </row>
    <row r="1947" spans="1:26" x14ac:dyDescent="0.2">
      <c r="A1947" t="s">
        <v>30</v>
      </c>
      <c r="B1947" t="s">
        <v>472</v>
      </c>
      <c r="C1947" t="s">
        <v>115</v>
      </c>
      <c r="D1947">
        <v>2015</v>
      </c>
      <c r="E1947">
        <v>8</v>
      </c>
      <c r="F1947" s="8">
        <v>10</v>
      </c>
      <c r="G1947" t="s">
        <v>456</v>
      </c>
      <c r="H1947" t="s">
        <v>116</v>
      </c>
      <c r="I1947">
        <f>VLOOKUP(B1947,Information_sites!D:E,2,FALSE)</f>
        <v>-24.100227</v>
      </c>
      <c r="J1947">
        <f>VLOOKUP(B1947,Information_sites!D:F,3,FALSE)</f>
        <v>-45.698115999999999</v>
      </c>
      <c r="K1947" t="s">
        <v>442</v>
      </c>
      <c r="L1947">
        <v>10017</v>
      </c>
      <c r="M1947">
        <v>40</v>
      </c>
      <c r="N1947" s="3">
        <v>9</v>
      </c>
      <c r="O1947" t="s">
        <v>442</v>
      </c>
      <c r="P1947" t="s">
        <v>442</v>
      </c>
      <c r="Q1947" t="s">
        <v>442</v>
      </c>
      <c r="R1947" t="s">
        <v>442</v>
      </c>
      <c r="S1947" t="s">
        <v>114</v>
      </c>
      <c r="T1947">
        <v>1</v>
      </c>
      <c r="U1947">
        <v>15</v>
      </c>
      <c r="X1947" t="str">
        <f>VLOOKUP($S1947,Taxonomic!A:D,2,FALSE)</f>
        <v>scaridae</v>
      </c>
      <c r="Y1947" t="str">
        <f>VLOOKUP(S1947,Taxonomic!A:D,3,FALSE)</f>
        <v>cryptotomus</v>
      </c>
      <c r="Z1947" t="str">
        <f>VLOOKUP(S1947,Taxonomic!A:D,4,FALSE)</f>
        <v>roseus</v>
      </c>
    </row>
    <row r="1948" spans="1:26" x14ac:dyDescent="0.2">
      <c r="A1948" t="s">
        <v>30</v>
      </c>
      <c r="B1948" t="s">
        <v>472</v>
      </c>
      <c r="C1948" t="s">
        <v>115</v>
      </c>
      <c r="D1948">
        <v>2015</v>
      </c>
      <c r="E1948">
        <v>8</v>
      </c>
      <c r="F1948" s="8">
        <v>10</v>
      </c>
      <c r="G1948" t="s">
        <v>456</v>
      </c>
      <c r="H1948" t="s">
        <v>116</v>
      </c>
      <c r="I1948">
        <f>VLOOKUP(B1948,Information_sites!D:E,2,FALSE)</f>
        <v>-24.100227</v>
      </c>
      <c r="J1948">
        <f>VLOOKUP(B1948,Information_sites!D:F,3,FALSE)</f>
        <v>-45.698115999999999</v>
      </c>
      <c r="K1948" t="s">
        <v>442</v>
      </c>
      <c r="L1948">
        <v>10017</v>
      </c>
      <c r="M1948">
        <v>40</v>
      </c>
      <c r="N1948" s="3">
        <v>9</v>
      </c>
      <c r="O1948" t="s">
        <v>442</v>
      </c>
      <c r="P1948" t="s">
        <v>442</v>
      </c>
      <c r="Q1948" t="s">
        <v>442</v>
      </c>
      <c r="R1948" t="s">
        <v>442</v>
      </c>
      <c r="S1948" t="s">
        <v>40</v>
      </c>
      <c r="T1948">
        <v>1</v>
      </c>
      <c r="U1948">
        <v>15</v>
      </c>
      <c r="X1948" t="str">
        <f>VLOOKUP($S1948,Taxonomic!A:D,2,FALSE)</f>
        <v>labridae</v>
      </c>
      <c r="Y1948" t="str">
        <f>VLOOKUP(S1948,Taxonomic!A:D,3,FALSE)</f>
        <v>halichoeres</v>
      </c>
      <c r="Z1948" t="str">
        <f>VLOOKUP(S1948,Taxonomic!A:D,4,FALSE)</f>
        <v>poeyi</v>
      </c>
    </row>
    <row r="1949" spans="1:26" x14ac:dyDescent="0.2">
      <c r="A1949" t="s">
        <v>30</v>
      </c>
      <c r="B1949" t="s">
        <v>472</v>
      </c>
      <c r="C1949" t="s">
        <v>115</v>
      </c>
      <c r="D1949">
        <v>2015</v>
      </c>
      <c r="E1949">
        <v>8</v>
      </c>
      <c r="F1949" s="8">
        <v>10</v>
      </c>
      <c r="G1949" t="s">
        <v>456</v>
      </c>
      <c r="H1949" t="s">
        <v>116</v>
      </c>
      <c r="I1949">
        <f>VLOOKUP(B1949,Information_sites!D:E,2,FALSE)</f>
        <v>-24.100227</v>
      </c>
      <c r="J1949">
        <f>VLOOKUP(B1949,Information_sites!D:F,3,FALSE)</f>
        <v>-45.698115999999999</v>
      </c>
      <c r="K1949" t="s">
        <v>442</v>
      </c>
      <c r="L1949">
        <v>10017</v>
      </c>
      <c r="M1949">
        <v>40</v>
      </c>
      <c r="N1949" s="3">
        <v>9</v>
      </c>
      <c r="O1949" t="s">
        <v>442</v>
      </c>
      <c r="P1949" t="s">
        <v>442</v>
      </c>
      <c r="Q1949" t="s">
        <v>442</v>
      </c>
      <c r="R1949" t="s">
        <v>442</v>
      </c>
      <c r="S1949" t="s">
        <v>40</v>
      </c>
      <c r="T1949">
        <v>1</v>
      </c>
      <c r="U1949">
        <v>7</v>
      </c>
      <c r="X1949" t="str">
        <f>VLOOKUP($S1949,Taxonomic!A:D,2,FALSE)</f>
        <v>labridae</v>
      </c>
      <c r="Y1949" t="str">
        <f>VLOOKUP(S1949,Taxonomic!A:D,3,FALSE)</f>
        <v>halichoeres</v>
      </c>
      <c r="Z1949" t="str">
        <f>VLOOKUP(S1949,Taxonomic!A:D,4,FALSE)</f>
        <v>poeyi</v>
      </c>
    </row>
    <row r="1950" spans="1:26" x14ac:dyDescent="0.2">
      <c r="A1950" t="s">
        <v>30</v>
      </c>
      <c r="B1950" t="s">
        <v>472</v>
      </c>
      <c r="C1950" t="s">
        <v>115</v>
      </c>
      <c r="D1950">
        <v>2015</v>
      </c>
      <c r="E1950">
        <v>8</v>
      </c>
      <c r="F1950" s="8">
        <v>10</v>
      </c>
      <c r="G1950" t="s">
        <v>456</v>
      </c>
      <c r="H1950" t="s">
        <v>116</v>
      </c>
      <c r="I1950">
        <f>VLOOKUP(B1950,Information_sites!D:E,2,FALSE)</f>
        <v>-24.100227</v>
      </c>
      <c r="J1950">
        <f>VLOOKUP(B1950,Information_sites!D:F,3,FALSE)</f>
        <v>-45.698115999999999</v>
      </c>
      <c r="K1950" t="s">
        <v>442</v>
      </c>
      <c r="L1950">
        <v>10017</v>
      </c>
      <c r="M1950">
        <v>40</v>
      </c>
      <c r="N1950" s="3">
        <v>9</v>
      </c>
      <c r="O1950" t="s">
        <v>442</v>
      </c>
      <c r="P1950" t="s">
        <v>442</v>
      </c>
      <c r="Q1950" t="s">
        <v>442</v>
      </c>
      <c r="R1950" t="s">
        <v>442</v>
      </c>
      <c r="S1950" t="s">
        <v>40</v>
      </c>
      <c r="T1950">
        <v>1</v>
      </c>
      <c r="U1950">
        <v>10</v>
      </c>
      <c r="X1950" t="str">
        <f>VLOOKUP($S1950,Taxonomic!A:D,2,FALSE)</f>
        <v>labridae</v>
      </c>
      <c r="Y1950" t="str">
        <f>VLOOKUP(S1950,Taxonomic!A:D,3,FALSE)</f>
        <v>halichoeres</v>
      </c>
      <c r="Z1950" t="str">
        <f>VLOOKUP(S1950,Taxonomic!A:D,4,FALSE)</f>
        <v>poeyi</v>
      </c>
    </row>
    <row r="1951" spans="1:26" x14ac:dyDescent="0.2">
      <c r="A1951" t="s">
        <v>30</v>
      </c>
      <c r="B1951" t="s">
        <v>472</v>
      </c>
      <c r="C1951" t="s">
        <v>115</v>
      </c>
      <c r="D1951">
        <v>2015</v>
      </c>
      <c r="E1951">
        <v>8</v>
      </c>
      <c r="F1951" s="8">
        <v>10</v>
      </c>
      <c r="G1951" t="s">
        <v>456</v>
      </c>
      <c r="H1951" t="s">
        <v>116</v>
      </c>
      <c r="I1951">
        <f>VLOOKUP(B1951,Information_sites!D:E,2,FALSE)</f>
        <v>-24.100227</v>
      </c>
      <c r="J1951">
        <f>VLOOKUP(B1951,Information_sites!D:F,3,FALSE)</f>
        <v>-45.698115999999999</v>
      </c>
      <c r="K1951" t="s">
        <v>442</v>
      </c>
      <c r="L1951">
        <v>10017</v>
      </c>
      <c r="M1951">
        <v>40</v>
      </c>
      <c r="N1951" s="3">
        <v>9</v>
      </c>
      <c r="O1951" t="s">
        <v>442</v>
      </c>
      <c r="P1951" t="s">
        <v>442</v>
      </c>
      <c r="Q1951" t="s">
        <v>442</v>
      </c>
      <c r="R1951" t="s">
        <v>442</v>
      </c>
      <c r="S1951" t="s">
        <v>38</v>
      </c>
      <c r="T1951">
        <v>1</v>
      </c>
      <c r="U1951">
        <v>20</v>
      </c>
      <c r="X1951" t="str">
        <f>VLOOKUP($S1951,Taxonomic!A:D,2,FALSE)</f>
        <v>serranidae</v>
      </c>
      <c r="Y1951" t="str">
        <f>VLOOKUP(S1951,Taxonomic!A:D,3,FALSE)</f>
        <v>epinephelus</v>
      </c>
      <c r="Z1951" t="str">
        <f>VLOOKUP(S1951,Taxonomic!A:D,4,FALSE)</f>
        <v>marginatus</v>
      </c>
    </row>
    <row r="1952" spans="1:26" x14ac:dyDescent="0.2">
      <c r="A1952" t="s">
        <v>30</v>
      </c>
      <c r="B1952" t="s">
        <v>472</v>
      </c>
      <c r="C1952" t="s">
        <v>115</v>
      </c>
      <c r="D1952">
        <v>2015</v>
      </c>
      <c r="E1952">
        <v>8</v>
      </c>
      <c r="F1952" s="8">
        <v>10</v>
      </c>
      <c r="G1952" t="s">
        <v>456</v>
      </c>
      <c r="H1952" t="s">
        <v>116</v>
      </c>
      <c r="I1952">
        <f>VLOOKUP(B1952,Information_sites!D:E,2,FALSE)</f>
        <v>-24.100227</v>
      </c>
      <c r="J1952">
        <f>VLOOKUP(B1952,Information_sites!D:F,3,FALSE)</f>
        <v>-45.698115999999999</v>
      </c>
      <c r="K1952" t="s">
        <v>442</v>
      </c>
      <c r="L1952">
        <v>10017</v>
      </c>
      <c r="M1952">
        <v>40</v>
      </c>
      <c r="N1952" s="3">
        <v>9</v>
      </c>
      <c r="O1952" t="s">
        <v>442</v>
      </c>
      <c r="P1952" t="s">
        <v>442</v>
      </c>
      <c r="Q1952" t="s">
        <v>442</v>
      </c>
      <c r="R1952" t="s">
        <v>442</v>
      </c>
      <c r="S1952" t="s">
        <v>46</v>
      </c>
      <c r="T1952">
        <v>2</v>
      </c>
      <c r="U1952">
        <v>8</v>
      </c>
      <c r="X1952" t="str">
        <f>VLOOKUP($S1952,Taxonomic!A:D,2,FALSE)</f>
        <v>pomacentridae</v>
      </c>
      <c r="Y1952" t="str">
        <f>VLOOKUP(S1952,Taxonomic!A:D,3,FALSE)</f>
        <v>stegastes</v>
      </c>
      <c r="Z1952" t="str">
        <f>VLOOKUP(S1952,Taxonomic!A:D,4,FALSE)</f>
        <v>fuscus</v>
      </c>
    </row>
    <row r="1953" spans="1:26" x14ac:dyDescent="0.2">
      <c r="A1953" t="s">
        <v>30</v>
      </c>
      <c r="B1953" t="s">
        <v>472</v>
      </c>
      <c r="C1953" t="s">
        <v>115</v>
      </c>
      <c r="D1953">
        <v>2015</v>
      </c>
      <c r="E1953">
        <v>8</v>
      </c>
      <c r="F1953" s="8">
        <v>10</v>
      </c>
      <c r="G1953" t="s">
        <v>456</v>
      </c>
      <c r="H1953" t="s">
        <v>116</v>
      </c>
      <c r="I1953">
        <f>VLOOKUP(B1953,Information_sites!D:E,2,FALSE)</f>
        <v>-24.100227</v>
      </c>
      <c r="J1953">
        <f>VLOOKUP(B1953,Information_sites!D:F,3,FALSE)</f>
        <v>-45.698115999999999</v>
      </c>
      <c r="K1953" t="s">
        <v>442</v>
      </c>
      <c r="L1953">
        <v>10017</v>
      </c>
      <c r="M1953">
        <v>40</v>
      </c>
      <c r="N1953" s="3">
        <v>9</v>
      </c>
      <c r="O1953" t="s">
        <v>442</v>
      </c>
      <c r="P1953" t="s">
        <v>442</v>
      </c>
      <c r="Q1953" t="s">
        <v>442</v>
      </c>
      <c r="R1953" t="s">
        <v>442</v>
      </c>
      <c r="S1953" t="s">
        <v>46</v>
      </c>
      <c r="T1953">
        <v>1</v>
      </c>
      <c r="U1953">
        <v>13</v>
      </c>
      <c r="X1953" t="str">
        <f>VLOOKUP($S1953,Taxonomic!A:D,2,FALSE)</f>
        <v>pomacentridae</v>
      </c>
      <c r="Y1953" t="str">
        <f>VLOOKUP(S1953,Taxonomic!A:D,3,FALSE)</f>
        <v>stegastes</v>
      </c>
      <c r="Z1953" t="str">
        <f>VLOOKUP(S1953,Taxonomic!A:D,4,FALSE)</f>
        <v>fuscus</v>
      </c>
    </row>
    <row r="1954" spans="1:26" x14ac:dyDescent="0.2">
      <c r="A1954" t="s">
        <v>30</v>
      </c>
      <c r="B1954" t="s">
        <v>472</v>
      </c>
      <c r="C1954" t="s">
        <v>115</v>
      </c>
      <c r="D1954">
        <v>2015</v>
      </c>
      <c r="E1954">
        <v>8</v>
      </c>
      <c r="F1954" s="8">
        <v>10</v>
      </c>
      <c r="G1954" t="s">
        <v>456</v>
      </c>
      <c r="H1954" t="s">
        <v>116</v>
      </c>
      <c r="I1954">
        <f>VLOOKUP(B1954,Information_sites!D:E,2,FALSE)</f>
        <v>-24.100227</v>
      </c>
      <c r="J1954">
        <f>VLOOKUP(B1954,Information_sites!D:F,3,FALSE)</f>
        <v>-45.698115999999999</v>
      </c>
      <c r="K1954" t="s">
        <v>442</v>
      </c>
      <c r="L1954">
        <v>10017</v>
      </c>
      <c r="M1954">
        <v>40</v>
      </c>
      <c r="N1954" s="3">
        <v>9</v>
      </c>
      <c r="O1954" t="s">
        <v>442</v>
      </c>
      <c r="P1954" t="s">
        <v>442</v>
      </c>
      <c r="Q1954" t="s">
        <v>442</v>
      </c>
      <c r="R1954" t="s">
        <v>442</v>
      </c>
      <c r="S1954" t="s">
        <v>88</v>
      </c>
      <c r="T1954">
        <v>2</v>
      </c>
      <c r="U1954">
        <v>7</v>
      </c>
      <c r="X1954" t="str">
        <f>VLOOKUP($S1954,Taxonomic!A:D,2,FALSE)</f>
        <v>pomacentridae</v>
      </c>
      <c r="Y1954" t="str">
        <f>VLOOKUP(S1954,Taxonomic!A:D,3,FALSE)</f>
        <v>stegastes</v>
      </c>
      <c r="Z1954" t="str">
        <f>VLOOKUP(S1954,Taxonomic!A:D,4,FALSE)</f>
        <v>pictus</v>
      </c>
    </row>
    <row r="1955" spans="1:26" x14ac:dyDescent="0.2">
      <c r="A1955" t="s">
        <v>30</v>
      </c>
      <c r="B1955" t="s">
        <v>472</v>
      </c>
      <c r="C1955" t="s">
        <v>115</v>
      </c>
      <c r="D1955">
        <v>2015</v>
      </c>
      <c r="E1955">
        <v>8</v>
      </c>
      <c r="F1955" s="8">
        <v>10</v>
      </c>
      <c r="G1955" t="s">
        <v>456</v>
      </c>
      <c r="H1955" t="s">
        <v>116</v>
      </c>
      <c r="I1955">
        <f>VLOOKUP(B1955,Information_sites!D:E,2,FALSE)</f>
        <v>-24.100227</v>
      </c>
      <c r="J1955">
        <f>VLOOKUP(B1955,Information_sites!D:F,3,FALSE)</f>
        <v>-45.698115999999999</v>
      </c>
      <c r="K1955" t="s">
        <v>442</v>
      </c>
      <c r="L1955">
        <v>10017</v>
      </c>
      <c r="M1955">
        <v>40</v>
      </c>
      <c r="N1955" s="3">
        <v>9</v>
      </c>
      <c r="O1955" t="s">
        <v>442</v>
      </c>
      <c r="P1955" t="s">
        <v>442</v>
      </c>
      <c r="Q1955" t="s">
        <v>442</v>
      </c>
      <c r="R1955" t="s">
        <v>442</v>
      </c>
      <c r="S1955" t="s">
        <v>88</v>
      </c>
      <c r="T1955">
        <v>1</v>
      </c>
      <c r="U1955">
        <v>4</v>
      </c>
      <c r="X1955" t="str">
        <f>VLOOKUP($S1955,Taxonomic!A:D,2,FALSE)</f>
        <v>pomacentridae</v>
      </c>
      <c r="Y1955" t="str">
        <f>VLOOKUP(S1955,Taxonomic!A:D,3,FALSE)</f>
        <v>stegastes</v>
      </c>
      <c r="Z1955" t="str">
        <f>VLOOKUP(S1955,Taxonomic!A:D,4,FALSE)</f>
        <v>pictus</v>
      </c>
    </row>
    <row r="1956" spans="1:26" x14ac:dyDescent="0.2">
      <c r="A1956" t="s">
        <v>30</v>
      </c>
      <c r="B1956" t="s">
        <v>472</v>
      </c>
      <c r="C1956" t="s">
        <v>115</v>
      </c>
      <c r="D1956">
        <v>2015</v>
      </c>
      <c r="E1956">
        <v>8</v>
      </c>
      <c r="F1956" s="8">
        <v>10</v>
      </c>
      <c r="G1956" t="s">
        <v>456</v>
      </c>
      <c r="H1956" t="s">
        <v>116</v>
      </c>
      <c r="I1956">
        <f>VLOOKUP(B1956,Information_sites!D:E,2,FALSE)</f>
        <v>-24.100227</v>
      </c>
      <c r="J1956">
        <f>VLOOKUP(B1956,Information_sites!D:F,3,FALSE)</f>
        <v>-45.698115999999999</v>
      </c>
      <c r="K1956" t="s">
        <v>442</v>
      </c>
      <c r="L1956">
        <v>10018</v>
      </c>
      <c r="M1956">
        <v>40</v>
      </c>
      <c r="N1956" s="3">
        <v>10</v>
      </c>
      <c r="O1956" t="s">
        <v>442</v>
      </c>
      <c r="P1956" t="s">
        <v>442</v>
      </c>
      <c r="Q1956" t="s">
        <v>442</v>
      </c>
      <c r="R1956" t="s">
        <v>442</v>
      </c>
      <c r="S1956" t="s">
        <v>117</v>
      </c>
      <c r="T1956">
        <v>2</v>
      </c>
      <c r="U1956">
        <v>6</v>
      </c>
      <c r="X1956" t="str">
        <f>VLOOKUP($S1956,Taxonomic!A:D,2,FALSE)</f>
        <v>gobiidae</v>
      </c>
      <c r="Y1956" t="str">
        <f>VLOOKUP(S1956,Taxonomic!A:D,3,FALSE)</f>
        <v>coryphopterus</v>
      </c>
      <c r="Z1956" t="str">
        <f>VLOOKUP(S1956,Taxonomic!A:D,4,FALSE)</f>
        <v>dicrus</v>
      </c>
    </row>
    <row r="1957" spans="1:26" x14ac:dyDescent="0.2">
      <c r="A1957" t="s">
        <v>30</v>
      </c>
      <c r="B1957" t="s">
        <v>472</v>
      </c>
      <c r="C1957" t="s">
        <v>115</v>
      </c>
      <c r="D1957">
        <v>2015</v>
      </c>
      <c r="E1957">
        <v>8</v>
      </c>
      <c r="F1957" s="8">
        <v>10</v>
      </c>
      <c r="G1957" t="s">
        <v>456</v>
      </c>
      <c r="H1957" t="s">
        <v>116</v>
      </c>
      <c r="I1957">
        <f>VLOOKUP(B1957,Information_sites!D:E,2,FALSE)</f>
        <v>-24.100227</v>
      </c>
      <c r="J1957">
        <f>VLOOKUP(B1957,Information_sites!D:F,3,FALSE)</f>
        <v>-45.698115999999999</v>
      </c>
      <c r="K1957" t="s">
        <v>442</v>
      </c>
      <c r="L1957">
        <v>10018</v>
      </c>
      <c r="M1957">
        <v>40</v>
      </c>
      <c r="N1957" s="3">
        <v>10</v>
      </c>
      <c r="O1957" t="s">
        <v>442</v>
      </c>
      <c r="P1957" t="s">
        <v>442</v>
      </c>
      <c r="Q1957" t="s">
        <v>442</v>
      </c>
      <c r="R1957" t="s">
        <v>442</v>
      </c>
      <c r="S1957" t="s">
        <v>117</v>
      </c>
      <c r="T1957">
        <v>2</v>
      </c>
      <c r="U1957">
        <v>4</v>
      </c>
      <c r="X1957" t="str">
        <f>VLOOKUP($S1957,Taxonomic!A:D,2,FALSE)</f>
        <v>gobiidae</v>
      </c>
      <c r="Y1957" t="str">
        <f>VLOOKUP(S1957,Taxonomic!A:D,3,FALSE)</f>
        <v>coryphopterus</v>
      </c>
      <c r="Z1957" t="str">
        <f>VLOOKUP(S1957,Taxonomic!A:D,4,FALSE)</f>
        <v>dicrus</v>
      </c>
    </row>
    <row r="1958" spans="1:26" x14ac:dyDescent="0.2">
      <c r="A1958" t="s">
        <v>30</v>
      </c>
      <c r="B1958" t="s">
        <v>472</v>
      </c>
      <c r="C1958" t="s">
        <v>115</v>
      </c>
      <c r="D1958">
        <v>2015</v>
      </c>
      <c r="E1958">
        <v>8</v>
      </c>
      <c r="F1958" s="8">
        <v>10</v>
      </c>
      <c r="G1958" t="s">
        <v>456</v>
      </c>
      <c r="H1958" t="s">
        <v>116</v>
      </c>
      <c r="I1958">
        <f>VLOOKUP(B1958,Information_sites!D:E,2,FALSE)</f>
        <v>-24.100227</v>
      </c>
      <c r="J1958">
        <f>VLOOKUP(B1958,Information_sites!D:F,3,FALSE)</f>
        <v>-45.698115999999999</v>
      </c>
      <c r="K1958" t="s">
        <v>442</v>
      </c>
      <c r="L1958">
        <v>10018</v>
      </c>
      <c r="M1958">
        <v>40</v>
      </c>
      <c r="N1958" s="3">
        <v>10</v>
      </c>
      <c r="O1958" t="s">
        <v>442</v>
      </c>
      <c r="P1958" t="s">
        <v>442</v>
      </c>
      <c r="Q1958" t="s">
        <v>442</v>
      </c>
      <c r="R1958" t="s">
        <v>442</v>
      </c>
      <c r="S1958" t="s">
        <v>117</v>
      </c>
      <c r="T1958">
        <v>1</v>
      </c>
      <c r="U1958">
        <v>5</v>
      </c>
      <c r="X1958" t="str">
        <f>VLOOKUP($S1958,Taxonomic!A:D,2,FALSE)</f>
        <v>gobiidae</v>
      </c>
      <c r="Y1958" t="str">
        <f>VLOOKUP(S1958,Taxonomic!A:D,3,FALSE)</f>
        <v>coryphopterus</v>
      </c>
      <c r="Z1958" t="str">
        <f>VLOOKUP(S1958,Taxonomic!A:D,4,FALSE)</f>
        <v>dicrus</v>
      </c>
    </row>
    <row r="1959" spans="1:26" x14ac:dyDescent="0.2">
      <c r="A1959" t="s">
        <v>30</v>
      </c>
      <c r="B1959" t="s">
        <v>472</v>
      </c>
      <c r="C1959" t="s">
        <v>115</v>
      </c>
      <c r="D1959">
        <v>2015</v>
      </c>
      <c r="E1959">
        <v>8</v>
      </c>
      <c r="F1959" s="8">
        <v>10</v>
      </c>
      <c r="G1959" t="s">
        <v>456</v>
      </c>
      <c r="H1959" t="s">
        <v>116</v>
      </c>
      <c r="I1959">
        <f>VLOOKUP(B1959,Information_sites!D:E,2,FALSE)</f>
        <v>-24.100227</v>
      </c>
      <c r="J1959">
        <f>VLOOKUP(B1959,Information_sites!D:F,3,FALSE)</f>
        <v>-45.698115999999999</v>
      </c>
      <c r="K1959" t="s">
        <v>442</v>
      </c>
      <c r="L1959">
        <v>10018</v>
      </c>
      <c r="M1959">
        <v>40</v>
      </c>
      <c r="N1959" s="3">
        <v>10</v>
      </c>
      <c r="O1959" t="s">
        <v>442</v>
      </c>
      <c r="P1959" t="s">
        <v>442</v>
      </c>
      <c r="Q1959" t="s">
        <v>442</v>
      </c>
      <c r="R1959" t="s">
        <v>442</v>
      </c>
      <c r="S1959" t="s">
        <v>65</v>
      </c>
      <c r="T1959">
        <v>2</v>
      </c>
      <c r="U1959">
        <v>3</v>
      </c>
      <c r="X1959" t="str">
        <f>VLOOKUP($S1959,Taxonomic!A:D,2,FALSE)</f>
        <v>gobiidae</v>
      </c>
      <c r="Y1959" t="str">
        <f>VLOOKUP(S1959,Taxonomic!A:D,3,FALSE)</f>
        <v>elacatinus</v>
      </c>
      <c r="Z1959" t="str">
        <f>VLOOKUP(S1959,Taxonomic!A:D,4,FALSE)</f>
        <v>figaro</v>
      </c>
    </row>
    <row r="1960" spans="1:26" x14ac:dyDescent="0.2">
      <c r="A1960" t="s">
        <v>30</v>
      </c>
      <c r="B1960" t="s">
        <v>472</v>
      </c>
      <c r="C1960" t="s">
        <v>115</v>
      </c>
      <c r="D1960">
        <v>2015</v>
      </c>
      <c r="E1960">
        <v>8</v>
      </c>
      <c r="F1960" s="8">
        <v>10</v>
      </c>
      <c r="G1960" t="s">
        <v>456</v>
      </c>
      <c r="H1960" t="s">
        <v>116</v>
      </c>
      <c r="I1960">
        <f>VLOOKUP(B1960,Information_sites!D:E,2,FALSE)</f>
        <v>-24.100227</v>
      </c>
      <c r="J1960">
        <f>VLOOKUP(B1960,Information_sites!D:F,3,FALSE)</f>
        <v>-45.698115999999999</v>
      </c>
      <c r="K1960" t="s">
        <v>442</v>
      </c>
      <c r="L1960">
        <v>10018</v>
      </c>
      <c r="M1960">
        <v>40</v>
      </c>
      <c r="N1960" s="3">
        <v>10</v>
      </c>
      <c r="O1960" t="s">
        <v>442</v>
      </c>
      <c r="P1960" t="s">
        <v>442</v>
      </c>
      <c r="Q1960" t="s">
        <v>442</v>
      </c>
      <c r="R1960" t="s">
        <v>442</v>
      </c>
      <c r="S1960" t="s">
        <v>39</v>
      </c>
      <c r="T1960">
        <v>12</v>
      </c>
      <c r="U1960">
        <v>15</v>
      </c>
      <c r="X1960" t="str">
        <f>VLOOKUP($S1960,Taxonomic!A:D,2,FALSE)</f>
        <v>haemulidae</v>
      </c>
      <c r="Y1960" t="str">
        <f>VLOOKUP(S1960,Taxonomic!A:D,3,FALSE)</f>
        <v>haemulon</v>
      </c>
      <c r="Z1960" t="str">
        <f>VLOOKUP(S1960,Taxonomic!A:D,4,FALSE)</f>
        <v>aurolineatum</v>
      </c>
    </row>
    <row r="1961" spans="1:26" x14ac:dyDescent="0.2">
      <c r="A1961" t="s">
        <v>30</v>
      </c>
      <c r="B1961" t="s">
        <v>472</v>
      </c>
      <c r="C1961" t="s">
        <v>115</v>
      </c>
      <c r="D1961">
        <v>2015</v>
      </c>
      <c r="E1961">
        <v>8</v>
      </c>
      <c r="F1961" s="8">
        <v>10</v>
      </c>
      <c r="G1961" t="s">
        <v>456</v>
      </c>
      <c r="H1961" t="s">
        <v>116</v>
      </c>
      <c r="I1961">
        <f>VLOOKUP(B1961,Information_sites!D:E,2,FALSE)</f>
        <v>-24.100227</v>
      </c>
      <c r="J1961">
        <f>VLOOKUP(B1961,Information_sites!D:F,3,FALSE)</f>
        <v>-45.698115999999999</v>
      </c>
      <c r="K1961" t="s">
        <v>442</v>
      </c>
      <c r="L1961">
        <v>10018</v>
      </c>
      <c r="M1961">
        <v>40</v>
      </c>
      <c r="N1961" s="3">
        <v>10</v>
      </c>
      <c r="O1961" t="s">
        <v>442</v>
      </c>
      <c r="P1961" t="s">
        <v>442</v>
      </c>
      <c r="Q1961" t="s">
        <v>442</v>
      </c>
      <c r="R1961" t="s">
        <v>442</v>
      </c>
      <c r="S1961" t="s">
        <v>39</v>
      </c>
      <c r="T1961">
        <v>3</v>
      </c>
      <c r="U1961">
        <v>20</v>
      </c>
      <c r="X1961" t="str">
        <f>VLOOKUP($S1961,Taxonomic!A:D,2,FALSE)</f>
        <v>haemulidae</v>
      </c>
      <c r="Y1961" t="str">
        <f>VLOOKUP(S1961,Taxonomic!A:D,3,FALSE)</f>
        <v>haemulon</v>
      </c>
      <c r="Z1961" t="str">
        <f>VLOOKUP(S1961,Taxonomic!A:D,4,FALSE)</f>
        <v>aurolineatum</v>
      </c>
    </row>
    <row r="1962" spans="1:26" x14ac:dyDescent="0.2">
      <c r="A1962" t="s">
        <v>30</v>
      </c>
      <c r="B1962" t="s">
        <v>472</v>
      </c>
      <c r="C1962" t="s">
        <v>115</v>
      </c>
      <c r="D1962">
        <v>2015</v>
      </c>
      <c r="E1962">
        <v>8</v>
      </c>
      <c r="F1962" s="8">
        <v>10</v>
      </c>
      <c r="G1962" t="s">
        <v>456</v>
      </c>
      <c r="H1962" t="s">
        <v>116</v>
      </c>
      <c r="I1962">
        <f>VLOOKUP(B1962,Information_sites!D:E,2,FALSE)</f>
        <v>-24.100227</v>
      </c>
      <c r="J1962">
        <f>VLOOKUP(B1962,Information_sites!D:F,3,FALSE)</f>
        <v>-45.698115999999999</v>
      </c>
      <c r="K1962" t="s">
        <v>442</v>
      </c>
      <c r="L1962">
        <v>10018</v>
      </c>
      <c r="M1962">
        <v>40</v>
      </c>
      <c r="N1962" s="3">
        <v>10</v>
      </c>
      <c r="O1962" t="s">
        <v>442</v>
      </c>
      <c r="P1962" t="s">
        <v>442</v>
      </c>
      <c r="Q1962" t="s">
        <v>442</v>
      </c>
      <c r="R1962" t="s">
        <v>442</v>
      </c>
      <c r="S1962" t="s">
        <v>41</v>
      </c>
      <c r="T1962">
        <v>3</v>
      </c>
      <c r="U1962">
        <v>20</v>
      </c>
      <c r="X1962" t="str">
        <f>VLOOKUP($S1962,Taxonomic!A:D,2,FALSE)</f>
        <v>holocentridae</v>
      </c>
      <c r="Y1962" t="str">
        <f>VLOOKUP(S1962,Taxonomic!A:D,3,FALSE)</f>
        <v>holocentrus</v>
      </c>
      <c r="Z1962" t="str">
        <f>VLOOKUP(S1962,Taxonomic!A:D,4,FALSE)</f>
        <v>adscensionis</v>
      </c>
    </row>
    <row r="1963" spans="1:26" x14ac:dyDescent="0.2">
      <c r="A1963" t="s">
        <v>30</v>
      </c>
      <c r="B1963" t="s">
        <v>472</v>
      </c>
      <c r="C1963" t="s">
        <v>115</v>
      </c>
      <c r="D1963">
        <v>2015</v>
      </c>
      <c r="E1963">
        <v>8</v>
      </c>
      <c r="F1963" s="8">
        <v>10</v>
      </c>
      <c r="G1963" t="s">
        <v>456</v>
      </c>
      <c r="H1963" t="s">
        <v>116</v>
      </c>
      <c r="I1963">
        <f>VLOOKUP(B1963,Information_sites!D:E,2,FALSE)</f>
        <v>-24.100227</v>
      </c>
      <c r="J1963">
        <f>VLOOKUP(B1963,Information_sites!D:F,3,FALSE)</f>
        <v>-45.698115999999999</v>
      </c>
      <c r="K1963" t="s">
        <v>442</v>
      </c>
      <c r="L1963">
        <v>10018</v>
      </c>
      <c r="M1963">
        <v>40</v>
      </c>
      <c r="N1963" s="3">
        <v>10</v>
      </c>
      <c r="O1963" t="s">
        <v>442</v>
      </c>
      <c r="P1963" t="s">
        <v>442</v>
      </c>
      <c r="Q1963" t="s">
        <v>442</v>
      </c>
      <c r="R1963" t="s">
        <v>442</v>
      </c>
      <c r="S1963" t="s">
        <v>57</v>
      </c>
      <c r="T1963">
        <v>1</v>
      </c>
      <c r="U1963">
        <v>10</v>
      </c>
      <c r="X1963" t="str">
        <f>VLOOKUP($S1963,Taxonomic!A:D,2,FALSE)</f>
        <v>scaridae</v>
      </c>
      <c r="Y1963" t="str">
        <f>VLOOKUP(S1963,Taxonomic!A:D,3,FALSE)</f>
        <v>sparisoma</v>
      </c>
      <c r="Z1963" t="str">
        <f>VLOOKUP(S1963,Taxonomic!A:D,4,FALSE)</f>
        <v>frondosum</v>
      </c>
    </row>
    <row r="1964" spans="1:26" x14ac:dyDescent="0.2">
      <c r="A1964" t="s">
        <v>30</v>
      </c>
      <c r="B1964" t="s">
        <v>472</v>
      </c>
      <c r="C1964" t="s">
        <v>115</v>
      </c>
      <c r="D1964">
        <v>2015</v>
      </c>
      <c r="E1964">
        <v>8</v>
      </c>
      <c r="F1964" s="8">
        <v>10</v>
      </c>
      <c r="G1964" t="s">
        <v>456</v>
      </c>
      <c r="H1964" t="s">
        <v>116</v>
      </c>
      <c r="I1964">
        <f>VLOOKUP(B1964,Information_sites!D:E,2,FALSE)</f>
        <v>-24.100227</v>
      </c>
      <c r="J1964">
        <f>VLOOKUP(B1964,Information_sites!D:F,3,FALSE)</f>
        <v>-45.698115999999999</v>
      </c>
      <c r="K1964" t="s">
        <v>442</v>
      </c>
      <c r="L1964">
        <v>10019</v>
      </c>
      <c r="M1964">
        <v>40</v>
      </c>
      <c r="N1964" s="3">
        <v>9.6999999999999993</v>
      </c>
      <c r="O1964" t="s">
        <v>442</v>
      </c>
      <c r="P1964" t="s">
        <v>442</v>
      </c>
      <c r="Q1964" t="s">
        <v>442</v>
      </c>
      <c r="R1964" t="s">
        <v>442</v>
      </c>
      <c r="S1964" t="s">
        <v>33</v>
      </c>
      <c r="T1964">
        <v>1</v>
      </c>
      <c r="U1964">
        <v>6</v>
      </c>
      <c r="X1964" t="str">
        <f>VLOOKUP($S1964,Taxonomic!A:D,2,FALSE)</f>
        <v>pomacentridae</v>
      </c>
      <c r="Y1964" t="str">
        <f>VLOOKUP(S1964,Taxonomic!A:D,3,FALSE)</f>
        <v>abudefduf</v>
      </c>
      <c r="Z1964" t="str">
        <f>VLOOKUP(S1964,Taxonomic!A:D,4,FALSE)</f>
        <v>saxatilis</v>
      </c>
    </row>
    <row r="1965" spans="1:26" x14ac:dyDescent="0.2">
      <c r="A1965" t="s">
        <v>30</v>
      </c>
      <c r="B1965" t="s">
        <v>472</v>
      </c>
      <c r="C1965" t="s">
        <v>115</v>
      </c>
      <c r="D1965">
        <v>2015</v>
      </c>
      <c r="E1965">
        <v>8</v>
      </c>
      <c r="F1965" s="8">
        <v>10</v>
      </c>
      <c r="G1965" t="s">
        <v>456</v>
      </c>
      <c r="H1965" t="s">
        <v>116</v>
      </c>
      <c r="I1965">
        <f>VLOOKUP(B1965,Information_sites!D:E,2,FALSE)</f>
        <v>-24.100227</v>
      </c>
      <c r="J1965">
        <f>VLOOKUP(B1965,Information_sites!D:F,3,FALSE)</f>
        <v>-45.698115999999999</v>
      </c>
      <c r="K1965" t="s">
        <v>442</v>
      </c>
      <c r="L1965">
        <v>10019</v>
      </c>
      <c r="M1965">
        <v>40</v>
      </c>
      <c r="N1965" s="3">
        <v>9.6999999999999993</v>
      </c>
      <c r="O1965" t="s">
        <v>442</v>
      </c>
      <c r="P1965" t="s">
        <v>442</v>
      </c>
      <c r="Q1965" t="s">
        <v>442</v>
      </c>
      <c r="R1965" t="s">
        <v>442</v>
      </c>
      <c r="S1965" t="s">
        <v>35</v>
      </c>
      <c r="T1965">
        <v>1</v>
      </c>
      <c r="U1965">
        <v>35</v>
      </c>
      <c r="X1965" t="str">
        <f>VLOOKUP($S1965,Taxonomic!A:D,2,FALSE)</f>
        <v>labridae</v>
      </c>
      <c r="Y1965" t="str">
        <f>VLOOKUP(S1965,Taxonomic!A:D,3,FALSE)</f>
        <v>bodianus</v>
      </c>
      <c r="Z1965" t="str">
        <f>VLOOKUP(S1965,Taxonomic!A:D,4,FALSE)</f>
        <v>rufus</v>
      </c>
    </row>
    <row r="1966" spans="1:26" x14ac:dyDescent="0.2">
      <c r="A1966" t="s">
        <v>30</v>
      </c>
      <c r="B1966" t="s">
        <v>472</v>
      </c>
      <c r="C1966" t="s">
        <v>115</v>
      </c>
      <c r="D1966">
        <v>2015</v>
      </c>
      <c r="E1966">
        <v>8</v>
      </c>
      <c r="F1966" s="8">
        <v>10</v>
      </c>
      <c r="G1966" t="s">
        <v>456</v>
      </c>
      <c r="H1966" t="s">
        <v>116</v>
      </c>
      <c r="I1966">
        <f>VLOOKUP(B1966,Information_sites!D:E,2,FALSE)</f>
        <v>-24.100227</v>
      </c>
      <c r="J1966">
        <f>VLOOKUP(B1966,Information_sites!D:F,3,FALSE)</f>
        <v>-45.698115999999999</v>
      </c>
      <c r="K1966" t="s">
        <v>442</v>
      </c>
      <c r="L1966">
        <v>10019</v>
      </c>
      <c r="M1966">
        <v>40</v>
      </c>
      <c r="N1966" s="3">
        <v>9.6999999999999993</v>
      </c>
      <c r="O1966" t="s">
        <v>442</v>
      </c>
      <c r="P1966" t="s">
        <v>442</v>
      </c>
      <c r="Q1966" t="s">
        <v>442</v>
      </c>
      <c r="R1966" t="s">
        <v>442</v>
      </c>
      <c r="S1966" t="s">
        <v>36</v>
      </c>
      <c r="T1966">
        <v>2</v>
      </c>
      <c r="U1966">
        <v>15</v>
      </c>
      <c r="X1966" t="str">
        <f>VLOOKUP($S1966,Taxonomic!A:D,2,FALSE)</f>
        <v>pomacentridae</v>
      </c>
      <c r="Y1966" t="str">
        <f>VLOOKUP(S1966,Taxonomic!A:D,3,FALSE)</f>
        <v>chromis</v>
      </c>
      <c r="Z1966" t="str">
        <f>VLOOKUP(S1966,Taxonomic!A:D,4,FALSE)</f>
        <v>multilineata</v>
      </c>
    </row>
    <row r="1967" spans="1:26" x14ac:dyDescent="0.2">
      <c r="A1967" t="s">
        <v>30</v>
      </c>
      <c r="B1967" t="s">
        <v>472</v>
      </c>
      <c r="C1967" t="s">
        <v>115</v>
      </c>
      <c r="D1967">
        <v>2015</v>
      </c>
      <c r="E1967">
        <v>8</v>
      </c>
      <c r="F1967" s="8">
        <v>10</v>
      </c>
      <c r="G1967" t="s">
        <v>456</v>
      </c>
      <c r="H1967" t="s">
        <v>116</v>
      </c>
      <c r="I1967">
        <f>VLOOKUP(B1967,Information_sites!D:E,2,FALSE)</f>
        <v>-24.100227</v>
      </c>
      <c r="J1967">
        <f>VLOOKUP(B1967,Information_sites!D:F,3,FALSE)</f>
        <v>-45.698115999999999</v>
      </c>
      <c r="K1967" t="s">
        <v>442</v>
      </c>
      <c r="L1967">
        <v>10019</v>
      </c>
      <c r="M1967">
        <v>40</v>
      </c>
      <c r="N1967" s="3">
        <v>9.6999999999999993</v>
      </c>
      <c r="O1967" t="s">
        <v>442</v>
      </c>
      <c r="P1967" t="s">
        <v>442</v>
      </c>
      <c r="Q1967" t="s">
        <v>442</v>
      </c>
      <c r="R1967" t="s">
        <v>442</v>
      </c>
      <c r="S1967" t="s">
        <v>39</v>
      </c>
      <c r="T1967">
        <v>95</v>
      </c>
      <c r="U1967">
        <v>15</v>
      </c>
      <c r="X1967" t="str">
        <f>VLOOKUP($S1967,Taxonomic!A:D,2,FALSE)</f>
        <v>haemulidae</v>
      </c>
      <c r="Y1967" t="str">
        <f>VLOOKUP(S1967,Taxonomic!A:D,3,FALSE)</f>
        <v>haemulon</v>
      </c>
      <c r="Z1967" t="str">
        <f>VLOOKUP(S1967,Taxonomic!A:D,4,FALSE)</f>
        <v>aurolineatum</v>
      </c>
    </row>
    <row r="1968" spans="1:26" x14ac:dyDescent="0.2">
      <c r="A1968" t="s">
        <v>30</v>
      </c>
      <c r="B1968" t="s">
        <v>472</v>
      </c>
      <c r="C1968" t="s">
        <v>115</v>
      </c>
      <c r="D1968">
        <v>2015</v>
      </c>
      <c r="E1968">
        <v>8</v>
      </c>
      <c r="F1968" s="8">
        <v>10</v>
      </c>
      <c r="G1968" t="s">
        <v>456</v>
      </c>
      <c r="H1968" t="s">
        <v>116</v>
      </c>
      <c r="I1968">
        <f>VLOOKUP(B1968,Information_sites!D:E,2,FALSE)</f>
        <v>-24.100227</v>
      </c>
      <c r="J1968">
        <f>VLOOKUP(B1968,Information_sites!D:F,3,FALSE)</f>
        <v>-45.698115999999999</v>
      </c>
      <c r="K1968" t="s">
        <v>442</v>
      </c>
      <c r="L1968">
        <v>10020</v>
      </c>
      <c r="M1968">
        <v>40</v>
      </c>
      <c r="N1968" s="3">
        <v>10</v>
      </c>
      <c r="O1968" t="s">
        <v>442</v>
      </c>
      <c r="P1968" t="s">
        <v>442</v>
      </c>
      <c r="Q1968" t="s">
        <v>442</v>
      </c>
      <c r="R1968" t="s">
        <v>442</v>
      </c>
      <c r="S1968" t="s">
        <v>34</v>
      </c>
      <c r="T1968">
        <v>1</v>
      </c>
      <c r="U1968">
        <v>15</v>
      </c>
      <c r="X1968" t="str">
        <f>VLOOKUP($S1968,Taxonomic!A:D,2,FALSE)</f>
        <v>labridae</v>
      </c>
      <c r="Y1968" t="str">
        <f>VLOOKUP(S1968,Taxonomic!A:D,3,FALSE)</f>
        <v>bodianus</v>
      </c>
      <c r="Z1968" t="str">
        <f>VLOOKUP(S1968,Taxonomic!A:D,4,FALSE)</f>
        <v>pulchellus</v>
      </c>
    </row>
    <row r="1969" spans="1:26" x14ac:dyDescent="0.2">
      <c r="A1969" t="s">
        <v>30</v>
      </c>
      <c r="B1969" t="s">
        <v>472</v>
      </c>
      <c r="C1969" t="s">
        <v>115</v>
      </c>
      <c r="D1969">
        <v>2015</v>
      </c>
      <c r="E1969">
        <v>8</v>
      </c>
      <c r="F1969" s="8">
        <v>10</v>
      </c>
      <c r="G1969" t="s">
        <v>456</v>
      </c>
      <c r="H1969" t="s">
        <v>116</v>
      </c>
      <c r="I1969">
        <f>VLOOKUP(B1969,Information_sites!D:E,2,FALSE)</f>
        <v>-24.100227</v>
      </c>
      <c r="J1969">
        <f>VLOOKUP(B1969,Information_sites!D:F,3,FALSE)</f>
        <v>-45.698115999999999</v>
      </c>
      <c r="K1969" t="s">
        <v>442</v>
      </c>
      <c r="L1969">
        <v>10020</v>
      </c>
      <c r="M1969">
        <v>40</v>
      </c>
      <c r="N1969" s="3">
        <v>10</v>
      </c>
      <c r="O1969" t="s">
        <v>442</v>
      </c>
      <c r="P1969" t="s">
        <v>442</v>
      </c>
      <c r="Q1969" t="s">
        <v>442</v>
      </c>
      <c r="R1969" t="s">
        <v>442</v>
      </c>
      <c r="S1969" t="s">
        <v>36</v>
      </c>
      <c r="T1969">
        <v>1</v>
      </c>
      <c r="U1969">
        <v>13</v>
      </c>
      <c r="X1969" t="str">
        <f>VLOOKUP($S1969,Taxonomic!A:D,2,FALSE)</f>
        <v>pomacentridae</v>
      </c>
      <c r="Y1969" t="str">
        <f>VLOOKUP(S1969,Taxonomic!A:D,3,FALSE)</f>
        <v>chromis</v>
      </c>
      <c r="Z1969" t="str">
        <f>VLOOKUP(S1969,Taxonomic!A:D,4,FALSE)</f>
        <v>multilineata</v>
      </c>
    </row>
    <row r="1970" spans="1:26" x14ac:dyDescent="0.2">
      <c r="A1970" t="s">
        <v>30</v>
      </c>
      <c r="B1970" t="s">
        <v>472</v>
      </c>
      <c r="C1970" t="s">
        <v>115</v>
      </c>
      <c r="D1970">
        <v>2015</v>
      </c>
      <c r="E1970">
        <v>8</v>
      </c>
      <c r="F1970" s="8">
        <v>10</v>
      </c>
      <c r="G1970" t="s">
        <v>456</v>
      </c>
      <c r="H1970" t="s">
        <v>116</v>
      </c>
      <c r="I1970">
        <f>VLOOKUP(B1970,Information_sites!D:E,2,FALSE)</f>
        <v>-24.100227</v>
      </c>
      <c r="J1970">
        <f>VLOOKUP(B1970,Information_sites!D:F,3,FALSE)</f>
        <v>-45.698115999999999</v>
      </c>
      <c r="K1970" t="s">
        <v>442</v>
      </c>
      <c r="L1970">
        <v>10020</v>
      </c>
      <c r="M1970">
        <v>40</v>
      </c>
      <c r="N1970" s="3">
        <v>10</v>
      </c>
      <c r="O1970" t="s">
        <v>442</v>
      </c>
      <c r="P1970" t="s">
        <v>442</v>
      </c>
      <c r="Q1970" t="s">
        <v>442</v>
      </c>
      <c r="R1970" t="s">
        <v>442</v>
      </c>
      <c r="S1970" t="s">
        <v>100</v>
      </c>
      <c r="T1970">
        <v>2</v>
      </c>
      <c r="U1970">
        <v>3</v>
      </c>
      <c r="X1970" t="str">
        <f>VLOOKUP($S1970,Taxonomic!A:D,2,FALSE)</f>
        <v>gobiidae</v>
      </c>
      <c r="Y1970" t="str">
        <f>VLOOKUP(S1970,Taxonomic!A:D,3,FALSE)</f>
        <v>coryphopterus</v>
      </c>
      <c r="Z1970" t="str">
        <f>VLOOKUP(S1970,Taxonomic!A:D,4,FALSE)</f>
        <v>glaucofraenum</v>
      </c>
    </row>
    <row r="1971" spans="1:26" x14ac:dyDescent="0.2">
      <c r="A1971" t="s">
        <v>30</v>
      </c>
      <c r="B1971" t="s">
        <v>472</v>
      </c>
      <c r="C1971" t="s">
        <v>115</v>
      </c>
      <c r="D1971">
        <v>2015</v>
      </c>
      <c r="E1971">
        <v>8</v>
      </c>
      <c r="F1971" s="8">
        <v>10</v>
      </c>
      <c r="G1971" t="s">
        <v>456</v>
      </c>
      <c r="H1971" t="s">
        <v>116</v>
      </c>
      <c r="I1971">
        <f>VLOOKUP(B1971,Information_sites!D:E,2,FALSE)</f>
        <v>-24.100227</v>
      </c>
      <c r="J1971">
        <f>VLOOKUP(B1971,Information_sites!D:F,3,FALSE)</f>
        <v>-45.698115999999999</v>
      </c>
      <c r="K1971" t="s">
        <v>442</v>
      </c>
      <c r="L1971">
        <v>10020</v>
      </c>
      <c r="M1971">
        <v>40</v>
      </c>
      <c r="N1971" s="3">
        <v>10</v>
      </c>
      <c r="O1971" t="s">
        <v>442</v>
      </c>
      <c r="P1971" t="s">
        <v>442</v>
      </c>
      <c r="Q1971" t="s">
        <v>442</v>
      </c>
      <c r="R1971" t="s">
        <v>442</v>
      </c>
      <c r="S1971" t="s">
        <v>100</v>
      </c>
      <c r="T1971">
        <v>1</v>
      </c>
      <c r="U1971">
        <v>6</v>
      </c>
      <c r="X1971" t="str">
        <f>VLOOKUP($S1971,Taxonomic!A:D,2,FALSE)</f>
        <v>gobiidae</v>
      </c>
      <c r="Y1971" t="str">
        <f>VLOOKUP(S1971,Taxonomic!A:D,3,FALSE)</f>
        <v>coryphopterus</v>
      </c>
      <c r="Z1971" t="str">
        <f>VLOOKUP(S1971,Taxonomic!A:D,4,FALSE)</f>
        <v>glaucofraenum</v>
      </c>
    </row>
    <row r="1972" spans="1:26" x14ac:dyDescent="0.2">
      <c r="A1972" t="s">
        <v>30</v>
      </c>
      <c r="B1972" t="s">
        <v>472</v>
      </c>
      <c r="C1972" t="s">
        <v>115</v>
      </c>
      <c r="D1972">
        <v>2015</v>
      </c>
      <c r="E1972">
        <v>8</v>
      </c>
      <c r="F1972" s="8">
        <v>10</v>
      </c>
      <c r="G1972" t="s">
        <v>456</v>
      </c>
      <c r="H1972" t="s">
        <v>116</v>
      </c>
      <c r="I1972">
        <f>VLOOKUP(B1972,Information_sites!D:E,2,FALSE)</f>
        <v>-24.100227</v>
      </c>
      <c r="J1972">
        <f>VLOOKUP(B1972,Information_sites!D:F,3,FALSE)</f>
        <v>-45.698115999999999</v>
      </c>
      <c r="K1972" t="s">
        <v>442</v>
      </c>
      <c r="L1972">
        <v>10020</v>
      </c>
      <c r="M1972">
        <v>40</v>
      </c>
      <c r="N1972" s="3">
        <v>10</v>
      </c>
      <c r="O1972" t="s">
        <v>442</v>
      </c>
      <c r="P1972" t="s">
        <v>442</v>
      </c>
      <c r="Q1972" t="s">
        <v>442</v>
      </c>
      <c r="R1972" t="s">
        <v>442</v>
      </c>
      <c r="S1972" t="s">
        <v>114</v>
      </c>
      <c r="T1972">
        <v>1</v>
      </c>
      <c r="U1972">
        <v>10</v>
      </c>
      <c r="X1972" t="str">
        <f>VLOOKUP($S1972,Taxonomic!A:D,2,FALSE)</f>
        <v>scaridae</v>
      </c>
      <c r="Y1972" t="str">
        <f>VLOOKUP(S1972,Taxonomic!A:D,3,FALSE)</f>
        <v>cryptotomus</v>
      </c>
      <c r="Z1972" t="str">
        <f>VLOOKUP(S1972,Taxonomic!A:D,4,FALSE)</f>
        <v>roseus</v>
      </c>
    </row>
    <row r="1973" spans="1:26" x14ac:dyDescent="0.2">
      <c r="A1973" t="s">
        <v>30</v>
      </c>
      <c r="B1973" t="s">
        <v>472</v>
      </c>
      <c r="C1973" t="s">
        <v>115</v>
      </c>
      <c r="D1973">
        <v>2015</v>
      </c>
      <c r="E1973">
        <v>8</v>
      </c>
      <c r="F1973" s="8">
        <v>10</v>
      </c>
      <c r="G1973" t="s">
        <v>456</v>
      </c>
      <c r="H1973" t="s">
        <v>116</v>
      </c>
      <c r="I1973">
        <f>VLOOKUP(B1973,Information_sites!D:E,2,FALSE)</f>
        <v>-24.100227</v>
      </c>
      <c r="J1973">
        <f>VLOOKUP(B1973,Information_sites!D:F,3,FALSE)</f>
        <v>-45.698115999999999</v>
      </c>
      <c r="K1973" t="s">
        <v>442</v>
      </c>
      <c r="L1973">
        <v>10020</v>
      </c>
      <c r="M1973">
        <v>40</v>
      </c>
      <c r="N1973" s="3">
        <v>10</v>
      </c>
      <c r="O1973" t="s">
        <v>442</v>
      </c>
      <c r="P1973" t="s">
        <v>442</v>
      </c>
      <c r="Q1973" t="s">
        <v>442</v>
      </c>
      <c r="R1973" t="s">
        <v>442</v>
      </c>
      <c r="S1973" t="s">
        <v>40</v>
      </c>
      <c r="T1973">
        <v>1</v>
      </c>
      <c r="U1973">
        <v>14</v>
      </c>
      <c r="X1973" t="str">
        <f>VLOOKUP($S1973,Taxonomic!A:D,2,FALSE)</f>
        <v>labridae</v>
      </c>
      <c r="Y1973" t="str">
        <f>VLOOKUP(S1973,Taxonomic!A:D,3,FALSE)</f>
        <v>halichoeres</v>
      </c>
      <c r="Z1973" t="str">
        <f>VLOOKUP(S1973,Taxonomic!A:D,4,FALSE)</f>
        <v>poeyi</v>
      </c>
    </row>
    <row r="1974" spans="1:26" x14ac:dyDescent="0.2">
      <c r="A1974" t="s">
        <v>30</v>
      </c>
      <c r="B1974" t="s">
        <v>472</v>
      </c>
      <c r="C1974" t="s">
        <v>115</v>
      </c>
      <c r="D1974">
        <v>2015</v>
      </c>
      <c r="E1974">
        <v>8</v>
      </c>
      <c r="F1974" s="8">
        <v>10</v>
      </c>
      <c r="G1974" t="s">
        <v>456</v>
      </c>
      <c r="H1974" t="s">
        <v>116</v>
      </c>
      <c r="I1974">
        <f>VLOOKUP(B1974,Information_sites!D:E,2,FALSE)</f>
        <v>-24.100227</v>
      </c>
      <c r="J1974">
        <f>VLOOKUP(B1974,Information_sites!D:F,3,FALSE)</f>
        <v>-45.698115999999999</v>
      </c>
      <c r="K1974" t="s">
        <v>442</v>
      </c>
      <c r="L1974">
        <v>10020</v>
      </c>
      <c r="M1974">
        <v>40</v>
      </c>
      <c r="N1974" s="3">
        <v>10</v>
      </c>
      <c r="O1974" t="s">
        <v>442</v>
      </c>
      <c r="P1974" t="s">
        <v>442</v>
      </c>
      <c r="Q1974" t="s">
        <v>442</v>
      </c>
      <c r="R1974" t="s">
        <v>442</v>
      </c>
      <c r="S1974" t="s">
        <v>41</v>
      </c>
      <c r="T1974">
        <v>1</v>
      </c>
      <c r="U1974">
        <v>20</v>
      </c>
      <c r="X1974" t="str">
        <f>VLOOKUP($S1974,Taxonomic!A:D,2,FALSE)</f>
        <v>holocentridae</v>
      </c>
      <c r="Y1974" t="str">
        <f>VLOOKUP(S1974,Taxonomic!A:D,3,FALSE)</f>
        <v>holocentrus</v>
      </c>
      <c r="Z1974" t="str">
        <f>VLOOKUP(S1974,Taxonomic!A:D,4,FALSE)</f>
        <v>adscensionis</v>
      </c>
    </row>
    <row r="1975" spans="1:26" x14ac:dyDescent="0.2">
      <c r="A1975" t="s">
        <v>30</v>
      </c>
      <c r="B1975" t="s">
        <v>472</v>
      </c>
      <c r="C1975" t="s">
        <v>115</v>
      </c>
      <c r="D1975">
        <v>2015</v>
      </c>
      <c r="E1975">
        <v>8</v>
      </c>
      <c r="F1975" s="8">
        <v>10</v>
      </c>
      <c r="G1975" t="s">
        <v>456</v>
      </c>
      <c r="H1975" t="s">
        <v>116</v>
      </c>
      <c r="I1975">
        <f>VLOOKUP(B1975,Information_sites!D:E,2,FALSE)</f>
        <v>-24.100227</v>
      </c>
      <c r="J1975">
        <f>VLOOKUP(B1975,Information_sites!D:F,3,FALSE)</f>
        <v>-45.698115999999999</v>
      </c>
      <c r="K1975" t="s">
        <v>442</v>
      </c>
      <c r="L1975">
        <v>10020</v>
      </c>
      <c r="M1975">
        <v>40</v>
      </c>
      <c r="N1975" s="3">
        <v>10</v>
      </c>
      <c r="O1975" t="s">
        <v>442</v>
      </c>
      <c r="P1975" t="s">
        <v>442</v>
      </c>
      <c r="Q1975" t="s">
        <v>442</v>
      </c>
      <c r="R1975" t="s">
        <v>442</v>
      </c>
      <c r="S1975" t="s">
        <v>42</v>
      </c>
      <c r="T1975">
        <v>1</v>
      </c>
      <c r="U1975">
        <v>30</v>
      </c>
      <c r="X1975" t="str">
        <f>VLOOKUP($S1975,Taxonomic!A:D,2,FALSE)</f>
        <v>serranidae</v>
      </c>
      <c r="Y1975" t="str">
        <f>VLOOKUP(S1975,Taxonomic!A:D,3,FALSE)</f>
        <v>mycteroperca</v>
      </c>
      <c r="Z1975" t="str">
        <f>VLOOKUP(S1975,Taxonomic!A:D,4,FALSE)</f>
        <v>acutirostris</v>
      </c>
    </row>
    <row r="1976" spans="1:26" x14ac:dyDescent="0.2">
      <c r="A1976" t="s">
        <v>30</v>
      </c>
      <c r="B1976" t="s">
        <v>472</v>
      </c>
      <c r="C1976" t="s">
        <v>115</v>
      </c>
      <c r="D1976">
        <v>2015</v>
      </c>
      <c r="E1976">
        <v>8</v>
      </c>
      <c r="F1976" s="8">
        <v>10</v>
      </c>
      <c r="G1976" t="s">
        <v>456</v>
      </c>
      <c r="H1976" t="s">
        <v>116</v>
      </c>
      <c r="I1976">
        <f>VLOOKUP(B1976,Information_sites!D:E,2,FALSE)</f>
        <v>-24.100227</v>
      </c>
      <c r="J1976">
        <f>VLOOKUP(B1976,Information_sites!D:F,3,FALSE)</f>
        <v>-45.698115999999999</v>
      </c>
      <c r="K1976" t="s">
        <v>442</v>
      </c>
      <c r="L1976">
        <v>10020</v>
      </c>
      <c r="M1976">
        <v>40</v>
      </c>
      <c r="N1976" s="3">
        <v>10</v>
      </c>
      <c r="O1976" t="s">
        <v>442</v>
      </c>
      <c r="P1976" t="s">
        <v>442</v>
      </c>
      <c r="Q1976" t="s">
        <v>442</v>
      </c>
      <c r="R1976" t="s">
        <v>442</v>
      </c>
      <c r="S1976" t="s">
        <v>44</v>
      </c>
      <c r="T1976">
        <v>1</v>
      </c>
      <c r="U1976">
        <v>12</v>
      </c>
      <c r="X1976" t="str">
        <f>VLOOKUP($S1976,Taxonomic!A:D,2,FALSE)</f>
        <v>pomacanthidae</v>
      </c>
      <c r="Y1976" t="str">
        <f>VLOOKUP(S1976,Taxonomic!A:D,3,FALSE)</f>
        <v>pomacanthus</v>
      </c>
      <c r="Z1976" t="str">
        <f>VLOOKUP(S1976,Taxonomic!A:D,4,FALSE)</f>
        <v>paru</v>
      </c>
    </row>
    <row r="1977" spans="1:26" x14ac:dyDescent="0.2">
      <c r="A1977" t="s">
        <v>30</v>
      </c>
      <c r="B1977" t="s">
        <v>472</v>
      </c>
      <c r="C1977" t="s">
        <v>115</v>
      </c>
      <c r="D1977">
        <v>2015</v>
      </c>
      <c r="E1977">
        <v>8</v>
      </c>
      <c r="F1977" s="8">
        <v>10</v>
      </c>
      <c r="G1977" t="s">
        <v>456</v>
      </c>
      <c r="H1977" t="s">
        <v>116</v>
      </c>
      <c r="I1977">
        <f>VLOOKUP(B1977,Information_sites!D:E,2,FALSE)</f>
        <v>-24.100227</v>
      </c>
      <c r="J1977">
        <f>VLOOKUP(B1977,Information_sites!D:F,3,FALSE)</f>
        <v>-45.698115999999999</v>
      </c>
      <c r="K1977" t="s">
        <v>442</v>
      </c>
      <c r="L1977">
        <v>10020</v>
      </c>
      <c r="M1977">
        <v>40</v>
      </c>
      <c r="N1977" s="3">
        <v>10</v>
      </c>
      <c r="O1977" t="s">
        <v>442</v>
      </c>
      <c r="P1977" t="s">
        <v>442</v>
      </c>
      <c r="Q1977" t="s">
        <v>442</v>
      </c>
      <c r="R1977" t="s">
        <v>442</v>
      </c>
      <c r="S1977" t="s">
        <v>98</v>
      </c>
      <c r="T1977">
        <v>1</v>
      </c>
      <c r="U1977">
        <v>5</v>
      </c>
      <c r="X1977" t="str">
        <f>VLOOKUP($S1977,Taxonomic!A:D,2,FALSE)</f>
        <v>serranidae</v>
      </c>
      <c r="Y1977" t="str">
        <f>VLOOKUP(S1977,Taxonomic!A:D,3,FALSE)</f>
        <v>serranus</v>
      </c>
      <c r="Z1977" t="str">
        <f>VLOOKUP(S1977,Taxonomic!A:D,4,FALSE)</f>
        <v>baldwini</v>
      </c>
    </row>
    <row r="1978" spans="1:26" x14ac:dyDescent="0.2">
      <c r="A1978" t="s">
        <v>30</v>
      </c>
      <c r="B1978" t="s">
        <v>472</v>
      </c>
      <c r="C1978" t="s">
        <v>115</v>
      </c>
      <c r="D1978">
        <v>2015</v>
      </c>
      <c r="E1978">
        <v>8</v>
      </c>
      <c r="F1978" s="8">
        <v>10</v>
      </c>
      <c r="G1978" t="s">
        <v>456</v>
      </c>
      <c r="H1978" t="s">
        <v>116</v>
      </c>
      <c r="I1978">
        <f>VLOOKUP(B1978,Information_sites!D:E,2,FALSE)</f>
        <v>-24.100227</v>
      </c>
      <c r="J1978">
        <f>VLOOKUP(B1978,Information_sites!D:F,3,FALSE)</f>
        <v>-45.698115999999999</v>
      </c>
      <c r="K1978" t="s">
        <v>442</v>
      </c>
      <c r="L1978">
        <v>10020</v>
      </c>
      <c r="M1978">
        <v>40</v>
      </c>
      <c r="N1978" s="3">
        <v>10</v>
      </c>
      <c r="O1978" t="s">
        <v>442</v>
      </c>
      <c r="P1978" t="s">
        <v>442</v>
      </c>
      <c r="Q1978" t="s">
        <v>442</v>
      </c>
      <c r="R1978" t="s">
        <v>442</v>
      </c>
      <c r="S1978" t="s">
        <v>80</v>
      </c>
      <c r="T1978">
        <v>1</v>
      </c>
      <c r="U1978">
        <v>14</v>
      </c>
      <c r="X1978" t="str">
        <f>VLOOKUP($S1978,Taxonomic!A:D,2,FALSE)</f>
        <v>scaridae</v>
      </c>
      <c r="Y1978" t="str">
        <f>VLOOKUP(S1978,Taxonomic!A:D,3,FALSE)</f>
        <v>sparisoma</v>
      </c>
      <c r="Z1978" t="str">
        <f>VLOOKUP(S1978,Taxonomic!A:D,4,FALSE)</f>
        <v>radians</v>
      </c>
    </row>
    <row r="1979" spans="1:26" x14ac:dyDescent="0.2">
      <c r="A1979" t="s">
        <v>30</v>
      </c>
      <c r="B1979" t="s">
        <v>472</v>
      </c>
      <c r="C1979" t="s">
        <v>115</v>
      </c>
      <c r="D1979">
        <v>2015</v>
      </c>
      <c r="E1979">
        <v>8</v>
      </c>
      <c r="F1979" s="8">
        <v>10</v>
      </c>
      <c r="G1979" t="s">
        <v>456</v>
      </c>
      <c r="H1979" t="s">
        <v>116</v>
      </c>
      <c r="I1979">
        <f>VLOOKUP(B1979,Information_sites!D:E,2,FALSE)</f>
        <v>-24.100227</v>
      </c>
      <c r="J1979">
        <f>VLOOKUP(B1979,Information_sites!D:F,3,FALSE)</f>
        <v>-45.698115999999999</v>
      </c>
      <c r="K1979" t="s">
        <v>442</v>
      </c>
      <c r="L1979">
        <v>10020</v>
      </c>
      <c r="M1979">
        <v>40</v>
      </c>
      <c r="N1979" s="3">
        <v>10</v>
      </c>
      <c r="O1979" t="s">
        <v>442</v>
      </c>
      <c r="P1979" t="s">
        <v>442</v>
      </c>
      <c r="Q1979" t="s">
        <v>442</v>
      </c>
      <c r="R1979" t="s">
        <v>442</v>
      </c>
      <c r="S1979" t="s">
        <v>46</v>
      </c>
      <c r="T1979">
        <v>1</v>
      </c>
      <c r="U1979">
        <v>9</v>
      </c>
      <c r="X1979" t="str">
        <f>VLOOKUP($S1979,Taxonomic!A:D,2,FALSE)</f>
        <v>pomacentridae</v>
      </c>
      <c r="Y1979" t="str">
        <f>VLOOKUP(S1979,Taxonomic!A:D,3,FALSE)</f>
        <v>stegastes</v>
      </c>
      <c r="Z1979" t="str">
        <f>VLOOKUP(S1979,Taxonomic!A:D,4,FALSE)</f>
        <v>fuscus</v>
      </c>
    </row>
    <row r="1980" spans="1:26" x14ac:dyDescent="0.2">
      <c r="A1980" t="s">
        <v>30</v>
      </c>
      <c r="B1980" t="s">
        <v>472</v>
      </c>
      <c r="C1980" t="s">
        <v>121</v>
      </c>
      <c r="D1980">
        <v>2015</v>
      </c>
      <c r="E1980">
        <v>11</v>
      </c>
      <c r="F1980" s="8">
        <v>7</v>
      </c>
      <c r="G1980" t="s">
        <v>457</v>
      </c>
      <c r="H1980" t="s">
        <v>122</v>
      </c>
      <c r="I1980">
        <f>VLOOKUP(B1980,Information_sites!D:E,2,FALSE)</f>
        <v>-24.100227</v>
      </c>
      <c r="J1980">
        <f>VLOOKUP(B1980,Information_sites!D:F,3,FALSE)</f>
        <v>-45.698115999999999</v>
      </c>
      <c r="K1980" t="s">
        <v>442</v>
      </c>
      <c r="L1980">
        <v>10021</v>
      </c>
      <c r="M1980">
        <v>40</v>
      </c>
      <c r="N1980" s="3">
        <v>10</v>
      </c>
      <c r="O1980" t="s">
        <v>442</v>
      </c>
      <c r="P1980" t="s">
        <v>442</v>
      </c>
      <c r="Q1980" t="s">
        <v>442</v>
      </c>
      <c r="R1980" t="s">
        <v>442</v>
      </c>
      <c r="S1980" t="s">
        <v>34</v>
      </c>
      <c r="T1980">
        <v>1</v>
      </c>
      <c r="U1980">
        <v>28</v>
      </c>
      <c r="X1980" t="str">
        <f>VLOOKUP($S1980,Taxonomic!A:D,2,FALSE)</f>
        <v>labridae</v>
      </c>
      <c r="Y1980" t="str">
        <f>VLOOKUP(S1980,Taxonomic!A:D,3,FALSE)</f>
        <v>bodianus</v>
      </c>
      <c r="Z1980" t="str">
        <f>VLOOKUP(S1980,Taxonomic!A:D,4,FALSE)</f>
        <v>pulchellus</v>
      </c>
    </row>
    <row r="1981" spans="1:26" x14ac:dyDescent="0.2">
      <c r="A1981" t="s">
        <v>30</v>
      </c>
      <c r="B1981" t="s">
        <v>472</v>
      </c>
      <c r="C1981" t="s">
        <v>121</v>
      </c>
      <c r="D1981">
        <v>2015</v>
      </c>
      <c r="E1981">
        <v>11</v>
      </c>
      <c r="F1981" s="8">
        <v>7</v>
      </c>
      <c r="G1981" t="s">
        <v>457</v>
      </c>
      <c r="H1981" t="s">
        <v>122</v>
      </c>
      <c r="I1981">
        <f>VLOOKUP(B1981,Information_sites!D:E,2,FALSE)</f>
        <v>-24.100227</v>
      </c>
      <c r="J1981">
        <f>VLOOKUP(B1981,Information_sites!D:F,3,FALSE)</f>
        <v>-45.698115999999999</v>
      </c>
      <c r="K1981" t="s">
        <v>442</v>
      </c>
      <c r="L1981">
        <v>10021</v>
      </c>
      <c r="M1981">
        <v>40</v>
      </c>
      <c r="N1981" s="3">
        <v>10</v>
      </c>
      <c r="O1981" t="s">
        <v>442</v>
      </c>
      <c r="P1981" t="s">
        <v>442</v>
      </c>
      <c r="Q1981" t="s">
        <v>442</v>
      </c>
      <c r="R1981" t="s">
        <v>442</v>
      </c>
      <c r="S1981" t="s">
        <v>100</v>
      </c>
      <c r="T1981">
        <v>13</v>
      </c>
      <c r="U1981">
        <v>7</v>
      </c>
      <c r="X1981" t="str">
        <f>VLOOKUP($S1981,Taxonomic!A:D,2,FALSE)</f>
        <v>gobiidae</v>
      </c>
      <c r="Y1981" t="str">
        <f>VLOOKUP(S1981,Taxonomic!A:D,3,FALSE)</f>
        <v>coryphopterus</v>
      </c>
      <c r="Z1981" t="str">
        <f>VLOOKUP(S1981,Taxonomic!A:D,4,FALSE)</f>
        <v>glaucofraenum</v>
      </c>
    </row>
    <row r="1982" spans="1:26" x14ac:dyDescent="0.2">
      <c r="A1982" t="s">
        <v>30</v>
      </c>
      <c r="B1982" t="s">
        <v>472</v>
      </c>
      <c r="C1982" t="s">
        <v>121</v>
      </c>
      <c r="D1982">
        <v>2015</v>
      </c>
      <c r="E1982">
        <v>11</v>
      </c>
      <c r="F1982" s="8">
        <v>7</v>
      </c>
      <c r="G1982" t="s">
        <v>457</v>
      </c>
      <c r="H1982" t="s">
        <v>122</v>
      </c>
      <c r="I1982">
        <f>VLOOKUP(B1982,Information_sites!D:E,2,FALSE)</f>
        <v>-24.100227</v>
      </c>
      <c r="J1982">
        <f>VLOOKUP(B1982,Information_sites!D:F,3,FALSE)</f>
        <v>-45.698115999999999</v>
      </c>
      <c r="K1982" t="s">
        <v>442</v>
      </c>
      <c r="L1982">
        <v>10021</v>
      </c>
      <c r="M1982">
        <v>40</v>
      </c>
      <c r="N1982" s="3">
        <v>10</v>
      </c>
      <c r="O1982" t="s">
        <v>442</v>
      </c>
      <c r="P1982" t="s">
        <v>442</v>
      </c>
      <c r="Q1982" t="s">
        <v>442</v>
      </c>
      <c r="R1982" t="s">
        <v>442</v>
      </c>
      <c r="S1982" t="s">
        <v>114</v>
      </c>
      <c r="T1982">
        <v>3</v>
      </c>
      <c r="U1982">
        <v>12</v>
      </c>
      <c r="X1982" t="str">
        <f>VLOOKUP($S1982,Taxonomic!A:D,2,FALSE)</f>
        <v>scaridae</v>
      </c>
      <c r="Y1982" t="str">
        <f>VLOOKUP(S1982,Taxonomic!A:D,3,FALSE)</f>
        <v>cryptotomus</v>
      </c>
      <c r="Z1982" t="str">
        <f>VLOOKUP(S1982,Taxonomic!A:D,4,FALSE)</f>
        <v>roseus</v>
      </c>
    </row>
    <row r="1983" spans="1:26" x14ac:dyDescent="0.2">
      <c r="A1983" t="s">
        <v>30</v>
      </c>
      <c r="B1983" t="s">
        <v>472</v>
      </c>
      <c r="C1983" t="s">
        <v>121</v>
      </c>
      <c r="D1983">
        <v>2015</v>
      </c>
      <c r="E1983">
        <v>11</v>
      </c>
      <c r="F1983" s="8">
        <v>7</v>
      </c>
      <c r="G1983" t="s">
        <v>457</v>
      </c>
      <c r="H1983" t="s">
        <v>122</v>
      </c>
      <c r="I1983">
        <f>VLOOKUP(B1983,Information_sites!D:E,2,FALSE)</f>
        <v>-24.100227</v>
      </c>
      <c r="J1983">
        <f>VLOOKUP(B1983,Information_sites!D:F,3,FALSE)</f>
        <v>-45.698115999999999</v>
      </c>
      <c r="K1983" t="s">
        <v>442</v>
      </c>
      <c r="L1983">
        <v>10021</v>
      </c>
      <c r="M1983">
        <v>40</v>
      </c>
      <c r="N1983" s="3">
        <v>10</v>
      </c>
      <c r="O1983" t="s">
        <v>442</v>
      </c>
      <c r="P1983" t="s">
        <v>442</v>
      </c>
      <c r="Q1983" t="s">
        <v>442</v>
      </c>
      <c r="R1983" t="s">
        <v>442</v>
      </c>
      <c r="S1983" t="s">
        <v>40</v>
      </c>
      <c r="T1983">
        <v>2</v>
      </c>
      <c r="U1983">
        <v>15</v>
      </c>
      <c r="X1983" t="str">
        <f>VLOOKUP($S1983,Taxonomic!A:D,2,FALSE)</f>
        <v>labridae</v>
      </c>
      <c r="Y1983" t="str">
        <f>VLOOKUP(S1983,Taxonomic!A:D,3,FALSE)</f>
        <v>halichoeres</v>
      </c>
      <c r="Z1983" t="str">
        <f>VLOOKUP(S1983,Taxonomic!A:D,4,FALSE)</f>
        <v>poeyi</v>
      </c>
    </row>
    <row r="1984" spans="1:26" x14ac:dyDescent="0.2">
      <c r="A1984" t="s">
        <v>30</v>
      </c>
      <c r="B1984" t="s">
        <v>472</v>
      </c>
      <c r="C1984" t="s">
        <v>121</v>
      </c>
      <c r="D1984">
        <v>2015</v>
      </c>
      <c r="E1984">
        <v>11</v>
      </c>
      <c r="F1984" s="8">
        <v>7</v>
      </c>
      <c r="G1984" t="s">
        <v>457</v>
      </c>
      <c r="H1984" t="s">
        <v>122</v>
      </c>
      <c r="I1984">
        <f>VLOOKUP(B1984,Information_sites!D:E,2,FALSE)</f>
        <v>-24.100227</v>
      </c>
      <c r="J1984">
        <f>VLOOKUP(B1984,Information_sites!D:F,3,FALSE)</f>
        <v>-45.698115999999999</v>
      </c>
      <c r="K1984" t="s">
        <v>442</v>
      </c>
      <c r="L1984">
        <v>10021</v>
      </c>
      <c r="M1984">
        <v>40</v>
      </c>
      <c r="N1984" s="3">
        <v>10</v>
      </c>
      <c r="O1984" t="s">
        <v>442</v>
      </c>
      <c r="P1984" t="s">
        <v>442</v>
      </c>
      <c r="Q1984" t="s">
        <v>442</v>
      </c>
      <c r="R1984" t="s">
        <v>442</v>
      </c>
      <c r="S1984" t="s">
        <v>38</v>
      </c>
      <c r="T1984">
        <v>1</v>
      </c>
      <c r="U1984">
        <v>23</v>
      </c>
      <c r="X1984" t="str">
        <f>VLOOKUP($S1984,Taxonomic!A:D,2,FALSE)</f>
        <v>serranidae</v>
      </c>
      <c r="Y1984" t="str">
        <f>VLOOKUP(S1984,Taxonomic!A:D,3,FALSE)</f>
        <v>epinephelus</v>
      </c>
      <c r="Z1984" t="str">
        <f>VLOOKUP(S1984,Taxonomic!A:D,4,FALSE)</f>
        <v>marginatus</v>
      </c>
    </row>
    <row r="1985" spans="1:26" x14ac:dyDescent="0.2">
      <c r="A1985" t="s">
        <v>30</v>
      </c>
      <c r="B1985" t="s">
        <v>472</v>
      </c>
      <c r="C1985" t="s">
        <v>121</v>
      </c>
      <c r="D1985">
        <v>2015</v>
      </c>
      <c r="E1985">
        <v>11</v>
      </c>
      <c r="F1985" s="8">
        <v>7</v>
      </c>
      <c r="G1985" t="s">
        <v>457</v>
      </c>
      <c r="H1985" t="s">
        <v>122</v>
      </c>
      <c r="I1985">
        <f>VLOOKUP(B1985,Information_sites!D:E,2,FALSE)</f>
        <v>-24.100227</v>
      </c>
      <c r="J1985">
        <f>VLOOKUP(B1985,Information_sites!D:F,3,FALSE)</f>
        <v>-45.698115999999999</v>
      </c>
      <c r="K1985" t="s">
        <v>442</v>
      </c>
      <c r="L1985">
        <v>10021</v>
      </c>
      <c r="M1985">
        <v>40</v>
      </c>
      <c r="N1985" s="3">
        <v>10</v>
      </c>
      <c r="O1985" t="s">
        <v>442</v>
      </c>
      <c r="P1985" t="s">
        <v>442</v>
      </c>
      <c r="Q1985" t="s">
        <v>442</v>
      </c>
      <c r="R1985" t="s">
        <v>442</v>
      </c>
      <c r="S1985" t="s">
        <v>44</v>
      </c>
      <c r="T1985">
        <v>2</v>
      </c>
      <c r="U1985">
        <v>35</v>
      </c>
      <c r="X1985" t="str">
        <f>VLOOKUP($S1985,Taxonomic!A:D,2,FALSE)</f>
        <v>pomacanthidae</v>
      </c>
      <c r="Y1985" t="str">
        <f>VLOOKUP(S1985,Taxonomic!A:D,3,FALSE)</f>
        <v>pomacanthus</v>
      </c>
      <c r="Z1985" t="str">
        <f>VLOOKUP(S1985,Taxonomic!A:D,4,FALSE)</f>
        <v>paru</v>
      </c>
    </row>
    <row r="1986" spans="1:26" x14ac:dyDescent="0.2">
      <c r="A1986" t="s">
        <v>30</v>
      </c>
      <c r="B1986" t="s">
        <v>472</v>
      </c>
      <c r="C1986" t="s">
        <v>121</v>
      </c>
      <c r="D1986">
        <v>2015</v>
      </c>
      <c r="E1986">
        <v>11</v>
      </c>
      <c r="F1986" s="8">
        <v>7</v>
      </c>
      <c r="G1986" t="s">
        <v>457</v>
      </c>
      <c r="H1986" t="s">
        <v>122</v>
      </c>
      <c r="I1986">
        <f>VLOOKUP(B1986,Information_sites!D:E,2,FALSE)</f>
        <v>-24.100227</v>
      </c>
      <c r="J1986">
        <f>VLOOKUP(B1986,Information_sites!D:F,3,FALSE)</f>
        <v>-45.698115999999999</v>
      </c>
      <c r="K1986" t="s">
        <v>442</v>
      </c>
      <c r="L1986">
        <v>10021</v>
      </c>
      <c r="M1986">
        <v>40</v>
      </c>
      <c r="N1986" s="3">
        <v>10</v>
      </c>
      <c r="O1986" t="s">
        <v>442</v>
      </c>
      <c r="P1986" t="s">
        <v>442</v>
      </c>
      <c r="Q1986" t="s">
        <v>442</v>
      </c>
      <c r="R1986" t="s">
        <v>442</v>
      </c>
      <c r="S1986" t="s">
        <v>98</v>
      </c>
      <c r="T1986">
        <v>2</v>
      </c>
      <c r="U1986">
        <v>8</v>
      </c>
      <c r="X1986" t="str">
        <f>VLOOKUP($S1986,Taxonomic!A:D,2,FALSE)</f>
        <v>serranidae</v>
      </c>
      <c r="Y1986" t="str">
        <f>VLOOKUP(S1986,Taxonomic!A:D,3,FALSE)</f>
        <v>serranus</v>
      </c>
      <c r="Z1986" t="str">
        <f>VLOOKUP(S1986,Taxonomic!A:D,4,FALSE)</f>
        <v>baldwini</v>
      </c>
    </row>
    <row r="1987" spans="1:26" x14ac:dyDescent="0.2">
      <c r="A1987" t="s">
        <v>30</v>
      </c>
      <c r="B1987" t="s">
        <v>472</v>
      </c>
      <c r="C1987" t="s">
        <v>121</v>
      </c>
      <c r="D1987">
        <v>2015</v>
      </c>
      <c r="E1987">
        <v>11</v>
      </c>
      <c r="F1987" s="8">
        <v>7</v>
      </c>
      <c r="G1987" t="s">
        <v>457</v>
      </c>
      <c r="H1987" t="s">
        <v>122</v>
      </c>
      <c r="I1987">
        <f>VLOOKUP(B1987,Information_sites!D:E,2,FALSE)</f>
        <v>-24.100227</v>
      </c>
      <c r="J1987">
        <f>VLOOKUP(B1987,Information_sites!D:F,3,FALSE)</f>
        <v>-45.698115999999999</v>
      </c>
      <c r="K1987" t="s">
        <v>442</v>
      </c>
      <c r="L1987">
        <v>10022</v>
      </c>
      <c r="M1987">
        <v>40</v>
      </c>
      <c r="N1987" s="3">
        <v>10</v>
      </c>
      <c r="O1987" t="s">
        <v>442</v>
      </c>
      <c r="P1987" t="s">
        <v>442</v>
      </c>
      <c r="Q1987" t="s">
        <v>442</v>
      </c>
      <c r="R1987" t="s">
        <v>442</v>
      </c>
      <c r="S1987" t="s">
        <v>100</v>
      </c>
      <c r="T1987">
        <v>6</v>
      </c>
      <c r="U1987">
        <v>8</v>
      </c>
      <c r="X1987" t="str">
        <f>VLOOKUP($S1987,Taxonomic!A:D,2,FALSE)</f>
        <v>gobiidae</v>
      </c>
      <c r="Y1987" t="str">
        <f>VLOOKUP(S1987,Taxonomic!A:D,3,FALSE)</f>
        <v>coryphopterus</v>
      </c>
      <c r="Z1987" t="str">
        <f>VLOOKUP(S1987,Taxonomic!A:D,4,FALSE)</f>
        <v>glaucofraenum</v>
      </c>
    </row>
    <row r="1988" spans="1:26" x14ac:dyDescent="0.2">
      <c r="A1988" t="s">
        <v>30</v>
      </c>
      <c r="B1988" t="s">
        <v>472</v>
      </c>
      <c r="C1988" t="s">
        <v>121</v>
      </c>
      <c r="D1988">
        <v>2015</v>
      </c>
      <c r="E1988">
        <v>11</v>
      </c>
      <c r="F1988" s="8">
        <v>7</v>
      </c>
      <c r="G1988" t="s">
        <v>457</v>
      </c>
      <c r="H1988" t="s">
        <v>122</v>
      </c>
      <c r="I1988">
        <f>VLOOKUP(B1988,Information_sites!D:E,2,FALSE)</f>
        <v>-24.100227</v>
      </c>
      <c r="J1988">
        <f>VLOOKUP(B1988,Information_sites!D:F,3,FALSE)</f>
        <v>-45.698115999999999</v>
      </c>
      <c r="K1988" t="s">
        <v>442</v>
      </c>
      <c r="L1988">
        <v>10022</v>
      </c>
      <c r="M1988">
        <v>40</v>
      </c>
      <c r="N1988" s="3">
        <v>10</v>
      </c>
      <c r="O1988" t="s">
        <v>442</v>
      </c>
      <c r="P1988" t="s">
        <v>442</v>
      </c>
      <c r="Q1988" t="s">
        <v>442</v>
      </c>
      <c r="R1988" t="s">
        <v>442</v>
      </c>
      <c r="S1988" t="s">
        <v>100</v>
      </c>
      <c r="T1988">
        <v>3</v>
      </c>
      <c r="U1988">
        <v>12</v>
      </c>
      <c r="X1988" t="str">
        <f>VLOOKUP($S1988,Taxonomic!A:D,2,FALSE)</f>
        <v>gobiidae</v>
      </c>
      <c r="Y1988" t="str">
        <f>VLOOKUP(S1988,Taxonomic!A:D,3,FALSE)</f>
        <v>coryphopterus</v>
      </c>
      <c r="Z1988" t="str">
        <f>VLOOKUP(S1988,Taxonomic!A:D,4,FALSE)</f>
        <v>glaucofraenum</v>
      </c>
    </row>
    <row r="1989" spans="1:26" x14ac:dyDescent="0.2">
      <c r="A1989" t="s">
        <v>30</v>
      </c>
      <c r="B1989" t="s">
        <v>472</v>
      </c>
      <c r="C1989" t="s">
        <v>121</v>
      </c>
      <c r="D1989">
        <v>2015</v>
      </c>
      <c r="E1989">
        <v>11</v>
      </c>
      <c r="F1989" s="8">
        <v>7</v>
      </c>
      <c r="G1989" t="s">
        <v>457</v>
      </c>
      <c r="H1989" t="s">
        <v>122</v>
      </c>
      <c r="I1989">
        <f>VLOOKUP(B1989,Information_sites!D:E,2,FALSE)</f>
        <v>-24.100227</v>
      </c>
      <c r="J1989">
        <f>VLOOKUP(B1989,Information_sites!D:F,3,FALSE)</f>
        <v>-45.698115999999999</v>
      </c>
      <c r="K1989" t="s">
        <v>442</v>
      </c>
      <c r="L1989">
        <v>10022</v>
      </c>
      <c r="M1989">
        <v>40</v>
      </c>
      <c r="N1989" s="3">
        <v>10</v>
      </c>
      <c r="O1989" t="s">
        <v>442</v>
      </c>
      <c r="P1989" t="s">
        <v>442</v>
      </c>
      <c r="Q1989" t="s">
        <v>442</v>
      </c>
      <c r="R1989" t="s">
        <v>442</v>
      </c>
      <c r="S1989" t="s">
        <v>40</v>
      </c>
      <c r="T1989">
        <v>1</v>
      </c>
      <c r="U1989">
        <v>17</v>
      </c>
      <c r="X1989" t="str">
        <f>VLOOKUP($S1989,Taxonomic!A:D,2,FALSE)</f>
        <v>labridae</v>
      </c>
      <c r="Y1989" t="str">
        <f>VLOOKUP(S1989,Taxonomic!A:D,3,FALSE)</f>
        <v>halichoeres</v>
      </c>
      <c r="Z1989" t="str">
        <f>VLOOKUP(S1989,Taxonomic!A:D,4,FALSE)</f>
        <v>poeyi</v>
      </c>
    </row>
    <row r="1990" spans="1:26" x14ac:dyDescent="0.2">
      <c r="A1990" t="s">
        <v>30</v>
      </c>
      <c r="B1990" t="s">
        <v>472</v>
      </c>
      <c r="C1990" t="s">
        <v>121</v>
      </c>
      <c r="D1990">
        <v>2015</v>
      </c>
      <c r="E1990">
        <v>11</v>
      </c>
      <c r="F1990" s="8">
        <v>7</v>
      </c>
      <c r="G1990" t="s">
        <v>457</v>
      </c>
      <c r="H1990" t="s">
        <v>122</v>
      </c>
      <c r="I1990">
        <f>VLOOKUP(B1990,Information_sites!D:E,2,FALSE)</f>
        <v>-24.100227</v>
      </c>
      <c r="J1990">
        <f>VLOOKUP(B1990,Information_sites!D:F,3,FALSE)</f>
        <v>-45.698115999999999</v>
      </c>
      <c r="K1990" t="s">
        <v>442</v>
      </c>
      <c r="L1990">
        <v>10022</v>
      </c>
      <c r="M1990">
        <v>40</v>
      </c>
      <c r="N1990" s="3">
        <v>10</v>
      </c>
      <c r="O1990" t="s">
        <v>442</v>
      </c>
      <c r="P1990" t="s">
        <v>442</v>
      </c>
      <c r="Q1990" t="s">
        <v>442</v>
      </c>
      <c r="R1990" t="s">
        <v>442</v>
      </c>
      <c r="S1990" t="s">
        <v>41</v>
      </c>
      <c r="T1990">
        <v>1</v>
      </c>
      <c r="U1990">
        <v>26</v>
      </c>
      <c r="X1990" t="str">
        <f>VLOOKUP($S1990,Taxonomic!A:D,2,FALSE)</f>
        <v>holocentridae</v>
      </c>
      <c r="Y1990" t="str">
        <f>VLOOKUP(S1990,Taxonomic!A:D,3,FALSE)</f>
        <v>holocentrus</v>
      </c>
      <c r="Z1990" t="str">
        <f>VLOOKUP(S1990,Taxonomic!A:D,4,FALSE)</f>
        <v>adscensionis</v>
      </c>
    </row>
    <row r="1991" spans="1:26" x14ac:dyDescent="0.2">
      <c r="A1991" t="s">
        <v>30</v>
      </c>
      <c r="B1991" t="s">
        <v>472</v>
      </c>
      <c r="C1991" t="s">
        <v>121</v>
      </c>
      <c r="D1991">
        <v>2015</v>
      </c>
      <c r="E1991">
        <v>11</v>
      </c>
      <c r="F1991" s="8">
        <v>7</v>
      </c>
      <c r="G1991" t="s">
        <v>457</v>
      </c>
      <c r="H1991" t="s">
        <v>122</v>
      </c>
      <c r="I1991">
        <f>VLOOKUP(B1991,Information_sites!D:E,2,FALSE)</f>
        <v>-24.100227</v>
      </c>
      <c r="J1991">
        <f>VLOOKUP(B1991,Information_sites!D:F,3,FALSE)</f>
        <v>-45.698115999999999</v>
      </c>
      <c r="K1991" t="s">
        <v>442</v>
      </c>
      <c r="L1991">
        <v>10022</v>
      </c>
      <c r="M1991">
        <v>40</v>
      </c>
      <c r="N1991" s="3">
        <v>10</v>
      </c>
      <c r="O1991" t="s">
        <v>442</v>
      </c>
      <c r="P1991" t="s">
        <v>442</v>
      </c>
      <c r="Q1991" t="s">
        <v>442</v>
      </c>
      <c r="R1991" t="s">
        <v>442</v>
      </c>
      <c r="S1991" t="s">
        <v>111</v>
      </c>
      <c r="T1991">
        <v>1</v>
      </c>
      <c r="U1991">
        <v>30</v>
      </c>
      <c r="X1991" t="str">
        <f>VLOOKUP($S1991,Taxonomic!A:D,2,FALSE)</f>
        <v>ogcocephalidae</v>
      </c>
      <c r="Y1991" t="str">
        <f>VLOOKUP(S1991,Taxonomic!A:D,3,FALSE)</f>
        <v>ogcocephalus</v>
      </c>
      <c r="Z1991" t="str">
        <f>VLOOKUP(S1991,Taxonomic!A:D,4,FALSE)</f>
        <v>vespertilio</v>
      </c>
    </row>
    <row r="1992" spans="1:26" x14ac:dyDescent="0.2">
      <c r="A1992" t="s">
        <v>30</v>
      </c>
      <c r="B1992" t="s">
        <v>472</v>
      </c>
      <c r="C1992" t="s">
        <v>121</v>
      </c>
      <c r="D1992">
        <v>2015</v>
      </c>
      <c r="E1992">
        <v>11</v>
      </c>
      <c r="F1992" s="8">
        <v>7</v>
      </c>
      <c r="G1992" t="s">
        <v>457</v>
      </c>
      <c r="H1992" t="s">
        <v>122</v>
      </c>
      <c r="I1992">
        <f>VLOOKUP(B1992,Information_sites!D:E,2,FALSE)</f>
        <v>-24.100227</v>
      </c>
      <c r="J1992">
        <f>VLOOKUP(B1992,Information_sites!D:F,3,FALSE)</f>
        <v>-45.698115999999999</v>
      </c>
      <c r="K1992" t="s">
        <v>442</v>
      </c>
      <c r="L1992">
        <v>10022</v>
      </c>
      <c r="M1992">
        <v>40</v>
      </c>
      <c r="N1992" s="3">
        <v>10</v>
      </c>
      <c r="O1992" t="s">
        <v>442</v>
      </c>
      <c r="P1992" t="s">
        <v>442</v>
      </c>
      <c r="Q1992" t="s">
        <v>442</v>
      </c>
      <c r="R1992" t="s">
        <v>442</v>
      </c>
      <c r="S1992" t="s">
        <v>46</v>
      </c>
      <c r="T1992">
        <v>1</v>
      </c>
      <c r="U1992">
        <v>14</v>
      </c>
      <c r="X1992" t="str">
        <f>VLOOKUP($S1992,Taxonomic!A:D,2,FALSE)</f>
        <v>pomacentridae</v>
      </c>
      <c r="Y1992" t="str">
        <f>VLOOKUP(S1992,Taxonomic!A:D,3,FALSE)</f>
        <v>stegastes</v>
      </c>
      <c r="Z1992" t="str">
        <f>VLOOKUP(S1992,Taxonomic!A:D,4,FALSE)</f>
        <v>fuscus</v>
      </c>
    </row>
    <row r="1993" spans="1:26" x14ac:dyDescent="0.2">
      <c r="A1993" t="s">
        <v>30</v>
      </c>
      <c r="B1993" t="s">
        <v>472</v>
      </c>
      <c r="C1993" t="s">
        <v>121</v>
      </c>
      <c r="D1993">
        <v>2015</v>
      </c>
      <c r="E1993">
        <v>11</v>
      </c>
      <c r="F1993" s="8">
        <v>7</v>
      </c>
      <c r="G1993" t="s">
        <v>457</v>
      </c>
      <c r="H1993" t="s">
        <v>122</v>
      </c>
      <c r="I1993">
        <f>VLOOKUP(B1993,Information_sites!D:E,2,FALSE)</f>
        <v>-24.100227</v>
      </c>
      <c r="J1993">
        <f>VLOOKUP(B1993,Information_sites!D:F,3,FALSE)</f>
        <v>-45.698115999999999</v>
      </c>
      <c r="K1993" t="s">
        <v>442</v>
      </c>
      <c r="L1993">
        <v>10022</v>
      </c>
      <c r="M1993">
        <v>40</v>
      </c>
      <c r="N1993" s="3">
        <v>10</v>
      </c>
      <c r="O1993" t="s">
        <v>442</v>
      </c>
      <c r="P1993" t="s">
        <v>442</v>
      </c>
      <c r="Q1993" t="s">
        <v>442</v>
      </c>
      <c r="R1993" t="s">
        <v>442</v>
      </c>
      <c r="S1993" t="s">
        <v>58</v>
      </c>
      <c r="T1993">
        <v>1</v>
      </c>
      <c r="U1993">
        <v>10</v>
      </c>
      <c r="X1993" t="str">
        <f>VLOOKUP($S1993,Taxonomic!A:D,2,FALSE)</f>
        <v>pomacentridae</v>
      </c>
      <c r="Y1993" t="str">
        <f>VLOOKUP(S1993,Taxonomic!A:D,3,FALSE)</f>
        <v>stegastes</v>
      </c>
      <c r="Z1993" t="str">
        <f>VLOOKUP(S1993,Taxonomic!A:D,4,FALSE)</f>
        <v>variabilis</v>
      </c>
    </row>
    <row r="1994" spans="1:26" x14ac:dyDescent="0.2">
      <c r="A1994" t="s">
        <v>30</v>
      </c>
      <c r="B1994" t="s">
        <v>472</v>
      </c>
      <c r="C1994" t="s">
        <v>121</v>
      </c>
      <c r="D1994">
        <v>2015</v>
      </c>
      <c r="E1994">
        <v>11</v>
      </c>
      <c r="F1994" s="8">
        <v>7</v>
      </c>
      <c r="G1994" t="s">
        <v>457</v>
      </c>
      <c r="H1994" t="s">
        <v>122</v>
      </c>
      <c r="I1994">
        <f>VLOOKUP(B1994,Information_sites!D:E,2,FALSE)</f>
        <v>-24.100227</v>
      </c>
      <c r="J1994">
        <f>VLOOKUP(B1994,Information_sites!D:F,3,FALSE)</f>
        <v>-45.698115999999999</v>
      </c>
      <c r="K1994" t="s">
        <v>442</v>
      </c>
      <c r="L1994">
        <v>10022</v>
      </c>
      <c r="M1994">
        <v>40</v>
      </c>
      <c r="N1994" s="3">
        <v>10</v>
      </c>
      <c r="O1994" t="s">
        <v>442</v>
      </c>
      <c r="P1994" t="s">
        <v>442</v>
      </c>
      <c r="Q1994" t="s">
        <v>442</v>
      </c>
      <c r="R1994" t="s">
        <v>442</v>
      </c>
      <c r="S1994" t="s">
        <v>104</v>
      </c>
      <c r="T1994">
        <v>1</v>
      </c>
      <c r="U1994">
        <v>27</v>
      </c>
      <c r="X1994" t="str">
        <f>VLOOKUP($S1994,Taxonomic!A:D,2,FALSE)</f>
        <v>synodontidae</v>
      </c>
      <c r="Y1994" t="str">
        <f>VLOOKUP(S1994,Taxonomic!A:D,3,FALSE)</f>
        <v>synodus</v>
      </c>
      <c r="Z1994" t="str">
        <f>VLOOKUP(S1994,Taxonomic!A:D,4,FALSE)</f>
        <v>synodus</v>
      </c>
    </row>
    <row r="1995" spans="1:26" x14ac:dyDescent="0.2">
      <c r="A1995" t="s">
        <v>30</v>
      </c>
      <c r="B1995" t="s">
        <v>472</v>
      </c>
      <c r="C1995" t="s">
        <v>121</v>
      </c>
      <c r="D1995">
        <v>2015</v>
      </c>
      <c r="E1995">
        <v>11</v>
      </c>
      <c r="F1995" s="8">
        <v>7</v>
      </c>
      <c r="G1995" t="s">
        <v>457</v>
      </c>
      <c r="H1995" t="s">
        <v>122</v>
      </c>
      <c r="I1995">
        <f>VLOOKUP(B1995,Information_sites!D:E,2,FALSE)</f>
        <v>-24.100227</v>
      </c>
      <c r="J1995">
        <f>VLOOKUP(B1995,Information_sites!D:F,3,FALSE)</f>
        <v>-45.698115999999999</v>
      </c>
      <c r="K1995" t="s">
        <v>442</v>
      </c>
      <c r="L1995">
        <v>10023</v>
      </c>
      <c r="M1995">
        <v>40</v>
      </c>
      <c r="N1995" s="3">
        <v>7</v>
      </c>
      <c r="O1995" t="s">
        <v>442</v>
      </c>
      <c r="P1995" t="s">
        <v>442</v>
      </c>
      <c r="Q1995" t="s">
        <v>442</v>
      </c>
      <c r="R1995" t="s">
        <v>442</v>
      </c>
      <c r="S1995" t="s">
        <v>33</v>
      </c>
      <c r="T1995">
        <v>4</v>
      </c>
      <c r="U1995">
        <v>20</v>
      </c>
      <c r="X1995" t="str">
        <f>VLOOKUP($S1995,Taxonomic!A:D,2,FALSE)</f>
        <v>pomacentridae</v>
      </c>
      <c r="Y1995" t="str">
        <f>VLOOKUP(S1995,Taxonomic!A:D,3,FALSE)</f>
        <v>abudefduf</v>
      </c>
      <c r="Z1995" t="str">
        <f>VLOOKUP(S1995,Taxonomic!A:D,4,FALSE)</f>
        <v>saxatilis</v>
      </c>
    </row>
    <row r="1996" spans="1:26" x14ac:dyDescent="0.2">
      <c r="A1996" t="s">
        <v>30</v>
      </c>
      <c r="B1996" t="s">
        <v>472</v>
      </c>
      <c r="C1996" t="s">
        <v>121</v>
      </c>
      <c r="D1996">
        <v>2015</v>
      </c>
      <c r="E1996">
        <v>11</v>
      </c>
      <c r="F1996" s="8">
        <v>7</v>
      </c>
      <c r="G1996" t="s">
        <v>457</v>
      </c>
      <c r="H1996" t="s">
        <v>122</v>
      </c>
      <c r="I1996">
        <f>VLOOKUP(B1996,Information_sites!D:E,2,FALSE)</f>
        <v>-24.100227</v>
      </c>
      <c r="J1996">
        <f>VLOOKUP(B1996,Information_sites!D:F,3,FALSE)</f>
        <v>-45.698115999999999</v>
      </c>
      <c r="K1996" t="s">
        <v>442</v>
      </c>
      <c r="L1996">
        <v>10023</v>
      </c>
      <c r="M1996">
        <v>40</v>
      </c>
      <c r="N1996" s="3">
        <v>7</v>
      </c>
      <c r="O1996" t="s">
        <v>442</v>
      </c>
      <c r="P1996" t="s">
        <v>442</v>
      </c>
      <c r="Q1996" t="s">
        <v>442</v>
      </c>
      <c r="R1996" t="s">
        <v>442</v>
      </c>
      <c r="S1996" t="s">
        <v>33</v>
      </c>
      <c r="T1996">
        <v>6</v>
      </c>
      <c r="U1996">
        <v>14</v>
      </c>
      <c r="X1996" t="str">
        <f>VLOOKUP($S1996,Taxonomic!A:D,2,FALSE)</f>
        <v>pomacentridae</v>
      </c>
      <c r="Y1996" t="str">
        <f>VLOOKUP(S1996,Taxonomic!A:D,3,FALSE)</f>
        <v>abudefduf</v>
      </c>
      <c r="Z1996" t="str">
        <f>VLOOKUP(S1996,Taxonomic!A:D,4,FALSE)</f>
        <v>saxatilis</v>
      </c>
    </row>
    <row r="1997" spans="1:26" x14ac:dyDescent="0.2">
      <c r="A1997" t="s">
        <v>30</v>
      </c>
      <c r="B1997" t="s">
        <v>472</v>
      </c>
      <c r="C1997" t="s">
        <v>121</v>
      </c>
      <c r="D1997">
        <v>2015</v>
      </c>
      <c r="E1997">
        <v>11</v>
      </c>
      <c r="F1997" s="8">
        <v>7</v>
      </c>
      <c r="G1997" t="s">
        <v>457</v>
      </c>
      <c r="H1997" t="s">
        <v>122</v>
      </c>
      <c r="I1997">
        <f>VLOOKUP(B1997,Information_sites!D:E,2,FALSE)</f>
        <v>-24.100227</v>
      </c>
      <c r="J1997">
        <f>VLOOKUP(B1997,Information_sites!D:F,3,FALSE)</f>
        <v>-45.698115999999999</v>
      </c>
      <c r="K1997" t="s">
        <v>442</v>
      </c>
      <c r="L1997">
        <v>10023</v>
      </c>
      <c r="M1997">
        <v>40</v>
      </c>
      <c r="N1997" s="3">
        <v>7</v>
      </c>
      <c r="O1997" t="s">
        <v>442</v>
      </c>
      <c r="P1997" t="s">
        <v>442</v>
      </c>
      <c r="Q1997" t="s">
        <v>442</v>
      </c>
      <c r="R1997" t="s">
        <v>442</v>
      </c>
      <c r="S1997" t="s">
        <v>50</v>
      </c>
      <c r="T1997">
        <v>1</v>
      </c>
      <c r="U1997">
        <v>35</v>
      </c>
      <c r="X1997" t="str">
        <f>VLOOKUP($S1997,Taxonomic!A:D,2,FALSE)</f>
        <v>haemulidae</v>
      </c>
      <c r="Y1997" t="str">
        <f>VLOOKUP(S1997,Taxonomic!A:D,3,FALSE)</f>
        <v>anisotremus</v>
      </c>
      <c r="Z1997" t="str">
        <f>VLOOKUP(S1997,Taxonomic!A:D,4,FALSE)</f>
        <v>virginicus</v>
      </c>
    </row>
    <row r="1998" spans="1:26" x14ac:dyDescent="0.2">
      <c r="A1998" t="s">
        <v>30</v>
      </c>
      <c r="B1998" t="s">
        <v>472</v>
      </c>
      <c r="C1998" t="s">
        <v>121</v>
      </c>
      <c r="D1998">
        <v>2015</v>
      </c>
      <c r="E1998">
        <v>11</v>
      </c>
      <c r="F1998" s="8">
        <v>7</v>
      </c>
      <c r="G1998" t="s">
        <v>457</v>
      </c>
      <c r="H1998" t="s">
        <v>122</v>
      </c>
      <c r="I1998">
        <f>VLOOKUP(B1998,Information_sites!D:E,2,FALSE)</f>
        <v>-24.100227</v>
      </c>
      <c r="J1998">
        <f>VLOOKUP(B1998,Information_sites!D:F,3,FALSE)</f>
        <v>-45.698115999999999</v>
      </c>
      <c r="K1998" t="s">
        <v>442</v>
      </c>
      <c r="L1998">
        <v>10023</v>
      </c>
      <c r="M1998">
        <v>40</v>
      </c>
      <c r="N1998" s="3">
        <v>7</v>
      </c>
      <c r="O1998" t="s">
        <v>442</v>
      </c>
      <c r="P1998" t="s">
        <v>442</v>
      </c>
      <c r="Q1998" t="s">
        <v>442</v>
      </c>
      <c r="R1998" t="s">
        <v>442</v>
      </c>
      <c r="S1998" t="s">
        <v>34</v>
      </c>
      <c r="T1998">
        <v>2</v>
      </c>
      <c r="U1998">
        <v>30</v>
      </c>
      <c r="X1998" t="str">
        <f>VLOOKUP($S1998,Taxonomic!A:D,2,FALSE)</f>
        <v>labridae</v>
      </c>
      <c r="Y1998" t="str">
        <f>VLOOKUP(S1998,Taxonomic!A:D,3,FALSE)</f>
        <v>bodianus</v>
      </c>
      <c r="Z1998" t="str">
        <f>VLOOKUP(S1998,Taxonomic!A:D,4,FALSE)</f>
        <v>pulchellus</v>
      </c>
    </row>
    <row r="1999" spans="1:26" x14ac:dyDescent="0.2">
      <c r="A1999" t="s">
        <v>30</v>
      </c>
      <c r="B1999" t="s">
        <v>472</v>
      </c>
      <c r="C1999" t="s">
        <v>121</v>
      </c>
      <c r="D1999">
        <v>2015</v>
      </c>
      <c r="E1999">
        <v>11</v>
      </c>
      <c r="F1999" s="8">
        <v>7</v>
      </c>
      <c r="G1999" t="s">
        <v>457</v>
      </c>
      <c r="H1999" t="s">
        <v>122</v>
      </c>
      <c r="I1999">
        <f>VLOOKUP(B1999,Information_sites!D:E,2,FALSE)</f>
        <v>-24.100227</v>
      </c>
      <c r="J1999">
        <f>VLOOKUP(B1999,Information_sites!D:F,3,FALSE)</f>
        <v>-45.698115999999999</v>
      </c>
      <c r="K1999" t="s">
        <v>442</v>
      </c>
      <c r="L1999">
        <v>10023</v>
      </c>
      <c r="M1999">
        <v>40</v>
      </c>
      <c r="N1999" s="3">
        <v>7</v>
      </c>
      <c r="O1999" t="s">
        <v>442</v>
      </c>
      <c r="P1999" t="s">
        <v>442</v>
      </c>
      <c r="Q1999" t="s">
        <v>442</v>
      </c>
      <c r="R1999" t="s">
        <v>442</v>
      </c>
      <c r="S1999" t="s">
        <v>60</v>
      </c>
      <c r="T1999">
        <v>1</v>
      </c>
      <c r="U1999">
        <v>12</v>
      </c>
      <c r="X1999" t="str">
        <f>VLOOKUP($S1999,Taxonomic!A:D,2,FALSE)</f>
        <v>chaetodontidae</v>
      </c>
      <c r="Y1999" t="str">
        <f>VLOOKUP(S1999,Taxonomic!A:D,3,FALSE)</f>
        <v>chaetodon</v>
      </c>
      <c r="Z1999" t="str">
        <f>VLOOKUP(S1999,Taxonomic!A:D,4,FALSE)</f>
        <v>striatus</v>
      </c>
    </row>
    <row r="2000" spans="1:26" x14ac:dyDescent="0.2">
      <c r="A2000" t="s">
        <v>30</v>
      </c>
      <c r="B2000" t="s">
        <v>472</v>
      </c>
      <c r="C2000" t="s">
        <v>121</v>
      </c>
      <c r="D2000">
        <v>2015</v>
      </c>
      <c r="E2000">
        <v>11</v>
      </c>
      <c r="F2000" s="8">
        <v>7</v>
      </c>
      <c r="G2000" t="s">
        <v>457</v>
      </c>
      <c r="H2000" t="s">
        <v>122</v>
      </c>
      <c r="I2000">
        <f>VLOOKUP(B2000,Information_sites!D:E,2,FALSE)</f>
        <v>-24.100227</v>
      </c>
      <c r="J2000">
        <f>VLOOKUP(B2000,Information_sites!D:F,3,FALSE)</f>
        <v>-45.698115999999999</v>
      </c>
      <c r="K2000" t="s">
        <v>442</v>
      </c>
      <c r="L2000">
        <v>10023</v>
      </c>
      <c r="M2000">
        <v>40</v>
      </c>
      <c r="N2000" s="3">
        <v>7</v>
      </c>
      <c r="O2000" t="s">
        <v>442</v>
      </c>
      <c r="P2000" t="s">
        <v>442</v>
      </c>
      <c r="Q2000" t="s">
        <v>442</v>
      </c>
      <c r="R2000" t="s">
        <v>442</v>
      </c>
      <c r="S2000" t="s">
        <v>100</v>
      </c>
      <c r="T2000">
        <v>6</v>
      </c>
      <c r="U2000">
        <v>6</v>
      </c>
      <c r="X2000" t="str">
        <f>VLOOKUP($S2000,Taxonomic!A:D,2,FALSE)</f>
        <v>gobiidae</v>
      </c>
      <c r="Y2000" t="str">
        <f>VLOOKUP(S2000,Taxonomic!A:D,3,FALSE)</f>
        <v>coryphopterus</v>
      </c>
      <c r="Z2000" t="str">
        <f>VLOOKUP(S2000,Taxonomic!A:D,4,FALSE)</f>
        <v>glaucofraenum</v>
      </c>
    </row>
    <row r="2001" spans="1:26" x14ac:dyDescent="0.2">
      <c r="A2001" t="s">
        <v>30</v>
      </c>
      <c r="B2001" t="s">
        <v>472</v>
      </c>
      <c r="C2001" t="s">
        <v>121</v>
      </c>
      <c r="D2001">
        <v>2015</v>
      </c>
      <c r="E2001">
        <v>11</v>
      </c>
      <c r="F2001" s="8">
        <v>7</v>
      </c>
      <c r="G2001" t="s">
        <v>457</v>
      </c>
      <c r="H2001" t="s">
        <v>122</v>
      </c>
      <c r="I2001">
        <f>VLOOKUP(B2001,Information_sites!D:E,2,FALSE)</f>
        <v>-24.100227</v>
      </c>
      <c r="J2001">
        <f>VLOOKUP(B2001,Information_sites!D:F,3,FALSE)</f>
        <v>-45.698115999999999</v>
      </c>
      <c r="K2001" t="s">
        <v>442</v>
      </c>
      <c r="L2001">
        <v>10023</v>
      </c>
      <c r="M2001">
        <v>40</v>
      </c>
      <c r="N2001" s="3">
        <v>7</v>
      </c>
      <c r="O2001" t="s">
        <v>442</v>
      </c>
      <c r="P2001" t="s">
        <v>442</v>
      </c>
      <c r="Q2001" t="s">
        <v>442</v>
      </c>
      <c r="R2001" t="s">
        <v>442</v>
      </c>
      <c r="S2001" t="s">
        <v>100</v>
      </c>
      <c r="T2001">
        <v>2</v>
      </c>
      <c r="U2001">
        <v>10</v>
      </c>
      <c r="X2001" t="str">
        <f>VLOOKUP($S2001,Taxonomic!A:D,2,FALSE)</f>
        <v>gobiidae</v>
      </c>
      <c r="Y2001" t="str">
        <f>VLOOKUP(S2001,Taxonomic!A:D,3,FALSE)</f>
        <v>coryphopterus</v>
      </c>
      <c r="Z2001" t="str">
        <f>VLOOKUP(S2001,Taxonomic!A:D,4,FALSE)</f>
        <v>glaucofraenum</v>
      </c>
    </row>
    <row r="2002" spans="1:26" x14ac:dyDescent="0.2">
      <c r="A2002" t="s">
        <v>30</v>
      </c>
      <c r="B2002" t="s">
        <v>472</v>
      </c>
      <c r="C2002" t="s">
        <v>121</v>
      </c>
      <c r="D2002">
        <v>2015</v>
      </c>
      <c r="E2002">
        <v>11</v>
      </c>
      <c r="F2002" s="8">
        <v>7</v>
      </c>
      <c r="G2002" t="s">
        <v>457</v>
      </c>
      <c r="H2002" t="s">
        <v>122</v>
      </c>
      <c r="I2002">
        <f>VLOOKUP(B2002,Information_sites!D:E,2,FALSE)</f>
        <v>-24.100227</v>
      </c>
      <c r="J2002">
        <f>VLOOKUP(B2002,Information_sites!D:F,3,FALSE)</f>
        <v>-45.698115999999999</v>
      </c>
      <c r="K2002" t="s">
        <v>442</v>
      </c>
      <c r="L2002">
        <v>10023</v>
      </c>
      <c r="M2002">
        <v>40</v>
      </c>
      <c r="N2002" s="3">
        <v>7</v>
      </c>
      <c r="O2002" t="s">
        <v>442</v>
      </c>
      <c r="P2002" t="s">
        <v>442</v>
      </c>
      <c r="Q2002" t="s">
        <v>442</v>
      </c>
      <c r="R2002" t="s">
        <v>442</v>
      </c>
      <c r="S2002" t="s">
        <v>65</v>
      </c>
      <c r="T2002">
        <v>1</v>
      </c>
      <c r="U2002">
        <v>4</v>
      </c>
      <c r="X2002" t="str">
        <f>VLOOKUP($S2002,Taxonomic!A:D,2,FALSE)</f>
        <v>gobiidae</v>
      </c>
      <c r="Y2002" t="str">
        <f>VLOOKUP(S2002,Taxonomic!A:D,3,FALSE)</f>
        <v>elacatinus</v>
      </c>
      <c r="Z2002" t="str">
        <f>VLOOKUP(S2002,Taxonomic!A:D,4,FALSE)</f>
        <v>figaro</v>
      </c>
    </row>
    <row r="2003" spans="1:26" x14ac:dyDescent="0.2">
      <c r="A2003" t="s">
        <v>30</v>
      </c>
      <c r="B2003" t="s">
        <v>472</v>
      </c>
      <c r="C2003" t="s">
        <v>121</v>
      </c>
      <c r="D2003">
        <v>2015</v>
      </c>
      <c r="E2003">
        <v>11</v>
      </c>
      <c r="F2003" s="8">
        <v>7</v>
      </c>
      <c r="G2003" t="s">
        <v>457</v>
      </c>
      <c r="H2003" t="s">
        <v>122</v>
      </c>
      <c r="I2003">
        <f>VLOOKUP(B2003,Information_sites!D:E,2,FALSE)</f>
        <v>-24.100227</v>
      </c>
      <c r="J2003">
        <f>VLOOKUP(B2003,Information_sites!D:F,3,FALSE)</f>
        <v>-45.698115999999999</v>
      </c>
      <c r="K2003" t="s">
        <v>442</v>
      </c>
      <c r="L2003">
        <v>10023</v>
      </c>
      <c r="M2003">
        <v>40</v>
      </c>
      <c r="N2003" s="3">
        <v>7</v>
      </c>
      <c r="O2003" t="s">
        <v>442</v>
      </c>
      <c r="P2003" t="s">
        <v>442</v>
      </c>
      <c r="Q2003" t="s">
        <v>442</v>
      </c>
      <c r="R2003" t="s">
        <v>442</v>
      </c>
      <c r="S2003" t="s">
        <v>41</v>
      </c>
      <c r="T2003">
        <v>6</v>
      </c>
      <c r="U2003">
        <v>30</v>
      </c>
      <c r="X2003" t="str">
        <f>VLOOKUP($S2003,Taxonomic!A:D,2,FALSE)</f>
        <v>holocentridae</v>
      </c>
      <c r="Y2003" t="str">
        <f>VLOOKUP(S2003,Taxonomic!A:D,3,FALSE)</f>
        <v>holocentrus</v>
      </c>
      <c r="Z2003" t="str">
        <f>VLOOKUP(S2003,Taxonomic!A:D,4,FALSE)</f>
        <v>adscensionis</v>
      </c>
    </row>
    <row r="2004" spans="1:26" x14ac:dyDescent="0.2">
      <c r="A2004" t="s">
        <v>30</v>
      </c>
      <c r="B2004" t="s">
        <v>472</v>
      </c>
      <c r="C2004" t="s">
        <v>121</v>
      </c>
      <c r="D2004">
        <v>2015</v>
      </c>
      <c r="E2004">
        <v>11</v>
      </c>
      <c r="F2004" s="8">
        <v>7</v>
      </c>
      <c r="G2004" t="s">
        <v>457</v>
      </c>
      <c r="H2004" t="s">
        <v>122</v>
      </c>
      <c r="I2004">
        <f>VLOOKUP(B2004,Information_sites!D:E,2,FALSE)</f>
        <v>-24.100227</v>
      </c>
      <c r="J2004">
        <f>VLOOKUP(B2004,Information_sites!D:F,3,FALSE)</f>
        <v>-45.698115999999999</v>
      </c>
      <c r="K2004" t="s">
        <v>442</v>
      </c>
      <c r="L2004">
        <v>10023</v>
      </c>
      <c r="M2004">
        <v>40</v>
      </c>
      <c r="N2004" s="3">
        <v>7</v>
      </c>
      <c r="O2004" t="s">
        <v>442</v>
      </c>
      <c r="P2004" t="s">
        <v>442</v>
      </c>
      <c r="Q2004" t="s">
        <v>442</v>
      </c>
      <c r="R2004" t="s">
        <v>442</v>
      </c>
      <c r="S2004" t="s">
        <v>42</v>
      </c>
      <c r="T2004">
        <v>1</v>
      </c>
      <c r="U2004">
        <v>27</v>
      </c>
      <c r="X2004" t="str">
        <f>VLOOKUP($S2004,Taxonomic!A:D,2,FALSE)</f>
        <v>serranidae</v>
      </c>
      <c r="Y2004" t="str">
        <f>VLOOKUP(S2004,Taxonomic!A:D,3,FALSE)</f>
        <v>mycteroperca</v>
      </c>
      <c r="Z2004" t="str">
        <f>VLOOKUP(S2004,Taxonomic!A:D,4,FALSE)</f>
        <v>acutirostris</v>
      </c>
    </row>
    <row r="2005" spans="1:26" x14ac:dyDescent="0.2">
      <c r="A2005" t="s">
        <v>30</v>
      </c>
      <c r="B2005" t="s">
        <v>472</v>
      </c>
      <c r="C2005" t="s">
        <v>121</v>
      </c>
      <c r="D2005">
        <v>2015</v>
      </c>
      <c r="E2005">
        <v>11</v>
      </c>
      <c r="F2005" s="8">
        <v>7</v>
      </c>
      <c r="G2005" t="s">
        <v>457</v>
      </c>
      <c r="H2005" t="s">
        <v>122</v>
      </c>
      <c r="I2005">
        <f>VLOOKUP(B2005,Information_sites!D:E,2,FALSE)</f>
        <v>-24.100227</v>
      </c>
      <c r="J2005">
        <f>VLOOKUP(B2005,Information_sites!D:F,3,FALSE)</f>
        <v>-45.698115999999999</v>
      </c>
      <c r="K2005" t="s">
        <v>442</v>
      </c>
      <c r="L2005">
        <v>10023</v>
      </c>
      <c r="M2005">
        <v>40</v>
      </c>
      <c r="N2005" s="3">
        <v>7</v>
      </c>
      <c r="O2005" t="s">
        <v>442</v>
      </c>
      <c r="P2005" t="s">
        <v>442</v>
      </c>
      <c r="Q2005" t="s">
        <v>442</v>
      </c>
      <c r="R2005" t="s">
        <v>442</v>
      </c>
      <c r="S2005" t="s">
        <v>38</v>
      </c>
      <c r="T2005">
        <v>1</v>
      </c>
      <c r="U2005">
        <v>20</v>
      </c>
      <c r="X2005" t="str">
        <f>VLOOKUP($S2005,Taxonomic!A:D,2,FALSE)</f>
        <v>serranidae</v>
      </c>
      <c r="Y2005" t="str">
        <f>VLOOKUP(S2005,Taxonomic!A:D,3,FALSE)</f>
        <v>epinephelus</v>
      </c>
      <c r="Z2005" t="str">
        <f>VLOOKUP(S2005,Taxonomic!A:D,4,FALSE)</f>
        <v>marginatus</v>
      </c>
    </row>
    <row r="2006" spans="1:26" x14ac:dyDescent="0.2">
      <c r="A2006" t="s">
        <v>30</v>
      </c>
      <c r="B2006" t="s">
        <v>472</v>
      </c>
      <c r="C2006" t="s">
        <v>121</v>
      </c>
      <c r="D2006">
        <v>2015</v>
      </c>
      <c r="E2006">
        <v>11</v>
      </c>
      <c r="F2006" s="8">
        <v>7</v>
      </c>
      <c r="G2006" t="s">
        <v>457</v>
      </c>
      <c r="H2006" t="s">
        <v>122</v>
      </c>
      <c r="I2006">
        <f>VLOOKUP(B2006,Information_sites!D:E,2,FALSE)</f>
        <v>-24.100227</v>
      </c>
      <c r="J2006">
        <f>VLOOKUP(B2006,Information_sites!D:F,3,FALSE)</f>
        <v>-45.698115999999999</v>
      </c>
      <c r="K2006" t="s">
        <v>442</v>
      </c>
      <c r="L2006">
        <v>10023</v>
      </c>
      <c r="M2006">
        <v>40</v>
      </c>
      <c r="N2006" s="3">
        <v>7</v>
      </c>
      <c r="O2006" t="s">
        <v>442</v>
      </c>
      <c r="P2006" t="s">
        <v>442</v>
      </c>
      <c r="Q2006" t="s">
        <v>442</v>
      </c>
      <c r="R2006" t="s">
        <v>442</v>
      </c>
      <c r="S2006" t="s">
        <v>38</v>
      </c>
      <c r="T2006">
        <v>1</v>
      </c>
      <c r="U2006">
        <v>30</v>
      </c>
      <c r="X2006" t="str">
        <f>VLOOKUP($S2006,Taxonomic!A:D,2,FALSE)</f>
        <v>serranidae</v>
      </c>
      <c r="Y2006" t="str">
        <f>VLOOKUP(S2006,Taxonomic!A:D,3,FALSE)</f>
        <v>epinephelus</v>
      </c>
      <c r="Z2006" t="str">
        <f>VLOOKUP(S2006,Taxonomic!A:D,4,FALSE)</f>
        <v>marginatus</v>
      </c>
    </row>
    <row r="2007" spans="1:26" x14ac:dyDescent="0.2">
      <c r="A2007" t="s">
        <v>30</v>
      </c>
      <c r="B2007" t="s">
        <v>472</v>
      </c>
      <c r="C2007" t="s">
        <v>121</v>
      </c>
      <c r="D2007">
        <v>2015</v>
      </c>
      <c r="E2007">
        <v>11</v>
      </c>
      <c r="F2007" s="8">
        <v>7</v>
      </c>
      <c r="G2007" t="s">
        <v>457</v>
      </c>
      <c r="H2007" t="s">
        <v>122</v>
      </c>
      <c r="I2007">
        <f>VLOOKUP(B2007,Information_sites!D:E,2,FALSE)</f>
        <v>-24.100227</v>
      </c>
      <c r="J2007">
        <f>VLOOKUP(B2007,Information_sites!D:F,3,FALSE)</f>
        <v>-45.698115999999999</v>
      </c>
      <c r="K2007" t="s">
        <v>442</v>
      </c>
      <c r="L2007">
        <v>10023</v>
      </c>
      <c r="M2007">
        <v>40</v>
      </c>
      <c r="N2007" s="3">
        <v>7</v>
      </c>
      <c r="O2007" t="s">
        <v>442</v>
      </c>
      <c r="P2007" t="s">
        <v>442</v>
      </c>
      <c r="Q2007" t="s">
        <v>442</v>
      </c>
      <c r="R2007" t="s">
        <v>442</v>
      </c>
      <c r="S2007" t="s">
        <v>43</v>
      </c>
      <c r="T2007">
        <v>4</v>
      </c>
      <c r="U2007">
        <v>26</v>
      </c>
      <c r="X2007" t="str">
        <f>VLOOKUP($S2007,Taxonomic!A:D,2,FALSE)</f>
        <v>sciaenidae</v>
      </c>
      <c r="Y2007" t="str">
        <f>VLOOKUP(S2007,Taxonomic!A:D,3,FALSE)</f>
        <v>odontoscion</v>
      </c>
      <c r="Z2007" t="str">
        <f>VLOOKUP(S2007,Taxonomic!A:D,4,FALSE)</f>
        <v>dentex</v>
      </c>
    </row>
    <row r="2008" spans="1:26" x14ac:dyDescent="0.2">
      <c r="A2008" t="s">
        <v>30</v>
      </c>
      <c r="B2008" t="s">
        <v>472</v>
      </c>
      <c r="C2008" t="s">
        <v>121</v>
      </c>
      <c r="D2008">
        <v>2015</v>
      </c>
      <c r="E2008">
        <v>11</v>
      </c>
      <c r="F2008" s="8">
        <v>7</v>
      </c>
      <c r="G2008" t="s">
        <v>457</v>
      </c>
      <c r="H2008" t="s">
        <v>122</v>
      </c>
      <c r="I2008">
        <f>VLOOKUP(B2008,Information_sites!D:E,2,FALSE)</f>
        <v>-24.100227</v>
      </c>
      <c r="J2008">
        <f>VLOOKUP(B2008,Information_sites!D:F,3,FALSE)</f>
        <v>-45.698115999999999</v>
      </c>
      <c r="K2008" t="s">
        <v>442</v>
      </c>
      <c r="L2008">
        <v>10023</v>
      </c>
      <c r="M2008">
        <v>40</v>
      </c>
      <c r="N2008" s="3">
        <v>7</v>
      </c>
      <c r="O2008" t="s">
        <v>442</v>
      </c>
      <c r="P2008" t="s">
        <v>442</v>
      </c>
      <c r="Q2008" t="s">
        <v>442</v>
      </c>
      <c r="R2008" t="s">
        <v>442</v>
      </c>
      <c r="S2008" t="s">
        <v>44</v>
      </c>
      <c r="T2008">
        <v>1</v>
      </c>
      <c r="U2008">
        <v>35</v>
      </c>
      <c r="X2008" t="str">
        <f>VLOOKUP($S2008,Taxonomic!A:D,2,FALSE)</f>
        <v>pomacanthidae</v>
      </c>
      <c r="Y2008" t="str">
        <f>VLOOKUP(S2008,Taxonomic!A:D,3,FALSE)</f>
        <v>pomacanthus</v>
      </c>
      <c r="Z2008" t="str">
        <f>VLOOKUP(S2008,Taxonomic!A:D,4,FALSE)</f>
        <v>paru</v>
      </c>
    </row>
    <row r="2009" spans="1:26" x14ac:dyDescent="0.2">
      <c r="A2009" t="s">
        <v>30</v>
      </c>
      <c r="B2009" t="s">
        <v>472</v>
      </c>
      <c r="C2009" t="s">
        <v>121</v>
      </c>
      <c r="D2009">
        <v>2015</v>
      </c>
      <c r="E2009">
        <v>11</v>
      </c>
      <c r="F2009" s="8">
        <v>7</v>
      </c>
      <c r="G2009" t="s">
        <v>457</v>
      </c>
      <c r="H2009" t="s">
        <v>122</v>
      </c>
      <c r="I2009">
        <f>VLOOKUP(B2009,Information_sites!D:E,2,FALSE)</f>
        <v>-24.100227</v>
      </c>
      <c r="J2009">
        <f>VLOOKUP(B2009,Information_sites!D:F,3,FALSE)</f>
        <v>-45.698115999999999</v>
      </c>
      <c r="K2009" t="s">
        <v>442</v>
      </c>
      <c r="L2009">
        <v>10023</v>
      </c>
      <c r="M2009">
        <v>40</v>
      </c>
      <c r="N2009" s="3">
        <v>7</v>
      </c>
      <c r="O2009" t="s">
        <v>442</v>
      </c>
      <c r="P2009" t="s">
        <v>442</v>
      </c>
      <c r="Q2009" t="s">
        <v>442</v>
      </c>
      <c r="R2009" t="s">
        <v>442</v>
      </c>
      <c r="S2009" t="s">
        <v>44</v>
      </c>
      <c r="T2009">
        <v>1</v>
      </c>
      <c r="U2009">
        <v>10</v>
      </c>
      <c r="X2009" t="str">
        <f>VLOOKUP($S2009,Taxonomic!A:D,2,FALSE)</f>
        <v>pomacanthidae</v>
      </c>
      <c r="Y2009" t="str">
        <f>VLOOKUP(S2009,Taxonomic!A:D,3,FALSE)</f>
        <v>pomacanthus</v>
      </c>
      <c r="Z2009" t="str">
        <f>VLOOKUP(S2009,Taxonomic!A:D,4,FALSE)</f>
        <v>paru</v>
      </c>
    </row>
    <row r="2010" spans="1:26" x14ac:dyDescent="0.2">
      <c r="A2010" t="s">
        <v>30</v>
      </c>
      <c r="B2010" t="s">
        <v>472</v>
      </c>
      <c r="C2010" t="s">
        <v>121</v>
      </c>
      <c r="D2010">
        <v>2015</v>
      </c>
      <c r="E2010">
        <v>11</v>
      </c>
      <c r="F2010" s="8">
        <v>7</v>
      </c>
      <c r="G2010" t="s">
        <v>457</v>
      </c>
      <c r="H2010" t="s">
        <v>122</v>
      </c>
      <c r="I2010">
        <f>VLOOKUP(B2010,Information_sites!D:E,2,FALSE)</f>
        <v>-24.100227</v>
      </c>
      <c r="J2010">
        <f>VLOOKUP(B2010,Information_sites!D:F,3,FALSE)</f>
        <v>-45.698115999999999</v>
      </c>
      <c r="K2010" t="s">
        <v>442</v>
      </c>
      <c r="L2010">
        <v>10023</v>
      </c>
      <c r="M2010">
        <v>40</v>
      </c>
      <c r="N2010" s="3">
        <v>7</v>
      </c>
      <c r="O2010" t="s">
        <v>442</v>
      </c>
      <c r="P2010" t="s">
        <v>442</v>
      </c>
      <c r="Q2010" t="s">
        <v>442</v>
      </c>
      <c r="R2010" t="s">
        <v>442</v>
      </c>
      <c r="S2010" t="s">
        <v>46</v>
      </c>
      <c r="T2010">
        <v>15</v>
      </c>
      <c r="U2010">
        <v>12</v>
      </c>
      <c r="X2010" t="str">
        <f>VLOOKUP($S2010,Taxonomic!A:D,2,FALSE)</f>
        <v>pomacentridae</v>
      </c>
      <c r="Y2010" t="str">
        <f>VLOOKUP(S2010,Taxonomic!A:D,3,FALSE)</f>
        <v>stegastes</v>
      </c>
      <c r="Z2010" t="str">
        <f>VLOOKUP(S2010,Taxonomic!A:D,4,FALSE)</f>
        <v>fuscus</v>
      </c>
    </row>
    <row r="2011" spans="1:26" x14ac:dyDescent="0.2">
      <c r="A2011" t="s">
        <v>30</v>
      </c>
      <c r="B2011" t="s">
        <v>472</v>
      </c>
      <c r="C2011" t="s">
        <v>121</v>
      </c>
      <c r="D2011">
        <v>2015</v>
      </c>
      <c r="E2011">
        <v>11</v>
      </c>
      <c r="F2011" s="8">
        <v>7</v>
      </c>
      <c r="G2011" t="s">
        <v>457</v>
      </c>
      <c r="H2011" t="s">
        <v>122</v>
      </c>
      <c r="I2011">
        <f>VLOOKUP(B2011,Information_sites!D:E,2,FALSE)</f>
        <v>-24.100227</v>
      </c>
      <c r="J2011">
        <f>VLOOKUP(B2011,Information_sites!D:F,3,FALSE)</f>
        <v>-45.698115999999999</v>
      </c>
      <c r="K2011" t="s">
        <v>442</v>
      </c>
      <c r="L2011">
        <v>10024</v>
      </c>
      <c r="M2011">
        <v>40</v>
      </c>
      <c r="N2011" s="3">
        <v>7</v>
      </c>
      <c r="O2011" t="s">
        <v>442</v>
      </c>
      <c r="P2011" t="s">
        <v>442</v>
      </c>
      <c r="Q2011" t="s">
        <v>442</v>
      </c>
      <c r="R2011" t="s">
        <v>442</v>
      </c>
      <c r="S2011" t="s">
        <v>33</v>
      </c>
      <c r="T2011">
        <v>5</v>
      </c>
      <c r="U2011">
        <v>10</v>
      </c>
      <c r="X2011" t="str">
        <f>VLOOKUP($S2011,Taxonomic!A:D,2,FALSE)</f>
        <v>pomacentridae</v>
      </c>
      <c r="Y2011" t="str">
        <f>VLOOKUP(S2011,Taxonomic!A:D,3,FALSE)</f>
        <v>abudefduf</v>
      </c>
      <c r="Z2011" t="str">
        <f>VLOOKUP(S2011,Taxonomic!A:D,4,FALSE)</f>
        <v>saxatilis</v>
      </c>
    </row>
    <row r="2012" spans="1:26" x14ac:dyDescent="0.2">
      <c r="A2012" t="s">
        <v>30</v>
      </c>
      <c r="B2012" t="s">
        <v>472</v>
      </c>
      <c r="C2012" t="s">
        <v>121</v>
      </c>
      <c r="D2012">
        <v>2015</v>
      </c>
      <c r="E2012">
        <v>11</v>
      </c>
      <c r="F2012" s="8">
        <v>7</v>
      </c>
      <c r="G2012" t="s">
        <v>457</v>
      </c>
      <c r="H2012" t="s">
        <v>122</v>
      </c>
      <c r="I2012">
        <f>VLOOKUP(B2012,Information_sites!D:E,2,FALSE)</f>
        <v>-24.100227</v>
      </c>
      <c r="J2012">
        <f>VLOOKUP(B2012,Information_sites!D:F,3,FALSE)</f>
        <v>-45.698115999999999</v>
      </c>
      <c r="K2012" t="s">
        <v>442</v>
      </c>
      <c r="L2012">
        <v>10024</v>
      </c>
      <c r="M2012">
        <v>40</v>
      </c>
      <c r="N2012" s="3">
        <v>7</v>
      </c>
      <c r="O2012" t="s">
        <v>442</v>
      </c>
      <c r="P2012" t="s">
        <v>442</v>
      </c>
      <c r="Q2012" t="s">
        <v>442</v>
      </c>
      <c r="R2012" t="s">
        <v>442</v>
      </c>
      <c r="S2012" t="s">
        <v>50</v>
      </c>
      <c r="T2012">
        <v>1</v>
      </c>
      <c r="U2012">
        <v>30</v>
      </c>
      <c r="X2012" t="str">
        <f>VLOOKUP($S2012,Taxonomic!A:D,2,FALSE)</f>
        <v>haemulidae</v>
      </c>
      <c r="Y2012" t="str">
        <f>VLOOKUP(S2012,Taxonomic!A:D,3,FALSE)</f>
        <v>anisotremus</v>
      </c>
      <c r="Z2012" t="str">
        <f>VLOOKUP(S2012,Taxonomic!A:D,4,FALSE)</f>
        <v>virginicus</v>
      </c>
    </row>
    <row r="2013" spans="1:26" x14ac:dyDescent="0.2">
      <c r="A2013" t="s">
        <v>30</v>
      </c>
      <c r="B2013" t="s">
        <v>472</v>
      </c>
      <c r="C2013" t="s">
        <v>121</v>
      </c>
      <c r="D2013">
        <v>2015</v>
      </c>
      <c r="E2013">
        <v>11</v>
      </c>
      <c r="F2013" s="8">
        <v>7</v>
      </c>
      <c r="G2013" t="s">
        <v>457</v>
      </c>
      <c r="H2013" t="s">
        <v>122</v>
      </c>
      <c r="I2013">
        <f>VLOOKUP(B2013,Information_sites!D:E,2,FALSE)</f>
        <v>-24.100227</v>
      </c>
      <c r="J2013">
        <f>VLOOKUP(B2013,Information_sites!D:F,3,FALSE)</f>
        <v>-45.698115999999999</v>
      </c>
      <c r="K2013" t="s">
        <v>442</v>
      </c>
      <c r="L2013">
        <v>10024</v>
      </c>
      <c r="M2013">
        <v>40</v>
      </c>
      <c r="N2013" s="3">
        <v>7</v>
      </c>
      <c r="O2013" t="s">
        <v>442</v>
      </c>
      <c r="P2013" t="s">
        <v>442</v>
      </c>
      <c r="Q2013" t="s">
        <v>442</v>
      </c>
      <c r="R2013" t="s">
        <v>442</v>
      </c>
      <c r="S2013" t="s">
        <v>34</v>
      </c>
      <c r="T2013">
        <v>2</v>
      </c>
      <c r="U2013">
        <v>30</v>
      </c>
      <c r="X2013" t="str">
        <f>VLOOKUP($S2013,Taxonomic!A:D,2,FALSE)</f>
        <v>labridae</v>
      </c>
      <c r="Y2013" t="str">
        <f>VLOOKUP(S2013,Taxonomic!A:D,3,FALSE)</f>
        <v>bodianus</v>
      </c>
      <c r="Z2013" t="str">
        <f>VLOOKUP(S2013,Taxonomic!A:D,4,FALSE)</f>
        <v>pulchellus</v>
      </c>
    </row>
    <row r="2014" spans="1:26" x14ac:dyDescent="0.2">
      <c r="A2014" t="s">
        <v>30</v>
      </c>
      <c r="B2014" t="s">
        <v>472</v>
      </c>
      <c r="C2014" t="s">
        <v>121</v>
      </c>
      <c r="D2014">
        <v>2015</v>
      </c>
      <c r="E2014">
        <v>11</v>
      </c>
      <c r="F2014" s="8">
        <v>7</v>
      </c>
      <c r="G2014" t="s">
        <v>457</v>
      </c>
      <c r="H2014" t="s">
        <v>122</v>
      </c>
      <c r="I2014">
        <f>VLOOKUP(B2014,Information_sites!D:E,2,FALSE)</f>
        <v>-24.100227</v>
      </c>
      <c r="J2014">
        <f>VLOOKUP(B2014,Information_sites!D:F,3,FALSE)</f>
        <v>-45.698115999999999</v>
      </c>
      <c r="K2014" t="s">
        <v>442</v>
      </c>
      <c r="L2014">
        <v>10024</v>
      </c>
      <c r="M2014">
        <v>40</v>
      </c>
      <c r="N2014" s="3">
        <v>7</v>
      </c>
      <c r="O2014" t="s">
        <v>442</v>
      </c>
      <c r="P2014" t="s">
        <v>442</v>
      </c>
      <c r="Q2014" t="s">
        <v>442</v>
      </c>
      <c r="R2014" t="s">
        <v>442</v>
      </c>
      <c r="S2014" t="s">
        <v>35</v>
      </c>
      <c r="T2014">
        <v>1</v>
      </c>
      <c r="U2014">
        <v>40</v>
      </c>
      <c r="X2014" t="str">
        <f>VLOOKUP($S2014,Taxonomic!A:D,2,FALSE)</f>
        <v>labridae</v>
      </c>
      <c r="Y2014" t="str">
        <f>VLOOKUP(S2014,Taxonomic!A:D,3,FALSE)</f>
        <v>bodianus</v>
      </c>
      <c r="Z2014" t="str">
        <f>VLOOKUP(S2014,Taxonomic!A:D,4,FALSE)</f>
        <v>rufus</v>
      </c>
    </row>
    <row r="2015" spans="1:26" x14ac:dyDescent="0.2">
      <c r="A2015" t="s">
        <v>30</v>
      </c>
      <c r="B2015" t="s">
        <v>472</v>
      </c>
      <c r="C2015" t="s">
        <v>121</v>
      </c>
      <c r="D2015">
        <v>2015</v>
      </c>
      <c r="E2015">
        <v>11</v>
      </c>
      <c r="F2015" s="8">
        <v>7</v>
      </c>
      <c r="G2015" t="s">
        <v>457</v>
      </c>
      <c r="H2015" t="s">
        <v>122</v>
      </c>
      <c r="I2015">
        <f>VLOOKUP(B2015,Information_sites!D:E,2,FALSE)</f>
        <v>-24.100227</v>
      </c>
      <c r="J2015">
        <f>VLOOKUP(B2015,Information_sites!D:F,3,FALSE)</f>
        <v>-45.698115999999999</v>
      </c>
      <c r="K2015" t="s">
        <v>442</v>
      </c>
      <c r="L2015">
        <v>10024</v>
      </c>
      <c r="M2015">
        <v>40</v>
      </c>
      <c r="N2015" s="3">
        <v>7</v>
      </c>
      <c r="O2015" t="s">
        <v>442</v>
      </c>
      <c r="P2015" t="s">
        <v>442</v>
      </c>
      <c r="Q2015" t="s">
        <v>442</v>
      </c>
      <c r="R2015" t="s">
        <v>442</v>
      </c>
      <c r="S2015" t="s">
        <v>62</v>
      </c>
      <c r="T2015">
        <v>2</v>
      </c>
      <c r="U2015">
        <v>10</v>
      </c>
      <c r="X2015" t="str">
        <f>VLOOKUP($S2015,Taxonomic!A:D,2,FALSE)</f>
        <v>tetraodontidae</v>
      </c>
      <c r="Y2015" t="str">
        <f>VLOOKUP(S2015,Taxonomic!A:D,3,FALSE)</f>
        <v>canthigaster</v>
      </c>
      <c r="Z2015" t="str">
        <f>VLOOKUP(S2015,Taxonomic!A:D,4,FALSE)</f>
        <v>figueiredoi</v>
      </c>
    </row>
    <row r="2016" spans="1:26" x14ac:dyDescent="0.2">
      <c r="A2016" t="s">
        <v>30</v>
      </c>
      <c r="B2016" t="s">
        <v>472</v>
      </c>
      <c r="C2016" t="s">
        <v>121</v>
      </c>
      <c r="D2016">
        <v>2015</v>
      </c>
      <c r="E2016">
        <v>11</v>
      </c>
      <c r="F2016" s="8">
        <v>7</v>
      </c>
      <c r="G2016" t="s">
        <v>457</v>
      </c>
      <c r="H2016" t="s">
        <v>122</v>
      </c>
      <c r="I2016">
        <f>VLOOKUP(B2016,Information_sites!D:E,2,FALSE)</f>
        <v>-24.100227</v>
      </c>
      <c r="J2016">
        <f>VLOOKUP(B2016,Information_sites!D:F,3,FALSE)</f>
        <v>-45.698115999999999</v>
      </c>
      <c r="K2016" t="s">
        <v>442</v>
      </c>
      <c r="L2016">
        <v>10024</v>
      </c>
      <c r="M2016">
        <v>40</v>
      </c>
      <c r="N2016" s="3">
        <v>7</v>
      </c>
      <c r="O2016" t="s">
        <v>442</v>
      </c>
      <c r="P2016" t="s">
        <v>442</v>
      </c>
      <c r="Q2016" t="s">
        <v>442</v>
      </c>
      <c r="R2016" t="s">
        <v>442</v>
      </c>
      <c r="S2016" t="s">
        <v>123</v>
      </c>
      <c r="T2016">
        <v>1</v>
      </c>
      <c r="U2016">
        <v>30</v>
      </c>
      <c r="X2016" t="str">
        <f>VLOOKUP($S2016,Taxonomic!A:D,2,FALSE)</f>
        <v>monacanthidae</v>
      </c>
      <c r="Y2016" t="str">
        <f>VLOOKUP(S2016,Taxonomic!A:D,3,FALSE)</f>
        <v>cantherhines</v>
      </c>
      <c r="Z2016" t="str">
        <f>VLOOKUP(S2016,Taxonomic!A:D,4,FALSE)</f>
        <v>macrocerus</v>
      </c>
    </row>
    <row r="2017" spans="1:26" x14ac:dyDescent="0.2">
      <c r="A2017" t="s">
        <v>30</v>
      </c>
      <c r="B2017" t="s">
        <v>472</v>
      </c>
      <c r="C2017" t="s">
        <v>121</v>
      </c>
      <c r="D2017">
        <v>2015</v>
      </c>
      <c r="E2017">
        <v>11</v>
      </c>
      <c r="F2017" s="8">
        <v>7</v>
      </c>
      <c r="G2017" t="s">
        <v>457</v>
      </c>
      <c r="H2017" t="s">
        <v>122</v>
      </c>
      <c r="I2017">
        <f>VLOOKUP(B2017,Information_sites!D:E,2,FALSE)</f>
        <v>-24.100227</v>
      </c>
      <c r="J2017">
        <f>VLOOKUP(B2017,Information_sites!D:F,3,FALSE)</f>
        <v>-45.698115999999999</v>
      </c>
      <c r="K2017" t="s">
        <v>442</v>
      </c>
      <c r="L2017">
        <v>10024</v>
      </c>
      <c r="M2017">
        <v>40</v>
      </c>
      <c r="N2017" s="3">
        <v>7</v>
      </c>
      <c r="O2017" t="s">
        <v>442</v>
      </c>
      <c r="P2017" t="s">
        <v>442</v>
      </c>
      <c r="Q2017" t="s">
        <v>442</v>
      </c>
      <c r="R2017" t="s">
        <v>442</v>
      </c>
      <c r="S2017" t="s">
        <v>100</v>
      </c>
      <c r="T2017">
        <v>2</v>
      </c>
      <c r="U2017">
        <v>10</v>
      </c>
      <c r="X2017" t="str">
        <f>VLOOKUP($S2017,Taxonomic!A:D,2,FALSE)</f>
        <v>gobiidae</v>
      </c>
      <c r="Y2017" t="str">
        <f>VLOOKUP(S2017,Taxonomic!A:D,3,FALSE)</f>
        <v>coryphopterus</v>
      </c>
      <c r="Z2017" t="str">
        <f>VLOOKUP(S2017,Taxonomic!A:D,4,FALSE)</f>
        <v>glaucofraenum</v>
      </c>
    </row>
    <row r="2018" spans="1:26" x14ac:dyDescent="0.2">
      <c r="A2018" t="s">
        <v>30</v>
      </c>
      <c r="B2018" t="s">
        <v>472</v>
      </c>
      <c r="C2018" t="s">
        <v>121</v>
      </c>
      <c r="D2018">
        <v>2015</v>
      </c>
      <c r="E2018">
        <v>11</v>
      </c>
      <c r="F2018" s="8">
        <v>7</v>
      </c>
      <c r="G2018" t="s">
        <v>457</v>
      </c>
      <c r="H2018" t="s">
        <v>122</v>
      </c>
      <c r="I2018">
        <f>VLOOKUP(B2018,Information_sites!D:E,2,FALSE)</f>
        <v>-24.100227</v>
      </c>
      <c r="J2018">
        <f>VLOOKUP(B2018,Information_sites!D:F,3,FALSE)</f>
        <v>-45.698115999999999</v>
      </c>
      <c r="K2018" t="s">
        <v>442</v>
      </c>
      <c r="L2018">
        <v>10024</v>
      </c>
      <c r="M2018">
        <v>40</v>
      </c>
      <c r="N2018" s="3">
        <v>7</v>
      </c>
      <c r="O2018" t="s">
        <v>442</v>
      </c>
      <c r="P2018" t="s">
        <v>442</v>
      </c>
      <c r="Q2018" t="s">
        <v>442</v>
      </c>
      <c r="R2018" t="s">
        <v>442</v>
      </c>
      <c r="S2018" t="s">
        <v>100</v>
      </c>
      <c r="T2018">
        <v>6</v>
      </c>
      <c r="U2018">
        <v>6</v>
      </c>
      <c r="X2018" t="str">
        <f>VLOOKUP($S2018,Taxonomic!A:D,2,FALSE)</f>
        <v>gobiidae</v>
      </c>
      <c r="Y2018" t="str">
        <f>VLOOKUP(S2018,Taxonomic!A:D,3,FALSE)</f>
        <v>coryphopterus</v>
      </c>
      <c r="Z2018" t="str">
        <f>VLOOKUP(S2018,Taxonomic!A:D,4,FALSE)</f>
        <v>glaucofraenum</v>
      </c>
    </row>
    <row r="2019" spans="1:26" x14ac:dyDescent="0.2">
      <c r="A2019" t="s">
        <v>30</v>
      </c>
      <c r="B2019" t="s">
        <v>472</v>
      </c>
      <c r="C2019" t="s">
        <v>121</v>
      </c>
      <c r="D2019">
        <v>2015</v>
      </c>
      <c r="E2019">
        <v>11</v>
      </c>
      <c r="F2019" s="8">
        <v>7</v>
      </c>
      <c r="G2019" t="s">
        <v>457</v>
      </c>
      <c r="H2019" t="s">
        <v>122</v>
      </c>
      <c r="I2019">
        <f>VLOOKUP(B2019,Information_sites!D:E,2,FALSE)</f>
        <v>-24.100227</v>
      </c>
      <c r="J2019">
        <f>VLOOKUP(B2019,Information_sites!D:F,3,FALSE)</f>
        <v>-45.698115999999999</v>
      </c>
      <c r="K2019" t="s">
        <v>442</v>
      </c>
      <c r="L2019">
        <v>10024</v>
      </c>
      <c r="M2019">
        <v>40</v>
      </c>
      <c r="N2019" s="3">
        <v>7</v>
      </c>
      <c r="O2019" t="s">
        <v>442</v>
      </c>
      <c r="P2019" t="s">
        <v>442</v>
      </c>
      <c r="Q2019" t="s">
        <v>442</v>
      </c>
      <c r="R2019" t="s">
        <v>442</v>
      </c>
      <c r="S2019" t="s">
        <v>124</v>
      </c>
      <c r="T2019">
        <v>1</v>
      </c>
      <c r="U2019">
        <v>27</v>
      </c>
      <c r="X2019" t="str">
        <f>VLOOKUP($S2019,Taxonomic!A:D,2,FALSE)</f>
        <v>haemulidae</v>
      </c>
      <c r="Y2019" t="str">
        <f>VLOOKUP(S2019,Taxonomic!A:D,3,FALSE)</f>
        <v>haemulon</v>
      </c>
      <c r="Z2019" t="str">
        <f>VLOOKUP(S2019,Taxonomic!A:D,4,FALSE)</f>
        <v>parra</v>
      </c>
    </row>
    <row r="2020" spans="1:26" x14ac:dyDescent="0.2">
      <c r="A2020" t="s">
        <v>30</v>
      </c>
      <c r="B2020" t="s">
        <v>472</v>
      </c>
      <c r="C2020" t="s">
        <v>121</v>
      </c>
      <c r="D2020">
        <v>2015</v>
      </c>
      <c r="E2020">
        <v>11</v>
      </c>
      <c r="F2020" s="8">
        <v>7</v>
      </c>
      <c r="G2020" t="s">
        <v>457</v>
      </c>
      <c r="H2020" t="s">
        <v>122</v>
      </c>
      <c r="I2020">
        <f>VLOOKUP(B2020,Information_sites!D:E,2,FALSE)</f>
        <v>-24.100227</v>
      </c>
      <c r="J2020">
        <f>VLOOKUP(B2020,Information_sites!D:F,3,FALSE)</f>
        <v>-45.698115999999999</v>
      </c>
      <c r="K2020" t="s">
        <v>442</v>
      </c>
      <c r="L2020">
        <v>10024</v>
      </c>
      <c r="M2020">
        <v>40</v>
      </c>
      <c r="N2020" s="3">
        <v>7</v>
      </c>
      <c r="O2020" t="s">
        <v>442</v>
      </c>
      <c r="P2020" t="s">
        <v>442</v>
      </c>
      <c r="Q2020" t="s">
        <v>442</v>
      </c>
      <c r="R2020" t="s">
        <v>442</v>
      </c>
      <c r="S2020" t="s">
        <v>41</v>
      </c>
      <c r="T2020">
        <v>5</v>
      </c>
      <c r="U2020">
        <v>30</v>
      </c>
      <c r="X2020" t="str">
        <f>VLOOKUP($S2020,Taxonomic!A:D,2,FALSE)</f>
        <v>holocentridae</v>
      </c>
      <c r="Y2020" t="str">
        <f>VLOOKUP(S2020,Taxonomic!A:D,3,FALSE)</f>
        <v>holocentrus</v>
      </c>
      <c r="Z2020" t="str">
        <f>VLOOKUP(S2020,Taxonomic!A:D,4,FALSE)</f>
        <v>adscensionis</v>
      </c>
    </row>
    <row r="2021" spans="1:26" x14ac:dyDescent="0.2">
      <c r="A2021" t="s">
        <v>30</v>
      </c>
      <c r="B2021" t="s">
        <v>472</v>
      </c>
      <c r="C2021" t="s">
        <v>121</v>
      </c>
      <c r="D2021">
        <v>2015</v>
      </c>
      <c r="E2021">
        <v>11</v>
      </c>
      <c r="F2021" s="8">
        <v>7</v>
      </c>
      <c r="G2021" t="s">
        <v>457</v>
      </c>
      <c r="H2021" t="s">
        <v>122</v>
      </c>
      <c r="I2021">
        <f>VLOOKUP(B2021,Information_sites!D:E,2,FALSE)</f>
        <v>-24.100227</v>
      </c>
      <c r="J2021">
        <f>VLOOKUP(B2021,Information_sites!D:F,3,FALSE)</f>
        <v>-45.698115999999999</v>
      </c>
      <c r="K2021" t="s">
        <v>442</v>
      </c>
      <c r="L2021">
        <v>10024</v>
      </c>
      <c r="M2021">
        <v>40</v>
      </c>
      <c r="N2021" s="3">
        <v>7</v>
      </c>
      <c r="O2021" t="s">
        <v>442</v>
      </c>
      <c r="P2021" t="s">
        <v>442</v>
      </c>
      <c r="Q2021" t="s">
        <v>442</v>
      </c>
      <c r="R2021" t="s">
        <v>442</v>
      </c>
      <c r="S2021" t="s">
        <v>38</v>
      </c>
      <c r="T2021">
        <v>1</v>
      </c>
      <c r="U2021">
        <v>20</v>
      </c>
      <c r="X2021" t="str">
        <f>VLOOKUP($S2021,Taxonomic!A:D,2,FALSE)</f>
        <v>serranidae</v>
      </c>
      <c r="Y2021" t="str">
        <f>VLOOKUP(S2021,Taxonomic!A:D,3,FALSE)</f>
        <v>epinephelus</v>
      </c>
      <c r="Z2021" t="str">
        <f>VLOOKUP(S2021,Taxonomic!A:D,4,FALSE)</f>
        <v>marginatus</v>
      </c>
    </row>
    <row r="2022" spans="1:26" x14ac:dyDescent="0.2">
      <c r="A2022" t="s">
        <v>30</v>
      </c>
      <c r="B2022" t="s">
        <v>472</v>
      </c>
      <c r="C2022" t="s">
        <v>121</v>
      </c>
      <c r="D2022">
        <v>2015</v>
      </c>
      <c r="E2022">
        <v>11</v>
      </c>
      <c r="F2022" s="8">
        <v>7</v>
      </c>
      <c r="G2022" t="s">
        <v>457</v>
      </c>
      <c r="H2022" t="s">
        <v>122</v>
      </c>
      <c r="I2022">
        <f>VLOOKUP(B2022,Information_sites!D:E,2,FALSE)</f>
        <v>-24.100227</v>
      </c>
      <c r="J2022">
        <f>VLOOKUP(B2022,Information_sites!D:F,3,FALSE)</f>
        <v>-45.698115999999999</v>
      </c>
      <c r="K2022" t="s">
        <v>442</v>
      </c>
      <c r="L2022">
        <v>10024</v>
      </c>
      <c r="M2022">
        <v>40</v>
      </c>
      <c r="N2022" s="3">
        <v>7</v>
      </c>
      <c r="O2022" t="s">
        <v>442</v>
      </c>
      <c r="P2022" t="s">
        <v>442</v>
      </c>
      <c r="Q2022" t="s">
        <v>442</v>
      </c>
      <c r="R2022" t="s">
        <v>442</v>
      </c>
      <c r="S2022" t="s">
        <v>38</v>
      </c>
      <c r="T2022">
        <v>1</v>
      </c>
      <c r="U2022">
        <v>28</v>
      </c>
      <c r="X2022" t="str">
        <f>VLOOKUP($S2022,Taxonomic!A:D,2,FALSE)</f>
        <v>serranidae</v>
      </c>
      <c r="Y2022" t="str">
        <f>VLOOKUP(S2022,Taxonomic!A:D,3,FALSE)</f>
        <v>epinephelus</v>
      </c>
      <c r="Z2022" t="str">
        <f>VLOOKUP(S2022,Taxonomic!A:D,4,FALSE)</f>
        <v>marginatus</v>
      </c>
    </row>
    <row r="2023" spans="1:26" x14ac:dyDescent="0.2">
      <c r="A2023" t="s">
        <v>30</v>
      </c>
      <c r="B2023" t="s">
        <v>472</v>
      </c>
      <c r="C2023" t="s">
        <v>121</v>
      </c>
      <c r="D2023">
        <v>2015</v>
      </c>
      <c r="E2023">
        <v>11</v>
      </c>
      <c r="F2023" s="8">
        <v>7</v>
      </c>
      <c r="G2023" t="s">
        <v>457</v>
      </c>
      <c r="H2023" t="s">
        <v>122</v>
      </c>
      <c r="I2023">
        <f>VLOOKUP(B2023,Information_sites!D:E,2,FALSE)</f>
        <v>-24.100227</v>
      </c>
      <c r="J2023">
        <f>VLOOKUP(B2023,Information_sites!D:F,3,FALSE)</f>
        <v>-45.698115999999999</v>
      </c>
      <c r="K2023" t="s">
        <v>442</v>
      </c>
      <c r="L2023">
        <v>10024</v>
      </c>
      <c r="M2023">
        <v>40</v>
      </c>
      <c r="N2023" s="3">
        <v>7</v>
      </c>
      <c r="O2023" t="s">
        <v>442</v>
      </c>
      <c r="P2023" t="s">
        <v>442</v>
      </c>
      <c r="Q2023" t="s">
        <v>442</v>
      </c>
      <c r="R2023" t="s">
        <v>442</v>
      </c>
      <c r="S2023" t="s">
        <v>43</v>
      </c>
      <c r="T2023">
        <v>1</v>
      </c>
      <c r="U2023">
        <v>25</v>
      </c>
      <c r="X2023" t="str">
        <f>VLOOKUP($S2023,Taxonomic!A:D,2,FALSE)</f>
        <v>sciaenidae</v>
      </c>
      <c r="Y2023" t="str">
        <f>VLOOKUP(S2023,Taxonomic!A:D,3,FALSE)</f>
        <v>odontoscion</v>
      </c>
      <c r="Z2023" t="str">
        <f>VLOOKUP(S2023,Taxonomic!A:D,4,FALSE)</f>
        <v>dentex</v>
      </c>
    </row>
    <row r="2024" spans="1:26" x14ac:dyDescent="0.2">
      <c r="A2024" t="s">
        <v>30</v>
      </c>
      <c r="B2024" t="s">
        <v>472</v>
      </c>
      <c r="C2024" t="s">
        <v>121</v>
      </c>
      <c r="D2024">
        <v>2015</v>
      </c>
      <c r="E2024">
        <v>11</v>
      </c>
      <c r="F2024" s="8">
        <v>7</v>
      </c>
      <c r="G2024" t="s">
        <v>457</v>
      </c>
      <c r="H2024" t="s">
        <v>122</v>
      </c>
      <c r="I2024">
        <f>VLOOKUP(B2024,Information_sites!D:E,2,FALSE)</f>
        <v>-24.100227</v>
      </c>
      <c r="J2024">
        <f>VLOOKUP(B2024,Information_sites!D:F,3,FALSE)</f>
        <v>-45.698115999999999</v>
      </c>
      <c r="K2024" t="s">
        <v>442</v>
      </c>
      <c r="L2024">
        <v>10024</v>
      </c>
      <c r="M2024">
        <v>40</v>
      </c>
      <c r="N2024" s="3">
        <v>7</v>
      </c>
      <c r="O2024" t="s">
        <v>442</v>
      </c>
      <c r="P2024" t="s">
        <v>442</v>
      </c>
      <c r="Q2024" t="s">
        <v>442</v>
      </c>
      <c r="R2024" t="s">
        <v>442</v>
      </c>
      <c r="S2024" t="s">
        <v>44</v>
      </c>
      <c r="T2024">
        <v>1</v>
      </c>
      <c r="U2024">
        <v>15</v>
      </c>
      <c r="X2024" t="str">
        <f>VLOOKUP($S2024,Taxonomic!A:D,2,FALSE)</f>
        <v>pomacanthidae</v>
      </c>
      <c r="Y2024" t="str">
        <f>VLOOKUP(S2024,Taxonomic!A:D,3,FALSE)</f>
        <v>pomacanthus</v>
      </c>
      <c r="Z2024" t="str">
        <f>VLOOKUP(S2024,Taxonomic!A:D,4,FALSE)</f>
        <v>paru</v>
      </c>
    </row>
    <row r="2025" spans="1:26" x14ac:dyDescent="0.2">
      <c r="A2025" t="s">
        <v>30</v>
      </c>
      <c r="B2025" t="s">
        <v>472</v>
      </c>
      <c r="C2025" t="s">
        <v>121</v>
      </c>
      <c r="D2025">
        <v>2015</v>
      </c>
      <c r="E2025">
        <v>11</v>
      </c>
      <c r="F2025" s="8">
        <v>7</v>
      </c>
      <c r="G2025" t="s">
        <v>457</v>
      </c>
      <c r="H2025" t="s">
        <v>122</v>
      </c>
      <c r="I2025">
        <f>VLOOKUP(B2025,Information_sites!D:E,2,FALSE)</f>
        <v>-24.100227</v>
      </c>
      <c r="J2025">
        <f>VLOOKUP(B2025,Information_sites!D:F,3,FALSE)</f>
        <v>-45.698115999999999</v>
      </c>
      <c r="K2025" t="s">
        <v>442</v>
      </c>
      <c r="L2025">
        <v>10024</v>
      </c>
      <c r="M2025">
        <v>40</v>
      </c>
      <c r="N2025" s="3">
        <v>7</v>
      </c>
      <c r="O2025" t="s">
        <v>442</v>
      </c>
      <c r="P2025" t="s">
        <v>442</v>
      </c>
      <c r="Q2025" t="s">
        <v>442</v>
      </c>
      <c r="R2025" t="s">
        <v>442</v>
      </c>
      <c r="S2025" t="s">
        <v>125</v>
      </c>
      <c r="T2025">
        <v>1</v>
      </c>
      <c r="U2025">
        <v>23</v>
      </c>
      <c r="X2025" t="str">
        <f>VLOOKUP($S2025,Taxonomic!A:D,2,FALSE)</f>
        <v>mullidae</v>
      </c>
      <c r="Y2025" t="str">
        <f>VLOOKUP(S2025,Taxonomic!A:D,3,FALSE)</f>
        <v>pseudupeneus</v>
      </c>
      <c r="Z2025" t="str">
        <f>VLOOKUP(S2025,Taxonomic!A:D,4,FALSE)</f>
        <v>maculatus</v>
      </c>
    </row>
    <row r="2026" spans="1:26" x14ac:dyDescent="0.2">
      <c r="A2026" t="s">
        <v>30</v>
      </c>
      <c r="B2026" t="s">
        <v>472</v>
      </c>
      <c r="C2026" t="s">
        <v>121</v>
      </c>
      <c r="D2026">
        <v>2015</v>
      </c>
      <c r="E2026">
        <v>11</v>
      </c>
      <c r="F2026" s="8">
        <v>7</v>
      </c>
      <c r="G2026" t="s">
        <v>457</v>
      </c>
      <c r="H2026" t="s">
        <v>122</v>
      </c>
      <c r="I2026">
        <f>VLOOKUP(B2026,Information_sites!D:E,2,FALSE)</f>
        <v>-24.100227</v>
      </c>
      <c r="J2026">
        <f>VLOOKUP(B2026,Information_sites!D:F,3,FALSE)</f>
        <v>-45.698115999999999</v>
      </c>
      <c r="K2026" t="s">
        <v>442</v>
      </c>
      <c r="L2026">
        <v>10024</v>
      </c>
      <c r="M2026">
        <v>40</v>
      </c>
      <c r="N2026" s="3">
        <v>7</v>
      </c>
      <c r="O2026" t="s">
        <v>442</v>
      </c>
      <c r="P2026" t="s">
        <v>442</v>
      </c>
      <c r="Q2026" t="s">
        <v>442</v>
      </c>
      <c r="R2026" t="s">
        <v>442</v>
      </c>
      <c r="S2026" t="s">
        <v>57</v>
      </c>
      <c r="T2026">
        <v>2</v>
      </c>
      <c r="U2026">
        <v>20</v>
      </c>
      <c r="X2026" t="str">
        <f>VLOOKUP($S2026,Taxonomic!A:D,2,FALSE)</f>
        <v>scaridae</v>
      </c>
      <c r="Y2026" t="str">
        <f>VLOOKUP(S2026,Taxonomic!A:D,3,FALSE)</f>
        <v>sparisoma</v>
      </c>
      <c r="Z2026" t="str">
        <f>VLOOKUP(S2026,Taxonomic!A:D,4,FALSE)</f>
        <v>frondosum</v>
      </c>
    </row>
    <row r="2027" spans="1:26" x14ac:dyDescent="0.2">
      <c r="A2027" t="s">
        <v>30</v>
      </c>
      <c r="B2027" t="s">
        <v>472</v>
      </c>
      <c r="C2027" t="s">
        <v>121</v>
      </c>
      <c r="D2027">
        <v>2015</v>
      </c>
      <c r="E2027">
        <v>11</v>
      </c>
      <c r="F2027" s="8">
        <v>7</v>
      </c>
      <c r="G2027" t="s">
        <v>457</v>
      </c>
      <c r="H2027" t="s">
        <v>122</v>
      </c>
      <c r="I2027">
        <f>VLOOKUP(B2027,Information_sites!D:E,2,FALSE)</f>
        <v>-24.100227</v>
      </c>
      <c r="J2027">
        <f>VLOOKUP(B2027,Information_sites!D:F,3,FALSE)</f>
        <v>-45.698115999999999</v>
      </c>
      <c r="K2027" t="s">
        <v>442</v>
      </c>
      <c r="L2027">
        <v>10024</v>
      </c>
      <c r="M2027">
        <v>40</v>
      </c>
      <c r="N2027" s="3">
        <v>7</v>
      </c>
      <c r="O2027" t="s">
        <v>442</v>
      </c>
      <c r="P2027" t="s">
        <v>442</v>
      </c>
      <c r="Q2027" t="s">
        <v>442</v>
      </c>
      <c r="R2027" t="s">
        <v>442</v>
      </c>
      <c r="S2027" t="s">
        <v>57</v>
      </c>
      <c r="T2027">
        <v>1</v>
      </c>
      <c r="U2027">
        <v>25</v>
      </c>
      <c r="X2027" t="str">
        <f>VLOOKUP($S2027,Taxonomic!A:D,2,FALSE)</f>
        <v>scaridae</v>
      </c>
      <c r="Y2027" t="str">
        <f>VLOOKUP(S2027,Taxonomic!A:D,3,FALSE)</f>
        <v>sparisoma</v>
      </c>
      <c r="Z2027" t="str">
        <f>VLOOKUP(S2027,Taxonomic!A:D,4,FALSE)</f>
        <v>frondosum</v>
      </c>
    </row>
    <row r="2028" spans="1:26" x14ac:dyDescent="0.2">
      <c r="A2028" t="s">
        <v>30</v>
      </c>
      <c r="B2028" t="s">
        <v>472</v>
      </c>
      <c r="C2028" t="s">
        <v>121</v>
      </c>
      <c r="D2028">
        <v>2015</v>
      </c>
      <c r="E2028">
        <v>11</v>
      </c>
      <c r="F2028" s="8">
        <v>7</v>
      </c>
      <c r="G2028" t="s">
        <v>457</v>
      </c>
      <c r="H2028" t="s">
        <v>122</v>
      </c>
      <c r="I2028">
        <f>VLOOKUP(B2028,Information_sites!D:E,2,FALSE)</f>
        <v>-24.100227</v>
      </c>
      <c r="J2028">
        <f>VLOOKUP(B2028,Information_sites!D:F,3,FALSE)</f>
        <v>-45.698115999999999</v>
      </c>
      <c r="K2028" t="s">
        <v>442</v>
      </c>
      <c r="L2028">
        <v>10024</v>
      </c>
      <c r="M2028">
        <v>40</v>
      </c>
      <c r="N2028" s="3">
        <v>7</v>
      </c>
      <c r="O2028" t="s">
        <v>442</v>
      </c>
      <c r="P2028" t="s">
        <v>442</v>
      </c>
      <c r="Q2028" t="s">
        <v>442</v>
      </c>
      <c r="R2028" t="s">
        <v>442</v>
      </c>
      <c r="S2028" t="s">
        <v>57</v>
      </c>
      <c r="T2028">
        <v>1</v>
      </c>
      <c r="U2028">
        <v>45</v>
      </c>
      <c r="X2028" t="str">
        <f>VLOOKUP($S2028,Taxonomic!A:D,2,FALSE)</f>
        <v>scaridae</v>
      </c>
      <c r="Y2028" t="str">
        <f>VLOOKUP(S2028,Taxonomic!A:D,3,FALSE)</f>
        <v>sparisoma</v>
      </c>
      <c r="Z2028" t="str">
        <f>VLOOKUP(S2028,Taxonomic!A:D,4,FALSE)</f>
        <v>frondosum</v>
      </c>
    </row>
    <row r="2029" spans="1:26" x14ac:dyDescent="0.2">
      <c r="A2029" t="s">
        <v>30</v>
      </c>
      <c r="B2029" t="s">
        <v>472</v>
      </c>
      <c r="C2029" t="s">
        <v>121</v>
      </c>
      <c r="D2029">
        <v>2015</v>
      </c>
      <c r="E2029">
        <v>11</v>
      </c>
      <c r="F2029" s="8">
        <v>7</v>
      </c>
      <c r="G2029" t="s">
        <v>457</v>
      </c>
      <c r="H2029" t="s">
        <v>122</v>
      </c>
      <c r="I2029">
        <f>VLOOKUP(B2029,Information_sites!D:E,2,FALSE)</f>
        <v>-24.100227</v>
      </c>
      <c r="J2029">
        <f>VLOOKUP(B2029,Information_sites!D:F,3,FALSE)</f>
        <v>-45.698115999999999</v>
      </c>
      <c r="K2029" t="s">
        <v>442</v>
      </c>
      <c r="L2029">
        <v>10024</v>
      </c>
      <c r="M2029">
        <v>40</v>
      </c>
      <c r="N2029" s="3">
        <v>7</v>
      </c>
      <c r="O2029" t="s">
        <v>442</v>
      </c>
      <c r="P2029" t="s">
        <v>442</v>
      </c>
      <c r="Q2029" t="s">
        <v>442</v>
      </c>
      <c r="R2029" t="s">
        <v>442</v>
      </c>
      <c r="S2029" t="s">
        <v>46</v>
      </c>
      <c r="T2029">
        <v>14</v>
      </c>
      <c r="U2029">
        <v>10</v>
      </c>
      <c r="X2029" t="str">
        <f>VLOOKUP($S2029,Taxonomic!A:D,2,FALSE)</f>
        <v>pomacentridae</v>
      </c>
      <c r="Y2029" t="str">
        <f>VLOOKUP(S2029,Taxonomic!A:D,3,FALSE)</f>
        <v>stegastes</v>
      </c>
      <c r="Z2029" t="str">
        <f>VLOOKUP(S2029,Taxonomic!A:D,4,FALSE)</f>
        <v>fuscus</v>
      </c>
    </row>
    <row r="2030" spans="1:26" x14ac:dyDescent="0.2">
      <c r="A2030" t="s">
        <v>30</v>
      </c>
      <c r="B2030" t="s">
        <v>472</v>
      </c>
      <c r="C2030" t="s">
        <v>121</v>
      </c>
      <c r="D2030">
        <v>2015</v>
      </c>
      <c r="E2030">
        <v>11</v>
      </c>
      <c r="F2030" s="8">
        <v>7</v>
      </c>
      <c r="G2030" t="s">
        <v>457</v>
      </c>
      <c r="H2030" t="s">
        <v>122</v>
      </c>
      <c r="I2030">
        <f>VLOOKUP(B2030,Information_sites!D:E,2,FALSE)</f>
        <v>-24.100227</v>
      </c>
      <c r="J2030">
        <f>VLOOKUP(B2030,Information_sites!D:F,3,FALSE)</f>
        <v>-45.698115999999999</v>
      </c>
      <c r="K2030" t="s">
        <v>442</v>
      </c>
      <c r="L2030">
        <v>10024</v>
      </c>
      <c r="M2030">
        <v>40</v>
      </c>
      <c r="N2030" s="3">
        <v>7</v>
      </c>
      <c r="O2030" t="s">
        <v>442</v>
      </c>
      <c r="P2030" t="s">
        <v>442</v>
      </c>
      <c r="Q2030" t="s">
        <v>442</v>
      </c>
      <c r="R2030" t="s">
        <v>442</v>
      </c>
      <c r="S2030" t="s">
        <v>46</v>
      </c>
      <c r="T2030">
        <v>5</v>
      </c>
      <c r="U2030">
        <v>8</v>
      </c>
      <c r="X2030" t="str">
        <f>VLOOKUP($S2030,Taxonomic!A:D,2,FALSE)</f>
        <v>pomacentridae</v>
      </c>
      <c r="Y2030" t="str">
        <f>VLOOKUP(S2030,Taxonomic!A:D,3,FALSE)</f>
        <v>stegastes</v>
      </c>
      <c r="Z2030" t="str">
        <f>VLOOKUP(S2030,Taxonomic!A:D,4,FALSE)</f>
        <v>fuscus</v>
      </c>
    </row>
    <row r="2031" spans="1:26" x14ac:dyDescent="0.2">
      <c r="A2031" t="s">
        <v>30</v>
      </c>
      <c r="B2031" t="s">
        <v>472</v>
      </c>
      <c r="C2031" t="s">
        <v>121</v>
      </c>
      <c r="D2031">
        <v>2015</v>
      </c>
      <c r="E2031">
        <v>11</v>
      </c>
      <c r="F2031" s="8">
        <v>7</v>
      </c>
      <c r="G2031" t="s">
        <v>457</v>
      </c>
      <c r="H2031" t="s">
        <v>122</v>
      </c>
      <c r="I2031">
        <f>VLOOKUP(B2031,Information_sites!D:E,2,FALSE)</f>
        <v>-24.100227</v>
      </c>
      <c r="J2031">
        <f>VLOOKUP(B2031,Information_sites!D:F,3,FALSE)</f>
        <v>-45.698115999999999</v>
      </c>
      <c r="K2031" t="s">
        <v>442</v>
      </c>
      <c r="L2031">
        <v>10025</v>
      </c>
      <c r="M2031">
        <v>40</v>
      </c>
      <c r="N2031" s="3">
        <v>7</v>
      </c>
      <c r="O2031" t="s">
        <v>442</v>
      </c>
      <c r="P2031" t="s">
        <v>442</v>
      </c>
      <c r="Q2031" t="s">
        <v>442</v>
      </c>
      <c r="R2031" t="s">
        <v>442</v>
      </c>
      <c r="S2031" t="s">
        <v>33</v>
      </c>
      <c r="T2031">
        <v>4</v>
      </c>
      <c r="U2031">
        <v>10</v>
      </c>
      <c r="X2031" t="str">
        <f>VLOOKUP($S2031,Taxonomic!A:D,2,FALSE)</f>
        <v>pomacentridae</v>
      </c>
      <c r="Y2031" t="str">
        <f>VLOOKUP(S2031,Taxonomic!A:D,3,FALSE)</f>
        <v>abudefduf</v>
      </c>
      <c r="Z2031" t="str">
        <f>VLOOKUP(S2031,Taxonomic!A:D,4,FALSE)</f>
        <v>saxatilis</v>
      </c>
    </row>
    <row r="2032" spans="1:26" x14ac:dyDescent="0.2">
      <c r="A2032" t="s">
        <v>30</v>
      </c>
      <c r="B2032" t="s">
        <v>472</v>
      </c>
      <c r="C2032" t="s">
        <v>121</v>
      </c>
      <c r="D2032">
        <v>2015</v>
      </c>
      <c r="E2032">
        <v>11</v>
      </c>
      <c r="F2032" s="8">
        <v>7</v>
      </c>
      <c r="G2032" t="s">
        <v>457</v>
      </c>
      <c r="H2032" t="s">
        <v>122</v>
      </c>
      <c r="I2032">
        <f>VLOOKUP(B2032,Information_sites!D:E,2,FALSE)</f>
        <v>-24.100227</v>
      </c>
      <c r="J2032">
        <f>VLOOKUP(B2032,Information_sites!D:F,3,FALSE)</f>
        <v>-45.698115999999999</v>
      </c>
      <c r="K2032" t="s">
        <v>442</v>
      </c>
      <c r="L2032">
        <v>10025</v>
      </c>
      <c r="M2032">
        <v>40</v>
      </c>
      <c r="N2032" s="3">
        <v>7</v>
      </c>
      <c r="O2032" t="s">
        <v>442</v>
      </c>
      <c r="P2032" t="s">
        <v>442</v>
      </c>
      <c r="Q2032" t="s">
        <v>442</v>
      </c>
      <c r="R2032" t="s">
        <v>442</v>
      </c>
      <c r="S2032" t="s">
        <v>33</v>
      </c>
      <c r="T2032">
        <v>7</v>
      </c>
      <c r="U2032">
        <v>15</v>
      </c>
      <c r="X2032" t="str">
        <f>VLOOKUP($S2032,Taxonomic!A:D,2,FALSE)</f>
        <v>pomacentridae</v>
      </c>
      <c r="Y2032" t="str">
        <f>VLOOKUP(S2032,Taxonomic!A:D,3,FALSE)</f>
        <v>abudefduf</v>
      </c>
      <c r="Z2032" t="str">
        <f>VLOOKUP(S2032,Taxonomic!A:D,4,FALSE)</f>
        <v>saxatilis</v>
      </c>
    </row>
    <row r="2033" spans="1:26" x14ac:dyDescent="0.2">
      <c r="A2033" t="s">
        <v>30</v>
      </c>
      <c r="B2033" t="s">
        <v>472</v>
      </c>
      <c r="C2033" t="s">
        <v>121</v>
      </c>
      <c r="D2033">
        <v>2015</v>
      </c>
      <c r="E2033">
        <v>11</v>
      </c>
      <c r="F2033" s="8">
        <v>7</v>
      </c>
      <c r="G2033" t="s">
        <v>457</v>
      </c>
      <c r="H2033" t="s">
        <v>122</v>
      </c>
      <c r="I2033">
        <f>VLOOKUP(B2033,Information_sites!D:E,2,FALSE)</f>
        <v>-24.100227</v>
      </c>
      <c r="J2033">
        <f>VLOOKUP(B2033,Information_sites!D:F,3,FALSE)</f>
        <v>-45.698115999999999</v>
      </c>
      <c r="K2033" t="s">
        <v>442</v>
      </c>
      <c r="L2033">
        <v>10025</v>
      </c>
      <c r="M2033">
        <v>40</v>
      </c>
      <c r="N2033" s="3">
        <v>7</v>
      </c>
      <c r="O2033" t="s">
        <v>442</v>
      </c>
      <c r="P2033" t="s">
        <v>442</v>
      </c>
      <c r="Q2033" t="s">
        <v>442</v>
      </c>
      <c r="R2033" t="s">
        <v>442</v>
      </c>
      <c r="S2033" t="s">
        <v>50</v>
      </c>
      <c r="T2033">
        <v>1</v>
      </c>
      <c r="U2033">
        <v>25</v>
      </c>
      <c r="X2033" t="str">
        <f>VLOOKUP($S2033,Taxonomic!A:D,2,FALSE)</f>
        <v>haemulidae</v>
      </c>
      <c r="Y2033" t="str">
        <f>VLOOKUP(S2033,Taxonomic!A:D,3,FALSE)</f>
        <v>anisotremus</v>
      </c>
      <c r="Z2033" t="str">
        <f>VLOOKUP(S2033,Taxonomic!A:D,4,FALSE)</f>
        <v>virginicus</v>
      </c>
    </row>
    <row r="2034" spans="1:26" x14ac:dyDescent="0.2">
      <c r="A2034" t="s">
        <v>30</v>
      </c>
      <c r="B2034" t="s">
        <v>472</v>
      </c>
      <c r="C2034" t="s">
        <v>121</v>
      </c>
      <c r="D2034">
        <v>2015</v>
      </c>
      <c r="E2034">
        <v>11</v>
      </c>
      <c r="F2034" s="8">
        <v>7</v>
      </c>
      <c r="G2034" t="s">
        <v>457</v>
      </c>
      <c r="H2034" t="s">
        <v>122</v>
      </c>
      <c r="I2034">
        <f>VLOOKUP(B2034,Information_sites!D:E,2,FALSE)</f>
        <v>-24.100227</v>
      </c>
      <c r="J2034">
        <f>VLOOKUP(B2034,Information_sites!D:F,3,FALSE)</f>
        <v>-45.698115999999999</v>
      </c>
      <c r="K2034" t="s">
        <v>442</v>
      </c>
      <c r="L2034">
        <v>10025</v>
      </c>
      <c r="M2034">
        <v>40</v>
      </c>
      <c r="N2034" s="3">
        <v>7</v>
      </c>
      <c r="O2034" t="s">
        <v>442</v>
      </c>
      <c r="P2034" t="s">
        <v>442</v>
      </c>
      <c r="Q2034" t="s">
        <v>442</v>
      </c>
      <c r="R2034" t="s">
        <v>442</v>
      </c>
      <c r="S2034" t="s">
        <v>34</v>
      </c>
      <c r="T2034">
        <v>2</v>
      </c>
      <c r="U2034">
        <v>10</v>
      </c>
      <c r="X2034" t="str">
        <f>VLOOKUP($S2034,Taxonomic!A:D,2,FALSE)</f>
        <v>labridae</v>
      </c>
      <c r="Y2034" t="str">
        <f>VLOOKUP(S2034,Taxonomic!A:D,3,FALSE)</f>
        <v>bodianus</v>
      </c>
      <c r="Z2034" t="str">
        <f>VLOOKUP(S2034,Taxonomic!A:D,4,FALSE)</f>
        <v>pulchellus</v>
      </c>
    </row>
    <row r="2035" spans="1:26" x14ac:dyDescent="0.2">
      <c r="A2035" t="s">
        <v>30</v>
      </c>
      <c r="B2035" t="s">
        <v>472</v>
      </c>
      <c r="C2035" t="s">
        <v>121</v>
      </c>
      <c r="D2035">
        <v>2015</v>
      </c>
      <c r="E2035">
        <v>11</v>
      </c>
      <c r="F2035" s="8">
        <v>7</v>
      </c>
      <c r="G2035" t="s">
        <v>457</v>
      </c>
      <c r="H2035" t="s">
        <v>122</v>
      </c>
      <c r="I2035">
        <f>VLOOKUP(B2035,Information_sites!D:E,2,FALSE)</f>
        <v>-24.100227</v>
      </c>
      <c r="J2035">
        <f>VLOOKUP(B2035,Information_sites!D:F,3,FALSE)</f>
        <v>-45.698115999999999</v>
      </c>
      <c r="K2035" t="s">
        <v>442</v>
      </c>
      <c r="L2035">
        <v>10025</v>
      </c>
      <c r="M2035">
        <v>40</v>
      </c>
      <c r="N2035" s="3">
        <v>7</v>
      </c>
      <c r="O2035" t="s">
        <v>442</v>
      </c>
      <c r="P2035" t="s">
        <v>442</v>
      </c>
      <c r="Q2035" t="s">
        <v>442</v>
      </c>
      <c r="R2035" t="s">
        <v>442</v>
      </c>
      <c r="S2035" t="s">
        <v>100</v>
      </c>
      <c r="T2035">
        <v>4</v>
      </c>
      <c r="U2035">
        <v>8</v>
      </c>
      <c r="X2035" t="str">
        <f>VLOOKUP($S2035,Taxonomic!A:D,2,FALSE)</f>
        <v>gobiidae</v>
      </c>
      <c r="Y2035" t="str">
        <f>VLOOKUP(S2035,Taxonomic!A:D,3,FALSE)</f>
        <v>coryphopterus</v>
      </c>
      <c r="Z2035" t="str">
        <f>VLOOKUP(S2035,Taxonomic!A:D,4,FALSE)</f>
        <v>glaucofraenum</v>
      </c>
    </row>
    <row r="2036" spans="1:26" x14ac:dyDescent="0.2">
      <c r="A2036" t="s">
        <v>30</v>
      </c>
      <c r="B2036" t="s">
        <v>472</v>
      </c>
      <c r="C2036" t="s">
        <v>121</v>
      </c>
      <c r="D2036">
        <v>2015</v>
      </c>
      <c r="E2036">
        <v>11</v>
      </c>
      <c r="F2036" s="8">
        <v>7</v>
      </c>
      <c r="G2036" t="s">
        <v>457</v>
      </c>
      <c r="H2036" t="s">
        <v>122</v>
      </c>
      <c r="I2036">
        <f>VLOOKUP(B2036,Information_sites!D:E,2,FALSE)</f>
        <v>-24.100227</v>
      </c>
      <c r="J2036">
        <f>VLOOKUP(B2036,Information_sites!D:F,3,FALSE)</f>
        <v>-45.698115999999999</v>
      </c>
      <c r="K2036" t="s">
        <v>442</v>
      </c>
      <c r="L2036">
        <v>10025</v>
      </c>
      <c r="M2036">
        <v>40</v>
      </c>
      <c r="N2036" s="3">
        <v>7</v>
      </c>
      <c r="O2036" t="s">
        <v>442</v>
      </c>
      <c r="P2036" t="s">
        <v>442</v>
      </c>
      <c r="Q2036" t="s">
        <v>442</v>
      </c>
      <c r="R2036" t="s">
        <v>442</v>
      </c>
      <c r="S2036" t="s">
        <v>41</v>
      </c>
      <c r="T2036">
        <v>4</v>
      </c>
      <c r="U2036">
        <v>30</v>
      </c>
      <c r="X2036" t="str">
        <f>VLOOKUP($S2036,Taxonomic!A:D,2,FALSE)</f>
        <v>holocentridae</v>
      </c>
      <c r="Y2036" t="str">
        <f>VLOOKUP(S2036,Taxonomic!A:D,3,FALSE)</f>
        <v>holocentrus</v>
      </c>
      <c r="Z2036" t="str">
        <f>VLOOKUP(S2036,Taxonomic!A:D,4,FALSE)</f>
        <v>adscensionis</v>
      </c>
    </row>
    <row r="2037" spans="1:26" x14ac:dyDescent="0.2">
      <c r="A2037" t="s">
        <v>30</v>
      </c>
      <c r="B2037" t="s">
        <v>472</v>
      </c>
      <c r="C2037" t="s">
        <v>121</v>
      </c>
      <c r="D2037">
        <v>2015</v>
      </c>
      <c r="E2037">
        <v>11</v>
      </c>
      <c r="F2037" s="8">
        <v>7</v>
      </c>
      <c r="G2037" t="s">
        <v>457</v>
      </c>
      <c r="H2037" t="s">
        <v>122</v>
      </c>
      <c r="I2037">
        <f>VLOOKUP(B2037,Information_sites!D:E,2,FALSE)</f>
        <v>-24.100227</v>
      </c>
      <c r="J2037">
        <f>VLOOKUP(B2037,Information_sites!D:F,3,FALSE)</f>
        <v>-45.698115999999999</v>
      </c>
      <c r="K2037" t="s">
        <v>442</v>
      </c>
      <c r="L2037">
        <v>10025</v>
      </c>
      <c r="M2037">
        <v>40</v>
      </c>
      <c r="N2037" s="3">
        <v>7</v>
      </c>
      <c r="O2037" t="s">
        <v>442</v>
      </c>
      <c r="P2037" t="s">
        <v>442</v>
      </c>
      <c r="Q2037" t="s">
        <v>442</v>
      </c>
      <c r="R2037" t="s">
        <v>442</v>
      </c>
      <c r="S2037" t="s">
        <v>38</v>
      </c>
      <c r="T2037">
        <v>1</v>
      </c>
      <c r="U2037">
        <v>15</v>
      </c>
      <c r="X2037" t="str">
        <f>VLOOKUP($S2037,Taxonomic!A:D,2,FALSE)</f>
        <v>serranidae</v>
      </c>
      <c r="Y2037" t="str">
        <f>VLOOKUP(S2037,Taxonomic!A:D,3,FALSE)</f>
        <v>epinephelus</v>
      </c>
      <c r="Z2037" t="str">
        <f>VLOOKUP(S2037,Taxonomic!A:D,4,FALSE)</f>
        <v>marginatus</v>
      </c>
    </row>
    <row r="2038" spans="1:26" x14ac:dyDescent="0.2">
      <c r="A2038" t="s">
        <v>30</v>
      </c>
      <c r="B2038" t="s">
        <v>472</v>
      </c>
      <c r="C2038" t="s">
        <v>121</v>
      </c>
      <c r="D2038">
        <v>2015</v>
      </c>
      <c r="E2038">
        <v>11</v>
      </c>
      <c r="F2038" s="8">
        <v>7</v>
      </c>
      <c r="G2038" t="s">
        <v>457</v>
      </c>
      <c r="H2038" t="s">
        <v>122</v>
      </c>
      <c r="I2038">
        <f>VLOOKUP(B2038,Information_sites!D:E,2,FALSE)</f>
        <v>-24.100227</v>
      </c>
      <c r="J2038">
        <f>VLOOKUP(B2038,Information_sites!D:F,3,FALSE)</f>
        <v>-45.698115999999999</v>
      </c>
      <c r="K2038" t="s">
        <v>442</v>
      </c>
      <c r="L2038">
        <v>10025</v>
      </c>
      <c r="M2038">
        <v>40</v>
      </c>
      <c r="N2038" s="3">
        <v>7</v>
      </c>
      <c r="O2038" t="s">
        <v>442</v>
      </c>
      <c r="P2038" t="s">
        <v>442</v>
      </c>
      <c r="Q2038" t="s">
        <v>442</v>
      </c>
      <c r="R2038" t="s">
        <v>442</v>
      </c>
      <c r="S2038" t="s">
        <v>43</v>
      </c>
      <c r="T2038">
        <v>1</v>
      </c>
      <c r="U2038">
        <v>27</v>
      </c>
      <c r="X2038" t="str">
        <f>VLOOKUP($S2038,Taxonomic!A:D,2,FALSE)</f>
        <v>sciaenidae</v>
      </c>
      <c r="Y2038" t="str">
        <f>VLOOKUP(S2038,Taxonomic!A:D,3,FALSE)</f>
        <v>odontoscion</v>
      </c>
      <c r="Z2038" t="str">
        <f>VLOOKUP(S2038,Taxonomic!A:D,4,FALSE)</f>
        <v>dentex</v>
      </c>
    </row>
    <row r="2039" spans="1:26" x14ac:dyDescent="0.2">
      <c r="A2039" t="s">
        <v>30</v>
      </c>
      <c r="B2039" t="s">
        <v>472</v>
      </c>
      <c r="C2039" t="s">
        <v>121</v>
      </c>
      <c r="D2039">
        <v>2015</v>
      </c>
      <c r="E2039">
        <v>11</v>
      </c>
      <c r="F2039" s="8">
        <v>7</v>
      </c>
      <c r="G2039" t="s">
        <v>457</v>
      </c>
      <c r="H2039" t="s">
        <v>122</v>
      </c>
      <c r="I2039">
        <f>VLOOKUP(B2039,Information_sites!D:E,2,FALSE)</f>
        <v>-24.100227</v>
      </c>
      <c r="J2039">
        <f>VLOOKUP(B2039,Information_sites!D:F,3,FALSE)</f>
        <v>-45.698115999999999</v>
      </c>
      <c r="K2039" t="s">
        <v>442</v>
      </c>
      <c r="L2039">
        <v>10025</v>
      </c>
      <c r="M2039">
        <v>40</v>
      </c>
      <c r="N2039" s="3">
        <v>7</v>
      </c>
      <c r="O2039" t="s">
        <v>442</v>
      </c>
      <c r="P2039" t="s">
        <v>442</v>
      </c>
      <c r="Q2039" t="s">
        <v>442</v>
      </c>
      <c r="R2039" t="s">
        <v>442</v>
      </c>
      <c r="S2039" t="s">
        <v>46</v>
      </c>
      <c r="T2039">
        <v>2</v>
      </c>
      <c r="U2039">
        <v>6</v>
      </c>
      <c r="X2039" t="str">
        <f>VLOOKUP($S2039,Taxonomic!A:D,2,FALSE)</f>
        <v>pomacentridae</v>
      </c>
      <c r="Y2039" t="str">
        <f>VLOOKUP(S2039,Taxonomic!A:D,3,FALSE)</f>
        <v>stegastes</v>
      </c>
      <c r="Z2039" t="str">
        <f>VLOOKUP(S2039,Taxonomic!A:D,4,FALSE)</f>
        <v>fuscus</v>
      </c>
    </row>
    <row r="2040" spans="1:26" x14ac:dyDescent="0.2">
      <c r="A2040" t="s">
        <v>30</v>
      </c>
      <c r="B2040" t="s">
        <v>472</v>
      </c>
      <c r="C2040" t="s">
        <v>121</v>
      </c>
      <c r="D2040">
        <v>2015</v>
      </c>
      <c r="E2040">
        <v>11</v>
      </c>
      <c r="F2040" s="8">
        <v>7</v>
      </c>
      <c r="G2040" t="s">
        <v>457</v>
      </c>
      <c r="H2040" t="s">
        <v>122</v>
      </c>
      <c r="I2040">
        <f>VLOOKUP(B2040,Information_sites!D:E,2,FALSE)</f>
        <v>-24.100227</v>
      </c>
      <c r="J2040">
        <f>VLOOKUP(B2040,Information_sites!D:F,3,FALSE)</f>
        <v>-45.698115999999999</v>
      </c>
      <c r="K2040" t="s">
        <v>442</v>
      </c>
      <c r="L2040">
        <v>10025</v>
      </c>
      <c r="M2040">
        <v>40</v>
      </c>
      <c r="N2040" s="3">
        <v>7</v>
      </c>
      <c r="O2040" t="s">
        <v>442</v>
      </c>
      <c r="P2040" t="s">
        <v>442</v>
      </c>
      <c r="Q2040" t="s">
        <v>442</v>
      </c>
      <c r="R2040" t="s">
        <v>442</v>
      </c>
      <c r="S2040" t="s">
        <v>46</v>
      </c>
      <c r="T2040">
        <v>10</v>
      </c>
      <c r="U2040">
        <v>10</v>
      </c>
      <c r="X2040" t="str">
        <f>VLOOKUP($S2040,Taxonomic!A:D,2,FALSE)</f>
        <v>pomacentridae</v>
      </c>
      <c r="Y2040" t="str">
        <f>VLOOKUP(S2040,Taxonomic!A:D,3,FALSE)</f>
        <v>stegastes</v>
      </c>
      <c r="Z2040" t="str">
        <f>VLOOKUP(S2040,Taxonomic!A:D,4,FALSE)</f>
        <v>fuscus</v>
      </c>
    </row>
    <row r="2041" spans="1:26" x14ac:dyDescent="0.2">
      <c r="A2041" t="s">
        <v>30</v>
      </c>
      <c r="B2041" t="s">
        <v>472</v>
      </c>
      <c r="C2041" t="s">
        <v>121</v>
      </c>
      <c r="D2041">
        <v>2015</v>
      </c>
      <c r="E2041">
        <v>11</v>
      </c>
      <c r="F2041" s="8">
        <v>7</v>
      </c>
      <c r="G2041" t="s">
        <v>457</v>
      </c>
      <c r="H2041" t="s">
        <v>122</v>
      </c>
      <c r="I2041">
        <f>VLOOKUP(B2041,Information_sites!D:E,2,FALSE)</f>
        <v>-24.100227</v>
      </c>
      <c r="J2041">
        <f>VLOOKUP(B2041,Information_sites!D:F,3,FALSE)</f>
        <v>-45.698115999999999</v>
      </c>
      <c r="K2041" t="s">
        <v>442</v>
      </c>
      <c r="L2041">
        <v>10026</v>
      </c>
      <c r="M2041">
        <v>40</v>
      </c>
      <c r="N2041" s="3">
        <v>5</v>
      </c>
      <c r="O2041" t="s">
        <v>442</v>
      </c>
      <c r="P2041" t="s">
        <v>442</v>
      </c>
      <c r="Q2041" t="s">
        <v>442</v>
      </c>
      <c r="R2041" t="s">
        <v>442</v>
      </c>
      <c r="S2041" t="s">
        <v>33</v>
      </c>
      <c r="T2041">
        <v>50</v>
      </c>
      <c r="U2041">
        <v>5</v>
      </c>
      <c r="X2041" t="str">
        <f>VLOOKUP($S2041,Taxonomic!A:D,2,FALSE)</f>
        <v>pomacentridae</v>
      </c>
      <c r="Y2041" t="str">
        <f>VLOOKUP(S2041,Taxonomic!A:D,3,FALSE)</f>
        <v>abudefduf</v>
      </c>
      <c r="Z2041" t="str">
        <f>VLOOKUP(S2041,Taxonomic!A:D,4,FALSE)</f>
        <v>saxatilis</v>
      </c>
    </row>
    <row r="2042" spans="1:26" x14ac:dyDescent="0.2">
      <c r="A2042" t="s">
        <v>30</v>
      </c>
      <c r="B2042" t="s">
        <v>472</v>
      </c>
      <c r="C2042" t="s">
        <v>121</v>
      </c>
      <c r="D2042">
        <v>2015</v>
      </c>
      <c r="E2042">
        <v>11</v>
      </c>
      <c r="F2042" s="8">
        <v>7</v>
      </c>
      <c r="G2042" t="s">
        <v>457</v>
      </c>
      <c r="H2042" t="s">
        <v>122</v>
      </c>
      <c r="I2042">
        <f>VLOOKUP(B2042,Information_sites!D:E,2,FALSE)</f>
        <v>-24.100227</v>
      </c>
      <c r="J2042">
        <f>VLOOKUP(B2042,Information_sites!D:F,3,FALSE)</f>
        <v>-45.698115999999999</v>
      </c>
      <c r="K2042" t="s">
        <v>442</v>
      </c>
      <c r="L2042">
        <v>10026</v>
      </c>
      <c r="M2042">
        <v>40</v>
      </c>
      <c r="N2042" s="3">
        <v>5</v>
      </c>
      <c r="O2042" t="s">
        <v>442</v>
      </c>
      <c r="P2042" t="s">
        <v>442</v>
      </c>
      <c r="Q2042" t="s">
        <v>442</v>
      </c>
      <c r="R2042" t="s">
        <v>442</v>
      </c>
      <c r="S2042" t="s">
        <v>49</v>
      </c>
      <c r="T2042">
        <v>10</v>
      </c>
      <c r="U2042">
        <v>27</v>
      </c>
      <c r="X2042" t="str">
        <f>VLOOKUP($S2042,Taxonomic!A:D,2,FALSE)</f>
        <v>acanthuridae</v>
      </c>
      <c r="Y2042" t="str">
        <f>VLOOKUP(S2042,Taxonomic!A:D,3,FALSE)</f>
        <v>acanthurus</v>
      </c>
      <c r="Z2042" t="str">
        <f>VLOOKUP(S2042,Taxonomic!A:D,4,FALSE)</f>
        <v>chirurgus</v>
      </c>
    </row>
    <row r="2043" spans="1:26" x14ac:dyDescent="0.2">
      <c r="A2043" t="s">
        <v>30</v>
      </c>
      <c r="B2043" t="s">
        <v>472</v>
      </c>
      <c r="C2043" t="s">
        <v>121</v>
      </c>
      <c r="D2043">
        <v>2015</v>
      </c>
      <c r="E2043">
        <v>11</v>
      </c>
      <c r="F2043" s="8">
        <v>7</v>
      </c>
      <c r="G2043" t="s">
        <v>457</v>
      </c>
      <c r="H2043" t="s">
        <v>122</v>
      </c>
      <c r="I2043">
        <f>VLOOKUP(B2043,Information_sites!D:E,2,FALSE)</f>
        <v>-24.100227</v>
      </c>
      <c r="J2043">
        <f>VLOOKUP(B2043,Information_sites!D:F,3,FALSE)</f>
        <v>-45.698115999999999</v>
      </c>
      <c r="K2043" t="s">
        <v>442</v>
      </c>
      <c r="L2043">
        <v>10026</v>
      </c>
      <c r="M2043">
        <v>40</v>
      </c>
      <c r="N2043" s="3">
        <v>5</v>
      </c>
      <c r="O2043" t="s">
        <v>442</v>
      </c>
      <c r="P2043" t="s">
        <v>442</v>
      </c>
      <c r="Q2043" t="s">
        <v>442</v>
      </c>
      <c r="R2043" t="s">
        <v>442</v>
      </c>
      <c r="S2043" t="s">
        <v>50</v>
      </c>
      <c r="T2043">
        <v>2</v>
      </c>
      <c r="U2043">
        <v>30</v>
      </c>
      <c r="X2043" t="str">
        <f>VLOOKUP($S2043,Taxonomic!A:D,2,FALSE)</f>
        <v>haemulidae</v>
      </c>
      <c r="Y2043" t="str">
        <f>VLOOKUP(S2043,Taxonomic!A:D,3,FALSE)</f>
        <v>anisotremus</v>
      </c>
      <c r="Z2043" t="str">
        <f>VLOOKUP(S2043,Taxonomic!A:D,4,FALSE)</f>
        <v>virginicus</v>
      </c>
    </row>
    <row r="2044" spans="1:26" x14ac:dyDescent="0.2">
      <c r="A2044" t="s">
        <v>30</v>
      </c>
      <c r="B2044" t="s">
        <v>472</v>
      </c>
      <c r="C2044" t="s">
        <v>121</v>
      </c>
      <c r="D2044">
        <v>2015</v>
      </c>
      <c r="E2044">
        <v>11</v>
      </c>
      <c r="F2044" s="8">
        <v>7</v>
      </c>
      <c r="G2044" t="s">
        <v>457</v>
      </c>
      <c r="H2044" t="s">
        <v>122</v>
      </c>
      <c r="I2044">
        <f>VLOOKUP(B2044,Information_sites!D:E,2,FALSE)</f>
        <v>-24.100227</v>
      </c>
      <c r="J2044">
        <f>VLOOKUP(B2044,Information_sites!D:F,3,FALSE)</f>
        <v>-45.698115999999999</v>
      </c>
      <c r="K2044" t="s">
        <v>442</v>
      </c>
      <c r="L2044">
        <v>10026</v>
      </c>
      <c r="M2044">
        <v>40</v>
      </c>
      <c r="N2044" s="3">
        <v>5</v>
      </c>
      <c r="O2044" t="s">
        <v>442</v>
      </c>
      <c r="P2044" t="s">
        <v>442</v>
      </c>
      <c r="Q2044" t="s">
        <v>442</v>
      </c>
      <c r="R2044" t="s">
        <v>442</v>
      </c>
      <c r="S2044" t="s">
        <v>34</v>
      </c>
      <c r="T2044">
        <v>1</v>
      </c>
      <c r="U2044">
        <v>30</v>
      </c>
      <c r="X2044" t="str">
        <f>VLOOKUP($S2044,Taxonomic!A:D,2,FALSE)</f>
        <v>labridae</v>
      </c>
      <c r="Y2044" t="str">
        <f>VLOOKUP(S2044,Taxonomic!A:D,3,FALSE)</f>
        <v>bodianus</v>
      </c>
      <c r="Z2044" t="str">
        <f>VLOOKUP(S2044,Taxonomic!A:D,4,FALSE)</f>
        <v>pulchellus</v>
      </c>
    </row>
    <row r="2045" spans="1:26" x14ac:dyDescent="0.2">
      <c r="A2045" t="s">
        <v>30</v>
      </c>
      <c r="B2045" t="s">
        <v>472</v>
      </c>
      <c r="C2045" t="s">
        <v>121</v>
      </c>
      <c r="D2045">
        <v>2015</v>
      </c>
      <c r="E2045">
        <v>11</v>
      </c>
      <c r="F2045" s="8">
        <v>7</v>
      </c>
      <c r="G2045" t="s">
        <v>457</v>
      </c>
      <c r="H2045" t="s">
        <v>122</v>
      </c>
      <c r="I2045">
        <f>VLOOKUP(B2045,Information_sites!D:E,2,FALSE)</f>
        <v>-24.100227</v>
      </c>
      <c r="J2045">
        <f>VLOOKUP(B2045,Information_sites!D:F,3,FALSE)</f>
        <v>-45.698115999999999</v>
      </c>
      <c r="K2045" t="s">
        <v>442</v>
      </c>
      <c r="L2045">
        <v>10026</v>
      </c>
      <c r="M2045">
        <v>40</v>
      </c>
      <c r="N2045" s="3">
        <v>5</v>
      </c>
      <c r="O2045" t="s">
        <v>442</v>
      </c>
      <c r="P2045" t="s">
        <v>442</v>
      </c>
      <c r="Q2045" t="s">
        <v>442</v>
      </c>
      <c r="R2045" t="s">
        <v>442</v>
      </c>
      <c r="S2045" t="s">
        <v>60</v>
      </c>
      <c r="T2045">
        <v>2</v>
      </c>
      <c r="U2045">
        <v>12</v>
      </c>
      <c r="X2045" t="str">
        <f>VLOOKUP($S2045,Taxonomic!A:D,2,FALSE)</f>
        <v>chaetodontidae</v>
      </c>
      <c r="Y2045" t="str">
        <f>VLOOKUP(S2045,Taxonomic!A:D,3,FALSE)</f>
        <v>chaetodon</v>
      </c>
      <c r="Z2045" t="str">
        <f>VLOOKUP(S2045,Taxonomic!A:D,4,FALSE)</f>
        <v>striatus</v>
      </c>
    </row>
    <row r="2046" spans="1:26" x14ac:dyDescent="0.2">
      <c r="A2046" t="s">
        <v>30</v>
      </c>
      <c r="B2046" t="s">
        <v>472</v>
      </c>
      <c r="C2046" t="s">
        <v>121</v>
      </c>
      <c r="D2046">
        <v>2015</v>
      </c>
      <c r="E2046">
        <v>11</v>
      </c>
      <c r="F2046" s="8">
        <v>7</v>
      </c>
      <c r="G2046" t="s">
        <v>457</v>
      </c>
      <c r="H2046" t="s">
        <v>122</v>
      </c>
      <c r="I2046">
        <f>VLOOKUP(B2046,Information_sites!D:E,2,FALSE)</f>
        <v>-24.100227</v>
      </c>
      <c r="J2046">
        <f>VLOOKUP(B2046,Information_sites!D:F,3,FALSE)</f>
        <v>-45.698115999999999</v>
      </c>
      <c r="K2046" t="s">
        <v>442</v>
      </c>
      <c r="L2046">
        <v>10026</v>
      </c>
      <c r="M2046">
        <v>40</v>
      </c>
      <c r="N2046" s="3">
        <v>5</v>
      </c>
      <c r="O2046" t="s">
        <v>442</v>
      </c>
      <c r="P2046" t="s">
        <v>442</v>
      </c>
      <c r="Q2046" t="s">
        <v>442</v>
      </c>
      <c r="R2046" t="s">
        <v>442</v>
      </c>
      <c r="S2046" t="s">
        <v>39</v>
      </c>
      <c r="T2046">
        <v>100</v>
      </c>
      <c r="U2046">
        <v>15</v>
      </c>
      <c r="X2046" t="str">
        <f>VLOOKUP($S2046,Taxonomic!A:D,2,FALSE)</f>
        <v>haemulidae</v>
      </c>
      <c r="Y2046" t="str">
        <f>VLOOKUP(S2046,Taxonomic!A:D,3,FALSE)</f>
        <v>haemulon</v>
      </c>
      <c r="Z2046" t="str">
        <f>VLOOKUP(S2046,Taxonomic!A:D,4,FALSE)</f>
        <v>aurolineatum</v>
      </c>
    </row>
    <row r="2047" spans="1:26" x14ac:dyDescent="0.2">
      <c r="A2047" t="s">
        <v>30</v>
      </c>
      <c r="B2047" t="s">
        <v>472</v>
      </c>
      <c r="C2047" t="s">
        <v>121</v>
      </c>
      <c r="D2047">
        <v>2015</v>
      </c>
      <c r="E2047">
        <v>11</v>
      </c>
      <c r="F2047" s="8">
        <v>7</v>
      </c>
      <c r="G2047" t="s">
        <v>457</v>
      </c>
      <c r="H2047" t="s">
        <v>122</v>
      </c>
      <c r="I2047">
        <f>VLOOKUP(B2047,Information_sites!D:E,2,FALSE)</f>
        <v>-24.100227</v>
      </c>
      <c r="J2047">
        <f>VLOOKUP(B2047,Information_sites!D:F,3,FALSE)</f>
        <v>-45.698115999999999</v>
      </c>
      <c r="K2047" t="s">
        <v>442</v>
      </c>
      <c r="L2047">
        <v>10026</v>
      </c>
      <c r="M2047">
        <v>40</v>
      </c>
      <c r="N2047" s="3">
        <v>5</v>
      </c>
      <c r="O2047" t="s">
        <v>442</v>
      </c>
      <c r="P2047" t="s">
        <v>442</v>
      </c>
      <c r="Q2047" t="s">
        <v>442</v>
      </c>
      <c r="R2047" t="s">
        <v>442</v>
      </c>
      <c r="S2047" t="s">
        <v>41</v>
      </c>
      <c r="T2047">
        <v>6</v>
      </c>
      <c r="U2047">
        <v>27</v>
      </c>
      <c r="X2047" t="str">
        <f>VLOOKUP($S2047,Taxonomic!A:D,2,FALSE)</f>
        <v>holocentridae</v>
      </c>
      <c r="Y2047" t="str">
        <f>VLOOKUP(S2047,Taxonomic!A:D,3,FALSE)</f>
        <v>holocentrus</v>
      </c>
      <c r="Z2047" t="str">
        <f>VLOOKUP(S2047,Taxonomic!A:D,4,FALSE)</f>
        <v>adscensionis</v>
      </c>
    </row>
    <row r="2048" spans="1:26" x14ac:dyDescent="0.2">
      <c r="A2048" t="s">
        <v>30</v>
      </c>
      <c r="B2048" t="s">
        <v>472</v>
      </c>
      <c r="C2048" t="s">
        <v>121</v>
      </c>
      <c r="D2048">
        <v>2015</v>
      </c>
      <c r="E2048">
        <v>11</v>
      </c>
      <c r="F2048" s="8">
        <v>7</v>
      </c>
      <c r="G2048" t="s">
        <v>457</v>
      </c>
      <c r="H2048" t="s">
        <v>122</v>
      </c>
      <c r="I2048">
        <f>VLOOKUP(B2048,Information_sites!D:E,2,FALSE)</f>
        <v>-24.100227</v>
      </c>
      <c r="J2048">
        <f>VLOOKUP(B2048,Information_sites!D:F,3,FALSE)</f>
        <v>-45.698115999999999</v>
      </c>
      <c r="K2048" t="s">
        <v>442</v>
      </c>
      <c r="L2048">
        <v>10026</v>
      </c>
      <c r="M2048">
        <v>40</v>
      </c>
      <c r="N2048" s="3">
        <v>5</v>
      </c>
      <c r="O2048" t="s">
        <v>442</v>
      </c>
      <c r="P2048" t="s">
        <v>442</v>
      </c>
      <c r="Q2048" t="s">
        <v>442</v>
      </c>
      <c r="R2048" t="s">
        <v>442</v>
      </c>
      <c r="S2048" t="s">
        <v>38</v>
      </c>
      <c r="T2048">
        <v>1</v>
      </c>
      <c r="U2048">
        <v>20</v>
      </c>
      <c r="X2048" t="str">
        <f>VLOOKUP($S2048,Taxonomic!A:D,2,FALSE)</f>
        <v>serranidae</v>
      </c>
      <c r="Y2048" t="str">
        <f>VLOOKUP(S2048,Taxonomic!A:D,3,FALSE)</f>
        <v>epinephelus</v>
      </c>
      <c r="Z2048" t="str">
        <f>VLOOKUP(S2048,Taxonomic!A:D,4,FALSE)</f>
        <v>marginatus</v>
      </c>
    </row>
    <row r="2049" spans="1:26" x14ac:dyDescent="0.2">
      <c r="A2049" t="s">
        <v>30</v>
      </c>
      <c r="B2049" t="s">
        <v>472</v>
      </c>
      <c r="C2049" t="s">
        <v>121</v>
      </c>
      <c r="D2049">
        <v>2015</v>
      </c>
      <c r="E2049">
        <v>11</v>
      </c>
      <c r="F2049" s="8">
        <v>7</v>
      </c>
      <c r="G2049" t="s">
        <v>457</v>
      </c>
      <c r="H2049" t="s">
        <v>122</v>
      </c>
      <c r="I2049">
        <f>VLOOKUP(B2049,Information_sites!D:E,2,FALSE)</f>
        <v>-24.100227</v>
      </c>
      <c r="J2049">
        <f>VLOOKUP(B2049,Information_sites!D:F,3,FALSE)</f>
        <v>-45.698115999999999</v>
      </c>
      <c r="K2049" t="s">
        <v>442</v>
      </c>
      <c r="L2049">
        <v>10026</v>
      </c>
      <c r="M2049">
        <v>40</v>
      </c>
      <c r="N2049" s="3">
        <v>5</v>
      </c>
      <c r="O2049" t="s">
        <v>442</v>
      </c>
      <c r="P2049" t="s">
        <v>442</v>
      </c>
      <c r="Q2049" t="s">
        <v>442</v>
      </c>
      <c r="R2049" t="s">
        <v>442</v>
      </c>
      <c r="S2049" t="s">
        <v>43</v>
      </c>
      <c r="T2049">
        <v>1</v>
      </c>
      <c r="U2049">
        <v>23</v>
      </c>
      <c r="X2049" t="str">
        <f>VLOOKUP($S2049,Taxonomic!A:D,2,FALSE)</f>
        <v>sciaenidae</v>
      </c>
      <c r="Y2049" t="str">
        <f>VLOOKUP(S2049,Taxonomic!A:D,3,FALSE)</f>
        <v>odontoscion</v>
      </c>
      <c r="Z2049" t="str">
        <f>VLOOKUP(S2049,Taxonomic!A:D,4,FALSE)</f>
        <v>dentex</v>
      </c>
    </row>
    <row r="2050" spans="1:26" x14ac:dyDescent="0.2">
      <c r="A2050" t="s">
        <v>30</v>
      </c>
      <c r="B2050" t="s">
        <v>472</v>
      </c>
      <c r="C2050" t="s">
        <v>121</v>
      </c>
      <c r="D2050">
        <v>2015</v>
      </c>
      <c r="E2050">
        <v>11</v>
      </c>
      <c r="F2050" s="8">
        <v>7</v>
      </c>
      <c r="G2050" t="s">
        <v>457</v>
      </c>
      <c r="H2050" t="s">
        <v>122</v>
      </c>
      <c r="I2050">
        <f>VLOOKUP(B2050,Information_sites!D:E,2,FALSE)</f>
        <v>-24.100227</v>
      </c>
      <c r="J2050">
        <f>VLOOKUP(B2050,Information_sites!D:F,3,FALSE)</f>
        <v>-45.698115999999999</v>
      </c>
      <c r="K2050" t="s">
        <v>442</v>
      </c>
      <c r="L2050">
        <v>10026</v>
      </c>
      <c r="M2050">
        <v>40</v>
      </c>
      <c r="N2050" s="3">
        <v>5</v>
      </c>
      <c r="O2050" t="s">
        <v>442</v>
      </c>
      <c r="P2050" t="s">
        <v>442</v>
      </c>
      <c r="Q2050" t="s">
        <v>442</v>
      </c>
      <c r="R2050" t="s">
        <v>442</v>
      </c>
      <c r="S2050" t="s">
        <v>55</v>
      </c>
      <c r="T2050">
        <v>1</v>
      </c>
      <c r="U2050">
        <v>10</v>
      </c>
      <c r="X2050" t="str">
        <f>VLOOKUP($S2050,Taxonomic!A:D,2,FALSE)</f>
        <v>blenniidae</v>
      </c>
      <c r="Y2050" t="str">
        <f>VLOOKUP(S2050,Taxonomic!A:D,3,FALSE)</f>
        <v>parablennius</v>
      </c>
      <c r="Z2050" t="str">
        <f>VLOOKUP(S2050,Taxonomic!A:D,4,FALSE)</f>
        <v>pilicornis</v>
      </c>
    </row>
    <row r="2051" spans="1:26" x14ac:dyDescent="0.2">
      <c r="A2051" t="s">
        <v>30</v>
      </c>
      <c r="B2051" t="s">
        <v>472</v>
      </c>
      <c r="C2051" t="s">
        <v>121</v>
      </c>
      <c r="D2051">
        <v>2015</v>
      </c>
      <c r="E2051">
        <v>11</v>
      </c>
      <c r="F2051" s="8">
        <v>7</v>
      </c>
      <c r="G2051" t="s">
        <v>457</v>
      </c>
      <c r="H2051" t="s">
        <v>122</v>
      </c>
      <c r="I2051">
        <f>VLOOKUP(B2051,Information_sites!D:E,2,FALSE)</f>
        <v>-24.100227</v>
      </c>
      <c r="J2051">
        <f>VLOOKUP(B2051,Information_sites!D:F,3,FALSE)</f>
        <v>-45.698115999999999</v>
      </c>
      <c r="K2051" t="s">
        <v>442</v>
      </c>
      <c r="L2051">
        <v>10026</v>
      </c>
      <c r="M2051">
        <v>40</v>
      </c>
      <c r="N2051" s="3">
        <v>5</v>
      </c>
      <c r="O2051" t="s">
        <v>442</v>
      </c>
      <c r="P2051" t="s">
        <v>442</v>
      </c>
      <c r="Q2051" t="s">
        <v>442</v>
      </c>
      <c r="R2051" t="s">
        <v>442</v>
      </c>
      <c r="S2051" t="s">
        <v>44</v>
      </c>
      <c r="T2051">
        <v>1</v>
      </c>
      <c r="U2051">
        <v>30</v>
      </c>
      <c r="X2051" t="str">
        <f>VLOOKUP($S2051,Taxonomic!A:D,2,FALSE)</f>
        <v>pomacanthidae</v>
      </c>
      <c r="Y2051" t="str">
        <f>VLOOKUP(S2051,Taxonomic!A:D,3,FALSE)</f>
        <v>pomacanthus</v>
      </c>
      <c r="Z2051" t="str">
        <f>VLOOKUP(S2051,Taxonomic!A:D,4,FALSE)</f>
        <v>paru</v>
      </c>
    </row>
    <row r="2052" spans="1:26" x14ac:dyDescent="0.2">
      <c r="A2052" t="s">
        <v>30</v>
      </c>
      <c r="B2052" t="s">
        <v>472</v>
      </c>
      <c r="C2052" t="s">
        <v>121</v>
      </c>
      <c r="D2052">
        <v>2015</v>
      </c>
      <c r="E2052">
        <v>11</v>
      </c>
      <c r="F2052" s="8">
        <v>7</v>
      </c>
      <c r="G2052" t="s">
        <v>457</v>
      </c>
      <c r="H2052" t="s">
        <v>122</v>
      </c>
      <c r="I2052">
        <f>VLOOKUP(B2052,Information_sites!D:E,2,FALSE)</f>
        <v>-24.100227</v>
      </c>
      <c r="J2052">
        <f>VLOOKUP(B2052,Information_sites!D:F,3,FALSE)</f>
        <v>-45.698115999999999</v>
      </c>
      <c r="K2052" t="s">
        <v>442</v>
      </c>
      <c r="L2052">
        <v>10026</v>
      </c>
      <c r="M2052">
        <v>40</v>
      </c>
      <c r="N2052" s="3">
        <v>5</v>
      </c>
      <c r="O2052" t="s">
        <v>442</v>
      </c>
      <c r="P2052" t="s">
        <v>442</v>
      </c>
      <c r="Q2052" t="s">
        <v>442</v>
      </c>
      <c r="R2052" t="s">
        <v>442</v>
      </c>
      <c r="S2052" t="s">
        <v>57</v>
      </c>
      <c r="T2052">
        <v>1</v>
      </c>
      <c r="U2052">
        <v>10</v>
      </c>
      <c r="X2052" t="str">
        <f>VLOOKUP($S2052,Taxonomic!A:D,2,FALSE)</f>
        <v>scaridae</v>
      </c>
      <c r="Y2052" t="str">
        <f>VLOOKUP(S2052,Taxonomic!A:D,3,FALSE)</f>
        <v>sparisoma</v>
      </c>
      <c r="Z2052" t="str">
        <f>VLOOKUP(S2052,Taxonomic!A:D,4,FALSE)</f>
        <v>frondosum</v>
      </c>
    </row>
    <row r="2053" spans="1:26" x14ac:dyDescent="0.2">
      <c r="A2053" t="s">
        <v>30</v>
      </c>
      <c r="B2053" t="s">
        <v>472</v>
      </c>
      <c r="C2053" t="s">
        <v>121</v>
      </c>
      <c r="D2053">
        <v>2015</v>
      </c>
      <c r="E2053">
        <v>11</v>
      </c>
      <c r="F2053" s="8">
        <v>7</v>
      </c>
      <c r="G2053" t="s">
        <v>457</v>
      </c>
      <c r="H2053" t="s">
        <v>122</v>
      </c>
      <c r="I2053">
        <f>VLOOKUP(B2053,Information_sites!D:E,2,FALSE)</f>
        <v>-24.100227</v>
      </c>
      <c r="J2053">
        <f>VLOOKUP(B2053,Information_sites!D:F,3,FALSE)</f>
        <v>-45.698115999999999</v>
      </c>
      <c r="K2053" t="s">
        <v>442</v>
      </c>
      <c r="L2053">
        <v>10026</v>
      </c>
      <c r="M2053">
        <v>40</v>
      </c>
      <c r="N2053" s="3">
        <v>5</v>
      </c>
      <c r="O2053" t="s">
        <v>442</v>
      </c>
      <c r="P2053" t="s">
        <v>442</v>
      </c>
      <c r="Q2053" t="s">
        <v>442</v>
      </c>
      <c r="R2053" t="s">
        <v>442</v>
      </c>
      <c r="S2053" t="s">
        <v>57</v>
      </c>
      <c r="T2053">
        <v>1</v>
      </c>
      <c r="U2053">
        <v>35</v>
      </c>
      <c r="X2053" t="str">
        <f>VLOOKUP($S2053,Taxonomic!A:D,2,FALSE)</f>
        <v>scaridae</v>
      </c>
      <c r="Y2053" t="str">
        <f>VLOOKUP(S2053,Taxonomic!A:D,3,FALSE)</f>
        <v>sparisoma</v>
      </c>
      <c r="Z2053" t="str">
        <f>VLOOKUP(S2053,Taxonomic!A:D,4,FALSE)</f>
        <v>frondosum</v>
      </c>
    </row>
    <row r="2054" spans="1:26" x14ac:dyDescent="0.2">
      <c r="A2054" t="s">
        <v>30</v>
      </c>
      <c r="B2054" t="s">
        <v>472</v>
      </c>
      <c r="C2054" t="s">
        <v>121</v>
      </c>
      <c r="D2054">
        <v>2015</v>
      </c>
      <c r="E2054">
        <v>11</v>
      </c>
      <c r="F2054" s="8">
        <v>7</v>
      </c>
      <c r="G2054" t="s">
        <v>457</v>
      </c>
      <c r="H2054" t="s">
        <v>122</v>
      </c>
      <c r="I2054">
        <f>VLOOKUP(B2054,Information_sites!D:E,2,FALSE)</f>
        <v>-24.100227</v>
      </c>
      <c r="J2054">
        <f>VLOOKUP(B2054,Information_sites!D:F,3,FALSE)</f>
        <v>-45.698115999999999</v>
      </c>
      <c r="K2054" t="s">
        <v>442</v>
      </c>
      <c r="L2054">
        <v>10026</v>
      </c>
      <c r="M2054">
        <v>40</v>
      </c>
      <c r="N2054" s="3">
        <v>5</v>
      </c>
      <c r="O2054" t="s">
        <v>442</v>
      </c>
      <c r="P2054" t="s">
        <v>442</v>
      </c>
      <c r="Q2054" t="s">
        <v>442</v>
      </c>
      <c r="R2054" t="s">
        <v>442</v>
      </c>
      <c r="S2054" t="s">
        <v>57</v>
      </c>
      <c r="T2054">
        <v>1</v>
      </c>
      <c r="U2054">
        <v>40</v>
      </c>
      <c r="X2054" t="str">
        <f>VLOOKUP($S2054,Taxonomic!A:D,2,FALSE)</f>
        <v>scaridae</v>
      </c>
      <c r="Y2054" t="str">
        <f>VLOOKUP(S2054,Taxonomic!A:D,3,FALSE)</f>
        <v>sparisoma</v>
      </c>
      <c r="Z2054" t="str">
        <f>VLOOKUP(S2054,Taxonomic!A:D,4,FALSE)</f>
        <v>frondosum</v>
      </c>
    </row>
    <row r="2055" spans="1:26" x14ac:dyDescent="0.2">
      <c r="A2055" t="s">
        <v>30</v>
      </c>
      <c r="B2055" t="s">
        <v>472</v>
      </c>
      <c r="C2055" t="s">
        <v>121</v>
      </c>
      <c r="D2055">
        <v>2015</v>
      </c>
      <c r="E2055">
        <v>11</v>
      </c>
      <c r="F2055" s="8">
        <v>7</v>
      </c>
      <c r="G2055" t="s">
        <v>457</v>
      </c>
      <c r="H2055" t="s">
        <v>122</v>
      </c>
      <c r="I2055">
        <f>VLOOKUP(B2055,Information_sites!D:E,2,FALSE)</f>
        <v>-24.100227</v>
      </c>
      <c r="J2055">
        <f>VLOOKUP(B2055,Information_sites!D:F,3,FALSE)</f>
        <v>-45.698115999999999</v>
      </c>
      <c r="K2055" t="s">
        <v>442</v>
      </c>
      <c r="L2055">
        <v>10026</v>
      </c>
      <c r="M2055">
        <v>40</v>
      </c>
      <c r="N2055" s="3">
        <v>5</v>
      </c>
      <c r="O2055" t="s">
        <v>442</v>
      </c>
      <c r="P2055" t="s">
        <v>442</v>
      </c>
      <c r="Q2055" t="s">
        <v>442</v>
      </c>
      <c r="R2055" t="s">
        <v>442</v>
      </c>
      <c r="S2055" t="s">
        <v>46</v>
      </c>
      <c r="T2055">
        <v>5</v>
      </c>
      <c r="U2055">
        <v>8</v>
      </c>
      <c r="X2055" t="str">
        <f>VLOOKUP($S2055,Taxonomic!A:D,2,FALSE)</f>
        <v>pomacentridae</v>
      </c>
      <c r="Y2055" t="str">
        <f>VLOOKUP(S2055,Taxonomic!A:D,3,FALSE)</f>
        <v>stegastes</v>
      </c>
      <c r="Z2055" t="str">
        <f>VLOOKUP(S2055,Taxonomic!A:D,4,FALSE)</f>
        <v>fuscus</v>
      </c>
    </row>
    <row r="2056" spans="1:26" x14ac:dyDescent="0.2">
      <c r="A2056" t="s">
        <v>30</v>
      </c>
      <c r="B2056" t="s">
        <v>472</v>
      </c>
      <c r="C2056" t="s">
        <v>121</v>
      </c>
      <c r="D2056">
        <v>2015</v>
      </c>
      <c r="E2056">
        <v>11</v>
      </c>
      <c r="F2056" s="8">
        <v>7</v>
      </c>
      <c r="G2056" t="s">
        <v>457</v>
      </c>
      <c r="H2056" t="s">
        <v>122</v>
      </c>
      <c r="I2056">
        <f>VLOOKUP(B2056,Information_sites!D:E,2,FALSE)</f>
        <v>-24.100227</v>
      </c>
      <c r="J2056">
        <f>VLOOKUP(B2056,Information_sites!D:F,3,FALSE)</f>
        <v>-45.698115999999999</v>
      </c>
      <c r="K2056" t="s">
        <v>442</v>
      </c>
      <c r="L2056">
        <v>10026</v>
      </c>
      <c r="M2056">
        <v>40</v>
      </c>
      <c r="N2056" s="3">
        <v>5</v>
      </c>
      <c r="O2056" t="s">
        <v>442</v>
      </c>
      <c r="P2056" t="s">
        <v>442</v>
      </c>
      <c r="Q2056" t="s">
        <v>442</v>
      </c>
      <c r="R2056" t="s">
        <v>442</v>
      </c>
      <c r="S2056" t="s">
        <v>46</v>
      </c>
      <c r="T2056">
        <v>14</v>
      </c>
      <c r="U2056">
        <v>10</v>
      </c>
      <c r="X2056" t="str">
        <f>VLOOKUP($S2056,Taxonomic!A:D,2,FALSE)</f>
        <v>pomacentridae</v>
      </c>
      <c r="Y2056" t="str">
        <f>VLOOKUP(S2056,Taxonomic!A:D,3,FALSE)</f>
        <v>stegastes</v>
      </c>
      <c r="Z2056" t="str">
        <f>VLOOKUP(S2056,Taxonomic!A:D,4,FALSE)</f>
        <v>fuscus</v>
      </c>
    </row>
    <row r="2057" spans="1:26" x14ac:dyDescent="0.2">
      <c r="A2057" t="s">
        <v>30</v>
      </c>
      <c r="B2057" t="s">
        <v>472</v>
      </c>
      <c r="C2057" t="s">
        <v>121</v>
      </c>
      <c r="D2057">
        <v>2015</v>
      </c>
      <c r="E2057">
        <v>11</v>
      </c>
      <c r="F2057" s="8">
        <v>7</v>
      </c>
      <c r="G2057" t="s">
        <v>457</v>
      </c>
      <c r="H2057" t="s">
        <v>122</v>
      </c>
      <c r="I2057">
        <f>VLOOKUP(B2057,Information_sites!D:E,2,FALSE)</f>
        <v>-24.100227</v>
      </c>
      <c r="J2057">
        <f>VLOOKUP(B2057,Information_sites!D:F,3,FALSE)</f>
        <v>-45.698115999999999</v>
      </c>
      <c r="K2057" t="s">
        <v>442</v>
      </c>
      <c r="L2057">
        <v>10027</v>
      </c>
      <c r="M2057">
        <v>40</v>
      </c>
      <c r="N2057" s="3">
        <v>11</v>
      </c>
      <c r="O2057" t="s">
        <v>442</v>
      </c>
      <c r="P2057" t="s">
        <v>442</v>
      </c>
      <c r="Q2057" t="s">
        <v>442</v>
      </c>
      <c r="R2057" t="s">
        <v>442</v>
      </c>
      <c r="S2057" t="s">
        <v>35</v>
      </c>
      <c r="T2057">
        <v>1</v>
      </c>
      <c r="U2057">
        <v>35</v>
      </c>
      <c r="X2057" t="str">
        <f>VLOOKUP($S2057,Taxonomic!A:D,2,FALSE)</f>
        <v>labridae</v>
      </c>
      <c r="Y2057" t="str">
        <f>VLOOKUP(S2057,Taxonomic!A:D,3,FALSE)</f>
        <v>bodianus</v>
      </c>
      <c r="Z2057" t="str">
        <f>VLOOKUP(S2057,Taxonomic!A:D,4,FALSE)</f>
        <v>rufus</v>
      </c>
    </row>
    <row r="2058" spans="1:26" x14ac:dyDescent="0.2">
      <c r="A2058" t="s">
        <v>30</v>
      </c>
      <c r="B2058" t="s">
        <v>472</v>
      </c>
      <c r="C2058" t="s">
        <v>121</v>
      </c>
      <c r="D2058">
        <v>2015</v>
      </c>
      <c r="E2058">
        <v>11</v>
      </c>
      <c r="F2058" s="8">
        <v>7</v>
      </c>
      <c r="G2058" t="s">
        <v>457</v>
      </c>
      <c r="H2058" t="s">
        <v>122</v>
      </c>
      <c r="I2058">
        <f>VLOOKUP(B2058,Information_sites!D:E,2,FALSE)</f>
        <v>-24.100227</v>
      </c>
      <c r="J2058">
        <f>VLOOKUP(B2058,Information_sites!D:F,3,FALSE)</f>
        <v>-45.698115999999999</v>
      </c>
      <c r="K2058" t="s">
        <v>442</v>
      </c>
      <c r="L2058">
        <v>10027</v>
      </c>
      <c r="M2058">
        <v>40</v>
      </c>
      <c r="N2058" s="3">
        <v>11</v>
      </c>
      <c r="O2058" t="s">
        <v>442</v>
      </c>
      <c r="P2058" t="s">
        <v>442</v>
      </c>
      <c r="Q2058" t="s">
        <v>442</v>
      </c>
      <c r="R2058" t="s">
        <v>442</v>
      </c>
      <c r="S2058" t="s">
        <v>126</v>
      </c>
      <c r="T2058">
        <v>1</v>
      </c>
      <c r="U2058">
        <v>15</v>
      </c>
      <c r="X2058" t="str">
        <f>VLOOKUP($S2058,Taxonomic!A:D,2,FALSE)</f>
        <v>bothidae</v>
      </c>
      <c r="Y2058" t="str">
        <f>VLOOKUP(S2058,Taxonomic!A:D,3,FALSE)</f>
        <v>bothus</v>
      </c>
      <c r="Z2058" t="str">
        <f>VLOOKUP(S2058,Taxonomic!A:D,4,FALSE)</f>
        <v>lunatus</v>
      </c>
    </row>
    <row r="2059" spans="1:26" x14ac:dyDescent="0.2">
      <c r="A2059" t="s">
        <v>30</v>
      </c>
      <c r="B2059" t="s">
        <v>472</v>
      </c>
      <c r="C2059" t="s">
        <v>121</v>
      </c>
      <c r="D2059">
        <v>2015</v>
      </c>
      <c r="E2059">
        <v>11</v>
      </c>
      <c r="F2059" s="8">
        <v>7</v>
      </c>
      <c r="G2059" t="s">
        <v>457</v>
      </c>
      <c r="H2059" t="s">
        <v>122</v>
      </c>
      <c r="I2059">
        <f>VLOOKUP(B2059,Information_sites!D:E,2,FALSE)</f>
        <v>-24.100227</v>
      </c>
      <c r="J2059">
        <f>VLOOKUP(B2059,Information_sites!D:F,3,FALSE)</f>
        <v>-45.698115999999999</v>
      </c>
      <c r="K2059" t="s">
        <v>442</v>
      </c>
      <c r="L2059">
        <v>10027</v>
      </c>
      <c r="M2059">
        <v>40</v>
      </c>
      <c r="N2059" s="3">
        <v>11</v>
      </c>
      <c r="O2059" t="s">
        <v>442</v>
      </c>
      <c r="P2059" t="s">
        <v>442</v>
      </c>
      <c r="Q2059" t="s">
        <v>442</v>
      </c>
      <c r="R2059" t="s">
        <v>442</v>
      </c>
      <c r="S2059" t="s">
        <v>60</v>
      </c>
      <c r="T2059">
        <v>2</v>
      </c>
      <c r="U2059">
        <v>12</v>
      </c>
      <c r="X2059" t="str">
        <f>VLOOKUP($S2059,Taxonomic!A:D,2,FALSE)</f>
        <v>chaetodontidae</v>
      </c>
      <c r="Y2059" t="str">
        <f>VLOOKUP(S2059,Taxonomic!A:D,3,FALSE)</f>
        <v>chaetodon</v>
      </c>
      <c r="Z2059" t="str">
        <f>VLOOKUP(S2059,Taxonomic!A:D,4,FALSE)</f>
        <v>striatus</v>
      </c>
    </row>
    <row r="2060" spans="1:26" x14ac:dyDescent="0.2">
      <c r="A2060" t="s">
        <v>30</v>
      </c>
      <c r="B2060" t="s">
        <v>472</v>
      </c>
      <c r="C2060" t="s">
        <v>121</v>
      </c>
      <c r="D2060">
        <v>2015</v>
      </c>
      <c r="E2060">
        <v>11</v>
      </c>
      <c r="F2060" s="8">
        <v>7</v>
      </c>
      <c r="G2060" t="s">
        <v>457</v>
      </c>
      <c r="H2060" t="s">
        <v>122</v>
      </c>
      <c r="I2060">
        <f>VLOOKUP(B2060,Information_sites!D:E,2,FALSE)</f>
        <v>-24.100227</v>
      </c>
      <c r="J2060">
        <f>VLOOKUP(B2060,Information_sites!D:F,3,FALSE)</f>
        <v>-45.698115999999999</v>
      </c>
      <c r="K2060" t="s">
        <v>442</v>
      </c>
      <c r="L2060">
        <v>10027</v>
      </c>
      <c r="M2060">
        <v>40</v>
      </c>
      <c r="N2060" s="3">
        <v>11</v>
      </c>
      <c r="O2060" t="s">
        <v>442</v>
      </c>
      <c r="P2060" t="s">
        <v>442</v>
      </c>
      <c r="Q2060" t="s">
        <v>442</v>
      </c>
      <c r="R2060" t="s">
        <v>442</v>
      </c>
      <c r="S2060" t="s">
        <v>36</v>
      </c>
      <c r="T2060">
        <v>4</v>
      </c>
      <c r="U2060">
        <v>12</v>
      </c>
      <c r="X2060" t="str">
        <f>VLOOKUP($S2060,Taxonomic!A:D,2,FALSE)</f>
        <v>pomacentridae</v>
      </c>
      <c r="Y2060" t="str">
        <f>VLOOKUP(S2060,Taxonomic!A:D,3,FALSE)</f>
        <v>chromis</v>
      </c>
      <c r="Z2060" t="str">
        <f>VLOOKUP(S2060,Taxonomic!A:D,4,FALSE)</f>
        <v>multilineata</v>
      </c>
    </row>
    <row r="2061" spans="1:26" x14ac:dyDescent="0.2">
      <c r="A2061" t="s">
        <v>30</v>
      </c>
      <c r="B2061" t="s">
        <v>472</v>
      </c>
      <c r="C2061" t="s">
        <v>121</v>
      </c>
      <c r="D2061">
        <v>2015</v>
      </c>
      <c r="E2061">
        <v>11</v>
      </c>
      <c r="F2061" s="8">
        <v>7</v>
      </c>
      <c r="G2061" t="s">
        <v>457</v>
      </c>
      <c r="H2061" t="s">
        <v>122</v>
      </c>
      <c r="I2061">
        <f>VLOOKUP(B2061,Information_sites!D:E,2,FALSE)</f>
        <v>-24.100227</v>
      </c>
      <c r="J2061">
        <f>VLOOKUP(B2061,Information_sites!D:F,3,FALSE)</f>
        <v>-45.698115999999999</v>
      </c>
      <c r="K2061" t="s">
        <v>442</v>
      </c>
      <c r="L2061">
        <v>10027</v>
      </c>
      <c r="M2061">
        <v>40</v>
      </c>
      <c r="N2061" s="3">
        <v>11</v>
      </c>
      <c r="O2061" t="s">
        <v>442</v>
      </c>
      <c r="P2061" t="s">
        <v>442</v>
      </c>
      <c r="Q2061" t="s">
        <v>442</v>
      </c>
      <c r="R2061" t="s">
        <v>442</v>
      </c>
      <c r="S2061" t="s">
        <v>100</v>
      </c>
      <c r="T2061">
        <v>4</v>
      </c>
      <c r="U2061">
        <v>7</v>
      </c>
      <c r="X2061" t="str">
        <f>VLOOKUP($S2061,Taxonomic!A:D,2,FALSE)</f>
        <v>gobiidae</v>
      </c>
      <c r="Y2061" t="str">
        <f>VLOOKUP(S2061,Taxonomic!A:D,3,FALSE)</f>
        <v>coryphopterus</v>
      </c>
      <c r="Z2061" t="str">
        <f>VLOOKUP(S2061,Taxonomic!A:D,4,FALSE)</f>
        <v>glaucofraenum</v>
      </c>
    </row>
    <row r="2062" spans="1:26" x14ac:dyDescent="0.2">
      <c r="A2062" t="s">
        <v>30</v>
      </c>
      <c r="B2062" t="s">
        <v>472</v>
      </c>
      <c r="C2062" t="s">
        <v>121</v>
      </c>
      <c r="D2062">
        <v>2015</v>
      </c>
      <c r="E2062">
        <v>11</v>
      </c>
      <c r="F2062" s="8">
        <v>7</v>
      </c>
      <c r="G2062" t="s">
        <v>457</v>
      </c>
      <c r="H2062" t="s">
        <v>122</v>
      </c>
      <c r="I2062">
        <f>VLOOKUP(B2062,Information_sites!D:E,2,FALSE)</f>
        <v>-24.100227</v>
      </c>
      <c r="J2062">
        <f>VLOOKUP(B2062,Information_sites!D:F,3,FALSE)</f>
        <v>-45.698115999999999</v>
      </c>
      <c r="K2062" t="s">
        <v>442</v>
      </c>
      <c r="L2062">
        <v>10027</v>
      </c>
      <c r="M2062">
        <v>40</v>
      </c>
      <c r="N2062" s="3">
        <v>11</v>
      </c>
      <c r="O2062" t="s">
        <v>442</v>
      </c>
      <c r="P2062" t="s">
        <v>442</v>
      </c>
      <c r="Q2062" t="s">
        <v>442</v>
      </c>
      <c r="R2062" t="s">
        <v>442</v>
      </c>
      <c r="S2062" t="s">
        <v>39</v>
      </c>
      <c r="T2062">
        <v>19</v>
      </c>
      <c r="U2062">
        <v>15</v>
      </c>
      <c r="X2062" t="str">
        <f>VLOOKUP($S2062,Taxonomic!A:D,2,FALSE)</f>
        <v>haemulidae</v>
      </c>
      <c r="Y2062" t="str">
        <f>VLOOKUP(S2062,Taxonomic!A:D,3,FALSE)</f>
        <v>haemulon</v>
      </c>
      <c r="Z2062" t="str">
        <f>VLOOKUP(S2062,Taxonomic!A:D,4,FALSE)</f>
        <v>aurolineatum</v>
      </c>
    </row>
    <row r="2063" spans="1:26" x14ac:dyDescent="0.2">
      <c r="A2063" t="s">
        <v>30</v>
      </c>
      <c r="B2063" t="s">
        <v>472</v>
      </c>
      <c r="C2063" t="s">
        <v>121</v>
      </c>
      <c r="D2063">
        <v>2015</v>
      </c>
      <c r="E2063">
        <v>11</v>
      </c>
      <c r="F2063" s="8">
        <v>7</v>
      </c>
      <c r="G2063" t="s">
        <v>457</v>
      </c>
      <c r="H2063" t="s">
        <v>122</v>
      </c>
      <c r="I2063">
        <f>VLOOKUP(B2063,Information_sites!D:E,2,FALSE)</f>
        <v>-24.100227</v>
      </c>
      <c r="J2063">
        <f>VLOOKUP(B2063,Information_sites!D:F,3,FALSE)</f>
        <v>-45.698115999999999</v>
      </c>
      <c r="K2063" t="s">
        <v>442</v>
      </c>
      <c r="L2063">
        <v>10027</v>
      </c>
      <c r="M2063">
        <v>40</v>
      </c>
      <c r="N2063" s="3">
        <v>11</v>
      </c>
      <c r="O2063" t="s">
        <v>442</v>
      </c>
      <c r="P2063" t="s">
        <v>442</v>
      </c>
      <c r="Q2063" t="s">
        <v>442</v>
      </c>
      <c r="R2063" t="s">
        <v>442</v>
      </c>
      <c r="S2063" t="s">
        <v>75</v>
      </c>
      <c r="T2063">
        <v>2</v>
      </c>
      <c r="U2063">
        <v>30</v>
      </c>
      <c r="X2063" t="str">
        <f>VLOOKUP($S2063,Taxonomic!A:D,2,FALSE)</f>
        <v>labridae</v>
      </c>
      <c r="Y2063" t="str">
        <f>VLOOKUP(S2063,Taxonomic!A:D,3,FALSE)</f>
        <v>halichoeres</v>
      </c>
      <c r="Z2063" t="str">
        <f>VLOOKUP(S2063,Taxonomic!A:D,4,FALSE)</f>
        <v>brasiliensis</v>
      </c>
    </row>
    <row r="2064" spans="1:26" x14ac:dyDescent="0.2">
      <c r="A2064" t="s">
        <v>30</v>
      </c>
      <c r="B2064" t="s">
        <v>472</v>
      </c>
      <c r="C2064" t="s">
        <v>121</v>
      </c>
      <c r="D2064">
        <v>2015</v>
      </c>
      <c r="E2064">
        <v>11</v>
      </c>
      <c r="F2064" s="8">
        <v>7</v>
      </c>
      <c r="G2064" t="s">
        <v>457</v>
      </c>
      <c r="H2064" t="s">
        <v>122</v>
      </c>
      <c r="I2064">
        <f>VLOOKUP(B2064,Information_sites!D:E,2,FALSE)</f>
        <v>-24.100227</v>
      </c>
      <c r="J2064">
        <f>VLOOKUP(B2064,Information_sites!D:F,3,FALSE)</f>
        <v>-45.698115999999999</v>
      </c>
      <c r="K2064" t="s">
        <v>442</v>
      </c>
      <c r="L2064">
        <v>10027</v>
      </c>
      <c r="M2064">
        <v>40</v>
      </c>
      <c r="N2064" s="3">
        <v>11</v>
      </c>
      <c r="O2064" t="s">
        <v>442</v>
      </c>
      <c r="P2064" t="s">
        <v>442</v>
      </c>
      <c r="Q2064" t="s">
        <v>442</v>
      </c>
      <c r="R2064" t="s">
        <v>442</v>
      </c>
      <c r="S2064" t="s">
        <v>41</v>
      </c>
      <c r="T2064">
        <v>2</v>
      </c>
      <c r="U2064">
        <v>35</v>
      </c>
      <c r="X2064" t="str">
        <f>VLOOKUP($S2064,Taxonomic!A:D,2,FALSE)</f>
        <v>holocentridae</v>
      </c>
      <c r="Y2064" t="str">
        <f>VLOOKUP(S2064,Taxonomic!A:D,3,FALSE)</f>
        <v>holocentrus</v>
      </c>
      <c r="Z2064" t="str">
        <f>VLOOKUP(S2064,Taxonomic!A:D,4,FALSE)</f>
        <v>adscensionis</v>
      </c>
    </row>
    <row r="2065" spans="1:26" x14ac:dyDescent="0.2">
      <c r="A2065" t="s">
        <v>30</v>
      </c>
      <c r="B2065" t="s">
        <v>472</v>
      </c>
      <c r="C2065" t="s">
        <v>121</v>
      </c>
      <c r="D2065">
        <v>2015</v>
      </c>
      <c r="E2065">
        <v>11</v>
      </c>
      <c r="F2065" s="8">
        <v>7</v>
      </c>
      <c r="G2065" t="s">
        <v>457</v>
      </c>
      <c r="H2065" t="s">
        <v>122</v>
      </c>
      <c r="I2065">
        <f>VLOOKUP(B2065,Information_sites!D:E,2,FALSE)</f>
        <v>-24.100227</v>
      </c>
      <c r="J2065">
        <f>VLOOKUP(B2065,Information_sites!D:F,3,FALSE)</f>
        <v>-45.698115999999999</v>
      </c>
      <c r="K2065" t="s">
        <v>442</v>
      </c>
      <c r="L2065">
        <v>10027</v>
      </c>
      <c r="M2065">
        <v>40</v>
      </c>
      <c r="N2065" s="3">
        <v>11</v>
      </c>
      <c r="O2065" t="s">
        <v>442</v>
      </c>
      <c r="P2065" t="s">
        <v>442</v>
      </c>
      <c r="Q2065" t="s">
        <v>442</v>
      </c>
      <c r="R2065" t="s">
        <v>442</v>
      </c>
      <c r="S2065" t="s">
        <v>44</v>
      </c>
      <c r="T2065">
        <v>2</v>
      </c>
      <c r="U2065">
        <v>38</v>
      </c>
      <c r="X2065" t="str">
        <f>VLOOKUP($S2065,Taxonomic!A:D,2,FALSE)</f>
        <v>pomacanthidae</v>
      </c>
      <c r="Y2065" t="str">
        <f>VLOOKUP(S2065,Taxonomic!A:D,3,FALSE)</f>
        <v>pomacanthus</v>
      </c>
      <c r="Z2065" t="str">
        <f>VLOOKUP(S2065,Taxonomic!A:D,4,FALSE)</f>
        <v>paru</v>
      </c>
    </row>
    <row r="2066" spans="1:26" x14ac:dyDescent="0.2">
      <c r="A2066" t="s">
        <v>30</v>
      </c>
      <c r="B2066" t="s">
        <v>472</v>
      </c>
      <c r="C2066" t="s">
        <v>121</v>
      </c>
      <c r="D2066">
        <v>2015</v>
      </c>
      <c r="E2066">
        <v>11</v>
      </c>
      <c r="F2066" s="8">
        <v>7</v>
      </c>
      <c r="G2066" t="s">
        <v>457</v>
      </c>
      <c r="H2066" t="s">
        <v>122</v>
      </c>
      <c r="I2066">
        <f>VLOOKUP(B2066,Information_sites!D:E,2,FALSE)</f>
        <v>-24.100227</v>
      </c>
      <c r="J2066">
        <f>VLOOKUP(B2066,Information_sites!D:F,3,FALSE)</f>
        <v>-45.698115999999999</v>
      </c>
      <c r="K2066" t="s">
        <v>442</v>
      </c>
      <c r="L2066">
        <v>10027</v>
      </c>
      <c r="M2066">
        <v>40</v>
      </c>
      <c r="N2066" s="3">
        <v>11</v>
      </c>
      <c r="O2066" t="s">
        <v>442</v>
      </c>
      <c r="P2066" t="s">
        <v>442</v>
      </c>
      <c r="Q2066" t="s">
        <v>442</v>
      </c>
      <c r="R2066" t="s">
        <v>442</v>
      </c>
      <c r="S2066" t="s">
        <v>98</v>
      </c>
      <c r="T2066">
        <v>1</v>
      </c>
      <c r="U2066">
        <v>7</v>
      </c>
      <c r="X2066" t="str">
        <f>VLOOKUP($S2066,Taxonomic!A:D,2,FALSE)</f>
        <v>serranidae</v>
      </c>
      <c r="Y2066" t="str">
        <f>VLOOKUP(S2066,Taxonomic!A:D,3,FALSE)</f>
        <v>serranus</v>
      </c>
      <c r="Z2066" t="str">
        <f>VLOOKUP(S2066,Taxonomic!A:D,4,FALSE)</f>
        <v>baldwini</v>
      </c>
    </row>
    <row r="2067" spans="1:26" x14ac:dyDescent="0.2">
      <c r="A2067" t="s">
        <v>30</v>
      </c>
      <c r="B2067" t="s">
        <v>472</v>
      </c>
      <c r="C2067" t="s">
        <v>121</v>
      </c>
      <c r="D2067">
        <v>2015</v>
      </c>
      <c r="E2067">
        <v>11</v>
      </c>
      <c r="F2067" s="8">
        <v>7</v>
      </c>
      <c r="G2067" t="s">
        <v>457</v>
      </c>
      <c r="H2067" t="s">
        <v>122</v>
      </c>
      <c r="I2067">
        <f>VLOOKUP(B2067,Information_sites!D:E,2,FALSE)</f>
        <v>-24.100227</v>
      </c>
      <c r="J2067">
        <f>VLOOKUP(B2067,Information_sites!D:F,3,FALSE)</f>
        <v>-45.698115999999999</v>
      </c>
      <c r="K2067" t="s">
        <v>442</v>
      </c>
      <c r="L2067">
        <v>10027</v>
      </c>
      <c r="M2067">
        <v>40</v>
      </c>
      <c r="N2067" s="3">
        <v>11</v>
      </c>
      <c r="O2067" t="s">
        <v>442</v>
      </c>
      <c r="P2067" t="s">
        <v>442</v>
      </c>
      <c r="Q2067" t="s">
        <v>442</v>
      </c>
      <c r="R2067" t="s">
        <v>442</v>
      </c>
      <c r="S2067" t="s">
        <v>104</v>
      </c>
      <c r="T2067">
        <v>1</v>
      </c>
      <c r="U2067">
        <v>20</v>
      </c>
      <c r="X2067" t="str">
        <f>VLOOKUP($S2067,Taxonomic!A:D,2,FALSE)</f>
        <v>synodontidae</v>
      </c>
      <c r="Y2067" t="str">
        <f>VLOOKUP(S2067,Taxonomic!A:D,3,FALSE)</f>
        <v>synodus</v>
      </c>
      <c r="Z2067" t="str">
        <f>VLOOKUP(S2067,Taxonomic!A:D,4,FALSE)</f>
        <v>synodus</v>
      </c>
    </row>
    <row r="2068" spans="1:26" x14ac:dyDescent="0.2">
      <c r="A2068" t="s">
        <v>30</v>
      </c>
      <c r="B2068" t="s">
        <v>472</v>
      </c>
      <c r="C2068" t="s">
        <v>121</v>
      </c>
      <c r="D2068">
        <v>2015</v>
      </c>
      <c r="E2068">
        <v>11</v>
      </c>
      <c r="F2068" s="8">
        <v>7</v>
      </c>
      <c r="G2068" t="s">
        <v>457</v>
      </c>
      <c r="H2068" t="s">
        <v>122</v>
      </c>
      <c r="I2068">
        <f>VLOOKUP(B2068,Information_sites!D:E,2,FALSE)</f>
        <v>-24.100227</v>
      </c>
      <c r="J2068">
        <f>VLOOKUP(B2068,Information_sites!D:F,3,FALSE)</f>
        <v>-45.698115999999999</v>
      </c>
      <c r="K2068" t="s">
        <v>442</v>
      </c>
      <c r="L2068">
        <v>10028</v>
      </c>
      <c r="M2068">
        <v>40</v>
      </c>
      <c r="N2068" s="3">
        <v>10</v>
      </c>
      <c r="O2068" t="s">
        <v>442</v>
      </c>
      <c r="P2068" t="s">
        <v>442</v>
      </c>
      <c r="Q2068" t="s">
        <v>442</v>
      </c>
      <c r="R2068" t="s">
        <v>442</v>
      </c>
      <c r="S2068" t="s">
        <v>60</v>
      </c>
      <c r="T2068">
        <v>1</v>
      </c>
      <c r="U2068">
        <v>10</v>
      </c>
      <c r="X2068" t="str">
        <f>VLOOKUP($S2068,Taxonomic!A:D,2,FALSE)</f>
        <v>chaetodontidae</v>
      </c>
      <c r="Y2068" t="str">
        <f>VLOOKUP(S2068,Taxonomic!A:D,3,FALSE)</f>
        <v>chaetodon</v>
      </c>
      <c r="Z2068" t="str">
        <f>VLOOKUP(S2068,Taxonomic!A:D,4,FALSE)</f>
        <v>striatus</v>
      </c>
    </row>
    <row r="2069" spans="1:26" x14ac:dyDescent="0.2">
      <c r="A2069" t="s">
        <v>30</v>
      </c>
      <c r="B2069" t="s">
        <v>472</v>
      </c>
      <c r="C2069" t="s">
        <v>121</v>
      </c>
      <c r="D2069">
        <v>2015</v>
      </c>
      <c r="E2069">
        <v>11</v>
      </c>
      <c r="F2069" s="8">
        <v>7</v>
      </c>
      <c r="G2069" t="s">
        <v>457</v>
      </c>
      <c r="H2069" t="s">
        <v>122</v>
      </c>
      <c r="I2069">
        <f>VLOOKUP(B2069,Information_sites!D:E,2,FALSE)</f>
        <v>-24.100227</v>
      </c>
      <c r="J2069">
        <f>VLOOKUP(B2069,Information_sites!D:F,3,FALSE)</f>
        <v>-45.698115999999999</v>
      </c>
      <c r="K2069" t="s">
        <v>442</v>
      </c>
      <c r="L2069">
        <v>10028</v>
      </c>
      <c r="M2069">
        <v>40</v>
      </c>
      <c r="N2069" s="3">
        <v>10</v>
      </c>
      <c r="O2069" t="s">
        <v>442</v>
      </c>
      <c r="P2069" t="s">
        <v>442</v>
      </c>
      <c r="Q2069" t="s">
        <v>442</v>
      </c>
      <c r="R2069" t="s">
        <v>442</v>
      </c>
      <c r="S2069" t="s">
        <v>100</v>
      </c>
      <c r="T2069">
        <v>4</v>
      </c>
      <c r="U2069">
        <v>7</v>
      </c>
      <c r="X2069" t="str">
        <f>VLOOKUP($S2069,Taxonomic!A:D,2,FALSE)</f>
        <v>gobiidae</v>
      </c>
      <c r="Y2069" t="str">
        <f>VLOOKUP(S2069,Taxonomic!A:D,3,FALSE)</f>
        <v>coryphopterus</v>
      </c>
      <c r="Z2069" t="str">
        <f>VLOOKUP(S2069,Taxonomic!A:D,4,FALSE)</f>
        <v>glaucofraenum</v>
      </c>
    </row>
    <row r="2070" spans="1:26" x14ac:dyDescent="0.2">
      <c r="A2070" t="s">
        <v>30</v>
      </c>
      <c r="B2070" t="s">
        <v>472</v>
      </c>
      <c r="C2070" t="s">
        <v>121</v>
      </c>
      <c r="D2070">
        <v>2015</v>
      </c>
      <c r="E2070">
        <v>11</v>
      </c>
      <c r="F2070" s="8">
        <v>7</v>
      </c>
      <c r="G2070" t="s">
        <v>457</v>
      </c>
      <c r="H2070" t="s">
        <v>122</v>
      </c>
      <c r="I2070">
        <f>VLOOKUP(B2070,Information_sites!D:E,2,FALSE)</f>
        <v>-24.100227</v>
      </c>
      <c r="J2070">
        <f>VLOOKUP(B2070,Information_sites!D:F,3,FALSE)</f>
        <v>-45.698115999999999</v>
      </c>
      <c r="K2070" t="s">
        <v>442</v>
      </c>
      <c r="L2070">
        <v>10028</v>
      </c>
      <c r="M2070">
        <v>40</v>
      </c>
      <c r="N2070" s="3">
        <v>10</v>
      </c>
      <c r="O2070" t="s">
        <v>442</v>
      </c>
      <c r="P2070" t="s">
        <v>442</v>
      </c>
      <c r="Q2070" t="s">
        <v>442</v>
      </c>
      <c r="R2070" t="s">
        <v>442</v>
      </c>
      <c r="S2070" t="s">
        <v>127</v>
      </c>
      <c r="T2070">
        <v>1</v>
      </c>
      <c r="U2070">
        <v>40</v>
      </c>
      <c r="X2070" t="str">
        <f>VLOOKUP($S2070,Taxonomic!A:D,2,FALSE)</f>
        <v>malacanthidae</v>
      </c>
      <c r="Y2070" t="str">
        <f>VLOOKUP(S2070,Taxonomic!A:D,3,FALSE)</f>
        <v>malacanthus</v>
      </c>
      <c r="Z2070" t="str">
        <f>VLOOKUP(S2070,Taxonomic!A:D,4,FALSE)</f>
        <v>plumieri</v>
      </c>
    </row>
    <row r="2071" spans="1:26" x14ac:dyDescent="0.2">
      <c r="A2071" t="s">
        <v>30</v>
      </c>
      <c r="B2071" t="s">
        <v>472</v>
      </c>
      <c r="C2071" t="s">
        <v>121</v>
      </c>
      <c r="D2071">
        <v>2015</v>
      </c>
      <c r="E2071">
        <v>11</v>
      </c>
      <c r="F2071" s="8">
        <v>7</v>
      </c>
      <c r="G2071" t="s">
        <v>457</v>
      </c>
      <c r="H2071" t="s">
        <v>122</v>
      </c>
      <c r="I2071">
        <f>VLOOKUP(B2071,Information_sites!D:E,2,FALSE)</f>
        <v>-24.100227</v>
      </c>
      <c r="J2071">
        <f>VLOOKUP(B2071,Information_sites!D:F,3,FALSE)</f>
        <v>-45.698115999999999</v>
      </c>
      <c r="K2071" t="s">
        <v>442</v>
      </c>
      <c r="L2071">
        <v>10028</v>
      </c>
      <c r="M2071">
        <v>40</v>
      </c>
      <c r="N2071" s="3">
        <v>10</v>
      </c>
      <c r="O2071" t="s">
        <v>442</v>
      </c>
      <c r="P2071" t="s">
        <v>442</v>
      </c>
      <c r="Q2071" t="s">
        <v>442</v>
      </c>
      <c r="R2071" t="s">
        <v>442</v>
      </c>
      <c r="S2071" t="s">
        <v>98</v>
      </c>
      <c r="T2071">
        <v>3</v>
      </c>
      <c r="U2071">
        <v>6</v>
      </c>
      <c r="X2071" t="str">
        <f>VLOOKUP($S2071,Taxonomic!A:D,2,FALSE)</f>
        <v>serranidae</v>
      </c>
      <c r="Y2071" t="str">
        <f>VLOOKUP(S2071,Taxonomic!A:D,3,FALSE)</f>
        <v>serranus</v>
      </c>
      <c r="Z2071" t="str">
        <f>VLOOKUP(S2071,Taxonomic!A:D,4,FALSE)</f>
        <v>baldwini</v>
      </c>
    </row>
    <row r="2072" spans="1:26" x14ac:dyDescent="0.2">
      <c r="A2072" t="s">
        <v>30</v>
      </c>
      <c r="B2072" t="s">
        <v>472</v>
      </c>
      <c r="C2072" t="s">
        <v>121</v>
      </c>
      <c r="D2072">
        <v>2015</v>
      </c>
      <c r="E2072">
        <v>11</v>
      </c>
      <c r="F2072" s="8">
        <v>7</v>
      </c>
      <c r="G2072" t="s">
        <v>457</v>
      </c>
      <c r="H2072" t="s">
        <v>122</v>
      </c>
      <c r="I2072">
        <f>VLOOKUP(B2072,Information_sites!D:E,2,FALSE)</f>
        <v>-24.100227</v>
      </c>
      <c r="J2072">
        <f>VLOOKUP(B2072,Information_sites!D:F,3,FALSE)</f>
        <v>-45.698115999999999</v>
      </c>
      <c r="K2072" t="s">
        <v>442</v>
      </c>
      <c r="L2072">
        <v>10029</v>
      </c>
      <c r="M2072">
        <v>40</v>
      </c>
      <c r="N2072" s="3">
        <v>6</v>
      </c>
      <c r="O2072" t="s">
        <v>442</v>
      </c>
      <c r="P2072" t="s">
        <v>442</v>
      </c>
      <c r="Q2072" t="s">
        <v>442</v>
      </c>
      <c r="R2072" t="s">
        <v>442</v>
      </c>
      <c r="S2072" t="s">
        <v>33</v>
      </c>
      <c r="T2072">
        <v>15</v>
      </c>
      <c r="U2072">
        <v>10</v>
      </c>
      <c r="X2072" t="str">
        <f>VLOOKUP($S2072,Taxonomic!A:D,2,FALSE)</f>
        <v>pomacentridae</v>
      </c>
      <c r="Y2072" t="str">
        <f>VLOOKUP(S2072,Taxonomic!A:D,3,FALSE)</f>
        <v>abudefduf</v>
      </c>
      <c r="Z2072" t="str">
        <f>VLOOKUP(S2072,Taxonomic!A:D,4,FALSE)</f>
        <v>saxatilis</v>
      </c>
    </row>
    <row r="2073" spans="1:26" x14ac:dyDescent="0.2">
      <c r="A2073" t="s">
        <v>30</v>
      </c>
      <c r="B2073" t="s">
        <v>472</v>
      </c>
      <c r="C2073" t="s">
        <v>121</v>
      </c>
      <c r="D2073">
        <v>2015</v>
      </c>
      <c r="E2073">
        <v>11</v>
      </c>
      <c r="F2073" s="8">
        <v>7</v>
      </c>
      <c r="G2073" t="s">
        <v>457</v>
      </c>
      <c r="H2073" t="s">
        <v>122</v>
      </c>
      <c r="I2073">
        <f>VLOOKUP(B2073,Information_sites!D:E,2,FALSE)</f>
        <v>-24.100227</v>
      </c>
      <c r="J2073">
        <f>VLOOKUP(B2073,Information_sites!D:F,3,FALSE)</f>
        <v>-45.698115999999999</v>
      </c>
      <c r="K2073" t="s">
        <v>442</v>
      </c>
      <c r="L2073">
        <v>10029</v>
      </c>
      <c r="M2073">
        <v>40</v>
      </c>
      <c r="N2073" s="3">
        <v>6</v>
      </c>
      <c r="O2073" t="s">
        <v>442</v>
      </c>
      <c r="P2073" t="s">
        <v>442</v>
      </c>
      <c r="Q2073" t="s">
        <v>442</v>
      </c>
      <c r="R2073" t="s">
        <v>442</v>
      </c>
      <c r="S2073" t="s">
        <v>33</v>
      </c>
      <c r="T2073">
        <v>30</v>
      </c>
      <c r="U2073">
        <v>15</v>
      </c>
      <c r="X2073" t="str">
        <f>VLOOKUP($S2073,Taxonomic!A:D,2,FALSE)</f>
        <v>pomacentridae</v>
      </c>
      <c r="Y2073" t="str">
        <f>VLOOKUP(S2073,Taxonomic!A:D,3,FALSE)</f>
        <v>abudefduf</v>
      </c>
      <c r="Z2073" t="str">
        <f>VLOOKUP(S2073,Taxonomic!A:D,4,FALSE)</f>
        <v>saxatilis</v>
      </c>
    </row>
    <row r="2074" spans="1:26" x14ac:dyDescent="0.2">
      <c r="A2074" t="s">
        <v>30</v>
      </c>
      <c r="B2074" t="s">
        <v>472</v>
      </c>
      <c r="C2074" t="s">
        <v>121</v>
      </c>
      <c r="D2074">
        <v>2015</v>
      </c>
      <c r="E2074">
        <v>11</v>
      </c>
      <c r="F2074" s="8">
        <v>7</v>
      </c>
      <c r="G2074" t="s">
        <v>457</v>
      </c>
      <c r="H2074" t="s">
        <v>122</v>
      </c>
      <c r="I2074">
        <f>VLOOKUP(B2074,Information_sites!D:E,2,FALSE)</f>
        <v>-24.100227</v>
      </c>
      <c r="J2074">
        <f>VLOOKUP(B2074,Information_sites!D:F,3,FALSE)</f>
        <v>-45.698115999999999</v>
      </c>
      <c r="K2074" t="s">
        <v>442</v>
      </c>
      <c r="L2074">
        <v>10029</v>
      </c>
      <c r="M2074">
        <v>40</v>
      </c>
      <c r="N2074" s="3">
        <v>6</v>
      </c>
      <c r="O2074" t="s">
        <v>442</v>
      </c>
      <c r="P2074" t="s">
        <v>442</v>
      </c>
      <c r="Q2074" t="s">
        <v>442</v>
      </c>
      <c r="R2074" t="s">
        <v>442</v>
      </c>
      <c r="S2074" t="s">
        <v>85</v>
      </c>
      <c r="T2074">
        <v>1</v>
      </c>
      <c r="U2074">
        <v>10</v>
      </c>
      <c r="X2074" t="str">
        <f>VLOOKUP($S2074,Taxonomic!A:D,2,FALSE)</f>
        <v>carangidae</v>
      </c>
      <c r="Y2074" t="str">
        <f>VLOOKUP(S2074,Taxonomic!A:D,3,FALSE)</f>
        <v>caranx</v>
      </c>
      <c r="Z2074" t="str">
        <f>VLOOKUP(S2074,Taxonomic!A:D,4,FALSE)</f>
        <v>crysos</v>
      </c>
    </row>
    <row r="2075" spans="1:26" x14ac:dyDescent="0.2">
      <c r="A2075" t="s">
        <v>30</v>
      </c>
      <c r="B2075" t="s">
        <v>472</v>
      </c>
      <c r="C2075" t="s">
        <v>121</v>
      </c>
      <c r="D2075">
        <v>2015</v>
      </c>
      <c r="E2075">
        <v>11</v>
      </c>
      <c r="F2075" s="8">
        <v>7</v>
      </c>
      <c r="G2075" t="s">
        <v>457</v>
      </c>
      <c r="H2075" t="s">
        <v>122</v>
      </c>
      <c r="I2075">
        <f>VLOOKUP(B2075,Information_sites!D:E,2,FALSE)</f>
        <v>-24.100227</v>
      </c>
      <c r="J2075">
        <f>VLOOKUP(B2075,Information_sites!D:F,3,FALSE)</f>
        <v>-45.698115999999999</v>
      </c>
      <c r="K2075" t="s">
        <v>442</v>
      </c>
      <c r="L2075">
        <v>10029</v>
      </c>
      <c r="M2075">
        <v>40</v>
      </c>
      <c r="N2075" s="3">
        <v>6</v>
      </c>
      <c r="O2075" t="s">
        <v>442</v>
      </c>
      <c r="P2075" t="s">
        <v>442</v>
      </c>
      <c r="Q2075" t="s">
        <v>442</v>
      </c>
      <c r="R2075" t="s">
        <v>442</v>
      </c>
      <c r="S2075" t="s">
        <v>36</v>
      </c>
      <c r="T2075">
        <v>5</v>
      </c>
      <c r="U2075">
        <v>8</v>
      </c>
      <c r="X2075" t="str">
        <f>VLOOKUP($S2075,Taxonomic!A:D,2,FALSE)</f>
        <v>pomacentridae</v>
      </c>
      <c r="Y2075" t="str">
        <f>VLOOKUP(S2075,Taxonomic!A:D,3,FALSE)</f>
        <v>chromis</v>
      </c>
      <c r="Z2075" t="str">
        <f>VLOOKUP(S2075,Taxonomic!A:D,4,FALSE)</f>
        <v>multilineata</v>
      </c>
    </row>
    <row r="2076" spans="1:26" x14ac:dyDescent="0.2">
      <c r="A2076" t="s">
        <v>30</v>
      </c>
      <c r="B2076" t="s">
        <v>472</v>
      </c>
      <c r="C2076" t="s">
        <v>121</v>
      </c>
      <c r="D2076">
        <v>2015</v>
      </c>
      <c r="E2076">
        <v>11</v>
      </c>
      <c r="F2076" s="8">
        <v>7</v>
      </c>
      <c r="G2076" t="s">
        <v>457</v>
      </c>
      <c r="H2076" t="s">
        <v>122</v>
      </c>
      <c r="I2076">
        <f>VLOOKUP(B2076,Information_sites!D:E,2,FALSE)</f>
        <v>-24.100227</v>
      </c>
      <c r="J2076">
        <f>VLOOKUP(B2076,Information_sites!D:F,3,FALSE)</f>
        <v>-45.698115999999999</v>
      </c>
      <c r="K2076" t="s">
        <v>442</v>
      </c>
      <c r="L2076">
        <v>10029</v>
      </c>
      <c r="M2076">
        <v>40</v>
      </c>
      <c r="N2076" s="3">
        <v>6</v>
      </c>
      <c r="O2076" t="s">
        <v>442</v>
      </c>
      <c r="P2076" t="s">
        <v>442</v>
      </c>
      <c r="Q2076" t="s">
        <v>442</v>
      </c>
      <c r="R2076" t="s">
        <v>442</v>
      </c>
      <c r="S2076" t="s">
        <v>51</v>
      </c>
      <c r="T2076">
        <v>5</v>
      </c>
      <c r="U2076">
        <v>20</v>
      </c>
      <c r="X2076" t="str">
        <f>VLOOKUP($S2076,Taxonomic!A:D,2,FALSE)</f>
        <v>sparidae</v>
      </c>
      <c r="Y2076" t="str">
        <f>VLOOKUP(S2076,Taxonomic!A:D,3,FALSE)</f>
        <v>diplodus</v>
      </c>
      <c r="Z2076" t="str">
        <f>VLOOKUP(S2076,Taxonomic!A:D,4,FALSE)</f>
        <v>argenteus</v>
      </c>
    </row>
    <row r="2077" spans="1:26" x14ac:dyDescent="0.2">
      <c r="A2077" t="s">
        <v>30</v>
      </c>
      <c r="B2077" t="s">
        <v>472</v>
      </c>
      <c r="C2077" t="s">
        <v>121</v>
      </c>
      <c r="D2077">
        <v>2015</v>
      </c>
      <c r="E2077">
        <v>11</v>
      </c>
      <c r="F2077" s="8">
        <v>7</v>
      </c>
      <c r="G2077" t="s">
        <v>457</v>
      </c>
      <c r="H2077" t="s">
        <v>122</v>
      </c>
      <c r="I2077">
        <f>VLOOKUP(B2077,Information_sites!D:E,2,FALSE)</f>
        <v>-24.100227</v>
      </c>
      <c r="J2077">
        <f>VLOOKUP(B2077,Information_sites!D:F,3,FALSE)</f>
        <v>-45.698115999999999</v>
      </c>
      <c r="K2077" t="s">
        <v>442</v>
      </c>
      <c r="L2077">
        <v>10029</v>
      </c>
      <c r="M2077">
        <v>40</v>
      </c>
      <c r="N2077" s="3">
        <v>6</v>
      </c>
      <c r="O2077" t="s">
        <v>442</v>
      </c>
      <c r="P2077" t="s">
        <v>442</v>
      </c>
      <c r="Q2077" t="s">
        <v>442</v>
      </c>
      <c r="R2077" t="s">
        <v>442</v>
      </c>
      <c r="S2077" t="s">
        <v>39</v>
      </c>
      <c r="T2077">
        <v>20</v>
      </c>
      <c r="U2077">
        <v>15</v>
      </c>
      <c r="X2077" t="str">
        <f>VLOOKUP($S2077,Taxonomic!A:D,2,FALSE)</f>
        <v>haemulidae</v>
      </c>
      <c r="Y2077" t="str">
        <f>VLOOKUP(S2077,Taxonomic!A:D,3,FALSE)</f>
        <v>haemulon</v>
      </c>
      <c r="Z2077" t="str">
        <f>VLOOKUP(S2077,Taxonomic!A:D,4,FALSE)</f>
        <v>aurolineatum</v>
      </c>
    </row>
    <row r="2078" spans="1:26" x14ac:dyDescent="0.2">
      <c r="A2078" t="s">
        <v>30</v>
      </c>
      <c r="B2078" t="s">
        <v>472</v>
      </c>
      <c r="C2078" t="s">
        <v>121</v>
      </c>
      <c r="D2078">
        <v>2015</v>
      </c>
      <c r="E2078">
        <v>11</v>
      </c>
      <c r="F2078" s="8">
        <v>7</v>
      </c>
      <c r="G2078" t="s">
        <v>457</v>
      </c>
      <c r="H2078" t="s">
        <v>122</v>
      </c>
      <c r="I2078">
        <f>VLOOKUP(B2078,Information_sites!D:E,2,FALSE)</f>
        <v>-24.100227</v>
      </c>
      <c r="J2078">
        <f>VLOOKUP(B2078,Information_sites!D:F,3,FALSE)</f>
        <v>-45.698115999999999</v>
      </c>
      <c r="K2078" t="s">
        <v>442</v>
      </c>
      <c r="L2078">
        <v>10029</v>
      </c>
      <c r="M2078">
        <v>40</v>
      </c>
      <c r="N2078" s="3">
        <v>6</v>
      </c>
      <c r="O2078" t="s">
        <v>442</v>
      </c>
      <c r="P2078" t="s">
        <v>442</v>
      </c>
      <c r="Q2078" t="s">
        <v>442</v>
      </c>
      <c r="R2078" t="s">
        <v>442</v>
      </c>
      <c r="S2078" t="s">
        <v>41</v>
      </c>
      <c r="T2078">
        <v>9</v>
      </c>
      <c r="U2078">
        <v>30</v>
      </c>
      <c r="X2078" t="str">
        <f>VLOOKUP($S2078,Taxonomic!A:D,2,FALSE)</f>
        <v>holocentridae</v>
      </c>
      <c r="Y2078" t="str">
        <f>VLOOKUP(S2078,Taxonomic!A:D,3,FALSE)</f>
        <v>holocentrus</v>
      </c>
      <c r="Z2078" t="str">
        <f>VLOOKUP(S2078,Taxonomic!A:D,4,FALSE)</f>
        <v>adscensionis</v>
      </c>
    </row>
    <row r="2079" spans="1:26" x14ac:dyDescent="0.2">
      <c r="A2079" t="s">
        <v>30</v>
      </c>
      <c r="B2079" t="s">
        <v>472</v>
      </c>
      <c r="C2079" t="s">
        <v>121</v>
      </c>
      <c r="D2079">
        <v>2015</v>
      </c>
      <c r="E2079">
        <v>11</v>
      </c>
      <c r="F2079" s="8">
        <v>7</v>
      </c>
      <c r="G2079" t="s">
        <v>457</v>
      </c>
      <c r="H2079" t="s">
        <v>122</v>
      </c>
      <c r="I2079">
        <f>VLOOKUP(B2079,Information_sites!D:E,2,FALSE)</f>
        <v>-24.100227</v>
      </c>
      <c r="J2079">
        <f>VLOOKUP(B2079,Information_sites!D:F,3,FALSE)</f>
        <v>-45.698115999999999</v>
      </c>
      <c r="K2079" t="s">
        <v>442</v>
      </c>
      <c r="L2079">
        <v>10029</v>
      </c>
      <c r="M2079">
        <v>40</v>
      </c>
      <c r="N2079" s="3">
        <v>6</v>
      </c>
      <c r="O2079" t="s">
        <v>442</v>
      </c>
      <c r="P2079" t="s">
        <v>442</v>
      </c>
      <c r="Q2079" t="s">
        <v>442</v>
      </c>
      <c r="R2079" t="s">
        <v>442</v>
      </c>
      <c r="S2079" t="s">
        <v>42</v>
      </c>
      <c r="T2079">
        <v>1</v>
      </c>
      <c r="U2079">
        <v>20</v>
      </c>
      <c r="X2079" t="str">
        <f>VLOOKUP($S2079,Taxonomic!A:D,2,FALSE)</f>
        <v>serranidae</v>
      </c>
      <c r="Y2079" t="str">
        <f>VLOOKUP(S2079,Taxonomic!A:D,3,FALSE)</f>
        <v>mycteroperca</v>
      </c>
      <c r="Z2079" t="str">
        <f>VLOOKUP(S2079,Taxonomic!A:D,4,FALSE)</f>
        <v>acutirostris</v>
      </c>
    </row>
    <row r="2080" spans="1:26" x14ac:dyDescent="0.2">
      <c r="A2080" t="s">
        <v>30</v>
      </c>
      <c r="B2080" t="s">
        <v>472</v>
      </c>
      <c r="C2080" t="s">
        <v>121</v>
      </c>
      <c r="D2080">
        <v>2015</v>
      </c>
      <c r="E2080">
        <v>11</v>
      </c>
      <c r="F2080" s="8">
        <v>7</v>
      </c>
      <c r="G2080" t="s">
        <v>457</v>
      </c>
      <c r="H2080" t="s">
        <v>122</v>
      </c>
      <c r="I2080">
        <f>VLOOKUP(B2080,Information_sites!D:E,2,FALSE)</f>
        <v>-24.100227</v>
      </c>
      <c r="J2080">
        <f>VLOOKUP(B2080,Information_sites!D:F,3,FALSE)</f>
        <v>-45.698115999999999</v>
      </c>
      <c r="K2080" t="s">
        <v>442</v>
      </c>
      <c r="L2080">
        <v>10029</v>
      </c>
      <c r="M2080">
        <v>40</v>
      </c>
      <c r="N2080" s="3">
        <v>6</v>
      </c>
      <c r="O2080" t="s">
        <v>442</v>
      </c>
      <c r="P2080" t="s">
        <v>442</v>
      </c>
      <c r="Q2080" t="s">
        <v>442</v>
      </c>
      <c r="R2080" t="s">
        <v>442</v>
      </c>
      <c r="S2080" t="s">
        <v>44</v>
      </c>
      <c r="T2080">
        <v>1</v>
      </c>
      <c r="U2080">
        <v>15</v>
      </c>
      <c r="X2080" t="str">
        <f>VLOOKUP($S2080,Taxonomic!A:D,2,FALSE)</f>
        <v>pomacanthidae</v>
      </c>
      <c r="Y2080" t="str">
        <f>VLOOKUP(S2080,Taxonomic!A:D,3,FALSE)</f>
        <v>pomacanthus</v>
      </c>
      <c r="Z2080" t="str">
        <f>VLOOKUP(S2080,Taxonomic!A:D,4,FALSE)</f>
        <v>paru</v>
      </c>
    </row>
    <row r="2081" spans="1:26" x14ac:dyDescent="0.2">
      <c r="A2081" t="s">
        <v>30</v>
      </c>
      <c r="B2081" t="s">
        <v>472</v>
      </c>
      <c r="C2081" t="s">
        <v>121</v>
      </c>
      <c r="D2081">
        <v>2015</v>
      </c>
      <c r="E2081">
        <v>11</v>
      </c>
      <c r="F2081" s="8">
        <v>7</v>
      </c>
      <c r="G2081" t="s">
        <v>457</v>
      </c>
      <c r="H2081" t="s">
        <v>122</v>
      </c>
      <c r="I2081">
        <f>VLOOKUP(B2081,Information_sites!D:E,2,FALSE)</f>
        <v>-24.100227</v>
      </c>
      <c r="J2081">
        <f>VLOOKUP(B2081,Information_sites!D:F,3,FALSE)</f>
        <v>-45.698115999999999</v>
      </c>
      <c r="K2081" t="s">
        <v>442</v>
      </c>
      <c r="L2081">
        <v>10029</v>
      </c>
      <c r="M2081">
        <v>40</v>
      </c>
      <c r="N2081" s="3">
        <v>6</v>
      </c>
      <c r="O2081" t="s">
        <v>442</v>
      </c>
      <c r="P2081" t="s">
        <v>442</v>
      </c>
      <c r="Q2081" t="s">
        <v>442</v>
      </c>
      <c r="R2081" t="s">
        <v>442</v>
      </c>
      <c r="S2081" t="s">
        <v>98</v>
      </c>
      <c r="T2081">
        <v>2</v>
      </c>
      <c r="U2081">
        <v>8</v>
      </c>
      <c r="X2081" t="str">
        <f>VLOOKUP($S2081,Taxonomic!A:D,2,FALSE)</f>
        <v>serranidae</v>
      </c>
      <c r="Y2081" t="str">
        <f>VLOOKUP(S2081,Taxonomic!A:D,3,FALSE)</f>
        <v>serranus</v>
      </c>
      <c r="Z2081" t="str">
        <f>VLOOKUP(S2081,Taxonomic!A:D,4,FALSE)</f>
        <v>baldwini</v>
      </c>
    </row>
    <row r="2082" spans="1:26" x14ac:dyDescent="0.2">
      <c r="A2082" t="s">
        <v>30</v>
      </c>
      <c r="B2082" t="s">
        <v>472</v>
      </c>
      <c r="C2082" t="s">
        <v>121</v>
      </c>
      <c r="D2082">
        <v>2015</v>
      </c>
      <c r="E2082">
        <v>11</v>
      </c>
      <c r="F2082" s="8">
        <v>7</v>
      </c>
      <c r="G2082" t="s">
        <v>457</v>
      </c>
      <c r="H2082" t="s">
        <v>122</v>
      </c>
      <c r="I2082">
        <f>VLOOKUP(B2082,Information_sites!D:E,2,FALSE)</f>
        <v>-24.100227</v>
      </c>
      <c r="J2082">
        <f>VLOOKUP(B2082,Information_sites!D:F,3,FALSE)</f>
        <v>-45.698115999999999</v>
      </c>
      <c r="K2082" t="s">
        <v>442</v>
      </c>
      <c r="L2082">
        <v>10029</v>
      </c>
      <c r="M2082">
        <v>40</v>
      </c>
      <c r="N2082" s="3">
        <v>6</v>
      </c>
      <c r="O2082" t="s">
        <v>442</v>
      </c>
      <c r="P2082" t="s">
        <v>442</v>
      </c>
      <c r="Q2082" t="s">
        <v>442</v>
      </c>
      <c r="R2082" t="s">
        <v>442</v>
      </c>
      <c r="S2082" t="s">
        <v>57</v>
      </c>
      <c r="T2082">
        <v>1</v>
      </c>
      <c r="U2082">
        <v>30</v>
      </c>
      <c r="X2082" t="str">
        <f>VLOOKUP($S2082,Taxonomic!A:D,2,FALSE)</f>
        <v>scaridae</v>
      </c>
      <c r="Y2082" t="str">
        <f>VLOOKUP(S2082,Taxonomic!A:D,3,FALSE)</f>
        <v>sparisoma</v>
      </c>
      <c r="Z2082" t="str">
        <f>VLOOKUP(S2082,Taxonomic!A:D,4,FALSE)</f>
        <v>frondosum</v>
      </c>
    </row>
    <row r="2083" spans="1:26" x14ac:dyDescent="0.2">
      <c r="A2083" t="s">
        <v>30</v>
      </c>
      <c r="B2083" t="s">
        <v>472</v>
      </c>
      <c r="C2083" t="s">
        <v>121</v>
      </c>
      <c r="D2083">
        <v>2015</v>
      </c>
      <c r="E2083">
        <v>11</v>
      </c>
      <c r="F2083" s="8">
        <v>7</v>
      </c>
      <c r="G2083" t="s">
        <v>457</v>
      </c>
      <c r="H2083" t="s">
        <v>122</v>
      </c>
      <c r="I2083">
        <f>VLOOKUP(B2083,Information_sites!D:E,2,FALSE)</f>
        <v>-24.100227</v>
      </c>
      <c r="J2083">
        <f>VLOOKUP(B2083,Information_sites!D:F,3,FALSE)</f>
        <v>-45.698115999999999</v>
      </c>
      <c r="K2083" t="s">
        <v>442</v>
      </c>
      <c r="L2083">
        <v>10029</v>
      </c>
      <c r="M2083">
        <v>40</v>
      </c>
      <c r="N2083" s="3">
        <v>6</v>
      </c>
      <c r="O2083" t="s">
        <v>442</v>
      </c>
      <c r="P2083" t="s">
        <v>442</v>
      </c>
      <c r="Q2083" t="s">
        <v>442</v>
      </c>
      <c r="R2083" t="s">
        <v>442</v>
      </c>
      <c r="S2083" t="s">
        <v>57</v>
      </c>
      <c r="T2083">
        <v>1</v>
      </c>
      <c r="U2083">
        <v>15</v>
      </c>
      <c r="X2083" t="str">
        <f>VLOOKUP($S2083,Taxonomic!A:D,2,FALSE)</f>
        <v>scaridae</v>
      </c>
      <c r="Y2083" t="str">
        <f>VLOOKUP(S2083,Taxonomic!A:D,3,FALSE)</f>
        <v>sparisoma</v>
      </c>
      <c r="Z2083" t="str">
        <f>VLOOKUP(S2083,Taxonomic!A:D,4,FALSE)</f>
        <v>frondosum</v>
      </c>
    </row>
    <row r="2084" spans="1:26" x14ac:dyDescent="0.2">
      <c r="A2084" t="s">
        <v>30</v>
      </c>
      <c r="B2084" t="s">
        <v>472</v>
      </c>
      <c r="C2084" t="s">
        <v>121</v>
      </c>
      <c r="D2084">
        <v>2015</v>
      </c>
      <c r="E2084">
        <v>11</v>
      </c>
      <c r="F2084" s="8">
        <v>7</v>
      </c>
      <c r="G2084" t="s">
        <v>457</v>
      </c>
      <c r="H2084" t="s">
        <v>122</v>
      </c>
      <c r="I2084">
        <f>VLOOKUP(B2084,Information_sites!D:E,2,FALSE)</f>
        <v>-24.100227</v>
      </c>
      <c r="J2084">
        <f>VLOOKUP(B2084,Information_sites!D:F,3,FALSE)</f>
        <v>-45.698115999999999</v>
      </c>
      <c r="K2084" t="s">
        <v>442</v>
      </c>
      <c r="L2084">
        <v>10029</v>
      </c>
      <c r="M2084">
        <v>40</v>
      </c>
      <c r="N2084" s="3">
        <v>6</v>
      </c>
      <c r="O2084" t="s">
        <v>442</v>
      </c>
      <c r="P2084" t="s">
        <v>442</v>
      </c>
      <c r="Q2084" t="s">
        <v>442</v>
      </c>
      <c r="R2084" t="s">
        <v>442</v>
      </c>
      <c r="S2084" t="s">
        <v>57</v>
      </c>
      <c r="T2084">
        <v>1</v>
      </c>
      <c r="U2084">
        <v>5</v>
      </c>
      <c r="X2084" t="str">
        <f>VLOOKUP($S2084,Taxonomic!A:D,2,FALSE)</f>
        <v>scaridae</v>
      </c>
      <c r="Y2084" t="str">
        <f>VLOOKUP(S2084,Taxonomic!A:D,3,FALSE)</f>
        <v>sparisoma</v>
      </c>
      <c r="Z2084" t="str">
        <f>VLOOKUP(S2084,Taxonomic!A:D,4,FALSE)</f>
        <v>frondosum</v>
      </c>
    </row>
    <row r="2085" spans="1:26" x14ac:dyDescent="0.2">
      <c r="A2085" t="s">
        <v>30</v>
      </c>
      <c r="B2085" t="s">
        <v>472</v>
      </c>
      <c r="C2085" t="s">
        <v>121</v>
      </c>
      <c r="D2085">
        <v>2015</v>
      </c>
      <c r="E2085">
        <v>11</v>
      </c>
      <c r="F2085" s="8">
        <v>7</v>
      </c>
      <c r="G2085" t="s">
        <v>457</v>
      </c>
      <c r="H2085" t="s">
        <v>122</v>
      </c>
      <c r="I2085">
        <f>VLOOKUP(B2085,Information_sites!D:E,2,FALSE)</f>
        <v>-24.100227</v>
      </c>
      <c r="J2085">
        <f>VLOOKUP(B2085,Information_sites!D:F,3,FALSE)</f>
        <v>-45.698115999999999</v>
      </c>
      <c r="K2085" t="s">
        <v>442</v>
      </c>
      <c r="L2085">
        <v>10029</v>
      </c>
      <c r="M2085">
        <v>40</v>
      </c>
      <c r="N2085" s="3">
        <v>6</v>
      </c>
      <c r="O2085" t="s">
        <v>442</v>
      </c>
      <c r="P2085" t="s">
        <v>442</v>
      </c>
      <c r="Q2085" t="s">
        <v>442</v>
      </c>
      <c r="R2085" t="s">
        <v>442</v>
      </c>
      <c r="S2085" t="s">
        <v>46</v>
      </c>
      <c r="T2085">
        <v>20</v>
      </c>
      <c r="U2085">
        <v>10</v>
      </c>
      <c r="X2085" t="str">
        <f>VLOOKUP($S2085,Taxonomic!A:D,2,FALSE)</f>
        <v>pomacentridae</v>
      </c>
      <c r="Y2085" t="str">
        <f>VLOOKUP(S2085,Taxonomic!A:D,3,FALSE)</f>
        <v>stegastes</v>
      </c>
      <c r="Z2085" t="str">
        <f>VLOOKUP(S2085,Taxonomic!A:D,4,FALSE)</f>
        <v>fuscus</v>
      </c>
    </row>
    <row r="2086" spans="1:26" x14ac:dyDescent="0.2">
      <c r="A2086" t="s">
        <v>30</v>
      </c>
      <c r="B2086" t="s">
        <v>472</v>
      </c>
      <c r="C2086" t="s">
        <v>121</v>
      </c>
      <c r="D2086">
        <v>2015</v>
      </c>
      <c r="E2086">
        <v>11</v>
      </c>
      <c r="F2086" s="8">
        <v>7</v>
      </c>
      <c r="G2086" t="s">
        <v>457</v>
      </c>
      <c r="H2086" t="s">
        <v>122</v>
      </c>
      <c r="I2086">
        <f>VLOOKUP(B2086,Information_sites!D:E,2,FALSE)</f>
        <v>-24.100227</v>
      </c>
      <c r="J2086">
        <f>VLOOKUP(B2086,Information_sites!D:F,3,FALSE)</f>
        <v>-45.698115999999999</v>
      </c>
      <c r="K2086" t="s">
        <v>442</v>
      </c>
      <c r="L2086">
        <v>10029</v>
      </c>
      <c r="M2086">
        <v>40</v>
      </c>
      <c r="N2086" s="3">
        <v>6</v>
      </c>
      <c r="O2086" t="s">
        <v>442</v>
      </c>
      <c r="P2086" t="s">
        <v>442</v>
      </c>
      <c r="Q2086" t="s">
        <v>442</v>
      </c>
      <c r="R2086" t="s">
        <v>442</v>
      </c>
      <c r="S2086" t="s">
        <v>58</v>
      </c>
      <c r="T2086">
        <v>1</v>
      </c>
      <c r="U2086">
        <v>8</v>
      </c>
      <c r="X2086" t="str">
        <f>VLOOKUP($S2086,Taxonomic!A:D,2,FALSE)</f>
        <v>pomacentridae</v>
      </c>
      <c r="Y2086" t="str">
        <f>VLOOKUP(S2086,Taxonomic!A:D,3,FALSE)</f>
        <v>stegastes</v>
      </c>
      <c r="Z2086" t="str">
        <f>VLOOKUP(S2086,Taxonomic!A:D,4,FALSE)</f>
        <v>variabilis</v>
      </c>
    </row>
    <row r="2087" spans="1:26" x14ac:dyDescent="0.2">
      <c r="A2087" t="s">
        <v>30</v>
      </c>
      <c r="B2087" t="s">
        <v>472</v>
      </c>
      <c r="C2087" t="s">
        <v>121</v>
      </c>
      <c r="D2087">
        <v>2015</v>
      </c>
      <c r="E2087">
        <v>11</v>
      </c>
      <c r="F2087" s="8">
        <v>7</v>
      </c>
      <c r="G2087" t="s">
        <v>457</v>
      </c>
      <c r="H2087" t="s">
        <v>122</v>
      </c>
      <c r="I2087">
        <f>VLOOKUP(B2087,Information_sites!D:E,2,FALSE)</f>
        <v>-24.100227</v>
      </c>
      <c r="J2087">
        <f>VLOOKUP(B2087,Information_sites!D:F,3,FALSE)</f>
        <v>-45.698115999999999</v>
      </c>
      <c r="K2087" t="s">
        <v>442</v>
      </c>
      <c r="L2087">
        <v>10030</v>
      </c>
      <c r="M2087">
        <v>40</v>
      </c>
      <c r="N2087" s="3">
        <v>8</v>
      </c>
      <c r="O2087" t="s">
        <v>442</v>
      </c>
      <c r="P2087" t="s">
        <v>442</v>
      </c>
      <c r="Q2087" t="s">
        <v>442</v>
      </c>
      <c r="R2087" t="s">
        <v>442</v>
      </c>
      <c r="S2087" t="s">
        <v>33</v>
      </c>
      <c r="T2087">
        <v>30</v>
      </c>
      <c r="U2087">
        <v>10</v>
      </c>
      <c r="X2087" t="str">
        <f>VLOOKUP($S2087,Taxonomic!A:D,2,FALSE)</f>
        <v>pomacentridae</v>
      </c>
      <c r="Y2087" t="str">
        <f>VLOOKUP(S2087,Taxonomic!A:D,3,FALSE)</f>
        <v>abudefduf</v>
      </c>
      <c r="Z2087" t="str">
        <f>VLOOKUP(S2087,Taxonomic!A:D,4,FALSE)</f>
        <v>saxatilis</v>
      </c>
    </row>
    <row r="2088" spans="1:26" x14ac:dyDescent="0.2">
      <c r="A2088" t="s">
        <v>30</v>
      </c>
      <c r="B2088" t="s">
        <v>472</v>
      </c>
      <c r="C2088" t="s">
        <v>121</v>
      </c>
      <c r="D2088">
        <v>2015</v>
      </c>
      <c r="E2088">
        <v>11</v>
      </c>
      <c r="F2088" s="8">
        <v>7</v>
      </c>
      <c r="G2088" t="s">
        <v>457</v>
      </c>
      <c r="H2088" t="s">
        <v>122</v>
      </c>
      <c r="I2088">
        <f>VLOOKUP(B2088,Information_sites!D:E,2,FALSE)</f>
        <v>-24.100227</v>
      </c>
      <c r="J2088">
        <f>VLOOKUP(B2088,Information_sites!D:F,3,FALSE)</f>
        <v>-45.698115999999999</v>
      </c>
      <c r="K2088" t="s">
        <v>442</v>
      </c>
      <c r="L2088">
        <v>10030</v>
      </c>
      <c r="M2088">
        <v>40</v>
      </c>
      <c r="N2088" s="3">
        <v>8</v>
      </c>
      <c r="O2088" t="s">
        <v>442</v>
      </c>
      <c r="P2088" t="s">
        <v>442</v>
      </c>
      <c r="Q2088" t="s">
        <v>442</v>
      </c>
      <c r="R2088" t="s">
        <v>442</v>
      </c>
      <c r="S2088" t="s">
        <v>50</v>
      </c>
      <c r="T2088">
        <v>1</v>
      </c>
      <c r="U2088">
        <v>30</v>
      </c>
      <c r="X2088" t="str">
        <f>VLOOKUP($S2088,Taxonomic!A:D,2,FALSE)</f>
        <v>haemulidae</v>
      </c>
      <c r="Y2088" t="str">
        <f>VLOOKUP(S2088,Taxonomic!A:D,3,FALSE)</f>
        <v>anisotremus</v>
      </c>
      <c r="Z2088" t="str">
        <f>VLOOKUP(S2088,Taxonomic!A:D,4,FALSE)</f>
        <v>virginicus</v>
      </c>
    </row>
    <row r="2089" spans="1:26" x14ac:dyDescent="0.2">
      <c r="A2089" t="s">
        <v>30</v>
      </c>
      <c r="B2089" t="s">
        <v>472</v>
      </c>
      <c r="C2089" t="s">
        <v>121</v>
      </c>
      <c r="D2089">
        <v>2015</v>
      </c>
      <c r="E2089">
        <v>11</v>
      </c>
      <c r="F2089" s="8">
        <v>7</v>
      </c>
      <c r="G2089" t="s">
        <v>457</v>
      </c>
      <c r="H2089" t="s">
        <v>122</v>
      </c>
      <c r="I2089">
        <f>VLOOKUP(B2089,Information_sites!D:E,2,FALSE)</f>
        <v>-24.100227</v>
      </c>
      <c r="J2089">
        <f>VLOOKUP(B2089,Information_sites!D:F,3,FALSE)</f>
        <v>-45.698115999999999</v>
      </c>
      <c r="K2089" t="s">
        <v>442</v>
      </c>
      <c r="L2089">
        <v>10030</v>
      </c>
      <c r="M2089">
        <v>40</v>
      </c>
      <c r="N2089" s="3">
        <v>8</v>
      </c>
      <c r="O2089" t="s">
        <v>442</v>
      </c>
      <c r="P2089" t="s">
        <v>442</v>
      </c>
      <c r="Q2089" t="s">
        <v>442</v>
      </c>
      <c r="R2089" t="s">
        <v>442</v>
      </c>
      <c r="S2089" t="s">
        <v>35</v>
      </c>
      <c r="T2089">
        <v>1</v>
      </c>
      <c r="U2089">
        <v>35</v>
      </c>
      <c r="X2089" t="str">
        <f>VLOOKUP($S2089,Taxonomic!A:D,2,FALSE)</f>
        <v>labridae</v>
      </c>
      <c r="Y2089" t="str">
        <f>VLOOKUP(S2089,Taxonomic!A:D,3,FALSE)</f>
        <v>bodianus</v>
      </c>
      <c r="Z2089" t="str">
        <f>VLOOKUP(S2089,Taxonomic!A:D,4,FALSE)</f>
        <v>rufus</v>
      </c>
    </row>
    <row r="2090" spans="1:26" x14ac:dyDescent="0.2">
      <c r="A2090" t="s">
        <v>30</v>
      </c>
      <c r="B2090" t="s">
        <v>472</v>
      </c>
      <c r="C2090" t="s">
        <v>121</v>
      </c>
      <c r="D2090">
        <v>2015</v>
      </c>
      <c r="E2090">
        <v>11</v>
      </c>
      <c r="F2090" s="8">
        <v>7</v>
      </c>
      <c r="G2090" t="s">
        <v>457</v>
      </c>
      <c r="H2090" t="s">
        <v>122</v>
      </c>
      <c r="I2090">
        <f>VLOOKUP(B2090,Information_sites!D:E,2,FALSE)</f>
        <v>-24.100227</v>
      </c>
      <c r="J2090">
        <f>VLOOKUP(B2090,Information_sites!D:F,3,FALSE)</f>
        <v>-45.698115999999999</v>
      </c>
      <c r="K2090" t="s">
        <v>442</v>
      </c>
      <c r="L2090">
        <v>10030</v>
      </c>
      <c r="M2090">
        <v>40</v>
      </c>
      <c r="N2090" s="3">
        <v>8</v>
      </c>
      <c r="O2090" t="s">
        <v>442</v>
      </c>
      <c r="P2090" t="s">
        <v>442</v>
      </c>
      <c r="Q2090" t="s">
        <v>442</v>
      </c>
      <c r="R2090" t="s">
        <v>442</v>
      </c>
      <c r="S2090" t="s">
        <v>36</v>
      </c>
      <c r="T2090">
        <v>3</v>
      </c>
      <c r="U2090">
        <v>8</v>
      </c>
      <c r="X2090" t="str">
        <f>VLOOKUP($S2090,Taxonomic!A:D,2,FALSE)</f>
        <v>pomacentridae</v>
      </c>
      <c r="Y2090" t="str">
        <f>VLOOKUP(S2090,Taxonomic!A:D,3,FALSE)</f>
        <v>chromis</v>
      </c>
      <c r="Z2090" t="str">
        <f>VLOOKUP(S2090,Taxonomic!A:D,4,FALSE)</f>
        <v>multilineata</v>
      </c>
    </row>
    <row r="2091" spans="1:26" x14ac:dyDescent="0.2">
      <c r="A2091" t="s">
        <v>30</v>
      </c>
      <c r="B2091" t="s">
        <v>472</v>
      </c>
      <c r="C2091" t="s">
        <v>121</v>
      </c>
      <c r="D2091">
        <v>2015</v>
      </c>
      <c r="E2091">
        <v>11</v>
      </c>
      <c r="F2091" s="8">
        <v>7</v>
      </c>
      <c r="G2091" t="s">
        <v>457</v>
      </c>
      <c r="H2091" t="s">
        <v>122</v>
      </c>
      <c r="I2091">
        <f>VLOOKUP(B2091,Information_sites!D:E,2,FALSE)</f>
        <v>-24.100227</v>
      </c>
      <c r="J2091">
        <f>VLOOKUP(B2091,Information_sites!D:F,3,FALSE)</f>
        <v>-45.698115999999999</v>
      </c>
      <c r="K2091" t="s">
        <v>442</v>
      </c>
      <c r="L2091">
        <v>10030</v>
      </c>
      <c r="M2091">
        <v>40</v>
      </c>
      <c r="N2091" s="3">
        <v>8</v>
      </c>
      <c r="O2091" t="s">
        <v>442</v>
      </c>
      <c r="P2091" t="s">
        <v>442</v>
      </c>
      <c r="Q2091" t="s">
        <v>442</v>
      </c>
      <c r="R2091" t="s">
        <v>442</v>
      </c>
      <c r="S2091" t="s">
        <v>100</v>
      </c>
      <c r="T2091">
        <v>3</v>
      </c>
      <c r="U2091">
        <v>8</v>
      </c>
      <c r="X2091" t="str">
        <f>VLOOKUP($S2091,Taxonomic!A:D,2,FALSE)</f>
        <v>gobiidae</v>
      </c>
      <c r="Y2091" t="str">
        <f>VLOOKUP(S2091,Taxonomic!A:D,3,FALSE)</f>
        <v>coryphopterus</v>
      </c>
      <c r="Z2091" t="str">
        <f>VLOOKUP(S2091,Taxonomic!A:D,4,FALSE)</f>
        <v>glaucofraenum</v>
      </c>
    </row>
    <row r="2092" spans="1:26" x14ac:dyDescent="0.2">
      <c r="A2092" t="s">
        <v>30</v>
      </c>
      <c r="B2092" t="s">
        <v>472</v>
      </c>
      <c r="C2092" t="s">
        <v>121</v>
      </c>
      <c r="D2092">
        <v>2015</v>
      </c>
      <c r="E2092">
        <v>11</v>
      </c>
      <c r="F2092" s="8">
        <v>7</v>
      </c>
      <c r="G2092" t="s">
        <v>457</v>
      </c>
      <c r="H2092" t="s">
        <v>122</v>
      </c>
      <c r="I2092">
        <f>VLOOKUP(B2092,Information_sites!D:E,2,FALSE)</f>
        <v>-24.100227</v>
      </c>
      <c r="J2092">
        <f>VLOOKUP(B2092,Information_sites!D:F,3,FALSE)</f>
        <v>-45.698115999999999</v>
      </c>
      <c r="K2092" t="s">
        <v>442</v>
      </c>
      <c r="L2092">
        <v>10030</v>
      </c>
      <c r="M2092">
        <v>40</v>
      </c>
      <c r="N2092" s="3">
        <v>8</v>
      </c>
      <c r="O2092" t="s">
        <v>442</v>
      </c>
      <c r="P2092" t="s">
        <v>442</v>
      </c>
      <c r="Q2092" t="s">
        <v>442</v>
      </c>
      <c r="R2092" t="s">
        <v>442</v>
      </c>
      <c r="S2092" t="s">
        <v>114</v>
      </c>
      <c r="T2092">
        <v>4</v>
      </c>
      <c r="U2092">
        <v>8</v>
      </c>
      <c r="X2092" t="str">
        <f>VLOOKUP($S2092,Taxonomic!A:D,2,FALSE)</f>
        <v>scaridae</v>
      </c>
      <c r="Y2092" t="str">
        <f>VLOOKUP(S2092,Taxonomic!A:D,3,FALSE)</f>
        <v>cryptotomus</v>
      </c>
      <c r="Z2092" t="str">
        <f>VLOOKUP(S2092,Taxonomic!A:D,4,FALSE)</f>
        <v>roseus</v>
      </c>
    </row>
    <row r="2093" spans="1:26" x14ac:dyDescent="0.2">
      <c r="A2093" t="s">
        <v>30</v>
      </c>
      <c r="B2093" t="s">
        <v>472</v>
      </c>
      <c r="C2093" t="s">
        <v>121</v>
      </c>
      <c r="D2093">
        <v>2015</v>
      </c>
      <c r="E2093">
        <v>11</v>
      </c>
      <c r="F2093" s="8">
        <v>7</v>
      </c>
      <c r="G2093" t="s">
        <v>457</v>
      </c>
      <c r="H2093" t="s">
        <v>122</v>
      </c>
      <c r="I2093">
        <f>VLOOKUP(B2093,Information_sites!D:E,2,FALSE)</f>
        <v>-24.100227</v>
      </c>
      <c r="J2093">
        <f>VLOOKUP(B2093,Information_sites!D:F,3,FALSE)</f>
        <v>-45.698115999999999</v>
      </c>
      <c r="K2093" t="s">
        <v>442</v>
      </c>
      <c r="L2093">
        <v>10030</v>
      </c>
      <c r="M2093">
        <v>40</v>
      </c>
      <c r="N2093" s="3">
        <v>8</v>
      </c>
      <c r="O2093" t="s">
        <v>442</v>
      </c>
      <c r="P2093" t="s">
        <v>442</v>
      </c>
      <c r="Q2093" t="s">
        <v>442</v>
      </c>
      <c r="R2093" t="s">
        <v>442</v>
      </c>
      <c r="S2093" t="s">
        <v>51</v>
      </c>
      <c r="T2093">
        <v>8</v>
      </c>
      <c r="U2093">
        <v>25</v>
      </c>
      <c r="X2093" t="str">
        <f>VLOOKUP($S2093,Taxonomic!A:D,2,FALSE)</f>
        <v>sparidae</v>
      </c>
      <c r="Y2093" t="str">
        <f>VLOOKUP(S2093,Taxonomic!A:D,3,FALSE)</f>
        <v>diplodus</v>
      </c>
      <c r="Z2093" t="str">
        <f>VLOOKUP(S2093,Taxonomic!A:D,4,FALSE)</f>
        <v>argenteus</v>
      </c>
    </row>
    <row r="2094" spans="1:26" x14ac:dyDescent="0.2">
      <c r="A2094" t="s">
        <v>30</v>
      </c>
      <c r="B2094" t="s">
        <v>472</v>
      </c>
      <c r="C2094" t="s">
        <v>121</v>
      </c>
      <c r="D2094">
        <v>2015</v>
      </c>
      <c r="E2094">
        <v>11</v>
      </c>
      <c r="F2094" s="8">
        <v>7</v>
      </c>
      <c r="G2094" t="s">
        <v>457</v>
      </c>
      <c r="H2094" t="s">
        <v>122</v>
      </c>
      <c r="I2094">
        <f>VLOOKUP(B2094,Information_sites!D:E,2,FALSE)</f>
        <v>-24.100227</v>
      </c>
      <c r="J2094">
        <f>VLOOKUP(B2094,Information_sites!D:F,3,FALSE)</f>
        <v>-45.698115999999999</v>
      </c>
      <c r="K2094" t="s">
        <v>442</v>
      </c>
      <c r="L2094">
        <v>10030</v>
      </c>
      <c r="M2094">
        <v>40</v>
      </c>
      <c r="N2094" s="3">
        <v>8</v>
      </c>
      <c r="O2094" t="s">
        <v>442</v>
      </c>
      <c r="P2094" t="s">
        <v>442</v>
      </c>
      <c r="Q2094" t="s">
        <v>442</v>
      </c>
      <c r="R2094" t="s">
        <v>442</v>
      </c>
      <c r="S2094" t="s">
        <v>39</v>
      </c>
      <c r="T2094">
        <v>40</v>
      </c>
      <c r="U2094">
        <v>15</v>
      </c>
      <c r="X2094" t="str">
        <f>VLOOKUP($S2094,Taxonomic!A:D,2,FALSE)</f>
        <v>haemulidae</v>
      </c>
      <c r="Y2094" t="str">
        <f>VLOOKUP(S2094,Taxonomic!A:D,3,FALSE)</f>
        <v>haemulon</v>
      </c>
      <c r="Z2094" t="str">
        <f>VLOOKUP(S2094,Taxonomic!A:D,4,FALSE)</f>
        <v>aurolineatum</v>
      </c>
    </row>
    <row r="2095" spans="1:26" x14ac:dyDescent="0.2">
      <c r="A2095" t="s">
        <v>30</v>
      </c>
      <c r="B2095" t="s">
        <v>472</v>
      </c>
      <c r="C2095" t="s">
        <v>121</v>
      </c>
      <c r="D2095">
        <v>2015</v>
      </c>
      <c r="E2095">
        <v>11</v>
      </c>
      <c r="F2095" s="8">
        <v>7</v>
      </c>
      <c r="G2095" t="s">
        <v>457</v>
      </c>
      <c r="H2095" t="s">
        <v>122</v>
      </c>
      <c r="I2095">
        <f>VLOOKUP(B2095,Information_sites!D:E,2,FALSE)</f>
        <v>-24.100227</v>
      </c>
      <c r="J2095">
        <f>VLOOKUP(B2095,Information_sites!D:F,3,FALSE)</f>
        <v>-45.698115999999999</v>
      </c>
      <c r="K2095" t="s">
        <v>442</v>
      </c>
      <c r="L2095">
        <v>10030</v>
      </c>
      <c r="M2095">
        <v>40</v>
      </c>
      <c r="N2095" s="3">
        <v>8</v>
      </c>
      <c r="O2095" t="s">
        <v>442</v>
      </c>
      <c r="P2095" t="s">
        <v>442</v>
      </c>
      <c r="Q2095" t="s">
        <v>442</v>
      </c>
      <c r="R2095" t="s">
        <v>442</v>
      </c>
      <c r="S2095" t="s">
        <v>39</v>
      </c>
      <c r="T2095">
        <v>50</v>
      </c>
      <c r="U2095">
        <v>20</v>
      </c>
      <c r="X2095" t="str">
        <f>VLOOKUP($S2095,Taxonomic!A:D,2,FALSE)</f>
        <v>haemulidae</v>
      </c>
      <c r="Y2095" t="str">
        <f>VLOOKUP(S2095,Taxonomic!A:D,3,FALSE)</f>
        <v>haemulon</v>
      </c>
      <c r="Z2095" t="str">
        <f>VLOOKUP(S2095,Taxonomic!A:D,4,FALSE)</f>
        <v>aurolineatum</v>
      </c>
    </row>
    <row r="2096" spans="1:26" x14ac:dyDescent="0.2">
      <c r="A2096" t="s">
        <v>30</v>
      </c>
      <c r="B2096" t="s">
        <v>472</v>
      </c>
      <c r="C2096" t="s">
        <v>121</v>
      </c>
      <c r="D2096">
        <v>2015</v>
      </c>
      <c r="E2096">
        <v>11</v>
      </c>
      <c r="F2096" s="8">
        <v>7</v>
      </c>
      <c r="G2096" t="s">
        <v>457</v>
      </c>
      <c r="H2096" t="s">
        <v>122</v>
      </c>
      <c r="I2096">
        <f>VLOOKUP(B2096,Information_sites!D:E,2,FALSE)</f>
        <v>-24.100227</v>
      </c>
      <c r="J2096">
        <f>VLOOKUP(B2096,Information_sites!D:F,3,FALSE)</f>
        <v>-45.698115999999999</v>
      </c>
      <c r="K2096" t="s">
        <v>442</v>
      </c>
      <c r="L2096">
        <v>10030</v>
      </c>
      <c r="M2096">
        <v>40</v>
      </c>
      <c r="N2096" s="3">
        <v>8</v>
      </c>
      <c r="O2096" t="s">
        <v>442</v>
      </c>
      <c r="P2096" t="s">
        <v>442</v>
      </c>
      <c r="Q2096" t="s">
        <v>442</v>
      </c>
      <c r="R2096" t="s">
        <v>442</v>
      </c>
      <c r="S2096" t="s">
        <v>38</v>
      </c>
      <c r="T2096">
        <v>1</v>
      </c>
      <c r="U2096">
        <v>15</v>
      </c>
      <c r="X2096" t="str">
        <f>VLOOKUP($S2096,Taxonomic!A:D,2,FALSE)</f>
        <v>serranidae</v>
      </c>
      <c r="Y2096" t="str">
        <f>VLOOKUP(S2096,Taxonomic!A:D,3,FALSE)</f>
        <v>epinephelus</v>
      </c>
      <c r="Z2096" t="str">
        <f>VLOOKUP(S2096,Taxonomic!A:D,4,FALSE)</f>
        <v>marginatus</v>
      </c>
    </row>
    <row r="2097" spans="1:26" x14ac:dyDescent="0.2">
      <c r="A2097" t="s">
        <v>30</v>
      </c>
      <c r="B2097" t="s">
        <v>472</v>
      </c>
      <c r="C2097" t="s">
        <v>121</v>
      </c>
      <c r="D2097">
        <v>2015</v>
      </c>
      <c r="E2097">
        <v>11</v>
      </c>
      <c r="F2097" s="8">
        <v>7</v>
      </c>
      <c r="G2097" t="s">
        <v>457</v>
      </c>
      <c r="H2097" t="s">
        <v>122</v>
      </c>
      <c r="I2097">
        <f>VLOOKUP(B2097,Information_sites!D:E,2,FALSE)</f>
        <v>-24.100227</v>
      </c>
      <c r="J2097">
        <f>VLOOKUP(B2097,Information_sites!D:F,3,FALSE)</f>
        <v>-45.698115999999999</v>
      </c>
      <c r="K2097" t="s">
        <v>442</v>
      </c>
      <c r="L2097">
        <v>10030</v>
      </c>
      <c r="M2097">
        <v>40</v>
      </c>
      <c r="N2097" s="3">
        <v>8</v>
      </c>
      <c r="O2097" t="s">
        <v>442</v>
      </c>
      <c r="P2097" t="s">
        <v>442</v>
      </c>
      <c r="Q2097" t="s">
        <v>442</v>
      </c>
      <c r="R2097" t="s">
        <v>442</v>
      </c>
      <c r="S2097" t="s">
        <v>38</v>
      </c>
      <c r="T2097">
        <v>1</v>
      </c>
      <c r="U2097">
        <v>40</v>
      </c>
      <c r="X2097" t="str">
        <f>VLOOKUP($S2097,Taxonomic!A:D,2,FALSE)</f>
        <v>serranidae</v>
      </c>
      <c r="Y2097" t="str">
        <f>VLOOKUP(S2097,Taxonomic!A:D,3,FALSE)</f>
        <v>epinephelus</v>
      </c>
      <c r="Z2097" t="str">
        <f>VLOOKUP(S2097,Taxonomic!A:D,4,FALSE)</f>
        <v>marginatus</v>
      </c>
    </row>
    <row r="2098" spans="1:26" x14ac:dyDescent="0.2">
      <c r="A2098" t="s">
        <v>30</v>
      </c>
      <c r="B2098" t="s">
        <v>472</v>
      </c>
      <c r="C2098" t="s">
        <v>121</v>
      </c>
      <c r="D2098">
        <v>2015</v>
      </c>
      <c r="E2098">
        <v>11</v>
      </c>
      <c r="F2098" s="8">
        <v>7</v>
      </c>
      <c r="G2098" t="s">
        <v>457</v>
      </c>
      <c r="H2098" t="s">
        <v>122</v>
      </c>
      <c r="I2098">
        <f>VLOOKUP(B2098,Information_sites!D:E,2,FALSE)</f>
        <v>-24.100227</v>
      </c>
      <c r="J2098">
        <f>VLOOKUP(B2098,Information_sites!D:F,3,FALSE)</f>
        <v>-45.698115999999999</v>
      </c>
      <c r="K2098" t="s">
        <v>442</v>
      </c>
      <c r="L2098">
        <v>10030</v>
      </c>
      <c r="M2098">
        <v>40</v>
      </c>
      <c r="N2098" s="3">
        <v>8</v>
      </c>
      <c r="O2098" t="s">
        <v>442</v>
      </c>
      <c r="P2098" t="s">
        <v>442</v>
      </c>
      <c r="Q2098" t="s">
        <v>442</v>
      </c>
      <c r="R2098" t="s">
        <v>442</v>
      </c>
      <c r="S2098" t="s">
        <v>46</v>
      </c>
      <c r="T2098">
        <v>3</v>
      </c>
      <c r="U2098">
        <v>12</v>
      </c>
      <c r="X2098" t="str">
        <f>VLOOKUP($S2098,Taxonomic!A:D,2,FALSE)</f>
        <v>pomacentridae</v>
      </c>
      <c r="Y2098" t="str">
        <f>VLOOKUP(S2098,Taxonomic!A:D,3,FALSE)</f>
        <v>stegastes</v>
      </c>
      <c r="Z2098" t="str">
        <f>VLOOKUP(S2098,Taxonomic!A:D,4,FALSE)</f>
        <v>fuscus</v>
      </c>
    </row>
    <row r="2099" spans="1:26" x14ac:dyDescent="0.2">
      <c r="A2099" t="s">
        <v>30</v>
      </c>
      <c r="B2099" t="s">
        <v>472</v>
      </c>
      <c r="C2099" t="s">
        <v>121</v>
      </c>
      <c r="D2099">
        <v>2015</v>
      </c>
      <c r="E2099">
        <v>11</v>
      </c>
      <c r="F2099" s="8">
        <v>7</v>
      </c>
      <c r="G2099" t="s">
        <v>457</v>
      </c>
      <c r="H2099" t="s">
        <v>122</v>
      </c>
      <c r="I2099">
        <f>VLOOKUP(B2099,Information_sites!D:E,2,FALSE)</f>
        <v>-24.100227</v>
      </c>
      <c r="J2099">
        <f>VLOOKUP(B2099,Information_sites!D:F,3,FALSE)</f>
        <v>-45.698115999999999</v>
      </c>
      <c r="K2099" t="s">
        <v>442</v>
      </c>
      <c r="L2099">
        <v>10030</v>
      </c>
      <c r="M2099">
        <v>40</v>
      </c>
      <c r="N2099" s="3">
        <v>8</v>
      </c>
      <c r="O2099" t="s">
        <v>442</v>
      </c>
      <c r="P2099" t="s">
        <v>442</v>
      </c>
      <c r="Q2099" t="s">
        <v>442</v>
      </c>
      <c r="R2099" t="s">
        <v>442</v>
      </c>
      <c r="S2099" t="s">
        <v>58</v>
      </c>
      <c r="T2099">
        <v>1</v>
      </c>
      <c r="U2099">
        <v>8</v>
      </c>
      <c r="X2099" t="str">
        <f>VLOOKUP($S2099,Taxonomic!A:D,2,FALSE)</f>
        <v>pomacentridae</v>
      </c>
      <c r="Y2099" t="str">
        <f>VLOOKUP(S2099,Taxonomic!A:D,3,FALSE)</f>
        <v>stegastes</v>
      </c>
      <c r="Z2099" t="str">
        <f>VLOOKUP(S2099,Taxonomic!A:D,4,FALSE)</f>
        <v>variabilis</v>
      </c>
    </row>
    <row r="2100" spans="1:26" x14ac:dyDescent="0.2">
      <c r="A2100" t="s">
        <v>30</v>
      </c>
      <c r="B2100" t="s">
        <v>472</v>
      </c>
      <c r="C2100" t="s">
        <v>121</v>
      </c>
      <c r="D2100">
        <v>2015</v>
      </c>
      <c r="E2100">
        <v>11</v>
      </c>
      <c r="F2100" s="8">
        <v>7</v>
      </c>
      <c r="G2100" t="s">
        <v>457</v>
      </c>
      <c r="H2100" t="s">
        <v>122</v>
      </c>
      <c r="I2100">
        <f>VLOOKUP(B2100,Information_sites!D:E,2,FALSE)</f>
        <v>-24.100227</v>
      </c>
      <c r="J2100">
        <f>VLOOKUP(B2100,Information_sites!D:F,3,FALSE)</f>
        <v>-45.698115999999999</v>
      </c>
      <c r="K2100" t="s">
        <v>442</v>
      </c>
      <c r="L2100">
        <v>10031</v>
      </c>
      <c r="M2100">
        <v>40</v>
      </c>
      <c r="N2100" s="3">
        <v>8</v>
      </c>
      <c r="O2100" t="s">
        <v>442</v>
      </c>
      <c r="P2100" t="s">
        <v>442</v>
      </c>
      <c r="Q2100" t="s">
        <v>442</v>
      </c>
      <c r="R2100" t="s">
        <v>442</v>
      </c>
      <c r="S2100" t="s">
        <v>50</v>
      </c>
      <c r="T2100">
        <v>1</v>
      </c>
      <c r="U2100">
        <v>30</v>
      </c>
      <c r="X2100" t="str">
        <f>VLOOKUP($S2100,Taxonomic!A:D,2,FALSE)</f>
        <v>haemulidae</v>
      </c>
      <c r="Y2100" t="str">
        <f>VLOOKUP(S2100,Taxonomic!A:D,3,FALSE)</f>
        <v>anisotremus</v>
      </c>
      <c r="Z2100" t="str">
        <f>VLOOKUP(S2100,Taxonomic!A:D,4,FALSE)</f>
        <v>virginicus</v>
      </c>
    </row>
    <row r="2101" spans="1:26" x14ac:dyDescent="0.2">
      <c r="A2101" t="s">
        <v>30</v>
      </c>
      <c r="B2101" t="s">
        <v>472</v>
      </c>
      <c r="C2101" t="s">
        <v>121</v>
      </c>
      <c r="D2101">
        <v>2015</v>
      </c>
      <c r="E2101">
        <v>11</v>
      </c>
      <c r="F2101" s="8">
        <v>7</v>
      </c>
      <c r="G2101" t="s">
        <v>457</v>
      </c>
      <c r="H2101" t="s">
        <v>122</v>
      </c>
      <c r="I2101">
        <f>VLOOKUP(B2101,Information_sites!D:E,2,FALSE)</f>
        <v>-24.100227</v>
      </c>
      <c r="J2101">
        <f>VLOOKUP(B2101,Information_sites!D:F,3,FALSE)</f>
        <v>-45.698115999999999</v>
      </c>
      <c r="K2101" t="s">
        <v>442</v>
      </c>
      <c r="L2101">
        <v>10031</v>
      </c>
      <c r="M2101">
        <v>40</v>
      </c>
      <c r="N2101" s="3">
        <v>8</v>
      </c>
      <c r="O2101" t="s">
        <v>442</v>
      </c>
      <c r="P2101" t="s">
        <v>442</v>
      </c>
      <c r="Q2101" t="s">
        <v>442</v>
      </c>
      <c r="R2101" t="s">
        <v>442</v>
      </c>
      <c r="S2101" t="s">
        <v>34</v>
      </c>
      <c r="T2101">
        <v>2</v>
      </c>
      <c r="U2101">
        <v>25</v>
      </c>
      <c r="X2101" t="str">
        <f>VLOOKUP($S2101,Taxonomic!A:D,2,FALSE)</f>
        <v>labridae</v>
      </c>
      <c r="Y2101" t="str">
        <f>VLOOKUP(S2101,Taxonomic!A:D,3,FALSE)</f>
        <v>bodianus</v>
      </c>
      <c r="Z2101" t="str">
        <f>VLOOKUP(S2101,Taxonomic!A:D,4,FALSE)</f>
        <v>pulchellus</v>
      </c>
    </row>
    <row r="2102" spans="1:26" x14ac:dyDescent="0.2">
      <c r="A2102" t="s">
        <v>30</v>
      </c>
      <c r="B2102" t="s">
        <v>472</v>
      </c>
      <c r="C2102" t="s">
        <v>121</v>
      </c>
      <c r="D2102">
        <v>2015</v>
      </c>
      <c r="E2102">
        <v>11</v>
      </c>
      <c r="F2102" s="8">
        <v>7</v>
      </c>
      <c r="G2102" t="s">
        <v>457</v>
      </c>
      <c r="H2102" t="s">
        <v>122</v>
      </c>
      <c r="I2102">
        <f>VLOOKUP(B2102,Information_sites!D:E,2,FALSE)</f>
        <v>-24.100227</v>
      </c>
      <c r="J2102">
        <f>VLOOKUP(B2102,Information_sites!D:F,3,FALSE)</f>
        <v>-45.698115999999999</v>
      </c>
      <c r="K2102" t="s">
        <v>442</v>
      </c>
      <c r="L2102">
        <v>10031</v>
      </c>
      <c r="M2102">
        <v>40</v>
      </c>
      <c r="N2102" s="3">
        <v>8</v>
      </c>
      <c r="O2102" t="s">
        <v>442</v>
      </c>
      <c r="P2102" t="s">
        <v>442</v>
      </c>
      <c r="Q2102" t="s">
        <v>442</v>
      </c>
      <c r="R2102" t="s">
        <v>442</v>
      </c>
      <c r="S2102" t="s">
        <v>60</v>
      </c>
      <c r="T2102">
        <v>2</v>
      </c>
      <c r="U2102">
        <v>12</v>
      </c>
      <c r="X2102" t="str">
        <f>VLOOKUP($S2102,Taxonomic!A:D,2,FALSE)</f>
        <v>chaetodontidae</v>
      </c>
      <c r="Y2102" t="str">
        <f>VLOOKUP(S2102,Taxonomic!A:D,3,FALSE)</f>
        <v>chaetodon</v>
      </c>
      <c r="Z2102" t="str">
        <f>VLOOKUP(S2102,Taxonomic!A:D,4,FALSE)</f>
        <v>striatus</v>
      </c>
    </row>
    <row r="2103" spans="1:26" x14ac:dyDescent="0.2">
      <c r="A2103" t="s">
        <v>30</v>
      </c>
      <c r="B2103" t="s">
        <v>472</v>
      </c>
      <c r="C2103" t="s">
        <v>121</v>
      </c>
      <c r="D2103">
        <v>2015</v>
      </c>
      <c r="E2103">
        <v>11</v>
      </c>
      <c r="F2103" s="8">
        <v>7</v>
      </c>
      <c r="G2103" t="s">
        <v>457</v>
      </c>
      <c r="H2103" t="s">
        <v>122</v>
      </c>
      <c r="I2103">
        <f>VLOOKUP(B2103,Information_sites!D:E,2,FALSE)</f>
        <v>-24.100227</v>
      </c>
      <c r="J2103">
        <f>VLOOKUP(B2103,Information_sites!D:F,3,FALSE)</f>
        <v>-45.698115999999999</v>
      </c>
      <c r="K2103" t="s">
        <v>442</v>
      </c>
      <c r="L2103">
        <v>10031</v>
      </c>
      <c r="M2103">
        <v>40</v>
      </c>
      <c r="N2103" s="3">
        <v>8</v>
      </c>
      <c r="O2103" t="s">
        <v>442</v>
      </c>
      <c r="P2103" t="s">
        <v>442</v>
      </c>
      <c r="Q2103" t="s">
        <v>442</v>
      </c>
      <c r="R2103" t="s">
        <v>442</v>
      </c>
      <c r="S2103" t="s">
        <v>36</v>
      </c>
      <c r="T2103">
        <v>2</v>
      </c>
      <c r="U2103">
        <v>10</v>
      </c>
      <c r="X2103" t="str">
        <f>VLOOKUP($S2103,Taxonomic!A:D,2,FALSE)</f>
        <v>pomacentridae</v>
      </c>
      <c r="Y2103" t="str">
        <f>VLOOKUP(S2103,Taxonomic!A:D,3,FALSE)</f>
        <v>chromis</v>
      </c>
      <c r="Z2103" t="str">
        <f>VLOOKUP(S2103,Taxonomic!A:D,4,FALSE)</f>
        <v>multilineata</v>
      </c>
    </row>
    <row r="2104" spans="1:26" x14ac:dyDescent="0.2">
      <c r="A2104" t="s">
        <v>30</v>
      </c>
      <c r="B2104" t="s">
        <v>472</v>
      </c>
      <c r="C2104" t="s">
        <v>121</v>
      </c>
      <c r="D2104">
        <v>2015</v>
      </c>
      <c r="E2104">
        <v>11</v>
      </c>
      <c r="F2104" s="8">
        <v>7</v>
      </c>
      <c r="G2104" t="s">
        <v>457</v>
      </c>
      <c r="H2104" t="s">
        <v>122</v>
      </c>
      <c r="I2104">
        <f>VLOOKUP(B2104,Information_sites!D:E,2,FALSE)</f>
        <v>-24.100227</v>
      </c>
      <c r="J2104">
        <f>VLOOKUP(B2104,Information_sites!D:F,3,FALSE)</f>
        <v>-45.698115999999999</v>
      </c>
      <c r="K2104" t="s">
        <v>442</v>
      </c>
      <c r="L2104">
        <v>10031</v>
      </c>
      <c r="M2104">
        <v>40</v>
      </c>
      <c r="N2104" s="3">
        <v>8</v>
      </c>
      <c r="O2104" t="s">
        <v>442</v>
      </c>
      <c r="P2104" t="s">
        <v>442</v>
      </c>
      <c r="Q2104" t="s">
        <v>442</v>
      </c>
      <c r="R2104" t="s">
        <v>442</v>
      </c>
      <c r="S2104" t="s">
        <v>39</v>
      </c>
      <c r="T2104">
        <v>40</v>
      </c>
      <c r="U2104">
        <v>20</v>
      </c>
      <c r="X2104" t="str">
        <f>VLOOKUP($S2104,Taxonomic!A:D,2,FALSE)</f>
        <v>haemulidae</v>
      </c>
      <c r="Y2104" t="str">
        <f>VLOOKUP(S2104,Taxonomic!A:D,3,FALSE)</f>
        <v>haemulon</v>
      </c>
      <c r="Z2104" t="str">
        <f>VLOOKUP(S2104,Taxonomic!A:D,4,FALSE)</f>
        <v>aurolineatum</v>
      </c>
    </row>
    <row r="2105" spans="1:26" x14ac:dyDescent="0.2">
      <c r="A2105" t="s">
        <v>30</v>
      </c>
      <c r="B2105" t="s">
        <v>472</v>
      </c>
      <c r="C2105" t="s">
        <v>121</v>
      </c>
      <c r="D2105">
        <v>2015</v>
      </c>
      <c r="E2105">
        <v>11</v>
      </c>
      <c r="F2105" s="8">
        <v>7</v>
      </c>
      <c r="G2105" t="s">
        <v>457</v>
      </c>
      <c r="H2105" t="s">
        <v>122</v>
      </c>
      <c r="I2105">
        <f>VLOOKUP(B2105,Information_sites!D:E,2,FALSE)</f>
        <v>-24.100227</v>
      </c>
      <c r="J2105">
        <f>VLOOKUP(B2105,Information_sites!D:F,3,FALSE)</f>
        <v>-45.698115999999999</v>
      </c>
      <c r="K2105" t="s">
        <v>442</v>
      </c>
      <c r="L2105">
        <v>10031</v>
      </c>
      <c r="M2105">
        <v>40</v>
      </c>
      <c r="N2105" s="3">
        <v>8</v>
      </c>
      <c r="O2105" t="s">
        <v>442</v>
      </c>
      <c r="P2105" t="s">
        <v>442</v>
      </c>
      <c r="Q2105" t="s">
        <v>442</v>
      </c>
      <c r="R2105" t="s">
        <v>442</v>
      </c>
      <c r="S2105" t="s">
        <v>38</v>
      </c>
      <c r="T2105">
        <v>1</v>
      </c>
      <c r="U2105">
        <v>35</v>
      </c>
      <c r="X2105" t="str">
        <f>VLOOKUP($S2105,Taxonomic!A:D,2,FALSE)</f>
        <v>serranidae</v>
      </c>
      <c r="Y2105" t="str">
        <f>VLOOKUP(S2105,Taxonomic!A:D,3,FALSE)</f>
        <v>epinephelus</v>
      </c>
      <c r="Z2105" t="str">
        <f>VLOOKUP(S2105,Taxonomic!A:D,4,FALSE)</f>
        <v>marginatus</v>
      </c>
    </row>
    <row r="2106" spans="1:26" x14ac:dyDescent="0.2">
      <c r="A2106" t="s">
        <v>30</v>
      </c>
      <c r="B2106" t="s">
        <v>472</v>
      </c>
      <c r="C2106" t="s">
        <v>121</v>
      </c>
      <c r="D2106">
        <v>2015</v>
      </c>
      <c r="E2106">
        <v>11</v>
      </c>
      <c r="F2106" s="8">
        <v>7</v>
      </c>
      <c r="G2106" t="s">
        <v>457</v>
      </c>
      <c r="H2106" t="s">
        <v>122</v>
      </c>
      <c r="I2106">
        <f>VLOOKUP(B2106,Information_sites!D:E,2,FALSE)</f>
        <v>-24.100227</v>
      </c>
      <c r="J2106">
        <f>VLOOKUP(B2106,Information_sites!D:F,3,FALSE)</f>
        <v>-45.698115999999999</v>
      </c>
      <c r="K2106" t="s">
        <v>442</v>
      </c>
      <c r="L2106">
        <v>10031</v>
      </c>
      <c r="M2106">
        <v>40</v>
      </c>
      <c r="N2106" s="3">
        <v>8</v>
      </c>
      <c r="O2106" t="s">
        <v>442</v>
      </c>
      <c r="P2106" t="s">
        <v>442</v>
      </c>
      <c r="Q2106" t="s">
        <v>442</v>
      </c>
      <c r="R2106" t="s">
        <v>442</v>
      </c>
      <c r="S2106" t="s">
        <v>57</v>
      </c>
      <c r="T2106">
        <v>1</v>
      </c>
      <c r="U2106">
        <v>40</v>
      </c>
      <c r="X2106" t="str">
        <f>VLOOKUP($S2106,Taxonomic!A:D,2,FALSE)</f>
        <v>scaridae</v>
      </c>
      <c r="Y2106" t="str">
        <f>VLOOKUP(S2106,Taxonomic!A:D,3,FALSE)</f>
        <v>sparisoma</v>
      </c>
      <c r="Z2106" t="str">
        <f>VLOOKUP(S2106,Taxonomic!A:D,4,FALSE)</f>
        <v>frondosum</v>
      </c>
    </row>
    <row r="2107" spans="1:26" x14ac:dyDescent="0.2">
      <c r="A2107" t="s">
        <v>30</v>
      </c>
      <c r="B2107" t="s">
        <v>472</v>
      </c>
      <c r="C2107" t="s">
        <v>128</v>
      </c>
      <c r="D2107">
        <v>2015</v>
      </c>
      <c r="E2107">
        <v>11</v>
      </c>
      <c r="F2107" s="8">
        <v>8</v>
      </c>
      <c r="G2107" t="s">
        <v>457</v>
      </c>
      <c r="H2107" t="s">
        <v>122</v>
      </c>
      <c r="I2107">
        <f>VLOOKUP(B2107,Information_sites!D:E,2,FALSE)</f>
        <v>-24.100227</v>
      </c>
      <c r="J2107">
        <f>VLOOKUP(B2107,Information_sites!D:F,3,FALSE)</f>
        <v>-45.698115999999999</v>
      </c>
      <c r="K2107" t="s">
        <v>442</v>
      </c>
      <c r="L2107">
        <v>10032</v>
      </c>
      <c r="M2107">
        <v>40</v>
      </c>
      <c r="N2107" s="3">
        <v>14</v>
      </c>
      <c r="O2107" t="s">
        <v>442</v>
      </c>
      <c r="P2107" t="s">
        <v>442</v>
      </c>
      <c r="Q2107" t="s">
        <v>442</v>
      </c>
      <c r="R2107" t="s">
        <v>442</v>
      </c>
      <c r="S2107" t="s">
        <v>102</v>
      </c>
      <c r="T2107">
        <v>1</v>
      </c>
      <c r="U2107">
        <v>6</v>
      </c>
      <c r="X2107" t="str">
        <f>VLOOKUP($S2107,Taxonomic!A:D,2,FALSE)</f>
        <v>apogonidae</v>
      </c>
      <c r="Y2107" t="str">
        <f>VLOOKUP(S2107,Taxonomic!A:D,3,FALSE)</f>
        <v>apogon</v>
      </c>
      <c r="Z2107" t="str">
        <f>VLOOKUP(S2107,Taxonomic!A:D,4,FALSE)</f>
        <v>americanus</v>
      </c>
    </row>
    <row r="2108" spans="1:26" x14ac:dyDescent="0.2">
      <c r="A2108" t="s">
        <v>30</v>
      </c>
      <c r="B2108" t="s">
        <v>472</v>
      </c>
      <c r="C2108" t="s">
        <v>128</v>
      </c>
      <c r="D2108">
        <v>2015</v>
      </c>
      <c r="E2108">
        <v>11</v>
      </c>
      <c r="F2108" s="8">
        <v>8</v>
      </c>
      <c r="G2108" t="s">
        <v>457</v>
      </c>
      <c r="H2108" t="s">
        <v>122</v>
      </c>
      <c r="I2108">
        <f>VLOOKUP(B2108,Information_sites!D:E,2,FALSE)</f>
        <v>-24.100227</v>
      </c>
      <c r="J2108">
        <f>VLOOKUP(B2108,Information_sites!D:F,3,FALSE)</f>
        <v>-45.698115999999999</v>
      </c>
      <c r="K2108" t="s">
        <v>442</v>
      </c>
      <c r="L2108">
        <v>10032</v>
      </c>
      <c r="M2108">
        <v>40</v>
      </c>
      <c r="N2108" s="3">
        <v>14</v>
      </c>
      <c r="O2108" t="s">
        <v>442</v>
      </c>
      <c r="P2108" t="s">
        <v>442</v>
      </c>
      <c r="Q2108" t="s">
        <v>442</v>
      </c>
      <c r="R2108" t="s">
        <v>442</v>
      </c>
      <c r="S2108" t="s">
        <v>34</v>
      </c>
      <c r="T2108">
        <v>1</v>
      </c>
      <c r="U2108">
        <v>25</v>
      </c>
      <c r="X2108" t="str">
        <f>VLOOKUP($S2108,Taxonomic!A:D,2,FALSE)</f>
        <v>labridae</v>
      </c>
      <c r="Y2108" t="str">
        <f>VLOOKUP(S2108,Taxonomic!A:D,3,FALSE)</f>
        <v>bodianus</v>
      </c>
      <c r="Z2108" t="str">
        <f>VLOOKUP(S2108,Taxonomic!A:D,4,FALSE)</f>
        <v>pulchellus</v>
      </c>
    </row>
    <row r="2109" spans="1:26" x14ac:dyDescent="0.2">
      <c r="A2109" t="s">
        <v>30</v>
      </c>
      <c r="B2109" t="s">
        <v>472</v>
      </c>
      <c r="C2109" t="s">
        <v>128</v>
      </c>
      <c r="D2109">
        <v>2015</v>
      </c>
      <c r="E2109">
        <v>11</v>
      </c>
      <c r="F2109" s="8">
        <v>8</v>
      </c>
      <c r="G2109" t="s">
        <v>457</v>
      </c>
      <c r="H2109" t="s">
        <v>122</v>
      </c>
      <c r="I2109">
        <f>VLOOKUP(B2109,Information_sites!D:E,2,FALSE)</f>
        <v>-24.100227</v>
      </c>
      <c r="J2109">
        <f>VLOOKUP(B2109,Information_sites!D:F,3,FALSE)</f>
        <v>-45.698115999999999</v>
      </c>
      <c r="K2109" t="s">
        <v>442</v>
      </c>
      <c r="L2109">
        <v>10032</v>
      </c>
      <c r="M2109">
        <v>40</v>
      </c>
      <c r="N2109" s="3">
        <v>14</v>
      </c>
      <c r="O2109" t="s">
        <v>442</v>
      </c>
      <c r="P2109" t="s">
        <v>442</v>
      </c>
      <c r="Q2109" t="s">
        <v>442</v>
      </c>
      <c r="R2109" t="s">
        <v>442</v>
      </c>
      <c r="S2109" t="s">
        <v>96</v>
      </c>
      <c r="T2109">
        <v>2</v>
      </c>
      <c r="U2109">
        <v>8</v>
      </c>
      <c r="X2109" t="str">
        <f>VLOOKUP($S2109,Taxonomic!A:D,2,FALSE)</f>
        <v>pomacentridae</v>
      </c>
      <c r="Y2109" t="str">
        <f>VLOOKUP(S2109,Taxonomic!A:D,3,FALSE)</f>
        <v>chromis</v>
      </c>
      <c r="Z2109" t="str">
        <f>VLOOKUP(S2109,Taxonomic!A:D,4,FALSE)</f>
        <v>jubauna</v>
      </c>
    </row>
    <row r="2110" spans="1:26" x14ac:dyDescent="0.2">
      <c r="A2110" t="s">
        <v>30</v>
      </c>
      <c r="B2110" t="s">
        <v>472</v>
      </c>
      <c r="C2110" t="s">
        <v>128</v>
      </c>
      <c r="D2110">
        <v>2015</v>
      </c>
      <c r="E2110">
        <v>11</v>
      </c>
      <c r="F2110" s="8">
        <v>8</v>
      </c>
      <c r="G2110" t="s">
        <v>457</v>
      </c>
      <c r="H2110" t="s">
        <v>122</v>
      </c>
      <c r="I2110">
        <f>VLOOKUP(B2110,Information_sites!D:E,2,FALSE)</f>
        <v>-24.100227</v>
      </c>
      <c r="J2110">
        <f>VLOOKUP(B2110,Information_sites!D:F,3,FALSE)</f>
        <v>-45.698115999999999</v>
      </c>
      <c r="K2110" t="s">
        <v>442</v>
      </c>
      <c r="L2110">
        <v>10032</v>
      </c>
      <c r="M2110">
        <v>40</v>
      </c>
      <c r="N2110" s="3">
        <v>14</v>
      </c>
      <c r="O2110" t="s">
        <v>442</v>
      </c>
      <c r="P2110" t="s">
        <v>442</v>
      </c>
      <c r="Q2110" t="s">
        <v>442</v>
      </c>
      <c r="R2110" t="s">
        <v>442</v>
      </c>
      <c r="S2110" t="s">
        <v>65</v>
      </c>
      <c r="T2110">
        <v>1</v>
      </c>
      <c r="U2110">
        <v>4</v>
      </c>
      <c r="X2110" t="str">
        <f>VLOOKUP($S2110,Taxonomic!A:D,2,FALSE)</f>
        <v>gobiidae</v>
      </c>
      <c r="Y2110" t="str">
        <f>VLOOKUP(S2110,Taxonomic!A:D,3,FALSE)</f>
        <v>elacatinus</v>
      </c>
      <c r="Z2110" t="str">
        <f>VLOOKUP(S2110,Taxonomic!A:D,4,FALSE)</f>
        <v>figaro</v>
      </c>
    </row>
    <row r="2111" spans="1:26" x14ac:dyDescent="0.2">
      <c r="A2111" t="s">
        <v>30</v>
      </c>
      <c r="B2111" t="s">
        <v>472</v>
      </c>
      <c r="C2111" t="s">
        <v>128</v>
      </c>
      <c r="D2111">
        <v>2015</v>
      </c>
      <c r="E2111">
        <v>11</v>
      </c>
      <c r="F2111" s="8">
        <v>8</v>
      </c>
      <c r="G2111" t="s">
        <v>457</v>
      </c>
      <c r="H2111" t="s">
        <v>122</v>
      </c>
      <c r="I2111">
        <f>VLOOKUP(B2111,Information_sites!D:E,2,FALSE)</f>
        <v>-24.100227</v>
      </c>
      <c r="J2111">
        <f>VLOOKUP(B2111,Information_sites!D:F,3,FALSE)</f>
        <v>-45.698115999999999</v>
      </c>
      <c r="K2111" t="s">
        <v>442</v>
      </c>
      <c r="L2111">
        <v>10032</v>
      </c>
      <c r="M2111">
        <v>40</v>
      </c>
      <c r="N2111" s="3">
        <v>14</v>
      </c>
      <c r="O2111" t="s">
        <v>442</v>
      </c>
      <c r="P2111" t="s">
        <v>442</v>
      </c>
      <c r="Q2111" t="s">
        <v>442</v>
      </c>
      <c r="R2111" t="s">
        <v>442</v>
      </c>
      <c r="S2111" t="s">
        <v>41</v>
      </c>
      <c r="T2111">
        <v>1</v>
      </c>
      <c r="U2111">
        <v>12</v>
      </c>
      <c r="X2111" t="str">
        <f>VLOOKUP($S2111,Taxonomic!A:D,2,FALSE)</f>
        <v>holocentridae</v>
      </c>
      <c r="Y2111" t="str">
        <f>VLOOKUP(S2111,Taxonomic!A:D,3,FALSE)</f>
        <v>holocentrus</v>
      </c>
      <c r="Z2111" t="str">
        <f>VLOOKUP(S2111,Taxonomic!A:D,4,FALSE)</f>
        <v>adscensionis</v>
      </c>
    </row>
    <row r="2112" spans="1:26" x14ac:dyDescent="0.2">
      <c r="A2112" t="s">
        <v>30</v>
      </c>
      <c r="B2112" t="s">
        <v>472</v>
      </c>
      <c r="C2112" t="s">
        <v>128</v>
      </c>
      <c r="D2112">
        <v>2015</v>
      </c>
      <c r="E2112">
        <v>11</v>
      </c>
      <c r="F2112" s="8">
        <v>8</v>
      </c>
      <c r="G2112" t="s">
        <v>457</v>
      </c>
      <c r="H2112" t="s">
        <v>122</v>
      </c>
      <c r="I2112">
        <f>VLOOKUP(B2112,Information_sites!D:E,2,FALSE)</f>
        <v>-24.100227</v>
      </c>
      <c r="J2112">
        <f>VLOOKUP(B2112,Information_sites!D:F,3,FALSE)</f>
        <v>-45.698115999999999</v>
      </c>
      <c r="K2112" t="s">
        <v>442</v>
      </c>
      <c r="L2112">
        <v>10032</v>
      </c>
      <c r="M2112">
        <v>40</v>
      </c>
      <c r="N2112" s="3">
        <v>14</v>
      </c>
      <c r="O2112" t="s">
        <v>442</v>
      </c>
      <c r="P2112" t="s">
        <v>442</v>
      </c>
      <c r="Q2112" t="s">
        <v>442</v>
      </c>
      <c r="R2112" t="s">
        <v>442</v>
      </c>
      <c r="S2112" t="s">
        <v>55</v>
      </c>
      <c r="T2112">
        <v>1</v>
      </c>
      <c r="U2112">
        <v>6</v>
      </c>
      <c r="X2112" t="str">
        <f>VLOOKUP($S2112,Taxonomic!A:D,2,FALSE)</f>
        <v>blenniidae</v>
      </c>
      <c r="Y2112" t="str">
        <f>VLOOKUP(S2112,Taxonomic!A:D,3,FALSE)</f>
        <v>parablennius</v>
      </c>
      <c r="Z2112" t="str">
        <f>VLOOKUP(S2112,Taxonomic!A:D,4,FALSE)</f>
        <v>pilicornis</v>
      </c>
    </row>
    <row r="2113" spans="1:26" x14ac:dyDescent="0.2">
      <c r="A2113" t="s">
        <v>30</v>
      </c>
      <c r="B2113" t="s">
        <v>472</v>
      </c>
      <c r="C2113" t="s">
        <v>128</v>
      </c>
      <c r="D2113">
        <v>2015</v>
      </c>
      <c r="E2113">
        <v>11</v>
      </c>
      <c r="F2113" s="8">
        <v>8</v>
      </c>
      <c r="G2113" t="s">
        <v>457</v>
      </c>
      <c r="H2113" t="s">
        <v>122</v>
      </c>
      <c r="I2113">
        <f>VLOOKUP(B2113,Information_sites!D:E,2,FALSE)</f>
        <v>-24.100227</v>
      </c>
      <c r="J2113">
        <f>VLOOKUP(B2113,Information_sites!D:F,3,FALSE)</f>
        <v>-45.698115999999999</v>
      </c>
      <c r="K2113" t="s">
        <v>442</v>
      </c>
      <c r="L2113">
        <v>10033</v>
      </c>
      <c r="M2113">
        <v>40</v>
      </c>
      <c r="N2113" s="3">
        <v>14</v>
      </c>
      <c r="O2113" t="s">
        <v>442</v>
      </c>
      <c r="P2113" t="s">
        <v>442</v>
      </c>
      <c r="Q2113" t="s">
        <v>442</v>
      </c>
      <c r="R2113" t="s">
        <v>442</v>
      </c>
      <c r="S2113" t="s">
        <v>76</v>
      </c>
      <c r="T2113">
        <v>1</v>
      </c>
      <c r="U2113">
        <v>35</v>
      </c>
      <c r="X2113" t="str">
        <f>VLOOKUP($S2113,Taxonomic!A:D,2,FALSE)</f>
        <v>lutjanidae</v>
      </c>
      <c r="Y2113" t="str">
        <f>VLOOKUP(S2113,Taxonomic!A:D,3,FALSE)</f>
        <v>lutjanus</v>
      </c>
      <c r="Z2113" t="str">
        <f>VLOOKUP(S2113,Taxonomic!A:D,4,FALSE)</f>
        <v>analis</v>
      </c>
    </row>
    <row r="2114" spans="1:26" x14ac:dyDescent="0.2">
      <c r="A2114" t="s">
        <v>30</v>
      </c>
      <c r="B2114" t="s">
        <v>472</v>
      </c>
      <c r="C2114" t="s">
        <v>128</v>
      </c>
      <c r="D2114">
        <v>2015</v>
      </c>
      <c r="E2114">
        <v>11</v>
      </c>
      <c r="F2114" s="8">
        <v>8</v>
      </c>
      <c r="G2114" t="s">
        <v>457</v>
      </c>
      <c r="H2114" t="s">
        <v>122</v>
      </c>
      <c r="I2114">
        <f>VLOOKUP(B2114,Information_sites!D:E,2,FALSE)</f>
        <v>-24.100227</v>
      </c>
      <c r="J2114">
        <f>VLOOKUP(B2114,Information_sites!D:F,3,FALSE)</f>
        <v>-45.698115999999999</v>
      </c>
      <c r="K2114" t="s">
        <v>442</v>
      </c>
      <c r="L2114">
        <v>10033</v>
      </c>
      <c r="M2114">
        <v>40</v>
      </c>
      <c r="N2114" s="3">
        <v>14</v>
      </c>
      <c r="O2114" t="s">
        <v>442</v>
      </c>
      <c r="P2114" t="s">
        <v>442</v>
      </c>
      <c r="Q2114" t="s">
        <v>442</v>
      </c>
      <c r="R2114" t="s">
        <v>442</v>
      </c>
      <c r="S2114" t="s">
        <v>55</v>
      </c>
      <c r="T2114">
        <v>3</v>
      </c>
      <c r="U2114">
        <v>5</v>
      </c>
      <c r="X2114" t="str">
        <f>VLOOKUP($S2114,Taxonomic!A:D,2,FALSE)</f>
        <v>blenniidae</v>
      </c>
      <c r="Y2114" t="str">
        <f>VLOOKUP(S2114,Taxonomic!A:D,3,FALSE)</f>
        <v>parablennius</v>
      </c>
      <c r="Z2114" t="str">
        <f>VLOOKUP(S2114,Taxonomic!A:D,4,FALSE)</f>
        <v>pilicornis</v>
      </c>
    </row>
    <row r="2115" spans="1:26" x14ac:dyDescent="0.2">
      <c r="A2115" t="s">
        <v>30</v>
      </c>
      <c r="B2115" t="s">
        <v>472</v>
      </c>
      <c r="C2115" t="s">
        <v>128</v>
      </c>
      <c r="D2115">
        <v>2015</v>
      </c>
      <c r="E2115">
        <v>11</v>
      </c>
      <c r="F2115" s="8">
        <v>8</v>
      </c>
      <c r="G2115" t="s">
        <v>457</v>
      </c>
      <c r="H2115" t="s">
        <v>122</v>
      </c>
      <c r="I2115">
        <f>VLOOKUP(B2115,Information_sites!D:E,2,FALSE)</f>
        <v>-24.100227</v>
      </c>
      <c r="J2115">
        <f>VLOOKUP(B2115,Information_sites!D:F,3,FALSE)</f>
        <v>-45.698115999999999</v>
      </c>
      <c r="K2115" t="s">
        <v>442</v>
      </c>
      <c r="L2115">
        <v>10034</v>
      </c>
      <c r="M2115">
        <v>40</v>
      </c>
      <c r="N2115" s="3">
        <v>14</v>
      </c>
      <c r="O2115" t="s">
        <v>442</v>
      </c>
      <c r="P2115" t="s">
        <v>442</v>
      </c>
      <c r="Q2115" t="s">
        <v>442</v>
      </c>
      <c r="R2115" t="s">
        <v>442</v>
      </c>
      <c r="S2115" t="s">
        <v>50</v>
      </c>
      <c r="T2115">
        <v>1</v>
      </c>
      <c r="U2115">
        <v>30</v>
      </c>
      <c r="X2115" t="str">
        <f>VLOOKUP($S2115,Taxonomic!A:D,2,FALSE)</f>
        <v>haemulidae</v>
      </c>
      <c r="Y2115" t="str">
        <f>VLOOKUP(S2115,Taxonomic!A:D,3,FALSE)</f>
        <v>anisotremus</v>
      </c>
      <c r="Z2115" t="str">
        <f>VLOOKUP(S2115,Taxonomic!A:D,4,FALSE)</f>
        <v>virginicus</v>
      </c>
    </row>
    <row r="2116" spans="1:26" x14ac:dyDescent="0.2">
      <c r="A2116" t="s">
        <v>30</v>
      </c>
      <c r="B2116" t="s">
        <v>472</v>
      </c>
      <c r="C2116" t="s">
        <v>128</v>
      </c>
      <c r="D2116">
        <v>2015</v>
      </c>
      <c r="E2116">
        <v>11</v>
      </c>
      <c r="F2116" s="8">
        <v>8</v>
      </c>
      <c r="G2116" t="s">
        <v>457</v>
      </c>
      <c r="H2116" t="s">
        <v>122</v>
      </c>
      <c r="I2116">
        <f>VLOOKUP(B2116,Information_sites!D:E,2,FALSE)</f>
        <v>-24.100227</v>
      </c>
      <c r="J2116">
        <f>VLOOKUP(B2116,Information_sites!D:F,3,FALSE)</f>
        <v>-45.698115999999999</v>
      </c>
      <c r="K2116" t="s">
        <v>442</v>
      </c>
      <c r="L2116">
        <v>10034</v>
      </c>
      <c r="M2116">
        <v>40</v>
      </c>
      <c r="N2116" s="3">
        <v>14</v>
      </c>
      <c r="O2116" t="s">
        <v>442</v>
      </c>
      <c r="P2116" t="s">
        <v>442</v>
      </c>
      <c r="Q2116" t="s">
        <v>442</v>
      </c>
      <c r="R2116" t="s">
        <v>442</v>
      </c>
      <c r="S2116" t="s">
        <v>34</v>
      </c>
      <c r="T2116">
        <v>1</v>
      </c>
      <c r="U2116">
        <v>30</v>
      </c>
      <c r="X2116" t="str">
        <f>VLOOKUP($S2116,Taxonomic!A:D,2,FALSE)</f>
        <v>labridae</v>
      </c>
      <c r="Y2116" t="str">
        <f>VLOOKUP(S2116,Taxonomic!A:D,3,FALSE)</f>
        <v>bodianus</v>
      </c>
      <c r="Z2116" t="str">
        <f>VLOOKUP(S2116,Taxonomic!A:D,4,FALSE)</f>
        <v>pulchellus</v>
      </c>
    </row>
    <row r="2117" spans="1:26" x14ac:dyDescent="0.2">
      <c r="A2117" t="s">
        <v>30</v>
      </c>
      <c r="B2117" t="s">
        <v>472</v>
      </c>
      <c r="C2117" t="s">
        <v>128</v>
      </c>
      <c r="D2117">
        <v>2015</v>
      </c>
      <c r="E2117">
        <v>11</v>
      </c>
      <c r="F2117" s="8">
        <v>8</v>
      </c>
      <c r="G2117" t="s">
        <v>457</v>
      </c>
      <c r="H2117" t="s">
        <v>122</v>
      </c>
      <c r="I2117">
        <f>VLOOKUP(B2117,Information_sites!D:E,2,FALSE)</f>
        <v>-24.100227</v>
      </c>
      <c r="J2117">
        <f>VLOOKUP(B2117,Information_sites!D:F,3,FALSE)</f>
        <v>-45.698115999999999</v>
      </c>
      <c r="K2117" t="s">
        <v>442</v>
      </c>
      <c r="L2117">
        <v>10034</v>
      </c>
      <c r="M2117">
        <v>40</v>
      </c>
      <c r="N2117" s="3">
        <v>14</v>
      </c>
      <c r="O2117" t="s">
        <v>442</v>
      </c>
      <c r="P2117" t="s">
        <v>442</v>
      </c>
      <c r="Q2117" t="s">
        <v>442</v>
      </c>
      <c r="R2117" t="s">
        <v>442</v>
      </c>
      <c r="S2117" t="s">
        <v>34</v>
      </c>
      <c r="T2117">
        <v>1</v>
      </c>
      <c r="U2117">
        <v>25</v>
      </c>
      <c r="X2117" t="str">
        <f>VLOOKUP($S2117,Taxonomic!A:D,2,FALSE)</f>
        <v>labridae</v>
      </c>
      <c r="Y2117" t="str">
        <f>VLOOKUP(S2117,Taxonomic!A:D,3,FALSE)</f>
        <v>bodianus</v>
      </c>
      <c r="Z2117" t="str">
        <f>VLOOKUP(S2117,Taxonomic!A:D,4,FALSE)</f>
        <v>pulchellus</v>
      </c>
    </row>
    <row r="2118" spans="1:26" x14ac:dyDescent="0.2">
      <c r="A2118" t="s">
        <v>30</v>
      </c>
      <c r="B2118" t="s">
        <v>472</v>
      </c>
      <c r="C2118" t="s">
        <v>128</v>
      </c>
      <c r="D2118">
        <v>2015</v>
      </c>
      <c r="E2118">
        <v>11</v>
      </c>
      <c r="F2118" s="8">
        <v>8</v>
      </c>
      <c r="G2118" t="s">
        <v>457</v>
      </c>
      <c r="H2118" t="s">
        <v>122</v>
      </c>
      <c r="I2118">
        <f>VLOOKUP(B2118,Information_sites!D:E,2,FALSE)</f>
        <v>-24.100227</v>
      </c>
      <c r="J2118">
        <f>VLOOKUP(B2118,Information_sites!D:F,3,FALSE)</f>
        <v>-45.698115999999999</v>
      </c>
      <c r="K2118" t="s">
        <v>442</v>
      </c>
      <c r="L2118">
        <v>10034</v>
      </c>
      <c r="M2118">
        <v>40</v>
      </c>
      <c r="N2118" s="3">
        <v>14</v>
      </c>
      <c r="O2118" t="s">
        <v>442</v>
      </c>
      <c r="P2118" t="s">
        <v>442</v>
      </c>
      <c r="Q2118" t="s">
        <v>442</v>
      </c>
      <c r="R2118" t="s">
        <v>442</v>
      </c>
      <c r="S2118" t="s">
        <v>35</v>
      </c>
      <c r="T2118">
        <v>1</v>
      </c>
      <c r="U2118">
        <v>35</v>
      </c>
      <c r="X2118" t="str">
        <f>VLOOKUP($S2118,Taxonomic!A:D,2,FALSE)</f>
        <v>labridae</v>
      </c>
      <c r="Y2118" t="str">
        <f>VLOOKUP(S2118,Taxonomic!A:D,3,FALSE)</f>
        <v>bodianus</v>
      </c>
      <c r="Z2118" t="str">
        <f>VLOOKUP(S2118,Taxonomic!A:D,4,FALSE)</f>
        <v>rufus</v>
      </c>
    </row>
    <row r="2119" spans="1:26" x14ac:dyDescent="0.2">
      <c r="A2119" t="s">
        <v>30</v>
      </c>
      <c r="B2119" t="s">
        <v>472</v>
      </c>
      <c r="C2119" t="s">
        <v>128</v>
      </c>
      <c r="D2119">
        <v>2015</v>
      </c>
      <c r="E2119">
        <v>11</v>
      </c>
      <c r="F2119" s="8">
        <v>8</v>
      </c>
      <c r="G2119" t="s">
        <v>457</v>
      </c>
      <c r="H2119" t="s">
        <v>122</v>
      </c>
      <c r="I2119">
        <f>VLOOKUP(B2119,Information_sites!D:E,2,FALSE)</f>
        <v>-24.100227</v>
      </c>
      <c r="J2119">
        <f>VLOOKUP(B2119,Information_sites!D:F,3,FALSE)</f>
        <v>-45.698115999999999</v>
      </c>
      <c r="K2119" t="s">
        <v>442</v>
      </c>
      <c r="L2119">
        <v>10034</v>
      </c>
      <c r="M2119">
        <v>40</v>
      </c>
      <c r="N2119" s="3">
        <v>14</v>
      </c>
      <c r="O2119" t="s">
        <v>442</v>
      </c>
      <c r="P2119" t="s">
        <v>442</v>
      </c>
      <c r="Q2119" t="s">
        <v>442</v>
      </c>
      <c r="R2119" t="s">
        <v>442</v>
      </c>
      <c r="S2119" t="s">
        <v>96</v>
      </c>
      <c r="T2119">
        <v>1</v>
      </c>
      <c r="U2119">
        <v>10</v>
      </c>
      <c r="X2119" t="str">
        <f>VLOOKUP($S2119,Taxonomic!A:D,2,FALSE)</f>
        <v>pomacentridae</v>
      </c>
      <c r="Y2119" t="str">
        <f>VLOOKUP(S2119,Taxonomic!A:D,3,FALSE)</f>
        <v>chromis</v>
      </c>
      <c r="Z2119" t="str">
        <f>VLOOKUP(S2119,Taxonomic!A:D,4,FALSE)</f>
        <v>jubauna</v>
      </c>
    </row>
    <row r="2120" spans="1:26" x14ac:dyDescent="0.2">
      <c r="A2120" t="s">
        <v>30</v>
      </c>
      <c r="B2120" t="s">
        <v>472</v>
      </c>
      <c r="C2120" t="s">
        <v>128</v>
      </c>
      <c r="D2120">
        <v>2015</v>
      </c>
      <c r="E2120">
        <v>11</v>
      </c>
      <c r="F2120" s="8">
        <v>8</v>
      </c>
      <c r="G2120" t="s">
        <v>457</v>
      </c>
      <c r="H2120" t="s">
        <v>122</v>
      </c>
      <c r="I2120">
        <f>VLOOKUP(B2120,Information_sites!D:E,2,FALSE)</f>
        <v>-24.100227</v>
      </c>
      <c r="J2120">
        <f>VLOOKUP(B2120,Information_sites!D:F,3,FALSE)</f>
        <v>-45.698115999999999</v>
      </c>
      <c r="K2120" t="s">
        <v>442</v>
      </c>
      <c r="L2120">
        <v>10034</v>
      </c>
      <c r="M2120">
        <v>40</v>
      </c>
      <c r="N2120" s="3">
        <v>14</v>
      </c>
      <c r="O2120" t="s">
        <v>442</v>
      </c>
      <c r="P2120" t="s">
        <v>442</v>
      </c>
      <c r="Q2120" t="s">
        <v>442</v>
      </c>
      <c r="R2120" t="s">
        <v>442</v>
      </c>
      <c r="S2120" t="s">
        <v>39</v>
      </c>
      <c r="T2120">
        <v>100</v>
      </c>
      <c r="U2120">
        <v>20</v>
      </c>
      <c r="X2120" t="str">
        <f>VLOOKUP($S2120,Taxonomic!A:D,2,FALSE)</f>
        <v>haemulidae</v>
      </c>
      <c r="Y2120" t="str">
        <f>VLOOKUP(S2120,Taxonomic!A:D,3,FALSE)</f>
        <v>haemulon</v>
      </c>
      <c r="Z2120" t="str">
        <f>VLOOKUP(S2120,Taxonomic!A:D,4,FALSE)</f>
        <v>aurolineatum</v>
      </c>
    </row>
    <row r="2121" spans="1:26" x14ac:dyDescent="0.2">
      <c r="A2121" t="s">
        <v>30</v>
      </c>
      <c r="B2121" t="s">
        <v>472</v>
      </c>
      <c r="C2121" t="s">
        <v>128</v>
      </c>
      <c r="D2121">
        <v>2015</v>
      </c>
      <c r="E2121">
        <v>11</v>
      </c>
      <c r="F2121" s="8">
        <v>8</v>
      </c>
      <c r="G2121" t="s">
        <v>457</v>
      </c>
      <c r="H2121" t="s">
        <v>122</v>
      </c>
      <c r="I2121">
        <f>VLOOKUP(B2121,Information_sites!D:E,2,FALSE)</f>
        <v>-24.100227</v>
      </c>
      <c r="J2121">
        <f>VLOOKUP(B2121,Information_sites!D:F,3,FALSE)</f>
        <v>-45.698115999999999</v>
      </c>
      <c r="K2121" t="s">
        <v>442</v>
      </c>
      <c r="L2121">
        <v>10034</v>
      </c>
      <c r="M2121">
        <v>40</v>
      </c>
      <c r="N2121" s="3">
        <v>14</v>
      </c>
      <c r="O2121" t="s">
        <v>442</v>
      </c>
      <c r="P2121" t="s">
        <v>442</v>
      </c>
      <c r="Q2121" t="s">
        <v>442</v>
      </c>
      <c r="R2121" t="s">
        <v>442</v>
      </c>
      <c r="S2121" t="s">
        <v>41</v>
      </c>
      <c r="T2121">
        <v>5</v>
      </c>
      <c r="U2121">
        <v>20</v>
      </c>
      <c r="X2121" t="str">
        <f>VLOOKUP($S2121,Taxonomic!A:D,2,FALSE)</f>
        <v>holocentridae</v>
      </c>
      <c r="Y2121" t="str">
        <f>VLOOKUP(S2121,Taxonomic!A:D,3,FALSE)</f>
        <v>holocentrus</v>
      </c>
      <c r="Z2121" t="str">
        <f>VLOOKUP(S2121,Taxonomic!A:D,4,FALSE)</f>
        <v>adscensionis</v>
      </c>
    </row>
    <row r="2122" spans="1:26" x14ac:dyDescent="0.2">
      <c r="A2122" t="s">
        <v>30</v>
      </c>
      <c r="B2122" t="s">
        <v>472</v>
      </c>
      <c r="C2122" t="s">
        <v>128</v>
      </c>
      <c r="D2122">
        <v>2015</v>
      </c>
      <c r="E2122">
        <v>11</v>
      </c>
      <c r="F2122" s="8">
        <v>8</v>
      </c>
      <c r="G2122" t="s">
        <v>457</v>
      </c>
      <c r="H2122" t="s">
        <v>122</v>
      </c>
      <c r="I2122">
        <f>VLOOKUP(B2122,Information_sites!D:E,2,FALSE)</f>
        <v>-24.100227</v>
      </c>
      <c r="J2122">
        <f>VLOOKUP(B2122,Information_sites!D:F,3,FALSE)</f>
        <v>-45.698115999999999</v>
      </c>
      <c r="K2122" t="s">
        <v>442</v>
      </c>
      <c r="L2122">
        <v>10034</v>
      </c>
      <c r="M2122">
        <v>40</v>
      </c>
      <c r="N2122" s="3">
        <v>14</v>
      </c>
      <c r="O2122" t="s">
        <v>442</v>
      </c>
      <c r="P2122" t="s">
        <v>442</v>
      </c>
      <c r="Q2122" t="s">
        <v>442</v>
      </c>
      <c r="R2122" t="s">
        <v>442</v>
      </c>
      <c r="S2122" t="s">
        <v>41</v>
      </c>
      <c r="T2122">
        <v>2</v>
      </c>
      <c r="U2122">
        <v>15</v>
      </c>
      <c r="X2122" t="str">
        <f>VLOOKUP($S2122,Taxonomic!A:D,2,FALSE)</f>
        <v>holocentridae</v>
      </c>
      <c r="Y2122" t="str">
        <f>VLOOKUP(S2122,Taxonomic!A:D,3,FALSE)</f>
        <v>holocentrus</v>
      </c>
      <c r="Z2122" t="str">
        <f>VLOOKUP(S2122,Taxonomic!A:D,4,FALSE)</f>
        <v>adscensionis</v>
      </c>
    </row>
    <row r="2123" spans="1:26" x14ac:dyDescent="0.2">
      <c r="A2123" t="s">
        <v>30</v>
      </c>
      <c r="B2123" t="s">
        <v>472</v>
      </c>
      <c r="C2123" t="s">
        <v>128</v>
      </c>
      <c r="D2123">
        <v>2015</v>
      </c>
      <c r="E2123">
        <v>11</v>
      </c>
      <c r="F2123" s="8">
        <v>8</v>
      </c>
      <c r="G2123" t="s">
        <v>457</v>
      </c>
      <c r="H2123" t="s">
        <v>122</v>
      </c>
      <c r="I2123">
        <f>VLOOKUP(B2123,Information_sites!D:E,2,FALSE)</f>
        <v>-24.100227</v>
      </c>
      <c r="J2123">
        <f>VLOOKUP(B2123,Information_sites!D:F,3,FALSE)</f>
        <v>-45.698115999999999</v>
      </c>
      <c r="K2123" t="s">
        <v>442</v>
      </c>
      <c r="L2123">
        <v>10034</v>
      </c>
      <c r="M2123">
        <v>40</v>
      </c>
      <c r="N2123" s="3">
        <v>14</v>
      </c>
      <c r="O2123" t="s">
        <v>442</v>
      </c>
      <c r="P2123" t="s">
        <v>442</v>
      </c>
      <c r="Q2123" t="s">
        <v>442</v>
      </c>
      <c r="R2123" t="s">
        <v>442</v>
      </c>
      <c r="S2123" t="s">
        <v>41</v>
      </c>
      <c r="T2123">
        <v>4</v>
      </c>
      <c r="U2123">
        <v>25</v>
      </c>
      <c r="X2123" t="str">
        <f>VLOOKUP($S2123,Taxonomic!A:D,2,FALSE)</f>
        <v>holocentridae</v>
      </c>
      <c r="Y2123" t="str">
        <f>VLOOKUP(S2123,Taxonomic!A:D,3,FALSE)</f>
        <v>holocentrus</v>
      </c>
      <c r="Z2123" t="str">
        <f>VLOOKUP(S2123,Taxonomic!A:D,4,FALSE)</f>
        <v>adscensionis</v>
      </c>
    </row>
    <row r="2124" spans="1:26" x14ac:dyDescent="0.2">
      <c r="A2124" t="s">
        <v>30</v>
      </c>
      <c r="B2124" t="s">
        <v>472</v>
      </c>
      <c r="C2124" t="s">
        <v>128</v>
      </c>
      <c r="D2124">
        <v>2015</v>
      </c>
      <c r="E2124">
        <v>11</v>
      </c>
      <c r="F2124" s="8">
        <v>8</v>
      </c>
      <c r="G2124" t="s">
        <v>457</v>
      </c>
      <c r="H2124" t="s">
        <v>122</v>
      </c>
      <c r="I2124">
        <f>VLOOKUP(B2124,Information_sites!D:E,2,FALSE)</f>
        <v>-24.100227</v>
      </c>
      <c r="J2124">
        <f>VLOOKUP(B2124,Information_sites!D:F,3,FALSE)</f>
        <v>-45.698115999999999</v>
      </c>
      <c r="K2124" t="s">
        <v>442</v>
      </c>
      <c r="L2124">
        <v>10034</v>
      </c>
      <c r="M2124">
        <v>40</v>
      </c>
      <c r="N2124" s="3">
        <v>14</v>
      </c>
      <c r="O2124" t="s">
        <v>442</v>
      </c>
      <c r="P2124" t="s">
        <v>442</v>
      </c>
      <c r="Q2124" t="s">
        <v>442</v>
      </c>
      <c r="R2124" t="s">
        <v>442</v>
      </c>
      <c r="S2124" t="s">
        <v>38</v>
      </c>
      <c r="T2124">
        <v>1</v>
      </c>
      <c r="U2124">
        <v>37</v>
      </c>
      <c r="X2124" t="str">
        <f>VLOOKUP($S2124,Taxonomic!A:D,2,FALSE)</f>
        <v>serranidae</v>
      </c>
      <c r="Y2124" t="str">
        <f>VLOOKUP(S2124,Taxonomic!A:D,3,FALSE)</f>
        <v>epinephelus</v>
      </c>
      <c r="Z2124" t="str">
        <f>VLOOKUP(S2124,Taxonomic!A:D,4,FALSE)</f>
        <v>marginatus</v>
      </c>
    </row>
    <row r="2125" spans="1:26" x14ac:dyDescent="0.2">
      <c r="A2125" t="s">
        <v>30</v>
      </c>
      <c r="B2125" t="s">
        <v>472</v>
      </c>
      <c r="C2125" t="s">
        <v>128</v>
      </c>
      <c r="D2125">
        <v>2015</v>
      </c>
      <c r="E2125">
        <v>11</v>
      </c>
      <c r="F2125" s="8">
        <v>8</v>
      </c>
      <c r="G2125" t="s">
        <v>457</v>
      </c>
      <c r="H2125" t="s">
        <v>122</v>
      </c>
      <c r="I2125">
        <f>VLOOKUP(B2125,Information_sites!D:E,2,FALSE)</f>
        <v>-24.100227</v>
      </c>
      <c r="J2125">
        <f>VLOOKUP(B2125,Information_sites!D:F,3,FALSE)</f>
        <v>-45.698115999999999</v>
      </c>
      <c r="K2125" t="s">
        <v>442</v>
      </c>
      <c r="L2125">
        <v>10034</v>
      </c>
      <c r="M2125">
        <v>40</v>
      </c>
      <c r="N2125" s="3">
        <v>14</v>
      </c>
      <c r="O2125" t="s">
        <v>442</v>
      </c>
      <c r="P2125" t="s">
        <v>442</v>
      </c>
      <c r="Q2125" t="s">
        <v>442</v>
      </c>
      <c r="R2125" t="s">
        <v>442</v>
      </c>
      <c r="S2125" t="s">
        <v>111</v>
      </c>
      <c r="T2125">
        <v>2</v>
      </c>
      <c r="U2125">
        <v>25</v>
      </c>
      <c r="X2125" t="str">
        <f>VLOOKUP($S2125,Taxonomic!A:D,2,FALSE)</f>
        <v>ogcocephalidae</v>
      </c>
      <c r="Y2125" t="str">
        <f>VLOOKUP(S2125,Taxonomic!A:D,3,FALSE)</f>
        <v>ogcocephalus</v>
      </c>
      <c r="Z2125" t="str">
        <f>VLOOKUP(S2125,Taxonomic!A:D,4,FALSE)</f>
        <v>vespertilio</v>
      </c>
    </row>
    <row r="2126" spans="1:26" x14ac:dyDescent="0.2">
      <c r="A2126" t="s">
        <v>30</v>
      </c>
      <c r="B2126" t="s">
        <v>472</v>
      </c>
      <c r="C2126" t="s">
        <v>128</v>
      </c>
      <c r="D2126">
        <v>2015</v>
      </c>
      <c r="E2126">
        <v>11</v>
      </c>
      <c r="F2126" s="8">
        <v>8</v>
      </c>
      <c r="G2126" t="s">
        <v>457</v>
      </c>
      <c r="H2126" t="s">
        <v>122</v>
      </c>
      <c r="I2126">
        <f>VLOOKUP(B2126,Information_sites!D:E,2,FALSE)</f>
        <v>-24.100227</v>
      </c>
      <c r="J2126">
        <f>VLOOKUP(B2126,Information_sites!D:F,3,FALSE)</f>
        <v>-45.698115999999999</v>
      </c>
      <c r="K2126" t="s">
        <v>442</v>
      </c>
      <c r="L2126">
        <v>10034</v>
      </c>
      <c r="M2126">
        <v>40</v>
      </c>
      <c r="N2126" s="3">
        <v>14</v>
      </c>
      <c r="O2126" t="s">
        <v>442</v>
      </c>
      <c r="P2126" t="s">
        <v>442</v>
      </c>
      <c r="Q2126" t="s">
        <v>442</v>
      </c>
      <c r="R2126" t="s">
        <v>442</v>
      </c>
      <c r="S2126" t="s">
        <v>44</v>
      </c>
      <c r="T2126">
        <v>2</v>
      </c>
      <c r="U2126">
        <v>37</v>
      </c>
      <c r="X2126" t="str">
        <f>VLOOKUP($S2126,Taxonomic!A:D,2,FALSE)</f>
        <v>pomacanthidae</v>
      </c>
      <c r="Y2126" t="str">
        <f>VLOOKUP(S2126,Taxonomic!A:D,3,FALSE)</f>
        <v>pomacanthus</v>
      </c>
      <c r="Z2126" t="str">
        <f>VLOOKUP(S2126,Taxonomic!A:D,4,FALSE)</f>
        <v>paru</v>
      </c>
    </row>
    <row r="2127" spans="1:26" x14ac:dyDescent="0.2">
      <c r="A2127" t="s">
        <v>30</v>
      </c>
      <c r="B2127" t="s">
        <v>472</v>
      </c>
      <c r="C2127" t="s">
        <v>128</v>
      </c>
      <c r="D2127">
        <v>2015</v>
      </c>
      <c r="E2127">
        <v>11</v>
      </c>
      <c r="F2127" s="8">
        <v>8</v>
      </c>
      <c r="G2127" t="s">
        <v>457</v>
      </c>
      <c r="H2127" t="s">
        <v>122</v>
      </c>
      <c r="I2127">
        <f>VLOOKUP(B2127,Information_sites!D:E,2,FALSE)</f>
        <v>-24.100227</v>
      </c>
      <c r="J2127">
        <f>VLOOKUP(B2127,Information_sites!D:F,3,FALSE)</f>
        <v>-45.698115999999999</v>
      </c>
      <c r="K2127" t="s">
        <v>442</v>
      </c>
      <c r="L2127">
        <v>10034</v>
      </c>
      <c r="M2127">
        <v>40</v>
      </c>
      <c r="N2127" s="3">
        <v>14</v>
      </c>
      <c r="O2127" t="s">
        <v>442</v>
      </c>
      <c r="P2127" t="s">
        <v>442</v>
      </c>
      <c r="Q2127" t="s">
        <v>442</v>
      </c>
      <c r="R2127" t="s">
        <v>442</v>
      </c>
      <c r="S2127" t="s">
        <v>98</v>
      </c>
      <c r="T2127">
        <v>2</v>
      </c>
      <c r="U2127">
        <v>5</v>
      </c>
      <c r="X2127" t="str">
        <f>VLOOKUP($S2127,Taxonomic!A:D,2,FALSE)</f>
        <v>serranidae</v>
      </c>
      <c r="Y2127" t="str">
        <f>VLOOKUP(S2127,Taxonomic!A:D,3,FALSE)</f>
        <v>serranus</v>
      </c>
      <c r="Z2127" t="str">
        <f>VLOOKUP(S2127,Taxonomic!A:D,4,FALSE)</f>
        <v>baldwini</v>
      </c>
    </row>
    <row r="2128" spans="1:26" x14ac:dyDescent="0.2">
      <c r="A2128" t="s">
        <v>30</v>
      </c>
      <c r="B2128" t="s">
        <v>472</v>
      </c>
      <c r="C2128" t="s">
        <v>128</v>
      </c>
      <c r="D2128">
        <v>2015</v>
      </c>
      <c r="E2128">
        <v>11</v>
      </c>
      <c r="F2128" s="8">
        <v>8</v>
      </c>
      <c r="G2128" t="s">
        <v>457</v>
      </c>
      <c r="H2128" t="s">
        <v>122</v>
      </c>
      <c r="I2128">
        <f>VLOOKUP(B2128,Information_sites!D:E,2,FALSE)</f>
        <v>-24.100227</v>
      </c>
      <c r="J2128">
        <f>VLOOKUP(B2128,Information_sites!D:F,3,FALSE)</f>
        <v>-45.698115999999999</v>
      </c>
      <c r="K2128" t="s">
        <v>442</v>
      </c>
      <c r="L2128">
        <v>10035</v>
      </c>
      <c r="M2128">
        <v>40</v>
      </c>
      <c r="N2128" s="3">
        <v>13</v>
      </c>
      <c r="O2128" t="s">
        <v>442</v>
      </c>
      <c r="P2128" t="s">
        <v>442</v>
      </c>
      <c r="Q2128" t="s">
        <v>442</v>
      </c>
      <c r="R2128" t="s">
        <v>442</v>
      </c>
      <c r="S2128" t="s">
        <v>49</v>
      </c>
      <c r="T2128">
        <v>20</v>
      </c>
      <c r="U2128">
        <v>28</v>
      </c>
      <c r="X2128" t="str">
        <f>VLOOKUP($S2128,Taxonomic!A:D,2,FALSE)</f>
        <v>acanthuridae</v>
      </c>
      <c r="Y2128" t="str">
        <f>VLOOKUP(S2128,Taxonomic!A:D,3,FALSE)</f>
        <v>acanthurus</v>
      </c>
      <c r="Z2128" t="str">
        <f>VLOOKUP(S2128,Taxonomic!A:D,4,FALSE)</f>
        <v>chirurgus</v>
      </c>
    </row>
    <row r="2129" spans="1:26" x14ac:dyDescent="0.2">
      <c r="A2129" t="s">
        <v>30</v>
      </c>
      <c r="B2129" t="s">
        <v>472</v>
      </c>
      <c r="C2129" t="s">
        <v>128</v>
      </c>
      <c r="D2129">
        <v>2015</v>
      </c>
      <c r="E2129">
        <v>11</v>
      </c>
      <c r="F2129" s="8">
        <v>8</v>
      </c>
      <c r="G2129" t="s">
        <v>457</v>
      </c>
      <c r="H2129" t="s">
        <v>122</v>
      </c>
      <c r="I2129">
        <f>VLOOKUP(B2129,Information_sites!D:E,2,FALSE)</f>
        <v>-24.100227</v>
      </c>
      <c r="J2129">
        <f>VLOOKUP(B2129,Information_sites!D:F,3,FALSE)</f>
        <v>-45.698115999999999</v>
      </c>
      <c r="K2129" t="s">
        <v>442</v>
      </c>
      <c r="L2129">
        <v>10035</v>
      </c>
      <c r="M2129">
        <v>40</v>
      </c>
      <c r="N2129" s="3">
        <v>13</v>
      </c>
      <c r="O2129" t="s">
        <v>442</v>
      </c>
      <c r="P2129" t="s">
        <v>442</v>
      </c>
      <c r="Q2129" t="s">
        <v>442</v>
      </c>
      <c r="R2129" t="s">
        <v>442</v>
      </c>
      <c r="S2129" t="s">
        <v>50</v>
      </c>
      <c r="T2129">
        <v>4</v>
      </c>
      <c r="U2129">
        <v>30</v>
      </c>
      <c r="X2129" t="str">
        <f>VLOOKUP($S2129,Taxonomic!A:D,2,FALSE)</f>
        <v>haemulidae</v>
      </c>
      <c r="Y2129" t="str">
        <f>VLOOKUP(S2129,Taxonomic!A:D,3,FALSE)</f>
        <v>anisotremus</v>
      </c>
      <c r="Z2129" t="str">
        <f>VLOOKUP(S2129,Taxonomic!A:D,4,FALSE)</f>
        <v>virginicus</v>
      </c>
    </row>
    <row r="2130" spans="1:26" x14ac:dyDescent="0.2">
      <c r="A2130" t="s">
        <v>30</v>
      </c>
      <c r="B2130" t="s">
        <v>472</v>
      </c>
      <c r="C2130" t="s">
        <v>128</v>
      </c>
      <c r="D2130">
        <v>2015</v>
      </c>
      <c r="E2130">
        <v>11</v>
      </c>
      <c r="F2130" s="8">
        <v>8</v>
      </c>
      <c r="G2130" t="s">
        <v>457</v>
      </c>
      <c r="H2130" t="s">
        <v>122</v>
      </c>
      <c r="I2130">
        <f>VLOOKUP(B2130,Information_sites!D:E,2,FALSE)</f>
        <v>-24.100227</v>
      </c>
      <c r="J2130">
        <f>VLOOKUP(B2130,Information_sites!D:F,3,FALSE)</f>
        <v>-45.698115999999999</v>
      </c>
      <c r="K2130" t="s">
        <v>442</v>
      </c>
      <c r="L2130">
        <v>10035</v>
      </c>
      <c r="M2130">
        <v>40</v>
      </c>
      <c r="N2130" s="3">
        <v>13</v>
      </c>
      <c r="O2130" t="s">
        <v>442</v>
      </c>
      <c r="P2130" t="s">
        <v>442</v>
      </c>
      <c r="Q2130" t="s">
        <v>442</v>
      </c>
      <c r="R2130" t="s">
        <v>442</v>
      </c>
      <c r="S2130" t="s">
        <v>35</v>
      </c>
      <c r="T2130">
        <v>5</v>
      </c>
      <c r="U2130">
        <v>40</v>
      </c>
      <c r="X2130" t="str">
        <f>VLOOKUP($S2130,Taxonomic!A:D,2,FALSE)</f>
        <v>labridae</v>
      </c>
      <c r="Y2130" t="str">
        <f>VLOOKUP(S2130,Taxonomic!A:D,3,FALSE)</f>
        <v>bodianus</v>
      </c>
      <c r="Z2130" t="str">
        <f>VLOOKUP(S2130,Taxonomic!A:D,4,FALSE)</f>
        <v>rufus</v>
      </c>
    </row>
    <row r="2131" spans="1:26" x14ac:dyDescent="0.2">
      <c r="A2131" t="s">
        <v>30</v>
      </c>
      <c r="B2131" t="s">
        <v>472</v>
      </c>
      <c r="C2131" t="s">
        <v>128</v>
      </c>
      <c r="D2131">
        <v>2015</v>
      </c>
      <c r="E2131">
        <v>11</v>
      </c>
      <c r="F2131" s="8">
        <v>8</v>
      </c>
      <c r="G2131" t="s">
        <v>457</v>
      </c>
      <c r="H2131" t="s">
        <v>122</v>
      </c>
      <c r="I2131">
        <f>VLOOKUP(B2131,Information_sites!D:E,2,FALSE)</f>
        <v>-24.100227</v>
      </c>
      <c r="J2131">
        <f>VLOOKUP(B2131,Information_sites!D:F,3,FALSE)</f>
        <v>-45.698115999999999</v>
      </c>
      <c r="K2131" t="s">
        <v>442</v>
      </c>
      <c r="L2131">
        <v>10035</v>
      </c>
      <c r="M2131">
        <v>40</v>
      </c>
      <c r="N2131" s="3">
        <v>13</v>
      </c>
      <c r="O2131" t="s">
        <v>442</v>
      </c>
      <c r="P2131" t="s">
        <v>442</v>
      </c>
      <c r="Q2131" t="s">
        <v>442</v>
      </c>
      <c r="R2131" t="s">
        <v>442</v>
      </c>
      <c r="S2131" t="s">
        <v>62</v>
      </c>
      <c r="T2131">
        <v>1</v>
      </c>
      <c r="U2131">
        <v>10</v>
      </c>
      <c r="X2131" t="str">
        <f>VLOOKUP($S2131,Taxonomic!A:D,2,FALSE)</f>
        <v>tetraodontidae</v>
      </c>
      <c r="Y2131" t="str">
        <f>VLOOKUP(S2131,Taxonomic!A:D,3,FALSE)</f>
        <v>canthigaster</v>
      </c>
      <c r="Z2131" t="str">
        <f>VLOOKUP(S2131,Taxonomic!A:D,4,FALSE)</f>
        <v>figueiredoi</v>
      </c>
    </row>
    <row r="2132" spans="1:26" x14ac:dyDescent="0.2">
      <c r="A2132" t="s">
        <v>30</v>
      </c>
      <c r="B2132" t="s">
        <v>472</v>
      </c>
      <c r="C2132" t="s">
        <v>128</v>
      </c>
      <c r="D2132">
        <v>2015</v>
      </c>
      <c r="E2132">
        <v>11</v>
      </c>
      <c r="F2132" s="8">
        <v>8</v>
      </c>
      <c r="G2132" t="s">
        <v>457</v>
      </c>
      <c r="H2132" t="s">
        <v>122</v>
      </c>
      <c r="I2132">
        <f>VLOOKUP(B2132,Information_sites!D:E,2,FALSE)</f>
        <v>-24.100227</v>
      </c>
      <c r="J2132">
        <f>VLOOKUP(B2132,Information_sites!D:F,3,FALSE)</f>
        <v>-45.698115999999999</v>
      </c>
      <c r="K2132" t="s">
        <v>442</v>
      </c>
      <c r="L2132">
        <v>10035</v>
      </c>
      <c r="M2132">
        <v>40</v>
      </c>
      <c r="N2132" s="3">
        <v>13</v>
      </c>
      <c r="O2132" t="s">
        <v>442</v>
      </c>
      <c r="P2132" t="s">
        <v>442</v>
      </c>
      <c r="Q2132" t="s">
        <v>442</v>
      </c>
      <c r="R2132" t="s">
        <v>442</v>
      </c>
      <c r="S2132" t="s">
        <v>60</v>
      </c>
      <c r="T2132">
        <v>1</v>
      </c>
      <c r="U2132">
        <v>10</v>
      </c>
      <c r="X2132" t="str">
        <f>VLOOKUP($S2132,Taxonomic!A:D,2,FALSE)</f>
        <v>chaetodontidae</v>
      </c>
      <c r="Y2132" t="str">
        <f>VLOOKUP(S2132,Taxonomic!A:D,3,FALSE)</f>
        <v>chaetodon</v>
      </c>
      <c r="Z2132" t="str">
        <f>VLOOKUP(S2132,Taxonomic!A:D,4,FALSE)</f>
        <v>striatus</v>
      </c>
    </row>
    <row r="2133" spans="1:26" x14ac:dyDescent="0.2">
      <c r="A2133" t="s">
        <v>30</v>
      </c>
      <c r="B2133" t="s">
        <v>472</v>
      </c>
      <c r="C2133" t="s">
        <v>128</v>
      </c>
      <c r="D2133">
        <v>2015</v>
      </c>
      <c r="E2133">
        <v>11</v>
      </c>
      <c r="F2133" s="8">
        <v>8</v>
      </c>
      <c r="G2133" t="s">
        <v>457</v>
      </c>
      <c r="H2133" t="s">
        <v>122</v>
      </c>
      <c r="I2133">
        <f>VLOOKUP(B2133,Information_sites!D:E,2,FALSE)</f>
        <v>-24.100227</v>
      </c>
      <c r="J2133">
        <f>VLOOKUP(B2133,Information_sites!D:F,3,FALSE)</f>
        <v>-45.698115999999999</v>
      </c>
      <c r="K2133" t="s">
        <v>442</v>
      </c>
      <c r="L2133">
        <v>10035</v>
      </c>
      <c r="M2133">
        <v>40</v>
      </c>
      <c r="N2133" s="3">
        <v>13</v>
      </c>
      <c r="O2133" t="s">
        <v>442</v>
      </c>
      <c r="P2133" t="s">
        <v>442</v>
      </c>
      <c r="Q2133" t="s">
        <v>442</v>
      </c>
      <c r="R2133" t="s">
        <v>442</v>
      </c>
      <c r="S2133" t="s">
        <v>96</v>
      </c>
      <c r="T2133">
        <v>1</v>
      </c>
      <c r="U2133">
        <v>10</v>
      </c>
      <c r="X2133" t="str">
        <f>VLOOKUP($S2133,Taxonomic!A:D,2,FALSE)</f>
        <v>pomacentridae</v>
      </c>
      <c r="Y2133" t="str">
        <f>VLOOKUP(S2133,Taxonomic!A:D,3,FALSE)</f>
        <v>chromis</v>
      </c>
      <c r="Z2133" t="str">
        <f>VLOOKUP(S2133,Taxonomic!A:D,4,FALSE)</f>
        <v>jubauna</v>
      </c>
    </row>
    <row r="2134" spans="1:26" x14ac:dyDescent="0.2">
      <c r="A2134" t="s">
        <v>30</v>
      </c>
      <c r="B2134" t="s">
        <v>472</v>
      </c>
      <c r="C2134" t="s">
        <v>128</v>
      </c>
      <c r="D2134">
        <v>2015</v>
      </c>
      <c r="E2134">
        <v>11</v>
      </c>
      <c r="F2134" s="8">
        <v>8</v>
      </c>
      <c r="G2134" t="s">
        <v>457</v>
      </c>
      <c r="H2134" t="s">
        <v>122</v>
      </c>
      <c r="I2134">
        <f>VLOOKUP(B2134,Information_sites!D:E,2,FALSE)</f>
        <v>-24.100227</v>
      </c>
      <c r="J2134">
        <f>VLOOKUP(B2134,Information_sites!D:F,3,FALSE)</f>
        <v>-45.698115999999999</v>
      </c>
      <c r="K2134" t="s">
        <v>442</v>
      </c>
      <c r="L2134">
        <v>10035</v>
      </c>
      <c r="M2134">
        <v>40</v>
      </c>
      <c r="N2134" s="3">
        <v>13</v>
      </c>
      <c r="O2134" t="s">
        <v>442</v>
      </c>
      <c r="P2134" t="s">
        <v>442</v>
      </c>
      <c r="Q2134" t="s">
        <v>442</v>
      </c>
      <c r="R2134" t="s">
        <v>442</v>
      </c>
      <c r="S2134" t="s">
        <v>39</v>
      </c>
      <c r="T2134">
        <v>300</v>
      </c>
      <c r="U2134">
        <v>20</v>
      </c>
      <c r="X2134" t="str">
        <f>VLOOKUP($S2134,Taxonomic!A:D,2,FALSE)</f>
        <v>haemulidae</v>
      </c>
      <c r="Y2134" t="str">
        <f>VLOOKUP(S2134,Taxonomic!A:D,3,FALSE)</f>
        <v>haemulon</v>
      </c>
      <c r="Z2134" t="str">
        <f>VLOOKUP(S2134,Taxonomic!A:D,4,FALSE)</f>
        <v>aurolineatum</v>
      </c>
    </row>
    <row r="2135" spans="1:26" x14ac:dyDescent="0.2">
      <c r="A2135" t="s">
        <v>30</v>
      </c>
      <c r="B2135" t="s">
        <v>472</v>
      </c>
      <c r="C2135" t="s">
        <v>128</v>
      </c>
      <c r="D2135">
        <v>2015</v>
      </c>
      <c r="E2135">
        <v>11</v>
      </c>
      <c r="F2135" s="8">
        <v>8</v>
      </c>
      <c r="G2135" t="s">
        <v>457</v>
      </c>
      <c r="H2135" t="s">
        <v>122</v>
      </c>
      <c r="I2135">
        <f>VLOOKUP(B2135,Information_sites!D:E,2,FALSE)</f>
        <v>-24.100227</v>
      </c>
      <c r="J2135">
        <f>VLOOKUP(B2135,Information_sites!D:F,3,FALSE)</f>
        <v>-45.698115999999999</v>
      </c>
      <c r="K2135" t="s">
        <v>442</v>
      </c>
      <c r="L2135">
        <v>10035</v>
      </c>
      <c r="M2135">
        <v>40</v>
      </c>
      <c r="N2135" s="3">
        <v>13</v>
      </c>
      <c r="O2135" t="s">
        <v>442</v>
      </c>
      <c r="P2135" t="s">
        <v>442</v>
      </c>
      <c r="Q2135" t="s">
        <v>442</v>
      </c>
      <c r="R2135" t="s">
        <v>442</v>
      </c>
      <c r="S2135" t="s">
        <v>75</v>
      </c>
      <c r="T2135">
        <v>1</v>
      </c>
      <c r="U2135">
        <v>30</v>
      </c>
      <c r="X2135" t="str">
        <f>VLOOKUP($S2135,Taxonomic!A:D,2,FALSE)</f>
        <v>labridae</v>
      </c>
      <c r="Y2135" t="str">
        <f>VLOOKUP(S2135,Taxonomic!A:D,3,FALSE)</f>
        <v>halichoeres</v>
      </c>
      <c r="Z2135" t="str">
        <f>VLOOKUP(S2135,Taxonomic!A:D,4,FALSE)</f>
        <v>brasiliensis</v>
      </c>
    </row>
    <row r="2136" spans="1:26" x14ac:dyDescent="0.2">
      <c r="A2136" t="s">
        <v>30</v>
      </c>
      <c r="B2136" t="s">
        <v>472</v>
      </c>
      <c r="C2136" t="s">
        <v>128</v>
      </c>
      <c r="D2136">
        <v>2015</v>
      </c>
      <c r="E2136">
        <v>11</v>
      </c>
      <c r="F2136" s="8">
        <v>8</v>
      </c>
      <c r="G2136" t="s">
        <v>457</v>
      </c>
      <c r="H2136" t="s">
        <v>122</v>
      </c>
      <c r="I2136">
        <f>VLOOKUP(B2136,Information_sites!D:E,2,FALSE)</f>
        <v>-24.100227</v>
      </c>
      <c r="J2136">
        <f>VLOOKUP(B2136,Information_sites!D:F,3,FALSE)</f>
        <v>-45.698115999999999</v>
      </c>
      <c r="K2136" t="s">
        <v>442</v>
      </c>
      <c r="L2136">
        <v>10035</v>
      </c>
      <c r="M2136">
        <v>40</v>
      </c>
      <c r="N2136" s="3">
        <v>13</v>
      </c>
      <c r="O2136" t="s">
        <v>442</v>
      </c>
      <c r="P2136" t="s">
        <v>442</v>
      </c>
      <c r="Q2136" t="s">
        <v>442</v>
      </c>
      <c r="R2136" t="s">
        <v>442</v>
      </c>
      <c r="S2136" t="s">
        <v>75</v>
      </c>
      <c r="T2136">
        <v>1</v>
      </c>
      <c r="U2136">
        <v>40</v>
      </c>
      <c r="X2136" t="str">
        <f>VLOOKUP($S2136,Taxonomic!A:D,2,FALSE)</f>
        <v>labridae</v>
      </c>
      <c r="Y2136" t="str">
        <f>VLOOKUP(S2136,Taxonomic!A:D,3,FALSE)</f>
        <v>halichoeres</v>
      </c>
      <c r="Z2136" t="str">
        <f>VLOOKUP(S2136,Taxonomic!A:D,4,FALSE)</f>
        <v>brasiliensis</v>
      </c>
    </row>
    <row r="2137" spans="1:26" x14ac:dyDescent="0.2">
      <c r="A2137" t="s">
        <v>30</v>
      </c>
      <c r="B2137" t="s">
        <v>472</v>
      </c>
      <c r="C2137" t="s">
        <v>128</v>
      </c>
      <c r="D2137">
        <v>2015</v>
      </c>
      <c r="E2137">
        <v>11</v>
      </c>
      <c r="F2137" s="8">
        <v>8</v>
      </c>
      <c r="G2137" t="s">
        <v>457</v>
      </c>
      <c r="H2137" t="s">
        <v>122</v>
      </c>
      <c r="I2137">
        <f>VLOOKUP(B2137,Information_sites!D:E,2,FALSE)</f>
        <v>-24.100227</v>
      </c>
      <c r="J2137">
        <f>VLOOKUP(B2137,Information_sites!D:F,3,FALSE)</f>
        <v>-45.698115999999999</v>
      </c>
      <c r="K2137" t="s">
        <v>442</v>
      </c>
      <c r="L2137">
        <v>10035</v>
      </c>
      <c r="M2137">
        <v>40</v>
      </c>
      <c r="N2137" s="3">
        <v>13</v>
      </c>
      <c r="O2137" t="s">
        <v>442</v>
      </c>
      <c r="P2137" t="s">
        <v>442</v>
      </c>
      <c r="Q2137" t="s">
        <v>442</v>
      </c>
      <c r="R2137" t="s">
        <v>442</v>
      </c>
      <c r="S2137" t="s">
        <v>41</v>
      </c>
      <c r="T2137">
        <v>15</v>
      </c>
      <c r="U2137">
        <v>30</v>
      </c>
      <c r="X2137" t="str">
        <f>VLOOKUP($S2137,Taxonomic!A:D,2,FALSE)</f>
        <v>holocentridae</v>
      </c>
      <c r="Y2137" t="str">
        <f>VLOOKUP(S2137,Taxonomic!A:D,3,FALSE)</f>
        <v>holocentrus</v>
      </c>
      <c r="Z2137" t="str">
        <f>VLOOKUP(S2137,Taxonomic!A:D,4,FALSE)</f>
        <v>adscensionis</v>
      </c>
    </row>
    <row r="2138" spans="1:26" x14ac:dyDescent="0.2">
      <c r="A2138" t="s">
        <v>30</v>
      </c>
      <c r="B2138" t="s">
        <v>472</v>
      </c>
      <c r="C2138" t="s">
        <v>128</v>
      </c>
      <c r="D2138">
        <v>2015</v>
      </c>
      <c r="E2138">
        <v>11</v>
      </c>
      <c r="F2138" s="8">
        <v>8</v>
      </c>
      <c r="G2138" t="s">
        <v>457</v>
      </c>
      <c r="H2138" t="s">
        <v>122</v>
      </c>
      <c r="I2138">
        <f>VLOOKUP(B2138,Information_sites!D:E,2,FALSE)</f>
        <v>-24.100227</v>
      </c>
      <c r="J2138">
        <f>VLOOKUP(B2138,Information_sites!D:F,3,FALSE)</f>
        <v>-45.698115999999999</v>
      </c>
      <c r="K2138" t="s">
        <v>442</v>
      </c>
      <c r="L2138">
        <v>10035</v>
      </c>
      <c r="M2138">
        <v>40</v>
      </c>
      <c r="N2138" s="3">
        <v>13</v>
      </c>
      <c r="O2138" t="s">
        <v>442</v>
      </c>
      <c r="P2138" t="s">
        <v>442</v>
      </c>
      <c r="Q2138" t="s">
        <v>442</v>
      </c>
      <c r="R2138" t="s">
        <v>442</v>
      </c>
      <c r="S2138" t="s">
        <v>64</v>
      </c>
      <c r="T2138">
        <v>10</v>
      </c>
      <c r="U2138">
        <v>35</v>
      </c>
      <c r="X2138" t="str">
        <f>VLOOKUP($S2138,Taxonomic!A:D,2,FALSE)</f>
        <v>kyphosidae</v>
      </c>
      <c r="Y2138" t="str">
        <f>VLOOKUP(S2138,Taxonomic!A:D,3,FALSE)</f>
        <v>kyphosus</v>
      </c>
      <c r="Z2138" t="str">
        <f>VLOOKUP(S2138,Taxonomic!A:D,4,FALSE)</f>
        <v>vaigiensis</v>
      </c>
    </row>
    <row r="2139" spans="1:26" x14ac:dyDescent="0.2">
      <c r="A2139" t="s">
        <v>30</v>
      </c>
      <c r="B2139" t="s">
        <v>472</v>
      </c>
      <c r="C2139" t="s">
        <v>128</v>
      </c>
      <c r="D2139">
        <v>2015</v>
      </c>
      <c r="E2139">
        <v>11</v>
      </c>
      <c r="F2139" s="8">
        <v>8</v>
      </c>
      <c r="G2139" t="s">
        <v>457</v>
      </c>
      <c r="H2139" t="s">
        <v>122</v>
      </c>
      <c r="I2139">
        <f>VLOOKUP(B2139,Information_sites!D:E,2,FALSE)</f>
        <v>-24.100227</v>
      </c>
      <c r="J2139">
        <f>VLOOKUP(B2139,Information_sites!D:F,3,FALSE)</f>
        <v>-45.698115999999999</v>
      </c>
      <c r="K2139" t="s">
        <v>442</v>
      </c>
      <c r="L2139">
        <v>10035</v>
      </c>
      <c r="M2139">
        <v>40</v>
      </c>
      <c r="N2139" s="3">
        <v>13</v>
      </c>
      <c r="O2139" t="s">
        <v>442</v>
      </c>
      <c r="P2139" t="s">
        <v>442</v>
      </c>
      <c r="Q2139" t="s">
        <v>442</v>
      </c>
      <c r="R2139" t="s">
        <v>442</v>
      </c>
      <c r="S2139" t="s">
        <v>38</v>
      </c>
      <c r="T2139">
        <v>3</v>
      </c>
      <c r="U2139">
        <v>50</v>
      </c>
      <c r="X2139" t="str">
        <f>VLOOKUP($S2139,Taxonomic!A:D,2,FALSE)</f>
        <v>serranidae</v>
      </c>
      <c r="Y2139" t="str">
        <f>VLOOKUP(S2139,Taxonomic!A:D,3,FALSE)</f>
        <v>epinephelus</v>
      </c>
      <c r="Z2139" t="str">
        <f>VLOOKUP(S2139,Taxonomic!A:D,4,FALSE)</f>
        <v>marginatus</v>
      </c>
    </row>
    <row r="2140" spans="1:26" x14ac:dyDescent="0.2">
      <c r="A2140" t="s">
        <v>30</v>
      </c>
      <c r="B2140" t="s">
        <v>472</v>
      </c>
      <c r="C2140" t="s">
        <v>128</v>
      </c>
      <c r="D2140">
        <v>2015</v>
      </c>
      <c r="E2140">
        <v>11</v>
      </c>
      <c r="F2140" s="8">
        <v>8</v>
      </c>
      <c r="G2140" t="s">
        <v>457</v>
      </c>
      <c r="H2140" t="s">
        <v>122</v>
      </c>
      <c r="I2140">
        <f>VLOOKUP(B2140,Information_sites!D:E,2,FALSE)</f>
        <v>-24.100227</v>
      </c>
      <c r="J2140">
        <f>VLOOKUP(B2140,Information_sites!D:F,3,FALSE)</f>
        <v>-45.698115999999999</v>
      </c>
      <c r="K2140" t="s">
        <v>442</v>
      </c>
      <c r="L2140">
        <v>10035</v>
      </c>
      <c r="M2140">
        <v>40</v>
      </c>
      <c r="N2140" s="3">
        <v>13</v>
      </c>
      <c r="O2140" t="s">
        <v>442</v>
      </c>
      <c r="P2140" t="s">
        <v>442</v>
      </c>
      <c r="Q2140" t="s">
        <v>442</v>
      </c>
      <c r="R2140" t="s">
        <v>442</v>
      </c>
      <c r="S2140" t="s">
        <v>44</v>
      </c>
      <c r="T2140">
        <v>1</v>
      </c>
      <c r="U2140">
        <v>35</v>
      </c>
      <c r="X2140" t="str">
        <f>VLOOKUP($S2140,Taxonomic!A:D,2,FALSE)</f>
        <v>pomacanthidae</v>
      </c>
      <c r="Y2140" t="str">
        <f>VLOOKUP(S2140,Taxonomic!A:D,3,FALSE)</f>
        <v>pomacanthus</v>
      </c>
      <c r="Z2140" t="str">
        <f>VLOOKUP(S2140,Taxonomic!A:D,4,FALSE)</f>
        <v>paru</v>
      </c>
    </row>
    <row r="2141" spans="1:26" x14ac:dyDescent="0.2">
      <c r="A2141" t="s">
        <v>30</v>
      </c>
      <c r="B2141" t="s">
        <v>472</v>
      </c>
      <c r="C2141" t="s">
        <v>128</v>
      </c>
      <c r="D2141">
        <v>2015</v>
      </c>
      <c r="E2141">
        <v>11</v>
      </c>
      <c r="F2141" s="8">
        <v>8</v>
      </c>
      <c r="G2141" t="s">
        <v>457</v>
      </c>
      <c r="H2141" t="s">
        <v>122</v>
      </c>
      <c r="I2141">
        <f>VLOOKUP(B2141,Information_sites!D:E,2,FALSE)</f>
        <v>-24.100227</v>
      </c>
      <c r="J2141">
        <f>VLOOKUP(B2141,Information_sites!D:F,3,FALSE)</f>
        <v>-45.698115999999999</v>
      </c>
      <c r="K2141" t="s">
        <v>442</v>
      </c>
      <c r="L2141">
        <v>10035</v>
      </c>
      <c r="M2141">
        <v>40</v>
      </c>
      <c r="N2141" s="3">
        <v>13</v>
      </c>
      <c r="O2141" t="s">
        <v>442</v>
      </c>
      <c r="P2141" t="s">
        <v>442</v>
      </c>
      <c r="Q2141" t="s">
        <v>442</v>
      </c>
      <c r="R2141" t="s">
        <v>442</v>
      </c>
      <c r="S2141" t="s">
        <v>44</v>
      </c>
      <c r="T2141">
        <v>2</v>
      </c>
      <c r="U2141">
        <v>40</v>
      </c>
      <c r="X2141" t="str">
        <f>VLOOKUP($S2141,Taxonomic!A:D,2,FALSE)</f>
        <v>pomacanthidae</v>
      </c>
      <c r="Y2141" t="str">
        <f>VLOOKUP(S2141,Taxonomic!A:D,3,FALSE)</f>
        <v>pomacanthus</v>
      </c>
      <c r="Z2141" t="str">
        <f>VLOOKUP(S2141,Taxonomic!A:D,4,FALSE)</f>
        <v>paru</v>
      </c>
    </row>
    <row r="2142" spans="1:26" x14ac:dyDescent="0.2">
      <c r="A2142" t="s">
        <v>30</v>
      </c>
      <c r="B2142" t="s">
        <v>472</v>
      </c>
      <c r="C2142" t="s">
        <v>128</v>
      </c>
      <c r="D2142">
        <v>2015</v>
      </c>
      <c r="E2142">
        <v>11</v>
      </c>
      <c r="F2142" s="8">
        <v>8</v>
      </c>
      <c r="G2142" t="s">
        <v>457</v>
      </c>
      <c r="H2142" t="s">
        <v>122</v>
      </c>
      <c r="I2142">
        <f>VLOOKUP(B2142,Information_sites!D:E,2,FALSE)</f>
        <v>-24.100227</v>
      </c>
      <c r="J2142">
        <f>VLOOKUP(B2142,Information_sites!D:F,3,FALSE)</f>
        <v>-45.698115999999999</v>
      </c>
      <c r="K2142" t="s">
        <v>442</v>
      </c>
      <c r="L2142">
        <v>10035</v>
      </c>
      <c r="M2142">
        <v>40</v>
      </c>
      <c r="N2142" s="3">
        <v>13</v>
      </c>
      <c r="O2142" t="s">
        <v>442</v>
      </c>
      <c r="P2142" t="s">
        <v>442</v>
      </c>
      <c r="Q2142" t="s">
        <v>442</v>
      </c>
      <c r="R2142" t="s">
        <v>442</v>
      </c>
      <c r="S2142" t="s">
        <v>58</v>
      </c>
      <c r="T2142">
        <v>2</v>
      </c>
      <c r="U2142">
        <v>12</v>
      </c>
      <c r="X2142" t="str">
        <f>VLOOKUP($S2142,Taxonomic!A:D,2,FALSE)</f>
        <v>pomacentridae</v>
      </c>
      <c r="Y2142" t="str">
        <f>VLOOKUP(S2142,Taxonomic!A:D,3,FALSE)</f>
        <v>stegastes</v>
      </c>
      <c r="Z2142" t="str">
        <f>VLOOKUP(S2142,Taxonomic!A:D,4,FALSE)</f>
        <v>variabilis</v>
      </c>
    </row>
    <row r="2143" spans="1:26" x14ac:dyDescent="0.2">
      <c r="A2143" t="s">
        <v>30</v>
      </c>
      <c r="B2143" t="s">
        <v>472</v>
      </c>
      <c r="C2143" t="s">
        <v>128</v>
      </c>
      <c r="D2143">
        <v>2015</v>
      </c>
      <c r="E2143">
        <v>11</v>
      </c>
      <c r="F2143" s="8">
        <v>8</v>
      </c>
      <c r="G2143" t="s">
        <v>457</v>
      </c>
      <c r="H2143" t="s">
        <v>122</v>
      </c>
      <c r="I2143">
        <f>VLOOKUP(B2143,Information_sites!D:E,2,FALSE)</f>
        <v>-24.100227</v>
      </c>
      <c r="J2143">
        <f>VLOOKUP(B2143,Information_sites!D:F,3,FALSE)</f>
        <v>-45.698115999999999</v>
      </c>
      <c r="K2143" t="s">
        <v>442</v>
      </c>
      <c r="L2143">
        <v>10036</v>
      </c>
      <c r="M2143">
        <v>40</v>
      </c>
      <c r="N2143" s="3">
        <v>3</v>
      </c>
      <c r="O2143" t="s">
        <v>442</v>
      </c>
      <c r="P2143" t="s">
        <v>442</v>
      </c>
      <c r="Q2143" t="s">
        <v>442</v>
      </c>
      <c r="R2143" t="s">
        <v>442</v>
      </c>
      <c r="S2143" t="s">
        <v>33</v>
      </c>
      <c r="T2143">
        <v>60</v>
      </c>
      <c r="U2143">
        <v>10</v>
      </c>
      <c r="X2143" t="str">
        <f>VLOOKUP($S2143,Taxonomic!A:D,2,FALSE)</f>
        <v>pomacentridae</v>
      </c>
      <c r="Y2143" t="str">
        <f>VLOOKUP(S2143,Taxonomic!A:D,3,FALSE)</f>
        <v>abudefduf</v>
      </c>
      <c r="Z2143" t="str">
        <f>VLOOKUP(S2143,Taxonomic!A:D,4,FALSE)</f>
        <v>saxatilis</v>
      </c>
    </row>
    <row r="2144" spans="1:26" x14ac:dyDescent="0.2">
      <c r="A2144" t="s">
        <v>30</v>
      </c>
      <c r="B2144" t="s">
        <v>472</v>
      </c>
      <c r="C2144" t="s">
        <v>128</v>
      </c>
      <c r="D2144">
        <v>2015</v>
      </c>
      <c r="E2144">
        <v>11</v>
      </c>
      <c r="F2144" s="8">
        <v>8</v>
      </c>
      <c r="G2144" t="s">
        <v>457</v>
      </c>
      <c r="H2144" t="s">
        <v>122</v>
      </c>
      <c r="I2144">
        <f>VLOOKUP(B2144,Information_sites!D:E,2,FALSE)</f>
        <v>-24.100227</v>
      </c>
      <c r="J2144">
        <f>VLOOKUP(B2144,Information_sites!D:F,3,FALSE)</f>
        <v>-45.698115999999999</v>
      </c>
      <c r="K2144" t="s">
        <v>442</v>
      </c>
      <c r="L2144">
        <v>10036</v>
      </c>
      <c r="M2144">
        <v>40</v>
      </c>
      <c r="N2144" s="3">
        <v>3</v>
      </c>
      <c r="O2144" t="s">
        <v>442</v>
      </c>
      <c r="P2144" t="s">
        <v>442</v>
      </c>
      <c r="Q2144" t="s">
        <v>442</v>
      </c>
      <c r="R2144" t="s">
        <v>442</v>
      </c>
      <c r="S2144" t="s">
        <v>33</v>
      </c>
      <c r="T2144">
        <v>40</v>
      </c>
      <c r="U2144">
        <v>15</v>
      </c>
      <c r="X2144" t="str">
        <f>VLOOKUP($S2144,Taxonomic!A:D,2,FALSE)</f>
        <v>pomacentridae</v>
      </c>
      <c r="Y2144" t="str">
        <f>VLOOKUP(S2144,Taxonomic!A:D,3,FALSE)</f>
        <v>abudefduf</v>
      </c>
      <c r="Z2144" t="str">
        <f>VLOOKUP(S2144,Taxonomic!A:D,4,FALSE)</f>
        <v>saxatilis</v>
      </c>
    </row>
    <row r="2145" spans="1:26" x14ac:dyDescent="0.2">
      <c r="A2145" t="s">
        <v>30</v>
      </c>
      <c r="B2145" t="s">
        <v>472</v>
      </c>
      <c r="C2145" t="s">
        <v>128</v>
      </c>
      <c r="D2145">
        <v>2015</v>
      </c>
      <c r="E2145">
        <v>11</v>
      </c>
      <c r="F2145" s="8">
        <v>8</v>
      </c>
      <c r="G2145" t="s">
        <v>457</v>
      </c>
      <c r="H2145" t="s">
        <v>122</v>
      </c>
      <c r="I2145">
        <f>VLOOKUP(B2145,Information_sites!D:E,2,FALSE)</f>
        <v>-24.100227</v>
      </c>
      <c r="J2145">
        <f>VLOOKUP(B2145,Information_sites!D:F,3,FALSE)</f>
        <v>-45.698115999999999</v>
      </c>
      <c r="K2145" t="s">
        <v>442</v>
      </c>
      <c r="L2145">
        <v>10036</v>
      </c>
      <c r="M2145">
        <v>40</v>
      </c>
      <c r="N2145" s="3">
        <v>3</v>
      </c>
      <c r="O2145" t="s">
        <v>442</v>
      </c>
      <c r="P2145" t="s">
        <v>442</v>
      </c>
      <c r="Q2145" t="s">
        <v>442</v>
      </c>
      <c r="R2145" t="s">
        <v>442</v>
      </c>
      <c r="S2145" t="s">
        <v>36</v>
      </c>
      <c r="T2145">
        <v>1</v>
      </c>
      <c r="U2145">
        <v>12</v>
      </c>
      <c r="X2145" t="str">
        <f>VLOOKUP($S2145,Taxonomic!A:D,2,FALSE)</f>
        <v>pomacentridae</v>
      </c>
      <c r="Y2145" t="str">
        <f>VLOOKUP(S2145,Taxonomic!A:D,3,FALSE)</f>
        <v>chromis</v>
      </c>
      <c r="Z2145" t="str">
        <f>VLOOKUP(S2145,Taxonomic!A:D,4,FALSE)</f>
        <v>multilineata</v>
      </c>
    </row>
    <row r="2146" spans="1:26" x14ac:dyDescent="0.2">
      <c r="A2146" t="s">
        <v>30</v>
      </c>
      <c r="B2146" t="s">
        <v>472</v>
      </c>
      <c r="C2146" t="s">
        <v>128</v>
      </c>
      <c r="D2146">
        <v>2015</v>
      </c>
      <c r="E2146">
        <v>11</v>
      </c>
      <c r="F2146" s="8">
        <v>8</v>
      </c>
      <c r="G2146" t="s">
        <v>457</v>
      </c>
      <c r="H2146" t="s">
        <v>122</v>
      </c>
      <c r="I2146">
        <f>VLOOKUP(B2146,Information_sites!D:E,2,FALSE)</f>
        <v>-24.100227</v>
      </c>
      <c r="J2146">
        <f>VLOOKUP(B2146,Information_sites!D:F,3,FALSE)</f>
        <v>-45.698115999999999</v>
      </c>
      <c r="K2146" t="s">
        <v>442</v>
      </c>
      <c r="L2146">
        <v>10036</v>
      </c>
      <c r="M2146">
        <v>40</v>
      </c>
      <c r="N2146" s="3">
        <v>3</v>
      </c>
      <c r="O2146" t="s">
        <v>442</v>
      </c>
      <c r="P2146" t="s">
        <v>442</v>
      </c>
      <c r="Q2146" t="s">
        <v>442</v>
      </c>
      <c r="R2146" t="s">
        <v>442</v>
      </c>
      <c r="S2146" t="s">
        <v>39</v>
      </c>
      <c r="T2146">
        <v>100</v>
      </c>
      <c r="U2146">
        <v>22</v>
      </c>
      <c r="X2146" t="str">
        <f>VLOOKUP($S2146,Taxonomic!A:D,2,FALSE)</f>
        <v>haemulidae</v>
      </c>
      <c r="Y2146" t="str">
        <f>VLOOKUP(S2146,Taxonomic!A:D,3,FALSE)</f>
        <v>haemulon</v>
      </c>
      <c r="Z2146" t="str">
        <f>VLOOKUP(S2146,Taxonomic!A:D,4,FALSE)</f>
        <v>aurolineatum</v>
      </c>
    </row>
    <row r="2147" spans="1:26" x14ac:dyDescent="0.2">
      <c r="A2147" t="s">
        <v>30</v>
      </c>
      <c r="B2147" t="s">
        <v>472</v>
      </c>
      <c r="C2147" t="s">
        <v>128</v>
      </c>
      <c r="D2147">
        <v>2015</v>
      </c>
      <c r="E2147">
        <v>11</v>
      </c>
      <c r="F2147" s="8">
        <v>8</v>
      </c>
      <c r="G2147" t="s">
        <v>457</v>
      </c>
      <c r="H2147" t="s">
        <v>122</v>
      </c>
      <c r="I2147">
        <f>VLOOKUP(B2147,Information_sites!D:E,2,FALSE)</f>
        <v>-24.100227</v>
      </c>
      <c r="J2147">
        <f>VLOOKUP(B2147,Information_sites!D:F,3,FALSE)</f>
        <v>-45.698115999999999</v>
      </c>
      <c r="K2147" t="s">
        <v>442</v>
      </c>
      <c r="L2147">
        <v>10036</v>
      </c>
      <c r="M2147">
        <v>40</v>
      </c>
      <c r="N2147" s="3">
        <v>3</v>
      </c>
      <c r="O2147" t="s">
        <v>442</v>
      </c>
      <c r="P2147" t="s">
        <v>442</v>
      </c>
      <c r="Q2147" t="s">
        <v>442</v>
      </c>
      <c r="R2147" t="s">
        <v>442</v>
      </c>
      <c r="S2147" t="s">
        <v>41</v>
      </c>
      <c r="T2147">
        <v>1</v>
      </c>
      <c r="U2147">
        <v>30</v>
      </c>
      <c r="X2147" t="str">
        <f>VLOOKUP($S2147,Taxonomic!A:D,2,FALSE)</f>
        <v>holocentridae</v>
      </c>
      <c r="Y2147" t="str">
        <f>VLOOKUP(S2147,Taxonomic!A:D,3,FALSE)</f>
        <v>holocentrus</v>
      </c>
      <c r="Z2147" t="str">
        <f>VLOOKUP(S2147,Taxonomic!A:D,4,FALSE)</f>
        <v>adscensionis</v>
      </c>
    </row>
    <row r="2148" spans="1:26" x14ac:dyDescent="0.2">
      <c r="A2148" t="s">
        <v>30</v>
      </c>
      <c r="B2148" t="s">
        <v>472</v>
      </c>
      <c r="C2148" t="s">
        <v>128</v>
      </c>
      <c r="D2148">
        <v>2015</v>
      </c>
      <c r="E2148">
        <v>11</v>
      </c>
      <c r="F2148" s="8">
        <v>8</v>
      </c>
      <c r="G2148" t="s">
        <v>457</v>
      </c>
      <c r="H2148" t="s">
        <v>122</v>
      </c>
      <c r="I2148">
        <f>VLOOKUP(B2148,Information_sites!D:E,2,FALSE)</f>
        <v>-24.100227</v>
      </c>
      <c r="J2148">
        <f>VLOOKUP(B2148,Information_sites!D:F,3,FALSE)</f>
        <v>-45.698115999999999</v>
      </c>
      <c r="K2148" t="s">
        <v>442</v>
      </c>
      <c r="L2148">
        <v>10036</v>
      </c>
      <c r="M2148">
        <v>40</v>
      </c>
      <c r="N2148" s="3">
        <v>3</v>
      </c>
      <c r="O2148" t="s">
        <v>442</v>
      </c>
      <c r="P2148" t="s">
        <v>442</v>
      </c>
      <c r="Q2148" t="s">
        <v>442</v>
      </c>
      <c r="R2148" t="s">
        <v>442</v>
      </c>
      <c r="S2148" t="s">
        <v>43</v>
      </c>
      <c r="T2148">
        <v>2</v>
      </c>
      <c r="U2148">
        <v>25</v>
      </c>
      <c r="X2148" t="str">
        <f>VLOOKUP($S2148,Taxonomic!A:D,2,FALSE)</f>
        <v>sciaenidae</v>
      </c>
      <c r="Y2148" t="str">
        <f>VLOOKUP(S2148,Taxonomic!A:D,3,FALSE)</f>
        <v>odontoscion</v>
      </c>
      <c r="Z2148" t="str">
        <f>VLOOKUP(S2148,Taxonomic!A:D,4,FALSE)</f>
        <v>dentex</v>
      </c>
    </row>
    <row r="2149" spans="1:26" x14ac:dyDescent="0.2">
      <c r="A2149" t="s">
        <v>30</v>
      </c>
      <c r="B2149" t="s">
        <v>472</v>
      </c>
      <c r="C2149" t="s">
        <v>128</v>
      </c>
      <c r="D2149">
        <v>2015</v>
      </c>
      <c r="E2149">
        <v>11</v>
      </c>
      <c r="F2149" s="8">
        <v>8</v>
      </c>
      <c r="G2149" t="s">
        <v>457</v>
      </c>
      <c r="H2149" t="s">
        <v>122</v>
      </c>
      <c r="I2149">
        <f>VLOOKUP(B2149,Information_sites!D:E,2,FALSE)</f>
        <v>-24.100227</v>
      </c>
      <c r="J2149">
        <f>VLOOKUP(B2149,Information_sites!D:F,3,FALSE)</f>
        <v>-45.698115999999999</v>
      </c>
      <c r="K2149" t="s">
        <v>442</v>
      </c>
      <c r="L2149">
        <v>10036</v>
      </c>
      <c r="M2149">
        <v>40</v>
      </c>
      <c r="N2149" s="3">
        <v>3</v>
      </c>
      <c r="O2149" t="s">
        <v>442</v>
      </c>
      <c r="P2149" t="s">
        <v>442</v>
      </c>
      <c r="Q2149" t="s">
        <v>442</v>
      </c>
      <c r="R2149" t="s">
        <v>442</v>
      </c>
      <c r="S2149" t="s">
        <v>44</v>
      </c>
      <c r="T2149">
        <v>1</v>
      </c>
      <c r="U2149">
        <v>35</v>
      </c>
      <c r="X2149" t="str">
        <f>VLOOKUP($S2149,Taxonomic!A:D,2,FALSE)</f>
        <v>pomacanthidae</v>
      </c>
      <c r="Y2149" t="str">
        <f>VLOOKUP(S2149,Taxonomic!A:D,3,FALSE)</f>
        <v>pomacanthus</v>
      </c>
      <c r="Z2149" t="str">
        <f>VLOOKUP(S2149,Taxonomic!A:D,4,FALSE)</f>
        <v>paru</v>
      </c>
    </row>
    <row r="2150" spans="1:26" x14ac:dyDescent="0.2">
      <c r="A2150" t="s">
        <v>30</v>
      </c>
      <c r="B2150" t="s">
        <v>472</v>
      </c>
      <c r="C2150" t="s">
        <v>128</v>
      </c>
      <c r="D2150">
        <v>2015</v>
      </c>
      <c r="E2150">
        <v>11</v>
      </c>
      <c r="F2150" s="8">
        <v>8</v>
      </c>
      <c r="G2150" t="s">
        <v>457</v>
      </c>
      <c r="H2150" t="s">
        <v>122</v>
      </c>
      <c r="I2150">
        <f>VLOOKUP(B2150,Information_sites!D:E,2,FALSE)</f>
        <v>-24.100227</v>
      </c>
      <c r="J2150">
        <f>VLOOKUP(B2150,Information_sites!D:F,3,FALSE)</f>
        <v>-45.698115999999999</v>
      </c>
      <c r="K2150" t="s">
        <v>442</v>
      </c>
      <c r="L2150">
        <v>10036</v>
      </c>
      <c r="M2150">
        <v>40</v>
      </c>
      <c r="N2150" s="3">
        <v>3</v>
      </c>
      <c r="O2150" t="s">
        <v>442</v>
      </c>
      <c r="P2150" t="s">
        <v>442</v>
      </c>
      <c r="Q2150" t="s">
        <v>442</v>
      </c>
      <c r="R2150" t="s">
        <v>442</v>
      </c>
      <c r="S2150" t="s">
        <v>46</v>
      </c>
      <c r="T2150">
        <v>25</v>
      </c>
      <c r="U2150">
        <v>12</v>
      </c>
      <c r="X2150" t="str">
        <f>VLOOKUP($S2150,Taxonomic!A:D,2,FALSE)</f>
        <v>pomacentridae</v>
      </c>
      <c r="Y2150" t="str">
        <f>VLOOKUP(S2150,Taxonomic!A:D,3,FALSE)</f>
        <v>stegastes</v>
      </c>
      <c r="Z2150" t="str">
        <f>VLOOKUP(S2150,Taxonomic!A:D,4,FALSE)</f>
        <v>fuscus</v>
      </c>
    </row>
    <row r="2151" spans="1:26" x14ac:dyDescent="0.2">
      <c r="A2151" t="s">
        <v>30</v>
      </c>
      <c r="B2151" t="s">
        <v>472</v>
      </c>
      <c r="C2151" t="s">
        <v>128</v>
      </c>
      <c r="D2151">
        <v>2015</v>
      </c>
      <c r="E2151">
        <v>11</v>
      </c>
      <c r="F2151" s="8">
        <v>8</v>
      </c>
      <c r="G2151" t="s">
        <v>457</v>
      </c>
      <c r="H2151" t="s">
        <v>122</v>
      </c>
      <c r="I2151">
        <f>VLOOKUP(B2151,Information_sites!D:E,2,FALSE)</f>
        <v>-24.100227</v>
      </c>
      <c r="J2151">
        <f>VLOOKUP(B2151,Information_sites!D:F,3,FALSE)</f>
        <v>-45.698115999999999</v>
      </c>
      <c r="K2151" t="s">
        <v>442</v>
      </c>
      <c r="L2151">
        <v>10036</v>
      </c>
      <c r="M2151">
        <v>40</v>
      </c>
      <c r="N2151" s="3">
        <v>3</v>
      </c>
      <c r="O2151" t="s">
        <v>442</v>
      </c>
      <c r="P2151" t="s">
        <v>442</v>
      </c>
      <c r="Q2151" t="s">
        <v>442</v>
      </c>
      <c r="R2151" t="s">
        <v>442</v>
      </c>
      <c r="S2151" t="s">
        <v>46</v>
      </c>
      <c r="T2151">
        <v>10</v>
      </c>
      <c r="U2151">
        <v>8</v>
      </c>
      <c r="X2151" t="str">
        <f>VLOOKUP($S2151,Taxonomic!A:D,2,FALSE)</f>
        <v>pomacentridae</v>
      </c>
      <c r="Y2151" t="str">
        <f>VLOOKUP(S2151,Taxonomic!A:D,3,FALSE)</f>
        <v>stegastes</v>
      </c>
      <c r="Z2151" t="str">
        <f>VLOOKUP(S2151,Taxonomic!A:D,4,FALSE)</f>
        <v>fuscus</v>
      </c>
    </row>
    <row r="2152" spans="1:26" x14ac:dyDescent="0.2">
      <c r="A2152" t="s">
        <v>30</v>
      </c>
      <c r="B2152" t="s">
        <v>472</v>
      </c>
      <c r="C2152" t="s">
        <v>128</v>
      </c>
      <c r="D2152">
        <v>2015</v>
      </c>
      <c r="E2152">
        <v>11</v>
      </c>
      <c r="F2152" s="8">
        <v>8</v>
      </c>
      <c r="G2152" t="s">
        <v>457</v>
      </c>
      <c r="H2152" t="s">
        <v>122</v>
      </c>
      <c r="I2152">
        <f>VLOOKUP(B2152,Information_sites!D:E,2,FALSE)</f>
        <v>-24.100227</v>
      </c>
      <c r="J2152">
        <f>VLOOKUP(B2152,Information_sites!D:F,3,FALSE)</f>
        <v>-45.698115999999999</v>
      </c>
      <c r="K2152" t="s">
        <v>442</v>
      </c>
      <c r="L2152">
        <v>10037</v>
      </c>
      <c r="M2152">
        <v>40</v>
      </c>
      <c r="N2152" s="3">
        <v>3</v>
      </c>
      <c r="O2152" t="s">
        <v>442</v>
      </c>
      <c r="P2152" t="s">
        <v>442</v>
      </c>
      <c r="Q2152" t="s">
        <v>442</v>
      </c>
      <c r="R2152" t="s">
        <v>442</v>
      </c>
      <c r="S2152" t="s">
        <v>33</v>
      </c>
      <c r="T2152">
        <v>30</v>
      </c>
      <c r="U2152">
        <v>8</v>
      </c>
      <c r="X2152" t="str">
        <f>VLOOKUP($S2152,Taxonomic!A:D,2,FALSE)</f>
        <v>pomacentridae</v>
      </c>
      <c r="Y2152" t="str">
        <f>VLOOKUP(S2152,Taxonomic!A:D,3,FALSE)</f>
        <v>abudefduf</v>
      </c>
      <c r="Z2152" t="str">
        <f>VLOOKUP(S2152,Taxonomic!A:D,4,FALSE)</f>
        <v>saxatilis</v>
      </c>
    </row>
    <row r="2153" spans="1:26" x14ac:dyDescent="0.2">
      <c r="A2153" t="s">
        <v>30</v>
      </c>
      <c r="B2153" t="s">
        <v>472</v>
      </c>
      <c r="C2153" t="s">
        <v>128</v>
      </c>
      <c r="D2153">
        <v>2015</v>
      </c>
      <c r="E2153">
        <v>11</v>
      </c>
      <c r="F2153" s="8">
        <v>8</v>
      </c>
      <c r="G2153" t="s">
        <v>457</v>
      </c>
      <c r="H2153" t="s">
        <v>122</v>
      </c>
      <c r="I2153">
        <f>VLOOKUP(B2153,Information_sites!D:E,2,FALSE)</f>
        <v>-24.100227</v>
      </c>
      <c r="J2153">
        <f>VLOOKUP(B2153,Information_sites!D:F,3,FALSE)</f>
        <v>-45.698115999999999</v>
      </c>
      <c r="K2153" t="s">
        <v>442</v>
      </c>
      <c r="L2153">
        <v>10037</v>
      </c>
      <c r="M2153">
        <v>40</v>
      </c>
      <c r="N2153" s="3">
        <v>3</v>
      </c>
      <c r="O2153" t="s">
        <v>442</v>
      </c>
      <c r="P2153" t="s">
        <v>442</v>
      </c>
      <c r="Q2153" t="s">
        <v>442</v>
      </c>
      <c r="R2153" t="s">
        <v>442</v>
      </c>
      <c r="S2153" t="s">
        <v>33</v>
      </c>
      <c r="T2153">
        <v>15</v>
      </c>
      <c r="U2153">
        <v>13</v>
      </c>
      <c r="X2153" t="str">
        <f>VLOOKUP($S2153,Taxonomic!A:D,2,FALSE)</f>
        <v>pomacentridae</v>
      </c>
      <c r="Y2153" t="str">
        <f>VLOOKUP(S2153,Taxonomic!A:D,3,FALSE)</f>
        <v>abudefduf</v>
      </c>
      <c r="Z2153" t="str">
        <f>VLOOKUP(S2153,Taxonomic!A:D,4,FALSE)</f>
        <v>saxatilis</v>
      </c>
    </row>
    <row r="2154" spans="1:26" x14ac:dyDescent="0.2">
      <c r="A2154" t="s">
        <v>30</v>
      </c>
      <c r="B2154" t="s">
        <v>472</v>
      </c>
      <c r="C2154" t="s">
        <v>128</v>
      </c>
      <c r="D2154">
        <v>2015</v>
      </c>
      <c r="E2154">
        <v>11</v>
      </c>
      <c r="F2154" s="8">
        <v>8</v>
      </c>
      <c r="G2154" t="s">
        <v>457</v>
      </c>
      <c r="H2154" t="s">
        <v>122</v>
      </c>
      <c r="I2154">
        <f>VLOOKUP(B2154,Information_sites!D:E,2,FALSE)</f>
        <v>-24.100227</v>
      </c>
      <c r="J2154">
        <f>VLOOKUP(B2154,Information_sites!D:F,3,FALSE)</f>
        <v>-45.698115999999999</v>
      </c>
      <c r="K2154" t="s">
        <v>442</v>
      </c>
      <c r="L2154">
        <v>10037</v>
      </c>
      <c r="M2154">
        <v>40</v>
      </c>
      <c r="N2154" s="3">
        <v>3</v>
      </c>
      <c r="O2154" t="s">
        <v>442</v>
      </c>
      <c r="P2154" t="s">
        <v>442</v>
      </c>
      <c r="Q2154" t="s">
        <v>442</v>
      </c>
      <c r="R2154" t="s">
        <v>442</v>
      </c>
      <c r="S2154" t="s">
        <v>33</v>
      </c>
      <c r="T2154">
        <v>15</v>
      </c>
      <c r="U2154">
        <v>6</v>
      </c>
      <c r="X2154" t="str">
        <f>VLOOKUP($S2154,Taxonomic!A:D,2,FALSE)</f>
        <v>pomacentridae</v>
      </c>
      <c r="Y2154" t="str">
        <f>VLOOKUP(S2154,Taxonomic!A:D,3,FALSE)</f>
        <v>abudefduf</v>
      </c>
      <c r="Z2154" t="str">
        <f>VLOOKUP(S2154,Taxonomic!A:D,4,FALSE)</f>
        <v>saxatilis</v>
      </c>
    </row>
    <row r="2155" spans="1:26" x14ac:dyDescent="0.2">
      <c r="A2155" t="s">
        <v>30</v>
      </c>
      <c r="B2155" t="s">
        <v>472</v>
      </c>
      <c r="C2155" t="s">
        <v>128</v>
      </c>
      <c r="D2155">
        <v>2015</v>
      </c>
      <c r="E2155">
        <v>11</v>
      </c>
      <c r="F2155" s="8">
        <v>8</v>
      </c>
      <c r="G2155" t="s">
        <v>457</v>
      </c>
      <c r="H2155" t="s">
        <v>122</v>
      </c>
      <c r="I2155">
        <f>VLOOKUP(B2155,Information_sites!D:E,2,FALSE)</f>
        <v>-24.100227</v>
      </c>
      <c r="J2155">
        <f>VLOOKUP(B2155,Information_sites!D:F,3,FALSE)</f>
        <v>-45.698115999999999</v>
      </c>
      <c r="K2155" t="s">
        <v>442</v>
      </c>
      <c r="L2155">
        <v>10037</v>
      </c>
      <c r="M2155">
        <v>40</v>
      </c>
      <c r="N2155" s="3">
        <v>3</v>
      </c>
      <c r="O2155" t="s">
        <v>442</v>
      </c>
      <c r="P2155" t="s">
        <v>442</v>
      </c>
      <c r="Q2155" t="s">
        <v>442</v>
      </c>
      <c r="R2155" t="s">
        <v>442</v>
      </c>
      <c r="S2155" t="s">
        <v>35</v>
      </c>
      <c r="T2155">
        <v>1</v>
      </c>
      <c r="U2155">
        <v>27</v>
      </c>
      <c r="X2155" t="str">
        <f>VLOOKUP($S2155,Taxonomic!A:D,2,FALSE)</f>
        <v>labridae</v>
      </c>
      <c r="Y2155" t="str">
        <f>VLOOKUP(S2155,Taxonomic!A:D,3,FALSE)</f>
        <v>bodianus</v>
      </c>
      <c r="Z2155" t="str">
        <f>VLOOKUP(S2155,Taxonomic!A:D,4,FALSE)</f>
        <v>rufus</v>
      </c>
    </row>
    <row r="2156" spans="1:26" x14ac:dyDescent="0.2">
      <c r="A2156" t="s">
        <v>30</v>
      </c>
      <c r="B2156" t="s">
        <v>472</v>
      </c>
      <c r="C2156" t="s">
        <v>128</v>
      </c>
      <c r="D2156">
        <v>2015</v>
      </c>
      <c r="E2156">
        <v>11</v>
      </c>
      <c r="F2156" s="8">
        <v>8</v>
      </c>
      <c r="G2156" t="s">
        <v>457</v>
      </c>
      <c r="H2156" t="s">
        <v>122</v>
      </c>
      <c r="I2156">
        <f>VLOOKUP(B2156,Information_sites!D:E,2,FALSE)</f>
        <v>-24.100227</v>
      </c>
      <c r="J2156">
        <f>VLOOKUP(B2156,Information_sites!D:F,3,FALSE)</f>
        <v>-45.698115999999999</v>
      </c>
      <c r="K2156" t="s">
        <v>442</v>
      </c>
      <c r="L2156">
        <v>10037</v>
      </c>
      <c r="M2156">
        <v>40</v>
      </c>
      <c r="N2156" s="3">
        <v>3</v>
      </c>
      <c r="O2156" t="s">
        <v>442</v>
      </c>
      <c r="P2156" t="s">
        <v>442</v>
      </c>
      <c r="Q2156" t="s">
        <v>442</v>
      </c>
      <c r="R2156" t="s">
        <v>442</v>
      </c>
      <c r="S2156" t="s">
        <v>51</v>
      </c>
      <c r="T2156">
        <v>2</v>
      </c>
      <c r="U2156">
        <v>25</v>
      </c>
      <c r="X2156" t="str">
        <f>VLOOKUP($S2156,Taxonomic!A:D,2,FALSE)</f>
        <v>sparidae</v>
      </c>
      <c r="Y2156" t="str">
        <f>VLOOKUP(S2156,Taxonomic!A:D,3,FALSE)</f>
        <v>diplodus</v>
      </c>
      <c r="Z2156" t="str">
        <f>VLOOKUP(S2156,Taxonomic!A:D,4,FALSE)</f>
        <v>argenteus</v>
      </c>
    </row>
    <row r="2157" spans="1:26" x14ac:dyDescent="0.2">
      <c r="A2157" t="s">
        <v>30</v>
      </c>
      <c r="B2157" t="s">
        <v>472</v>
      </c>
      <c r="C2157" t="s">
        <v>128</v>
      </c>
      <c r="D2157">
        <v>2015</v>
      </c>
      <c r="E2157">
        <v>11</v>
      </c>
      <c r="F2157" s="8">
        <v>8</v>
      </c>
      <c r="G2157" t="s">
        <v>457</v>
      </c>
      <c r="H2157" t="s">
        <v>122</v>
      </c>
      <c r="I2157">
        <f>VLOOKUP(B2157,Information_sites!D:E,2,FALSE)</f>
        <v>-24.100227</v>
      </c>
      <c r="J2157">
        <f>VLOOKUP(B2157,Information_sites!D:F,3,FALSE)</f>
        <v>-45.698115999999999</v>
      </c>
      <c r="K2157" t="s">
        <v>442</v>
      </c>
      <c r="L2157">
        <v>10037</v>
      </c>
      <c r="M2157">
        <v>40</v>
      </c>
      <c r="N2157" s="3">
        <v>3</v>
      </c>
      <c r="O2157" t="s">
        <v>442</v>
      </c>
      <c r="P2157" t="s">
        <v>442</v>
      </c>
      <c r="Q2157" t="s">
        <v>442</v>
      </c>
      <c r="R2157" t="s">
        <v>442</v>
      </c>
      <c r="S2157" t="s">
        <v>39</v>
      </c>
      <c r="T2157">
        <v>50</v>
      </c>
      <c r="U2157">
        <v>20</v>
      </c>
      <c r="X2157" t="str">
        <f>VLOOKUP($S2157,Taxonomic!A:D,2,FALSE)</f>
        <v>haemulidae</v>
      </c>
      <c r="Y2157" t="str">
        <f>VLOOKUP(S2157,Taxonomic!A:D,3,FALSE)</f>
        <v>haemulon</v>
      </c>
      <c r="Z2157" t="str">
        <f>VLOOKUP(S2157,Taxonomic!A:D,4,FALSE)</f>
        <v>aurolineatum</v>
      </c>
    </row>
    <row r="2158" spans="1:26" x14ac:dyDescent="0.2">
      <c r="A2158" t="s">
        <v>30</v>
      </c>
      <c r="B2158" t="s">
        <v>472</v>
      </c>
      <c r="C2158" t="s">
        <v>128</v>
      </c>
      <c r="D2158">
        <v>2015</v>
      </c>
      <c r="E2158">
        <v>11</v>
      </c>
      <c r="F2158" s="8">
        <v>8</v>
      </c>
      <c r="G2158" t="s">
        <v>457</v>
      </c>
      <c r="H2158" t="s">
        <v>122</v>
      </c>
      <c r="I2158">
        <f>VLOOKUP(B2158,Information_sites!D:E,2,FALSE)</f>
        <v>-24.100227</v>
      </c>
      <c r="J2158">
        <f>VLOOKUP(B2158,Information_sites!D:F,3,FALSE)</f>
        <v>-45.698115999999999</v>
      </c>
      <c r="K2158" t="s">
        <v>442</v>
      </c>
      <c r="L2158">
        <v>10037</v>
      </c>
      <c r="M2158">
        <v>40</v>
      </c>
      <c r="N2158" s="3">
        <v>3</v>
      </c>
      <c r="O2158" t="s">
        <v>442</v>
      </c>
      <c r="P2158" t="s">
        <v>442</v>
      </c>
      <c r="Q2158" t="s">
        <v>442</v>
      </c>
      <c r="R2158" t="s">
        <v>442</v>
      </c>
      <c r="S2158" t="s">
        <v>41</v>
      </c>
      <c r="T2158">
        <v>1</v>
      </c>
      <c r="U2158">
        <v>32</v>
      </c>
      <c r="X2158" t="str">
        <f>VLOOKUP($S2158,Taxonomic!A:D,2,FALSE)</f>
        <v>holocentridae</v>
      </c>
      <c r="Y2158" t="str">
        <f>VLOOKUP(S2158,Taxonomic!A:D,3,FALSE)</f>
        <v>holocentrus</v>
      </c>
      <c r="Z2158" t="str">
        <f>VLOOKUP(S2158,Taxonomic!A:D,4,FALSE)</f>
        <v>adscensionis</v>
      </c>
    </row>
    <row r="2159" spans="1:26" x14ac:dyDescent="0.2">
      <c r="A2159" t="s">
        <v>30</v>
      </c>
      <c r="B2159" t="s">
        <v>472</v>
      </c>
      <c r="C2159" t="s">
        <v>128</v>
      </c>
      <c r="D2159">
        <v>2015</v>
      </c>
      <c r="E2159">
        <v>11</v>
      </c>
      <c r="F2159" s="8">
        <v>8</v>
      </c>
      <c r="G2159" t="s">
        <v>457</v>
      </c>
      <c r="H2159" t="s">
        <v>122</v>
      </c>
      <c r="I2159">
        <f>VLOOKUP(B2159,Information_sites!D:E,2,FALSE)</f>
        <v>-24.100227</v>
      </c>
      <c r="J2159">
        <f>VLOOKUP(B2159,Information_sites!D:F,3,FALSE)</f>
        <v>-45.698115999999999</v>
      </c>
      <c r="K2159" t="s">
        <v>442</v>
      </c>
      <c r="L2159">
        <v>10037</v>
      </c>
      <c r="M2159">
        <v>40</v>
      </c>
      <c r="N2159" s="3">
        <v>3</v>
      </c>
      <c r="O2159" t="s">
        <v>442</v>
      </c>
      <c r="P2159" t="s">
        <v>442</v>
      </c>
      <c r="Q2159" t="s">
        <v>442</v>
      </c>
      <c r="R2159" t="s">
        <v>442</v>
      </c>
      <c r="S2159" t="s">
        <v>41</v>
      </c>
      <c r="T2159">
        <v>1</v>
      </c>
      <c r="U2159">
        <v>37</v>
      </c>
      <c r="X2159" t="str">
        <f>VLOOKUP($S2159,Taxonomic!A:D,2,FALSE)</f>
        <v>holocentridae</v>
      </c>
      <c r="Y2159" t="str">
        <f>VLOOKUP(S2159,Taxonomic!A:D,3,FALSE)</f>
        <v>holocentrus</v>
      </c>
      <c r="Z2159" t="str">
        <f>VLOOKUP(S2159,Taxonomic!A:D,4,FALSE)</f>
        <v>adscensionis</v>
      </c>
    </row>
    <row r="2160" spans="1:26" x14ac:dyDescent="0.2">
      <c r="A2160" t="s">
        <v>30</v>
      </c>
      <c r="B2160" t="s">
        <v>472</v>
      </c>
      <c r="C2160" t="s">
        <v>128</v>
      </c>
      <c r="D2160">
        <v>2015</v>
      </c>
      <c r="E2160">
        <v>11</v>
      </c>
      <c r="F2160" s="8">
        <v>8</v>
      </c>
      <c r="G2160" t="s">
        <v>457</v>
      </c>
      <c r="H2160" t="s">
        <v>122</v>
      </c>
      <c r="I2160">
        <f>VLOOKUP(B2160,Information_sites!D:E,2,FALSE)</f>
        <v>-24.100227</v>
      </c>
      <c r="J2160">
        <f>VLOOKUP(B2160,Information_sites!D:F,3,FALSE)</f>
        <v>-45.698115999999999</v>
      </c>
      <c r="K2160" t="s">
        <v>442</v>
      </c>
      <c r="L2160">
        <v>10037</v>
      </c>
      <c r="M2160">
        <v>40</v>
      </c>
      <c r="N2160" s="3">
        <v>3</v>
      </c>
      <c r="O2160" t="s">
        <v>442</v>
      </c>
      <c r="P2160" t="s">
        <v>442</v>
      </c>
      <c r="Q2160" t="s">
        <v>442</v>
      </c>
      <c r="R2160" t="s">
        <v>442</v>
      </c>
      <c r="S2160" t="s">
        <v>64</v>
      </c>
      <c r="T2160">
        <v>1</v>
      </c>
      <c r="U2160">
        <v>25</v>
      </c>
      <c r="X2160" t="str">
        <f>VLOOKUP($S2160,Taxonomic!A:D,2,FALSE)</f>
        <v>kyphosidae</v>
      </c>
      <c r="Y2160" t="str">
        <f>VLOOKUP(S2160,Taxonomic!A:D,3,FALSE)</f>
        <v>kyphosus</v>
      </c>
      <c r="Z2160" t="str">
        <f>VLOOKUP(S2160,Taxonomic!A:D,4,FALSE)</f>
        <v>vaigiensis</v>
      </c>
    </row>
    <row r="2161" spans="1:26" x14ac:dyDescent="0.2">
      <c r="A2161" t="s">
        <v>30</v>
      </c>
      <c r="B2161" t="s">
        <v>472</v>
      </c>
      <c r="C2161" t="s">
        <v>128</v>
      </c>
      <c r="D2161">
        <v>2015</v>
      </c>
      <c r="E2161">
        <v>11</v>
      </c>
      <c r="F2161" s="8">
        <v>8</v>
      </c>
      <c r="G2161" t="s">
        <v>457</v>
      </c>
      <c r="H2161" t="s">
        <v>122</v>
      </c>
      <c r="I2161">
        <f>VLOOKUP(B2161,Information_sites!D:E,2,FALSE)</f>
        <v>-24.100227</v>
      </c>
      <c r="J2161">
        <f>VLOOKUP(B2161,Information_sites!D:F,3,FALSE)</f>
        <v>-45.698115999999999</v>
      </c>
      <c r="K2161" t="s">
        <v>442</v>
      </c>
      <c r="L2161">
        <v>10037</v>
      </c>
      <c r="M2161">
        <v>40</v>
      </c>
      <c r="N2161" s="3">
        <v>3</v>
      </c>
      <c r="O2161" t="s">
        <v>442</v>
      </c>
      <c r="P2161" t="s">
        <v>442</v>
      </c>
      <c r="Q2161" t="s">
        <v>442</v>
      </c>
      <c r="R2161" t="s">
        <v>442</v>
      </c>
      <c r="S2161" t="s">
        <v>53</v>
      </c>
      <c r="T2161">
        <v>1</v>
      </c>
      <c r="U2161">
        <v>12</v>
      </c>
      <c r="X2161" t="str">
        <f>VLOOKUP($S2161,Taxonomic!A:D,2,FALSE)</f>
        <v>labrisomidae</v>
      </c>
      <c r="Y2161" t="str">
        <f>VLOOKUP(S2161,Taxonomic!A:D,3,FALSE)</f>
        <v>labrisomus</v>
      </c>
      <c r="Z2161" t="str">
        <f>VLOOKUP(S2161,Taxonomic!A:D,4,FALSE)</f>
        <v>nuchipinnis</v>
      </c>
    </row>
    <row r="2162" spans="1:26" x14ac:dyDescent="0.2">
      <c r="A2162" t="s">
        <v>30</v>
      </c>
      <c r="B2162" t="s">
        <v>472</v>
      </c>
      <c r="C2162" t="s">
        <v>128</v>
      </c>
      <c r="D2162">
        <v>2015</v>
      </c>
      <c r="E2162">
        <v>11</v>
      </c>
      <c r="F2162" s="8">
        <v>8</v>
      </c>
      <c r="G2162" t="s">
        <v>457</v>
      </c>
      <c r="H2162" t="s">
        <v>122</v>
      </c>
      <c r="I2162">
        <f>VLOOKUP(B2162,Information_sites!D:E,2,FALSE)</f>
        <v>-24.100227</v>
      </c>
      <c r="J2162">
        <f>VLOOKUP(B2162,Information_sites!D:F,3,FALSE)</f>
        <v>-45.698115999999999</v>
      </c>
      <c r="K2162" t="s">
        <v>442</v>
      </c>
      <c r="L2162">
        <v>10037</v>
      </c>
      <c r="M2162">
        <v>40</v>
      </c>
      <c r="N2162" s="3">
        <v>3</v>
      </c>
      <c r="O2162" t="s">
        <v>442</v>
      </c>
      <c r="P2162" t="s">
        <v>442</v>
      </c>
      <c r="Q2162" t="s">
        <v>442</v>
      </c>
      <c r="R2162" t="s">
        <v>442</v>
      </c>
      <c r="S2162" t="s">
        <v>55</v>
      </c>
      <c r="T2162">
        <v>1</v>
      </c>
      <c r="U2162">
        <v>7</v>
      </c>
      <c r="X2162" t="str">
        <f>VLOOKUP($S2162,Taxonomic!A:D,2,FALSE)</f>
        <v>blenniidae</v>
      </c>
      <c r="Y2162" t="str">
        <f>VLOOKUP(S2162,Taxonomic!A:D,3,FALSE)</f>
        <v>parablennius</v>
      </c>
      <c r="Z2162" t="str">
        <f>VLOOKUP(S2162,Taxonomic!A:D,4,FALSE)</f>
        <v>pilicornis</v>
      </c>
    </row>
    <row r="2163" spans="1:26" x14ac:dyDescent="0.2">
      <c r="A2163" t="s">
        <v>30</v>
      </c>
      <c r="B2163" t="s">
        <v>472</v>
      </c>
      <c r="C2163" t="s">
        <v>128</v>
      </c>
      <c r="D2163">
        <v>2015</v>
      </c>
      <c r="E2163">
        <v>11</v>
      </c>
      <c r="F2163" s="8">
        <v>8</v>
      </c>
      <c r="G2163" t="s">
        <v>457</v>
      </c>
      <c r="H2163" t="s">
        <v>122</v>
      </c>
      <c r="I2163">
        <f>VLOOKUP(B2163,Information_sites!D:E,2,FALSE)</f>
        <v>-24.100227</v>
      </c>
      <c r="J2163">
        <f>VLOOKUP(B2163,Information_sites!D:F,3,FALSE)</f>
        <v>-45.698115999999999</v>
      </c>
      <c r="K2163" t="s">
        <v>442</v>
      </c>
      <c r="L2163">
        <v>10037</v>
      </c>
      <c r="M2163">
        <v>40</v>
      </c>
      <c r="N2163" s="3">
        <v>3</v>
      </c>
      <c r="O2163" t="s">
        <v>442</v>
      </c>
      <c r="P2163" t="s">
        <v>442</v>
      </c>
      <c r="Q2163" t="s">
        <v>442</v>
      </c>
      <c r="R2163" t="s">
        <v>442</v>
      </c>
      <c r="S2163" t="s">
        <v>46</v>
      </c>
      <c r="T2163">
        <v>30</v>
      </c>
      <c r="U2163">
        <v>10</v>
      </c>
      <c r="X2163" t="str">
        <f>VLOOKUP($S2163,Taxonomic!A:D,2,FALSE)</f>
        <v>pomacentridae</v>
      </c>
      <c r="Y2163" t="str">
        <f>VLOOKUP(S2163,Taxonomic!A:D,3,FALSE)</f>
        <v>stegastes</v>
      </c>
      <c r="Z2163" t="str">
        <f>VLOOKUP(S2163,Taxonomic!A:D,4,FALSE)</f>
        <v>fuscus</v>
      </c>
    </row>
    <row r="2164" spans="1:26" x14ac:dyDescent="0.2">
      <c r="A2164" t="s">
        <v>30</v>
      </c>
      <c r="B2164" t="s">
        <v>472</v>
      </c>
      <c r="C2164" t="s">
        <v>128</v>
      </c>
      <c r="D2164">
        <v>2015</v>
      </c>
      <c r="E2164">
        <v>11</v>
      </c>
      <c r="F2164" s="8">
        <v>8</v>
      </c>
      <c r="G2164" t="s">
        <v>457</v>
      </c>
      <c r="H2164" t="s">
        <v>122</v>
      </c>
      <c r="I2164">
        <f>VLOOKUP(B2164,Information_sites!D:E,2,FALSE)</f>
        <v>-24.100227</v>
      </c>
      <c r="J2164">
        <f>VLOOKUP(B2164,Information_sites!D:F,3,FALSE)</f>
        <v>-45.698115999999999</v>
      </c>
      <c r="K2164" t="s">
        <v>442</v>
      </c>
      <c r="L2164">
        <v>10037</v>
      </c>
      <c r="M2164">
        <v>40</v>
      </c>
      <c r="N2164" s="3">
        <v>3</v>
      </c>
      <c r="O2164" t="s">
        <v>442</v>
      </c>
      <c r="P2164" t="s">
        <v>442</v>
      </c>
      <c r="Q2164" t="s">
        <v>442</v>
      </c>
      <c r="R2164" t="s">
        <v>442</v>
      </c>
      <c r="S2164" t="s">
        <v>46</v>
      </c>
      <c r="T2164">
        <v>5</v>
      </c>
      <c r="U2164">
        <v>12</v>
      </c>
      <c r="X2164" t="str">
        <f>VLOOKUP($S2164,Taxonomic!A:D,2,FALSE)</f>
        <v>pomacentridae</v>
      </c>
      <c r="Y2164" t="str">
        <f>VLOOKUP(S2164,Taxonomic!A:D,3,FALSE)</f>
        <v>stegastes</v>
      </c>
      <c r="Z2164" t="str">
        <f>VLOOKUP(S2164,Taxonomic!A:D,4,FALSE)</f>
        <v>fuscus</v>
      </c>
    </row>
    <row r="2165" spans="1:26" x14ac:dyDescent="0.2">
      <c r="A2165" t="s">
        <v>30</v>
      </c>
      <c r="B2165" t="s">
        <v>472</v>
      </c>
      <c r="C2165" t="s">
        <v>128</v>
      </c>
      <c r="D2165">
        <v>2015</v>
      </c>
      <c r="E2165">
        <v>11</v>
      </c>
      <c r="F2165" s="8">
        <v>8</v>
      </c>
      <c r="G2165" t="s">
        <v>457</v>
      </c>
      <c r="H2165" t="s">
        <v>122</v>
      </c>
      <c r="I2165">
        <f>VLOOKUP(B2165,Information_sites!D:E,2,FALSE)</f>
        <v>-24.100227</v>
      </c>
      <c r="J2165">
        <f>VLOOKUP(B2165,Information_sites!D:F,3,FALSE)</f>
        <v>-45.698115999999999</v>
      </c>
      <c r="K2165" t="s">
        <v>442</v>
      </c>
      <c r="L2165">
        <v>10038</v>
      </c>
      <c r="M2165">
        <v>40</v>
      </c>
      <c r="N2165" s="3">
        <v>4</v>
      </c>
      <c r="O2165" t="s">
        <v>442</v>
      </c>
      <c r="P2165" t="s">
        <v>442</v>
      </c>
      <c r="Q2165" t="s">
        <v>442</v>
      </c>
      <c r="R2165" t="s">
        <v>442</v>
      </c>
      <c r="S2165" t="s">
        <v>33</v>
      </c>
      <c r="T2165">
        <v>25</v>
      </c>
      <c r="U2165">
        <v>8</v>
      </c>
      <c r="X2165" t="str">
        <f>VLOOKUP($S2165,Taxonomic!A:D,2,FALSE)</f>
        <v>pomacentridae</v>
      </c>
      <c r="Y2165" t="str">
        <f>VLOOKUP(S2165,Taxonomic!A:D,3,FALSE)</f>
        <v>abudefduf</v>
      </c>
      <c r="Z2165" t="str">
        <f>VLOOKUP(S2165,Taxonomic!A:D,4,FALSE)</f>
        <v>saxatilis</v>
      </c>
    </row>
    <row r="2166" spans="1:26" x14ac:dyDescent="0.2">
      <c r="A2166" t="s">
        <v>30</v>
      </c>
      <c r="B2166" t="s">
        <v>472</v>
      </c>
      <c r="C2166" t="s">
        <v>128</v>
      </c>
      <c r="D2166">
        <v>2015</v>
      </c>
      <c r="E2166">
        <v>11</v>
      </c>
      <c r="F2166" s="8">
        <v>8</v>
      </c>
      <c r="G2166" t="s">
        <v>457</v>
      </c>
      <c r="H2166" t="s">
        <v>122</v>
      </c>
      <c r="I2166">
        <f>VLOOKUP(B2166,Information_sites!D:E,2,FALSE)</f>
        <v>-24.100227</v>
      </c>
      <c r="J2166">
        <f>VLOOKUP(B2166,Information_sites!D:F,3,FALSE)</f>
        <v>-45.698115999999999</v>
      </c>
      <c r="K2166" t="s">
        <v>442</v>
      </c>
      <c r="L2166">
        <v>10038</v>
      </c>
      <c r="M2166">
        <v>40</v>
      </c>
      <c r="N2166" s="3">
        <v>4</v>
      </c>
      <c r="O2166" t="s">
        <v>442</v>
      </c>
      <c r="P2166" t="s">
        <v>442</v>
      </c>
      <c r="Q2166" t="s">
        <v>442</v>
      </c>
      <c r="R2166" t="s">
        <v>442</v>
      </c>
      <c r="S2166" t="s">
        <v>33</v>
      </c>
      <c r="T2166">
        <v>26</v>
      </c>
      <c r="U2166">
        <v>12</v>
      </c>
      <c r="X2166" t="str">
        <f>VLOOKUP($S2166,Taxonomic!A:D,2,FALSE)</f>
        <v>pomacentridae</v>
      </c>
      <c r="Y2166" t="str">
        <f>VLOOKUP(S2166,Taxonomic!A:D,3,FALSE)</f>
        <v>abudefduf</v>
      </c>
      <c r="Z2166" t="str">
        <f>VLOOKUP(S2166,Taxonomic!A:D,4,FALSE)</f>
        <v>saxatilis</v>
      </c>
    </row>
    <row r="2167" spans="1:26" x14ac:dyDescent="0.2">
      <c r="A2167" t="s">
        <v>30</v>
      </c>
      <c r="B2167" t="s">
        <v>472</v>
      </c>
      <c r="C2167" t="s">
        <v>128</v>
      </c>
      <c r="D2167">
        <v>2015</v>
      </c>
      <c r="E2167">
        <v>11</v>
      </c>
      <c r="F2167" s="8">
        <v>8</v>
      </c>
      <c r="G2167" t="s">
        <v>457</v>
      </c>
      <c r="H2167" t="s">
        <v>122</v>
      </c>
      <c r="I2167">
        <f>VLOOKUP(B2167,Information_sites!D:E,2,FALSE)</f>
        <v>-24.100227</v>
      </c>
      <c r="J2167">
        <f>VLOOKUP(B2167,Information_sites!D:F,3,FALSE)</f>
        <v>-45.698115999999999</v>
      </c>
      <c r="K2167" t="s">
        <v>442</v>
      </c>
      <c r="L2167">
        <v>10038</v>
      </c>
      <c r="M2167">
        <v>40</v>
      </c>
      <c r="N2167" s="3">
        <v>4</v>
      </c>
      <c r="O2167" t="s">
        <v>442</v>
      </c>
      <c r="P2167" t="s">
        <v>442</v>
      </c>
      <c r="Q2167" t="s">
        <v>442</v>
      </c>
      <c r="R2167" t="s">
        <v>442</v>
      </c>
      <c r="S2167" t="s">
        <v>60</v>
      </c>
      <c r="T2167">
        <v>1</v>
      </c>
      <c r="U2167">
        <v>12</v>
      </c>
      <c r="X2167" t="str">
        <f>VLOOKUP($S2167,Taxonomic!A:D,2,FALSE)</f>
        <v>chaetodontidae</v>
      </c>
      <c r="Y2167" t="str">
        <f>VLOOKUP(S2167,Taxonomic!A:D,3,FALSE)</f>
        <v>chaetodon</v>
      </c>
      <c r="Z2167" t="str">
        <f>VLOOKUP(S2167,Taxonomic!A:D,4,FALSE)</f>
        <v>striatus</v>
      </c>
    </row>
    <row r="2168" spans="1:26" x14ac:dyDescent="0.2">
      <c r="A2168" t="s">
        <v>30</v>
      </c>
      <c r="B2168" t="s">
        <v>472</v>
      </c>
      <c r="C2168" t="s">
        <v>128</v>
      </c>
      <c r="D2168">
        <v>2015</v>
      </c>
      <c r="E2168">
        <v>11</v>
      </c>
      <c r="F2168" s="8">
        <v>8</v>
      </c>
      <c r="G2168" t="s">
        <v>457</v>
      </c>
      <c r="H2168" t="s">
        <v>122</v>
      </c>
      <c r="I2168">
        <f>VLOOKUP(B2168,Information_sites!D:E,2,FALSE)</f>
        <v>-24.100227</v>
      </c>
      <c r="J2168">
        <f>VLOOKUP(B2168,Information_sites!D:F,3,FALSE)</f>
        <v>-45.698115999999999</v>
      </c>
      <c r="K2168" t="s">
        <v>442</v>
      </c>
      <c r="L2168">
        <v>10038</v>
      </c>
      <c r="M2168">
        <v>40</v>
      </c>
      <c r="N2168" s="3">
        <v>4</v>
      </c>
      <c r="O2168" t="s">
        <v>442</v>
      </c>
      <c r="P2168" t="s">
        <v>442</v>
      </c>
      <c r="Q2168" t="s">
        <v>442</v>
      </c>
      <c r="R2168" t="s">
        <v>442</v>
      </c>
      <c r="S2168" t="s">
        <v>36</v>
      </c>
      <c r="T2168">
        <v>1</v>
      </c>
      <c r="U2168">
        <v>12</v>
      </c>
      <c r="X2168" t="str">
        <f>VLOOKUP($S2168,Taxonomic!A:D,2,FALSE)</f>
        <v>pomacentridae</v>
      </c>
      <c r="Y2168" t="str">
        <f>VLOOKUP(S2168,Taxonomic!A:D,3,FALSE)</f>
        <v>chromis</v>
      </c>
      <c r="Z2168" t="str">
        <f>VLOOKUP(S2168,Taxonomic!A:D,4,FALSE)</f>
        <v>multilineata</v>
      </c>
    </row>
    <row r="2169" spans="1:26" x14ac:dyDescent="0.2">
      <c r="A2169" t="s">
        <v>30</v>
      </c>
      <c r="B2169" t="s">
        <v>472</v>
      </c>
      <c r="C2169" t="s">
        <v>128</v>
      </c>
      <c r="D2169">
        <v>2015</v>
      </c>
      <c r="E2169">
        <v>11</v>
      </c>
      <c r="F2169" s="8">
        <v>8</v>
      </c>
      <c r="G2169" t="s">
        <v>457</v>
      </c>
      <c r="H2169" t="s">
        <v>122</v>
      </c>
      <c r="I2169">
        <f>VLOOKUP(B2169,Information_sites!D:E,2,FALSE)</f>
        <v>-24.100227</v>
      </c>
      <c r="J2169">
        <f>VLOOKUP(B2169,Information_sites!D:F,3,FALSE)</f>
        <v>-45.698115999999999</v>
      </c>
      <c r="K2169" t="s">
        <v>442</v>
      </c>
      <c r="L2169">
        <v>10038</v>
      </c>
      <c r="M2169">
        <v>40</v>
      </c>
      <c r="N2169" s="3">
        <v>4</v>
      </c>
      <c r="O2169" t="s">
        <v>442</v>
      </c>
      <c r="P2169" t="s">
        <v>442</v>
      </c>
      <c r="Q2169" t="s">
        <v>442</v>
      </c>
      <c r="R2169" t="s">
        <v>442</v>
      </c>
      <c r="S2169" t="s">
        <v>39</v>
      </c>
      <c r="T2169">
        <v>70</v>
      </c>
      <c r="U2169">
        <v>20</v>
      </c>
      <c r="X2169" t="str">
        <f>VLOOKUP($S2169,Taxonomic!A:D,2,FALSE)</f>
        <v>haemulidae</v>
      </c>
      <c r="Y2169" t="str">
        <f>VLOOKUP(S2169,Taxonomic!A:D,3,FALSE)</f>
        <v>haemulon</v>
      </c>
      <c r="Z2169" t="str">
        <f>VLOOKUP(S2169,Taxonomic!A:D,4,FALSE)</f>
        <v>aurolineatum</v>
      </c>
    </row>
    <row r="2170" spans="1:26" x14ac:dyDescent="0.2">
      <c r="A2170" t="s">
        <v>30</v>
      </c>
      <c r="B2170" t="s">
        <v>472</v>
      </c>
      <c r="C2170" t="s">
        <v>128</v>
      </c>
      <c r="D2170">
        <v>2015</v>
      </c>
      <c r="E2170">
        <v>11</v>
      </c>
      <c r="F2170" s="8">
        <v>8</v>
      </c>
      <c r="G2170" t="s">
        <v>457</v>
      </c>
      <c r="H2170" t="s">
        <v>122</v>
      </c>
      <c r="I2170">
        <f>VLOOKUP(B2170,Information_sites!D:E,2,FALSE)</f>
        <v>-24.100227</v>
      </c>
      <c r="J2170">
        <f>VLOOKUP(B2170,Information_sites!D:F,3,FALSE)</f>
        <v>-45.698115999999999</v>
      </c>
      <c r="K2170" t="s">
        <v>442</v>
      </c>
      <c r="L2170">
        <v>10038</v>
      </c>
      <c r="M2170">
        <v>40</v>
      </c>
      <c r="N2170" s="3">
        <v>4</v>
      </c>
      <c r="O2170" t="s">
        <v>442</v>
      </c>
      <c r="P2170" t="s">
        <v>442</v>
      </c>
      <c r="Q2170" t="s">
        <v>442</v>
      </c>
      <c r="R2170" t="s">
        <v>442</v>
      </c>
      <c r="S2170" t="s">
        <v>41</v>
      </c>
      <c r="T2170">
        <v>1</v>
      </c>
      <c r="U2170">
        <v>30</v>
      </c>
      <c r="X2170" t="str">
        <f>VLOOKUP($S2170,Taxonomic!A:D,2,FALSE)</f>
        <v>holocentridae</v>
      </c>
      <c r="Y2170" t="str">
        <f>VLOOKUP(S2170,Taxonomic!A:D,3,FALSE)</f>
        <v>holocentrus</v>
      </c>
      <c r="Z2170" t="str">
        <f>VLOOKUP(S2170,Taxonomic!A:D,4,FALSE)</f>
        <v>adscensionis</v>
      </c>
    </row>
    <row r="2171" spans="1:26" x14ac:dyDescent="0.2">
      <c r="A2171" t="s">
        <v>30</v>
      </c>
      <c r="B2171" t="s">
        <v>472</v>
      </c>
      <c r="C2171" t="s">
        <v>128</v>
      </c>
      <c r="D2171">
        <v>2015</v>
      </c>
      <c r="E2171">
        <v>11</v>
      </c>
      <c r="F2171" s="8">
        <v>8</v>
      </c>
      <c r="G2171" t="s">
        <v>457</v>
      </c>
      <c r="H2171" t="s">
        <v>122</v>
      </c>
      <c r="I2171">
        <f>VLOOKUP(B2171,Information_sites!D:E,2,FALSE)</f>
        <v>-24.100227</v>
      </c>
      <c r="J2171">
        <f>VLOOKUP(B2171,Information_sites!D:F,3,FALSE)</f>
        <v>-45.698115999999999</v>
      </c>
      <c r="K2171" t="s">
        <v>442</v>
      </c>
      <c r="L2171">
        <v>10038</v>
      </c>
      <c r="M2171">
        <v>40</v>
      </c>
      <c r="N2171" s="3">
        <v>4</v>
      </c>
      <c r="O2171" t="s">
        <v>442</v>
      </c>
      <c r="P2171" t="s">
        <v>442</v>
      </c>
      <c r="Q2171" t="s">
        <v>442</v>
      </c>
      <c r="R2171" t="s">
        <v>442</v>
      </c>
      <c r="S2171" t="s">
        <v>38</v>
      </c>
      <c r="T2171">
        <v>2</v>
      </c>
      <c r="U2171">
        <v>20</v>
      </c>
      <c r="X2171" t="str">
        <f>VLOOKUP($S2171,Taxonomic!A:D,2,FALSE)</f>
        <v>serranidae</v>
      </c>
      <c r="Y2171" t="str">
        <f>VLOOKUP(S2171,Taxonomic!A:D,3,FALSE)</f>
        <v>epinephelus</v>
      </c>
      <c r="Z2171" t="str">
        <f>VLOOKUP(S2171,Taxonomic!A:D,4,FALSE)</f>
        <v>marginatus</v>
      </c>
    </row>
    <row r="2172" spans="1:26" x14ac:dyDescent="0.2">
      <c r="A2172" t="s">
        <v>30</v>
      </c>
      <c r="B2172" t="s">
        <v>472</v>
      </c>
      <c r="C2172" t="s">
        <v>128</v>
      </c>
      <c r="D2172">
        <v>2015</v>
      </c>
      <c r="E2172">
        <v>11</v>
      </c>
      <c r="F2172" s="8">
        <v>8</v>
      </c>
      <c r="G2172" t="s">
        <v>457</v>
      </c>
      <c r="H2172" t="s">
        <v>122</v>
      </c>
      <c r="I2172">
        <f>VLOOKUP(B2172,Information_sites!D:E,2,FALSE)</f>
        <v>-24.100227</v>
      </c>
      <c r="J2172">
        <f>VLOOKUP(B2172,Information_sites!D:F,3,FALSE)</f>
        <v>-45.698115999999999</v>
      </c>
      <c r="K2172" t="s">
        <v>442</v>
      </c>
      <c r="L2172">
        <v>10038</v>
      </c>
      <c r="M2172">
        <v>40</v>
      </c>
      <c r="N2172" s="3">
        <v>4</v>
      </c>
      <c r="O2172" t="s">
        <v>442</v>
      </c>
      <c r="P2172" t="s">
        <v>442</v>
      </c>
      <c r="Q2172" t="s">
        <v>442</v>
      </c>
      <c r="R2172" t="s">
        <v>442</v>
      </c>
      <c r="S2172" t="s">
        <v>43</v>
      </c>
      <c r="T2172">
        <v>4</v>
      </c>
      <c r="U2172">
        <v>25</v>
      </c>
      <c r="X2172" t="str">
        <f>VLOOKUP($S2172,Taxonomic!A:D,2,FALSE)</f>
        <v>sciaenidae</v>
      </c>
      <c r="Y2172" t="str">
        <f>VLOOKUP(S2172,Taxonomic!A:D,3,FALSE)</f>
        <v>odontoscion</v>
      </c>
      <c r="Z2172" t="str">
        <f>VLOOKUP(S2172,Taxonomic!A:D,4,FALSE)</f>
        <v>dentex</v>
      </c>
    </row>
    <row r="2173" spans="1:26" x14ac:dyDescent="0.2">
      <c r="A2173" t="s">
        <v>30</v>
      </c>
      <c r="B2173" t="s">
        <v>472</v>
      </c>
      <c r="C2173" t="s">
        <v>128</v>
      </c>
      <c r="D2173">
        <v>2015</v>
      </c>
      <c r="E2173">
        <v>11</v>
      </c>
      <c r="F2173" s="8">
        <v>8</v>
      </c>
      <c r="G2173" t="s">
        <v>457</v>
      </c>
      <c r="H2173" t="s">
        <v>122</v>
      </c>
      <c r="I2173">
        <f>VLOOKUP(B2173,Information_sites!D:E,2,FALSE)</f>
        <v>-24.100227</v>
      </c>
      <c r="J2173">
        <f>VLOOKUP(B2173,Information_sites!D:F,3,FALSE)</f>
        <v>-45.698115999999999</v>
      </c>
      <c r="K2173" t="s">
        <v>442</v>
      </c>
      <c r="L2173">
        <v>10038</v>
      </c>
      <c r="M2173">
        <v>40</v>
      </c>
      <c r="N2173" s="3">
        <v>4</v>
      </c>
      <c r="O2173" t="s">
        <v>442</v>
      </c>
      <c r="P2173" t="s">
        <v>442</v>
      </c>
      <c r="Q2173" t="s">
        <v>442</v>
      </c>
      <c r="R2173" t="s">
        <v>442</v>
      </c>
      <c r="S2173" t="s">
        <v>70</v>
      </c>
      <c r="T2173">
        <v>20</v>
      </c>
      <c r="U2173">
        <v>10</v>
      </c>
      <c r="X2173" t="str">
        <f>VLOOKUP($S2173,Taxonomic!A:D,2,FALSE)</f>
        <v>pempheridae</v>
      </c>
      <c r="Y2173" t="str">
        <f>VLOOKUP(S2173,Taxonomic!A:D,3,FALSE)</f>
        <v>pempheris</v>
      </c>
      <c r="Z2173" t="str">
        <f>VLOOKUP(S2173,Taxonomic!A:D,4,FALSE)</f>
        <v>schomburgkii</v>
      </c>
    </row>
    <row r="2174" spans="1:26" x14ac:dyDescent="0.2">
      <c r="A2174" t="s">
        <v>30</v>
      </c>
      <c r="B2174" t="s">
        <v>472</v>
      </c>
      <c r="C2174" t="s">
        <v>128</v>
      </c>
      <c r="D2174">
        <v>2015</v>
      </c>
      <c r="E2174">
        <v>11</v>
      </c>
      <c r="F2174" s="8">
        <v>8</v>
      </c>
      <c r="G2174" t="s">
        <v>457</v>
      </c>
      <c r="H2174" t="s">
        <v>122</v>
      </c>
      <c r="I2174">
        <f>VLOOKUP(B2174,Information_sites!D:E,2,FALSE)</f>
        <v>-24.100227</v>
      </c>
      <c r="J2174">
        <f>VLOOKUP(B2174,Information_sites!D:F,3,FALSE)</f>
        <v>-45.698115999999999</v>
      </c>
      <c r="K2174" t="s">
        <v>442</v>
      </c>
      <c r="L2174">
        <v>10038</v>
      </c>
      <c r="M2174">
        <v>40</v>
      </c>
      <c r="N2174" s="3">
        <v>4</v>
      </c>
      <c r="O2174" t="s">
        <v>442</v>
      </c>
      <c r="P2174" t="s">
        <v>442</v>
      </c>
      <c r="Q2174" t="s">
        <v>442</v>
      </c>
      <c r="R2174" t="s">
        <v>442</v>
      </c>
      <c r="S2174" t="s">
        <v>44</v>
      </c>
      <c r="T2174">
        <v>2</v>
      </c>
      <c r="U2174">
        <v>35</v>
      </c>
      <c r="X2174" t="str">
        <f>VLOOKUP($S2174,Taxonomic!A:D,2,FALSE)</f>
        <v>pomacanthidae</v>
      </c>
      <c r="Y2174" t="str">
        <f>VLOOKUP(S2174,Taxonomic!A:D,3,FALSE)</f>
        <v>pomacanthus</v>
      </c>
      <c r="Z2174" t="str">
        <f>VLOOKUP(S2174,Taxonomic!A:D,4,FALSE)</f>
        <v>paru</v>
      </c>
    </row>
    <row r="2175" spans="1:26" x14ac:dyDescent="0.2">
      <c r="A2175" t="s">
        <v>30</v>
      </c>
      <c r="B2175" t="s">
        <v>472</v>
      </c>
      <c r="C2175" t="s">
        <v>128</v>
      </c>
      <c r="D2175">
        <v>2015</v>
      </c>
      <c r="E2175">
        <v>11</v>
      </c>
      <c r="F2175" s="8">
        <v>8</v>
      </c>
      <c r="G2175" t="s">
        <v>457</v>
      </c>
      <c r="H2175" t="s">
        <v>122</v>
      </c>
      <c r="I2175">
        <f>VLOOKUP(B2175,Information_sites!D:E,2,FALSE)</f>
        <v>-24.100227</v>
      </c>
      <c r="J2175">
        <f>VLOOKUP(B2175,Information_sites!D:F,3,FALSE)</f>
        <v>-45.698115999999999</v>
      </c>
      <c r="K2175" t="s">
        <v>442</v>
      </c>
      <c r="L2175">
        <v>10038</v>
      </c>
      <c r="M2175">
        <v>40</v>
      </c>
      <c r="N2175" s="3">
        <v>4</v>
      </c>
      <c r="O2175" t="s">
        <v>442</v>
      </c>
      <c r="P2175" t="s">
        <v>442</v>
      </c>
      <c r="Q2175" t="s">
        <v>442</v>
      </c>
      <c r="R2175" t="s">
        <v>442</v>
      </c>
      <c r="S2175" t="s">
        <v>44</v>
      </c>
      <c r="T2175">
        <v>1</v>
      </c>
      <c r="U2175">
        <v>5</v>
      </c>
      <c r="X2175" t="str">
        <f>VLOOKUP($S2175,Taxonomic!A:D,2,FALSE)</f>
        <v>pomacanthidae</v>
      </c>
      <c r="Y2175" t="str">
        <f>VLOOKUP(S2175,Taxonomic!A:D,3,FALSE)</f>
        <v>pomacanthus</v>
      </c>
      <c r="Z2175" t="str">
        <f>VLOOKUP(S2175,Taxonomic!A:D,4,FALSE)</f>
        <v>paru</v>
      </c>
    </row>
    <row r="2176" spans="1:26" x14ac:dyDescent="0.2">
      <c r="A2176" t="s">
        <v>30</v>
      </c>
      <c r="B2176" t="s">
        <v>472</v>
      </c>
      <c r="C2176" t="s">
        <v>128</v>
      </c>
      <c r="D2176">
        <v>2015</v>
      </c>
      <c r="E2176">
        <v>11</v>
      </c>
      <c r="F2176" s="8">
        <v>8</v>
      </c>
      <c r="G2176" t="s">
        <v>457</v>
      </c>
      <c r="H2176" t="s">
        <v>122</v>
      </c>
      <c r="I2176">
        <f>VLOOKUP(B2176,Information_sites!D:E,2,FALSE)</f>
        <v>-24.100227</v>
      </c>
      <c r="J2176">
        <f>VLOOKUP(B2176,Information_sites!D:F,3,FALSE)</f>
        <v>-45.698115999999999</v>
      </c>
      <c r="K2176" t="s">
        <v>442</v>
      </c>
      <c r="L2176">
        <v>10038</v>
      </c>
      <c r="M2176">
        <v>40</v>
      </c>
      <c r="N2176" s="3">
        <v>4</v>
      </c>
      <c r="O2176" t="s">
        <v>442</v>
      </c>
      <c r="P2176" t="s">
        <v>442</v>
      </c>
      <c r="Q2176" t="s">
        <v>442</v>
      </c>
      <c r="R2176" t="s">
        <v>442</v>
      </c>
      <c r="S2176" t="s">
        <v>46</v>
      </c>
      <c r="T2176">
        <v>30</v>
      </c>
      <c r="U2176">
        <v>12</v>
      </c>
      <c r="X2176" t="str">
        <f>VLOOKUP($S2176,Taxonomic!A:D,2,FALSE)</f>
        <v>pomacentridae</v>
      </c>
      <c r="Y2176" t="str">
        <f>VLOOKUP(S2176,Taxonomic!A:D,3,FALSE)</f>
        <v>stegastes</v>
      </c>
      <c r="Z2176" t="str">
        <f>VLOOKUP(S2176,Taxonomic!A:D,4,FALSE)</f>
        <v>fuscus</v>
      </c>
    </row>
    <row r="2177" spans="1:26" x14ac:dyDescent="0.2">
      <c r="A2177" t="s">
        <v>30</v>
      </c>
      <c r="B2177" t="s">
        <v>472</v>
      </c>
      <c r="C2177" t="s">
        <v>128</v>
      </c>
      <c r="D2177">
        <v>2015</v>
      </c>
      <c r="E2177">
        <v>11</v>
      </c>
      <c r="F2177" s="8">
        <v>8</v>
      </c>
      <c r="G2177" t="s">
        <v>457</v>
      </c>
      <c r="H2177" t="s">
        <v>122</v>
      </c>
      <c r="I2177">
        <f>VLOOKUP(B2177,Information_sites!D:E,2,FALSE)</f>
        <v>-24.100227</v>
      </c>
      <c r="J2177">
        <f>VLOOKUP(B2177,Information_sites!D:F,3,FALSE)</f>
        <v>-45.698115999999999</v>
      </c>
      <c r="K2177" t="s">
        <v>442</v>
      </c>
      <c r="L2177">
        <v>10038</v>
      </c>
      <c r="M2177">
        <v>40</v>
      </c>
      <c r="N2177" s="3">
        <v>4</v>
      </c>
      <c r="O2177" t="s">
        <v>442</v>
      </c>
      <c r="P2177" t="s">
        <v>442</v>
      </c>
      <c r="Q2177" t="s">
        <v>442</v>
      </c>
      <c r="R2177" t="s">
        <v>442</v>
      </c>
      <c r="S2177" t="s">
        <v>46</v>
      </c>
      <c r="T2177">
        <v>15</v>
      </c>
      <c r="U2177">
        <v>7</v>
      </c>
      <c r="X2177" t="str">
        <f>VLOOKUP($S2177,Taxonomic!A:D,2,FALSE)</f>
        <v>pomacentridae</v>
      </c>
      <c r="Y2177" t="str">
        <f>VLOOKUP(S2177,Taxonomic!A:D,3,FALSE)</f>
        <v>stegastes</v>
      </c>
      <c r="Z2177" t="str">
        <f>VLOOKUP(S2177,Taxonomic!A:D,4,FALSE)</f>
        <v>fuscus</v>
      </c>
    </row>
    <row r="2178" spans="1:26" x14ac:dyDescent="0.2">
      <c r="A2178" t="s">
        <v>30</v>
      </c>
      <c r="B2178" t="s">
        <v>129</v>
      </c>
      <c r="C2178" t="s">
        <v>130</v>
      </c>
      <c r="D2178">
        <v>2015</v>
      </c>
      <c r="E2178">
        <v>11</v>
      </c>
      <c r="F2178" s="8">
        <v>9</v>
      </c>
      <c r="G2178" t="s">
        <v>457</v>
      </c>
      <c r="H2178" t="s">
        <v>122</v>
      </c>
      <c r="I2178">
        <f>VLOOKUP(B2178,Information_sites!D:E,2,FALSE)</f>
        <v>-24.095842000000001</v>
      </c>
      <c r="J2178">
        <f>VLOOKUP(B2178,Information_sites!D:F,3,FALSE)</f>
        <v>-45.693289</v>
      </c>
      <c r="K2178" t="s">
        <v>442</v>
      </c>
      <c r="L2178">
        <v>10039</v>
      </c>
      <c r="M2178">
        <v>40</v>
      </c>
      <c r="N2178" s="3">
        <v>11</v>
      </c>
      <c r="O2178" t="s">
        <v>442</v>
      </c>
      <c r="P2178" t="s">
        <v>442</v>
      </c>
      <c r="Q2178" t="s">
        <v>442</v>
      </c>
      <c r="R2178" t="s">
        <v>442</v>
      </c>
      <c r="S2178" t="s">
        <v>33</v>
      </c>
      <c r="T2178">
        <v>15</v>
      </c>
      <c r="U2178">
        <v>15</v>
      </c>
      <c r="X2178" t="str">
        <f>VLOOKUP($S2178,Taxonomic!A:D,2,FALSE)</f>
        <v>pomacentridae</v>
      </c>
      <c r="Y2178" t="str">
        <f>VLOOKUP(S2178,Taxonomic!A:D,3,FALSE)</f>
        <v>abudefduf</v>
      </c>
      <c r="Z2178" t="str">
        <f>VLOOKUP(S2178,Taxonomic!A:D,4,FALSE)</f>
        <v>saxatilis</v>
      </c>
    </row>
    <row r="2179" spans="1:26" x14ac:dyDescent="0.2">
      <c r="A2179" t="s">
        <v>30</v>
      </c>
      <c r="B2179" t="s">
        <v>129</v>
      </c>
      <c r="C2179" t="s">
        <v>130</v>
      </c>
      <c r="D2179">
        <v>2015</v>
      </c>
      <c r="E2179">
        <v>11</v>
      </c>
      <c r="F2179" s="8">
        <v>9</v>
      </c>
      <c r="G2179" t="s">
        <v>457</v>
      </c>
      <c r="H2179" t="s">
        <v>122</v>
      </c>
      <c r="I2179">
        <f>VLOOKUP(B2179,Information_sites!D:E,2,FALSE)</f>
        <v>-24.095842000000001</v>
      </c>
      <c r="J2179">
        <f>VLOOKUP(B2179,Information_sites!D:F,3,FALSE)</f>
        <v>-45.693289</v>
      </c>
      <c r="K2179" t="s">
        <v>442</v>
      </c>
      <c r="L2179">
        <v>10039</v>
      </c>
      <c r="M2179">
        <v>40</v>
      </c>
      <c r="N2179" s="3">
        <v>11</v>
      </c>
      <c r="O2179" t="s">
        <v>442</v>
      </c>
      <c r="P2179" t="s">
        <v>442</v>
      </c>
      <c r="Q2179" t="s">
        <v>442</v>
      </c>
      <c r="R2179" t="s">
        <v>442</v>
      </c>
      <c r="S2179" t="s">
        <v>33</v>
      </c>
      <c r="T2179">
        <v>20</v>
      </c>
      <c r="U2179">
        <v>8</v>
      </c>
      <c r="X2179" t="str">
        <f>VLOOKUP($S2179,Taxonomic!A:D,2,FALSE)</f>
        <v>pomacentridae</v>
      </c>
      <c r="Y2179" t="str">
        <f>VLOOKUP(S2179,Taxonomic!A:D,3,FALSE)</f>
        <v>abudefduf</v>
      </c>
      <c r="Z2179" t="str">
        <f>VLOOKUP(S2179,Taxonomic!A:D,4,FALSE)</f>
        <v>saxatilis</v>
      </c>
    </row>
    <row r="2180" spans="1:26" x14ac:dyDescent="0.2">
      <c r="A2180" t="s">
        <v>30</v>
      </c>
      <c r="B2180" t="s">
        <v>129</v>
      </c>
      <c r="C2180" t="s">
        <v>130</v>
      </c>
      <c r="D2180">
        <v>2015</v>
      </c>
      <c r="E2180">
        <v>11</v>
      </c>
      <c r="F2180" s="8">
        <v>9</v>
      </c>
      <c r="G2180" t="s">
        <v>457</v>
      </c>
      <c r="H2180" t="s">
        <v>122</v>
      </c>
      <c r="I2180">
        <f>VLOOKUP(B2180,Information_sites!D:E,2,FALSE)</f>
        <v>-24.095842000000001</v>
      </c>
      <c r="J2180">
        <f>VLOOKUP(B2180,Information_sites!D:F,3,FALSE)</f>
        <v>-45.693289</v>
      </c>
      <c r="K2180" t="s">
        <v>442</v>
      </c>
      <c r="L2180">
        <v>10039</v>
      </c>
      <c r="M2180">
        <v>40</v>
      </c>
      <c r="N2180" s="3">
        <v>11</v>
      </c>
      <c r="O2180" t="s">
        <v>442</v>
      </c>
      <c r="P2180" t="s">
        <v>442</v>
      </c>
      <c r="Q2180" t="s">
        <v>442</v>
      </c>
      <c r="R2180" t="s">
        <v>442</v>
      </c>
      <c r="S2180" t="s">
        <v>49</v>
      </c>
      <c r="T2180">
        <v>8</v>
      </c>
      <c r="U2180">
        <v>30</v>
      </c>
      <c r="X2180" t="str">
        <f>VLOOKUP($S2180,Taxonomic!A:D,2,FALSE)</f>
        <v>acanthuridae</v>
      </c>
      <c r="Y2180" t="str">
        <f>VLOOKUP(S2180,Taxonomic!A:D,3,FALSE)</f>
        <v>acanthurus</v>
      </c>
      <c r="Z2180" t="str">
        <f>VLOOKUP(S2180,Taxonomic!A:D,4,FALSE)</f>
        <v>chirurgus</v>
      </c>
    </row>
    <row r="2181" spans="1:26" x14ac:dyDescent="0.2">
      <c r="A2181" t="s">
        <v>30</v>
      </c>
      <c r="B2181" t="s">
        <v>129</v>
      </c>
      <c r="C2181" t="s">
        <v>130</v>
      </c>
      <c r="D2181">
        <v>2015</v>
      </c>
      <c r="E2181">
        <v>11</v>
      </c>
      <c r="F2181" s="8">
        <v>9</v>
      </c>
      <c r="G2181" t="s">
        <v>457</v>
      </c>
      <c r="H2181" t="s">
        <v>122</v>
      </c>
      <c r="I2181">
        <f>VLOOKUP(B2181,Information_sites!D:E,2,FALSE)</f>
        <v>-24.095842000000001</v>
      </c>
      <c r="J2181">
        <f>VLOOKUP(B2181,Information_sites!D:F,3,FALSE)</f>
        <v>-45.693289</v>
      </c>
      <c r="K2181" t="s">
        <v>442</v>
      </c>
      <c r="L2181">
        <v>10039</v>
      </c>
      <c r="M2181">
        <v>40</v>
      </c>
      <c r="N2181" s="3">
        <v>11</v>
      </c>
      <c r="O2181" t="s">
        <v>442</v>
      </c>
      <c r="P2181" t="s">
        <v>442</v>
      </c>
      <c r="Q2181" t="s">
        <v>442</v>
      </c>
      <c r="R2181" t="s">
        <v>442</v>
      </c>
      <c r="S2181" t="s">
        <v>34</v>
      </c>
      <c r="T2181">
        <v>2</v>
      </c>
      <c r="U2181">
        <v>25</v>
      </c>
      <c r="X2181" t="str">
        <f>VLOOKUP($S2181,Taxonomic!A:D,2,FALSE)</f>
        <v>labridae</v>
      </c>
      <c r="Y2181" t="str">
        <f>VLOOKUP(S2181,Taxonomic!A:D,3,FALSE)</f>
        <v>bodianus</v>
      </c>
      <c r="Z2181" t="str">
        <f>VLOOKUP(S2181,Taxonomic!A:D,4,FALSE)</f>
        <v>pulchellus</v>
      </c>
    </row>
    <row r="2182" spans="1:26" x14ac:dyDescent="0.2">
      <c r="A2182" t="s">
        <v>30</v>
      </c>
      <c r="B2182" t="s">
        <v>129</v>
      </c>
      <c r="C2182" t="s">
        <v>130</v>
      </c>
      <c r="D2182">
        <v>2015</v>
      </c>
      <c r="E2182">
        <v>11</v>
      </c>
      <c r="F2182" s="8">
        <v>9</v>
      </c>
      <c r="G2182" t="s">
        <v>457</v>
      </c>
      <c r="H2182" t="s">
        <v>122</v>
      </c>
      <c r="I2182">
        <f>VLOOKUP(B2182,Information_sites!D:E,2,FALSE)</f>
        <v>-24.095842000000001</v>
      </c>
      <c r="J2182">
        <f>VLOOKUP(B2182,Information_sites!D:F,3,FALSE)</f>
        <v>-45.693289</v>
      </c>
      <c r="K2182" t="s">
        <v>442</v>
      </c>
      <c r="L2182">
        <v>10039</v>
      </c>
      <c r="M2182">
        <v>40</v>
      </c>
      <c r="N2182" s="3">
        <v>11</v>
      </c>
      <c r="O2182" t="s">
        <v>442</v>
      </c>
      <c r="P2182" t="s">
        <v>442</v>
      </c>
      <c r="Q2182" t="s">
        <v>442</v>
      </c>
      <c r="R2182" t="s">
        <v>442</v>
      </c>
      <c r="S2182" t="s">
        <v>34</v>
      </c>
      <c r="T2182">
        <v>3</v>
      </c>
      <c r="U2182">
        <v>20</v>
      </c>
      <c r="X2182" t="str">
        <f>VLOOKUP($S2182,Taxonomic!A:D,2,FALSE)</f>
        <v>labridae</v>
      </c>
      <c r="Y2182" t="str">
        <f>VLOOKUP(S2182,Taxonomic!A:D,3,FALSE)</f>
        <v>bodianus</v>
      </c>
      <c r="Z2182" t="str">
        <f>VLOOKUP(S2182,Taxonomic!A:D,4,FALSE)</f>
        <v>pulchellus</v>
      </c>
    </row>
    <row r="2183" spans="1:26" x14ac:dyDescent="0.2">
      <c r="A2183" t="s">
        <v>30</v>
      </c>
      <c r="B2183" t="s">
        <v>129</v>
      </c>
      <c r="C2183" t="s">
        <v>130</v>
      </c>
      <c r="D2183">
        <v>2015</v>
      </c>
      <c r="E2183">
        <v>11</v>
      </c>
      <c r="F2183" s="8">
        <v>9</v>
      </c>
      <c r="G2183" t="s">
        <v>457</v>
      </c>
      <c r="H2183" t="s">
        <v>122</v>
      </c>
      <c r="I2183">
        <f>VLOOKUP(B2183,Information_sites!D:E,2,FALSE)</f>
        <v>-24.095842000000001</v>
      </c>
      <c r="J2183">
        <f>VLOOKUP(B2183,Information_sites!D:F,3,FALSE)</f>
        <v>-45.693289</v>
      </c>
      <c r="K2183" t="s">
        <v>442</v>
      </c>
      <c r="L2183">
        <v>10039</v>
      </c>
      <c r="M2183">
        <v>40</v>
      </c>
      <c r="N2183" s="3">
        <v>11</v>
      </c>
      <c r="O2183" t="s">
        <v>442</v>
      </c>
      <c r="P2183" t="s">
        <v>442</v>
      </c>
      <c r="Q2183" t="s">
        <v>442</v>
      </c>
      <c r="R2183" t="s">
        <v>442</v>
      </c>
      <c r="S2183" t="s">
        <v>85</v>
      </c>
      <c r="T2183">
        <v>1</v>
      </c>
      <c r="U2183">
        <v>23</v>
      </c>
      <c r="X2183" t="str">
        <f>VLOOKUP($S2183,Taxonomic!A:D,2,FALSE)</f>
        <v>carangidae</v>
      </c>
      <c r="Y2183" t="str">
        <f>VLOOKUP(S2183,Taxonomic!A:D,3,FALSE)</f>
        <v>caranx</v>
      </c>
      <c r="Z2183" t="str">
        <f>VLOOKUP(S2183,Taxonomic!A:D,4,FALSE)</f>
        <v>crysos</v>
      </c>
    </row>
    <row r="2184" spans="1:26" x14ac:dyDescent="0.2">
      <c r="A2184" t="s">
        <v>30</v>
      </c>
      <c r="B2184" t="s">
        <v>129</v>
      </c>
      <c r="C2184" t="s">
        <v>130</v>
      </c>
      <c r="D2184">
        <v>2015</v>
      </c>
      <c r="E2184">
        <v>11</v>
      </c>
      <c r="F2184" s="8">
        <v>9</v>
      </c>
      <c r="G2184" t="s">
        <v>457</v>
      </c>
      <c r="H2184" t="s">
        <v>122</v>
      </c>
      <c r="I2184">
        <f>VLOOKUP(B2184,Information_sites!D:E,2,FALSE)</f>
        <v>-24.095842000000001</v>
      </c>
      <c r="J2184">
        <f>VLOOKUP(B2184,Information_sites!D:F,3,FALSE)</f>
        <v>-45.693289</v>
      </c>
      <c r="K2184" t="s">
        <v>442</v>
      </c>
      <c r="L2184">
        <v>10039</v>
      </c>
      <c r="M2184">
        <v>40</v>
      </c>
      <c r="N2184" s="3">
        <v>11</v>
      </c>
      <c r="O2184" t="s">
        <v>442</v>
      </c>
      <c r="P2184" t="s">
        <v>442</v>
      </c>
      <c r="Q2184" t="s">
        <v>442</v>
      </c>
      <c r="R2184" t="s">
        <v>442</v>
      </c>
      <c r="S2184" t="s">
        <v>36</v>
      </c>
      <c r="T2184">
        <v>1</v>
      </c>
      <c r="U2184">
        <v>12</v>
      </c>
      <c r="X2184" t="str">
        <f>VLOOKUP($S2184,Taxonomic!A:D,2,FALSE)</f>
        <v>pomacentridae</v>
      </c>
      <c r="Y2184" t="str">
        <f>VLOOKUP(S2184,Taxonomic!A:D,3,FALSE)</f>
        <v>chromis</v>
      </c>
      <c r="Z2184" t="str">
        <f>VLOOKUP(S2184,Taxonomic!A:D,4,FALSE)</f>
        <v>multilineata</v>
      </c>
    </row>
    <row r="2185" spans="1:26" x14ac:dyDescent="0.2">
      <c r="A2185" t="s">
        <v>30</v>
      </c>
      <c r="B2185" t="s">
        <v>129</v>
      </c>
      <c r="C2185" t="s">
        <v>130</v>
      </c>
      <c r="D2185">
        <v>2015</v>
      </c>
      <c r="E2185">
        <v>11</v>
      </c>
      <c r="F2185" s="8">
        <v>9</v>
      </c>
      <c r="G2185" t="s">
        <v>457</v>
      </c>
      <c r="H2185" t="s">
        <v>122</v>
      </c>
      <c r="I2185">
        <f>VLOOKUP(B2185,Information_sites!D:E,2,FALSE)</f>
        <v>-24.095842000000001</v>
      </c>
      <c r="J2185">
        <f>VLOOKUP(B2185,Information_sites!D:F,3,FALSE)</f>
        <v>-45.693289</v>
      </c>
      <c r="K2185" t="s">
        <v>442</v>
      </c>
      <c r="L2185">
        <v>10039</v>
      </c>
      <c r="M2185">
        <v>40</v>
      </c>
      <c r="N2185" s="3">
        <v>11</v>
      </c>
      <c r="O2185" t="s">
        <v>442</v>
      </c>
      <c r="P2185" t="s">
        <v>442</v>
      </c>
      <c r="Q2185" t="s">
        <v>442</v>
      </c>
      <c r="R2185" t="s">
        <v>442</v>
      </c>
      <c r="S2185" t="s">
        <v>39</v>
      </c>
      <c r="T2185">
        <v>60</v>
      </c>
      <c r="U2185">
        <v>22</v>
      </c>
      <c r="X2185" t="str">
        <f>VLOOKUP($S2185,Taxonomic!A:D,2,FALSE)</f>
        <v>haemulidae</v>
      </c>
      <c r="Y2185" t="str">
        <f>VLOOKUP(S2185,Taxonomic!A:D,3,FALSE)</f>
        <v>haemulon</v>
      </c>
      <c r="Z2185" t="str">
        <f>VLOOKUP(S2185,Taxonomic!A:D,4,FALSE)</f>
        <v>aurolineatum</v>
      </c>
    </row>
    <row r="2186" spans="1:26" x14ac:dyDescent="0.2">
      <c r="A2186" t="s">
        <v>30</v>
      </c>
      <c r="B2186" t="s">
        <v>129</v>
      </c>
      <c r="C2186" t="s">
        <v>130</v>
      </c>
      <c r="D2186">
        <v>2015</v>
      </c>
      <c r="E2186">
        <v>11</v>
      </c>
      <c r="F2186" s="8">
        <v>9</v>
      </c>
      <c r="G2186" t="s">
        <v>457</v>
      </c>
      <c r="H2186" t="s">
        <v>122</v>
      </c>
      <c r="I2186">
        <f>VLOOKUP(B2186,Information_sites!D:E,2,FALSE)</f>
        <v>-24.095842000000001</v>
      </c>
      <c r="J2186">
        <f>VLOOKUP(B2186,Information_sites!D:F,3,FALSE)</f>
        <v>-45.693289</v>
      </c>
      <c r="K2186" t="s">
        <v>442</v>
      </c>
      <c r="L2186">
        <v>10039</v>
      </c>
      <c r="M2186">
        <v>40</v>
      </c>
      <c r="N2186" s="3">
        <v>11</v>
      </c>
      <c r="O2186" t="s">
        <v>442</v>
      </c>
      <c r="P2186" t="s">
        <v>442</v>
      </c>
      <c r="Q2186" t="s">
        <v>442</v>
      </c>
      <c r="R2186" t="s">
        <v>442</v>
      </c>
      <c r="S2186" t="s">
        <v>75</v>
      </c>
      <c r="T2186">
        <v>1</v>
      </c>
      <c r="U2186">
        <v>20</v>
      </c>
      <c r="X2186" t="str">
        <f>VLOOKUP($S2186,Taxonomic!A:D,2,FALSE)</f>
        <v>labridae</v>
      </c>
      <c r="Y2186" t="str">
        <f>VLOOKUP(S2186,Taxonomic!A:D,3,FALSE)</f>
        <v>halichoeres</v>
      </c>
      <c r="Z2186" t="str">
        <f>VLOOKUP(S2186,Taxonomic!A:D,4,FALSE)</f>
        <v>brasiliensis</v>
      </c>
    </row>
    <row r="2187" spans="1:26" x14ac:dyDescent="0.2">
      <c r="A2187" t="s">
        <v>30</v>
      </c>
      <c r="B2187" t="s">
        <v>129</v>
      </c>
      <c r="C2187" t="s">
        <v>130</v>
      </c>
      <c r="D2187">
        <v>2015</v>
      </c>
      <c r="E2187">
        <v>11</v>
      </c>
      <c r="F2187" s="8">
        <v>9</v>
      </c>
      <c r="G2187" t="s">
        <v>457</v>
      </c>
      <c r="H2187" t="s">
        <v>122</v>
      </c>
      <c r="I2187">
        <f>VLOOKUP(B2187,Information_sites!D:E,2,FALSE)</f>
        <v>-24.095842000000001</v>
      </c>
      <c r="J2187">
        <f>VLOOKUP(B2187,Information_sites!D:F,3,FALSE)</f>
        <v>-45.693289</v>
      </c>
      <c r="K2187" t="s">
        <v>442</v>
      </c>
      <c r="L2187">
        <v>10039</v>
      </c>
      <c r="M2187">
        <v>40</v>
      </c>
      <c r="N2187" s="3">
        <v>11</v>
      </c>
      <c r="O2187" t="s">
        <v>442</v>
      </c>
      <c r="P2187" t="s">
        <v>442</v>
      </c>
      <c r="Q2187" t="s">
        <v>442</v>
      </c>
      <c r="R2187" t="s">
        <v>442</v>
      </c>
      <c r="S2187" t="s">
        <v>41</v>
      </c>
      <c r="T2187">
        <v>3</v>
      </c>
      <c r="U2187">
        <v>30</v>
      </c>
      <c r="X2187" t="str">
        <f>VLOOKUP($S2187,Taxonomic!A:D,2,FALSE)</f>
        <v>holocentridae</v>
      </c>
      <c r="Y2187" t="str">
        <f>VLOOKUP(S2187,Taxonomic!A:D,3,FALSE)</f>
        <v>holocentrus</v>
      </c>
      <c r="Z2187" t="str">
        <f>VLOOKUP(S2187,Taxonomic!A:D,4,FALSE)</f>
        <v>adscensionis</v>
      </c>
    </row>
    <row r="2188" spans="1:26" x14ac:dyDescent="0.2">
      <c r="A2188" t="s">
        <v>30</v>
      </c>
      <c r="B2188" t="s">
        <v>129</v>
      </c>
      <c r="C2188" t="s">
        <v>130</v>
      </c>
      <c r="D2188">
        <v>2015</v>
      </c>
      <c r="E2188">
        <v>11</v>
      </c>
      <c r="F2188" s="8">
        <v>9</v>
      </c>
      <c r="G2188" t="s">
        <v>457</v>
      </c>
      <c r="H2188" t="s">
        <v>122</v>
      </c>
      <c r="I2188">
        <f>VLOOKUP(B2188,Information_sites!D:E,2,FALSE)</f>
        <v>-24.095842000000001</v>
      </c>
      <c r="J2188">
        <f>VLOOKUP(B2188,Information_sites!D:F,3,FALSE)</f>
        <v>-45.693289</v>
      </c>
      <c r="K2188" t="s">
        <v>442</v>
      </c>
      <c r="L2188">
        <v>10039</v>
      </c>
      <c r="M2188">
        <v>40</v>
      </c>
      <c r="N2188" s="3">
        <v>11</v>
      </c>
      <c r="O2188" t="s">
        <v>442</v>
      </c>
      <c r="P2188" t="s">
        <v>442</v>
      </c>
      <c r="Q2188" t="s">
        <v>442</v>
      </c>
      <c r="R2188" t="s">
        <v>442</v>
      </c>
      <c r="S2188" t="s">
        <v>41</v>
      </c>
      <c r="T2188">
        <v>4</v>
      </c>
      <c r="U2188">
        <v>20</v>
      </c>
      <c r="X2188" t="str">
        <f>VLOOKUP($S2188,Taxonomic!A:D,2,FALSE)</f>
        <v>holocentridae</v>
      </c>
      <c r="Y2188" t="str">
        <f>VLOOKUP(S2188,Taxonomic!A:D,3,FALSE)</f>
        <v>holocentrus</v>
      </c>
      <c r="Z2188" t="str">
        <f>VLOOKUP(S2188,Taxonomic!A:D,4,FALSE)</f>
        <v>adscensionis</v>
      </c>
    </row>
    <row r="2189" spans="1:26" x14ac:dyDescent="0.2">
      <c r="A2189" t="s">
        <v>30</v>
      </c>
      <c r="B2189" t="s">
        <v>129</v>
      </c>
      <c r="C2189" t="s">
        <v>130</v>
      </c>
      <c r="D2189">
        <v>2015</v>
      </c>
      <c r="E2189">
        <v>11</v>
      </c>
      <c r="F2189" s="8">
        <v>9</v>
      </c>
      <c r="G2189" t="s">
        <v>457</v>
      </c>
      <c r="H2189" t="s">
        <v>122</v>
      </c>
      <c r="I2189">
        <f>VLOOKUP(B2189,Information_sites!D:E,2,FALSE)</f>
        <v>-24.095842000000001</v>
      </c>
      <c r="J2189">
        <f>VLOOKUP(B2189,Information_sites!D:F,3,FALSE)</f>
        <v>-45.693289</v>
      </c>
      <c r="K2189" t="s">
        <v>442</v>
      </c>
      <c r="L2189">
        <v>10039</v>
      </c>
      <c r="M2189">
        <v>40</v>
      </c>
      <c r="N2189" s="3">
        <v>11</v>
      </c>
      <c r="O2189" t="s">
        <v>442</v>
      </c>
      <c r="P2189" t="s">
        <v>442</v>
      </c>
      <c r="Q2189" t="s">
        <v>442</v>
      </c>
      <c r="R2189" t="s">
        <v>442</v>
      </c>
      <c r="S2189" t="s">
        <v>38</v>
      </c>
      <c r="T2189">
        <v>1</v>
      </c>
      <c r="U2189">
        <v>25</v>
      </c>
      <c r="X2189" t="str">
        <f>VLOOKUP($S2189,Taxonomic!A:D,2,FALSE)</f>
        <v>serranidae</v>
      </c>
      <c r="Y2189" t="str">
        <f>VLOOKUP(S2189,Taxonomic!A:D,3,FALSE)</f>
        <v>epinephelus</v>
      </c>
      <c r="Z2189" t="str">
        <f>VLOOKUP(S2189,Taxonomic!A:D,4,FALSE)</f>
        <v>marginatus</v>
      </c>
    </row>
    <row r="2190" spans="1:26" x14ac:dyDescent="0.2">
      <c r="A2190" t="s">
        <v>30</v>
      </c>
      <c r="B2190" t="s">
        <v>129</v>
      </c>
      <c r="C2190" t="s">
        <v>130</v>
      </c>
      <c r="D2190">
        <v>2015</v>
      </c>
      <c r="E2190">
        <v>11</v>
      </c>
      <c r="F2190" s="8">
        <v>9</v>
      </c>
      <c r="G2190" t="s">
        <v>457</v>
      </c>
      <c r="H2190" t="s">
        <v>122</v>
      </c>
      <c r="I2190">
        <f>VLOOKUP(B2190,Information_sites!D:E,2,FALSE)</f>
        <v>-24.095842000000001</v>
      </c>
      <c r="J2190">
        <f>VLOOKUP(B2190,Information_sites!D:F,3,FALSE)</f>
        <v>-45.693289</v>
      </c>
      <c r="K2190" t="s">
        <v>442</v>
      </c>
      <c r="L2190">
        <v>10039</v>
      </c>
      <c r="M2190">
        <v>40</v>
      </c>
      <c r="N2190" s="3">
        <v>11</v>
      </c>
      <c r="O2190" t="s">
        <v>442</v>
      </c>
      <c r="P2190" t="s">
        <v>442</v>
      </c>
      <c r="Q2190" t="s">
        <v>442</v>
      </c>
      <c r="R2190" t="s">
        <v>442</v>
      </c>
      <c r="S2190" t="s">
        <v>55</v>
      </c>
      <c r="T2190">
        <v>1</v>
      </c>
      <c r="U2190">
        <v>6</v>
      </c>
      <c r="X2190" t="str">
        <f>VLOOKUP($S2190,Taxonomic!A:D,2,FALSE)</f>
        <v>blenniidae</v>
      </c>
      <c r="Y2190" t="str">
        <f>VLOOKUP(S2190,Taxonomic!A:D,3,FALSE)</f>
        <v>parablennius</v>
      </c>
      <c r="Z2190" t="str">
        <f>VLOOKUP(S2190,Taxonomic!A:D,4,FALSE)</f>
        <v>pilicornis</v>
      </c>
    </row>
    <row r="2191" spans="1:26" x14ac:dyDescent="0.2">
      <c r="A2191" t="s">
        <v>30</v>
      </c>
      <c r="B2191" t="s">
        <v>129</v>
      </c>
      <c r="C2191" t="s">
        <v>130</v>
      </c>
      <c r="D2191">
        <v>2015</v>
      </c>
      <c r="E2191">
        <v>11</v>
      </c>
      <c r="F2191" s="8">
        <v>9</v>
      </c>
      <c r="G2191" t="s">
        <v>457</v>
      </c>
      <c r="H2191" t="s">
        <v>122</v>
      </c>
      <c r="I2191">
        <f>VLOOKUP(B2191,Information_sites!D:E,2,FALSE)</f>
        <v>-24.095842000000001</v>
      </c>
      <c r="J2191">
        <f>VLOOKUP(B2191,Information_sites!D:F,3,FALSE)</f>
        <v>-45.693289</v>
      </c>
      <c r="K2191" t="s">
        <v>442</v>
      </c>
      <c r="L2191">
        <v>10039</v>
      </c>
      <c r="M2191">
        <v>40</v>
      </c>
      <c r="N2191" s="3">
        <v>11</v>
      </c>
      <c r="O2191" t="s">
        <v>442</v>
      </c>
      <c r="P2191" t="s">
        <v>442</v>
      </c>
      <c r="Q2191" t="s">
        <v>442</v>
      </c>
      <c r="R2191" t="s">
        <v>442</v>
      </c>
      <c r="S2191" t="s">
        <v>46</v>
      </c>
      <c r="T2191">
        <v>2</v>
      </c>
      <c r="U2191">
        <v>10</v>
      </c>
      <c r="X2191" t="str">
        <f>VLOOKUP($S2191,Taxonomic!A:D,2,FALSE)</f>
        <v>pomacentridae</v>
      </c>
      <c r="Y2191" t="str">
        <f>VLOOKUP(S2191,Taxonomic!A:D,3,FALSE)</f>
        <v>stegastes</v>
      </c>
      <c r="Z2191" t="str">
        <f>VLOOKUP(S2191,Taxonomic!A:D,4,FALSE)</f>
        <v>fuscus</v>
      </c>
    </row>
    <row r="2192" spans="1:26" x14ac:dyDescent="0.2">
      <c r="A2192" t="s">
        <v>30</v>
      </c>
      <c r="B2192" t="s">
        <v>129</v>
      </c>
      <c r="C2192" t="s">
        <v>130</v>
      </c>
      <c r="D2192">
        <v>2015</v>
      </c>
      <c r="E2192">
        <v>11</v>
      </c>
      <c r="F2192" s="8">
        <v>9</v>
      </c>
      <c r="G2192" t="s">
        <v>457</v>
      </c>
      <c r="H2192" t="s">
        <v>122</v>
      </c>
      <c r="I2192">
        <f>VLOOKUP(B2192,Information_sites!D:E,2,FALSE)</f>
        <v>-24.095842000000001</v>
      </c>
      <c r="J2192">
        <f>VLOOKUP(B2192,Information_sites!D:F,3,FALSE)</f>
        <v>-45.693289</v>
      </c>
      <c r="K2192" t="s">
        <v>442</v>
      </c>
      <c r="L2192">
        <v>10039</v>
      </c>
      <c r="M2192">
        <v>40</v>
      </c>
      <c r="N2192" s="3">
        <v>11</v>
      </c>
      <c r="O2192" t="s">
        <v>442</v>
      </c>
      <c r="P2192" t="s">
        <v>442</v>
      </c>
      <c r="Q2192" t="s">
        <v>442</v>
      </c>
      <c r="R2192" t="s">
        <v>442</v>
      </c>
      <c r="S2192" t="s">
        <v>58</v>
      </c>
      <c r="T2192">
        <v>2</v>
      </c>
      <c r="U2192">
        <v>10</v>
      </c>
      <c r="X2192" t="str">
        <f>VLOOKUP($S2192,Taxonomic!A:D,2,FALSE)</f>
        <v>pomacentridae</v>
      </c>
      <c r="Y2192" t="str">
        <f>VLOOKUP(S2192,Taxonomic!A:D,3,FALSE)</f>
        <v>stegastes</v>
      </c>
      <c r="Z2192" t="str">
        <f>VLOOKUP(S2192,Taxonomic!A:D,4,FALSE)</f>
        <v>variabilis</v>
      </c>
    </row>
    <row r="2193" spans="1:26" x14ac:dyDescent="0.2">
      <c r="A2193" t="s">
        <v>30</v>
      </c>
      <c r="B2193" t="s">
        <v>129</v>
      </c>
      <c r="C2193" t="s">
        <v>130</v>
      </c>
      <c r="D2193">
        <v>2015</v>
      </c>
      <c r="E2193">
        <v>11</v>
      </c>
      <c r="F2193" s="8">
        <v>9</v>
      </c>
      <c r="G2193" t="s">
        <v>457</v>
      </c>
      <c r="H2193" t="s">
        <v>122</v>
      </c>
      <c r="I2193">
        <f>VLOOKUP(B2193,Information_sites!D:E,2,FALSE)</f>
        <v>-24.095842000000001</v>
      </c>
      <c r="J2193">
        <f>VLOOKUP(B2193,Information_sites!D:F,3,FALSE)</f>
        <v>-45.693289</v>
      </c>
      <c r="K2193" t="s">
        <v>442</v>
      </c>
      <c r="L2193">
        <v>10040</v>
      </c>
      <c r="M2193">
        <v>40</v>
      </c>
      <c r="N2193" s="3">
        <v>10</v>
      </c>
      <c r="O2193" t="s">
        <v>442</v>
      </c>
      <c r="P2193" t="s">
        <v>442</v>
      </c>
      <c r="Q2193" t="s">
        <v>442</v>
      </c>
      <c r="R2193" t="s">
        <v>442</v>
      </c>
      <c r="S2193" t="s">
        <v>33</v>
      </c>
      <c r="T2193">
        <v>5</v>
      </c>
      <c r="U2193">
        <v>10</v>
      </c>
      <c r="X2193" t="str">
        <f>VLOOKUP($S2193,Taxonomic!A:D,2,FALSE)</f>
        <v>pomacentridae</v>
      </c>
      <c r="Y2193" t="str">
        <f>VLOOKUP(S2193,Taxonomic!A:D,3,FALSE)</f>
        <v>abudefduf</v>
      </c>
      <c r="Z2193" t="str">
        <f>VLOOKUP(S2193,Taxonomic!A:D,4,FALSE)</f>
        <v>saxatilis</v>
      </c>
    </row>
    <row r="2194" spans="1:26" x14ac:dyDescent="0.2">
      <c r="A2194" t="s">
        <v>30</v>
      </c>
      <c r="B2194" t="s">
        <v>129</v>
      </c>
      <c r="C2194" t="s">
        <v>130</v>
      </c>
      <c r="D2194">
        <v>2015</v>
      </c>
      <c r="E2194">
        <v>11</v>
      </c>
      <c r="F2194" s="8">
        <v>9</v>
      </c>
      <c r="G2194" t="s">
        <v>457</v>
      </c>
      <c r="H2194" t="s">
        <v>122</v>
      </c>
      <c r="I2194">
        <f>VLOOKUP(B2194,Information_sites!D:E,2,FALSE)</f>
        <v>-24.095842000000001</v>
      </c>
      <c r="J2194">
        <f>VLOOKUP(B2194,Information_sites!D:F,3,FALSE)</f>
        <v>-45.693289</v>
      </c>
      <c r="K2194" t="s">
        <v>442</v>
      </c>
      <c r="L2194">
        <v>10040</v>
      </c>
      <c r="M2194">
        <v>40</v>
      </c>
      <c r="N2194" s="3">
        <v>10</v>
      </c>
      <c r="O2194" t="s">
        <v>442</v>
      </c>
      <c r="P2194" t="s">
        <v>442</v>
      </c>
      <c r="Q2194" t="s">
        <v>442</v>
      </c>
      <c r="R2194" t="s">
        <v>442</v>
      </c>
      <c r="S2194" t="s">
        <v>33</v>
      </c>
      <c r="T2194">
        <v>5</v>
      </c>
      <c r="U2194">
        <v>13</v>
      </c>
      <c r="X2194" t="str">
        <f>VLOOKUP($S2194,Taxonomic!A:D,2,FALSE)</f>
        <v>pomacentridae</v>
      </c>
      <c r="Y2194" t="str">
        <f>VLOOKUP(S2194,Taxonomic!A:D,3,FALSE)</f>
        <v>abudefduf</v>
      </c>
      <c r="Z2194" t="str">
        <f>VLOOKUP(S2194,Taxonomic!A:D,4,FALSE)</f>
        <v>saxatilis</v>
      </c>
    </row>
    <row r="2195" spans="1:26" x14ac:dyDescent="0.2">
      <c r="A2195" t="s">
        <v>30</v>
      </c>
      <c r="B2195" t="s">
        <v>129</v>
      </c>
      <c r="C2195" t="s">
        <v>130</v>
      </c>
      <c r="D2195">
        <v>2015</v>
      </c>
      <c r="E2195">
        <v>11</v>
      </c>
      <c r="F2195" s="8">
        <v>9</v>
      </c>
      <c r="G2195" t="s">
        <v>457</v>
      </c>
      <c r="H2195" t="s">
        <v>122</v>
      </c>
      <c r="I2195">
        <f>VLOOKUP(B2195,Information_sites!D:E,2,FALSE)</f>
        <v>-24.095842000000001</v>
      </c>
      <c r="J2195">
        <f>VLOOKUP(B2195,Information_sites!D:F,3,FALSE)</f>
        <v>-45.693289</v>
      </c>
      <c r="K2195" t="s">
        <v>442</v>
      </c>
      <c r="L2195">
        <v>10040</v>
      </c>
      <c r="M2195">
        <v>40</v>
      </c>
      <c r="N2195" s="3">
        <v>10</v>
      </c>
      <c r="O2195" t="s">
        <v>442</v>
      </c>
      <c r="P2195" t="s">
        <v>442</v>
      </c>
      <c r="Q2195" t="s">
        <v>442</v>
      </c>
      <c r="R2195" t="s">
        <v>442</v>
      </c>
      <c r="S2195" t="s">
        <v>50</v>
      </c>
      <c r="T2195">
        <v>2</v>
      </c>
      <c r="U2195">
        <v>30</v>
      </c>
      <c r="X2195" t="str">
        <f>VLOOKUP($S2195,Taxonomic!A:D,2,FALSE)</f>
        <v>haemulidae</v>
      </c>
      <c r="Y2195" t="str">
        <f>VLOOKUP(S2195,Taxonomic!A:D,3,FALSE)</f>
        <v>anisotremus</v>
      </c>
      <c r="Z2195" t="str">
        <f>VLOOKUP(S2195,Taxonomic!A:D,4,FALSE)</f>
        <v>virginicus</v>
      </c>
    </row>
    <row r="2196" spans="1:26" x14ac:dyDescent="0.2">
      <c r="A2196" t="s">
        <v>30</v>
      </c>
      <c r="B2196" t="s">
        <v>129</v>
      </c>
      <c r="C2196" t="s">
        <v>130</v>
      </c>
      <c r="D2196">
        <v>2015</v>
      </c>
      <c r="E2196">
        <v>11</v>
      </c>
      <c r="F2196" s="8">
        <v>9</v>
      </c>
      <c r="G2196" t="s">
        <v>457</v>
      </c>
      <c r="H2196" t="s">
        <v>122</v>
      </c>
      <c r="I2196">
        <f>VLOOKUP(B2196,Information_sites!D:E,2,FALSE)</f>
        <v>-24.095842000000001</v>
      </c>
      <c r="J2196">
        <f>VLOOKUP(B2196,Information_sites!D:F,3,FALSE)</f>
        <v>-45.693289</v>
      </c>
      <c r="K2196" t="s">
        <v>442</v>
      </c>
      <c r="L2196">
        <v>10040</v>
      </c>
      <c r="M2196">
        <v>40</v>
      </c>
      <c r="N2196" s="3">
        <v>10</v>
      </c>
      <c r="O2196" t="s">
        <v>442</v>
      </c>
      <c r="P2196" t="s">
        <v>442</v>
      </c>
      <c r="Q2196" t="s">
        <v>442</v>
      </c>
      <c r="R2196" t="s">
        <v>442</v>
      </c>
      <c r="S2196" t="s">
        <v>34</v>
      </c>
      <c r="T2196">
        <v>2</v>
      </c>
      <c r="U2196">
        <v>20</v>
      </c>
      <c r="X2196" t="str">
        <f>VLOOKUP($S2196,Taxonomic!A:D,2,FALSE)</f>
        <v>labridae</v>
      </c>
      <c r="Y2196" t="str">
        <f>VLOOKUP(S2196,Taxonomic!A:D,3,FALSE)</f>
        <v>bodianus</v>
      </c>
      <c r="Z2196" t="str">
        <f>VLOOKUP(S2196,Taxonomic!A:D,4,FALSE)</f>
        <v>pulchellus</v>
      </c>
    </row>
    <row r="2197" spans="1:26" x14ac:dyDescent="0.2">
      <c r="A2197" t="s">
        <v>30</v>
      </c>
      <c r="B2197" t="s">
        <v>129</v>
      </c>
      <c r="C2197" t="s">
        <v>130</v>
      </c>
      <c r="D2197">
        <v>2015</v>
      </c>
      <c r="E2197">
        <v>11</v>
      </c>
      <c r="F2197" s="8">
        <v>9</v>
      </c>
      <c r="G2197" t="s">
        <v>457</v>
      </c>
      <c r="H2197" t="s">
        <v>122</v>
      </c>
      <c r="I2197">
        <f>VLOOKUP(B2197,Information_sites!D:E,2,FALSE)</f>
        <v>-24.095842000000001</v>
      </c>
      <c r="J2197">
        <f>VLOOKUP(B2197,Information_sites!D:F,3,FALSE)</f>
        <v>-45.693289</v>
      </c>
      <c r="K2197" t="s">
        <v>442</v>
      </c>
      <c r="L2197">
        <v>10040</v>
      </c>
      <c r="M2197">
        <v>40</v>
      </c>
      <c r="N2197" s="3">
        <v>10</v>
      </c>
      <c r="O2197" t="s">
        <v>442</v>
      </c>
      <c r="P2197" t="s">
        <v>442</v>
      </c>
      <c r="Q2197" t="s">
        <v>442</v>
      </c>
      <c r="R2197" t="s">
        <v>442</v>
      </c>
      <c r="S2197" t="s">
        <v>35</v>
      </c>
      <c r="T2197">
        <v>1</v>
      </c>
      <c r="U2197">
        <v>35</v>
      </c>
      <c r="X2197" t="str">
        <f>VLOOKUP($S2197,Taxonomic!A:D,2,FALSE)</f>
        <v>labridae</v>
      </c>
      <c r="Y2197" t="str">
        <f>VLOOKUP(S2197,Taxonomic!A:D,3,FALSE)</f>
        <v>bodianus</v>
      </c>
      <c r="Z2197" t="str">
        <f>VLOOKUP(S2197,Taxonomic!A:D,4,FALSE)</f>
        <v>rufus</v>
      </c>
    </row>
    <row r="2198" spans="1:26" x14ac:dyDescent="0.2">
      <c r="A2198" t="s">
        <v>30</v>
      </c>
      <c r="B2198" t="s">
        <v>129</v>
      </c>
      <c r="C2198" t="s">
        <v>130</v>
      </c>
      <c r="D2198">
        <v>2015</v>
      </c>
      <c r="E2198">
        <v>11</v>
      </c>
      <c r="F2198" s="8">
        <v>9</v>
      </c>
      <c r="G2198" t="s">
        <v>457</v>
      </c>
      <c r="H2198" t="s">
        <v>122</v>
      </c>
      <c r="I2198">
        <f>VLOOKUP(B2198,Information_sites!D:E,2,FALSE)</f>
        <v>-24.095842000000001</v>
      </c>
      <c r="J2198">
        <f>VLOOKUP(B2198,Information_sites!D:F,3,FALSE)</f>
        <v>-45.693289</v>
      </c>
      <c r="K2198" t="s">
        <v>442</v>
      </c>
      <c r="L2198">
        <v>10040</v>
      </c>
      <c r="M2198">
        <v>40</v>
      </c>
      <c r="N2198" s="3">
        <v>10</v>
      </c>
      <c r="O2198" t="s">
        <v>442</v>
      </c>
      <c r="P2198" t="s">
        <v>442</v>
      </c>
      <c r="Q2198" t="s">
        <v>442</v>
      </c>
      <c r="R2198" t="s">
        <v>442</v>
      </c>
      <c r="S2198" t="s">
        <v>62</v>
      </c>
      <c r="T2198">
        <v>1</v>
      </c>
      <c r="U2198">
        <v>8</v>
      </c>
      <c r="X2198" t="str">
        <f>VLOOKUP($S2198,Taxonomic!A:D,2,FALSE)</f>
        <v>tetraodontidae</v>
      </c>
      <c r="Y2198" t="str">
        <f>VLOOKUP(S2198,Taxonomic!A:D,3,FALSE)</f>
        <v>canthigaster</v>
      </c>
      <c r="Z2198" t="str">
        <f>VLOOKUP(S2198,Taxonomic!A:D,4,FALSE)</f>
        <v>figueiredoi</v>
      </c>
    </row>
    <row r="2199" spans="1:26" x14ac:dyDescent="0.2">
      <c r="A2199" t="s">
        <v>30</v>
      </c>
      <c r="B2199" t="s">
        <v>129</v>
      </c>
      <c r="C2199" t="s">
        <v>130</v>
      </c>
      <c r="D2199">
        <v>2015</v>
      </c>
      <c r="E2199">
        <v>11</v>
      </c>
      <c r="F2199" s="8">
        <v>9</v>
      </c>
      <c r="G2199" t="s">
        <v>457</v>
      </c>
      <c r="H2199" t="s">
        <v>122</v>
      </c>
      <c r="I2199">
        <f>VLOOKUP(B2199,Information_sites!D:E,2,FALSE)</f>
        <v>-24.095842000000001</v>
      </c>
      <c r="J2199">
        <f>VLOOKUP(B2199,Information_sites!D:F,3,FALSE)</f>
        <v>-45.693289</v>
      </c>
      <c r="K2199" t="s">
        <v>442</v>
      </c>
      <c r="L2199">
        <v>10040</v>
      </c>
      <c r="M2199">
        <v>40</v>
      </c>
      <c r="N2199" s="3">
        <v>10</v>
      </c>
      <c r="O2199" t="s">
        <v>442</v>
      </c>
      <c r="P2199" t="s">
        <v>442</v>
      </c>
      <c r="Q2199" t="s">
        <v>442</v>
      </c>
      <c r="R2199" t="s">
        <v>442</v>
      </c>
      <c r="S2199" t="s">
        <v>85</v>
      </c>
      <c r="T2199">
        <v>4</v>
      </c>
      <c r="U2199">
        <v>22</v>
      </c>
      <c r="X2199" t="str">
        <f>VLOOKUP($S2199,Taxonomic!A:D,2,FALSE)</f>
        <v>carangidae</v>
      </c>
      <c r="Y2199" t="str">
        <f>VLOOKUP(S2199,Taxonomic!A:D,3,FALSE)</f>
        <v>caranx</v>
      </c>
      <c r="Z2199" t="str">
        <f>VLOOKUP(S2199,Taxonomic!A:D,4,FALSE)</f>
        <v>crysos</v>
      </c>
    </row>
    <row r="2200" spans="1:26" x14ac:dyDescent="0.2">
      <c r="A2200" t="s">
        <v>30</v>
      </c>
      <c r="B2200" t="s">
        <v>129</v>
      </c>
      <c r="C2200" t="s">
        <v>130</v>
      </c>
      <c r="D2200">
        <v>2015</v>
      </c>
      <c r="E2200">
        <v>11</v>
      </c>
      <c r="F2200" s="8">
        <v>9</v>
      </c>
      <c r="G2200" t="s">
        <v>457</v>
      </c>
      <c r="H2200" t="s">
        <v>122</v>
      </c>
      <c r="I2200">
        <f>VLOOKUP(B2200,Information_sites!D:E,2,FALSE)</f>
        <v>-24.095842000000001</v>
      </c>
      <c r="J2200">
        <f>VLOOKUP(B2200,Information_sites!D:F,3,FALSE)</f>
        <v>-45.693289</v>
      </c>
      <c r="K2200" t="s">
        <v>442</v>
      </c>
      <c r="L2200">
        <v>10040</v>
      </c>
      <c r="M2200">
        <v>40</v>
      </c>
      <c r="N2200" s="3">
        <v>10</v>
      </c>
      <c r="O2200" t="s">
        <v>442</v>
      </c>
      <c r="P2200" t="s">
        <v>442</v>
      </c>
      <c r="Q2200" t="s">
        <v>442</v>
      </c>
      <c r="R2200" t="s">
        <v>442</v>
      </c>
      <c r="S2200" t="s">
        <v>60</v>
      </c>
      <c r="T2200">
        <v>1</v>
      </c>
      <c r="U2200">
        <v>13</v>
      </c>
      <c r="X2200" t="str">
        <f>VLOOKUP($S2200,Taxonomic!A:D,2,FALSE)</f>
        <v>chaetodontidae</v>
      </c>
      <c r="Y2200" t="str">
        <f>VLOOKUP(S2200,Taxonomic!A:D,3,FALSE)</f>
        <v>chaetodon</v>
      </c>
      <c r="Z2200" t="str">
        <f>VLOOKUP(S2200,Taxonomic!A:D,4,FALSE)</f>
        <v>striatus</v>
      </c>
    </row>
    <row r="2201" spans="1:26" x14ac:dyDescent="0.2">
      <c r="A2201" t="s">
        <v>30</v>
      </c>
      <c r="B2201" t="s">
        <v>129</v>
      </c>
      <c r="C2201" t="s">
        <v>130</v>
      </c>
      <c r="D2201">
        <v>2015</v>
      </c>
      <c r="E2201">
        <v>11</v>
      </c>
      <c r="F2201" s="8">
        <v>9</v>
      </c>
      <c r="G2201" t="s">
        <v>457</v>
      </c>
      <c r="H2201" t="s">
        <v>122</v>
      </c>
      <c r="I2201">
        <f>VLOOKUP(B2201,Information_sites!D:E,2,FALSE)</f>
        <v>-24.095842000000001</v>
      </c>
      <c r="J2201">
        <f>VLOOKUP(B2201,Information_sites!D:F,3,FALSE)</f>
        <v>-45.693289</v>
      </c>
      <c r="K2201" t="s">
        <v>442</v>
      </c>
      <c r="L2201">
        <v>10040</v>
      </c>
      <c r="M2201">
        <v>40</v>
      </c>
      <c r="N2201" s="3">
        <v>10</v>
      </c>
      <c r="O2201" t="s">
        <v>442</v>
      </c>
      <c r="P2201" t="s">
        <v>442</v>
      </c>
      <c r="Q2201" t="s">
        <v>442</v>
      </c>
      <c r="R2201" t="s">
        <v>442</v>
      </c>
      <c r="S2201" t="s">
        <v>36</v>
      </c>
      <c r="T2201">
        <v>1</v>
      </c>
      <c r="U2201">
        <v>12</v>
      </c>
      <c r="X2201" t="str">
        <f>VLOOKUP($S2201,Taxonomic!A:D,2,FALSE)</f>
        <v>pomacentridae</v>
      </c>
      <c r="Y2201" t="str">
        <f>VLOOKUP(S2201,Taxonomic!A:D,3,FALSE)</f>
        <v>chromis</v>
      </c>
      <c r="Z2201" t="str">
        <f>VLOOKUP(S2201,Taxonomic!A:D,4,FALSE)</f>
        <v>multilineata</v>
      </c>
    </row>
    <row r="2202" spans="1:26" x14ac:dyDescent="0.2">
      <c r="A2202" t="s">
        <v>30</v>
      </c>
      <c r="B2202" t="s">
        <v>129</v>
      </c>
      <c r="C2202" t="s">
        <v>130</v>
      </c>
      <c r="D2202">
        <v>2015</v>
      </c>
      <c r="E2202">
        <v>11</v>
      </c>
      <c r="F2202" s="8">
        <v>9</v>
      </c>
      <c r="G2202" t="s">
        <v>457</v>
      </c>
      <c r="H2202" t="s">
        <v>122</v>
      </c>
      <c r="I2202">
        <f>VLOOKUP(B2202,Information_sites!D:E,2,FALSE)</f>
        <v>-24.095842000000001</v>
      </c>
      <c r="J2202">
        <f>VLOOKUP(B2202,Information_sites!D:F,3,FALSE)</f>
        <v>-45.693289</v>
      </c>
      <c r="K2202" t="s">
        <v>442</v>
      </c>
      <c r="L2202">
        <v>10040</v>
      </c>
      <c r="M2202">
        <v>40</v>
      </c>
      <c r="N2202" s="3">
        <v>10</v>
      </c>
      <c r="O2202" t="s">
        <v>442</v>
      </c>
      <c r="P2202" t="s">
        <v>442</v>
      </c>
      <c r="Q2202" t="s">
        <v>442</v>
      </c>
      <c r="R2202" t="s">
        <v>442</v>
      </c>
      <c r="S2202" t="s">
        <v>51</v>
      </c>
      <c r="T2202">
        <v>6</v>
      </c>
      <c r="U2202">
        <v>20</v>
      </c>
      <c r="X2202" t="str">
        <f>VLOOKUP($S2202,Taxonomic!A:D,2,FALSE)</f>
        <v>sparidae</v>
      </c>
      <c r="Y2202" t="str">
        <f>VLOOKUP(S2202,Taxonomic!A:D,3,FALSE)</f>
        <v>diplodus</v>
      </c>
      <c r="Z2202" t="str">
        <f>VLOOKUP(S2202,Taxonomic!A:D,4,FALSE)</f>
        <v>argenteus</v>
      </c>
    </row>
    <row r="2203" spans="1:26" x14ac:dyDescent="0.2">
      <c r="A2203" t="s">
        <v>30</v>
      </c>
      <c r="B2203" t="s">
        <v>129</v>
      </c>
      <c r="C2203" t="s">
        <v>130</v>
      </c>
      <c r="D2203">
        <v>2015</v>
      </c>
      <c r="E2203">
        <v>11</v>
      </c>
      <c r="F2203" s="8">
        <v>9</v>
      </c>
      <c r="G2203" t="s">
        <v>457</v>
      </c>
      <c r="H2203" t="s">
        <v>122</v>
      </c>
      <c r="I2203">
        <f>VLOOKUP(B2203,Information_sites!D:E,2,FALSE)</f>
        <v>-24.095842000000001</v>
      </c>
      <c r="J2203">
        <f>VLOOKUP(B2203,Information_sites!D:F,3,FALSE)</f>
        <v>-45.693289</v>
      </c>
      <c r="K2203" t="s">
        <v>442</v>
      </c>
      <c r="L2203">
        <v>10040</v>
      </c>
      <c r="M2203">
        <v>40</v>
      </c>
      <c r="N2203" s="3">
        <v>10</v>
      </c>
      <c r="O2203" t="s">
        <v>442</v>
      </c>
      <c r="P2203" t="s">
        <v>442</v>
      </c>
      <c r="Q2203" t="s">
        <v>442</v>
      </c>
      <c r="R2203" t="s">
        <v>442</v>
      </c>
      <c r="S2203" t="s">
        <v>39</v>
      </c>
      <c r="T2203">
        <v>17</v>
      </c>
      <c r="U2203">
        <v>22</v>
      </c>
      <c r="X2203" t="str">
        <f>VLOOKUP($S2203,Taxonomic!A:D,2,FALSE)</f>
        <v>haemulidae</v>
      </c>
      <c r="Y2203" t="str">
        <f>VLOOKUP(S2203,Taxonomic!A:D,3,FALSE)</f>
        <v>haemulon</v>
      </c>
      <c r="Z2203" t="str">
        <f>VLOOKUP(S2203,Taxonomic!A:D,4,FALSE)</f>
        <v>aurolineatum</v>
      </c>
    </row>
    <row r="2204" spans="1:26" x14ac:dyDescent="0.2">
      <c r="A2204" t="s">
        <v>30</v>
      </c>
      <c r="B2204" t="s">
        <v>129</v>
      </c>
      <c r="C2204" t="s">
        <v>130</v>
      </c>
      <c r="D2204">
        <v>2015</v>
      </c>
      <c r="E2204">
        <v>11</v>
      </c>
      <c r="F2204" s="8">
        <v>9</v>
      </c>
      <c r="G2204" t="s">
        <v>457</v>
      </c>
      <c r="H2204" t="s">
        <v>122</v>
      </c>
      <c r="I2204">
        <f>VLOOKUP(B2204,Information_sites!D:E,2,FALSE)</f>
        <v>-24.095842000000001</v>
      </c>
      <c r="J2204">
        <f>VLOOKUP(B2204,Information_sites!D:F,3,FALSE)</f>
        <v>-45.693289</v>
      </c>
      <c r="K2204" t="s">
        <v>442</v>
      </c>
      <c r="L2204">
        <v>10040</v>
      </c>
      <c r="M2204">
        <v>40</v>
      </c>
      <c r="N2204" s="3">
        <v>10</v>
      </c>
      <c r="O2204" t="s">
        <v>442</v>
      </c>
      <c r="P2204" t="s">
        <v>442</v>
      </c>
      <c r="Q2204" t="s">
        <v>442</v>
      </c>
      <c r="R2204" t="s">
        <v>442</v>
      </c>
      <c r="S2204" t="s">
        <v>41</v>
      </c>
      <c r="T2204">
        <v>1</v>
      </c>
      <c r="U2204">
        <v>30</v>
      </c>
      <c r="X2204" t="str">
        <f>VLOOKUP($S2204,Taxonomic!A:D,2,FALSE)</f>
        <v>holocentridae</v>
      </c>
      <c r="Y2204" t="str">
        <f>VLOOKUP(S2204,Taxonomic!A:D,3,FALSE)</f>
        <v>holocentrus</v>
      </c>
      <c r="Z2204" t="str">
        <f>VLOOKUP(S2204,Taxonomic!A:D,4,FALSE)</f>
        <v>adscensionis</v>
      </c>
    </row>
    <row r="2205" spans="1:26" x14ac:dyDescent="0.2">
      <c r="A2205" t="s">
        <v>30</v>
      </c>
      <c r="B2205" t="s">
        <v>129</v>
      </c>
      <c r="C2205" t="s">
        <v>130</v>
      </c>
      <c r="D2205">
        <v>2015</v>
      </c>
      <c r="E2205">
        <v>11</v>
      </c>
      <c r="F2205" s="8">
        <v>9</v>
      </c>
      <c r="G2205" t="s">
        <v>457</v>
      </c>
      <c r="H2205" t="s">
        <v>122</v>
      </c>
      <c r="I2205">
        <f>VLOOKUP(B2205,Information_sites!D:E,2,FALSE)</f>
        <v>-24.095842000000001</v>
      </c>
      <c r="J2205">
        <f>VLOOKUP(B2205,Information_sites!D:F,3,FALSE)</f>
        <v>-45.693289</v>
      </c>
      <c r="K2205" t="s">
        <v>442</v>
      </c>
      <c r="L2205">
        <v>10040</v>
      </c>
      <c r="M2205">
        <v>40</v>
      </c>
      <c r="N2205" s="3">
        <v>10</v>
      </c>
      <c r="O2205" t="s">
        <v>442</v>
      </c>
      <c r="P2205" t="s">
        <v>442</v>
      </c>
      <c r="Q2205" t="s">
        <v>442</v>
      </c>
      <c r="R2205" t="s">
        <v>442</v>
      </c>
      <c r="S2205" t="s">
        <v>38</v>
      </c>
      <c r="T2205">
        <v>1</v>
      </c>
      <c r="U2205">
        <v>40</v>
      </c>
      <c r="X2205" t="str">
        <f>VLOOKUP($S2205,Taxonomic!A:D,2,FALSE)</f>
        <v>serranidae</v>
      </c>
      <c r="Y2205" t="str">
        <f>VLOOKUP(S2205,Taxonomic!A:D,3,FALSE)</f>
        <v>epinephelus</v>
      </c>
      <c r="Z2205" t="str">
        <f>VLOOKUP(S2205,Taxonomic!A:D,4,FALSE)</f>
        <v>marginatus</v>
      </c>
    </row>
    <row r="2206" spans="1:26" x14ac:dyDescent="0.2">
      <c r="A2206" t="s">
        <v>30</v>
      </c>
      <c r="B2206" t="s">
        <v>129</v>
      </c>
      <c r="C2206" t="s">
        <v>130</v>
      </c>
      <c r="D2206">
        <v>2015</v>
      </c>
      <c r="E2206">
        <v>11</v>
      </c>
      <c r="F2206" s="8">
        <v>9</v>
      </c>
      <c r="G2206" t="s">
        <v>457</v>
      </c>
      <c r="H2206" t="s">
        <v>122</v>
      </c>
      <c r="I2206">
        <f>VLOOKUP(B2206,Information_sites!D:E,2,FALSE)</f>
        <v>-24.095842000000001</v>
      </c>
      <c r="J2206">
        <f>VLOOKUP(B2206,Information_sites!D:F,3,FALSE)</f>
        <v>-45.693289</v>
      </c>
      <c r="K2206" t="s">
        <v>442</v>
      </c>
      <c r="L2206">
        <v>10041</v>
      </c>
      <c r="M2206">
        <v>40</v>
      </c>
      <c r="N2206" s="3">
        <v>9</v>
      </c>
      <c r="O2206" t="s">
        <v>442</v>
      </c>
      <c r="P2206" t="s">
        <v>442</v>
      </c>
      <c r="Q2206" t="s">
        <v>442</v>
      </c>
      <c r="R2206" t="s">
        <v>442</v>
      </c>
      <c r="S2206" t="s">
        <v>33</v>
      </c>
      <c r="T2206">
        <v>5</v>
      </c>
      <c r="U2206">
        <v>8</v>
      </c>
      <c r="X2206" t="str">
        <f>VLOOKUP($S2206,Taxonomic!A:D,2,FALSE)</f>
        <v>pomacentridae</v>
      </c>
      <c r="Y2206" t="str">
        <f>VLOOKUP(S2206,Taxonomic!A:D,3,FALSE)</f>
        <v>abudefduf</v>
      </c>
      <c r="Z2206" t="str">
        <f>VLOOKUP(S2206,Taxonomic!A:D,4,FALSE)</f>
        <v>saxatilis</v>
      </c>
    </row>
    <row r="2207" spans="1:26" x14ac:dyDescent="0.2">
      <c r="A2207" t="s">
        <v>30</v>
      </c>
      <c r="B2207" t="s">
        <v>129</v>
      </c>
      <c r="C2207" t="s">
        <v>130</v>
      </c>
      <c r="D2207">
        <v>2015</v>
      </c>
      <c r="E2207">
        <v>11</v>
      </c>
      <c r="F2207" s="8">
        <v>9</v>
      </c>
      <c r="G2207" t="s">
        <v>457</v>
      </c>
      <c r="H2207" t="s">
        <v>122</v>
      </c>
      <c r="I2207">
        <f>VLOOKUP(B2207,Information_sites!D:E,2,FALSE)</f>
        <v>-24.095842000000001</v>
      </c>
      <c r="J2207">
        <f>VLOOKUP(B2207,Information_sites!D:F,3,FALSE)</f>
        <v>-45.693289</v>
      </c>
      <c r="K2207" t="s">
        <v>442</v>
      </c>
      <c r="L2207">
        <v>10041</v>
      </c>
      <c r="M2207">
        <v>40</v>
      </c>
      <c r="N2207" s="3">
        <v>9</v>
      </c>
      <c r="O2207" t="s">
        <v>442</v>
      </c>
      <c r="P2207" t="s">
        <v>442</v>
      </c>
      <c r="Q2207" t="s">
        <v>442</v>
      </c>
      <c r="R2207" t="s">
        <v>442</v>
      </c>
      <c r="S2207" t="s">
        <v>33</v>
      </c>
      <c r="T2207">
        <v>1</v>
      </c>
      <c r="U2207">
        <v>8</v>
      </c>
      <c r="X2207" t="str">
        <f>VLOOKUP($S2207,Taxonomic!A:D,2,FALSE)</f>
        <v>pomacentridae</v>
      </c>
      <c r="Y2207" t="str">
        <f>VLOOKUP(S2207,Taxonomic!A:D,3,FALSE)</f>
        <v>abudefduf</v>
      </c>
      <c r="Z2207" t="str">
        <f>VLOOKUP(S2207,Taxonomic!A:D,4,FALSE)</f>
        <v>saxatilis</v>
      </c>
    </row>
    <row r="2208" spans="1:26" x14ac:dyDescent="0.2">
      <c r="A2208" t="s">
        <v>30</v>
      </c>
      <c r="B2208" t="s">
        <v>129</v>
      </c>
      <c r="C2208" t="s">
        <v>130</v>
      </c>
      <c r="D2208">
        <v>2015</v>
      </c>
      <c r="E2208">
        <v>11</v>
      </c>
      <c r="F2208" s="8">
        <v>9</v>
      </c>
      <c r="G2208" t="s">
        <v>457</v>
      </c>
      <c r="H2208" t="s">
        <v>122</v>
      </c>
      <c r="I2208">
        <f>VLOOKUP(B2208,Information_sites!D:E,2,FALSE)</f>
        <v>-24.095842000000001</v>
      </c>
      <c r="J2208">
        <f>VLOOKUP(B2208,Information_sites!D:F,3,FALSE)</f>
        <v>-45.693289</v>
      </c>
      <c r="K2208" t="s">
        <v>442</v>
      </c>
      <c r="L2208">
        <v>10041</v>
      </c>
      <c r="M2208">
        <v>40</v>
      </c>
      <c r="N2208" s="3">
        <v>9</v>
      </c>
      <c r="O2208" t="s">
        <v>442</v>
      </c>
      <c r="P2208" t="s">
        <v>442</v>
      </c>
      <c r="Q2208" t="s">
        <v>442</v>
      </c>
      <c r="R2208" t="s">
        <v>442</v>
      </c>
      <c r="S2208" t="s">
        <v>49</v>
      </c>
      <c r="T2208">
        <v>1</v>
      </c>
      <c r="U2208">
        <v>27</v>
      </c>
      <c r="X2208" t="str">
        <f>VLOOKUP($S2208,Taxonomic!A:D,2,FALSE)</f>
        <v>acanthuridae</v>
      </c>
      <c r="Y2208" t="str">
        <f>VLOOKUP(S2208,Taxonomic!A:D,3,FALSE)</f>
        <v>acanthurus</v>
      </c>
      <c r="Z2208" t="str">
        <f>VLOOKUP(S2208,Taxonomic!A:D,4,FALSE)</f>
        <v>chirurgus</v>
      </c>
    </row>
    <row r="2209" spans="1:26" x14ac:dyDescent="0.2">
      <c r="A2209" t="s">
        <v>30</v>
      </c>
      <c r="B2209" t="s">
        <v>129</v>
      </c>
      <c r="C2209" t="s">
        <v>130</v>
      </c>
      <c r="D2209">
        <v>2015</v>
      </c>
      <c r="E2209">
        <v>11</v>
      </c>
      <c r="F2209" s="8">
        <v>9</v>
      </c>
      <c r="G2209" t="s">
        <v>457</v>
      </c>
      <c r="H2209" t="s">
        <v>122</v>
      </c>
      <c r="I2209">
        <f>VLOOKUP(B2209,Information_sites!D:E,2,FALSE)</f>
        <v>-24.095842000000001</v>
      </c>
      <c r="J2209">
        <f>VLOOKUP(B2209,Information_sites!D:F,3,FALSE)</f>
        <v>-45.693289</v>
      </c>
      <c r="K2209" t="s">
        <v>442</v>
      </c>
      <c r="L2209">
        <v>10041</v>
      </c>
      <c r="M2209">
        <v>40</v>
      </c>
      <c r="N2209" s="3">
        <v>9</v>
      </c>
      <c r="O2209" t="s">
        <v>442</v>
      </c>
      <c r="P2209" t="s">
        <v>442</v>
      </c>
      <c r="Q2209" t="s">
        <v>442</v>
      </c>
      <c r="R2209" t="s">
        <v>442</v>
      </c>
      <c r="S2209" t="s">
        <v>34</v>
      </c>
      <c r="T2209">
        <v>1</v>
      </c>
      <c r="U2209">
        <v>30</v>
      </c>
      <c r="X2209" t="str">
        <f>VLOOKUP($S2209,Taxonomic!A:D,2,FALSE)</f>
        <v>labridae</v>
      </c>
      <c r="Y2209" t="str">
        <f>VLOOKUP(S2209,Taxonomic!A:D,3,FALSE)</f>
        <v>bodianus</v>
      </c>
      <c r="Z2209" t="str">
        <f>VLOOKUP(S2209,Taxonomic!A:D,4,FALSE)</f>
        <v>pulchellus</v>
      </c>
    </row>
    <row r="2210" spans="1:26" x14ac:dyDescent="0.2">
      <c r="A2210" t="s">
        <v>30</v>
      </c>
      <c r="B2210" t="s">
        <v>129</v>
      </c>
      <c r="C2210" t="s">
        <v>130</v>
      </c>
      <c r="D2210">
        <v>2015</v>
      </c>
      <c r="E2210">
        <v>11</v>
      </c>
      <c r="F2210" s="8">
        <v>9</v>
      </c>
      <c r="G2210" t="s">
        <v>457</v>
      </c>
      <c r="H2210" t="s">
        <v>122</v>
      </c>
      <c r="I2210">
        <f>VLOOKUP(B2210,Information_sites!D:E,2,FALSE)</f>
        <v>-24.095842000000001</v>
      </c>
      <c r="J2210">
        <f>VLOOKUP(B2210,Information_sites!D:F,3,FALSE)</f>
        <v>-45.693289</v>
      </c>
      <c r="K2210" t="s">
        <v>442</v>
      </c>
      <c r="L2210">
        <v>10041</v>
      </c>
      <c r="M2210">
        <v>40</v>
      </c>
      <c r="N2210" s="3">
        <v>9</v>
      </c>
      <c r="O2210" t="s">
        <v>442</v>
      </c>
      <c r="P2210" t="s">
        <v>442</v>
      </c>
      <c r="Q2210" t="s">
        <v>442</v>
      </c>
      <c r="R2210" t="s">
        <v>442</v>
      </c>
      <c r="S2210" t="s">
        <v>35</v>
      </c>
      <c r="T2210">
        <v>1</v>
      </c>
      <c r="U2210">
        <v>35</v>
      </c>
      <c r="X2210" t="str">
        <f>VLOOKUP($S2210,Taxonomic!A:D,2,FALSE)</f>
        <v>labridae</v>
      </c>
      <c r="Y2210" t="str">
        <f>VLOOKUP(S2210,Taxonomic!A:D,3,FALSE)</f>
        <v>bodianus</v>
      </c>
      <c r="Z2210" t="str">
        <f>VLOOKUP(S2210,Taxonomic!A:D,4,FALSE)</f>
        <v>rufus</v>
      </c>
    </row>
    <row r="2211" spans="1:26" x14ac:dyDescent="0.2">
      <c r="A2211" t="s">
        <v>30</v>
      </c>
      <c r="B2211" t="s">
        <v>129</v>
      </c>
      <c r="C2211" t="s">
        <v>130</v>
      </c>
      <c r="D2211">
        <v>2015</v>
      </c>
      <c r="E2211">
        <v>11</v>
      </c>
      <c r="F2211" s="8">
        <v>9</v>
      </c>
      <c r="G2211" t="s">
        <v>457</v>
      </c>
      <c r="H2211" t="s">
        <v>122</v>
      </c>
      <c r="I2211">
        <f>VLOOKUP(B2211,Information_sites!D:E,2,FALSE)</f>
        <v>-24.095842000000001</v>
      </c>
      <c r="J2211">
        <f>VLOOKUP(B2211,Information_sites!D:F,3,FALSE)</f>
        <v>-45.693289</v>
      </c>
      <c r="K2211" t="s">
        <v>442</v>
      </c>
      <c r="L2211">
        <v>10041</v>
      </c>
      <c r="M2211">
        <v>40</v>
      </c>
      <c r="N2211" s="3">
        <v>9</v>
      </c>
      <c r="O2211" t="s">
        <v>442</v>
      </c>
      <c r="P2211" t="s">
        <v>442</v>
      </c>
      <c r="Q2211" t="s">
        <v>442</v>
      </c>
      <c r="R2211" t="s">
        <v>442</v>
      </c>
      <c r="S2211" t="s">
        <v>60</v>
      </c>
      <c r="T2211">
        <v>3</v>
      </c>
      <c r="U2211">
        <v>12</v>
      </c>
      <c r="X2211" t="str">
        <f>VLOOKUP($S2211,Taxonomic!A:D,2,FALSE)</f>
        <v>chaetodontidae</v>
      </c>
      <c r="Y2211" t="str">
        <f>VLOOKUP(S2211,Taxonomic!A:D,3,FALSE)</f>
        <v>chaetodon</v>
      </c>
      <c r="Z2211" t="str">
        <f>VLOOKUP(S2211,Taxonomic!A:D,4,FALSE)</f>
        <v>striatus</v>
      </c>
    </row>
    <row r="2212" spans="1:26" x14ac:dyDescent="0.2">
      <c r="A2212" t="s">
        <v>30</v>
      </c>
      <c r="B2212" t="s">
        <v>129</v>
      </c>
      <c r="C2212" t="s">
        <v>130</v>
      </c>
      <c r="D2212">
        <v>2015</v>
      </c>
      <c r="E2212">
        <v>11</v>
      </c>
      <c r="F2212" s="8">
        <v>9</v>
      </c>
      <c r="G2212" t="s">
        <v>457</v>
      </c>
      <c r="H2212" t="s">
        <v>122</v>
      </c>
      <c r="I2212">
        <f>VLOOKUP(B2212,Information_sites!D:E,2,FALSE)</f>
        <v>-24.095842000000001</v>
      </c>
      <c r="J2212">
        <f>VLOOKUP(B2212,Information_sites!D:F,3,FALSE)</f>
        <v>-45.693289</v>
      </c>
      <c r="K2212" t="s">
        <v>442</v>
      </c>
      <c r="L2212">
        <v>10041</v>
      </c>
      <c r="M2212">
        <v>40</v>
      </c>
      <c r="N2212" s="3">
        <v>9</v>
      </c>
      <c r="O2212" t="s">
        <v>442</v>
      </c>
      <c r="P2212" t="s">
        <v>442</v>
      </c>
      <c r="Q2212" t="s">
        <v>442</v>
      </c>
      <c r="R2212" t="s">
        <v>442</v>
      </c>
      <c r="S2212" t="s">
        <v>96</v>
      </c>
      <c r="T2212">
        <v>8</v>
      </c>
      <c r="U2212">
        <v>10</v>
      </c>
      <c r="X2212" t="str">
        <f>VLOOKUP($S2212,Taxonomic!A:D,2,FALSE)</f>
        <v>pomacentridae</v>
      </c>
      <c r="Y2212" t="str">
        <f>VLOOKUP(S2212,Taxonomic!A:D,3,FALSE)</f>
        <v>chromis</v>
      </c>
      <c r="Z2212" t="str">
        <f>VLOOKUP(S2212,Taxonomic!A:D,4,FALSE)</f>
        <v>jubauna</v>
      </c>
    </row>
    <row r="2213" spans="1:26" x14ac:dyDescent="0.2">
      <c r="A2213" t="s">
        <v>30</v>
      </c>
      <c r="B2213" t="s">
        <v>129</v>
      </c>
      <c r="C2213" t="s">
        <v>130</v>
      </c>
      <c r="D2213">
        <v>2015</v>
      </c>
      <c r="E2213">
        <v>11</v>
      </c>
      <c r="F2213" s="8">
        <v>9</v>
      </c>
      <c r="G2213" t="s">
        <v>457</v>
      </c>
      <c r="H2213" t="s">
        <v>122</v>
      </c>
      <c r="I2213">
        <f>VLOOKUP(B2213,Information_sites!D:E,2,FALSE)</f>
        <v>-24.095842000000001</v>
      </c>
      <c r="J2213">
        <f>VLOOKUP(B2213,Information_sites!D:F,3,FALSE)</f>
        <v>-45.693289</v>
      </c>
      <c r="K2213" t="s">
        <v>442</v>
      </c>
      <c r="L2213">
        <v>10041</v>
      </c>
      <c r="M2213">
        <v>40</v>
      </c>
      <c r="N2213" s="3">
        <v>9</v>
      </c>
      <c r="O2213" t="s">
        <v>442</v>
      </c>
      <c r="P2213" t="s">
        <v>442</v>
      </c>
      <c r="Q2213" t="s">
        <v>442</v>
      </c>
      <c r="R2213" t="s">
        <v>442</v>
      </c>
      <c r="S2213" t="s">
        <v>36</v>
      </c>
      <c r="T2213">
        <v>1</v>
      </c>
      <c r="U2213">
        <v>10</v>
      </c>
      <c r="X2213" t="str">
        <f>VLOOKUP($S2213,Taxonomic!A:D,2,FALSE)</f>
        <v>pomacentridae</v>
      </c>
      <c r="Y2213" t="str">
        <f>VLOOKUP(S2213,Taxonomic!A:D,3,FALSE)</f>
        <v>chromis</v>
      </c>
      <c r="Z2213" t="str">
        <f>VLOOKUP(S2213,Taxonomic!A:D,4,FALSE)</f>
        <v>multilineata</v>
      </c>
    </row>
    <row r="2214" spans="1:26" x14ac:dyDescent="0.2">
      <c r="A2214" t="s">
        <v>30</v>
      </c>
      <c r="B2214" t="s">
        <v>129</v>
      </c>
      <c r="C2214" t="s">
        <v>130</v>
      </c>
      <c r="D2214">
        <v>2015</v>
      </c>
      <c r="E2214">
        <v>11</v>
      </c>
      <c r="F2214" s="8">
        <v>9</v>
      </c>
      <c r="G2214" t="s">
        <v>457</v>
      </c>
      <c r="H2214" t="s">
        <v>122</v>
      </c>
      <c r="I2214">
        <f>VLOOKUP(B2214,Information_sites!D:E,2,FALSE)</f>
        <v>-24.095842000000001</v>
      </c>
      <c r="J2214">
        <f>VLOOKUP(B2214,Information_sites!D:F,3,FALSE)</f>
        <v>-45.693289</v>
      </c>
      <c r="K2214" t="s">
        <v>442</v>
      </c>
      <c r="L2214">
        <v>10041</v>
      </c>
      <c r="M2214">
        <v>40</v>
      </c>
      <c r="N2214" s="3">
        <v>9</v>
      </c>
      <c r="O2214" t="s">
        <v>442</v>
      </c>
      <c r="P2214" t="s">
        <v>442</v>
      </c>
      <c r="Q2214" t="s">
        <v>442</v>
      </c>
      <c r="R2214" t="s">
        <v>442</v>
      </c>
      <c r="S2214" t="s">
        <v>39</v>
      </c>
      <c r="T2214">
        <v>35</v>
      </c>
      <c r="U2214">
        <v>22</v>
      </c>
      <c r="X2214" t="str">
        <f>VLOOKUP($S2214,Taxonomic!A:D,2,FALSE)</f>
        <v>haemulidae</v>
      </c>
      <c r="Y2214" t="str">
        <f>VLOOKUP(S2214,Taxonomic!A:D,3,FALSE)</f>
        <v>haemulon</v>
      </c>
      <c r="Z2214" t="str">
        <f>VLOOKUP(S2214,Taxonomic!A:D,4,FALSE)</f>
        <v>aurolineatum</v>
      </c>
    </row>
    <row r="2215" spans="1:26" x14ac:dyDescent="0.2">
      <c r="A2215" t="s">
        <v>30</v>
      </c>
      <c r="B2215" t="s">
        <v>129</v>
      </c>
      <c r="C2215" t="s">
        <v>130</v>
      </c>
      <c r="D2215">
        <v>2015</v>
      </c>
      <c r="E2215">
        <v>11</v>
      </c>
      <c r="F2215" s="8">
        <v>9</v>
      </c>
      <c r="G2215" t="s">
        <v>457</v>
      </c>
      <c r="H2215" t="s">
        <v>122</v>
      </c>
      <c r="I2215">
        <f>VLOOKUP(B2215,Information_sites!D:E,2,FALSE)</f>
        <v>-24.095842000000001</v>
      </c>
      <c r="J2215">
        <f>VLOOKUP(B2215,Information_sites!D:F,3,FALSE)</f>
        <v>-45.693289</v>
      </c>
      <c r="K2215" t="s">
        <v>442</v>
      </c>
      <c r="L2215">
        <v>10041</v>
      </c>
      <c r="M2215">
        <v>40</v>
      </c>
      <c r="N2215" s="3">
        <v>9</v>
      </c>
      <c r="O2215" t="s">
        <v>442</v>
      </c>
      <c r="P2215" t="s">
        <v>442</v>
      </c>
      <c r="Q2215" t="s">
        <v>442</v>
      </c>
      <c r="R2215" t="s">
        <v>442</v>
      </c>
      <c r="S2215" t="s">
        <v>39</v>
      </c>
      <c r="T2215">
        <v>45</v>
      </c>
      <c r="U2215">
        <v>22</v>
      </c>
      <c r="X2215" t="str">
        <f>VLOOKUP($S2215,Taxonomic!A:D,2,FALSE)</f>
        <v>haemulidae</v>
      </c>
      <c r="Y2215" t="str">
        <f>VLOOKUP(S2215,Taxonomic!A:D,3,FALSE)</f>
        <v>haemulon</v>
      </c>
      <c r="Z2215" t="str">
        <f>VLOOKUP(S2215,Taxonomic!A:D,4,FALSE)</f>
        <v>aurolineatum</v>
      </c>
    </row>
    <row r="2216" spans="1:26" x14ac:dyDescent="0.2">
      <c r="A2216" t="s">
        <v>30</v>
      </c>
      <c r="B2216" t="s">
        <v>129</v>
      </c>
      <c r="C2216" t="s">
        <v>130</v>
      </c>
      <c r="D2216">
        <v>2015</v>
      </c>
      <c r="E2216">
        <v>11</v>
      </c>
      <c r="F2216" s="8">
        <v>9</v>
      </c>
      <c r="G2216" t="s">
        <v>457</v>
      </c>
      <c r="H2216" t="s">
        <v>122</v>
      </c>
      <c r="I2216">
        <f>VLOOKUP(B2216,Information_sites!D:E,2,FALSE)</f>
        <v>-24.095842000000001</v>
      </c>
      <c r="J2216">
        <f>VLOOKUP(B2216,Information_sites!D:F,3,FALSE)</f>
        <v>-45.693289</v>
      </c>
      <c r="K2216" t="s">
        <v>442</v>
      </c>
      <c r="L2216">
        <v>10041</v>
      </c>
      <c r="M2216">
        <v>40</v>
      </c>
      <c r="N2216" s="3">
        <v>9</v>
      </c>
      <c r="O2216" t="s">
        <v>442</v>
      </c>
      <c r="P2216" t="s">
        <v>442</v>
      </c>
      <c r="Q2216" t="s">
        <v>442</v>
      </c>
      <c r="R2216" t="s">
        <v>442</v>
      </c>
      <c r="S2216" t="s">
        <v>75</v>
      </c>
      <c r="T2216">
        <v>1</v>
      </c>
      <c r="U2216">
        <v>35</v>
      </c>
      <c r="X2216" t="str">
        <f>VLOOKUP($S2216,Taxonomic!A:D,2,FALSE)</f>
        <v>labridae</v>
      </c>
      <c r="Y2216" t="str">
        <f>VLOOKUP(S2216,Taxonomic!A:D,3,FALSE)</f>
        <v>halichoeres</v>
      </c>
      <c r="Z2216" t="str">
        <f>VLOOKUP(S2216,Taxonomic!A:D,4,FALSE)</f>
        <v>brasiliensis</v>
      </c>
    </row>
    <row r="2217" spans="1:26" x14ac:dyDescent="0.2">
      <c r="A2217" t="s">
        <v>30</v>
      </c>
      <c r="B2217" t="s">
        <v>129</v>
      </c>
      <c r="C2217" t="s">
        <v>130</v>
      </c>
      <c r="D2217">
        <v>2015</v>
      </c>
      <c r="E2217">
        <v>11</v>
      </c>
      <c r="F2217" s="8">
        <v>9</v>
      </c>
      <c r="G2217" t="s">
        <v>457</v>
      </c>
      <c r="H2217" t="s">
        <v>122</v>
      </c>
      <c r="I2217">
        <f>VLOOKUP(B2217,Information_sites!D:E,2,FALSE)</f>
        <v>-24.095842000000001</v>
      </c>
      <c r="J2217">
        <f>VLOOKUP(B2217,Information_sites!D:F,3,FALSE)</f>
        <v>-45.693289</v>
      </c>
      <c r="K2217" t="s">
        <v>442</v>
      </c>
      <c r="L2217">
        <v>10041</v>
      </c>
      <c r="M2217">
        <v>40</v>
      </c>
      <c r="N2217" s="3">
        <v>9</v>
      </c>
      <c r="O2217" t="s">
        <v>442</v>
      </c>
      <c r="P2217" t="s">
        <v>442</v>
      </c>
      <c r="Q2217" t="s">
        <v>442</v>
      </c>
      <c r="R2217" t="s">
        <v>442</v>
      </c>
      <c r="S2217" t="s">
        <v>41</v>
      </c>
      <c r="T2217">
        <v>1</v>
      </c>
      <c r="U2217">
        <v>30</v>
      </c>
      <c r="X2217" t="str">
        <f>VLOOKUP($S2217,Taxonomic!A:D,2,FALSE)</f>
        <v>holocentridae</v>
      </c>
      <c r="Y2217" t="str">
        <f>VLOOKUP(S2217,Taxonomic!A:D,3,FALSE)</f>
        <v>holocentrus</v>
      </c>
      <c r="Z2217" t="str">
        <f>VLOOKUP(S2217,Taxonomic!A:D,4,FALSE)</f>
        <v>adscensionis</v>
      </c>
    </row>
    <row r="2218" spans="1:26" x14ac:dyDescent="0.2">
      <c r="A2218" t="s">
        <v>30</v>
      </c>
      <c r="B2218" t="s">
        <v>129</v>
      </c>
      <c r="C2218" t="s">
        <v>130</v>
      </c>
      <c r="D2218">
        <v>2015</v>
      </c>
      <c r="E2218">
        <v>11</v>
      </c>
      <c r="F2218" s="8">
        <v>9</v>
      </c>
      <c r="G2218" t="s">
        <v>457</v>
      </c>
      <c r="H2218" t="s">
        <v>122</v>
      </c>
      <c r="I2218">
        <f>VLOOKUP(B2218,Information_sites!D:E,2,FALSE)</f>
        <v>-24.095842000000001</v>
      </c>
      <c r="J2218">
        <f>VLOOKUP(B2218,Information_sites!D:F,3,FALSE)</f>
        <v>-45.693289</v>
      </c>
      <c r="K2218" t="s">
        <v>442</v>
      </c>
      <c r="L2218">
        <v>10041</v>
      </c>
      <c r="M2218">
        <v>40</v>
      </c>
      <c r="N2218" s="3">
        <v>9</v>
      </c>
      <c r="O2218" t="s">
        <v>442</v>
      </c>
      <c r="P2218" t="s">
        <v>442</v>
      </c>
      <c r="Q2218" t="s">
        <v>442</v>
      </c>
      <c r="R2218" t="s">
        <v>442</v>
      </c>
      <c r="S2218" t="s">
        <v>38</v>
      </c>
      <c r="T2218">
        <v>1</v>
      </c>
      <c r="U2218">
        <v>20</v>
      </c>
      <c r="X2218" t="str">
        <f>VLOOKUP($S2218,Taxonomic!A:D,2,FALSE)</f>
        <v>serranidae</v>
      </c>
      <c r="Y2218" t="str">
        <f>VLOOKUP(S2218,Taxonomic!A:D,3,FALSE)</f>
        <v>epinephelus</v>
      </c>
      <c r="Z2218" t="str">
        <f>VLOOKUP(S2218,Taxonomic!A:D,4,FALSE)</f>
        <v>marginatus</v>
      </c>
    </row>
    <row r="2219" spans="1:26" x14ac:dyDescent="0.2">
      <c r="A2219" t="s">
        <v>30</v>
      </c>
      <c r="B2219" t="s">
        <v>129</v>
      </c>
      <c r="C2219" t="s">
        <v>130</v>
      </c>
      <c r="D2219">
        <v>2015</v>
      </c>
      <c r="E2219">
        <v>11</v>
      </c>
      <c r="F2219" s="8">
        <v>9</v>
      </c>
      <c r="G2219" t="s">
        <v>457</v>
      </c>
      <c r="H2219" t="s">
        <v>122</v>
      </c>
      <c r="I2219">
        <f>VLOOKUP(B2219,Information_sites!D:E,2,FALSE)</f>
        <v>-24.095842000000001</v>
      </c>
      <c r="J2219">
        <f>VLOOKUP(B2219,Information_sites!D:F,3,FALSE)</f>
        <v>-45.693289</v>
      </c>
      <c r="K2219" t="s">
        <v>442</v>
      </c>
      <c r="L2219">
        <v>10041</v>
      </c>
      <c r="M2219">
        <v>40</v>
      </c>
      <c r="N2219" s="3">
        <v>9</v>
      </c>
      <c r="O2219" t="s">
        <v>442</v>
      </c>
      <c r="P2219" t="s">
        <v>442</v>
      </c>
      <c r="Q2219" t="s">
        <v>442</v>
      </c>
      <c r="R2219" t="s">
        <v>442</v>
      </c>
      <c r="S2219" t="s">
        <v>94</v>
      </c>
      <c r="T2219">
        <v>1</v>
      </c>
      <c r="U2219">
        <v>25</v>
      </c>
      <c r="X2219" t="str">
        <f>VLOOKUP($S2219,Taxonomic!A:D,2,FALSE)</f>
        <v>holocentridae</v>
      </c>
      <c r="Y2219" t="str">
        <f>VLOOKUP(S2219,Taxonomic!A:D,3,FALSE)</f>
        <v>myripristis</v>
      </c>
      <c r="Z2219" t="str">
        <f>VLOOKUP(S2219,Taxonomic!A:D,4,FALSE)</f>
        <v>jacobus</v>
      </c>
    </row>
    <row r="2220" spans="1:26" x14ac:dyDescent="0.2">
      <c r="A2220" t="s">
        <v>30</v>
      </c>
      <c r="B2220" t="s">
        <v>129</v>
      </c>
      <c r="C2220" t="s">
        <v>130</v>
      </c>
      <c r="D2220">
        <v>2015</v>
      </c>
      <c r="E2220">
        <v>11</v>
      </c>
      <c r="F2220" s="8">
        <v>9</v>
      </c>
      <c r="G2220" t="s">
        <v>457</v>
      </c>
      <c r="H2220" t="s">
        <v>122</v>
      </c>
      <c r="I2220">
        <f>VLOOKUP(B2220,Information_sites!D:E,2,FALSE)</f>
        <v>-24.095842000000001</v>
      </c>
      <c r="J2220">
        <f>VLOOKUP(B2220,Information_sites!D:F,3,FALSE)</f>
        <v>-45.693289</v>
      </c>
      <c r="K2220" t="s">
        <v>442</v>
      </c>
      <c r="L2220">
        <v>10041</v>
      </c>
      <c r="M2220">
        <v>40</v>
      </c>
      <c r="N2220" s="3">
        <v>9</v>
      </c>
      <c r="O2220" t="s">
        <v>442</v>
      </c>
      <c r="P2220" t="s">
        <v>442</v>
      </c>
      <c r="Q2220" t="s">
        <v>442</v>
      </c>
      <c r="R2220" t="s">
        <v>442</v>
      </c>
      <c r="S2220" t="s">
        <v>43</v>
      </c>
      <c r="T2220">
        <v>1</v>
      </c>
      <c r="U2220">
        <v>25</v>
      </c>
      <c r="X2220" t="str">
        <f>VLOOKUP($S2220,Taxonomic!A:D,2,FALSE)</f>
        <v>sciaenidae</v>
      </c>
      <c r="Y2220" t="str">
        <f>VLOOKUP(S2220,Taxonomic!A:D,3,FALSE)</f>
        <v>odontoscion</v>
      </c>
      <c r="Z2220" t="str">
        <f>VLOOKUP(S2220,Taxonomic!A:D,4,FALSE)</f>
        <v>dentex</v>
      </c>
    </row>
    <row r="2221" spans="1:26" x14ac:dyDescent="0.2">
      <c r="A2221" t="s">
        <v>30</v>
      </c>
      <c r="B2221" t="s">
        <v>129</v>
      </c>
      <c r="C2221" t="s">
        <v>130</v>
      </c>
      <c r="D2221">
        <v>2015</v>
      </c>
      <c r="E2221">
        <v>11</v>
      </c>
      <c r="F2221" s="8">
        <v>9</v>
      </c>
      <c r="G2221" t="s">
        <v>457</v>
      </c>
      <c r="H2221" t="s">
        <v>122</v>
      </c>
      <c r="I2221">
        <f>VLOOKUP(B2221,Information_sites!D:E,2,FALSE)</f>
        <v>-24.095842000000001</v>
      </c>
      <c r="J2221">
        <f>VLOOKUP(B2221,Information_sites!D:F,3,FALSE)</f>
        <v>-45.693289</v>
      </c>
      <c r="K2221" t="s">
        <v>442</v>
      </c>
      <c r="L2221">
        <v>10041</v>
      </c>
      <c r="M2221">
        <v>40</v>
      </c>
      <c r="N2221" s="3">
        <v>9</v>
      </c>
      <c r="O2221" t="s">
        <v>442</v>
      </c>
      <c r="P2221" t="s">
        <v>442</v>
      </c>
      <c r="Q2221" t="s">
        <v>442</v>
      </c>
      <c r="R2221" t="s">
        <v>442</v>
      </c>
      <c r="S2221" t="s">
        <v>43</v>
      </c>
      <c r="T2221">
        <v>1</v>
      </c>
      <c r="U2221">
        <v>25</v>
      </c>
      <c r="X2221" t="str">
        <f>VLOOKUP($S2221,Taxonomic!A:D,2,FALSE)</f>
        <v>sciaenidae</v>
      </c>
      <c r="Y2221" t="str">
        <f>VLOOKUP(S2221,Taxonomic!A:D,3,FALSE)</f>
        <v>odontoscion</v>
      </c>
      <c r="Z2221" t="str">
        <f>VLOOKUP(S2221,Taxonomic!A:D,4,FALSE)</f>
        <v>dentex</v>
      </c>
    </row>
    <row r="2222" spans="1:26" x14ac:dyDescent="0.2">
      <c r="A2222" t="s">
        <v>30</v>
      </c>
      <c r="B2222" t="s">
        <v>129</v>
      </c>
      <c r="C2222" t="s">
        <v>130</v>
      </c>
      <c r="D2222">
        <v>2015</v>
      </c>
      <c r="E2222">
        <v>11</v>
      </c>
      <c r="F2222" s="8">
        <v>9</v>
      </c>
      <c r="G2222" t="s">
        <v>457</v>
      </c>
      <c r="H2222" t="s">
        <v>122</v>
      </c>
      <c r="I2222">
        <f>VLOOKUP(B2222,Information_sites!D:E,2,FALSE)</f>
        <v>-24.095842000000001</v>
      </c>
      <c r="J2222">
        <f>VLOOKUP(B2222,Information_sites!D:F,3,FALSE)</f>
        <v>-45.693289</v>
      </c>
      <c r="K2222" t="s">
        <v>442</v>
      </c>
      <c r="L2222">
        <v>10041</v>
      </c>
      <c r="M2222">
        <v>40</v>
      </c>
      <c r="N2222" s="3">
        <v>9</v>
      </c>
      <c r="O2222" t="s">
        <v>442</v>
      </c>
      <c r="P2222" t="s">
        <v>442</v>
      </c>
      <c r="Q2222" t="s">
        <v>442</v>
      </c>
      <c r="R2222" t="s">
        <v>442</v>
      </c>
      <c r="S2222" t="s">
        <v>55</v>
      </c>
      <c r="T2222">
        <v>1</v>
      </c>
      <c r="U2222">
        <v>6</v>
      </c>
      <c r="X2222" t="str">
        <f>VLOOKUP($S2222,Taxonomic!A:D,2,FALSE)</f>
        <v>blenniidae</v>
      </c>
      <c r="Y2222" t="str">
        <f>VLOOKUP(S2222,Taxonomic!A:D,3,FALSE)</f>
        <v>parablennius</v>
      </c>
      <c r="Z2222" t="str">
        <f>VLOOKUP(S2222,Taxonomic!A:D,4,FALSE)</f>
        <v>pilicornis</v>
      </c>
    </row>
    <row r="2223" spans="1:26" x14ac:dyDescent="0.2">
      <c r="A2223" t="s">
        <v>30</v>
      </c>
      <c r="B2223" t="s">
        <v>129</v>
      </c>
      <c r="C2223" t="s">
        <v>130</v>
      </c>
      <c r="D2223">
        <v>2015</v>
      </c>
      <c r="E2223">
        <v>11</v>
      </c>
      <c r="F2223" s="8">
        <v>9</v>
      </c>
      <c r="G2223" t="s">
        <v>457</v>
      </c>
      <c r="H2223" t="s">
        <v>122</v>
      </c>
      <c r="I2223">
        <f>VLOOKUP(B2223,Information_sites!D:E,2,FALSE)</f>
        <v>-24.095842000000001</v>
      </c>
      <c r="J2223">
        <f>VLOOKUP(B2223,Information_sites!D:F,3,FALSE)</f>
        <v>-45.693289</v>
      </c>
      <c r="K2223" t="s">
        <v>442</v>
      </c>
      <c r="L2223">
        <v>10041</v>
      </c>
      <c r="M2223">
        <v>40</v>
      </c>
      <c r="N2223" s="3">
        <v>9</v>
      </c>
      <c r="O2223" t="s">
        <v>442</v>
      </c>
      <c r="P2223" t="s">
        <v>442</v>
      </c>
      <c r="Q2223" t="s">
        <v>442</v>
      </c>
      <c r="R2223" t="s">
        <v>442</v>
      </c>
      <c r="S2223" t="s">
        <v>98</v>
      </c>
      <c r="T2223">
        <v>1</v>
      </c>
      <c r="U2223">
        <v>6</v>
      </c>
      <c r="X2223" t="str">
        <f>VLOOKUP($S2223,Taxonomic!A:D,2,FALSE)</f>
        <v>serranidae</v>
      </c>
      <c r="Y2223" t="str">
        <f>VLOOKUP(S2223,Taxonomic!A:D,3,FALSE)</f>
        <v>serranus</v>
      </c>
      <c r="Z2223" t="str">
        <f>VLOOKUP(S2223,Taxonomic!A:D,4,FALSE)</f>
        <v>baldwini</v>
      </c>
    </row>
    <row r="2224" spans="1:26" x14ac:dyDescent="0.2">
      <c r="A2224" t="s">
        <v>30</v>
      </c>
      <c r="B2224" t="s">
        <v>129</v>
      </c>
      <c r="C2224" t="s">
        <v>130</v>
      </c>
      <c r="D2224">
        <v>2015</v>
      </c>
      <c r="E2224">
        <v>11</v>
      </c>
      <c r="F2224" s="8">
        <v>9</v>
      </c>
      <c r="G2224" t="s">
        <v>457</v>
      </c>
      <c r="H2224" t="s">
        <v>122</v>
      </c>
      <c r="I2224">
        <f>VLOOKUP(B2224,Information_sites!D:E,2,FALSE)</f>
        <v>-24.095842000000001</v>
      </c>
      <c r="J2224">
        <f>VLOOKUP(B2224,Information_sites!D:F,3,FALSE)</f>
        <v>-45.693289</v>
      </c>
      <c r="K2224" t="s">
        <v>442</v>
      </c>
      <c r="L2224">
        <v>10041</v>
      </c>
      <c r="M2224">
        <v>40</v>
      </c>
      <c r="N2224" s="3">
        <v>9</v>
      </c>
      <c r="O2224" t="s">
        <v>442</v>
      </c>
      <c r="P2224" t="s">
        <v>442</v>
      </c>
      <c r="Q2224" t="s">
        <v>442</v>
      </c>
      <c r="R2224" t="s">
        <v>442</v>
      </c>
      <c r="S2224" t="s">
        <v>56</v>
      </c>
      <c r="T2224">
        <v>1</v>
      </c>
      <c r="U2224">
        <v>40</v>
      </c>
      <c r="X2224" t="str">
        <f>VLOOKUP($S2224,Taxonomic!A:D,2,FALSE)</f>
        <v>scaridae</v>
      </c>
      <c r="Y2224" t="str">
        <f>VLOOKUP(S2224,Taxonomic!A:D,3,FALSE)</f>
        <v>sparisoma</v>
      </c>
      <c r="Z2224" t="str">
        <f>VLOOKUP(S2224,Taxonomic!A:D,4,FALSE)</f>
        <v>axillare</v>
      </c>
    </row>
    <row r="2225" spans="1:26" x14ac:dyDescent="0.2">
      <c r="A2225" t="s">
        <v>30</v>
      </c>
      <c r="B2225" t="s">
        <v>129</v>
      </c>
      <c r="C2225" t="s">
        <v>130</v>
      </c>
      <c r="D2225">
        <v>2015</v>
      </c>
      <c r="E2225">
        <v>11</v>
      </c>
      <c r="F2225" s="8">
        <v>9</v>
      </c>
      <c r="G2225" t="s">
        <v>457</v>
      </c>
      <c r="H2225" t="s">
        <v>122</v>
      </c>
      <c r="I2225">
        <f>VLOOKUP(B2225,Information_sites!D:E,2,FALSE)</f>
        <v>-24.095842000000001</v>
      </c>
      <c r="J2225">
        <f>VLOOKUP(B2225,Information_sites!D:F,3,FALSE)</f>
        <v>-45.693289</v>
      </c>
      <c r="K2225" t="s">
        <v>442</v>
      </c>
      <c r="L2225">
        <v>10041</v>
      </c>
      <c r="M2225">
        <v>40</v>
      </c>
      <c r="N2225" s="3">
        <v>9</v>
      </c>
      <c r="O2225" t="s">
        <v>442</v>
      </c>
      <c r="P2225" t="s">
        <v>442</v>
      </c>
      <c r="Q2225" t="s">
        <v>442</v>
      </c>
      <c r="R2225" t="s">
        <v>442</v>
      </c>
      <c r="S2225" t="s">
        <v>57</v>
      </c>
      <c r="T2225">
        <v>1</v>
      </c>
      <c r="U2225">
        <v>35</v>
      </c>
      <c r="X2225" t="str">
        <f>VLOOKUP($S2225,Taxonomic!A:D,2,FALSE)</f>
        <v>scaridae</v>
      </c>
      <c r="Y2225" t="str">
        <f>VLOOKUP(S2225,Taxonomic!A:D,3,FALSE)</f>
        <v>sparisoma</v>
      </c>
      <c r="Z2225" t="str">
        <f>VLOOKUP(S2225,Taxonomic!A:D,4,FALSE)</f>
        <v>frondosum</v>
      </c>
    </row>
    <row r="2226" spans="1:26" x14ac:dyDescent="0.2">
      <c r="A2226" t="s">
        <v>30</v>
      </c>
      <c r="B2226" t="s">
        <v>129</v>
      </c>
      <c r="C2226" t="s">
        <v>130</v>
      </c>
      <c r="D2226">
        <v>2015</v>
      </c>
      <c r="E2226">
        <v>11</v>
      </c>
      <c r="F2226" s="8">
        <v>9</v>
      </c>
      <c r="G2226" t="s">
        <v>457</v>
      </c>
      <c r="H2226" t="s">
        <v>122</v>
      </c>
      <c r="I2226">
        <f>VLOOKUP(B2226,Information_sites!D:E,2,FALSE)</f>
        <v>-24.095842000000001</v>
      </c>
      <c r="J2226">
        <f>VLOOKUP(B2226,Information_sites!D:F,3,FALSE)</f>
        <v>-45.693289</v>
      </c>
      <c r="K2226" t="s">
        <v>442</v>
      </c>
      <c r="L2226">
        <v>10041</v>
      </c>
      <c r="M2226">
        <v>40</v>
      </c>
      <c r="N2226" s="3">
        <v>9</v>
      </c>
      <c r="O2226" t="s">
        <v>442</v>
      </c>
      <c r="P2226" t="s">
        <v>442</v>
      </c>
      <c r="Q2226" t="s">
        <v>442</v>
      </c>
      <c r="R2226" t="s">
        <v>442</v>
      </c>
      <c r="S2226" t="s">
        <v>57</v>
      </c>
      <c r="T2226">
        <v>1</v>
      </c>
      <c r="U2226">
        <v>40</v>
      </c>
      <c r="X2226" t="str">
        <f>VLOOKUP($S2226,Taxonomic!A:D,2,FALSE)</f>
        <v>scaridae</v>
      </c>
      <c r="Y2226" t="str">
        <f>VLOOKUP(S2226,Taxonomic!A:D,3,FALSE)</f>
        <v>sparisoma</v>
      </c>
      <c r="Z2226" t="str">
        <f>VLOOKUP(S2226,Taxonomic!A:D,4,FALSE)</f>
        <v>frondosum</v>
      </c>
    </row>
    <row r="2227" spans="1:26" x14ac:dyDescent="0.2">
      <c r="A2227" t="s">
        <v>30</v>
      </c>
      <c r="B2227" t="s">
        <v>129</v>
      </c>
      <c r="C2227" t="s">
        <v>130</v>
      </c>
      <c r="D2227">
        <v>2015</v>
      </c>
      <c r="E2227">
        <v>11</v>
      </c>
      <c r="F2227" s="8">
        <v>9</v>
      </c>
      <c r="G2227" t="s">
        <v>457</v>
      </c>
      <c r="H2227" t="s">
        <v>122</v>
      </c>
      <c r="I2227">
        <f>VLOOKUP(B2227,Information_sites!D:E,2,FALSE)</f>
        <v>-24.095842000000001</v>
      </c>
      <c r="J2227">
        <f>VLOOKUP(B2227,Information_sites!D:F,3,FALSE)</f>
        <v>-45.693289</v>
      </c>
      <c r="K2227" t="s">
        <v>442</v>
      </c>
      <c r="L2227">
        <v>10041</v>
      </c>
      <c r="M2227">
        <v>40</v>
      </c>
      <c r="N2227" s="3">
        <v>9</v>
      </c>
      <c r="O2227" t="s">
        <v>442</v>
      </c>
      <c r="P2227" t="s">
        <v>442</v>
      </c>
      <c r="Q2227" t="s">
        <v>442</v>
      </c>
      <c r="R2227" t="s">
        <v>442</v>
      </c>
      <c r="S2227" t="s">
        <v>46</v>
      </c>
      <c r="T2227">
        <v>5</v>
      </c>
      <c r="U2227">
        <v>10</v>
      </c>
      <c r="X2227" t="str">
        <f>VLOOKUP($S2227,Taxonomic!A:D,2,FALSE)</f>
        <v>pomacentridae</v>
      </c>
      <c r="Y2227" t="str">
        <f>VLOOKUP(S2227,Taxonomic!A:D,3,FALSE)</f>
        <v>stegastes</v>
      </c>
      <c r="Z2227" t="str">
        <f>VLOOKUP(S2227,Taxonomic!A:D,4,FALSE)</f>
        <v>fuscus</v>
      </c>
    </row>
    <row r="2228" spans="1:26" x14ac:dyDescent="0.2">
      <c r="A2228" t="s">
        <v>30</v>
      </c>
      <c r="B2228" t="s">
        <v>129</v>
      </c>
      <c r="C2228" t="s">
        <v>130</v>
      </c>
      <c r="D2228">
        <v>2015</v>
      </c>
      <c r="E2228">
        <v>11</v>
      </c>
      <c r="F2228" s="8">
        <v>9</v>
      </c>
      <c r="G2228" t="s">
        <v>457</v>
      </c>
      <c r="H2228" t="s">
        <v>122</v>
      </c>
      <c r="I2228">
        <f>VLOOKUP(B2228,Information_sites!D:E,2,FALSE)</f>
        <v>-24.095842000000001</v>
      </c>
      <c r="J2228">
        <f>VLOOKUP(B2228,Information_sites!D:F,3,FALSE)</f>
        <v>-45.693289</v>
      </c>
      <c r="K2228" t="s">
        <v>442</v>
      </c>
      <c r="L2228">
        <v>10041</v>
      </c>
      <c r="M2228">
        <v>40</v>
      </c>
      <c r="N2228" s="3">
        <v>9</v>
      </c>
      <c r="O2228" t="s">
        <v>442</v>
      </c>
      <c r="P2228" t="s">
        <v>442</v>
      </c>
      <c r="Q2228" t="s">
        <v>442</v>
      </c>
      <c r="R2228" t="s">
        <v>442</v>
      </c>
      <c r="S2228" t="s">
        <v>88</v>
      </c>
      <c r="T2228">
        <v>1</v>
      </c>
      <c r="U2228">
        <v>10</v>
      </c>
      <c r="X2228" t="str">
        <f>VLOOKUP($S2228,Taxonomic!A:D,2,FALSE)</f>
        <v>pomacentridae</v>
      </c>
      <c r="Y2228" t="str">
        <f>VLOOKUP(S2228,Taxonomic!A:D,3,FALSE)</f>
        <v>stegastes</v>
      </c>
      <c r="Z2228" t="str">
        <f>VLOOKUP(S2228,Taxonomic!A:D,4,FALSE)</f>
        <v>pictus</v>
      </c>
    </row>
    <row r="2229" spans="1:26" x14ac:dyDescent="0.2">
      <c r="A2229" t="s">
        <v>30</v>
      </c>
      <c r="B2229" t="s">
        <v>129</v>
      </c>
      <c r="C2229" t="s">
        <v>130</v>
      </c>
      <c r="D2229">
        <v>2015</v>
      </c>
      <c r="E2229">
        <v>11</v>
      </c>
      <c r="F2229" s="8">
        <v>9</v>
      </c>
      <c r="G2229" t="s">
        <v>457</v>
      </c>
      <c r="H2229" t="s">
        <v>122</v>
      </c>
      <c r="I2229">
        <f>VLOOKUP(B2229,Information_sites!D:E,2,FALSE)</f>
        <v>-24.095842000000001</v>
      </c>
      <c r="J2229">
        <f>VLOOKUP(B2229,Information_sites!D:F,3,FALSE)</f>
        <v>-45.693289</v>
      </c>
      <c r="K2229" t="s">
        <v>442</v>
      </c>
      <c r="L2229">
        <v>10041</v>
      </c>
      <c r="M2229">
        <v>40</v>
      </c>
      <c r="N2229" s="3">
        <v>9</v>
      </c>
      <c r="O2229" t="s">
        <v>442</v>
      </c>
      <c r="P2229" t="s">
        <v>442</v>
      </c>
      <c r="Q2229" t="s">
        <v>442</v>
      </c>
      <c r="R2229" t="s">
        <v>442</v>
      </c>
      <c r="S2229" t="s">
        <v>58</v>
      </c>
      <c r="T2229">
        <v>1</v>
      </c>
      <c r="U2229">
        <v>10</v>
      </c>
      <c r="X2229" t="str">
        <f>VLOOKUP($S2229,Taxonomic!A:D,2,FALSE)</f>
        <v>pomacentridae</v>
      </c>
      <c r="Y2229" t="str">
        <f>VLOOKUP(S2229,Taxonomic!A:D,3,FALSE)</f>
        <v>stegastes</v>
      </c>
      <c r="Z2229" t="str">
        <f>VLOOKUP(S2229,Taxonomic!A:D,4,FALSE)</f>
        <v>variabilis</v>
      </c>
    </row>
    <row r="2230" spans="1:26" x14ac:dyDescent="0.2">
      <c r="A2230" t="s">
        <v>30</v>
      </c>
      <c r="B2230" t="s">
        <v>129</v>
      </c>
      <c r="C2230" t="s">
        <v>130</v>
      </c>
      <c r="D2230">
        <v>2015</v>
      </c>
      <c r="E2230">
        <v>11</v>
      </c>
      <c r="F2230" s="8">
        <v>9</v>
      </c>
      <c r="G2230" t="s">
        <v>457</v>
      </c>
      <c r="H2230" t="s">
        <v>122</v>
      </c>
      <c r="I2230">
        <f>VLOOKUP(B2230,Information_sites!D:E,2,FALSE)</f>
        <v>-24.095842000000001</v>
      </c>
      <c r="J2230">
        <f>VLOOKUP(B2230,Information_sites!D:F,3,FALSE)</f>
        <v>-45.693289</v>
      </c>
      <c r="K2230" t="s">
        <v>442</v>
      </c>
      <c r="L2230">
        <v>10041</v>
      </c>
      <c r="M2230">
        <v>40</v>
      </c>
      <c r="N2230" s="3">
        <v>9</v>
      </c>
      <c r="O2230" t="s">
        <v>442</v>
      </c>
      <c r="P2230" t="s">
        <v>442</v>
      </c>
      <c r="Q2230" t="s">
        <v>442</v>
      </c>
      <c r="R2230" t="s">
        <v>442</v>
      </c>
      <c r="S2230" t="s">
        <v>58</v>
      </c>
      <c r="T2230">
        <v>1</v>
      </c>
      <c r="U2230">
        <v>8</v>
      </c>
      <c r="X2230" t="str">
        <f>VLOOKUP($S2230,Taxonomic!A:D,2,FALSE)</f>
        <v>pomacentridae</v>
      </c>
      <c r="Y2230" t="str">
        <f>VLOOKUP(S2230,Taxonomic!A:D,3,FALSE)</f>
        <v>stegastes</v>
      </c>
      <c r="Z2230" t="str">
        <f>VLOOKUP(S2230,Taxonomic!A:D,4,FALSE)</f>
        <v>variabilis</v>
      </c>
    </row>
    <row r="2231" spans="1:26" x14ac:dyDescent="0.2">
      <c r="A2231" t="s">
        <v>30</v>
      </c>
      <c r="B2231" t="s">
        <v>129</v>
      </c>
      <c r="C2231" t="s">
        <v>130</v>
      </c>
      <c r="D2231">
        <v>2015</v>
      </c>
      <c r="E2231">
        <v>11</v>
      </c>
      <c r="F2231" s="8">
        <v>9</v>
      </c>
      <c r="G2231" t="s">
        <v>457</v>
      </c>
      <c r="H2231" t="s">
        <v>122</v>
      </c>
      <c r="I2231">
        <f>VLOOKUP(B2231,Information_sites!D:E,2,FALSE)</f>
        <v>-24.095842000000001</v>
      </c>
      <c r="J2231">
        <f>VLOOKUP(B2231,Information_sites!D:F,3,FALSE)</f>
        <v>-45.693289</v>
      </c>
      <c r="K2231" t="s">
        <v>442</v>
      </c>
      <c r="L2231">
        <v>10042</v>
      </c>
      <c r="M2231">
        <v>40</v>
      </c>
      <c r="N2231" s="3">
        <v>12</v>
      </c>
      <c r="O2231" t="s">
        <v>442</v>
      </c>
      <c r="P2231" t="s">
        <v>442</v>
      </c>
      <c r="Q2231" t="s">
        <v>442</v>
      </c>
      <c r="R2231" t="s">
        <v>442</v>
      </c>
      <c r="S2231" t="s">
        <v>49</v>
      </c>
      <c r="T2231">
        <v>5</v>
      </c>
      <c r="U2231">
        <v>28</v>
      </c>
      <c r="X2231" t="str">
        <f>VLOOKUP($S2231,Taxonomic!A:D,2,FALSE)</f>
        <v>acanthuridae</v>
      </c>
      <c r="Y2231" t="str">
        <f>VLOOKUP(S2231,Taxonomic!A:D,3,FALSE)</f>
        <v>acanthurus</v>
      </c>
      <c r="Z2231" t="str">
        <f>VLOOKUP(S2231,Taxonomic!A:D,4,FALSE)</f>
        <v>chirurgus</v>
      </c>
    </row>
    <row r="2232" spans="1:26" x14ac:dyDescent="0.2">
      <c r="A2232" t="s">
        <v>30</v>
      </c>
      <c r="B2232" t="s">
        <v>129</v>
      </c>
      <c r="C2232" t="s">
        <v>130</v>
      </c>
      <c r="D2232">
        <v>2015</v>
      </c>
      <c r="E2232">
        <v>11</v>
      </c>
      <c r="F2232" s="8">
        <v>9</v>
      </c>
      <c r="G2232" t="s">
        <v>457</v>
      </c>
      <c r="H2232" t="s">
        <v>122</v>
      </c>
      <c r="I2232">
        <f>VLOOKUP(B2232,Information_sites!D:E,2,FALSE)</f>
        <v>-24.095842000000001</v>
      </c>
      <c r="J2232">
        <f>VLOOKUP(B2232,Information_sites!D:F,3,FALSE)</f>
        <v>-45.693289</v>
      </c>
      <c r="K2232" t="s">
        <v>442</v>
      </c>
      <c r="L2232">
        <v>10042</v>
      </c>
      <c r="M2232">
        <v>40</v>
      </c>
      <c r="N2232" s="3">
        <v>12</v>
      </c>
      <c r="O2232" t="s">
        <v>442</v>
      </c>
      <c r="P2232" t="s">
        <v>442</v>
      </c>
      <c r="Q2232" t="s">
        <v>442</v>
      </c>
      <c r="R2232" t="s">
        <v>442</v>
      </c>
      <c r="S2232" t="s">
        <v>50</v>
      </c>
      <c r="T2232">
        <v>1</v>
      </c>
      <c r="U2232">
        <v>30</v>
      </c>
      <c r="X2232" t="str">
        <f>VLOOKUP($S2232,Taxonomic!A:D,2,FALSE)</f>
        <v>haemulidae</v>
      </c>
      <c r="Y2232" t="str">
        <f>VLOOKUP(S2232,Taxonomic!A:D,3,FALSE)</f>
        <v>anisotremus</v>
      </c>
      <c r="Z2232" t="str">
        <f>VLOOKUP(S2232,Taxonomic!A:D,4,FALSE)</f>
        <v>virginicus</v>
      </c>
    </row>
    <row r="2233" spans="1:26" x14ac:dyDescent="0.2">
      <c r="A2233" t="s">
        <v>30</v>
      </c>
      <c r="B2233" t="s">
        <v>129</v>
      </c>
      <c r="C2233" t="s">
        <v>130</v>
      </c>
      <c r="D2233">
        <v>2015</v>
      </c>
      <c r="E2233">
        <v>11</v>
      </c>
      <c r="F2233" s="8">
        <v>9</v>
      </c>
      <c r="G2233" t="s">
        <v>457</v>
      </c>
      <c r="H2233" t="s">
        <v>122</v>
      </c>
      <c r="I2233">
        <f>VLOOKUP(B2233,Information_sites!D:E,2,FALSE)</f>
        <v>-24.095842000000001</v>
      </c>
      <c r="J2233">
        <f>VLOOKUP(B2233,Information_sites!D:F,3,FALSE)</f>
        <v>-45.693289</v>
      </c>
      <c r="K2233" t="s">
        <v>442</v>
      </c>
      <c r="L2233">
        <v>10042</v>
      </c>
      <c r="M2233">
        <v>40</v>
      </c>
      <c r="N2233" s="3">
        <v>12</v>
      </c>
      <c r="O2233" t="s">
        <v>442</v>
      </c>
      <c r="P2233" t="s">
        <v>442</v>
      </c>
      <c r="Q2233" t="s">
        <v>442</v>
      </c>
      <c r="R2233" t="s">
        <v>442</v>
      </c>
      <c r="S2233" t="s">
        <v>34</v>
      </c>
      <c r="T2233">
        <v>1</v>
      </c>
      <c r="U2233">
        <v>25</v>
      </c>
      <c r="X2233" t="str">
        <f>VLOOKUP($S2233,Taxonomic!A:D,2,FALSE)</f>
        <v>labridae</v>
      </c>
      <c r="Y2233" t="str">
        <f>VLOOKUP(S2233,Taxonomic!A:D,3,FALSE)</f>
        <v>bodianus</v>
      </c>
      <c r="Z2233" t="str">
        <f>VLOOKUP(S2233,Taxonomic!A:D,4,FALSE)</f>
        <v>pulchellus</v>
      </c>
    </row>
    <row r="2234" spans="1:26" x14ac:dyDescent="0.2">
      <c r="A2234" t="s">
        <v>30</v>
      </c>
      <c r="B2234" t="s">
        <v>129</v>
      </c>
      <c r="C2234" t="s">
        <v>130</v>
      </c>
      <c r="D2234">
        <v>2015</v>
      </c>
      <c r="E2234">
        <v>11</v>
      </c>
      <c r="F2234" s="8">
        <v>9</v>
      </c>
      <c r="G2234" t="s">
        <v>457</v>
      </c>
      <c r="H2234" t="s">
        <v>122</v>
      </c>
      <c r="I2234">
        <f>VLOOKUP(B2234,Information_sites!D:E,2,FALSE)</f>
        <v>-24.095842000000001</v>
      </c>
      <c r="J2234">
        <f>VLOOKUP(B2234,Information_sites!D:F,3,FALSE)</f>
        <v>-45.693289</v>
      </c>
      <c r="K2234" t="s">
        <v>442</v>
      </c>
      <c r="L2234">
        <v>10042</v>
      </c>
      <c r="M2234">
        <v>40</v>
      </c>
      <c r="N2234" s="3">
        <v>12</v>
      </c>
      <c r="O2234" t="s">
        <v>442</v>
      </c>
      <c r="P2234" t="s">
        <v>442</v>
      </c>
      <c r="Q2234" t="s">
        <v>442</v>
      </c>
      <c r="R2234" t="s">
        <v>442</v>
      </c>
      <c r="S2234" t="s">
        <v>35</v>
      </c>
      <c r="T2234">
        <v>1</v>
      </c>
      <c r="U2234">
        <v>38</v>
      </c>
      <c r="X2234" t="str">
        <f>VLOOKUP($S2234,Taxonomic!A:D,2,FALSE)</f>
        <v>labridae</v>
      </c>
      <c r="Y2234" t="str">
        <f>VLOOKUP(S2234,Taxonomic!A:D,3,FALSE)</f>
        <v>bodianus</v>
      </c>
      <c r="Z2234" t="str">
        <f>VLOOKUP(S2234,Taxonomic!A:D,4,FALSE)</f>
        <v>rufus</v>
      </c>
    </row>
    <row r="2235" spans="1:26" x14ac:dyDescent="0.2">
      <c r="A2235" t="s">
        <v>30</v>
      </c>
      <c r="B2235" t="s">
        <v>129</v>
      </c>
      <c r="C2235" t="s">
        <v>130</v>
      </c>
      <c r="D2235">
        <v>2015</v>
      </c>
      <c r="E2235">
        <v>11</v>
      </c>
      <c r="F2235" s="8">
        <v>9</v>
      </c>
      <c r="G2235" t="s">
        <v>457</v>
      </c>
      <c r="H2235" t="s">
        <v>122</v>
      </c>
      <c r="I2235">
        <f>VLOOKUP(B2235,Information_sites!D:E,2,FALSE)</f>
        <v>-24.095842000000001</v>
      </c>
      <c r="J2235">
        <f>VLOOKUP(B2235,Information_sites!D:F,3,FALSE)</f>
        <v>-45.693289</v>
      </c>
      <c r="K2235" t="s">
        <v>442</v>
      </c>
      <c r="L2235">
        <v>10042</v>
      </c>
      <c r="M2235">
        <v>40</v>
      </c>
      <c r="N2235" s="3">
        <v>12</v>
      </c>
      <c r="O2235" t="s">
        <v>442</v>
      </c>
      <c r="P2235" t="s">
        <v>442</v>
      </c>
      <c r="Q2235" t="s">
        <v>442</v>
      </c>
      <c r="R2235" t="s">
        <v>442</v>
      </c>
      <c r="S2235" t="s">
        <v>60</v>
      </c>
      <c r="T2235">
        <v>2</v>
      </c>
      <c r="U2235">
        <v>12</v>
      </c>
      <c r="X2235" t="str">
        <f>VLOOKUP($S2235,Taxonomic!A:D,2,FALSE)</f>
        <v>chaetodontidae</v>
      </c>
      <c r="Y2235" t="str">
        <f>VLOOKUP(S2235,Taxonomic!A:D,3,FALSE)</f>
        <v>chaetodon</v>
      </c>
      <c r="Z2235" t="str">
        <f>VLOOKUP(S2235,Taxonomic!A:D,4,FALSE)</f>
        <v>striatus</v>
      </c>
    </row>
    <row r="2236" spans="1:26" x14ac:dyDescent="0.2">
      <c r="A2236" t="s">
        <v>30</v>
      </c>
      <c r="B2236" t="s">
        <v>129</v>
      </c>
      <c r="C2236" t="s">
        <v>130</v>
      </c>
      <c r="D2236">
        <v>2015</v>
      </c>
      <c r="E2236">
        <v>11</v>
      </c>
      <c r="F2236" s="8">
        <v>9</v>
      </c>
      <c r="G2236" t="s">
        <v>457</v>
      </c>
      <c r="H2236" t="s">
        <v>122</v>
      </c>
      <c r="I2236">
        <f>VLOOKUP(B2236,Information_sites!D:E,2,FALSE)</f>
        <v>-24.095842000000001</v>
      </c>
      <c r="J2236">
        <f>VLOOKUP(B2236,Information_sites!D:F,3,FALSE)</f>
        <v>-45.693289</v>
      </c>
      <c r="K2236" t="s">
        <v>442</v>
      </c>
      <c r="L2236">
        <v>10042</v>
      </c>
      <c r="M2236">
        <v>40</v>
      </c>
      <c r="N2236" s="3">
        <v>12</v>
      </c>
      <c r="O2236" t="s">
        <v>442</v>
      </c>
      <c r="P2236" t="s">
        <v>442</v>
      </c>
      <c r="Q2236" t="s">
        <v>442</v>
      </c>
      <c r="R2236" t="s">
        <v>442</v>
      </c>
      <c r="S2236" t="s">
        <v>96</v>
      </c>
      <c r="T2236">
        <v>1</v>
      </c>
      <c r="U2236">
        <v>8</v>
      </c>
      <c r="X2236" t="str">
        <f>VLOOKUP($S2236,Taxonomic!A:D,2,FALSE)</f>
        <v>pomacentridae</v>
      </c>
      <c r="Y2236" t="str">
        <f>VLOOKUP(S2236,Taxonomic!A:D,3,FALSE)</f>
        <v>chromis</v>
      </c>
      <c r="Z2236" t="str">
        <f>VLOOKUP(S2236,Taxonomic!A:D,4,FALSE)</f>
        <v>jubauna</v>
      </c>
    </row>
    <row r="2237" spans="1:26" x14ac:dyDescent="0.2">
      <c r="A2237" t="s">
        <v>30</v>
      </c>
      <c r="B2237" t="s">
        <v>129</v>
      </c>
      <c r="C2237" t="s">
        <v>130</v>
      </c>
      <c r="D2237">
        <v>2015</v>
      </c>
      <c r="E2237">
        <v>11</v>
      </c>
      <c r="F2237" s="8">
        <v>9</v>
      </c>
      <c r="G2237" t="s">
        <v>457</v>
      </c>
      <c r="H2237" t="s">
        <v>122</v>
      </c>
      <c r="I2237">
        <f>VLOOKUP(B2237,Information_sites!D:E,2,FALSE)</f>
        <v>-24.095842000000001</v>
      </c>
      <c r="J2237">
        <f>VLOOKUP(B2237,Information_sites!D:F,3,FALSE)</f>
        <v>-45.693289</v>
      </c>
      <c r="K2237" t="s">
        <v>442</v>
      </c>
      <c r="L2237">
        <v>10042</v>
      </c>
      <c r="M2237">
        <v>40</v>
      </c>
      <c r="N2237" s="3">
        <v>12</v>
      </c>
      <c r="O2237" t="s">
        <v>442</v>
      </c>
      <c r="P2237" t="s">
        <v>442</v>
      </c>
      <c r="Q2237" t="s">
        <v>442</v>
      </c>
      <c r="R2237" t="s">
        <v>442</v>
      </c>
      <c r="S2237" t="s">
        <v>51</v>
      </c>
      <c r="T2237">
        <v>8</v>
      </c>
      <c r="U2237">
        <v>25</v>
      </c>
      <c r="X2237" t="str">
        <f>VLOOKUP($S2237,Taxonomic!A:D,2,FALSE)</f>
        <v>sparidae</v>
      </c>
      <c r="Y2237" t="str">
        <f>VLOOKUP(S2237,Taxonomic!A:D,3,FALSE)</f>
        <v>diplodus</v>
      </c>
      <c r="Z2237" t="str">
        <f>VLOOKUP(S2237,Taxonomic!A:D,4,FALSE)</f>
        <v>argenteus</v>
      </c>
    </row>
    <row r="2238" spans="1:26" x14ac:dyDescent="0.2">
      <c r="A2238" t="s">
        <v>30</v>
      </c>
      <c r="B2238" t="s">
        <v>129</v>
      </c>
      <c r="C2238" t="s">
        <v>130</v>
      </c>
      <c r="D2238">
        <v>2015</v>
      </c>
      <c r="E2238">
        <v>11</v>
      </c>
      <c r="F2238" s="8">
        <v>9</v>
      </c>
      <c r="G2238" t="s">
        <v>457</v>
      </c>
      <c r="H2238" t="s">
        <v>122</v>
      </c>
      <c r="I2238">
        <f>VLOOKUP(B2238,Information_sites!D:E,2,FALSE)</f>
        <v>-24.095842000000001</v>
      </c>
      <c r="J2238">
        <f>VLOOKUP(B2238,Information_sites!D:F,3,FALSE)</f>
        <v>-45.693289</v>
      </c>
      <c r="K2238" t="s">
        <v>442</v>
      </c>
      <c r="L2238">
        <v>10042</v>
      </c>
      <c r="M2238">
        <v>40</v>
      </c>
      <c r="N2238" s="3">
        <v>12</v>
      </c>
      <c r="O2238" t="s">
        <v>442</v>
      </c>
      <c r="P2238" t="s">
        <v>442</v>
      </c>
      <c r="Q2238" t="s">
        <v>442</v>
      </c>
      <c r="R2238" t="s">
        <v>442</v>
      </c>
      <c r="S2238" t="s">
        <v>39</v>
      </c>
      <c r="T2238">
        <v>35</v>
      </c>
      <c r="U2238">
        <v>22</v>
      </c>
      <c r="X2238" t="str">
        <f>VLOOKUP($S2238,Taxonomic!A:D,2,FALSE)</f>
        <v>haemulidae</v>
      </c>
      <c r="Y2238" t="str">
        <f>VLOOKUP(S2238,Taxonomic!A:D,3,FALSE)</f>
        <v>haemulon</v>
      </c>
      <c r="Z2238" t="str">
        <f>VLOOKUP(S2238,Taxonomic!A:D,4,FALSE)</f>
        <v>aurolineatum</v>
      </c>
    </row>
    <row r="2239" spans="1:26" x14ac:dyDescent="0.2">
      <c r="A2239" t="s">
        <v>30</v>
      </c>
      <c r="B2239" t="s">
        <v>129</v>
      </c>
      <c r="C2239" t="s">
        <v>130</v>
      </c>
      <c r="D2239">
        <v>2015</v>
      </c>
      <c r="E2239">
        <v>11</v>
      </c>
      <c r="F2239" s="8">
        <v>9</v>
      </c>
      <c r="G2239" t="s">
        <v>457</v>
      </c>
      <c r="H2239" t="s">
        <v>122</v>
      </c>
      <c r="I2239">
        <f>VLOOKUP(B2239,Information_sites!D:E,2,FALSE)</f>
        <v>-24.095842000000001</v>
      </c>
      <c r="J2239">
        <f>VLOOKUP(B2239,Information_sites!D:F,3,FALSE)</f>
        <v>-45.693289</v>
      </c>
      <c r="K2239" t="s">
        <v>442</v>
      </c>
      <c r="L2239">
        <v>10042</v>
      </c>
      <c r="M2239">
        <v>40</v>
      </c>
      <c r="N2239" s="3">
        <v>12</v>
      </c>
      <c r="O2239" t="s">
        <v>442</v>
      </c>
      <c r="P2239" t="s">
        <v>442</v>
      </c>
      <c r="Q2239" t="s">
        <v>442</v>
      </c>
      <c r="R2239" t="s">
        <v>442</v>
      </c>
      <c r="S2239" t="s">
        <v>64</v>
      </c>
      <c r="T2239">
        <v>6</v>
      </c>
      <c r="U2239">
        <v>35</v>
      </c>
      <c r="X2239" t="str">
        <f>VLOOKUP($S2239,Taxonomic!A:D,2,FALSE)</f>
        <v>kyphosidae</v>
      </c>
      <c r="Y2239" t="str">
        <f>VLOOKUP(S2239,Taxonomic!A:D,3,FALSE)</f>
        <v>kyphosus</v>
      </c>
      <c r="Z2239" t="str">
        <f>VLOOKUP(S2239,Taxonomic!A:D,4,FALSE)</f>
        <v>vaigiensis</v>
      </c>
    </row>
    <row r="2240" spans="1:26" x14ac:dyDescent="0.2">
      <c r="A2240" t="s">
        <v>30</v>
      </c>
      <c r="B2240" t="s">
        <v>129</v>
      </c>
      <c r="C2240" t="s">
        <v>130</v>
      </c>
      <c r="D2240">
        <v>2015</v>
      </c>
      <c r="E2240">
        <v>11</v>
      </c>
      <c r="F2240" s="8">
        <v>9</v>
      </c>
      <c r="G2240" t="s">
        <v>457</v>
      </c>
      <c r="H2240" t="s">
        <v>122</v>
      </c>
      <c r="I2240">
        <f>VLOOKUP(B2240,Information_sites!D:E,2,FALSE)</f>
        <v>-24.095842000000001</v>
      </c>
      <c r="J2240">
        <f>VLOOKUP(B2240,Information_sites!D:F,3,FALSE)</f>
        <v>-45.693289</v>
      </c>
      <c r="K2240" t="s">
        <v>442</v>
      </c>
      <c r="L2240">
        <v>10042</v>
      </c>
      <c r="M2240">
        <v>40</v>
      </c>
      <c r="N2240" s="3">
        <v>12</v>
      </c>
      <c r="O2240" t="s">
        <v>442</v>
      </c>
      <c r="P2240" t="s">
        <v>442</v>
      </c>
      <c r="Q2240" t="s">
        <v>442</v>
      </c>
      <c r="R2240" t="s">
        <v>442</v>
      </c>
      <c r="S2240" t="s">
        <v>42</v>
      </c>
      <c r="T2240">
        <v>1</v>
      </c>
      <c r="U2240">
        <v>20</v>
      </c>
      <c r="X2240" t="str">
        <f>VLOOKUP($S2240,Taxonomic!A:D,2,FALSE)</f>
        <v>serranidae</v>
      </c>
      <c r="Y2240" t="str">
        <f>VLOOKUP(S2240,Taxonomic!A:D,3,FALSE)</f>
        <v>mycteroperca</v>
      </c>
      <c r="Z2240" t="str">
        <f>VLOOKUP(S2240,Taxonomic!A:D,4,FALSE)</f>
        <v>acutirostris</v>
      </c>
    </row>
    <row r="2241" spans="1:26" x14ac:dyDescent="0.2">
      <c r="A2241" t="s">
        <v>30</v>
      </c>
      <c r="B2241" t="s">
        <v>129</v>
      </c>
      <c r="C2241" t="s">
        <v>130</v>
      </c>
      <c r="D2241">
        <v>2015</v>
      </c>
      <c r="E2241">
        <v>11</v>
      </c>
      <c r="F2241" s="8">
        <v>9</v>
      </c>
      <c r="G2241" t="s">
        <v>457</v>
      </c>
      <c r="H2241" t="s">
        <v>122</v>
      </c>
      <c r="I2241">
        <f>VLOOKUP(B2241,Information_sites!D:E,2,FALSE)</f>
        <v>-24.095842000000001</v>
      </c>
      <c r="J2241">
        <f>VLOOKUP(B2241,Information_sites!D:F,3,FALSE)</f>
        <v>-45.693289</v>
      </c>
      <c r="K2241" t="s">
        <v>442</v>
      </c>
      <c r="L2241">
        <v>10042</v>
      </c>
      <c r="M2241">
        <v>40</v>
      </c>
      <c r="N2241" s="3">
        <v>12</v>
      </c>
      <c r="O2241" t="s">
        <v>442</v>
      </c>
      <c r="P2241" t="s">
        <v>442</v>
      </c>
      <c r="Q2241" t="s">
        <v>442</v>
      </c>
      <c r="R2241" t="s">
        <v>442</v>
      </c>
      <c r="S2241" t="s">
        <v>38</v>
      </c>
      <c r="T2241">
        <v>1</v>
      </c>
      <c r="U2241">
        <v>20</v>
      </c>
      <c r="X2241" t="str">
        <f>VLOOKUP($S2241,Taxonomic!A:D,2,FALSE)</f>
        <v>serranidae</v>
      </c>
      <c r="Y2241" t="str">
        <f>VLOOKUP(S2241,Taxonomic!A:D,3,FALSE)</f>
        <v>epinephelus</v>
      </c>
      <c r="Z2241" t="str">
        <f>VLOOKUP(S2241,Taxonomic!A:D,4,FALSE)</f>
        <v>marginatus</v>
      </c>
    </row>
    <row r="2242" spans="1:26" x14ac:dyDescent="0.2">
      <c r="A2242" t="s">
        <v>30</v>
      </c>
      <c r="B2242" t="s">
        <v>129</v>
      </c>
      <c r="C2242" t="s">
        <v>130</v>
      </c>
      <c r="D2242">
        <v>2015</v>
      </c>
      <c r="E2242">
        <v>11</v>
      </c>
      <c r="F2242" s="8">
        <v>9</v>
      </c>
      <c r="G2242" t="s">
        <v>457</v>
      </c>
      <c r="H2242" t="s">
        <v>122</v>
      </c>
      <c r="I2242">
        <f>VLOOKUP(B2242,Information_sites!D:E,2,FALSE)</f>
        <v>-24.095842000000001</v>
      </c>
      <c r="J2242">
        <f>VLOOKUP(B2242,Information_sites!D:F,3,FALSE)</f>
        <v>-45.693289</v>
      </c>
      <c r="K2242" t="s">
        <v>442</v>
      </c>
      <c r="L2242">
        <v>10042</v>
      </c>
      <c r="M2242">
        <v>40</v>
      </c>
      <c r="N2242" s="3">
        <v>12</v>
      </c>
      <c r="O2242" t="s">
        <v>442</v>
      </c>
      <c r="P2242" t="s">
        <v>442</v>
      </c>
      <c r="Q2242" t="s">
        <v>442</v>
      </c>
      <c r="R2242" t="s">
        <v>442</v>
      </c>
      <c r="S2242" t="s">
        <v>98</v>
      </c>
      <c r="T2242">
        <v>1</v>
      </c>
      <c r="U2242">
        <v>6</v>
      </c>
      <c r="X2242" t="str">
        <f>VLOOKUP($S2242,Taxonomic!A:D,2,FALSE)</f>
        <v>serranidae</v>
      </c>
      <c r="Y2242" t="str">
        <f>VLOOKUP(S2242,Taxonomic!A:D,3,FALSE)</f>
        <v>serranus</v>
      </c>
      <c r="Z2242" t="str">
        <f>VLOOKUP(S2242,Taxonomic!A:D,4,FALSE)</f>
        <v>baldwini</v>
      </c>
    </row>
    <row r="2243" spans="1:26" x14ac:dyDescent="0.2">
      <c r="A2243" t="s">
        <v>30</v>
      </c>
      <c r="B2243" t="s">
        <v>129</v>
      </c>
      <c r="C2243" t="s">
        <v>130</v>
      </c>
      <c r="D2243">
        <v>2015</v>
      </c>
      <c r="E2243">
        <v>11</v>
      </c>
      <c r="F2243" s="8">
        <v>9</v>
      </c>
      <c r="G2243" t="s">
        <v>457</v>
      </c>
      <c r="H2243" t="s">
        <v>122</v>
      </c>
      <c r="I2243">
        <f>VLOOKUP(B2243,Information_sites!D:E,2,FALSE)</f>
        <v>-24.095842000000001</v>
      </c>
      <c r="J2243">
        <f>VLOOKUP(B2243,Information_sites!D:F,3,FALSE)</f>
        <v>-45.693289</v>
      </c>
      <c r="K2243" t="s">
        <v>442</v>
      </c>
      <c r="L2243">
        <v>10042</v>
      </c>
      <c r="M2243">
        <v>40</v>
      </c>
      <c r="N2243" s="3">
        <v>12</v>
      </c>
      <c r="O2243" t="s">
        <v>442</v>
      </c>
      <c r="P2243" t="s">
        <v>442</v>
      </c>
      <c r="Q2243" t="s">
        <v>442</v>
      </c>
      <c r="R2243" t="s">
        <v>442</v>
      </c>
      <c r="S2243" t="s">
        <v>57</v>
      </c>
      <c r="T2243">
        <v>2</v>
      </c>
      <c r="U2243">
        <v>38</v>
      </c>
      <c r="X2243" t="str">
        <f>VLOOKUP($S2243,Taxonomic!A:D,2,FALSE)</f>
        <v>scaridae</v>
      </c>
      <c r="Y2243" t="str">
        <f>VLOOKUP(S2243,Taxonomic!A:D,3,FALSE)</f>
        <v>sparisoma</v>
      </c>
      <c r="Z2243" t="str">
        <f>VLOOKUP(S2243,Taxonomic!A:D,4,FALSE)</f>
        <v>frondosum</v>
      </c>
    </row>
    <row r="2244" spans="1:26" x14ac:dyDescent="0.2">
      <c r="A2244" t="s">
        <v>30</v>
      </c>
      <c r="B2244" t="s">
        <v>129</v>
      </c>
      <c r="C2244" t="s">
        <v>130</v>
      </c>
      <c r="D2244">
        <v>2015</v>
      </c>
      <c r="E2244">
        <v>11</v>
      </c>
      <c r="F2244" s="8">
        <v>9</v>
      </c>
      <c r="G2244" t="s">
        <v>457</v>
      </c>
      <c r="H2244" t="s">
        <v>122</v>
      </c>
      <c r="I2244">
        <f>VLOOKUP(B2244,Information_sites!D:E,2,FALSE)</f>
        <v>-24.095842000000001</v>
      </c>
      <c r="J2244">
        <f>VLOOKUP(B2244,Information_sites!D:F,3,FALSE)</f>
        <v>-45.693289</v>
      </c>
      <c r="K2244" t="s">
        <v>442</v>
      </c>
      <c r="L2244">
        <v>10042</v>
      </c>
      <c r="M2244">
        <v>40</v>
      </c>
      <c r="N2244" s="3">
        <v>12</v>
      </c>
      <c r="O2244" t="s">
        <v>442</v>
      </c>
      <c r="P2244" t="s">
        <v>442</v>
      </c>
      <c r="Q2244" t="s">
        <v>442</v>
      </c>
      <c r="R2244" t="s">
        <v>442</v>
      </c>
      <c r="S2244" t="s">
        <v>131</v>
      </c>
      <c r="T2244">
        <v>1</v>
      </c>
      <c r="U2244">
        <v>13</v>
      </c>
      <c r="X2244" t="str">
        <f>VLOOKUP($S2244,Taxonomic!A:D,2,FALSE)</f>
        <v>scaridae</v>
      </c>
      <c r="Y2244" t="str">
        <f>VLOOKUP(S2244,Taxonomic!A:D,3,FALSE)</f>
        <v>sparisoma</v>
      </c>
      <c r="Z2244" t="str">
        <f>VLOOKUP(S2244,Taxonomic!A:D,4,FALSE)</f>
        <v>tuiupiranga</v>
      </c>
    </row>
    <row r="2245" spans="1:26" x14ac:dyDescent="0.2">
      <c r="A2245" t="s">
        <v>30</v>
      </c>
      <c r="B2245" t="s">
        <v>129</v>
      </c>
      <c r="C2245" t="s">
        <v>130</v>
      </c>
      <c r="D2245">
        <v>2015</v>
      </c>
      <c r="E2245">
        <v>11</v>
      </c>
      <c r="F2245" s="8">
        <v>9</v>
      </c>
      <c r="G2245" t="s">
        <v>457</v>
      </c>
      <c r="H2245" t="s">
        <v>122</v>
      </c>
      <c r="I2245">
        <f>VLOOKUP(B2245,Information_sites!D:E,2,FALSE)</f>
        <v>-24.095842000000001</v>
      </c>
      <c r="J2245">
        <f>VLOOKUP(B2245,Information_sites!D:F,3,FALSE)</f>
        <v>-45.693289</v>
      </c>
      <c r="K2245" t="s">
        <v>442</v>
      </c>
      <c r="L2245">
        <v>10042</v>
      </c>
      <c r="M2245">
        <v>40</v>
      </c>
      <c r="N2245" s="3">
        <v>12</v>
      </c>
      <c r="O2245" t="s">
        <v>442</v>
      </c>
      <c r="P2245" t="s">
        <v>442</v>
      </c>
      <c r="Q2245" t="s">
        <v>442</v>
      </c>
      <c r="R2245" t="s">
        <v>442</v>
      </c>
      <c r="S2245" t="s">
        <v>131</v>
      </c>
      <c r="T2245">
        <v>1</v>
      </c>
      <c r="U2245">
        <v>5</v>
      </c>
      <c r="X2245" t="str">
        <f>VLOOKUP($S2245,Taxonomic!A:D,2,FALSE)</f>
        <v>scaridae</v>
      </c>
      <c r="Y2245" t="str">
        <f>VLOOKUP(S2245,Taxonomic!A:D,3,FALSE)</f>
        <v>sparisoma</v>
      </c>
      <c r="Z2245" t="str">
        <f>VLOOKUP(S2245,Taxonomic!A:D,4,FALSE)</f>
        <v>tuiupiranga</v>
      </c>
    </row>
    <row r="2246" spans="1:26" x14ac:dyDescent="0.2">
      <c r="A2246" t="s">
        <v>30</v>
      </c>
      <c r="B2246" t="s">
        <v>129</v>
      </c>
      <c r="C2246" t="s">
        <v>130</v>
      </c>
      <c r="D2246">
        <v>2015</v>
      </c>
      <c r="E2246">
        <v>11</v>
      </c>
      <c r="F2246" s="8">
        <v>9</v>
      </c>
      <c r="G2246" t="s">
        <v>457</v>
      </c>
      <c r="H2246" t="s">
        <v>122</v>
      </c>
      <c r="I2246">
        <f>VLOOKUP(B2246,Information_sites!D:E,2,FALSE)</f>
        <v>-24.095842000000001</v>
      </c>
      <c r="J2246">
        <f>VLOOKUP(B2246,Information_sites!D:F,3,FALSE)</f>
        <v>-45.693289</v>
      </c>
      <c r="K2246" t="s">
        <v>442</v>
      </c>
      <c r="L2246">
        <v>10042</v>
      </c>
      <c r="M2246">
        <v>40</v>
      </c>
      <c r="N2246" s="3">
        <v>12</v>
      </c>
      <c r="O2246" t="s">
        <v>442</v>
      </c>
      <c r="P2246" t="s">
        <v>442</v>
      </c>
      <c r="Q2246" t="s">
        <v>442</v>
      </c>
      <c r="R2246" t="s">
        <v>442</v>
      </c>
      <c r="S2246" t="s">
        <v>58</v>
      </c>
      <c r="T2246">
        <v>1</v>
      </c>
      <c r="U2246">
        <v>10</v>
      </c>
      <c r="X2246" t="str">
        <f>VLOOKUP($S2246,Taxonomic!A:D,2,FALSE)</f>
        <v>pomacentridae</v>
      </c>
      <c r="Y2246" t="str">
        <f>VLOOKUP(S2246,Taxonomic!A:D,3,FALSE)</f>
        <v>stegastes</v>
      </c>
      <c r="Z2246" t="str">
        <f>VLOOKUP(S2246,Taxonomic!A:D,4,FALSE)</f>
        <v>variabilis</v>
      </c>
    </row>
    <row r="2247" spans="1:26" x14ac:dyDescent="0.2">
      <c r="A2247" t="s">
        <v>30</v>
      </c>
      <c r="B2247" t="s">
        <v>129</v>
      </c>
      <c r="C2247" t="s">
        <v>130</v>
      </c>
      <c r="D2247">
        <v>2015</v>
      </c>
      <c r="E2247">
        <v>11</v>
      </c>
      <c r="F2247" s="8">
        <v>9</v>
      </c>
      <c r="G2247" t="s">
        <v>457</v>
      </c>
      <c r="H2247" t="s">
        <v>122</v>
      </c>
      <c r="I2247">
        <f>VLOOKUP(B2247,Information_sites!D:E,2,FALSE)</f>
        <v>-24.095842000000001</v>
      </c>
      <c r="J2247">
        <f>VLOOKUP(B2247,Information_sites!D:F,3,FALSE)</f>
        <v>-45.693289</v>
      </c>
      <c r="K2247" t="s">
        <v>442</v>
      </c>
      <c r="L2247">
        <v>10043</v>
      </c>
      <c r="M2247">
        <v>40</v>
      </c>
      <c r="N2247" s="3">
        <v>6</v>
      </c>
      <c r="O2247" t="s">
        <v>442</v>
      </c>
      <c r="P2247" t="s">
        <v>442</v>
      </c>
      <c r="Q2247" t="s">
        <v>442</v>
      </c>
      <c r="R2247" t="s">
        <v>442</v>
      </c>
      <c r="S2247" t="s">
        <v>33</v>
      </c>
      <c r="T2247">
        <v>20</v>
      </c>
      <c r="U2247">
        <v>10</v>
      </c>
      <c r="X2247" t="str">
        <f>VLOOKUP($S2247,Taxonomic!A:D,2,FALSE)</f>
        <v>pomacentridae</v>
      </c>
      <c r="Y2247" t="str">
        <f>VLOOKUP(S2247,Taxonomic!A:D,3,FALSE)</f>
        <v>abudefduf</v>
      </c>
      <c r="Z2247" t="str">
        <f>VLOOKUP(S2247,Taxonomic!A:D,4,FALSE)</f>
        <v>saxatilis</v>
      </c>
    </row>
    <row r="2248" spans="1:26" x14ac:dyDescent="0.2">
      <c r="A2248" t="s">
        <v>30</v>
      </c>
      <c r="B2248" t="s">
        <v>129</v>
      </c>
      <c r="C2248" t="s">
        <v>130</v>
      </c>
      <c r="D2248">
        <v>2015</v>
      </c>
      <c r="E2248">
        <v>11</v>
      </c>
      <c r="F2248" s="8">
        <v>9</v>
      </c>
      <c r="G2248" t="s">
        <v>457</v>
      </c>
      <c r="H2248" t="s">
        <v>122</v>
      </c>
      <c r="I2248">
        <f>VLOOKUP(B2248,Information_sites!D:E,2,FALSE)</f>
        <v>-24.095842000000001</v>
      </c>
      <c r="J2248">
        <f>VLOOKUP(B2248,Information_sites!D:F,3,FALSE)</f>
        <v>-45.693289</v>
      </c>
      <c r="K2248" t="s">
        <v>442</v>
      </c>
      <c r="L2248">
        <v>10043</v>
      </c>
      <c r="M2248">
        <v>40</v>
      </c>
      <c r="N2248" s="3">
        <v>6</v>
      </c>
      <c r="O2248" t="s">
        <v>442</v>
      </c>
      <c r="P2248" t="s">
        <v>442</v>
      </c>
      <c r="Q2248" t="s">
        <v>442</v>
      </c>
      <c r="R2248" t="s">
        <v>442</v>
      </c>
      <c r="S2248" t="s">
        <v>33</v>
      </c>
      <c r="T2248">
        <v>15</v>
      </c>
      <c r="U2248">
        <v>7</v>
      </c>
      <c r="X2248" t="str">
        <f>VLOOKUP($S2248,Taxonomic!A:D,2,FALSE)</f>
        <v>pomacentridae</v>
      </c>
      <c r="Y2248" t="str">
        <f>VLOOKUP(S2248,Taxonomic!A:D,3,FALSE)</f>
        <v>abudefduf</v>
      </c>
      <c r="Z2248" t="str">
        <f>VLOOKUP(S2248,Taxonomic!A:D,4,FALSE)</f>
        <v>saxatilis</v>
      </c>
    </row>
    <row r="2249" spans="1:26" x14ac:dyDescent="0.2">
      <c r="A2249" t="s">
        <v>30</v>
      </c>
      <c r="B2249" t="s">
        <v>129</v>
      </c>
      <c r="C2249" t="s">
        <v>130</v>
      </c>
      <c r="D2249">
        <v>2015</v>
      </c>
      <c r="E2249">
        <v>11</v>
      </c>
      <c r="F2249" s="8">
        <v>9</v>
      </c>
      <c r="G2249" t="s">
        <v>457</v>
      </c>
      <c r="H2249" t="s">
        <v>122</v>
      </c>
      <c r="I2249">
        <f>VLOOKUP(B2249,Information_sites!D:E,2,FALSE)</f>
        <v>-24.095842000000001</v>
      </c>
      <c r="J2249">
        <f>VLOOKUP(B2249,Information_sites!D:F,3,FALSE)</f>
        <v>-45.693289</v>
      </c>
      <c r="K2249" t="s">
        <v>442</v>
      </c>
      <c r="L2249">
        <v>10043</v>
      </c>
      <c r="M2249">
        <v>40</v>
      </c>
      <c r="N2249" s="3">
        <v>6</v>
      </c>
      <c r="O2249" t="s">
        <v>442</v>
      </c>
      <c r="P2249" t="s">
        <v>442</v>
      </c>
      <c r="Q2249" t="s">
        <v>442</v>
      </c>
      <c r="R2249" t="s">
        <v>442</v>
      </c>
      <c r="S2249" t="s">
        <v>49</v>
      </c>
      <c r="T2249">
        <v>4</v>
      </c>
      <c r="U2249">
        <v>32</v>
      </c>
      <c r="X2249" t="str">
        <f>VLOOKUP($S2249,Taxonomic!A:D,2,FALSE)</f>
        <v>acanthuridae</v>
      </c>
      <c r="Y2249" t="str">
        <f>VLOOKUP(S2249,Taxonomic!A:D,3,FALSE)</f>
        <v>acanthurus</v>
      </c>
      <c r="Z2249" t="str">
        <f>VLOOKUP(S2249,Taxonomic!A:D,4,FALSE)</f>
        <v>chirurgus</v>
      </c>
    </row>
    <row r="2250" spans="1:26" x14ac:dyDescent="0.2">
      <c r="A2250" t="s">
        <v>30</v>
      </c>
      <c r="B2250" t="s">
        <v>129</v>
      </c>
      <c r="C2250" t="s">
        <v>130</v>
      </c>
      <c r="D2250">
        <v>2015</v>
      </c>
      <c r="E2250">
        <v>11</v>
      </c>
      <c r="F2250" s="8">
        <v>9</v>
      </c>
      <c r="G2250" t="s">
        <v>457</v>
      </c>
      <c r="H2250" t="s">
        <v>122</v>
      </c>
      <c r="I2250">
        <f>VLOOKUP(B2250,Information_sites!D:E,2,FALSE)</f>
        <v>-24.095842000000001</v>
      </c>
      <c r="J2250">
        <f>VLOOKUP(B2250,Information_sites!D:F,3,FALSE)</f>
        <v>-45.693289</v>
      </c>
      <c r="K2250" t="s">
        <v>442</v>
      </c>
      <c r="L2250">
        <v>10043</v>
      </c>
      <c r="M2250">
        <v>40</v>
      </c>
      <c r="N2250" s="3">
        <v>6</v>
      </c>
      <c r="O2250" t="s">
        <v>442</v>
      </c>
      <c r="P2250" t="s">
        <v>442</v>
      </c>
      <c r="Q2250" t="s">
        <v>442</v>
      </c>
      <c r="R2250" t="s">
        <v>442</v>
      </c>
      <c r="S2250" t="s">
        <v>123</v>
      </c>
      <c r="T2250">
        <v>1</v>
      </c>
      <c r="U2250">
        <v>30</v>
      </c>
      <c r="X2250" t="str">
        <f>VLOOKUP($S2250,Taxonomic!A:D,2,FALSE)</f>
        <v>monacanthidae</v>
      </c>
      <c r="Y2250" t="str">
        <f>VLOOKUP(S2250,Taxonomic!A:D,3,FALSE)</f>
        <v>cantherhines</v>
      </c>
      <c r="Z2250" t="str">
        <f>VLOOKUP(S2250,Taxonomic!A:D,4,FALSE)</f>
        <v>macrocerus</v>
      </c>
    </row>
    <row r="2251" spans="1:26" x14ac:dyDescent="0.2">
      <c r="A2251" t="s">
        <v>30</v>
      </c>
      <c r="B2251" t="s">
        <v>129</v>
      </c>
      <c r="C2251" t="s">
        <v>130</v>
      </c>
      <c r="D2251">
        <v>2015</v>
      </c>
      <c r="E2251">
        <v>11</v>
      </c>
      <c r="F2251" s="8">
        <v>9</v>
      </c>
      <c r="G2251" t="s">
        <v>457</v>
      </c>
      <c r="H2251" t="s">
        <v>122</v>
      </c>
      <c r="I2251">
        <f>VLOOKUP(B2251,Information_sites!D:E,2,FALSE)</f>
        <v>-24.095842000000001</v>
      </c>
      <c r="J2251">
        <f>VLOOKUP(B2251,Information_sites!D:F,3,FALSE)</f>
        <v>-45.693289</v>
      </c>
      <c r="K2251" t="s">
        <v>442</v>
      </c>
      <c r="L2251">
        <v>10043</v>
      </c>
      <c r="M2251">
        <v>40</v>
      </c>
      <c r="N2251" s="3">
        <v>6</v>
      </c>
      <c r="O2251" t="s">
        <v>442</v>
      </c>
      <c r="P2251" t="s">
        <v>442</v>
      </c>
      <c r="Q2251" t="s">
        <v>442</v>
      </c>
      <c r="R2251" t="s">
        <v>442</v>
      </c>
      <c r="S2251" t="s">
        <v>60</v>
      </c>
      <c r="T2251">
        <v>2</v>
      </c>
      <c r="U2251">
        <v>12</v>
      </c>
      <c r="X2251" t="str">
        <f>VLOOKUP($S2251,Taxonomic!A:D,2,FALSE)</f>
        <v>chaetodontidae</v>
      </c>
      <c r="Y2251" t="str">
        <f>VLOOKUP(S2251,Taxonomic!A:D,3,FALSE)</f>
        <v>chaetodon</v>
      </c>
      <c r="Z2251" t="str">
        <f>VLOOKUP(S2251,Taxonomic!A:D,4,FALSE)</f>
        <v>striatus</v>
      </c>
    </row>
    <row r="2252" spans="1:26" x14ac:dyDescent="0.2">
      <c r="A2252" t="s">
        <v>30</v>
      </c>
      <c r="B2252" t="s">
        <v>129</v>
      </c>
      <c r="C2252" t="s">
        <v>130</v>
      </c>
      <c r="D2252">
        <v>2015</v>
      </c>
      <c r="E2252">
        <v>11</v>
      </c>
      <c r="F2252" s="8">
        <v>9</v>
      </c>
      <c r="G2252" t="s">
        <v>457</v>
      </c>
      <c r="H2252" t="s">
        <v>122</v>
      </c>
      <c r="I2252">
        <f>VLOOKUP(B2252,Information_sites!D:E,2,FALSE)</f>
        <v>-24.095842000000001</v>
      </c>
      <c r="J2252">
        <f>VLOOKUP(B2252,Information_sites!D:F,3,FALSE)</f>
        <v>-45.693289</v>
      </c>
      <c r="K2252" t="s">
        <v>442</v>
      </c>
      <c r="L2252">
        <v>10043</v>
      </c>
      <c r="M2252">
        <v>40</v>
      </c>
      <c r="N2252" s="3">
        <v>6</v>
      </c>
      <c r="O2252" t="s">
        <v>442</v>
      </c>
      <c r="P2252" t="s">
        <v>442</v>
      </c>
      <c r="Q2252" t="s">
        <v>442</v>
      </c>
      <c r="R2252" t="s">
        <v>442</v>
      </c>
      <c r="S2252" t="s">
        <v>36</v>
      </c>
      <c r="T2252">
        <v>2</v>
      </c>
      <c r="U2252">
        <v>10</v>
      </c>
      <c r="X2252" t="str">
        <f>VLOOKUP($S2252,Taxonomic!A:D,2,FALSE)</f>
        <v>pomacentridae</v>
      </c>
      <c r="Y2252" t="str">
        <f>VLOOKUP(S2252,Taxonomic!A:D,3,FALSE)</f>
        <v>chromis</v>
      </c>
      <c r="Z2252" t="str">
        <f>VLOOKUP(S2252,Taxonomic!A:D,4,FALSE)</f>
        <v>multilineata</v>
      </c>
    </row>
    <row r="2253" spans="1:26" x14ac:dyDescent="0.2">
      <c r="A2253" t="s">
        <v>30</v>
      </c>
      <c r="B2253" t="s">
        <v>129</v>
      </c>
      <c r="C2253" t="s">
        <v>130</v>
      </c>
      <c r="D2253">
        <v>2015</v>
      </c>
      <c r="E2253">
        <v>11</v>
      </c>
      <c r="F2253" s="8">
        <v>9</v>
      </c>
      <c r="G2253" t="s">
        <v>457</v>
      </c>
      <c r="H2253" t="s">
        <v>122</v>
      </c>
      <c r="I2253">
        <f>VLOOKUP(B2253,Information_sites!D:E,2,FALSE)</f>
        <v>-24.095842000000001</v>
      </c>
      <c r="J2253">
        <f>VLOOKUP(B2253,Information_sites!D:F,3,FALSE)</f>
        <v>-45.693289</v>
      </c>
      <c r="K2253" t="s">
        <v>442</v>
      </c>
      <c r="L2253">
        <v>10043</v>
      </c>
      <c r="M2253">
        <v>40</v>
      </c>
      <c r="N2253" s="3">
        <v>6</v>
      </c>
      <c r="O2253" t="s">
        <v>442</v>
      </c>
      <c r="P2253" t="s">
        <v>442</v>
      </c>
      <c r="Q2253" t="s">
        <v>442</v>
      </c>
      <c r="R2253" t="s">
        <v>442</v>
      </c>
      <c r="S2253" t="s">
        <v>51</v>
      </c>
      <c r="T2253">
        <v>8</v>
      </c>
      <c r="U2253">
        <v>25</v>
      </c>
      <c r="X2253" t="str">
        <f>VLOOKUP($S2253,Taxonomic!A:D,2,FALSE)</f>
        <v>sparidae</v>
      </c>
      <c r="Y2253" t="str">
        <f>VLOOKUP(S2253,Taxonomic!A:D,3,FALSE)</f>
        <v>diplodus</v>
      </c>
      <c r="Z2253" t="str">
        <f>VLOOKUP(S2253,Taxonomic!A:D,4,FALSE)</f>
        <v>argenteus</v>
      </c>
    </row>
    <row r="2254" spans="1:26" x14ac:dyDescent="0.2">
      <c r="A2254" t="s">
        <v>30</v>
      </c>
      <c r="B2254" t="s">
        <v>129</v>
      </c>
      <c r="C2254" t="s">
        <v>130</v>
      </c>
      <c r="D2254">
        <v>2015</v>
      </c>
      <c r="E2254">
        <v>11</v>
      </c>
      <c r="F2254" s="8">
        <v>9</v>
      </c>
      <c r="G2254" t="s">
        <v>457</v>
      </c>
      <c r="H2254" t="s">
        <v>122</v>
      </c>
      <c r="I2254">
        <f>VLOOKUP(B2254,Information_sites!D:E,2,FALSE)</f>
        <v>-24.095842000000001</v>
      </c>
      <c r="J2254">
        <f>VLOOKUP(B2254,Information_sites!D:F,3,FALSE)</f>
        <v>-45.693289</v>
      </c>
      <c r="K2254" t="s">
        <v>442</v>
      </c>
      <c r="L2254">
        <v>10043</v>
      </c>
      <c r="M2254">
        <v>40</v>
      </c>
      <c r="N2254" s="3">
        <v>6</v>
      </c>
      <c r="O2254" t="s">
        <v>442</v>
      </c>
      <c r="P2254" t="s">
        <v>442</v>
      </c>
      <c r="Q2254" t="s">
        <v>442</v>
      </c>
      <c r="R2254" t="s">
        <v>442</v>
      </c>
      <c r="S2254" t="s">
        <v>65</v>
      </c>
      <c r="T2254">
        <v>2</v>
      </c>
      <c r="U2254">
        <v>5</v>
      </c>
      <c r="X2254" t="str">
        <f>VLOOKUP($S2254,Taxonomic!A:D,2,FALSE)</f>
        <v>gobiidae</v>
      </c>
      <c r="Y2254" t="str">
        <f>VLOOKUP(S2254,Taxonomic!A:D,3,FALSE)</f>
        <v>elacatinus</v>
      </c>
      <c r="Z2254" t="str">
        <f>VLOOKUP(S2254,Taxonomic!A:D,4,FALSE)</f>
        <v>figaro</v>
      </c>
    </row>
    <row r="2255" spans="1:26" x14ac:dyDescent="0.2">
      <c r="A2255" t="s">
        <v>30</v>
      </c>
      <c r="B2255" t="s">
        <v>129</v>
      </c>
      <c r="C2255" t="s">
        <v>130</v>
      </c>
      <c r="D2255">
        <v>2015</v>
      </c>
      <c r="E2255">
        <v>11</v>
      </c>
      <c r="F2255" s="8">
        <v>9</v>
      </c>
      <c r="G2255" t="s">
        <v>457</v>
      </c>
      <c r="H2255" t="s">
        <v>122</v>
      </c>
      <c r="I2255">
        <f>VLOOKUP(B2255,Information_sites!D:E,2,FALSE)</f>
        <v>-24.095842000000001</v>
      </c>
      <c r="J2255">
        <f>VLOOKUP(B2255,Information_sites!D:F,3,FALSE)</f>
        <v>-45.693289</v>
      </c>
      <c r="K2255" t="s">
        <v>442</v>
      </c>
      <c r="L2255">
        <v>10043</v>
      </c>
      <c r="M2255">
        <v>40</v>
      </c>
      <c r="N2255" s="3">
        <v>6</v>
      </c>
      <c r="O2255" t="s">
        <v>442</v>
      </c>
      <c r="P2255" t="s">
        <v>442</v>
      </c>
      <c r="Q2255" t="s">
        <v>442</v>
      </c>
      <c r="R2255" t="s">
        <v>442</v>
      </c>
      <c r="S2255" t="s">
        <v>39</v>
      </c>
      <c r="T2255">
        <v>50</v>
      </c>
      <c r="U2255">
        <v>20</v>
      </c>
      <c r="X2255" t="str">
        <f>VLOOKUP($S2255,Taxonomic!A:D,2,FALSE)</f>
        <v>haemulidae</v>
      </c>
      <c r="Y2255" t="str">
        <f>VLOOKUP(S2255,Taxonomic!A:D,3,FALSE)</f>
        <v>haemulon</v>
      </c>
      <c r="Z2255" t="str">
        <f>VLOOKUP(S2255,Taxonomic!A:D,4,FALSE)</f>
        <v>aurolineatum</v>
      </c>
    </row>
    <row r="2256" spans="1:26" x14ac:dyDescent="0.2">
      <c r="A2256" t="s">
        <v>30</v>
      </c>
      <c r="B2256" t="s">
        <v>129</v>
      </c>
      <c r="C2256" t="s">
        <v>130</v>
      </c>
      <c r="D2256">
        <v>2015</v>
      </c>
      <c r="E2256">
        <v>11</v>
      </c>
      <c r="F2256" s="8">
        <v>9</v>
      </c>
      <c r="G2256" t="s">
        <v>457</v>
      </c>
      <c r="H2256" t="s">
        <v>122</v>
      </c>
      <c r="I2256">
        <f>VLOOKUP(B2256,Information_sites!D:E,2,FALSE)</f>
        <v>-24.095842000000001</v>
      </c>
      <c r="J2256">
        <f>VLOOKUP(B2256,Information_sites!D:F,3,FALSE)</f>
        <v>-45.693289</v>
      </c>
      <c r="K2256" t="s">
        <v>442</v>
      </c>
      <c r="L2256">
        <v>10043</v>
      </c>
      <c r="M2256">
        <v>40</v>
      </c>
      <c r="N2256" s="3">
        <v>6</v>
      </c>
      <c r="O2256" t="s">
        <v>442</v>
      </c>
      <c r="P2256" t="s">
        <v>442</v>
      </c>
      <c r="Q2256" t="s">
        <v>442</v>
      </c>
      <c r="R2256" t="s">
        <v>442</v>
      </c>
      <c r="S2256" t="s">
        <v>63</v>
      </c>
      <c r="T2256">
        <v>1</v>
      </c>
      <c r="U2256">
        <v>35</v>
      </c>
      <c r="X2256" t="str">
        <f>VLOOKUP($S2256,Taxonomic!A:D,2,FALSE)</f>
        <v>haemulidae</v>
      </c>
      <c r="Y2256" t="str">
        <f>VLOOKUP(S2256,Taxonomic!A:D,3,FALSE)</f>
        <v>haemulon</v>
      </c>
      <c r="Z2256" t="str">
        <f>VLOOKUP(S2256,Taxonomic!A:D,4,FALSE)</f>
        <v>plumierii</v>
      </c>
    </row>
    <row r="2257" spans="1:26" x14ac:dyDescent="0.2">
      <c r="A2257" t="s">
        <v>30</v>
      </c>
      <c r="B2257" t="s">
        <v>129</v>
      </c>
      <c r="C2257" t="s">
        <v>130</v>
      </c>
      <c r="D2257">
        <v>2015</v>
      </c>
      <c r="E2257">
        <v>11</v>
      </c>
      <c r="F2257" s="8">
        <v>9</v>
      </c>
      <c r="G2257" t="s">
        <v>457</v>
      </c>
      <c r="H2257" t="s">
        <v>122</v>
      </c>
      <c r="I2257">
        <f>VLOOKUP(B2257,Information_sites!D:E,2,FALSE)</f>
        <v>-24.095842000000001</v>
      </c>
      <c r="J2257">
        <f>VLOOKUP(B2257,Information_sites!D:F,3,FALSE)</f>
        <v>-45.693289</v>
      </c>
      <c r="K2257" t="s">
        <v>442</v>
      </c>
      <c r="L2257">
        <v>10043</v>
      </c>
      <c r="M2257">
        <v>40</v>
      </c>
      <c r="N2257" s="3">
        <v>6</v>
      </c>
      <c r="O2257" t="s">
        <v>442</v>
      </c>
      <c r="P2257" t="s">
        <v>442</v>
      </c>
      <c r="Q2257" t="s">
        <v>442</v>
      </c>
      <c r="R2257" t="s">
        <v>442</v>
      </c>
      <c r="S2257" t="s">
        <v>41</v>
      </c>
      <c r="T2257">
        <v>5</v>
      </c>
      <c r="U2257">
        <v>30</v>
      </c>
      <c r="X2257" t="str">
        <f>VLOOKUP($S2257,Taxonomic!A:D,2,FALSE)</f>
        <v>holocentridae</v>
      </c>
      <c r="Y2257" t="str">
        <f>VLOOKUP(S2257,Taxonomic!A:D,3,FALSE)</f>
        <v>holocentrus</v>
      </c>
      <c r="Z2257" t="str">
        <f>VLOOKUP(S2257,Taxonomic!A:D,4,FALSE)</f>
        <v>adscensionis</v>
      </c>
    </row>
    <row r="2258" spans="1:26" x14ac:dyDescent="0.2">
      <c r="A2258" t="s">
        <v>30</v>
      </c>
      <c r="B2258" t="s">
        <v>129</v>
      </c>
      <c r="C2258" t="s">
        <v>130</v>
      </c>
      <c r="D2258">
        <v>2015</v>
      </c>
      <c r="E2258">
        <v>11</v>
      </c>
      <c r="F2258" s="8">
        <v>9</v>
      </c>
      <c r="G2258" t="s">
        <v>457</v>
      </c>
      <c r="H2258" t="s">
        <v>122</v>
      </c>
      <c r="I2258">
        <f>VLOOKUP(B2258,Information_sites!D:E,2,FALSE)</f>
        <v>-24.095842000000001</v>
      </c>
      <c r="J2258">
        <f>VLOOKUP(B2258,Information_sites!D:F,3,FALSE)</f>
        <v>-45.693289</v>
      </c>
      <c r="K2258" t="s">
        <v>442</v>
      </c>
      <c r="L2258">
        <v>10043</v>
      </c>
      <c r="M2258">
        <v>40</v>
      </c>
      <c r="N2258" s="3">
        <v>6</v>
      </c>
      <c r="O2258" t="s">
        <v>442</v>
      </c>
      <c r="P2258" t="s">
        <v>442</v>
      </c>
      <c r="Q2258" t="s">
        <v>442</v>
      </c>
      <c r="R2258" t="s">
        <v>442</v>
      </c>
      <c r="S2258" t="s">
        <v>64</v>
      </c>
      <c r="T2258">
        <v>1</v>
      </c>
      <c r="U2258">
        <v>25</v>
      </c>
      <c r="X2258" t="str">
        <f>VLOOKUP($S2258,Taxonomic!A:D,2,FALSE)</f>
        <v>kyphosidae</v>
      </c>
      <c r="Y2258" t="str">
        <f>VLOOKUP(S2258,Taxonomic!A:D,3,FALSE)</f>
        <v>kyphosus</v>
      </c>
      <c r="Z2258" t="str">
        <f>VLOOKUP(S2258,Taxonomic!A:D,4,FALSE)</f>
        <v>vaigiensis</v>
      </c>
    </row>
    <row r="2259" spans="1:26" x14ac:dyDescent="0.2">
      <c r="A2259" t="s">
        <v>30</v>
      </c>
      <c r="B2259" t="s">
        <v>129</v>
      </c>
      <c r="C2259" t="s">
        <v>130</v>
      </c>
      <c r="D2259">
        <v>2015</v>
      </c>
      <c r="E2259">
        <v>11</v>
      </c>
      <c r="F2259" s="8">
        <v>9</v>
      </c>
      <c r="G2259" t="s">
        <v>457</v>
      </c>
      <c r="H2259" t="s">
        <v>122</v>
      </c>
      <c r="I2259">
        <f>VLOOKUP(B2259,Information_sites!D:E,2,FALSE)</f>
        <v>-24.095842000000001</v>
      </c>
      <c r="J2259">
        <f>VLOOKUP(B2259,Information_sites!D:F,3,FALSE)</f>
        <v>-45.693289</v>
      </c>
      <c r="K2259" t="s">
        <v>442</v>
      </c>
      <c r="L2259">
        <v>10043</v>
      </c>
      <c r="M2259">
        <v>40</v>
      </c>
      <c r="N2259" s="3">
        <v>6</v>
      </c>
      <c r="O2259" t="s">
        <v>442</v>
      </c>
      <c r="P2259" t="s">
        <v>442</v>
      </c>
      <c r="Q2259" t="s">
        <v>442</v>
      </c>
      <c r="R2259" t="s">
        <v>442</v>
      </c>
      <c r="S2259" t="s">
        <v>44</v>
      </c>
      <c r="T2259">
        <v>1</v>
      </c>
      <c r="U2259">
        <v>15</v>
      </c>
      <c r="X2259" t="str">
        <f>VLOOKUP($S2259,Taxonomic!A:D,2,FALSE)</f>
        <v>pomacanthidae</v>
      </c>
      <c r="Y2259" t="str">
        <f>VLOOKUP(S2259,Taxonomic!A:D,3,FALSE)</f>
        <v>pomacanthus</v>
      </c>
      <c r="Z2259" t="str">
        <f>VLOOKUP(S2259,Taxonomic!A:D,4,FALSE)</f>
        <v>paru</v>
      </c>
    </row>
    <row r="2260" spans="1:26" x14ac:dyDescent="0.2">
      <c r="A2260" t="s">
        <v>30</v>
      </c>
      <c r="B2260" t="s">
        <v>129</v>
      </c>
      <c r="C2260" t="s">
        <v>130</v>
      </c>
      <c r="D2260">
        <v>2015</v>
      </c>
      <c r="E2260">
        <v>11</v>
      </c>
      <c r="F2260" s="8">
        <v>9</v>
      </c>
      <c r="G2260" t="s">
        <v>457</v>
      </c>
      <c r="H2260" t="s">
        <v>122</v>
      </c>
      <c r="I2260">
        <f>VLOOKUP(B2260,Information_sites!D:E,2,FALSE)</f>
        <v>-24.095842000000001</v>
      </c>
      <c r="J2260">
        <f>VLOOKUP(B2260,Information_sites!D:F,3,FALSE)</f>
        <v>-45.693289</v>
      </c>
      <c r="K2260" t="s">
        <v>442</v>
      </c>
      <c r="L2260">
        <v>10043</v>
      </c>
      <c r="M2260">
        <v>40</v>
      </c>
      <c r="N2260" s="3">
        <v>6</v>
      </c>
      <c r="O2260" t="s">
        <v>442</v>
      </c>
      <c r="P2260" t="s">
        <v>442</v>
      </c>
      <c r="Q2260" t="s">
        <v>442</v>
      </c>
      <c r="R2260" t="s">
        <v>442</v>
      </c>
      <c r="S2260" t="s">
        <v>44</v>
      </c>
      <c r="T2260">
        <v>2</v>
      </c>
      <c r="U2260">
        <v>6</v>
      </c>
      <c r="X2260" t="str">
        <f>VLOOKUP($S2260,Taxonomic!A:D,2,FALSE)</f>
        <v>pomacanthidae</v>
      </c>
      <c r="Y2260" t="str">
        <f>VLOOKUP(S2260,Taxonomic!A:D,3,FALSE)</f>
        <v>pomacanthus</v>
      </c>
      <c r="Z2260" t="str">
        <f>VLOOKUP(S2260,Taxonomic!A:D,4,FALSE)</f>
        <v>paru</v>
      </c>
    </row>
    <row r="2261" spans="1:26" x14ac:dyDescent="0.2">
      <c r="A2261" t="s">
        <v>30</v>
      </c>
      <c r="B2261" t="s">
        <v>129</v>
      </c>
      <c r="C2261" t="s">
        <v>130</v>
      </c>
      <c r="D2261">
        <v>2015</v>
      </c>
      <c r="E2261">
        <v>11</v>
      </c>
      <c r="F2261" s="8">
        <v>9</v>
      </c>
      <c r="G2261" t="s">
        <v>457</v>
      </c>
      <c r="H2261" t="s">
        <v>122</v>
      </c>
      <c r="I2261">
        <f>VLOOKUP(B2261,Information_sites!D:E,2,FALSE)</f>
        <v>-24.095842000000001</v>
      </c>
      <c r="J2261">
        <f>VLOOKUP(B2261,Information_sites!D:F,3,FALSE)</f>
        <v>-45.693289</v>
      </c>
      <c r="K2261" t="s">
        <v>442</v>
      </c>
      <c r="L2261">
        <v>10043</v>
      </c>
      <c r="M2261">
        <v>40</v>
      </c>
      <c r="N2261" s="3">
        <v>6</v>
      </c>
      <c r="O2261" t="s">
        <v>442</v>
      </c>
      <c r="P2261" t="s">
        <v>442</v>
      </c>
      <c r="Q2261" t="s">
        <v>442</v>
      </c>
      <c r="R2261" t="s">
        <v>442</v>
      </c>
      <c r="S2261" t="s">
        <v>57</v>
      </c>
      <c r="T2261">
        <v>1</v>
      </c>
      <c r="U2261">
        <v>38</v>
      </c>
      <c r="X2261" t="str">
        <f>VLOOKUP($S2261,Taxonomic!A:D,2,FALSE)</f>
        <v>scaridae</v>
      </c>
      <c r="Y2261" t="str">
        <f>VLOOKUP(S2261,Taxonomic!A:D,3,FALSE)</f>
        <v>sparisoma</v>
      </c>
      <c r="Z2261" t="str">
        <f>VLOOKUP(S2261,Taxonomic!A:D,4,FALSE)</f>
        <v>frondosum</v>
      </c>
    </row>
    <row r="2262" spans="1:26" x14ac:dyDescent="0.2">
      <c r="A2262" t="s">
        <v>30</v>
      </c>
      <c r="B2262" t="s">
        <v>129</v>
      </c>
      <c r="C2262" t="s">
        <v>130</v>
      </c>
      <c r="D2262">
        <v>2015</v>
      </c>
      <c r="E2262">
        <v>11</v>
      </c>
      <c r="F2262" s="8">
        <v>9</v>
      </c>
      <c r="G2262" t="s">
        <v>457</v>
      </c>
      <c r="H2262" t="s">
        <v>122</v>
      </c>
      <c r="I2262">
        <f>VLOOKUP(B2262,Information_sites!D:E,2,FALSE)</f>
        <v>-24.095842000000001</v>
      </c>
      <c r="J2262">
        <f>VLOOKUP(B2262,Information_sites!D:F,3,FALSE)</f>
        <v>-45.693289</v>
      </c>
      <c r="K2262" t="s">
        <v>442</v>
      </c>
      <c r="L2262">
        <v>10043</v>
      </c>
      <c r="M2262">
        <v>40</v>
      </c>
      <c r="N2262" s="3">
        <v>6</v>
      </c>
      <c r="O2262" t="s">
        <v>442</v>
      </c>
      <c r="P2262" t="s">
        <v>442</v>
      </c>
      <c r="Q2262" t="s">
        <v>442</v>
      </c>
      <c r="R2262" t="s">
        <v>442</v>
      </c>
      <c r="S2262" t="s">
        <v>46</v>
      </c>
      <c r="T2262">
        <v>8</v>
      </c>
      <c r="U2262">
        <v>10</v>
      </c>
      <c r="X2262" t="str">
        <f>VLOOKUP($S2262,Taxonomic!A:D,2,FALSE)</f>
        <v>pomacentridae</v>
      </c>
      <c r="Y2262" t="str">
        <f>VLOOKUP(S2262,Taxonomic!A:D,3,FALSE)</f>
        <v>stegastes</v>
      </c>
      <c r="Z2262" t="str">
        <f>VLOOKUP(S2262,Taxonomic!A:D,4,FALSE)</f>
        <v>fuscus</v>
      </c>
    </row>
    <row r="2263" spans="1:26" x14ac:dyDescent="0.2">
      <c r="A2263" t="s">
        <v>30</v>
      </c>
      <c r="B2263" t="s">
        <v>129</v>
      </c>
      <c r="C2263" t="s">
        <v>130</v>
      </c>
      <c r="D2263">
        <v>2015</v>
      </c>
      <c r="E2263">
        <v>11</v>
      </c>
      <c r="F2263" s="8">
        <v>9</v>
      </c>
      <c r="G2263" t="s">
        <v>457</v>
      </c>
      <c r="H2263" t="s">
        <v>122</v>
      </c>
      <c r="I2263">
        <f>VLOOKUP(B2263,Information_sites!D:E,2,FALSE)</f>
        <v>-24.095842000000001</v>
      </c>
      <c r="J2263">
        <f>VLOOKUP(B2263,Information_sites!D:F,3,FALSE)</f>
        <v>-45.693289</v>
      </c>
      <c r="K2263" t="s">
        <v>442</v>
      </c>
      <c r="L2263">
        <v>10044</v>
      </c>
      <c r="M2263">
        <v>40</v>
      </c>
      <c r="N2263" s="3">
        <v>8</v>
      </c>
      <c r="O2263" t="s">
        <v>442</v>
      </c>
      <c r="P2263" t="s">
        <v>442</v>
      </c>
      <c r="Q2263" t="s">
        <v>442</v>
      </c>
      <c r="R2263" t="s">
        <v>442</v>
      </c>
      <c r="S2263" t="s">
        <v>34</v>
      </c>
      <c r="T2263">
        <v>1</v>
      </c>
      <c r="U2263">
        <v>27</v>
      </c>
      <c r="X2263" t="str">
        <f>VLOOKUP($S2263,Taxonomic!A:D,2,FALSE)</f>
        <v>labridae</v>
      </c>
      <c r="Y2263" t="str">
        <f>VLOOKUP(S2263,Taxonomic!A:D,3,FALSE)</f>
        <v>bodianus</v>
      </c>
      <c r="Z2263" t="str">
        <f>VLOOKUP(S2263,Taxonomic!A:D,4,FALSE)</f>
        <v>pulchellus</v>
      </c>
    </row>
    <row r="2264" spans="1:26" x14ac:dyDescent="0.2">
      <c r="A2264" t="s">
        <v>30</v>
      </c>
      <c r="B2264" t="s">
        <v>129</v>
      </c>
      <c r="C2264" t="s">
        <v>130</v>
      </c>
      <c r="D2264">
        <v>2015</v>
      </c>
      <c r="E2264">
        <v>11</v>
      </c>
      <c r="F2264" s="8">
        <v>9</v>
      </c>
      <c r="G2264" t="s">
        <v>457</v>
      </c>
      <c r="H2264" t="s">
        <v>122</v>
      </c>
      <c r="I2264">
        <f>VLOOKUP(B2264,Information_sites!D:E,2,FALSE)</f>
        <v>-24.095842000000001</v>
      </c>
      <c r="J2264">
        <f>VLOOKUP(B2264,Information_sites!D:F,3,FALSE)</f>
        <v>-45.693289</v>
      </c>
      <c r="K2264" t="s">
        <v>442</v>
      </c>
      <c r="L2264">
        <v>10044</v>
      </c>
      <c r="M2264">
        <v>40</v>
      </c>
      <c r="N2264" s="3">
        <v>8</v>
      </c>
      <c r="O2264" t="s">
        <v>442</v>
      </c>
      <c r="P2264" t="s">
        <v>442</v>
      </c>
      <c r="Q2264" t="s">
        <v>442</v>
      </c>
      <c r="R2264" t="s">
        <v>442</v>
      </c>
      <c r="S2264" t="s">
        <v>35</v>
      </c>
      <c r="T2264">
        <v>3</v>
      </c>
      <c r="U2264">
        <v>38</v>
      </c>
      <c r="X2264" t="str">
        <f>VLOOKUP($S2264,Taxonomic!A:D,2,FALSE)</f>
        <v>labridae</v>
      </c>
      <c r="Y2264" t="str">
        <f>VLOOKUP(S2264,Taxonomic!A:D,3,FALSE)</f>
        <v>bodianus</v>
      </c>
      <c r="Z2264" t="str">
        <f>VLOOKUP(S2264,Taxonomic!A:D,4,FALSE)</f>
        <v>rufus</v>
      </c>
    </row>
    <row r="2265" spans="1:26" x14ac:dyDescent="0.2">
      <c r="A2265" t="s">
        <v>30</v>
      </c>
      <c r="B2265" t="s">
        <v>129</v>
      </c>
      <c r="C2265" t="s">
        <v>130</v>
      </c>
      <c r="D2265">
        <v>2015</v>
      </c>
      <c r="E2265">
        <v>11</v>
      </c>
      <c r="F2265" s="8">
        <v>9</v>
      </c>
      <c r="G2265" t="s">
        <v>457</v>
      </c>
      <c r="H2265" t="s">
        <v>122</v>
      </c>
      <c r="I2265">
        <f>VLOOKUP(B2265,Information_sites!D:E,2,FALSE)</f>
        <v>-24.095842000000001</v>
      </c>
      <c r="J2265">
        <f>VLOOKUP(B2265,Information_sites!D:F,3,FALSE)</f>
        <v>-45.693289</v>
      </c>
      <c r="K2265" t="s">
        <v>442</v>
      </c>
      <c r="L2265">
        <v>10044</v>
      </c>
      <c r="M2265">
        <v>40</v>
      </c>
      <c r="N2265" s="3">
        <v>8</v>
      </c>
      <c r="O2265" t="s">
        <v>442</v>
      </c>
      <c r="P2265" t="s">
        <v>442</v>
      </c>
      <c r="Q2265" t="s">
        <v>442</v>
      </c>
      <c r="R2265" t="s">
        <v>442</v>
      </c>
      <c r="S2265" t="s">
        <v>85</v>
      </c>
      <c r="T2265">
        <v>2</v>
      </c>
      <c r="U2265">
        <v>20</v>
      </c>
      <c r="X2265" t="str">
        <f>VLOOKUP($S2265,Taxonomic!A:D,2,FALSE)</f>
        <v>carangidae</v>
      </c>
      <c r="Y2265" t="str">
        <f>VLOOKUP(S2265,Taxonomic!A:D,3,FALSE)</f>
        <v>caranx</v>
      </c>
      <c r="Z2265" t="str">
        <f>VLOOKUP(S2265,Taxonomic!A:D,4,FALSE)</f>
        <v>crysos</v>
      </c>
    </row>
    <row r="2266" spans="1:26" x14ac:dyDescent="0.2">
      <c r="A2266" t="s">
        <v>30</v>
      </c>
      <c r="B2266" t="s">
        <v>129</v>
      </c>
      <c r="C2266" t="s">
        <v>130</v>
      </c>
      <c r="D2266">
        <v>2015</v>
      </c>
      <c r="E2266">
        <v>11</v>
      </c>
      <c r="F2266" s="8">
        <v>9</v>
      </c>
      <c r="G2266" t="s">
        <v>457</v>
      </c>
      <c r="H2266" t="s">
        <v>122</v>
      </c>
      <c r="I2266">
        <f>VLOOKUP(B2266,Information_sites!D:E,2,FALSE)</f>
        <v>-24.095842000000001</v>
      </c>
      <c r="J2266">
        <f>VLOOKUP(B2266,Information_sites!D:F,3,FALSE)</f>
        <v>-45.693289</v>
      </c>
      <c r="K2266" t="s">
        <v>442</v>
      </c>
      <c r="L2266">
        <v>10044</v>
      </c>
      <c r="M2266">
        <v>40</v>
      </c>
      <c r="N2266" s="3">
        <v>8</v>
      </c>
      <c r="O2266" t="s">
        <v>442</v>
      </c>
      <c r="P2266" t="s">
        <v>442</v>
      </c>
      <c r="Q2266" t="s">
        <v>442</v>
      </c>
      <c r="R2266" t="s">
        <v>442</v>
      </c>
      <c r="S2266" t="s">
        <v>51</v>
      </c>
      <c r="T2266">
        <v>2</v>
      </c>
      <c r="U2266">
        <v>20</v>
      </c>
      <c r="X2266" t="str">
        <f>VLOOKUP($S2266,Taxonomic!A:D,2,FALSE)</f>
        <v>sparidae</v>
      </c>
      <c r="Y2266" t="str">
        <f>VLOOKUP(S2266,Taxonomic!A:D,3,FALSE)</f>
        <v>diplodus</v>
      </c>
      <c r="Z2266" t="str">
        <f>VLOOKUP(S2266,Taxonomic!A:D,4,FALSE)</f>
        <v>argenteus</v>
      </c>
    </row>
    <row r="2267" spans="1:26" x14ac:dyDescent="0.2">
      <c r="A2267" t="s">
        <v>30</v>
      </c>
      <c r="B2267" t="s">
        <v>129</v>
      </c>
      <c r="C2267" t="s">
        <v>130</v>
      </c>
      <c r="D2267">
        <v>2015</v>
      </c>
      <c r="E2267">
        <v>11</v>
      </c>
      <c r="F2267" s="8">
        <v>9</v>
      </c>
      <c r="G2267" t="s">
        <v>457</v>
      </c>
      <c r="H2267" t="s">
        <v>122</v>
      </c>
      <c r="I2267">
        <f>VLOOKUP(B2267,Information_sites!D:E,2,FALSE)</f>
        <v>-24.095842000000001</v>
      </c>
      <c r="J2267">
        <f>VLOOKUP(B2267,Information_sites!D:F,3,FALSE)</f>
        <v>-45.693289</v>
      </c>
      <c r="K2267" t="s">
        <v>442</v>
      </c>
      <c r="L2267">
        <v>10044</v>
      </c>
      <c r="M2267">
        <v>40</v>
      </c>
      <c r="N2267" s="3">
        <v>8</v>
      </c>
      <c r="O2267" t="s">
        <v>442</v>
      </c>
      <c r="P2267" t="s">
        <v>442</v>
      </c>
      <c r="Q2267" t="s">
        <v>442</v>
      </c>
      <c r="R2267" t="s">
        <v>442</v>
      </c>
      <c r="S2267" t="s">
        <v>51</v>
      </c>
      <c r="T2267">
        <v>3</v>
      </c>
      <c r="U2267">
        <v>28</v>
      </c>
      <c r="X2267" t="str">
        <f>VLOOKUP($S2267,Taxonomic!A:D,2,FALSE)</f>
        <v>sparidae</v>
      </c>
      <c r="Y2267" t="str">
        <f>VLOOKUP(S2267,Taxonomic!A:D,3,FALSE)</f>
        <v>diplodus</v>
      </c>
      <c r="Z2267" t="str">
        <f>VLOOKUP(S2267,Taxonomic!A:D,4,FALSE)</f>
        <v>argenteus</v>
      </c>
    </row>
    <row r="2268" spans="1:26" x14ac:dyDescent="0.2">
      <c r="A2268" t="s">
        <v>30</v>
      </c>
      <c r="B2268" t="s">
        <v>129</v>
      </c>
      <c r="C2268" t="s">
        <v>130</v>
      </c>
      <c r="D2268">
        <v>2015</v>
      </c>
      <c r="E2268">
        <v>11</v>
      </c>
      <c r="F2268" s="8">
        <v>9</v>
      </c>
      <c r="G2268" t="s">
        <v>457</v>
      </c>
      <c r="H2268" t="s">
        <v>122</v>
      </c>
      <c r="I2268">
        <f>VLOOKUP(B2268,Information_sites!D:E,2,FALSE)</f>
        <v>-24.095842000000001</v>
      </c>
      <c r="J2268">
        <f>VLOOKUP(B2268,Information_sites!D:F,3,FALSE)</f>
        <v>-45.693289</v>
      </c>
      <c r="K2268" t="s">
        <v>442</v>
      </c>
      <c r="L2268">
        <v>10044</v>
      </c>
      <c r="M2268">
        <v>40</v>
      </c>
      <c r="N2268" s="3">
        <v>8</v>
      </c>
      <c r="O2268" t="s">
        <v>442</v>
      </c>
      <c r="P2268" t="s">
        <v>442</v>
      </c>
      <c r="Q2268" t="s">
        <v>442</v>
      </c>
      <c r="R2268" t="s">
        <v>442</v>
      </c>
      <c r="S2268" t="s">
        <v>39</v>
      </c>
      <c r="T2268">
        <v>70</v>
      </c>
      <c r="U2268">
        <v>22</v>
      </c>
      <c r="X2268" t="str">
        <f>VLOOKUP($S2268,Taxonomic!A:D,2,FALSE)</f>
        <v>haemulidae</v>
      </c>
      <c r="Y2268" t="str">
        <f>VLOOKUP(S2268,Taxonomic!A:D,3,FALSE)</f>
        <v>haemulon</v>
      </c>
      <c r="Z2268" t="str">
        <f>VLOOKUP(S2268,Taxonomic!A:D,4,FALSE)</f>
        <v>aurolineatum</v>
      </c>
    </row>
    <row r="2269" spans="1:26" x14ac:dyDescent="0.2">
      <c r="A2269" t="s">
        <v>30</v>
      </c>
      <c r="B2269" t="s">
        <v>129</v>
      </c>
      <c r="C2269" t="s">
        <v>130</v>
      </c>
      <c r="D2269">
        <v>2015</v>
      </c>
      <c r="E2269">
        <v>11</v>
      </c>
      <c r="F2269" s="8">
        <v>9</v>
      </c>
      <c r="G2269" t="s">
        <v>457</v>
      </c>
      <c r="H2269" t="s">
        <v>122</v>
      </c>
      <c r="I2269">
        <f>VLOOKUP(B2269,Information_sites!D:E,2,FALSE)</f>
        <v>-24.095842000000001</v>
      </c>
      <c r="J2269">
        <f>VLOOKUP(B2269,Information_sites!D:F,3,FALSE)</f>
        <v>-45.693289</v>
      </c>
      <c r="K2269" t="s">
        <v>442</v>
      </c>
      <c r="L2269">
        <v>10044</v>
      </c>
      <c r="M2269">
        <v>40</v>
      </c>
      <c r="N2269" s="3">
        <v>8</v>
      </c>
      <c r="O2269" t="s">
        <v>442</v>
      </c>
      <c r="P2269" t="s">
        <v>442</v>
      </c>
      <c r="Q2269" t="s">
        <v>442</v>
      </c>
      <c r="R2269" t="s">
        <v>442</v>
      </c>
      <c r="S2269" t="s">
        <v>75</v>
      </c>
      <c r="T2269">
        <v>1</v>
      </c>
      <c r="U2269">
        <v>30</v>
      </c>
      <c r="X2269" t="str">
        <f>VLOOKUP($S2269,Taxonomic!A:D,2,FALSE)</f>
        <v>labridae</v>
      </c>
      <c r="Y2269" t="str">
        <f>VLOOKUP(S2269,Taxonomic!A:D,3,FALSE)</f>
        <v>halichoeres</v>
      </c>
      <c r="Z2269" t="str">
        <f>VLOOKUP(S2269,Taxonomic!A:D,4,FALSE)</f>
        <v>brasiliensis</v>
      </c>
    </row>
    <row r="2270" spans="1:26" x14ac:dyDescent="0.2">
      <c r="A2270" t="s">
        <v>30</v>
      </c>
      <c r="B2270" t="s">
        <v>129</v>
      </c>
      <c r="C2270" t="s">
        <v>130</v>
      </c>
      <c r="D2270">
        <v>2015</v>
      </c>
      <c r="E2270">
        <v>11</v>
      </c>
      <c r="F2270" s="8">
        <v>9</v>
      </c>
      <c r="G2270" t="s">
        <v>457</v>
      </c>
      <c r="H2270" t="s">
        <v>122</v>
      </c>
      <c r="I2270">
        <f>VLOOKUP(B2270,Information_sites!D:E,2,FALSE)</f>
        <v>-24.095842000000001</v>
      </c>
      <c r="J2270">
        <f>VLOOKUP(B2270,Information_sites!D:F,3,FALSE)</f>
        <v>-45.693289</v>
      </c>
      <c r="K2270" t="s">
        <v>442</v>
      </c>
      <c r="L2270">
        <v>10044</v>
      </c>
      <c r="M2270">
        <v>40</v>
      </c>
      <c r="N2270" s="3">
        <v>8</v>
      </c>
      <c r="O2270" t="s">
        <v>442</v>
      </c>
      <c r="P2270" t="s">
        <v>442</v>
      </c>
      <c r="Q2270" t="s">
        <v>442</v>
      </c>
      <c r="R2270" t="s">
        <v>442</v>
      </c>
      <c r="S2270" t="s">
        <v>64</v>
      </c>
      <c r="T2270">
        <v>3</v>
      </c>
      <c r="U2270">
        <v>28</v>
      </c>
      <c r="X2270" t="str">
        <f>VLOOKUP($S2270,Taxonomic!A:D,2,FALSE)</f>
        <v>kyphosidae</v>
      </c>
      <c r="Y2270" t="str">
        <f>VLOOKUP(S2270,Taxonomic!A:D,3,FALSE)</f>
        <v>kyphosus</v>
      </c>
      <c r="Z2270" t="str">
        <f>VLOOKUP(S2270,Taxonomic!A:D,4,FALSE)</f>
        <v>vaigiensis</v>
      </c>
    </row>
    <row r="2271" spans="1:26" x14ac:dyDescent="0.2">
      <c r="A2271" t="s">
        <v>30</v>
      </c>
      <c r="B2271" t="s">
        <v>129</v>
      </c>
      <c r="C2271" t="s">
        <v>130</v>
      </c>
      <c r="D2271">
        <v>2015</v>
      </c>
      <c r="E2271">
        <v>11</v>
      </c>
      <c r="F2271" s="8">
        <v>9</v>
      </c>
      <c r="G2271" t="s">
        <v>457</v>
      </c>
      <c r="H2271" t="s">
        <v>122</v>
      </c>
      <c r="I2271">
        <f>VLOOKUP(B2271,Information_sites!D:E,2,FALSE)</f>
        <v>-24.095842000000001</v>
      </c>
      <c r="J2271">
        <f>VLOOKUP(B2271,Information_sites!D:F,3,FALSE)</f>
        <v>-45.693289</v>
      </c>
      <c r="K2271" t="s">
        <v>442</v>
      </c>
      <c r="L2271">
        <v>10044</v>
      </c>
      <c r="M2271">
        <v>40</v>
      </c>
      <c r="N2271" s="3">
        <v>8</v>
      </c>
      <c r="O2271" t="s">
        <v>442</v>
      </c>
      <c r="P2271" t="s">
        <v>442</v>
      </c>
      <c r="Q2271" t="s">
        <v>442</v>
      </c>
      <c r="R2271" t="s">
        <v>442</v>
      </c>
      <c r="S2271" t="s">
        <v>44</v>
      </c>
      <c r="T2271">
        <v>2</v>
      </c>
      <c r="U2271">
        <v>40</v>
      </c>
      <c r="X2271" t="str">
        <f>VLOOKUP($S2271,Taxonomic!A:D,2,FALSE)</f>
        <v>pomacanthidae</v>
      </c>
      <c r="Y2271" t="str">
        <f>VLOOKUP(S2271,Taxonomic!A:D,3,FALSE)</f>
        <v>pomacanthus</v>
      </c>
      <c r="Z2271" t="str">
        <f>VLOOKUP(S2271,Taxonomic!A:D,4,FALSE)</f>
        <v>paru</v>
      </c>
    </row>
    <row r="2272" spans="1:26" x14ac:dyDescent="0.2">
      <c r="A2272" t="s">
        <v>30</v>
      </c>
      <c r="B2272" t="s">
        <v>129</v>
      </c>
      <c r="C2272" t="s">
        <v>130</v>
      </c>
      <c r="D2272">
        <v>2015</v>
      </c>
      <c r="E2272">
        <v>11</v>
      </c>
      <c r="F2272" s="8">
        <v>9</v>
      </c>
      <c r="G2272" t="s">
        <v>457</v>
      </c>
      <c r="H2272" t="s">
        <v>122</v>
      </c>
      <c r="I2272">
        <f>VLOOKUP(B2272,Information_sites!D:E,2,FALSE)</f>
        <v>-24.095842000000001</v>
      </c>
      <c r="J2272">
        <f>VLOOKUP(B2272,Information_sites!D:F,3,FALSE)</f>
        <v>-45.693289</v>
      </c>
      <c r="K2272" t="s">
        <v>442</v>
      </c>
      <c r="L2272">
        <v>10045</v>
      </c>
      <c r="M2272">
        <v>40</v>
      </c>
      <c r="N2272" s="3">
        <v>10</v>
      </c>
      <c r="O2272" t="s">
        <v>442</v>
      </c>
      <c r="P2272" t="s">
        <v>442</v>
      </c>
      <c r="Q2272" t="s">
        <v>442</v>
      </c>
      <c r="R2272" t="s">
        <v>442</v>
      </c>
      <c r="S2272" t="s">
        <v>33</v>
      </c>
      <c r="T2272">
        <v>4</v>
      </c>
      <c r="U2272">
        <v>18</v>
      </c>
      <c r="X2272" t="str">
        <f>VLOOKUP($S2272,Taxonomic!A:D,2,FALSE)</f>
        <v>pomacentridae</v>
      </c>
      <c r="Y2272" t="str">
        <f>VLOOKUP(S2272,Taxonomic!A:D,3,FALSE)</f>
        <v>abudefduf</v>
      </c>
      <c r="Z2272" t="str">
        <f>VLOOKUP(S2272,Taxonomic!A:D,4,FALSE)</f>
        <v>saxatilis</v>
      </c>
    </row>
    <row r="2273" spans="1:26" x14ac:dyDescent="0.2">
      <c r="A2273" t="s">
        <v>30</v>
      </c>
      <c r="B2273" t="s">
        <v>129</v>
      </c>
      <c r="C2273" t="s">
        <v>130</v>
      </c>
      <c r="D2273">
        <v>2015</v>
      </c>
      <c r="E2273">
        <v>11</v>
      </c>
      <c r="F2273" s="8">
        <v>9</v>
      </c>
      <c r="G2273" t="s">
        <v>457</v>
      </c>
      <c r="H2273" t="s">
        <v>122</v>
      </c>
      <c r="I2273">
        <f>VLOOKUP(B2273,Information_sites!D:E,2,FALSE)</f>
        <v>-24.095842000000001</v>
      </c>
      <c r="J2273">
        <f>VLOOKUP(B2273,Information_sites!D:F,3,FALSE)</f>
        <v>-45.693289</v>
      </c>
      <c r="K2273" t="s">
        <v>442</v>
      </c>
      <c r="L2273">
        <v>10045</v>
      </c>
      <c r="M2273">
        <v>40</v>
      </c>
      <c r="N2273" s="3">
        <v>10</v>
      </c>
      <c r="O2273" t="s">
        <v>442</v>
      </c>
      <c r="P2273" t="s">
        <v>442</v>
      </c>
      <c r="Q2273" t="s">
        <v>442</v>
      </c>
      <c r="R2273" t="s">
        <v>442</v>
      </c>
      <c r="S2273" t="s">
        <v>50</v>
      </c>
      <c r="T2273">
        <v>1</v>
      </c>
      <c r="U2273">
        <v>30</v>
      </c>
      <c r="X2273" t="str">
        <f>VLOOKUP($S2273,Taxonomic!A:D,2,FALSE)</f>
        <v>haemulidae</v>
      </c>
      <c r="Y2273" t="str">
        <f>VLOOKUP(S2273,Taxonomic!A:D,3,FALSE)</f>
        <v>anisotremus</v>
      </c>
      <c r="Z2273" t="str">
        <f>VLOOKUP(S2273,Taxonomic!A:D,4,FALSE)</f>
        <v>virginicus</v>
      </c>
    </row>
    <row r="2274" spans="1:26" x14ac:dyDescent="0.2">
      <c r="A2274" t="s">
        <v>30</v>
      </c>
      <c r="B2274" t="s">
        <v>129</v>
      </c>
      <c r="C2274" t="s">
        <v>130</v>
      </c>
      <c r="D2274">
        <v>2015</v>
      </c>
      <c r="E2274">
        <v>11</v>
      </c>
      <c r="F2274" s="8">
        <v>9</v>
      </c>
      <c r="G2274" t="s">
        <v>457</v>
      </c>
      <c r="H2274" t="s">
        <v>122</v>
      </c>
      <c r="I2274">
        <f>VLOOKUP(B2274,Information_sites!D:E,2,FALSE)</f>
        <v>-24.095842000000001</v>
      </c>
      <c r="J2274">
        <f>VLOOKUP(B2274,Information_sites!D:F,3,FALSE)</f>
        <v>-45.693289</v>
      </c>
      <c r="K2274" t="s">
        <v>442</v>
      </c>
      <c r="L2274">
        <v>10045</v>
      </c>
      <c r="M2274">
        <v>40</v>
      </c>
      <c r="N2274" s="3">
        <v>10</v>
      </c>
      <c r="O2274" t="s">
        <v>442</v>
      </c>
      <c r="P2274" t="s">
        <v>442</v>
      </c>
      <c r="Q2274" t="s">
        <v>442</v>
      </c>
      <c r="R2274" t="s">
        <v>442</v>
      </c>
      <c r="S2274" t="s">
        <v>34</v>
      </c>
      <c r="T2274">
        <v>1</v>
      </c>
      <c r="U2274">
        <v>20</v>
      </c>
      <c r="X2274" t="str">
        <f>VLOOKUP($S2274,Taxonomic!A:D,2,FALSE)</f>
        <v>labridae</v>
      </c>
      <c r="Y2274" t="str">
        <f>VLOOKUP(S2274,Taxonomic!A:D,3,FALSE)</f>
        <v>bodianus</v>
      </c>
      <c r="Z2274" t="str">
        <f>VLOOKUP(S2274,Taxonomic!A:D,4,FALSE)</f>
        <v>pulchellus</v>
      </c>
    </row>
    <row r="2275" spans="1:26" x14ac:dyDescent="0.2">
      <c r="A2275" t="s">
        <v>30</v>
      </c>
      <c r="B2275" t="s">
        <v>129</v>
      </c>
      <c r="C2275" t="s">
        <v>130</v>
      </c>
      <c r="D2275">
        <v>2015</v>
      </c>
      <c r="E2275">
        <v>11</v>
      </c>
      <c r="F2275" s="8">
        <v>9</v>
      </c>
      <c r="G2275" t="s">
        <v>457</v>
      </c>
      <c r="H2275" t="s">
        <v>122</v>
      </c>
      <c r="I2275">
        <f>VLOOKUP(B2275,Information_sites!D:E,2,FALSE)</f>
        <v>-24.095842000000001</v>
      </c>
      <c r="J2275">
        <f>VLOOKUP(B2275,Information_sites!D:F,3,FALSE)</f>
        <v>-45.693289</v>
      </c>
      <c r="K2275" t="s">
        <v>442</v>
      </c>
      <c r="L2275">
        <v>10045</v>
      </c>
      <c r="M2275">
        <v>40</v>
      </c>
      <c r="N2275" s="3">
        <v>10</v>
      </c>
      <c r="O2275" t="s">
        <v>442</v>
      </c>
      <c r="P2275" t="s">
        <v>442</v>
      </c>
      <c r="Q2275" t="s">
        <v>442</v>
      </c>
      <c r="R2275" t="s">
        <v>442</v>
      </c>
      <c r="S2275" t="s">
        <v>35</v>
      </c>
      <c r="T2275">
        <v>3</v>
      </c>
      <c r="U2275">
        <v>38</v>
      </c>
      <c r="X2275" t="str">
        <f>VLOOKUP($S2275,Taxonomic!A:D,2,FALSE)</f>
        <v>labridae</v>
      </c>
      <c r="Y2275" t="str">
        <f>VLOOKUP(S2275,Taxonomic!A:D,3,FALSE)</f>
        <v>bodianus</v>
      </c>
      <c r="Z2275" t="str">
        <f>VLOOKUP(S2275,Taxonomic!A:D,4,FALSE)</f>
        <v>rufus</v>
      </c>
    </row>
    <row r="2276" spans="1:26" x14ac:dyDescent="0.2">
      <c r="A2276" t="s">
        <v>30</v>
      </c>
      <c r="B2276" t="s">
        <v>129</v>
      </c>
      <c r="C2276" t="s">
        <v>130</v>
      </c>
      <c r="D2276">
        <v>2015</v>
      </c>
      <c r="E2276">
        <v>11</v>
      </c>
      <c r="F2276" s="8">
        <v>9</v>
      </c>
      <c r="G2276" t="s">
        <v>457</v>
      </c>
      <c r="H2276" t="s">
        <v>122</v>
      </c>
      <c r="I2276">
        <f>VLOOKUP(B2276,Information_sites!D:E,2,FALSE)</f>
        <v>-24.095842000000001</v>
      </c>
      <c r="J2276">
        <f>VLOOKUP(B2276,Information_sites!D:F,3,FALSE)</f>
        <v>-45.693289</v>
      </c>
      <c r="K2276" t="s">
        <v>442</v>
      </c>
      <c r="L2276">
        <v>10045</v>
      </c>
      <c r="M2276">
        <v>40</v>
      </c>
      <c r="N2276" s="3">
        <v>10</v>
      </c>
      <c r="O2276" t="s">
        <v>442</v>
      </c>
      <c r="P2276" t="s">
        <v>442</v>
      </c>
      <c r="Q2276" t="s">
        <v>442</v>
      </c>
      <c r="R2276" t="s">
        <v>442</v>
      </c>
      <c r="S2276" t="s">
        <v>39</v>
      </c>
      <c r="T2276">
        <v>30</v>
      </c>
      <c r="U2276">
        <v>22</v>
      </c>
      <c r="X2276" t="str">
        <f>VLOOKUP($S2276,Taxonomic!A:D,2,FALSE)</f>
        <v>haemulidae</v>
      </c>
      <c r="Y2276" t="str">
        <f>VLOOKUP(S2276,Taxonomic!A:D,3,FALSE)</f>
        <v>haemulon</v>
      </c>
      <c r="Z2276" t="str">
        <f>VLOOKUP(S2276,Taxonomic!A:D,4,FALSE)</f>
        <v>aurolineatum</v>
      </c>
    </row>
    <row r="2277" spans="1:26" x14ac:dyDescent="0.2">
      <c r="A2277" t="s">
        <v>30</v>
      </c>
      <c r="B2277" t="s">
        <v>129</v>
      </c>
      <c r="C2277" t="s">
        <v>130</v>
      </c>
      <c r="D2277">
        <v>2015</v>
      </c>
      <c r="E2277">
        <v>11</v>
      </c>
      <c r="F2277" s="8">
        <v>9</v>
      </c>
      <c r="G2277" t="s">
        <v>457</v>
      </c>
      <c r="H2277" t="s">
        <v>122</v>
      </c>
      <c r="I2277">
        <f>VLOOKUP(B2277,Information_sites!D:E,2,FALSE)</f>
        <v>-24.095842000000001</v>
      </c>
      <c r="J2277">
        <f>VLOOKUP(B2277,Information_sites!D:F,3,FALSE)</f>
        <v>-45.693289</v>
      </c>
      <c r="K2277" t="s">
        <v>442</v>
      </c>
      <c r="L2277">
        <v>10045</v>
      </c>
      <c r="M2277">
        <v>40</v>
      </c>
      <c r="N2277" s="3">
        <v>10</v>
      </c>
      <c r="O2277" t="s">
        <v>442</v>
      </c>
      <c r="P2277" t="s">
        <v>442</v>
      </c>
      <c r="Q2277" t="s">
        <v>442</v>
      </c>
      <c r="R2277" t="s">
        <v>442</v>
      </c>
      <c r="S2277" t="s">
        <v>63</v>
      </c>
      <c r="T2277">
        <v>1</v>
      </c>
      <c r="U2277">
        <v>35</v>
      </c>
      <c r="X2277" t="str">
        <f>VLOOKUP($S2277,Taxonomic!A:D,2,FALSE)</f>
        <v>haemulidae</v>
      </c>
      <c r="Y2277" t="str">
        <f>VLOOKUP(S2277,Taxonomic!A:D,3,FALSE)</f>
        <v>haemulon</v>
      </c>
      <c r="Z2277" t="str">
        <f>VLOOKUP(S2277,Taxonomic!A:D,4,FALSE)</f>
        <v>plumierii</v>
      </c>
    </row>
    <row r="2278" spans="1:26" x14ac:dyDescent="0.2">
      <c r="A2278" t="s">
        <v>30</v>
      </c>
      <c r="B2278" t="s">
        <v>129</v>
      </c>
      <c r="C2278" t="s">
        <v>130</v>
      </c>
      <c r="D2278">
        <v>2015</v>
      </c>
      <c r="E2278">
        <v>11</v>
      </c>
      <c r="F2278" s="8">
        <v>9</v>
      </c>
      <c r="G2278" t="s">
        <v>457</v>
      </c>
      <c r="H2278" t="s">
        <v>122</v>
      </c>
      <c r="I2278">
        <f>VLOOKUP(B2278,Information_sites!D:E,2,FALSE)</f>
        <v>-24.095842000000001</v>
      </c>
      <c r="J2278">
        <f>VLOOKUP(B2278,Information_sites!D:F,3,FALSE)</f>
        <v>-45.693289</v>
      </c>
      <c r="K2278" t="s">
        <v>442</v>
      </c>
      <c r="L2278">
        <v>10045</v>
      </c>
      <c r="M2278">
        <v>40</v>
      </c>
      <c r="N2278" s="3">
        <v>10</v>
      </c>
      <c r="O2278" t="s">
        <v>442</v>
      </c>
      <c r="P2278" t="s">
        <v>442</v>
      </c>
      <c r="Q2278" t="s">
        <v>442</v>
      </c>
      <c r="R2278" t="s">
        <v>442</v>
      </c>
      <c r="S2278" t="s">
        <v>41</v>
      </c>
      <c r="T2278">
        <v>2</v>
      </c>
      <c r="U2278">
        <v>28</v>
      </c>
      <c r="X2278" t="str">
        <f>VLOOKUP($S2278,Taxonomic!A:D,2,FALSE)</f>
        <v>holocentridae</v>
      </c>
      <c r="Y2278" t="str">
        <f>VLOOKUP(S2278,Taxonomic!A:D,3,FALSE)</f>
        <v>holocentrus</v>
      </c>
      <c r="Z2278" t="str">
        <f>VLOOKUP(S2278,Taxonomic!A:D,4,FALSE)</f>
        <v>adscensionis</v>
      </c>
    </row>
    <row r="2279" spans="1:26" x14ac:dyDescent="0.2">
      <c r="A2279" t="s">
        <v>30</v>
      </c>
      <c r="B2279" t="s">
        <v>129</v>
      </c>
      <c r="C2279" t="s">
        <v>130</v>
      </c>
      <c r="D2279">
        <v>2015</v>
      </c>
      <c r="E2279">
        <v>11</v>
      </c>
      <c r="F2279" s="8">
        <v>9</v>
      </c>
      <c r="G2279" t="s">
        <v>457</v>
      </c>
      <c r="H2279" t="s">
        <v>122</v>
      </c>
      <c r="I2279">
        <f>VLOOKUP(B2279,Information_sites!D:E,2,FALSE)</f>
        <v>-24.095842000000001</v>
      </c>
      <c r="J2279">
        <f>VLOOKUP(B2279,Information_sites!D:F,3,FALSE)</f>
        <v>-45.693289</v>
      </c>
      <c r="K2279" t="s">
        <v>442</v>
      </c>
      <c r="L2279">
        <v>10045</v>
      </c>
      <c r="M2279">
        <v>40</v>
      </c>
      <c r="N2279" s="3">
        <v>10</v>
      </c>
      <c r="O2279" t="s">
        <v>442</v>
      </c>
      <c r="P2279" t="s">
        <v>442</v>
      </c>
      <c r="Q2279" t="s">
        <v>442</v>
      </c>
      <c r="R2279" t="s">
        <v>442</v>
      </c>
      <c r="S2279" t="s">
        <v>44</v>
      </c>
      <c r="T2279">
        <v>2</v>
      </c>
      <c r="U2279">
        <v>8</v>
      </c>
      <c r="X2279" t="str">
        <f>VLOOKUP($S2279,Taxonomic!A:D,2,FALSE)</f>
        <v>pomacanthidae</v>
      </c>
      <c r="Y2279" t="str">
        <f>VLOOKUP(S2279,Taxonomic!A:D,3,FALSE)</f>
        <v>pomacanthus</v>
      </c>
      <c r="Z2279" t="str">
        <f>VLOOKUP(S2279,Taxonomic!A:D,4,FALSE)</f>
        <v>paru</v>
      </c>
    </row>
    <row r="2280" spans="1:26" x14ac:dyDescent="0.2">
      <c r="A2280" t="s">
        <v>30</v>
      </c>
      <c r="B2280" t="s">
        <v>129</v>
      </c>
      <c r="C2280" t="s">
        <v>130</v>
      </c>
      <c r="D2280">
        <v>2015</v>
      </c>
      <c r="E2280">
        <v>11</v>
      </c>
      <c r="F2280" s="8">
        <v>9</v>
      </c>
      <c r="G2280" t="s">
        <v>457</v>
      </c>
      <c r="H2280" t="s">
        <v>122</v>
      </c>
      <c r="I2280">
        <f>VLOOKUP(B2280,Information_sites!D:E,2,FALSE)</f>
        <v>-24.095842000000001</v>
      </c>
      <c r="J2280">
        <f>VLOOKUP(B2280,Information_sites!D:F,3,FALSE)</f>
        <v>-45.693289</v>
      </c>
      <c r="K2280" t="s">
        <v>442</v>
      </c>
      <c r="L2280">
        <v>10046</v>
      </c>
      <c r="M2280">
        <v>40</v>
      </c>
      <c r="N2280" s="3">
        <v>4</v>
      </c>
      <c r="O2280" t="s">
        <v>442</v>
      </c>
      <c r="P2280" t="s">
        <v>442</v>
      </c>
      <c r="Q2280" t="s">
        <v>442</v>
      </c>
      <c r="R2280" t="s">
        <v>442</v>
      </c>
      <c r="S2280" t="s">
        <v>33</v>
      </c>
      <c r="T2280">
        <v>20</v>
      </c>
      <c r="U2280">
        <v>8</v>
      </c>
      <c r="X2280" t="str">
        <f>VLOOKUP($S2280,Taxonomic!A:D,2,FALSE)</f>
        <v>pomacentridae</v>
      </c>
      <c r="Y2280" t="str">
        <f>VLOOKUP(S2280,Taxonomic!A:D,3,FALSE)</f>
        <v>abudefduf</v>
      </c>
      <c r="Z2280" t="str">
        <f>VLOOKUP(S2280,Taxonomic!A:D,4,FALSE)</f>
        <v>saxatilis</v>
      </c>
    </row>
    <row r="2281" spans="1:26" x14ac:dyDescent="0.2">
      <c r="A2281" t="s">
        <v>30</v>
      </c>
      <c r="B2281" t="s">
        <v>129</v>
      </c>
      <c r="C2281" t="s">
        <v>130</v>
      </c>
      <c r="D2281">
        <v>2015</v>
      </c>
      <c r="E2281">
        <v>11</v>
      </c>
      <c r="F2281" s="8">
        <v>9</v>
      </c>
      <c r="G2281" t="s">
        <v>457</v>
      </c>
      <c r="H2281" t="s">
        <v>122</v>
      </c>
      <c r="I2281">
        <f>VLOOKUP(B2281,Information_sites!D:E,2,FALSE)</f>
        <v>-24.095842000000001</v>
      </c>
      <c r="J2281">
        <f>VLOOKUP(B2281,Information_sites!D:F,3,FALSE)</f>
        <v>-45.693289</v>
      </c>
      <c r="K2281" t="s">
        <v>442</v>
      </c>
      <c r="L2281">
        <v>10046</v>
      </c>
      <c r="M2281">
        <v>40</v>
      </c>
      <c r="N2281" s="3">
        <v>4</v>
      </c>
      <c r="O2281" t="s">
        <v>442</v>
      </c>
      <c r="P2281" t="s">
        <v>442</v>
      </c>
      <c r="Q2281" t="s">
        <v>442</v>
      </c>
      <c r="R2281" t="s">
        <v>442</v>
      </c>
      <c r="S2281" t="s">
        <v>33</v>
      </c>
      <c r="T2281">
        <v>20</v>
      </c>
      <c r="U2281">
        <v>15</v>
      </c>
      <c r="X2281" t="str">
        <f>VLOOKUP($S2281,Taxonomic!A:D,2,FALSE)</f>
        <v>pomacentridae</v>
      </c>
      <c r="Y2281" t="str">
        <f>VLOOKUP(S2281,Taxonomic!A:D,3,FALSE)</f>
        <v>abudefduf</v>
      </c>
      <c r="Z2281" t="str">
        <f>VLOOKUP(S2281,Taxonomic!A:D,4,FALSE)</f>
        <v>saxatilis</v>
      </c>
    </row>
    <row r="2282" spans="1:26" x14ac:dyDescent="0.2">
      <c r="A2282" t="s">
        <v>30</v>
      </c>
      <c r="B2282" t="s">
        <v>129</v>
      </c>
      <c r="C2282" t="s">
        <v>130</v>
      </c>
      <c r="D2282">
        <v>2015</v>
      </c>
      <c r="E2282">
        <v>11</v>
      </c>
      <c r="F2282" s="8">
        <v>9</v>
      </c>
      <c r="G2282" t="s">
        <v>457</v>
      </c>
      <c r="H2282" t="s">
        <v>122</v>
      </c>
      <c r="I2282">
        <f>VLOOKUP(B2282,Information_sites!D:E,2,FALSE)</f>
        <v>-24.095842000000001</v>
      </c>
      <c r="J2282">
        <f>VLOOKUP(B2282,Information_sites!D:F,3,FALSE)</f>
        <v>-45.693289</v>
      </c>
      <c r="K2282" t="s">
        <v>442</v>
      </c>
      <c r="L2282">
        <v>10046</v>
      </c>
      <c r="M2282">
        <v>40</v>
      </c>
      <c r="N2282" s="3">
        <v>4</v>
      </c>
      <c r="O2282" t="s">
        <v>442</v>
      </c>
      <c r="P2282" t="s">
        <v>442</v>
      </c>
      <c r="Q2282" t="s">
        <v>442</v>
      </c>
      <c r="R2282" t="s">
        <v>442</v>
      </c>
      <c r="S2282" t="s">
        <v>33</v>
      </c>
      <c r="T2282">
        <v>20</v>
      </c>
      <c r="U2282">
        <v>5</v>
      </c>
      <c r="X2282" t="str">
        <f>VLOOKUP($S2282,Taxonomic!A:D,2,FALSE)</f>
        <v>pomacentridae</v>
      </c>
      <c r="Y2282" t="str">
        <f>VLOOKUP(S2282,Taxonomic!A:D,3,FALSE)</f>
        <v>abudefduf</v>
      </c>
      <c r="Z2282" t="str">
        <f>VLOOKUP(S2282,Taxonomic!A:D,4,FALSE)</f>
        <v>saxatilis</v>
      </c>
    </row>
    <row r="2283" spans="1:26" x14ac:dyDescent="0.2">
      <c r="A2283" t="s">
        <v>30</v>
      </c>
      <c r="B2283" t="s">
        <v>129</v>
      </c>
      <c r="C2283" t="s">
        <v>130</v>
      </c>
      <c r="D2283">
        <v>2015</v>
      </c>
      <c r="E2283">
        <v>11</v>
      </c>
      <c r="F2283" s="8">
        <v>9</v>
      </c>
      <c r="G2283" t="s">
        <v>457</v>
      </c>
      <c r="H2283" t="s">
        <v>122</v>
      </c>
      <c r="I2283">
        <f>VLOOKUP(B2283,Information_sites!D:E,2,FALSE)</f>
        <v>-24.095842000000001</v>
      </c>
      <c r="J2283">
        <f>VLOOKUP(B2283,Information_sites!D:F,3,FALSE)</f>
        <v>-45.693289</v>
      </c>
      <c r="K2283" t="s">
        <v>442</v>
      </c>
      <c r="L2283">
        <v>10046</v>
      </c>
      <c r="M2283">
        <v>40</v>
      </c>
      <c r="N2283" s="3">
        <v>4</v>
      </c>
      <c r="O2283" t="s">
        <v>442</v>
      </c>
      <c r="P2283" t="s">
        <v>442</v>
      </c>
      <c r="Q2283" t="s">
        <v>442</v>
      </c>
      <c r="R2283" t="s">
        <v>442</v>
      </c>
      <c r="S2283" t="s">
        <v>49</v>
      </c>
      <c r="T2283">
        <v>8</v>
      </c>
      <c r="U2283">
        <v>28</v>
      </c>
      <c r="X2283" t="str">
        <f>VLOOKUP($S2283,Taxonomic!A:D,2,FALSE)</f>
        <v>acanthuridae</v>
      </c>
      <c r="Y2283" t="str">
        <f>VLOOKUP(S2283,Taxonomic!A:D,3,FALSE)</f>
        <v>acanthurus</v>
      </c>
      <c r="Z2283" t="str">
        <f>VLOOKUP(S2283,Taxonomic!A:D,4,FALSE)</f>
        <v>chirurgus</v>
      </c>
    </row>
    <row r="2284" spans="1:26" x14ac:dyDescent="0.2">
      <c r="A2284" t="s">
        <v>30</v>
      </c>
      <c r="B2284" t="s">
        <v>129</v>
      </c>
      <c r="C2284" t="s">
        <v>130</v>
      </c>
      <c r="D2284">
        <v>2015</v>
      </c>
      <c r="E2284">
        <v>11</v>
      </c>
      <c r="F2284" s="8">
        <v>9</v>
      </c>
      <c r="G2284" t="s">
        <v>457</v>
      </c>
      <c r="H2284" t="s">
        <v>122</v>
      </c>
      <c r="I2284">
        <f>VLOOKUP(B2284,Information_sites!D:E,2,FALSE)</f>
        <v>-24.095842000000001</v>
      </c>
      <c r="J2284">
        <f>VLOOKUP(B2284,Information_sites!D:F,3,FALSE)</f>
        <v>-45.693289</v>
      </c>
      <c r="K2284" t="s">
        <v>442</v>
      </c>
      <c r="L2284">
        <v>10046</v>
      </c>
      <c r="M2284">
        <v>40</v>
      </c>
      <c r="N2284" s="3">
        <v>4</v>
      </c>
      <c r="O2284" t="s">
        <v>442</v>
      </c>
      <c r="P2284" t="s">
        <v>442</v>
      </c>
      <c r="Q2284" t="s">
        <v>442</v>
      </c>
      <c r="R2284" t="s">
        <v>442</v>
      </c>
      <c r="S2284" t="s">
        <v>36</v>
      </c>
      <c r="T2284">
        <v>2</v>
      </c>
      <c r="U2284">
        <v>10</v>
      </c>
      <c r="X2284" t="str">
        <f>VLOOKUP($S2284,Taxonomic!A:D,2,FALSE)</f>
        <v>pomacentridae</v>
      </c>
      <c r="Y2284" t="str">
        <f>VLOOKUP(S2284,Taxonomic!A:D,3,FALSE)</f>
        <v>chromis</v>
      </c>
      <c r="Z2284" t="str">
        <f>VLOOKUP(S2284,Taxonomic!A:D,4,FALSE)</f>
        <v>multilineata</v>
      </c>
    </row>
    <row r="2285" spans="1:26" x14ac:dyDescent="0.2">
      <c r="A2285" t="s">
        <v>30</v>
      </c>
      <c r="B2285" t="s">
        <v>129</v>
      </c>
      <c r="C2285" t="s">
        <v>130</v>
      </c>
      <c r="D2285">
        <v>2015</v>
      </c>
      <c r="E2285">
        <v>11</v>
      </c>
      <c r="F2285" s="8">
        <v>9</v>
      </c>
      <c r="G2285" t="s">
        <v>457</v>
      </c>
      <c r="H2285" t="s">
        <v>122</v>
      </c>
      <c r="I2285">
        <f>VLOOKUP(B2285,Information_sites!D:E,2,FALSE)</f>
        <v>-24.095842000000001</v>
      </c>
      <c r="J2285">
        <f>VLOOKUP(B2285,Information_sites!D:F,3,FALSE)</f>
        <v>-45.693289</v>
      </c>
      <c r="K2285" t="s">
        <v>442</v>
      </c>
      <c r="L2285">
        <v>10046</v>
      </c>
      <c r="M2285">
        <v>40</v>
      </c>
      <c r="N2285" s="3">
        <v>4</v>
      </c>
      <c r="O2285" t="s">
        <v>442</v>
      </c>
      <c r="P2285" t="s">
        <v>442</v>
      </c>
      <c r="Q2285" t="s">
        <v>442</v>
      </c>
      <c r="R2285" t="s">
        <v>442</v>
      </c>
      <c r="S2285" t="s">
        <v>51</v>
      </c>
      <c r="T2285">
        <v>2</v>
      </c>
      <c r="U2285">
        <v>20</v>
      </c>
      <c r="X2285" t="str">
        <f>VLOOKUP($S2285,Taxonomic!A:D,2,FALSE)</f>
        <v>sparidae</v>
      </c>
      <c r="Y2285" t="str">
        <f>VLOOKUP(S2285,Taxonomic!A:D,3,FALSE)</f>
        <v>diplodus</v>
      </c>
      <c r="Z2285" t="str">
        <f>VLOOKUP(S2285,Taxonomic!A:D,4,FALSE)</f>
        <v>argenteus</v>
      </c>
    </row>
    <row r="2286" spans="1:26" x14ac:dyDescent="0.2">
      <c r="A2286" t="s">
        <v>30</v>
      </c>
      <c r="B2286" t="s">
        <v>129</v>
      </c>
      <c r="C2286" t="s">
        <v>130</v>
      </c>
      <c r="D2286">
        <v>2015</v>
      </c>
      <c r="E2286">
        <v>11</v>
      </c>
      <c r="F2286" s="8">
        <v>9</v>
      </c>
      <c r="G2286" t="s">
        <v>457</v>
      </c>
      <c r="H2286" t="s">
        <v>122</v>
      </c>
      <c r="I2286">
        <f>VLOOKUP(B2286,Information_sites!D:E,2,FALSE)</f>
        <v>-24.095842000000001</v>
      </c>
      <c r="J2286">
        <f>VLOOKUP(B2286,Information_sites!D:F,3,FALSE)</f>
        <v>-45.693289</v>
      </c>
      <c r="K2286" t="s">
        <v>442</v>
      </c>
      <c r="L2286">
        <v>10046</v>
      </c>
      <c r="M2286">
        <v>40</v>
      </c>
      <c r="N2286" s="3">
        <v>4</v>
      </c>
      <c r="O2286" t="s">
        <v>442</v>
      </c>
      <c r="P2286" t="s">
        <v>442</v>
      </c>
      <c r="Q2286" t="s">
        <v>442</v>
      </c>
      <c r="R2286" t="s">
        <v>442</v>
      </c>
      <c r="S2286" t="s">
        <v>51</v>
      </c>
      <c r="T2286">
        <v>3</v>
      </c>
      <c r="U2286">
        <v>28</v>
      </c>
      <c r="X2286" t="str">
        <f>VLOOKUP($S2286,Taxonomic!A:D,2,FALSE)</f>
        <v>sparidae</v>
      </c>
      <c r="Y2286" t="str">
        <f>VLOOKUP(S2286,Taxonomic!A:D,3,FALSE)</f>
        <v>diplodus</v>
      </c>
      <c r="Z2286" t="str">
        <f>VLOOKUP(S2286,Taxonomic!A:D,4,FALSE)</f>
        <v>argenteus</v>
      </c>
    </row>
    <row r="2287" spans="1:26" x14ac:dyDescent="0.2">
      <c r="A2287" t="s">
        <v>30</v>
      </c>
      <c r="B2287" t="s">
        <v>129</v>
      </c>
      <c r="C2287" t="s">
        <v>130</v>
      </c>
      <c r="D2287">
        <v>2015</v>
      </c>
      <c r="E2287">
        <v>11</v>
      </c>
      <c r="F2287" s="8">
        <v>9</v>
      </c>
      <c r="G2287" t="s">
        <v>457</v>
      </c>
      <c r="H2287" t="s">
        <v>122</v>
      </c>
      <c r="I2287">
        <f>VLOOKUP(B2287,Information_sites!D:E,2,FALSE)</f>
        <v>-24.095842000000001</v>
      </c>
      <c r="J2287">
        <f>VLOOKUP(B2287,Information_sites!D:F,3,FALSE)</f>
        <v>-45.693289</v>
      </c>
      <c r="K2287" t="s">
        <v>442</v>
      </c>
      <c r="L2287">
        <v>10046</v>
      </c>
      <c r="M2287">
        <v>40</v>
      </c>
      <c r="N2287" s="3">
        <v>4</v>
      </c>
      <c r="O2287" t="s">
        <v>442</v>
      </c>
      <c r="P2287" t="s">
        <v>442</v>
      </c>
      <c r="Q2287" t="s">
        <v>442</v>
      </c>
      <c r="R2287" t="s">
        <v>442</v>
      </c>
      <c r="S2287" t="s">
        <v>39</v>
      </c>
      <c r="T2287">
        <v>50</v>
      </c>
      <c r="U2287">
        <v>22</v>
      </c>
      <c r="X2287" t="str">
        <f>VLOOKUP($S2287,Taxonomic!A:D,2,FALSE)</f>
        <v>haemulidae</v>
      </c>
      <c r="Y2287" t="str">
        <f>VLOOKUP(S2287,Taxonomic!A:D,3,FALSE)</f>
        <v>haemulon</v>
      </c>
      <c r="Z2287" t="str">
        <f>VLOOKUP(S2287,Taxonomic!A:D,4,FALSE)</f>
        <v>aurolineatum</v>
      </c>
    </row>
    <row r="2288" spans="1:26" x14ac:dyDescent="0.2">
      <c r="A2288" t="s">
        <v>30</v>
      </c>
      <c r="B2288" t="s">
        <v>129</v>
      </c>
      <c r="C2288" t="s">
        <v>130</v>
      </c>
      <c r="D2288">
        <v>2015</v>
      </c>
      <c r="E2288">
        <v>11</v>
      </c>
      <c r="F2288" s="8">
        <v>9</v>
      </c>
      <c r="G2288" t="s">
        <v>457</v>
      </c>
      <c r="H2288" t="s">
        <v>122</v>
      </c>
      <c r="I2288">
        <f>VLOOKUP(B2288,Information_sites!D:E,2,FALSE)</f>
        <v>-24.095842000000001</v>
      </c>
      <c r="J2288">
        <f>VLOOKUP(B2288,Information_sites!D:F,3,FALSE)</f>
        <v>-45.693289</v>
      </c>
      <c r="K2288" t="s">
        <v>442</v>
      </c>
      <c r="L2288">
        <v>10046</v>
      </c>
      <c r="M2288">
        <v>40</v>
      </c>
      <c r="N2288" s="3">
        <v>4</v>
      </c>
      <c r="O2288" t="s">
        <v>442</v>
      </c>
      <c r="P2288" t="s">
        <v>442</v>
      </c>
      <c r="Q2288" t="s">
        <v>442</v>
      </c>
      <c r="R2288" t="s">
        <v>442</v>
      </c>
      <c r="S2288" t="s">
        <v>75</v>
      </c>
      <c r="T2288">
        <v>1</v>
      </c>
      <c r="U2288">
        <v>20</v>
      </c>
      <c r="X2288" t="str">
        <f>VLOOKUP($S2288,Taxonomic!A:D,2,FALSE)</f>
        <v>labridae</v>
      </c>
      <c r="Y2288" t="str">
        <f>VLOOKUP(S2288,Taxonomic!A:D,3,FALSE)</f>
        <v>halichoeres</v>
      </c>
      <c r="Z2288" t="str">
        <f>VLOOKUP(S2288,Taxonomic!A:D,4,FALSE)</f>
        <v>brasiliensis</v>
      </c>
    </row>
    <row r="2289" spans="1:26" x14ac:dyDescent="0.2">
      <c r="A2289" t="s">
        <v>30</v>
      </c>
      <c r="B2289" t="s">
        <v>129</v>
      </c>
      <c r="C2289" t="s">
        <v>130</v>
      </c>
      <c r="D2289">
        <v>2015</v>
      </c>
      <c r="E2289">
        <v>11</v>
      </c>
      <c r="F2289" s="8">
        <v>9</v>
      </c>
      <c r="G2289" t="s">
        <v>457</v>
      </c>
      <c r="H2289" t="s">
        <v>122</v>
      </c>
      <c r="I2289">
        <f>VLOOKUP(B2289,Information_sites!D:E,2,FALSE)</f>
        <v>-24.095842000000001</v>
      </c>
      <c r="J2289">
        <f>VLOOKUP(B2289,Information_sites!D:F,3,FALSE)</f>
        <v>-45.693289</v>
      </c>
      <c r="K2289" t="s">
        <v>442</v>
      </c>
      <c r="L2289">
        <v>10046</v>
      </c>
      <c r="M2289">
        <v>40</v>
      </c>
      <c r="N2289" s="3">
        <v>4</v>
      </c>
      <c r="O2289" t="s">
        <v>442</v>
      </c>
      <c r="P2289" t="s">
        <v>442</v>
      </c>
      <c r="Q2289" t="s">
        <v>442</v>
      </c>
      <c r="R2289" t="s">
        <v>442</v>
      </c>
      <c r="S2289" t="s">
        <v>40</v>
      </c>
      <c r="T2289">
        <v>1</v>
      </c>
      <c r="U2289">
        <v>10</v>
      </c>
      <c r="X2289" t="str">
        <f>VLOOKUP($S2289,Taxonomic!A:D,2,FALSE)</f>
        <v>labridae</v>
      </c>
      <c r="Y2289" t="str">
        <f>VLOOKUP(S2289,Taxonomic!A:D,3,FALSE)</f>
        <v>halichoeres</v>
      </c>
      <c r="Z2289" t="str">
        <f>VLOOKUP(S2289,Taxonomic!A:D,4,FALSE)</f>
        <v>poeyi</v>
      </c>
    </row>
    <row r="2290" spans="1:26" x14ac:dyDescent="0.2">
      <c r="A2290" t="s">
        <v>30</v>
      </c>
      <c r="B2290" t="s">
        <v>129</v>
      </c>
      <c r="C2290" t="s">
        <v>130</v>
      </c>
      <c r="D2290">
        <v>2015</v>
      </c>
      <c r="E2290">
        <v>11</v>
      </c>
      <c r="F2290" s="8">
        <v>9</v>
      </c>
      <c r="G2290" t="s">
        <v>457</v>
      </c>
      <c r="H2290" t="s">
        <v>122</v>
      </c>
      <c r="I2290">
        <f>VLOOKUP(B2290,Information_sites!D:E,2,FALSE)</f>
        <v>-24.095842000000001</v>
      </c>
      <c r="J2290">
        <f>VLOOKUP(B2290,Information_sites!D:F,3,FALSE)</f>
        <v>-45.693289</v>
      </c>
      <c r="K2290" t="s">
        <v>442</v>
      </c>
      <c r="L2290">
        <v>10046</v>
      </c>
      <c r="M2290">
        <v>40</v>
      </c>
      <c r="N2290" s="3">
        <v>4</v>
      </c>
      <c r="O2290" t="s">
        <v>442</v>
      </c>
      <c r="P2290" t="s">
        <v>442</v>
      </c>
      <c r="Q2290" t="s">
        <v>442</v>
      </c>
      <c r="R2290" t="s">
        <v>442</v>
      </c>
      <c r="S2290" t="s">
        <v>41</v>
      </c>
      <c r="T2290">
        <v>20</v>
      </c>
      <c r="U2290">
        <v>30</v>
      </c>
      <c r="X2290" t="str">
        <f>VLOOKUP($S2290,Taxonomic!A:D,2,FALSE)</f>
        <v>holocentridae</v>
      </c>
      <c r="Y2290" t="str">
        <f>VLOOKUP(S2290,Taxonomic!A:D,3,FALSE)</f>
        <v>holocentrus</v>
      </c>
      <c r="Z2290" t="str">
        <f>VLOOKUP(S2290,Taxonomic!A:D,4,FALSE)</f>
        <v>adscensionis</v>
      </c>
    </row>
    <row r="2291" spans="1:26" x14ac:dyDescent="0.2">
      <c r="A2291" t="s">
        <v>30</v>
      </c>
      <c r="B2291" t="s">
        <v>129</v>
      </c>
      <c r="C2291" t="s">
        <v>130</v>
      </c>
      <c r="D2291">
        <v>2015</v>
      </c>
      <c r="E2291">
        <v>11</v>
      </c>
      <c r="F2291" s="8">
        <v>9</v>
      </c>
      <c r="G2291" t="s">
        <v>457</v>
      </c>
      <c r="H2291" t="s">
        <v>122</v>
      </c>
      <c r="I2291">
        <f>VLOOKUP(B2291,Information_sites!D:E,2,FALSE)</f>
        <v>-24.095842000000001</v>
      </c>
      <c r="J2291">
        <f>VLOOKUP(B2291,Information_sites!D:F,3,FALSE)</f>
        <v>-45.693289</v>
      </c>
      <c r="K2291" t="s">
        <v>442</v>
      </c>
      <c r="L2291">
        <v>10046</v>
      </c>
      <c r="M2291">
        <v>40</v>
      </c>
      <c r="N2291" s="3">
        <v>4</v>
      </c>
      <c r="O2291" t="s">
        <v>442</v>
      </c>
      <c r="P2291" t="s">
        <v>442</v>
      </c>
      <c r="Q2291" t="s">
        <v>442</v>
      </c>
      <c r="R2291" t="s">
        <v>442</v>
      </c>
      <c r="S2291" t="s">
        <v>42</v>
      </c>
      <c r="T2291">
        <v>1</v>
      </c>
      <c r="U2291">
        <v>15</v>
      </c>
      <c r="X2291" t="str">
        <f>VLOOKUP($S2291,Taxonomic!A:D,2,FALSE)</f>
        <v>serranidae</v>
      </c>
      <c r="Y2291" t="str">
        <f>VLOOKUP(S2291,Taxonomic!A:D,3,FALSE)</f>
        <v>mycteroperca</v>
      </c>
      <c r="Z2291" t="str">
        <f>VLOOKUP(S2291,Taxonomic!A:D,4,FALSE)</f>
        <v>acutirostris</v>
      </c>
    </row>
    <row r="2292" spans="1:26" x14ac:dyDescent="0.2">
      <c r="A2292" t="s">
        <v>30</v>
      </c>
      <c r="B2292" t="s">
        <v>129</v>
      </c>
      <c r="C2292" t="s">
        <v>130</v>
      </c>
      <c r="D2292">
        <v>2015</v>
      </c>
      <c r="E2292">
        <v>11</v>
      </c>
      <c r="F2292" s="8">
        <v>9</v>
      </c>
      <c r="G2292" t="s">
        <v>457</v>
      </c>
      <c r="H2292" t="s">
        <v>122</v>
      </c>
      <c r="I2292">
        <f>VLOOKUP(B2292,Information_sites!D:E,2,FALSE)</f>
        <v>-24.095842000000001</v>
      </c>
      <c r="J2292">
        <f>VLOOKUP(B2292,Information_sites!D:F,3,FALSE)</f>
        <v>-45.693289</v>
      </c>
      <c r="K2292" t="s">
        <v>442</v>
      </c>
      <c r="L2292">
        <v>10046</v>
      </c>
      <c r="M2292">
        <v>40</v>
      </c>
      <c r="N2292" s="3">
        <v>4</v>
      </c>
      <c r="O2292" t="s">
        <v>442</v>
      </c>
      <c r="P2292" t="s">
        <v>442</v>
      </c>
      <c r="Q2292" t="s">
        <v>442</v>
      </c>
      <c r="R2292" t="s">
        <v>442</v>
      </c>
      <c r="S2292" t="s">
        <v>56</v>
      </c>
      <c r="T2292">
        <v>1</v>
      </c>
      <c r="U2292">
        <v>40</v>
      </c>
      <c r="X2292" t="str">
        <f>VLOOKUP($S2292,Taxonomic!A:D,2,FALSE)</f>
        <v>scaridae</v>
      </c>
      <c r="Y2292" t="str">
        <f>VLOOKUP(S2292,Taxonomic!A:D,3,FALSE)</f>
        <v>sparisoma</v>
      </c>
      <c r="Z2292" t="str">
        <f>VLOOKUP(S2292,Taxonomic!A:D,4,FALSE)</f>
        <v>axillare</v>
      </c>
    </row>
    <row r="2293" spans="1:26" x14ac:dyDescent="0.2">
      <c r="A2293" t="s">
        <v>30</v>
      </c>
      <c r="B2293" t="s">
        <v>129</v>
      </c>
      <c r="C2293" t="s">
        <v>130</v>
      </c>
      <c r="D2293">
        <v>2015</v>
      </c>
      <c r="E2293">
        <v>11</v>
      </c>
      <c r="F2293" s="8">
        <v>9</v>
      </c>
      <c r="G2293" t="s">
        <v>457</v>
      </c>
      <c r="H2293" t="s">
        <v>122</v>
      </c>
      <c r="I2293">
        <f>VLOOKUP(B2293,Information_sites!D:E,2,FALSE)</f>
        <v>-24.095842000000001</v>
      </c>
      <c r="J2293">
        <f>VLOOKUP(B2293,Information_sites!D:F,3,FALSE)</f>
        <v>-45.693289</v>
      </c>
      <c r="K2293" t="s">
        <v>442</v>
      </c>
      <c r="L2293">
        <v>10046</v>
      </c>
      <c r="M2293">
        <v>40</v>
      </c>
      <c r="N2293" s="3">
        <v>4</v>
      </c>
      <c r="O2293" t="s">
        <v>442</v>
      </c>
      <c r="P2293" t="s">
        <v>442</v>
      </c>
      <c r="Q2293" t="s">
        <v>442</v>
      </c>
      <c r="R2293" t="s">
        <v>442</v>
      </c>
      <c r="S2293" t="s">
        <v>56</v>
      </c>
      <c r="T2293">
        <v>1</v>
      </c>
      <c r="U2293">
        <v>40</v>
      </c>
      <c r="X2293" t="str">
        <f>VLOOKUP($S2293,Taxonomic!A:D,2,FALSE)</f>
        <v>scaridae</v>
      </c>
      <c r="Y2293" t="str">
        <f>VLOOKUP(S2293,Taxonomic!A:D,3,FALSE)</f>
        <v>sparisoma</v>
      </c>
      <c r="Z2293" t="str">
        <f>VLOOKUP(S2293,Taxonomic!A:D,4,FALSE)</f>
        <v>axillare</v>
      </c>
    </row>
    <row r="2294" spans="1:26" x14ac:dyDescent="0.2">
      <c r="A2294" t="s">
        <v>30</v>
      </c>
      <c r="B2294" t="s">
        <v>129</v>
      </c>
      <c r="C2294" t="s">
        <v>130</v>
      </c>
      <c r="D2294">
        <v>2015</v>
      </c>
      <c r="E2294">
        <v>11</v>
      </c>
      <c r="F2294" s="8">
        <v>9</v>
      </c>
      <c r="G2294" t="s">
        <v>457</v>
      </c>
      <c r="H2294" t="s">
        <v>122</v>
      </c>
      <c r="I2294">
        <f>VLOOKUP(B2294,Information_sites!D:E,2,FALSE)</f>
        <v>-24.095842000000001</v>
      </c>
      <c r="J2294">
        <f>VLOOKUP(B2294,Information_sites!D:F,3,FALSE)</f>
        <v>-45.693289</v>
      </c>
      <c r="K2294" t="s">
        <v>442</v>
      </c>
      <c r="L2294">
        <v>10046</v>
      </c>
      <c r="M2294">
        <v>40</v>
      </c>
      <c r="N2294" s="3">
        <v>4</v>
      </c>
      <c r="O2294" t="s">
        <v>442</v>
      </c>
      <c r="P2294" t="s">
        <v>442</v>
      </c>
      <c r="Q2294" t="s">
        <v>442</v>
      </c>
      <c r="R2294" t="s">
        <v>442</v>
      </c>
      <c r="S2294" t="s">
        <v>46</v>
      </c>
      <c r="T2294">
        <v>14</v>
      </c>
      <c r="U2294">
        <v>10</v>
      </c>
      <c r="X2294" t="str">
        <f>VLOOKUP($S2294,Taxonomic!A:D,2,FALSE)</f>
        <v>pomacentridae</v>
      </c>
      <c r="Y2294" t="str">
        <f>VLOOKUP(S2294,Taxonomic!A:D,3,FALSE)</f>
        <v>stegastes</v>
      </c>
      <c r="Z2294" t="str">
        <f>VLOOKUP(S2294,Taxonomic!A:D,4,FALSE)</f>
        <v>fuscus</v>
      </c>
    </row>
    <row r="2295" spans="1:26" x14ac:dyDescent="0.2">
      <c r="A2295" t="s">
        <v>30</v>
      </c>
      <c r="B2295" t="s">
        <v>129</v>
      </c>
      <c r="C2295" t="s">
        <v>130</v>
      </c>
      <c r="D2295">
        <v>2015</v>
      </c>
      <c r="E2295">
        <v>11</v>
      </c>
      <c r="F2295" s="8">
        <v>9</v>
      </c>
      <c r="G2295" t="s">
        <v>457</v>
      </c>
      <c r="H2295" t="s">
        <v>122</v>
      </c>
      <c r="I2295">
        <f>VLOOKUP(B2295,Information_sites!D:E,2,FALSE)</f>
        <v>-24.095842000000001</v>
      </c>
      <c r="J2295">
        <f>VLOOKUP(B2295,Information_sites!D:F,3,FALSE)</f>
        <v>-45.693289</v>
      </c>
      <c r="K2295" t="s">
        <v>442</v>
      </c>
      <c r="L2295">
        <v>10047</v>
      </c>
      <c r="M2295">
        <v>40</v>
      </c>
      <c r="N2295" s="3">
        <v>4</v>
      </c>
      <c r="O2295" t="s">
        <v>442</v>
      </c>
      <c r="P2295" t="s">
        <v>442</v>
      </c>
      <c r="Q2295" t="s">
        <v>442</v>
      </c>
      <c r="R2295" t="s">
        <v>442</v>
      </c>
      <c r="S2295" t="s">
        <v>33</v>
      </c>
      <c r="T2295">
        <v>30</v>
      </c>
      <c r="U2295">
        <v>5</v>
      </c>
      <c r="X2295" t="str">
        <f>VLOOKUP($S2295,Taxonomic!A:D,2,FALSE)</f>
        <v>pomacentridae</v>
      </c>
      <c r="Y2295" t="str">
        <f>VLOOKUP(S2295,Taxonomic!A:D,3,FALSE)</f>
        <v>abudefduf</v>
      </c>
      <c r="Z2295" t="str">
        <f>VLOOKUP(S2295,Taxonomic!A:D,4,FALSE)</f>
        <v>saxatilis</v>
      </c>
    </row>
    <row r="2296" spans="1:26" x14ac:dyDescent="0.2">
      <c r="A2296" t="s">
        <v>30</v>
      </c>
      <c r="B2296" t="s">
        <v>129</v>
      </c>
      <c r="C2296" t="s">
        <v>130</v>
      </c>
      <c r="D2296">
        <v>2015</v>
      </c>
      <c r="E2296">
        <v>11</v>
      </c>
      <c r="F2296" s="8">
        <v>9</v>
      </c>
      <c r="G2296" t="s">
        <v>457</v>
      </c>
      <c r="H2296" t="s">
        <v>122</v>
      </c>
      <c r="I2296">
        <f>VLOOKUP(B2296,Information_sites!D:E,2,FALSE)</f>
        <v>-24.095842000000001</v>
      </c>
      <c r="J2296">
        <f>VLOOKUP(B2296,Information_sites!D:F,3,FALSE)</f>
        <v>-45.693289</v>
      </c>
      <c r="K2296" t="s">
        <v>442</v>
      </c>
      <c r="L2296">
        <v>10047</v>
      </c>
      <c r="M2296">
        <v>40</v>
      </c>
      <c r="N2296" s="3">
        <v>4</v>
      </c>
      <c r="O2296" t="s">
        <v>442</v>
      </c>
      <c r="P2296" t="s">
        <v>442</v>
      </c>
      <c r="Q2296" t="s">
        <v>442</v>
      </c>
      <c r="R2296" t="s">
        <v>442</v>
      </c>
      <c r="S2296" t="s">
        <v>33</v>
      </c>
      <c r="T2296">
        <v>5</v>
      </c>
      <c r="U2296">
        <v>15</v>
      </c>
      <c r="X2296" t="str">
        <f>VLOOKUP($S2296,Taxonomic!A:D,2,FALSE)</f>
        <v>pomacentridae</v>
      </c>
      <c r="Y2296" t="str">
        <f>VLOOKUP(S2296,Taxonomic!A:D,3,FALSE)</f>
        <v>abudefduf</v>
      </c>
      <c r="Z2296" t="str">
        <f>VLOOKUP(S2296,Taxonomic!A:D,4,FALSE)</f>
        <v>saxatilis</v>
      </c>
    </row>
    <row r="2297" spans="1:26" x14ac:dyDescent="0.2">
      <c r="A2297" t="s">
        <v>30</v>
      </c>
      <c r="B2297" t="s">
        <v>129</v>
      </c>
      <c r="C2297" t="s">
        <v>130</v>
      </c>
      <c r="D2297">
        <v>2015</v>
      </c>
      <c r="E2297">
        <v>11</v>
      </c>
      <c r="F2297" s="8">
        <v>9</v>
      </c>
      <c r="G2297" t="s">
        <v>457</v>
      </c>
      <c r="H2297" t="s">
        <v>122</v>
      </c>
      <c r="I2297">
        <f>VLOOKUP(B2297,Information_sites!D:E,2,FALSE)</f>
        <v>-24.095842000000001</v>
      </c>
      <c r="J2297">
        <f>VLOOKUP(B2297,Information_sites!D:F,3,FALSE)</f>
        <v>-45.693289</v>
      </c>
      <c r="K2297" t="s">
        <v>442</v>
      </c>
      <c r="L2297">
        <v>10047</v>
      </c>
      <c r="M2297">
        <v>40</v>
      </c>
      <c r="N2297" s="3">
        <v>4</v>
      </c>
      <c r="O2297" t="s">
        <v>442</v>
      </c>
      <c r="P2297" t="s">
        <v>442</v>
      </c>
      <c r="Q2297" t="s">
        <v>442</v>
      </c>
      <c r="R2297" t="s">
        <v>442</v>
      </c>
      <c r="S2297" t="s">
        <v>35</v>
      </c>
      <c r="T2297">
        <v>1</v>
      </c>
      <c r="U2297">
        <v>40</v>
      </c>
      <c r="X2297" t="str">
        <f>VLOOKUP($S2297,Taxonomic!A:D,2,FALSE)</f>
        <v>labridae</v>
      </c>
      <c r="Y2297" t="str">
        <f>VLOOKUP(S2297,Taxonomic!A:D,3,FALSE)</f>
        <v>bodianus</v>
      </c>
      <c r="Z2297" t="str">
        <f>VLOOKUP(S2297,Taxonomic!A:D,4,FALSE)</f>
        <v>rufus</v>
      </c>
    </row>
    <row r="2298" spans="1:26" x14ac:dyDescent="0.2">
      <c r="A2298" t="s">
        <v>30</v>
      </c>
      <c r="B2298" t="s">
        <v>129</v>
      </c>
      <c r="C2298" t="s">
        <v>130</v>
      </c>
      <c r="D2298">
        <v>2015</v>
      </c>
      <c r="E2298">
        <v>11</v>
      </c>
      <c r="F2298" s="8">
        <v>9</v>
      </c>
      <c r="G2298" t="s">
        <v>457</v>
      </c>
      <c r="H2298" t="s">
        <v>122</v>
      </c>
      <c r="I2298">
        <f>VLOOKUP(B2298,Information_sites!D:E,2,FALSE)</f>
        <v>-24.095842000000001</v>
      </c>
      <c r="J2298">
        <f>VLOOKUP(B2298,Information_sites!D:F,3,FALSE)</f>
        <v>-45.693289</v>
      </c>
      <c r="K2298" t="s">
        <v>442</v>
      </c>
      <c r="L2298">
        <v>10047</v>
      </c>
      <c r="M2298">
        <v>40</v>
      </c>
      <c r="N2298" s="3">
        <v>4</v>
      </c>
      <c r="O2298" t="s">
        <v>442</v>
      </c>
      <c r="P2298" t="s">
        <v>442</v>
      </c>
      <c r="Q2298" t="s">
        <v>442</v>
      </c>
      <c r="R2298" t="s">
        <v>442</v>
      </c>
      <c r="S2298" t="s">
        <v>51</v>
      </c>
      <c r="T2298">
        <v>5</v>
      </c>
      <c r="U2298">
        <v>25</v>
      </c>
      <c r="X2298" t="str">
        <f>VLOOKUP($S2298,Taxonomic!A:D,2,FALSE)</f>
        <v>sparidae</v>
      </c>
      <c r="Y2298" t="str">
        <f>VLOOKUP(S2298,Taxonomic!A:D,3,FALSE)</f>
        <v>diplodus</v>
      </c>
      <c r="Z2298" t="str">
        <f>VLOOKUP(S2298,Taxonomic!A:D,4,FALSE)</f>
        <v>argenteus</v>
      </c>
    </row>
    <row r="2299" spans="1:26" x14ac:dyDescent="0.2">
      <c r="A2299" t="s">
        <v>30</v>
      </c>
      <c r="B2299" t="s">
        <v>129</v>
      </c>
      <c r="C2299" t="s">
        <v>130</v>
      </c>
      <c r="D2299">
        <v>2015</v>
      </c>
      <c r="E2299">
        <v>11</v>
      </c>
      <c r="F2299" s="8">
        <v>9</v>
      </c>
      <c r="G2299" t="s">
        <v>457</v>
      </c>
      <c r="H2299" t="s">
        <v>122</v>
      </c>
      <c r="I2299">
        <f>VLOOKUP(B2299,Information_sites!D:E,2,FALSE)</f>
        <v>-24.095842000000001</v>
      </c>
      <c r="J2299">
        <f>VLOOKUP(B2299,Information_sites!D:F,3,FALSE)</f>
        <v>-45.693289</v>
      </c>
      <c r="K2299" t="s">
        <v>442</v>
      </c>
      <c r="L2299">
        <v>10047</v>
      </c>
      <c r="M2299">
        <v>40</v>
      </c>
      <c r="N2299" s="3">
        <v>4</v>
      </c>
      <c r="O2299" t="s">
        <v>442</v>
      </c>
      <c r="P2299" t="s">
        <v>442</v>
      </c>
      <c r="Q2299" t="s">
        <v>442</v>
      </c>
      <c r="R2299" t="s">
        <v>442</v>
      </c>
      <c r="S2299" t="s">
        <v>39</v>
      </c>
      <c r="T2299">
        <v>20</v>
      </c>
      <c r="U2299">
        <v>22</v>
      </c>
      <c r="X2299" t="str">
        <f>VLOOKUP($S2299,Taxonomic!A:D,2,FALSE)</f>
        <v>haemulidae</v>
      </c>
      <c r="Y2299" t="str">
        <f>VLOOKUP(S2299,Taxonomic!A:D,3,FALSE)</f>
        <v>haemulon</v>
      </c>
      <c r="Z2299" t="str">
        <f>VLOOKUP(S2299,Taxonomic!A:D,4,FALSE)</f>
        <v>aurolineatum</v>
      </c>
    </row>
    <row r="2300" spans="1:26" x14ac:dyDescent="0.2">
      <c r="A2300" t="s">
        <v>30</v>
      </c>
      <c r="B2300" t="s">
        <v>129</v>
      </c>
      <c r="C2300" t="s">
        <v>130</v>
      </c>
      <c r="D2300">
        <v>2015</v>
      </c>
      <c r="E2300">
        <v>11</v>
      </c>
      <c r="F2300" s="8">
        <v>9</v>
      </c>
      <c r="G2300" t="s">
        <v>457</v>
      </c>
      <c r="H2300" t="s">
        <v>122</v>
      </c>
      <c r="I2300">
        <f>VLOOKUP(B2300,Information_sites!D:E,2,FALSE)</f>
        <v>-24.095842000000001</v>
      </c>
      <c r="J2300">
        <f>VLOOKUP(B2300,Information_sites!D:F,3,FALSE)</f>
        <v>-45.693289</v>
      </c>
      <c r="K2300" t="s">
        <v>442</v>
      </c>
      <c r="L2300">
        <v>10047</v>
      </c>
      <c r="M2300">
        <v>40</v>
      </c>
      <c r="N2300" s="3">
        <v>4</v>
      </c>
      <c r="O2300" t="s">
        <v>442</v>
      </c>
      <c r="P2300" t="s">
        <v>442</v>
      </c>
      <c r="Q2300" t="s">
        <v>442</v>
      </c>
      <c r="R2300" t="s">
        <v>442</v>
      </c>
      <c r="S2300" t="s">
        <v>41</v>
      </c>
      <c r="T2300">
        <v>5</v>
      </c>
      <c r="U2300">
        <v>30</v>
      </c>
      <c r="X2300" t="str">
        <f>VLOOKUP($S2300,Taxonomic!A:D,2,FALSE)</f>
        <v>holocentridae</v>
      </c>
      <c r="Y2300" t="str">
        <f>VLOOKUP(S2300,Taxonomic!A:D,3,FALSE)</f>
        <v>holocentrus</v>
      </c>
      <c r="Z2300" t="str">
        <f>VLOOKUP(S2300,Taxonomic!A:D,4,FALSE)</f>
        <v>adscensionis</v>
      </c>
    </row>
    <row r="2301" spans="1:26" x14ac:dyDescent="0.2">
      <c r="A2301" t="s">
        <v>30</v>
      </c>
      <c r="B2301" t="s">
        <v>129</v>
      </c>
      <c r="C2301" t="s">
        <v>130</v>
      </c>
      <c r="D2301">
        <v>2015</v>
      </c>
      <c r="E2301">
        <v>11</v>
      </c>
      <c r="F2301" s="8">
        <v>9</v>
      </c>
      <c r="G2301" t="s">
        <v>457</v>
      </c>
      <c r="H2301" t="s">
        <v>122</v>
      </c>
      <c r="I2301">
        <f>VLOOKUP(B2301,Information_sites!D:E,2,FALSE)</f>
        <v>-24.095842000000001</v>
      </c>
      <c r="J2301">
        <f>VLOOKUP(B2301,Information_sites!D:F,3,FALSE)</f>
        <v>-45.693289</v>
      </c>
      <c r="K2301" t="s">
        <v>442</v>
      </c>
      <c r="L2301">
        <v>10047</v>
      </c>
      <c r="M2301">
        <v>40</v>
      </c>
      <c r="N2301" s="3">
        <v>4</v>
      </c>
      <c r="O2301" t="s">
        <v>442</v>
      </c>
      <c r="P2301" t="s">
        <v>442</v>
      </c>
      <c r="Q2301" t="s">
        <v>442</v>
      </c>
      <c r="R2301" t="s">
        <v>442</v>
      </c>
      <c r="S2301" t="s">
        <v>42</v>
      </c>
      <c r="T2301">
        <v>1</v>
      </c>
      <c r="U2301">
        <v>12</v>
      </c>
      <c r="X2301" t="str">
        <f>VLOOKUP($S2301,Taxonomic!A:D,2,FALSE)</f>
        <v>serranidae</v>
      </c>
      <c r="Y2301" t="str">
        <f>VLOOKUP(S2301,Taxonomic!A:D,3,FALSE)</f>
        <v>mycteroperca</v>
      </c>
      <c r="Z2301" t="str">
        <f>VLOOKUP(S2301,Taxonomic!A:D,4,FALSE)</f>
        <v>acutirostris</v>
      </c>
    </row>
    <row r="2302" spans="1:26" x14ac:dyDescent="0.2">
      <c r="A2302" t="s">
        <v>30</v>
      </c>
      <c r="B2302" t="s">
        <v>129</v>
      </c>
      <c r="C2302" t="s">
        <v>130</v>
      </c>
      <c r="D2302">
        <v>2015</v>
      </c>
      <c r="E2302">
        <v>11</v>
      </c>
      <c r="F2302" s="8">
        <v>9</v>
      </c>
      <c r="G2302" t="s">
        <v>457</v>
      </c>
      <c r="H2302" t="s">
        <v>122</v>
      </c>
      <c r="I2302">
        <f>VLOOKUP(B2302,Information_sites!D:E,2,FALSE)</f>
        <v>-24.095842000000001</v>
      </c>
      <c r="J2302">
        <f>VLOOKUP(B2302,Information_sites!D:F,3,FALSE)</f>
        <v>-45.693289</v>
      </c>
      <c r="K2302" t="s">
        <v>442</v>
      </c>
      <c r="L2302">
        <v>10047</v>
      </c>
      <c r="M2302">
        <v>40</v>
      </c>
      <c r="N2302" s="3">
        <v>4</v>
      </c>
      <c r="O2302" t="s">
        <v>442</v>
      </c>
      <c r="P2302" t="s">
        <v>442</v>
      </c>
      <c r="Q2302" t="s">
        <v>442</v>
      </c>
      <c r="R2302" t="s">
        <v>442</v>
      </c>
      <c r="S2302" t="s">
        <v>55</v>
      </c>
      <c r="T2302">
        <v>1</v>
      </c>
      <c r="U2302">
        <v>6</v>
      </c>
      <c r="X2302" t="str">
        <f>VLOOKUP($S2302,Taxonomic!A:D,2,FALSE)</f>
        <v>blenniidae</v>
      </c>
      <c r="Y2302" t="str">
        <f>VLOOKUP(S2302,Taxonomic!A:D,3,FALSE)</f>
        <v>parablennius</v>
      </c>
      <c r="Z2302" t="str">
        <f>VLOOKUP(S2302,Taxonomic!A:D,4,FALSE)</f>
        <v>pilicornis</v>
      </c>
    </row>
    <row r="2303" spans="1:26" x14ac:dyDescent="0.2">
      <c r="A2303" t="s">
        <v>30</v>
      </c>
      <c r="B2303" t="s">
        <v>129</v>
      </c>
      <c r="C2303" t="s">
        <v>130</v>
      </c>
      <c r="D2303">
        <v>2015</v>
      </c>
      <c r="E2303">
        <v>11</v>
      </c>
      <c r="F2303" s="8">
        <v>9</v>
      </c>
      <c r="G2303" t="s">
        <v>457</v>
      </c>
      <c r="H2303" t="s">
        <v>122</v>
      </c>
      <c r="I2303">
        <f>VLOOKUP(B2303,Information_sites!D:E,2,FALSE)</f>
        <v>-24.095842000000001</v>
      </c>
      <c r="J2303">
        <f>VLOOKUP(B2303,Information_sites!D:F,3,FALSE)</f>
        <v>-45.693289</v>
      </c>
      <c r="K2303" t="s">
        <v>442</v>
      </c>
      <c r="L2303">
        <v>10047</v>
      </c>
      <c r="M2303">
        <v>40</v>
      </c>
      <c r="N2303" s="3">
        <v>4</v>
      </c>
      <c r="O2303" t="s">
        <v>442</v>
      </c>
      <c r="P2303" t="s">
        <v>442</v>
      </c>
      <c r="Q2303" t="s">
        <v>442</v>
      </c>
      <c r="R2303" t="s">
        <v>442</v>
      </c>
      <c r="S2303" t="s">
        <v>56</v>
      </c>
      <c r="T2303">
        <v>1</v>
      </c>
      <c r="U2303">
        <v>40</v>
      </c>
      <c r="X2303" t="str">
        <f>VLOOKUP($S2303,Taxonomic!A:D,2,FALSE)</f>
        <v>scaridae</v>
      </c>
      <c r="Y2303" t="str">
        <f>VLOOKUP(S2303,Taxonomic!A:D,3,FALSE)</f>
        <v>sparisoma</v>
      </c>
      <c r="Z2303" t="str">
        <f>VLOOKUP(S2303,Taxonomic!A:D,4,FALSE)</f>
        <v>axillare</v>
      </c>
    </row>
    <row r="2304" spans="1:26" x14ac:dyDescent="0.2">
      <c r="A2304" t="s">
        <v>30</v>
      </c>
      <c r="B2304" t="s">
        <v>129</v>
      </c>
      <c r="C2304" t="s">
        <v>130</v>
      </c>
      <c r="D2304">
        <v>2015</v>
      </c>
      <c r="E2304">
        <v>11</v>
      </c>
      <c r="F2304" s="8">
        <v>9</v>
      </c>
      <c r="G2304" t="s">
        <v>457</v>
      </c>
      <c r="H2304" t="s">
        <v>122</v>
      </c>
      <c r="I2304">
        <f>VLOOKUP(B2304,Information_sites!D:E,2,FALSE)</f>
        <v>-24.095842000000001</v>
      </c>
      <c r="J2304">
        <f>VLOOKUP(B2304,Information_sites!D:F,3,FALSE)</f>
        <v>-45.693289</v>
      </c>
      <c r="K2304" t="s">
        <v>442</v>
      </c>
      <c r="L2304">
        <v>10047</v>
      </c>
      <c r="M2304">
        <v>40</v>
      </c>
      <c r="N2304" s="3">
        <v>4</v>
      </c>
      <c r="O2304" t="s">
        <v>442</v>
      </c>
      <c r="P2304" t="s">
        <v>442</v>
      </c>
      <c r="Q2304" t="s">
        <v>442</v>
      </c>
      <c r="R2304" t="s">
        <v>442</v>
      </c>
      <c r="S2304" t="s">
        <v>46</v>
      </c>
      <c r="T2304">
        <v>15</v>
      </c>
      <c r="U2304">
        <v>10</v>
      </c>
      <c r="X2304" t="str">
        <f>VLOOKUP($S2304,Taxonomic!A:D,2,FALSE)</f>
        <v>pomacentridae</v>
      </c>
      <c r="Y2304" t="str">
        <f>VLOOKUP(S2304,Taxonomic!A:D,3,FALSE)</f>
        <v>stegastes</v>
      </c>
      <c r="Z2304" t="str">
        <f>VLOOKUP(S2304,Taxonomic!A:D,4,FALSE)</f>
        <v>fuscus</v>
      </c>
    </row>
    <row r="2305" spans="1:26" x14ac:dyDescent="0.2">
      <c r="A2305" t="s">
        <v>30</v>
      </c>
      <c r="B2305" t="s">
        <v>103</v>
      </c>
      <c r="C2305" t="s">
        <v>130</v>
      </c>
      <c r="D2305">
        <v>2015</v>
      </c>
      <c r="E2305">
        <v>11</v>
      </c>
      <c r="F2305" s="8">
        <v>9</v>
      </c>
      <c r="G2305" t="s">
        <v>457</v>
      </c>
      <c r="H2305" t="s">
        <v>122</v>
      </c>
      <c r="I2305">
        <f>VLOOKUP(B2305,Information_sites!D:E,2,FALSE)</f>
        <v>-24.110130000000002</v>
      </c>
      <c r="J2305">
        <f>VLOOKUP(B2305,Information_sites!D:F,3,FALSE)</f>
        <v>-45.705855999999997</v>
      </c>
      <c r="K2305" t="s">
        <v>442</v>
      </c>
      <c r="L2305">
        <v>10048</v>
      </c>
      <c r="M2305">
        <v>40</v>
      </c>
      <c r="N2305" s="3">
        <v>12</v>
      </c>
      <c r="O2305" t="s">
        <v>442</v>
      </c>
      <c r="P2305" t="s">
        <v>442</v>
      </c>
      <c r="Q2305" t="s">
        <v>442</v>
      </c>
      <c r="R2305" t="s">
        <v>442</v>
      </c>
      <c r="S2305" t="s">
        <v>93</v>
      </c>
      <c r="T2305">
        <v>1</v>
      </c>
      <c r="U2305">
        <v>25</v>
      </c>
      <c r="X2305" t="str">
        <f>VLOOKUP($S2305,Taxonomic!A:D,2,FALSE)</f>
        <v>sparidae</v>
      </c>
      <c r="Y2305" t="str">
        <f>VLOOKUP(S2305,Taxonomic!A:D,3,FALSE)</f>
        <v>calamus</v>
      </c>
      <c r="Z2305" t="str">
        <f>VLOOKUP(S2305,Taxonomic!A:D,4,FALSE)</f>
        <v>penna</v>
      </c>
    </row>
    <row r="2306" spans="1:26" x14ac:dyDescent="0.2">
      <c r="A2306" t="s">
        <v>30</v>
      </c>
      <c r="B2306" t="s">
        <v>103</v>
      </c>
      <c r="C2306" t="s">
        <v>130</v>
      </c>
      <c r="D2306">
        <v>2015</v>
      </c>
      <c r="E2306">
        <v>11</v>
      </c>
      <c r="F2306" s="8">
        <v>9</v>
      </c>
      <c r="G2306" t="s">
        <v>457</v>
      </c>
      <c r="H2306" t="s">
        <v>122</v>
      </c>
      <c r="I2306">
        <f>VLOOKUP(B2306,Information_sites!D:E,2,FALSE)</f>
        <v>-24.110130000000002</v>
      </c>
      <c r="J2306">
        <f>VLOOKUP(B2306,Information_sites!D:F,3,FALSE)</f>
        <v>-45.705855999999997</v>
      </c>
      <c r="K2306" t="s">
        <v>442</v>
      </c>
      <c r="L2306">
        <v>10048</v>
      </c>
      <c r="M2306">
        <v>40</v>
      </c>
      <c r="N2306" s="3">
        <v>12</v>
      </c>
      <c r="O2306" t="s">
        <v>442</v>
      </c>
      <c r="P2306" t="s">
        <v>442</v>
      </c>
      <c r="Q2306" t="s">
        <v>442</v>
      </c>
      <c r="R2306" t="s">
        <v>442</v>
      </c>
      <c r="S2306" t="s">
        <v>36</v>
      </c>
      <c r="T2306">
        <v>1</v>
      </c>
      <c r="U2306">
        <v>10</v>
      </c>
      <c r="X2306" t="str">
        <f>VLOOKUP($S2306,Taxonomic!A:D,2,FALSE)</f>
        <v>pomacentridae</v>
      </c>
      <c r="Y2306" t="str">
        <f>VLOOKUP(S2306,Taxonomic!A:D,3,FALSE)</f>
        <v>chromis</v>
      </c>
      <c r="Z2306" t="str">
        <f>VLOOKUP(S2306,Taxonomic!A:D,4,FALSE)</f>
        <v>multilineata</v>
      </c>
    </row>
    <row r="2307" spans="1:26" x14ac:dyDescent="0.2">
      <c r="A2307" t="s">
        <v>30</v>
      </c>
      <c r="B2307" t="s">
        <v>103</v>
      </c>
      <c r="C2307" t="s">
        <v>130</v>
      </c>
      <c r="D2307">
        <v>2015</v>
      </c>
      <c r="E2307">
        <v>11</v>
      </c>
      <c r="F2307" s="8">
        <v>9</v>
      </c>
      <c r="G2307" t="s">
        <v>457</v>
      </c>
      <c r="H2307" t="s">
        <v>122</v>
      </c>
      <c r="I2307">
        <f>VLOOKUP(B2307,Information_sites!D:E,2,FALSE)</f>
        <v>-24.110130000000002</v>
      </c>
      <c r="J2307">
        <f>VLOOKUP(B2307,Information_sites!D:F,3,FALSE)</f>
        <v>-45.705855999999997</v>
      </c>
      <c r="K2307" t="s">
        <v>442</v>
      </c>
      <c r="L2307">
        <v>10048</v>
      </c>
      <c r="M2307">
        <v>40</v>
      </c>
      <c r="N2307" s="3">
        <v>12</v>
      </c>
      <c r="O2307" t="s">
        <v>442</v>
      </c>
      <c r="P2307" t="s">
        <v>442</v>
      </c>
      <c r="Q2307" t="s">
        <v>442</v>
      </c>
      <c r="R2307" t="s">
        <v>442</v>
      </c>
      <c r="S2307" t="s">
        <v>100</v>
      </c>
      <c r="T2307">
        <v>1</v>
      </c>
      <c r="U2307">
        <v>10</v>
      </c>
      <c r="X2307" t="str">
        <f>VLOOKUP($S2307,Taxonomic!A:D,2,FALSE)</f>
        <v>gobiidae</v>
      </c>
      <c r="Y2307" t="str">
        <f>VLOOKUP(S2307,Taxonomic!A:D,3,FALSE)</f>
        <v>coryphopterus</v>
      </c>
      <c r="Z2307" t="str">
        <f>VLOOKUP(S2307,Taxonomic!A:D,4,FALSE)</f>
        <v>glaucofraenum</v>
      </c>
    </row>
    <row r="2308" spans="1:26" x14ac:dyDescent="0.2">
      <c r="A2308" t="s">
        <v>30</v>
      </c>
      <c r="B2308" t="s">
        <v>103</v>
      </c>
      <c r="C2308" t="s">
        <v>130</v>
      </c>
      <c r="D2308">
        <v>2015</v>
      </c>
      <c r="E2308">
        <v>11</v>
      </c>
      <c r="F2308" s="8">
        <v>9</v>
      </c>
      <c r="G2308" t="s">
        <v>457</v>
      </c>
      <c r="H2308" t="s">
        <v>122</v>
      </c>
      <c r="I2308">
        <f>VLOOKUP(B2308,Information_sites!D:E,2,FALSE)</f>
        <v>-24.110130000000002</v>
      </c>
      <c r="J2308">
        <f>VLOOKUP(B2308,Information_sites!D:F,3,FALSE)</f>
        <v>-45.705855999999997</v>
      </c>
      <c r="K2308" t="s">
        <v>442</v>
      </c>
      <c r="L2308">
        <v>10048</v>
      </c>
      <c r="M2308">
        <v>40</v>
      </c>
      <c r="N2308" s="3">
        <v>12</v>
      </c>
      <c r="O2308" t="s">
        <v>442</v>
      </c>
      <c r="P2308" t="s">
        <v>442</v>
      </c>
      <c r="Q2308" t="s">
        <v>442</v>
      </c>
      <c r="R2308" t="s">
        <v>442</v>
      </c>
      <c r="S2308" t="s">
        <v>100</v>
      </c>
      <c r="T2308">
        <v>2</v>
      </c>
      <c r="U2308">
        <v>6</v>
      </c>
      <c r="X2308" t="str">
        <f>VLOOKUP($S2308,Taxonomic!A:D,2,FALSE)</f>
        <v>gobiidae</v>
      </c>
      <c r="Y2308" t="str">
        <f>VLOOKUP(S2308,Taxonomic!A:D,3,FALSE)</f>
        <v>coryphopterus</v>
      </c>
      <c r="Z2308" t="str">
        <f>VLOOKUP(S2308,Taxonomic!A:D,4,FALSE)</f>
        <v>glaucofraenum</v>
      </c>
    </row>
    <row r="2309" spans="1:26" x14ac:dyDescent="0.2">
      <c r="A2309" t="s">
        <v>30</v>
      </c>
      <c r="B2309" t="s">
        <v>103</v>
      </c>
      <c r="C2309" t="s">
        <v>130</v>
      </c>
      <c r="D2309">
        <v>2015</v>
      </c>
      <c r="E2309">
        <v>11</v>
      </c>
      <c r="F2309" s="8">
        <v>9</v>
      </c>
      <c r="G2309" t="s">
        <v>457</v>
      </c>
      <c r="H2309" t="s">
        <v>122</v>
      </c>
      <c r="I2309">
        <f>VLOOKUP(B2309,Information_sites!D:E,2,FALSE)</f>
        <v>-24.110130000000002</v>
      </c>
      <c r="J2309">
        <f>VLOOKUP(B2309,Information_sites!D:F,3,FALSE)</f>
        <v>-45.705855999999997</v>
      </c>
      <c r="K2309" t="s">
        <v>442</v>
      </c>
      <c r="L2309">
        <v>10048</v>
      </c>
      <c r="M2309">
        <v>40</v>
      </c>
      <c r="N2309" s="3">
        <v>12</v>
      </c>
      <c r="O2309" t="s">
        <v>442</v>
      </c>
      <c r="P2309" t="s">
        <v>442</v>
      </c>
      <c r="Q2309" t="s">
        <v>442</v>
      </c>
      <c r="R2309" t="s">
        <v>442</v>
      </c>
      <c r="S2309" t="s">
        <v>132</v>
      </c>
      <c r="T2309">
        <v>1</v>
      </c>
      <c r="U2309">
        <v>15</v>
      </c>
      <c r="X2309" t="str">
        <f>VLOOKUP($S2309,Taxonomic!A:D,2,FALSE)</f>
        <v>labridae</v>
      </c>
      <c r="Y2309" t="str">
        <f>VLOOKUP(S2309,Taxonomic!A:D,3,FALSE)</f>
        <v>halichoeres</v>
      </c>
      <c r="Z2309" t="str">
        <f>VLOOKUP(S2309,Taxonomic!A:D,4,FALSE)</f>
        <v>bivittatus</v>
      </c>
    </row>
    <row r="2310" spans="1:26" x14ac:dyDescent="0.2">
      <c r="A2310" t="s">
        <v>30</v>
      </c>
      <c r="B2310" t="s">
        <v>103</v>
      </c>
      <c r="C2310" t="s">
        <v>130</v>
      </c>
      <c r="D2310">
        <v>2015</v>
      </c>
      <c r="E2310">
        <v>11</v>
      </c>
      <c r="F2310" s="8">
        <v>9</v>
      </c>
      <c r="G2310" t="s">
        <v>457</v>
      </c>
      <c r="H2310" t="s">
        <v>122</v>
      </c>
      <c r="I2310">
        <f>VLOOKUP(B2310,Information_sites!D:E,2,FALSE)</f>
        <v>-24.110130000000002</v>
      </c>
      <c r="J2310">
        <f>VLOOKUP(B2310,Information_sites!D:F,3,FALSE)</f>
        <v>-45.705855999999997</v>
      </c>
      <c r="K2310" t="s">
        <v>442</v>
      </c>
      <c r="L2310">
        <v>10048</v>
      </c>
      <c r="M2310">
        <v>40</v>
      </c>
      <c r="N2310" s="3">
        <v>12</v>
      </c>
      <c r="O2310" t="s">
        <v>442</v>
      </c>
      <c r="P2310" t="s">
        <v>442</v>
      </c>
      <c r="Q2310" t="s">
        <v>442</v>
      </c>
      <c r="R2310" t="s">
        <v>442</v>
      </c>
      <c r="S2310" t="s">
        <v>75</v>
      </c>
      <c r="T2310">
        <v>1</v>
      </c>
      <c r="U2310">
        <v>45</v>
      </c>
      <c r="X2310" t="str">
        <f>VLOOKUP($S2310,Taxonomic!A:D,2,FALSE)</f>
        <v>labridae</v>
      </c>
      <c r="Y2310" t="str">
        <f>VLOOKUP(S2310,Taxonomic!A:D,3,FALSE)</f>
        <v>halichoeres</v>
      </c>
      <c r="Z2310" t="str">
        <f>VLOOKUP(S2310,Taxonomic!A:D,4,FALSE)</f>
        <v>brasiliensis</v>
      </c>
    </row>
    <row r="2311" spans="1:26" x14ac:dyDescent="0.2">
      <c r="A2311" t="s">
        <v>30</v>
      </c>
      <c r="B2311" t="s">
        <v>103</v>
      </c>
      <c r="C2311" t="s">
        <v>130</v>
      </c>
      <c r="D2311">
        <v>2015</v>
      </c>
      <c r="E2311">
        <v>11</v>
      </c>
      <c r="F2311" s="8">
        <v>9</v>
      </c>
      <c r="G2311" t="s">
        <v>457</v>
      </c>
      <c r="H2311" t="s">
        <v>122</v>
      </c>
      <c r="I2311">
        <f>VLOOKUP(B2311,Information_sites!D:E,2,FALSE)</f>
        <v>-24.110130000000002</v>
      </c>
      <c r="J2311">
        <f>VLOOKUP(B2311,Information_sites!D:F,3,FALSE)</f>
        <v>-45.705855999999997</v>
      </c>
      <c r="K2311" t="s">
        <v>442</v>
      </c>
      <c r="L2311">
        <v>10048</v>
      </c>
      <c r="M2311">
        <v>40</v>
      </c>
      <c r="N2311" s="3">
        <v>12</v>
      </c>
      <c r="O2311" t="s">
        <v>442</v>
      </c>
      <c r="P2311" t="s">
        <v>442</v>
      </c>
      <c r="Q2311" t="s">
        <v>442</v>
      </c>
      <c r="R2311" t="s">
        <v>442</v>
      </c>
      <c r="S2311" t="s">
        <v>40</v>
      </c>
      <c r="T2311">
        <v>1</v>
      </c>
      <c r="U2311">
        <v>10</v>
      </c>
      <c r="X2311" t="str">
        <f>VLOOKUP($S2311,Taxonomic!A:D,2,FALSE)</f>
        <v>labridae</v>
      </c>
      <c r="Y2311" t="str">
        <f>VLOOKUP(S2311,Taxonomic!A:D,3,FALSE)</f>
        <v>halichoeres</v>
      </c>
      <c r="Z2311" t="str">
        <f>VLOOKUP(S2311,Taxonomic!A:D,4,FALSE)</f>
        <v>poeyi</v>
      </c>
    </row>
    <row r="2312" spans="1:26" x14ac:dyDescent="0.2">
      <c r="A2312" t="s">
        <v>30</v>
      </c>
      <c r="B2312" t="s">
        <v>103</v>
      </c>
      <c r="C2312" t="s">
        <v>130</v>
      </c>
      <c r="D2312">
        <v>2015</v>
      </c>
      <c r="E2312">
        <v>11</v>
      </c>
      <c r="F2312" s="8">
        <v>9</v>
      </c>
      <c r="G2312" t="s">
        <v>457</v>
      </c>
      <c r="H2312" t="s">
        <v>122</v>
      </c>
      <c r="I2312">
        <f>VLOOKUP(B2312,Information_sites!D:E,2,FALSE)</f>
        <v>-24.110130000000002</v>
      </c>
      <c r="J2312">
        <f>VLOOKUP(B2312,Information_sites!D:F,3,FALSE)</f>
        <v>-45.705855999999997</v>
      </c>
      <c r="K2312" t="s">
        <v>442</v>
      </c>
      <c r="L2312">
        <v>10048</v>
      </c>
      <c r="M2312">
        <v>40</v>
      </c>
      <c r="N2312" s="3">
        <v>12</v>
      </c>
      <c r="O2312" t="s">
        <v>442</v>
      </c>
      <c r="P2312" t="s">
        <v>442</v>
      </c>
      <c r="Q2312" t="s">
        <v>442</v>
      </c>
      <c r="R2312" t="s">
        <v>442</v>
      </c>
      <c r="S2312" t="s">
        <v>41</v>
      </c>
      <c r="T2312">
        <v>1</v>
      </c>
      <c r="U2312">
        <v>30</v>
      </c>
      <c r="X2312" t="str">
        <f>VLOOKUP($S2312,Taxonomic!A:D,2,FALSE)</f>
        <v>holocentridae</v>
      </c>
      <c r="Y2312" t="str">
        <f>VLOOKUP(S2312,Taxonomic!A:D,3,FALSE)</f>
        <v>holocentrus</v>
      </c>
      <c r="Z2312" t="str">
        <f>VLOOKUP(S2312,Taxonomic!A:D,4,FALSE)</f>
        <v>adscensionis</v>
      </c>
    </row>
    <row r="2313" spans="1:26" x14ac:dyDescent="0.2">
      <c r="A2313" t="s">
        <v>30</v>
      </c>
      <c r="B2313" t="s">
        <v>103</v>
      </c>
      <c r="C2313" t="s">
        <v>130</v>
      </c>
      <c r="D2313">
        <v>2015</v>
      </c>
      <c r="E2313">
        <v>11</v>
      </c>
      <c r="F2313" s="8">
        <v>9</v>
      </c>
      <c r="G2313" t="s">
        <v>457</v>
      </c>
      <c r="H2313" t="s">
        <v>122</v>
      </c>
      <c r="I2313">
        <f>VLOOKUP(B2313,Information_sites!D:E,2,FALSE)</f>
        <v>-24.110130000000002</v>
      </c>
      <c r="J2313">
        <f>VLOOKUP(B2313,Information_sites!D:F,3,FALSE)</f>
        <v>-45.705855999999997</v>
      </c>
      <c r="K2313" t="s">
        <v>442</v>
      </c>
      <c r="L2313">
        <v>10048</v>
      </c>
      <c r="M2313">
        <v>40</v>
      </c>
      <c r="N2313" s="3">
        <v>12</v>
      </c>
      <c r="O2313" t="s">
        <v>442</v>
      </c>
      <c r="P2313" t="s">
        <v>442</v>
      </c>
      <c r="Q2313" t="s">
        <v>442</v>
      </c>
      <c r="R2313" t="s">
        <v>442</v>
      </c>
      <c r="S2313" t="s">
        <v>127</v>
      </c>
      <c r="T2313">
        <v>1</v>
      </c>
      <c r="U2313">
        <v>50</v>
      </c>
      <c r="X2313" t="str">
        <f>VLOOKUP($S2313,Taxonomic!A:D,2,FALSE)</f>
        <v>malacanthidae</v>
      </c>
      <c r="Y2313" t="str">
        <f>VLOOKUP(S2313,Taxonomic!A:D,3,FALSE)</f>
        <v>malacanthus</v>
      </c>
      <c r="Z2313" t="str">
        <f>VLOOKUP(S2313,Taxonomic!A:D,4,FALSE)</f>
        <v>plumieri</v>
      </c>
    </row>
    <row r="2314" spans="1:26" x14ac:dyDescent="0.2">
      <c r="A2314" t="s">
        <v>30</v>
      </c>
      <c r="B2314" t="s">
        <v>103</v>
      </c>
      <c r="C2314" t="s">
        <v>130</v>
      </c>
      <c r="D2314">
        <v>2015</v>
      </c>
      <c r="E2314">
        <v>11</v>
      </c>
      <c r="F2314" s="8">
        <v>9</v>
      </c>
      <c r="G2314" t="s">
        <v>457</v>
      </c>
      <c r="H2314" t="s">
        <v>122</v>
      </c>
      <c r="I2314">
        <f>VLOOKUP(B2314,Information_sites!D:E,2,FALSE)</f>
        <v>-24.110130000000002</v>
      </c>
      <c r="J2314">
        <f>VLOOKUP(B2314,Information_sites!D:F,3,FALSE)</f>
        <v>-45.705855999999997</v>
      </c>
      <c r="K2314" t="s">
        <v>442</v>
      </c>
      <c r="L2314">
        <v>10048</v>
      </c>
      <c r="M2314">
        <v>40</v>
      </c>
      <c r="N2314" s="3">
        <v>12</v>
      </c>
      <c r="O2314" t="s">
        <v>442</v>
      </c>
      <c r="P2314" t="s">
        <v>442</v>
      </c>
      <c r="Q2314" t="s">
        <v>442</v>
      </c>
      <c r="R2314" t="s">
        <v>442</v>
      </c>
      <c r="S2314" t="s">
        <v>38</v>
      </c>
      <c r="T2314">
        <v>1</v>
      </c>
      <c r="U2314">
        <v>10</v>
      </c>
      <c r="X2314" t="str">
        <f>VLOOKUP($S2314,Taxonomic!A:D,2,FALSE)</f>
        <v>serranidae</v>
      </c>
      <c r="Y2314" t="str">
        <f>VLOOKUP(S2314,Taxonomic!A:D,3,FALSE)</f>
        <v>epinephelus</v>
      </c>
      <c r="Z2314" t="str">
        <f>VLOOKUP(S2314,Taxonomic!A:D,4,FALSE)</f>
        <v>marginatus</v>
      </c>
    </row>
    <row r="2315" spans="1:26" x14ac:dyDescent="0.2">
      <c r="A2315" t="s">
        <v>30</v>
      </c>
      <c r="B2315" t="s">
        <v>103</v>
      </c>
      <c r="C2315" t="s">
        <v>130</v>
      </c>
      <c r="D2315">
        <v>2015</v>
      </c>
      <c r="E2315">
        <v>11</v>
      </c>
      <c r="F2315" s="8">
        <v>9</v>
      </c>
      <c r="G2315" t="s">
        <v>457</v>
      </c>
      <c r="H2315" t="s">
        <v>122</v>
      </c>
      <c r="I2315">
        <f>VLOOKUP(B2315,Information_sites!D:E,2,FALSE)</f>
        <v>-24.110130000000002</v>
      </c>
      <c r="J2315">
        <f>VLOOKUP(B2315,Information_sites!D:F,3,FALSE)</f>
        <v>-45.705855999999997</v>
      </c>
      <c r="K2315" t="s">
        <v>442</v>
      </c>
      <c r="L2315">
        <v>10048</v>
      </c>
      <c r="M2315">
        <v>40</v>
      </c>
      <c r="N2315" s="3">
        <v>12</v>
      </c>
      <c r="O2315" t="s">
        <v>442</v>
      </c>
      <c r="P2315" t="s">
        <v>442</v>
      </c>
      <c r="Q2315" t="s">
        <v>442</v>
      </c>
      <c r="R2315" t="s">
        <v>442</v>
      </c>
      <c r="S2315" t="s">
        <v>98</v>
      </c>
      <c r="T2315">
        <v>1</v>
      </c>
      <c r="U2315">
        <v>6</v>
      </c>
      <c r="X2315" t="str">
        <f>VLOOKUP($S2315,Taxonomic!A:D,2,FALSE)</f>
        <v>serranidae</v>
      </c>
      <c r="Y2315" t="str">
        <f>VLOOKUP(S2315,Taxonomic!A:D,3,FALSE)</f>
        <v>serranus</v>
      </c>
      <c r="Z2315" t="str">
        <f>VLOOKUP(S2315,Taxonomic!A:D,4,FALSE)</f>
        <v>baldwini</v>
      </c>
    </row>
    <row r="2316" spans="1:26" x14ac:dyDescent="0.2">
      <c r="A2316" t="s">
        <v>30</v>
      </c>
      <c r="B2316" t="s">
        <v>103</v>
      </c>
      <c r="C2316" t="s">
        <v>130</v>
      </c>
      <c r="D2316">
        <v>2015</v>
      </c>
      <c r="E2316">
        <v>11</v>
      </c>
      <c r="F2316" s="8">
        <v>9</v>
      </c>
      <c r="G2316" t="s">
        <v>457</v>
      </c>
      <c r="H2316" t="s">
        <v>122</v>
      </c>
      <c r="I2316">
        <f>VLOOKUP(B2316,Information_sites!D:E,2,FALSE)</f>
        <v>-24.110130000000002</v>
      </c>
      <c r="J2316">
        <f>VLOOKUP(B2316,Information_sites!D:F,3,FALSE)</f>
        <v>-45.705855999999997</v>
      </c>
      <c r="K2316" t="s">
        <v>442</v>
      </c>
      <c r="L2316">
        <v>10048</v>
      </c>
      <c r="M2316">
        <v>40</v>
      </c>
      <c r="N2316" s="3">
        <v>12</v>
      </c>
      <c r="O2316" t="s">
        <v>442</v>
      </c>
      <c r="P2316" t="s">
        <v>442</v>
      </c>
      <c r="Q2316" t="s">
        <v>442</v>
      </c>
      <c r="R2316" t="s">
        <v>442</v>
      </c>
      <c r="S2316" t="s">
        <v>58</v>
      </c>
      <c r="T2316">
        <v>1</v>
      </c>
      <c r="U2316">
        <v>10</v>
      </c>
      <c r="X2316" t="str">
        <f>VLOOKUP($S2316,Taxonomic!A:D,2,FALSE)</f>
        <v>pomacentridae</v>
      </c>
      <c r="Y2316" t="str">
        <f>VLOOKUP(S2316,Taxonomic!A:D,3,FALSE)</f>
        <v>stegastes</v>
      </c>
      <c r="Z2316" t="str">
        <f>VLOOKUP(S2316,Taxonomic!A:D,4,FALSE)</f>
        <v>variabilis</v>
      </c>
    </row>
    <row r="2317" spans="1:26" x14ac:dyDescent="0.2">
      <c r="A2317" t="s">
        <v>30</v>
      </c>
      <c r="B2317" t="s">
        <v>103</v>
      </c>
      <c r="C2317" t="s">
        <v>130</v>
      </c>
      <c r="D2317">
        <v>2015</v>
      </c>
      <c r="E2317">
        <v>11</v>
      </c>
      <c r="F2317" s="8">
        <v>9</v>
      </c>
      <c r="G2317" t="s">
        <v>457</v>
      </c>
      <c r="H2317" t="s">
        <v>122</v>
      </c>
      <c r="I2317">
        <f>VLOOKUP(B2317,Information_sites!D:E,2,FALSE)</f>
        <v>-24.110130000000002</v>
      </c>
      <c r="J2317">
        <f>VLOOKUP(B2317,Information_sites!D:F,3,FALSE)</f>
        <v>-45.705855999999997</v>
      </c>
      <c r="K2317" t="s">
        <v>442</v>
      </c>
      <c r="L2317">
        <v>10049</v>
      </c>
      <c r="M2317">
        <v>40</v>
      </c>
      <c r="N2317" s="3">
        <v>12</v>
      </c>
      <c r="O2317" t="s">
        <v>442</v>
      </c>
      <c r="P2317" t="s">
        <v>442</v>
      </c>
      <c r="Q2317" t="s">
        <v>442</v>
      </c>
      <c r="R2317" t="s">
        <v>442</v>
      </c>
      <c r="S2317" t="s">
        <v>33</v>
      </c>
      <c r="T2317">
        <v>15</v>
      </c>
      <c r="U2317">
        <v>8</v>
      </c>
      <c r="X2317" t="str">
        <f>VLOOKUP($S2317,Taxonomic!A:D,2,FALSE)</f>
        <v>pomacentridae</v>
      </c>
      <c r="Y2317" t="str">
        <f>VLOOKUP(S2317,Taxonomic!A:D,3,FALSE)</f>
        <v>abudefduf</v>
      </c>
      <c r="Z2317" t="str">
        <f>VLOOKUP(S2317,Taxonomic!A:D,4,FALSE)</f>
        <v>saxatilis</v>
      </c>
    </row>
    <row r="2318" spans="1:26" x14ac:dyDescent="0.2">
      <c r="A2318" t="s">
        <v>30</v>
      </c>
      <c r="B2318" t="s">
        <v>103</v>
      </c>
      <c r="C2318" t="s">
        <v>130</v>
      </c>
      <c r="D2318">
        <v>2015</v>
      </c>
      <c r="E2318">
        <v>11</v>
      </c>
      <c r="F2318" s="8">
        <v>9</v>
      </c>
      <c r="G2318" t="s">
        <v>457</v>
      </c>
      <c r="H2318" t="s">
        <v>122</v>
      </c>
      <c r="I2318">
        <f>VLOOKUP(B2318,Information_sites!D:E,2,FALSE)</f>
        <v>-24.110130000000002</v>
      </c>
      <c r="J2318">
        <f>VLOOKUP(B2318,Information_sites!D:F,3,FALSE)</f>
        <v>-45.705855999999997</v>
      </c>
      <c r="K2318" t="s">
        <v>442</v>
      </c>
      <c r="L2318">
        <v>10049</v>
      </c>
      <c r="M2318">
        <v>40</v>
      </c>
      <c r="N2318" s="3">
        <v>12</v>
      </c>
      <c r="O2318" t="s">
        <v>442</v>
      </c>
      <c r="P2318" t="s">
        <v>442</v>
      </c>
      <c r="Q2318" t="s">
        <v>442</v>
      </c>
      <c r="R2318" t="s">
        <v>442</v>
      </c>
      <c r="S2318" t="s">
        <v>34</v>
      </c>
      <c r="T2318">
        <v>1</v>
      </c>
      <c r="U2318">
        <v>28</v>
      </c>
      <c r="X2318" t="str">
        <f>VLOOKUP($S2318,Taxonomic!A:D,2,FALSE)</f>
        <v>labridae</v>
      </c>
      <c r="Y2318" t="str">
        <f>VLOOKUP(S2318,Taxonomic!A:D,3,FALSE)</f>
        <v>bodianus</v>
      </c>
      <c r="Z2318" t="str">
        <f>VLOOKUP(S2318,Taxonomic!A:D,4,FALSE)</f>
        <v>pulchellus</v>
      </c>
    </row>
    <row r="2319" spans="1:26" x14ac:dyDescent="0.2">
      <c r="A2319" t="s">
        <v>30</v>
      </c>
      <c r="B2319" t="s">
        <v>103</v>
      </c>
      <c r="C2319" t="s">
        <v>130</v>
      </c>
      <c r="D2319">
        <v>2015</v>
      </c>
      <c r="E2319">
        <v>11</v>
      </c>
      <c r="F2319" s="8">
        <v>9</v>
      </c>
      <c r="G2319" t="s">
        <v>457</v>
      </c>
      <c r="H2319" t="s">
        <v>122</v>
      </c>
      <c r="I2319">
        <f>VLOOKUP(B2319,Information_sites!D:E,2,FALSE)</f>
        <v>-24.110130000000002</v>
      </c>
      <c r="J2319">
        <f>VLOOKUP(B2319,Information_sites!D:F,3,FALSE)</f>
        <v>-45.705855999999997</v>
      </c>
      <c r="K2319" t="s">
        <v>442</v>
      </c>
      <c r="L2319">
        <v>10049</v>
      </c>
      <c r="M2319">
        <v>40</v>
      </c>
      <c r="N2319" s="3">
        <v>12</v>
      </c>
      <c r="O2319" t="s">
        <v>442</v>
      </c>
      <c r="P2319" t="s">
        <v>442</v>
      </c>
      <c r="Q2319" t="s">
        <v>442</v>
      </c>
      <c r="R2319" t="s">
        <v>442</v>
      </c>
      <c r="S2319" t="s">
        <v>62</v>
      </c>
      <c r="T2319">
        <v>1</v>
      </c>
      <c r="U2319">
        <v>10</v>
      </c>
      <c r="X2319" t="str">
        <f>VLOOKUP($S2319,Taxonomic!A:D,2,FALSE)</f>
        <v>tetraodontidae</v>
      </c>
      <c r="Y2319" t="str">
        <f>VLOOKUP(S2319,Taxonomic!A:D,3,FALSE)</f>
        <v>canthigaster</v>
      </c>
      <c r="Z2319" t="str">
        <f>VLOOKUP(S2319,Taxonomic!A:D,4,FALSE)</f>
        <v>figueiredoi</v>
      </c>
    </row>
    <row r="2320" spans="1:26" x14ac:dyDescent="0.2">
      <c r="A2320" t="s">
        <v>30</v>
      </c>
      <c r="B2320" t="s">
        <v>103</v>
      </c>
      <c r="C2320" t="s">
        <v>130</v>
      </c>
      <c r="D2320">
        <v>2015</v>
      </c>
      <c r="E2320">
        <v>11</v>
      </c>
      <c r="F2320" s="8">
        <v>9</v>
      </c>
      <c r="G2320" t="s">
        <v>457</v>
      </c>
      <c r="H2320" t="s">
        <v>122</v>
      </c>
      <c r="I2320">
        <f>VLOOKUP(B2320,Information_sites!D:E,2,FALSE)</f>
        <v>-24.110130000000002</v>
      </c>
      <c r="J2320">
        <f>VLOOKUP(B2320,Information_sites!D:F,3,FALSE)</f>
        <v>-45.705855999999997</v>
      </c>
      <c r="K2320" t="s">
        <v>442</v>
      </c>
      <c r="L2320">
        <v>10049</v>
      </c>
      <c r="M2320">
        <v>40</v>
      </c>
      <c r="N2320" s="3">
        <v>12</v>
      </c>
      <c r="O2320" t="s">
        <v>442</v>
      </c>
      <c r="P2320" t="s">
        <v>442</v>
      </c>
      <c r="Q2320" t="s">
        <v>442</v>
      </c>
      <c r="R2320" t="s">
        <v>442</v>
      </c>
      <c r="S2320" t="s">
        <v>96</v>
      </c>
      <c r="T2320">
        <v>10</v>
      </c>
      <c r="U2320">
        <v>10</v>
      </c>
      <c r="X2320" t="str">
        <f>VLOOKUP($S2320,Taxonomic!A:D,2,FALSE)</f>
        <v>pomacentridae</v>
      </c>
      <c r="Y2320" t="str">
        <f>VLOOKUP(S2320,Taxonomic!A:D,3,FALSE)</f>
        <v>chromis</v>
      </c>
      <c r="Z2320" t="str">
        <f>VLOOKUP(S2320,Taxonomic!A:D,4,FALSE)</f>
        <v>jubauna</v>
      </c>
    </row>
    <row r="2321" spans="1:26" x14ac:dyDescent="0.2">
      <c r="A2321" t="s">
        <v>30</v>
      </c>
      <c r="B2321" t="s">
        <v>103</v>
      </c>
      <c r="C2321" t="s">
        <v>130</v>
      </c>
      <c r="D2321">
        <v>2015</v>
      </c>
      <c r="E2321">
        <v>11</v>
      </c>
      <c r="F2321" s="8">
        <v>9</v>
      </c>
      <c r="G2321" t="s">
        <v>457</v>
      </c>
      <c r="H2321" t="s">
        <v>122</v>
      </c>
      <c r="I2321">
        <f>VLOOKUP(B2321,Information_sites!D:E,2,FALSE)</f>
        <v>-24.110130000000002</v>
      </c>
      <c r="J2321">
        <f>VLOOKUP(B2321,Information_sites!D:F,3,FALSE)</f>
        <v>-45.705855999999997</v>
      </c>
      <c r="K2321" t="s">
        <v>442</v>
      </c>
      <c r="L2321">
        <v>10049</v>
      </c>
      <c r="M2321">
        <v>40</v>
      </c>
      <c r="N2321" s="3">
        <v>12</v>
      </c>
      <c r="O2321" t="s">
        <v>442</v>
      </c>
      <c r="P2321" t="s">
        <v>442</v>
      </c>
      <c r="Q2321" t="s">
        <v>442</v>
      </c>
      <c r="R2321" t="s">
        <v>442</v>
      </c>
      <c r="S2321" t="s">
        <v>100</v>
      </c>
      <c r="T2321">
        <v>2</v>
      </c>
      <c r="U2321">
        <v>10</v>
      </c>
      <c r="X2321" t="str">
        <f>VLOOKUP($S2321,Taxonomic!A:D,2,FALSE)</f>
        <v>gobiidae</v>
      </c>
      <c r="Y2321" t="str">
        <f>VLOOKUP(S2321,Taxonomic!A:D,3,FALSE)</f>
        <v>coryphopterus</v>
      </c>
      <c r="Z2321" t="str">
        <f>VLOOKUP(S2321,Taxonomic!A:D,4,FALSE)</f>
        <v>glaucofraenum</v>
      </c>
    </row>
    <row r="2322" spans="1:26" x14ac:dyDescent="0.2">
      <c r="A2322" t="s">
        <v>30</v>
      </c>
      <c r="B2322" t="s">
        <v>103</v>
      </c>
      <c r="C2322" t="s">
        <v>130</v>
      </c>
      <c r="D2322">
        <v>2015</v>
      </c>
      <c r="E2322">
        <v>11</v>
      </c>
      <c r="F2322" s="8">
        <v>9</v>
      </c>
      <c r="G2322" t="s">
        <v>457</v>
      </c>
      <c r="H2322" t="s">
        <v>122</v>
      </c>
      <c r="I2322">
        <f>VLOOKUP(B2322,Information_sites!D:E,2,FALSE)</f>
        <v>-24.110130000000002</v>
      </c>
      <c r="J2322">
        <f>VLOOKUP(B2322,Information_sites!D:F,3,FALSE)</f>
        <v>-45.705855999999997</v>
      </c>
      <c r="K2322" t="s">
        <v>442</v>
      </c>
      <c r="L2322">
        <v>10049</v>
      </c>
      <c r="M2322">
        <v>40</v>
      </c>
      <c r="N2322" s="3">
        <v>12</v>
      </c>
      <c r="O2322" t="s">
        <v>442</v>
      </c>
      <c r="P2322" t="s">
        <v>442</v>
      </c>
      <c r="Q2322" t="s">
        <v>442</v>
      </c>
      <c r="R2322" t="s">
        <v>442</v>
      </c>
      <c r="S2322" t="s">
        <v>100</v>
      </c>
      <c r="T2322">
        <v>6</v>
      </c>
      <c r="U2322">
        <v>6</v>
      </c>
      <c r="X2322" t="str">
        <f>VLOOKUP($S2322,Taxonomic!A:D,2,FALSE)</f>
        <v>gobiidae</v>
      </c>
      <c r="Y2322" t="str">
        <f>VLOOKUP(S2322,Taxonomic!A:D,3,FALSE)</f>
        <v>coryphopterus</v>
      </c>
      <c r="Z2322" t="str">
        <f>VLOOKUP(S2322,Taxonomic!A:D,4,FALSE)</f>
        <v>glaucofraenum</v>
      </c>
    </row>
    <row r="2323" spans="1:26" x14ac:dyDescent="0.2">
      <c r="A2323" t="s">
        <v>30</v>
      </c>
      <c r="B2323" t="s">
        <v>103</v>
      </c>
      <c r="C2323" t="s">
        <v>130</v>
      </c>
      <c r="D2323">
        <v>2015</v>
      </c>
      <c r="E2323">
        <v>11</v>
      </c>
      <c r="F2323" s="8">
        <v>9</v>
      </c>
      <c r="G2323" t="s">
        <v>457</v>
      </c>
      <c r="H2323" t="s">
        <v>122</v>
      </c>
      <c r="I2323">
        <f>VLOOKUP(B2323,Information_sites!D:E,2,FALSE)</f>
        <v>-24.110130000000002</v>
      </c>
      <c r="J2323">
        <f>VLOOKUP(B2323,Information_sites!D:F,3,FALSE)</f>
        <v>-45.705855999999997</v>
      </c>
      <c r="K2323" t="s">
        <v>442</v>
      </c>
      <c r="L2323">
        <v>10049</v>
      </c>
      <c r="M2323">
        <v>40</v>
      </c>
      <c r="N2323" s="3">
        <v>12</v>
      </c>
      <c r="O2323" t="s">
        <v>442</v>
      </c>
      <c r="P2323" t="s">
        <v>442</v>
      </c>
      <c r="Q2323" t="s">
        <v>442</v>
      </c>
      <c r="R2323" t="s">
        <v>442</v>
      </c>
      <c r="S2323" t="s">
        <v>39</v>
      </c>
      <c r="T2323">
        <v>20</v>
      </c>
      <c r="U2323">
        <v>20</v>
      </c>
      <c r="X2323" t="str">
        <f>VLOOKUP($S2323,Taxonomic!A:D,2,FALSE)</f>
        <v>haemulidae</v>
      </c>
      <c r="Y2323" t="str">
        <f>VLOOKUP(S2323,Taxonomic!A:D,3,FALSE)</f>
        <v>haemulon</v>
      </c>
      <c r="Z2323" t="str">
        <f>VLOOKUP(S2323,Taxonomic!A:D,4,FALSE)</f>
        <v>aurolineatum</v>
      </c>
    </row>
    <row r="2324" spans="1:26" x14ac:dyDescent="0.2">
      <c r="A2324" t="s">
        <v>30</v>
      </c>
      <c r="B2324" t="s">
        <v>103</v>
      </c>
      <c r="C2324" t="s">
        <v>130</v>
      </c>
      <c r="D2324">
        <v>2015</v>
      </c>
      <c r="E2324">
        <v>11</v>
      </c>
      <c r="F2324" s="8">
        <v>9</v>
      </c>
      <c r="G2324" t="s">
        <v>457</v>
      </c>
      <c r="H2324" t="s">
        <v>122</v>
      </c>
      <c r="I2324">
        <f>VLOOKUP(B2324,Information_sites!D:E,2,FALSE)</f>
        <v>-24.110130000000002</v>
      </c>
      <c r="J2324">
        <f>VLOOKUP(B2324,Information_sites!D:F,3,FALSE)</f>
        <v>-45.705855999999997</v>
      </c>
      <c r="K2324" t="s">
        <v>442</v>
      </c>
      <c r="L2324">
        <v>10049</v>
      </c>
      <c r="M2324">
        <v>40</v>
      </c>
      <c r="N2324" s="3">
        <v>12</v>
      </c>
      <c r="O2324" t="s">
        <v>442</v>
      </c>
      <c r="P2324" t="s">
        <v>442</v>
      </c>
      <c r="Q2324" t="s">
        <v>442</v>
      </c>
      <c r="R2324" t="s">
        <v>442</v>
      </c>
      <c r="S2324" t="s">
        <v>132</v>
      </c>
      <c r="T2324">
        <v>2</v>
      </c>
      <c r="U2324">
        <v>15</v>
      </c>
      <c r="X2324" t="str">
        <f>VLOOKUP($S2324,Taxonomic!A:D,2,FALSE)</f>
        <v>labridae</v>
      </c>
      <c r="Y2324" t="str">
        <f>VLOOKUP(S2324,Taxonomic!A:D,3,FALSE)</f>
        <v>halichoeres</v>
      </c>
      <c r="Z2324" t="str">
        <f>VLOOKUP(S2324,Taxonomic!A:D,4,FALSE)</f>
        <v>bivittatus</v>
      </c>
    </row>
    <row r="2325" spans="1:26" x14ac:dyDescent="0.2">
      <c r="A2325" t="s">
        <v>30</v>
      </c>
      <c r="B2325" t="s">
        <v>103</v>
      </c>
      <c r="C2325" t="s">
        <v>130</v>
      </c>
      <c r="D2325">
        <v>2015</v>
      </c>
      <c r="E2325">
        <v>11</v>
      </c>
      <c r="F2325" s="8">
        <v>9</v>
      </c>
      <c r="G2325" t="s">
        <v>457</v>
      </c>
      <c r="H2325" t="s">
        <v>122</v>
      </c>
      <c r="I2325">
        <f>VLOOKUP(B2325,Information_sites!D:E,2,FALSE)</f>
        <v>-24.110130000000002</v>
      </c>
      <c r="J2325">
        <f>VLOOKUP(B2325,Information_sites!D:F,3,FALSE)</f>
        <v>-45.705855999999997</v>
      </c>
      <c r="K2325" t="s">
        <v>442</v>
      </c>
      <c r="L2325">
        <v>10049</v>
      </c>
      <c r="M2325">
        <v>40</v>
      </c>
      <c r="N2325" s="3">
        <v>12</v>
      </c>
      <c r="O2325" t="s">
        <v>442</v>
      </c>
      <c r="P2325" t="s">
        <v>442</v>
      </c>
      <c r="Q2325" t="s">
        <v>442</v>
      </c>
      <c r="R2325" t="s">
        <v>442</v>
      </c>
      <c r="S2325" t="s">
        <v>90</v>
      </c>
      <c r="T2325">
        <v>1</v>
      </c>
      <c r="U2325">
        <v>18</v>
      </c>
      <c r="X2325" t="str">
        <f>VLOOKUP($S2325,Taxonomic!A:D,2,FALSE)</f>
        <v>labridae</v>
      </c>
      <c r="Y2325" t="str">
        <f>VLOOKUP(S2325,Taxonomic!A:D,3,FALSE)</f>
        <v>halichoeres</v>
      </c>
      <c r="Z2325" t="str">
        <f>VLOOKUP(S2325,Taxonomic!A:D,4,FALSE)</f>
        <v>dimidiatus</v>
      </c>
    </row>
    <row r="2326" spans="1:26" x14ac:dyDescent="0.2">
      <c r="A2326" t="s">
        <v>30</v>
      </c>
      <c r="B2326" t="s">
        <v>103</v>
      </c>
      <c r="C2326" t="s">
        <v>130</v>
      </c>
      <c r="D2326">
        <v>2015</v>
      </c>
      <c r="E2326">
        <v>11</v>
      </c>
      <c r="F2326" s="8">
        <v>9</v>
      </c>
      <c r="G2326" t="s">
        <v>457</v>
      </c>
      <c r="H2326" t="s">
        <v>122</v>
      </c>
      <c r="I2326">
        <f>VLOOKUP(B2326,Information_sites!D:E,2,FALSE)</f>
        <v>-24.110130000000002</v>
      </c>
      <c r="J2326">
        <f>VLOOKUP(B2326,Information_sites!D:F,3,FALSE)</f>
        <v>-45.705855999999997</v>
      </c>
      <c r="K2326" t="s">
        <v>442</v>
      </c>
      <c r="L2326">
        <v>10049</v>
      </c>
      <c r="M2326">
        <v>40</v>
      </c>
      <c r="N2326" s="3">
        <v>12</v>
      </c>
      <c r="O2326" t="s">
        <v>442</v>
      </c>
      <c r="P2326" t="s">
        <v>442</v>
      </c>
      <c r="Q2326" t="s">
        <v>442</v>
      </c>
      <c r="R2326" t="s">
        <v>442</v>
      </c>
      <c r="S2326" t="s">
        <v>40</v>
      </c>
      <c r="T2326">
        <v>1</v>
      </c>
      <c r="U2326">
        <v>15</v>
      </c>
      <c r="X2326" t="str">
        <f>VLOOKUP($S2326,Taxonomic!A:D,2,FALSE)</f>
        <v>labridae</v>
      </c>
      <c r="Y2326" t="str">
        <f>VLOOKUP(S2326,Taxonomic!A:D,3,FALSE)</f>
        <v>halichoeres</v>
      </c>
      <c r="Z2326" t="str">
        <f>VLOOKUP(S2326,Taxonomic!A:D,4,FALSE)</f>
        <v>poeyi</v>
      </c>
    </row>
    <row r="2327" spans="1:26" x14ac:dyDescent="0.2">
      <c r="A2327" t="s">
        <v>30</v>
      </c>
      <c r="B2327" t="s">
        <v>103</v>
      </c>
      <c r="C2327" t="s">
        <v>130</v>
      </c>
      <c r="D2327">
        <v>2015</v>
      </c>
      <c r="E2327">
        <v>11</v>
      </c>
      <c r="F2327" s="8">
        <v>9</v>
      </c>
      <c r="G2327" t="s">
        <v>457</v>
      </c>
      <c r="H2327" t="s">
        <v>122</v>
      </c>
      <c r="I2327">
        <f>VLOOKUP(B2327,Information_sites!D:E,2,FALSE)</f>
        <v>-24.110130000000002</v>
      </c>
      <c r="J2327">
        <f>VLOOKUP(B2327,Information_sites!D:F,3,FALSE)</f>
        <v>-45.705855999999997</v>
      </c>
      <c r="K2327" t="s">
        <v>442</v>
      </c>
      <c r="L2327">
        <v>10049</v>
      </c>
      <c r="M2327">
        <v>40</v>
      </c>
      <c r="N2327" s="3">
        <v>12</v>
      </c>
      <c r="O2327" t="s">
        <v>442</v>
      </c>
      <c r="P2327" t="s">
        <v>442</v>
      </c>
      <c r="Q2327" t="s">
        <v>442</v>
      </c>
      <c r="R2327" t="s">
        <v>442</v>
      </c>
      <c r="S2327" t="s">
        <v>41</v>
      </c>
      <c r="T2327">
        <v>7</v>
      </c>
      <c r="U2327">
        <v>30</v>
      </c>
      <c r="X2327" t="str">
        <f>VLOOKUP($S2327,Taxonomic!A:D,2,FALSE)</f>
        <v>holocentridae</v>
      </c>
      <c r="Y2327" t="str">
        <f>VLOOKUP(S2327,Taxonomic!A:D,3,FALSE)</f>
        <v>holocentrus</v>
      </c>
      <c r="Z2327" t="str">
        <f>VLOOKUP(S2327,Taxonomic!A:D,4,FALSE)</f>
        <v>adscensionis</v>
      </c>
    </row>
    <row r="2328" spans="1:26" x14ac:dyDescent="0.2">
      <c r="A2328" t="s">
        <v>30</v>
      </c>
      <c r="B2328" t="s">
        <v>103</v>
      </c>
      <c r="C2328" t="s">
        <v>130</v>
      </c>
      <c r="D2328">
        <v>2015</v>
      </c>
      <c r="E2328">
        <v>11</v>
      </c>
      <c r="F2328" s="8">
        <v>9</v>
      </c>
      <c r="G2328" t="s">
        <v>457</v>
      </c>
      <c r="H2328" t="s">
        <v>122</v>
      </c>
      <c r="I2328">
        <f>VLOOKUP(B2328,Information_sites!D:E,2,FALSE)</f>
        <v>-24.110130000000002</v>
      </c>
      <c r="J2328">
        <f>VLOOKUP(B2328,Information_sites!D:F,3,FALSE)</f>
        <v>-45.705855999999997</v>
      </c>
      <c r="K2328" t="s">
        <v>442</v>
      </c>
      <c r="L2328">
        <v>10049</v>
      </c>
      <c r="M2328">
        <v>40</v>
      </c>
      <c r="N2328" s="3">
        <v>12</v>
      </c>
      <c r="O2328" t="s">
        <v>442</v>
      </c>
      <c r="P2328" t="s">
        <v>442</v>
      </c>
      <c r="Q2328" t="s">
        <v>442</v>
      </c>
      <c r="R2328" t="s">
        <v>442</v>
      </c>
      <c r="S2328" t="s">
        <v>42</v>
      </c>
      <c r="T2328">
        <v>1</v>
      </c>
      <c r="U2328">
        <v>25</v>
      </c>
      <c r="X2328" t="str">
        <f>VLOOKUP($S2328,Taxonomic!A:D,2,FALSE)</f>
        <v>serranidae</v>
      </c>
      <c r="Y2328" t="str">
        <f>VLOOKUP(S2328,Taxonomic!A:D,3,FALSE)</f>
        <v>mycteroperca</v>
      </c>
      <c r="Z2328" t="str">
        <f>VLOOKUP(S2328,Taxonomic!A:D,4,FALSE)</f>
        <v>acutirostris</v>
      </c>
    </row>
    <row r="2329" spans="1:26" x14ac:dyDescent="0.2">
      <c r="A2329" t="s">
        <v>30</v>
      </c>
      <c r="B2329" t="s">
        <v>103</v>
      </c>
      <c r="C2329" t="s">
        <v>130</v>
      </c>
      <c r="D2329">
        <v>2015</v>
      </c>
      <c r="E2329">
        <v>11</v>
      </c>
      <c r="F2329" s="8">
        <v>9</v>
      </c>
      <c r="G2329" t="s">
        <v>457</v>
      </c>
      <c r="H2329" t="s">
        <v>122</v>
      </c>
      <c r="I2329">
        <f>VLOOKUP(B2329,Information_sites!D:E,2,FALSE)</f>
        <v>-24.110130000000002</v>
      </c>
      <c r="J2329">
        <f>VLOOKUP(B2329,Information_sites!D:F,3,FALSE)</f>
        <v>-45.705855999999997</v>
      </c>
      <c r="K2329" t="s">
        <v>442</v>
      </c>
      <c r="L2329">
        <v>10049</v>
      </c>
      <c r="M2329">
        <v>40</v>
      </c>
      <c r="N2329" s="3">
        <v>12</v>
      </c>
      <c r="O2329" t="s">
        <v>442</v>
      </c>
      <c r="P2329" t="s">
        <v>442</v>
      </c>
      <c r="Q2329" t="s">
        <v>442</v>
      </c>
      <c r="R2329" t="s">
        <v>442</v>
      </c>
      <c r="S2329" t="s">
        <v>125</v>
      </c>
      <c r="T2329">
        <v>2</v>
      </c>
      <c r="U2329">
        <v>25</v>
      </c>
      <c r="X2329" t="str">
        <f>VLOOKUP($S2329,Taxonomic!A:D,2,FALSE)</f>
        <v>mullidae</v>
      </c>
      <c r="Y2329" t="str">
        <f>VLOOKUP(S2329,Taxonomic!A:D,3,FALSE)</f>
        <v>pseudupeneus</v>
      </c>
      <c r="Z2329" t="str">
        <f>VLOOKUP(S2329,Taxonomic!A:D,4,FALSE)</f>
        <v>maculatus</v>
      </c>
    </row>
    <row r="2330" spans="1:26" x14ac:dyDescent="0.2">
      <c r="A2330" t="s">
        <v>30</v>
      </c>
      <c r="B2330" t="s">
        <v>103</v>
      </c>
      <c r="C2330" t="s">
        <v>130</v>
      </c>
      <c r="D2330">
        <v>2015</v>
      </c>
      <c r="E2330">
        <v>11</v>
      </c>
      <c r="F2330" s="8">
        <v>9</v>
      </c>
      <c r="G2330" t="s">
        <v>457</v>
      </c>
      <c r="H2330" t="s">
        <v>122</v>
      </c>
      <c r="I2330">
        <f>VLOOKUP(B2330,Information_sites!D:E,2,FALSE)</f>
        <v>-24.110130000000002</v>
      </c>
      <c r="J2330">
        <f>VLOOKUP(B2330,Information_sites!D:F,3,FALSE)</f>
        <v>-45.705855999999997</v>
      </c>
      <c r="K2330" t="s">
        <v>442</v>
      </c>
      <c r="L2330">
        <v>10049</v>
      </c>
      <c r="M2330">
        <v>40</v>
      </c>
      <c r="N2330" s="3">
        <v>12</v>
      </c>
      <c r="O2330" t="s">
        <v>442</v>
      </c>
      <c r="P2330" t="s">
        <v>442</v>
      </c>
      <c r="Q2330" t="s">
        <v>442</v>
      </c>
      <c r="R2330" t="s">
        <v>442</v>
      </c>
      <c r="S2330" t="s">
        <v>98</v>
      </c>
      <c r="T2330">
        <v>2</v>
      </c>
      <c r="U2330">
        <v>6</v>
      </c>
      <c r="X2330" t="str">
        <f>VLOOKUP($S2330,Taxonomic!A:D,2,FALSE)</f>
        <v>serranidae</v>
      </c>
      <c r="Y2330" t="str">
        <f>VLOOKUP(S2330,Taxonomic!A:D,3,FALSE)</f>
        <v>serranus</v>
      </c>
      <c r="Z2330" t="str">
        <f>VLOOKUP(S2330,Taxonomic!A:D,4,FALSE)</f>
        <v>baldwini</v>
      </c>
    </row>
    <row r="2331" spans="1:26" x14ac:dyDescent="0.2">
      <c r="A2331" t="s">
        <v>30</v>
      </c>
      <c r="B2331" t="s">
        <v>103</v>
      </c>
      <c r="C2331" t="s">
        <v>130</v>
      </c>
      <c r="D2331">
        <v>2015</v>
      </c>
      <c r="E2331">
        <v>11</v>
      </c>
      <c r="F2331" s="8">
        <v>9</v>
      </c>
      <c r="G2331" t="s">
        <v>457</v>
      </c>
      <c r="H2331" t="s">
        <v>122</v>
      </c>
      <c r="I2331">
        <f>VLOOKUP(B2331,Information_sites!D:E,2,FALSE)</f>
        <v>-24.110130000000002</v>
      </c>
      <c r="J2331">
        <f>VLOOKUP(B2331,Information_sites!D:F,3,FALSE)</f>
        <v>-45.705855999999997</v>
      </c>
      <c r="K2331" t="s">
        <v>442</v>
      </c>
      <c r="L2331">
        <v>10049</v>
      </c>
      <c r="M2331">
        <v>40</v>
      </c>
      <c r="N2331" s="3">
        <v>12</v>
      </c>
      <c r="O2331" t="s">
        <v>442</v>
      </c>
      <c r="P2331" t="s">
        <v>442</v>
      </c>
      <c r="Q2331" t="s">
        <v>442</v>
      </c>
      <c r="R2331" t="s">
        <v>442</v>
      </c>
      <c r="S2331" t="s">
        <v>88</v>
      </c>
      <c r="T2331">
        <v>2</v>
      </c>
      <c r="U2331">
        <v>6</v>
      </c>
      <c r="X2331" t="str">
        <f>VLOOKUP($S2331,Taxonomic!A:D,2,FALSE)</f>
        <v>pomacentridae</v>
      </c>
      <c r="Y2331" t="str">
        <f>VLOOKUP(S2331,Taxonomic!A:D,3,FALSE)</f>
        <v>stegastes</v>
      </c>
      <c r="Z2331" t="str">
        <f>VLOOKUP(S2331,Taxonomic!A:D,4,FALSE)</f>
        <v>pictus</v>
      </c>
    </row>
    <row r="2332" spans="1:26" x14ac:dyDescent="0.2">
      <c r="A2332" t="s">
        <v>30</v>
      </c>
      <c r="B2332" t="s">
        <v>103</v>
      </c>
      <c r="C2332" t="s">
        <v>130</v>
      </c>
      <c r="D2332">
        <v>2015</v>
      </c>
      <c r="E2332">
        <v>11</v>
      </c>
      <c r="F2332" s="8">
        <v>9</v>
      </c>
      <c r="G2332" t="s">
        <v>457</v>
      </c>
      <c r="H2332" t="s">
        <v>122</v>
      </c>
      <c r="I2332">
        <f>VLOOKUP(B2332,Information_sites!D:E,2,FALSE)</f>
        <v>-24.110130000000002</v>
      </c>
      <c r="J2332">
        <f>VLOOKUP(B2332,Information_sites!D:F,3,FALSE)</f>
        <v>-45.705855999999997</v>
      </c>
      <c r="K2332" t="s">
        <v>442</v>
      </c>
      <c r="L2332">
        <v>10050</v>
      </c>
      <c r="M2332">
        <v>40</v>
      </c>
      <c r="N2332" s="3">
        <v>11</v>
      </c>
      <c r="O2332" t="s">
        <v>442</v>
      </c>
      <c r="P2332" t="s">
        <v>442</v>
      </c>
      <c r="Q2332" t="s">
        <v>442</v>
      </c>
      <c r="R2332" t="s">
        <v>442</v>
      </c>
      <c r="S2332" t="s">
        <v>33</v>
      </c>
      <c r="T2332">
        <v>10</v>
      </c>
      <c r="U2332">
        <v>8</v>
      </c>
      <c r="X2332" t="str">
        <f>VLOOKUP($S2332,Taxonomic!A:D,2,FALSE)</f>
        <v>pomacentridae</v>
      </c>
      <c r="Y2332" t="str">
        <f>VLOOKUP(S2332,Taxonomic!A:D,3,FALSE)</f>
        <v>abudefduf</v>
      </c>
      <c r="Z2332" t="str">
        <f>VLOOKUP(S2332,Taxonomic!A:D,4,FALSE)</f>
        <v>saxatilis</v>
      </c>
    </row>
    <row r="2333" spans="1:26" x14ac:dyDescent="0.2">
      <c r="A2333" t="s">
        <v>30</v>
      </c>
      <c r="B2333" t="s">
        <v>103</v>
      </c>
      <c r="C2333" t="s">
        <v>130</v>
      </c>
      <c r="D2333">
        <v>2015</v>
      </c>
      <c r="E2333">
        <v>11</v>
      </c>
      <c r="F2333" s="8">
        <v>9</v>
      </c>
      <c r="G2333" t="s">
        <v>457</v>
      </c>
      <c r="H2333" t="s">
        <v>122</v>
      </c>
      <c r="I2333">
        <f>VLOOKUP(B2333,Information_sites!D:E,2,FALSE)</f>
        <v>-24.110130000000002</v>
      </c>
      <c r="J2333">
        <f>VLOOKUP(B2333,Information_sites!D:F,3,FALSE)</f>
        <v>-45.705855999999997</v>
      </c>
      <c r="K2333" t="s">
        <v>442</v>
      </c>
      <c r="L2333">
        <v>10050</v>
      </c>
      <c r="M2333">
        <v>40</v>
      </c>
      <c r="N2333" s="3">
        <v>11</v>
      </c>
      <c r="O2333" t="s">
        <v>442</v>
      </c>
      <c r="P2333" t="s">
        <v>442</v>
      </c>
      <c r="Q2333" t="s">
        <v>442</v>
      </c>
      <c r="R2333" t="s">
        <v>442</v>
      </c>
      <c r="S2333" t="s">
        <v>62</v>
      </c>
      <c r="T2333">
        <v>1</v>
      </c>
      <c r="U2333">
        <v>7</v>
      </c>
      <c r="X2333" t="str">
        <f>VLOOKUP($S2333,Taxonomic!A:D,2,FALSE)</f>
        <v>tetraodontidae</v>
      </c>
      <c r="Y2333" t="str">
        <f>VLOOKUP(S2333,Taxonomic!A:D,3,FALSE)</f>
        <v>canthigaster</v>
      </c>
      <c r="Z2333" t="str">
        <f>VLOOKUP(S2333,Taxonomic!A:D,4,FALSE)</f>
        <v>figueiredoi</v>
      </c>
    </row>
    <row r="2334" spans="1:26" x14ac:dyDescent="0.2">
      <c r="A2334" t="s">
        <v>30</v>
      </c>
      <c r="B2334" t="s">
        <v>103</v>
      </c>
      <c r="C2334" t="s">
        <v>130</v>
      </c>
      <c r="D2334">
        <v>2015</v>
      </c>
      <c r="E2334">
        <v>11</v>
      </c>
      <c r="F2334" s="8">
        <v>9</v>
      </c>
      <c r="G2334" t="s">
        <v>457</v>
      </c>
      <c r="H2334" t="s">
        <v>122</v>
      </c>
      <c r="I2334">
        <f>VLOOKUP(B2334,Information_sites!D:E,2,FALSE)</f>
        <v>-24.110130000000002</v>
      </c>
      <c r="J2334">
        <f>VLOOKUP(B2334,Information_sites!D:F,3,FALSE)</f>
        <v>-45.705855999999997</v>
      </c>
      <c r="K2334" t="s">
        <v>442</v>
      </c>
      <c r="L2334">
        <v>10050</v>
      </c>
      <c r="M2334">
        <v>40</v>
      </c>
      <c r="N2334" s="3">
        <v>11</v>
      </c>
      <c r="O2334" t="s">
        <v>442</v>
      </c>
      <c r="P2334" t="s">
        <v>442</v>
      </c>
      <c r="Q2334" t="s">
        <v>442</v>
      </c>
      <c r="R2334" t="s">
        <v>442</v>
      </c>
      <c r="S2334" t="s">
        <v>100</v>
      </c>
      <c r="T2334">
        <v>4</v>
      </c>
      <c r="U2334">
        <v>10</v>
      </c>
      <c r="X2334" t="str">
        <f>VLOOKUP($S2334,Taxonomic!A:D,2,FALSE)</f>
        <v>gobiidae</v>
      </c>
      <c r="Y2334" t="str">
        <f>VLOOKUP(S2334,Taxonomic!A:D,3,FALSE)</f>
        <v>coryphopterus</v>
      </c>
      <c r="Z2334" t="str">
        <f>VLOOKUP(S2334,Taxonomic!A:D,4,FALSE)</f>
        <v>glaucofraenum</v>
      </c>
    </row>
    <row r="2335" spans="1:26" x14ac:dyDescent="0.2">
      <c r="A2335" t="s">
        <v>30</v>
      </c>
      <c r="B2335" t="s">
        <v>103</v>
      </c>
      <c r="C2335" t="s">
        <v>130</v>
      </c>
      <c r="D2335">
        <v>2015</v>
      </c>
      <c r="E2335">
        <v>11</v>
      </c>
      <c r="F2335" s="8">
        <v>9</v>
      </c>
      <c r="G2335" t="s">
        <v>457</v>
      </c>
      <c r="H2335" t="s">
        <v>122</v>
      </c>
      <c r="I2335">
        <f>VLOOKUP(B2335,Information_sites!D:E,2,FALSE)</f>
        <v>-24.110130000000002</v>
      </c>
      <c r="J2335">
        <f>VLOOKUP(B2335,Information_sites!D:F,3,FALSE)</f>
        <v>-45.705855999999997</v>
      </c>
      <c r="K2335" t="s">
        <v>442</v>
      </c>
      <c r="L2335">
        <v>10050</v>
      </c>
      <c r="M2335">
        <v>40</v>
      </c>
      <c r="N2335" s="3">
        <v>11</v>
      </c>
      <c r="O2335" t="s">
        <v>442</v>
      </c>
      <c r="P2335" t="s">
        <v>442</v>
      </c>
      <c r="Q2335" t="s">
        <v>442</v>
      </c>
      <c r="R2335" t="s">
        <v>442</v>
      </c>
      <c r="S2335" t="s">
        <v>100</v>
      </c>
      <c r="T2335">
        <v>3</v>
      </c>
      <c r="U2335">
        <v>5</v>
      </c>
      <c r="X2335" t="str">
        <f>VLOOKUP($S2335,Taxonomic!A:D,2,FALSE)</f>
        <v>gobiidae</v>
      </c>
      <c r="Y2335" t="str">
        <f>VLOOKUP(S2335,Taxonomic!A:D,3,FALSE)</f>
        <v>coryphopterus</v>
      </c>
      <c r="Z2335" t="str">
        <f>VLOOKUP(S2335,Taxonomic!A:D,4,FALSE)</f>
        <v>glaucofraenum</v>
      </c>
    </row>
    <row r="2336" spans="1:26" x14ac:dyDescent="0.2">
      <c r="A2336" t="s">
        <v>30</v>
      </c>
      <c r="B2336" t="s">
        <v>103</v>
      </c>
      <c r="C2336" t="s">
        <v>130</v>
      </c>
      <c r="D2336">
        <v>2015</v>
      </c>
      <c r="E2336">
        <v>11</v>
      </c>
      <c r="F2336" s="8">
        <v>9</v>
      </c>
      <c r="G2336" t="s">
        <v>457</v>
      </c>
      <c r="H2336" t="s">
        <v>122</v>
      </c>
      <c r="I2336">
        <f>VLOOKUP(B2336,Information_sites!D:E,2,FALSE)</f>
        <v>-24.110130000000002</v>
      </c>
      <c r="J2336">
        <f>VLOOKUP(B2336,Information_sites!D:F,3,FALSE)</f>
        <v>-45.705855999999997</v>
      </c>
      <c r="K2336" t="s">
        <v>442</v>
      </c>
      <c r="L2336">
        <v>10050</v>
      </c>
      <c r="M2336">
        <v>40</v>
      </c>
      <c r="N2336" s="3">
        <v>11</v>
      </c>
      <c r="O2336" t="s">
        <v>442</v>
      </c>
      <c r="P2336" t="s">
        <v>442</v>
      </c>
      <c r="Q2336" t="s">
        <v>442</v>
      </c>
      <c r="R2336" t="s">
        <v>442</v>
      </c>
      <c r="S2336" t="s">
        <v>91</v>
      </c>
      <c r="T2336">
        <v>1</v>
      </c>
      <c r="U2336">
        <v>100</v>
      </c>
      <c r="X2336" t="str">
        <f>VLOOKUP($S2336,Taxonomic!A:D,2,FALSE)</f>
        <v>muraenidae</v>
      </c>
      <c r="Y2336" t="str">
        <f>VLOOKUP(S2336,Taxonomic!A:D,3,FALSE)</f>
        <v>gymnothorax</v>
      </c>
      <c r="Z2336" t="str">
        <f>VLOOKUP(S2336,Taxonomic!A:D,4,FALSE)</f>
        <v>vicinus</v>
      </c>
    </row>
    <row r="2337" spans="1:26" x14ac:dyDescent="0.2">
      <c r="A2337" t="s">
        <v>30</v>
      </c>
      <c r="B2337" t="s">
        <v>103</v>
      </c>
      <c r="C2337" t="s">
        <v>130</v>
      </c>
      <c r="D2337">
        <v>2015</v>
      </c>
      <c r="E2337">
        <v>11</v>
      </c>
      <c r="F2337" s="8">
        <v>9</v>
      </c>
      <c r="G2337" t="s">
        <v>457</v>
      </c>
      <c r="H2337" t="s">
        <v>122</v>
      </c>
      <c r="I2337">
        <f>VLOOKUP(B2337,Information_sites!D:E,2,FALSE)</f>
        <v>-24.110130000000002</v>
      </c>
      <c r="J2337">
        <f>VLOOKUP(B2337,Information_sites!D:F,3,FALSE)</f>
        <v>-45.705855999999997</v>
      </c>
      <c r="K2337" t="s">
        <v>442</v>
      </c>
      <c r="L2337">
        <v>10050</v>
      </c>
      <c r="M2337">
        <v>40</v>
      </c>
      <c r="N2337" s="3">
        <v>11</v>
      </c>
      <c r="O2337" t="s">
        <v>442</v>
      </c>
      <c r="P2337" t="s">
        <v>442</v>
      </c>
      <c r="Q2337" t="s">
        <v>442</v>
      </c>
      <c r="R2337" t="s">
        <v>442</v>
      </c>
      <c r="S2337" t="s">
        <v>39</v>
      </c>
      <c r="T2337">
        <v>15</v>
      </c>
      <c r="U2337">
        <v>22</v>
      </c>
      <c r="X2337" t="str">
        <f>VLOOKUP($S2337,Taxonomic!A:D,2,FALSE)</f>
        <v>haemulidae</v>
      </c>
      <c r="Y2337" t="str">
        <f>VLOOKUP(S2337,Taxonomic!A:D,3,FALSE)</f>
        <v>haemulon</v>
      </c>
      <c r="Z2337" t="str">
        <f>VLOOKUP(S2337,Taxonomic!A:D,4,FALSE)</f>
        <v>aurolineatum</v>
      </c>
    </row>
    <row r="2338" spans="1:26" x14ac:dyDescent="0.2">
      <c r="A2338" t="s">
        <v>30</v>
      </c>
      <c r="B2338" t="s">
        <v>103</v>
      </c>
      <c r="C2338" t="s">
        <v>130</v>
      </c>
      <c r="D2338">
        <v>2015</v>
      </c>
      <c r="E2338">
        <v>11</v>
      </c>
      <c r="F2338" s="8">
        <v>9</v>
      </c>
      <c r="G2338" t="s">
        <v>457</v>
      </c>
      <c r="H2338" t="s">
        <v>122</v>
      </c>
      <c r="I2338">
        <f>VLOOKUP(B2338,Information_sites!D:E,2,FALSE)</f>
        <v>-24.110130000000002</v>
      </c>
      <c r="J2338">
        <f>VLOOKUP(B2338,Information_sites!D:F,3,FALSE)</f>
        <v>-45.705855999999997</v>
      </c>
      <c r="K2338" t="s">
        <v>442</v>
      </c>
      <c r="L2338">
        <v>10050</v>
      </c>
      <c r="M2338">
        <v>40</v>
      </c>
      <c r="N2338" s="3">
        <v>11</v>
      </c>
      <c r="O2338" t="s">
        <v>442</v>
      </c>
      <c r="P2338" t="s">
        <v>442</v>
      </c>
      <c r="Q2338" t="s">
        <v>442</v>
      </c>
      <c r="R2338" t="s">
        <v>442</v>
      </c>
      <c r="S2338" t="s">
        <v>40</v>
      </c>
      <c r="T2338">
        <v>1</v>
      </c>
      <c r="U2338">
        <v>10</v>
      </c>
      <c r="X2338" t="str">
        <f>VLOOKUP($S2338,Taxonomic!A:D,2,FALSE)</f>
        <v>labridae</v>
      </c>
      <c r="Y2338" t="str">
        <f>VLOOKUP(S2338,Taxonomic!A:D,3,FALSE)</f>
        <v>halichoeres</v>
      </c>
      <c r="Z2338" t="str">
        <f>VLOOKUP(S2338,Taxonomic!A:D,4,FALSE)</f>
        <v>poeyi</v>
      </c>
    </row>
    <row r="2339" spans="1:26" x14ac:dyDescent="0.2">
      <c r="A2339" t="s">
        <v>30</v>
      </c>
      <c r="B2339" t="s">
        <v>103</v>
      </c>
      <c r="C2339" t="s">
        <v>130</v>
      </c>
      <c r="D2339">
        <v>2015</v>
      </c>
      <c r="E2339">
        <v>11</v>
      </c>
      <c r="F2339" s="8">
        <v>9</v>
      </c>
      <c r="G2339" t="s">
        <v>457</v>
      </c>
      <c r="H2339" t="s">
        <v>122</v>
      </c>
      <c r="I2339">
        <f>VLOOKUP(B2339,Information_sites!D:E,2,FALSE)</f>
        <v>-24.110130000000002</v>
      </c>
      <c r="J2339">
        <f>VLOOKUP(B2339,Information_sites!D:F,3,FALSE)</f>
        <v>-45.705855999999997</v>
      </c>
      <c r="K2339" t="s">
        <v>442</v>
      </c>
      <c r="L2339">
        <v>10050</v>
      </c>
      <c r="M2339">
        <v>40</v>
      </c>
      <c r="N2339" s="3">
        <v>11</v>
      </c>
      <c r="O2339" t="s">
        <v>442</v>
      </c>
      <c r="P2339" t="s">
        <v>442</v>
      </c>
      <c r="Q2339" t="s">
        <v>442</v>
      </c>
      <c r="R2339" t="s">
        <v>442</v>
      </c>
      <c r="S2339" t="s">
        <v>41</v>
      </c>
      <c r="T2339">
        <v>4</v>
      </c>
      <c r="U2339">
        <v>30</v>
      </c>
      <c r="X2339" t="str">
        <f>VLOOKUP($S2339,Taxonomic!A:D,2,FALSE)</f>
        <v>holocentridae</v>
      </c>
      <c r="Y2339" t="str">
        <f>VLOOKUP(S2339,Taxonomic!A:D,3,FALSE)</f>
        <v>holocentrus</v>
      </c>
      <c r="Z2339" t="str">
        <f>VLOOKUP(S2339,Taxonomic!A:D,4,FALSE)</f>
        <v>adscensionis</v>
      </c>
    </row>
    <row r="2340" spans="1:26" x14ac:dyDescent="0.2">
      <c r="A2340" t="s">
        <v>30</v>
      </c>
      <c r="B2340" t="s">
        <v>103</v>
      </c>
      <c r="C2340" t="s">
        <v>130</v>
      </c>
      <c r="D2340">
        <v>2015</v>
      </c>
      <c r="E2340">
        <v>11</v>
      </c>
      <c r="F2340" s="8">
        <v>9</v>
      </c>
      <c r="G2340" t="s">
        <v>457</v>
      </c>
      <c r="H2340" t="s">
        <v>122</v>
      </c>
      <c r="I2340">
        <f>VLOOKUP(B2340,Information_sites!D:E,2,FALSE)</f>
        <v>-24.110130000000002</v>
      </c>
      <c r="J2340">
        <f>VLOOKUP(B2340,Information_sites!D:F,3,FALSE)</f>
        <v>-45.705855999999997</v>
      </c>
      <c r="K2340" t="s">
        <v>442</v>
      </c>
      <c r="L2340">
        <v>10050</v>
      </c>
      <c r="M2340">
        <v>40</v>
      </c>
      <c r="N2340" s="3">
        <v>11</v>
      </c>
      <c r="O2340" t="s">
        <v>442</v>
      </c>
      <c r="P2340" t="s">
        <v>442</v>
      </c>
      <c r="Q2340" t="s">
        <v>442</v>
      </c>
      <c r="R2340" t="s">
        <v>442</v>
      </c>
      <c r="S2340" t="s">
        <v>52</v>
      </c>
      <c r="T2340">
        <v>1</v>
      </c>
      <c r="U2340">
        <v>28</v>
      </c>
      <c r="X2340" t="str">
        <f>VLOOKUP($S2340,Taxonomic!A:D,2,FALSE)</f>
        <v>kyphosidae</v>
      </c>
      <c r="Y2340" t="str">
        <f>VLOOKUP(S2340,Taxonomic!A:D,3,FALSE)</f>
        <v>kyphosus</v>
      </c>
      <c r="Z2340" t="str">
        <f>VLOOKUP(S2340,Taxonomic!A:D,4,FALSE)</f>
        <v>sectatrix</v>
      </c>
    </row>
    <row r="2341" spans="1:26" x14ac:dyDescent="0.2">
      <c r="A2341" t="s">
        <v>30</v>
      </c>
      <c r="B2341" t="s">
        <v>103</v>
      </c>
      <c r="C2341" t="s">
        <v>130</v>
      </c>
      <c r="D2341">
        <v>2015</v>
      </c>
      <c r="E2341">
        <v>11</v>
      </c>
      <c r="F2341" s="8">
        <v>9</v>
      </c>
      <c r="G2341" t="s">
        <v>457</v>
      </c>
      <c r="H2341" t="s">
        <v>122</v>
      </c>
      <c r="I2341">
        <f>VLOOKUP(B2341,Information_sites!D:E,2,FALSE)</f>
        <v>-24.110130000000002</v>
      </c>
      <c r="J2341">
        <f>VLOOKUP(B2341,Information_sites!D:F,3,FALSE)</f>
        <v>-45.705855999999997</v>
      </c>
      <c r="K2341" t="s">
        <v>442</v>
      </c>
      <c r="L2341">
        <v>10050</v>
      </c>
      <c r="M2341">
        <v>40</v>
      </c>
      <c r="N2341" s="3">
        <v>11</v>
      </c>
      <c r="O2341" t="s">
        <v>442</v>
      </c>
      <c r="P2341" t="s">
        <v>442</v>
      </c>
      <c r="Q2341" t="s">
        <v>442</v>
      </c>
      <c r="R2341" t="s">
        <v>442</v>
      </c>
      <c r="S2341" t="s">
        <v>127</v>
      </c>
      <c r="T2341">
        <v>1</v>
      </c>
      <c r="U2341">
        <v>45</v>
      </c>
      <c r="X2341" t="str">
        <f>VLOOKUP($S2341,Taxonomic!A:D,2,FALSE)</f>
        <v>malacanthidae</v>
      </c>
      <c r="Y2341" t="str">
        <f>VLOOKUP(S2341,Taxonomic!A:D,3,FALSE)</f>
        <v>malacanthus</v>
      </c>
      <c r="Z2341" t="str">
        <f>VLOOKUP(S2341,Taxonomic!A:D,4,FALSE)</f>
        <v>plumieri</v>
      </c>
    </row>
    <row r="2342" spans="1:26" x14ac:dyDescent="0.2">
      <c r="A2342" t="s">
        <v>30</v>
      </c>
      <c r="B2342" t="s">
        <v>103</v>
      </c>
      <c r="C2342" t="s">
        <v>130</v>
      </c>
      <c r="D2342">
        <v>2015</v>
      </c>
      <c r="E2342">
        <v>11</v>
      </c>
      <c r="F2342" s="8">
        <v>9</v>
      </c>
      <c r="G2342" t="s">
        <v>457</v>
      </c>
      <c r="H2342" t="s">
        <v>122</v>
      </c>
      <c r="I2342">
        <f>VLOOKUP(B2342,Information_sites!D:E,2,FALSE)</f>
        <v>-24.110130000000002</v>
      </c>
      <c r="J2342">
        <f>VLOOKUP(B2342,Information_sites!D:F,3,FALSE)</f>
        <v>-45.705855999999997</v>
      </c>
      <c r="K2342" t="s">
        <v>442</v>
      </c>
      <c r="L2342">
        <v>10050</v>
      </c>
      <c r="M2342">
        <v>40</v>
      </c>
      <c r="N2342" s="3">
        <v>11</v>
      </c>
      <c r="O2342" t="s">
        <v>442</v>
      </c>
      <c r="P2342" t="s">
        <v>442</v>
      </c>
      <c r="Q2342" t="s">
        <v>442</v>
      </c>
      <c r="R2342" t="s">
        <v>442</v>
      </c>
      <c r="S2342" t="s">
        <v>38</v>
      </c>
      <c r="T2342">
        <v>1</v>
      </c>
      <c r="U2342">
        <v>25</v>
      </c>
      <c r="X2342" t="str">
        <f>VLOOKUP($S2342,Taxonomic!A:D,2,FALSE)</f>
        <v>serranidae</v>
      </c>
      <c r="Y2342" t="str">
        <f>VLOOKUP(S2342,Taxonomic!A:D,3,FALSE)</f>
        <v>epinephelus</v>
      </c>
      <c r="Z2342" t="str">
        <f>VLOOKUP(S2342,Taxonomic!A:D,4,FALSE)</f>
        <v>marginatus</v>
      </c>
    </row>
    <row r="2343" spans="1:26" x14ac:dyDescent="0.2">
      <c r="A2343" t="s">
        <v>30</v>
      </c>
      <c r="B2343" t="s">
        <v>103</v>
      </c>
      <c r="C2343" t="s">
        <v>130</v>
      </c>
      <c r="D2343">
        <v>2015</v>
      </c>
      <c r="E2343">
        <v>11</v>
      </c>
      <c r="F2343" s="8">
        <v>9</v>
      </c>
      <c r="G2343" t="s">
        <v>457</v>
      </c>
      <c r="H2343" t="s">
        <v>122</v>
      </c>
      <c r="I2343">
        <f>VLOOKUP(B2343,Information_sites!D:E,2,FALSE)</f>
        <v>-24.110130000000002</v>
      </c>
      <c r="J2343">
        <f>VLOOKUP(B2343,Information_sites!D:F,3,FALSE)</f>
        <v>-45.705855999999997</v>
      </c>
      <c r="K2343" t="s">
        <v>442</v>
      </c>
      <c r="L2343">
        <v>10050</v>
      </c>
      <c r="M2343">
        <v>40</v>
      </c>
      <c r="N2343" s="3">
        <v>11</v>
      </c>
      <c r="O2343" t="s">
        <v>442</v>
      </c>
      <c r="P2343" t="s">
        <v>442</v>
      </c>
      <c r="Q2343" t="s">
        <v>442</v>
      </c>
      <c r="R2343" t="s">
        <v>442</v>
      </c>
      <c r="S2343" t="s">
        <v>38</v>
      </c>
      <c r="T2343">
        <v>1</v>
      </c>
      <c r="U2343">
        <v>20</v>
      </c>
      <c r="X2343" t="str">
        <f>VLOOKUP($S2343,Taxonomic!A:D,2,FALSE)</f>
        <v>serranidae</v>
      </c>
      <c r="Y2343" t="str">
        <f>VLOOKUP(S2343,Taxonomic!A:D,3,FALSE)</f>
        <v>epinephelus</v>
      </c>
      <c r="Z2343" t="str">
        <f>VLOOKUP(S2343,Taxonomic!A:D,4,FALSE)</f>
        <v>marginatus</v>
      </c>
    </row>
    <row r="2344" spans="1:26" x14ac:dyDescent="0.2">
      <c r="A2344" t="s">
        <v>30</v>
      </c>
      <c r="B2344" t="s">
        <v>103</v>
      </c>
      <c r="C2344" t="s">
        <v>130</v>
      </c>
      <c r="D2344">
        <v>2015</v>
      </c>
      <c r="E2344">
        <v>11</v>
      </c>
      <c r="F2344" s="8">
        <v>9</v>
      </c>
      <c r="G2344" t="s">
        <v>457</v>
      </c>
      <c r="H2344" t="s">
        <v>122</v>
      </c>
      <c r="I2344">
        <f>VLOOKUP(B2344,Information_sites!D:E,2,FALSE)</f>
        <v>-24.110130000000002</v>
      </c>
      <c r="J2344">
        <f>VLOOKUP(B2344,Information_sites!D:F,3,FALSE)</f>
        <v>-45.705855999999997</v>
      </c>
      <c r="K2344" t="s">
        <v>442</v>
      </c>
      <c r="L2344">
        <v>10050</v>
      </c>
      <c r="M2344">
        <v>40</v>
      </c>
      <c r="N2344" s="3">
        <v>11</v>
      </c>
      <c r="O2344" t="s">
        <v>442</v>
      </c>
      <c r="P2344" t="s">
        <v>442</v>
      </c>
      <c r="Q2344" t="s">
        <v>442</v>
      </c>
      <c r="R2344" t="s">
        <v>442</v>
      </c>
      <c r="S2344" t="s">
        <v>55</v>
      </c>
      <c r="T2344">
        <v>1</v>
      </c>
      <c r="U2344">
        <v>5</v>
      </c>
      <c r="X2344" t="str">
        <f>VLOOKUP($S2344,Taxonomic!A:D,2,FALSE)</f>
        <v>blenniidae</v>
      </c>
      <c r="Y2344" t="str">
        <f>VLOOKUP(S2344,Taxonomic!A:D,3,FALSE)</f>
        <v>parablennius</v>
      </c>
      <c r="Z2344" t="str">
        <f>VLOOKUP(S2344,Taxonomic!A:D,4,FALSE)</f>
        <v>pilicornis</v>
      </c>
    </row>
    <row r="2345" spans="1:26" x14ac:dyDescent="0.2">
      <c r="A2345" t="s">
        <v>30</v>
      </c>
      <c r="B2345" t="s">
        <v>103</v>
      </c>
      <c r="C2345" t="s">
        <v>130</v>
      </c>
      <c r="D2345">
        <v>2015</v>
      </c>
      <c r="E2345">
        <v>11</v>
      </c>
      <c r="F2345" s="8">
        <v>9</v>
      </c>
      <c r="G2345" t="s">
        <v>457</v>
      </c>
      <c r="H2345" t="s">
        <v>122</v>
      </c>
      <c r="I2345">
        <f>VLOOKUP(B2345,Information_sites!D:E,2,FALSE)</f>
        <v>-24.110130000000002</v>
      </c>
      <c r="J2345">
        <f>VLOOKUP(B2345,Information_sites!D:F,3,FALSE)</f>
        <v>-45.705855999999997</v>
      </c>
      <c r="K2345" t="s">
        <v>442</v>
      </c>
      <c r="L2345">
        <v>10050</v>
      </c>
      <c r="M2345">
        <v>40</v>
      </c>
      <c r="N2345" s="3">
        <v>11</v>
      </c>
      <c r="O2345" t="s">
        <v>442</v>
      </c>
      <c r="P2345" t="s">
        <v>442</v>
      </c>
      <c r="Q2345" t="s">
        <v>442</v>
      </c>
      <c r="R2345" t="s">
        <v>442</v>
      </c>
      <c r="S2345" t="s">
        <v>44</v>
      </c>
      <c r="T2345">
        <v>1</v>
      </c>
      <c r="U2345">
        <v>30</v>
      </c>
      <c r="X2345" t="str">
        <f>VLOOKUP($S2345,Taxonomic!A:D,2,FALSE)</f>
        <v>pomacanthidae</v>
      </c>
      <c r="Y2345" t="str">
        <f>VLOOKUP(S2345,Taxonomic!A:D,3,FALSE)</f>
        <v>pomacanthus</v>
      </c>
      <c r="Z2345" t="str">
        <f>VLOOKUP(S2345,Taxonomic!A:D,4,FALSE)</f>
        <v>paru</v>
      </c>
    </row>
    <row r="2346" spans="1:26" x14ac:dyDescent="0.2">
      <c r="A2346" t="s">
        <v>30</v>
      </c>
      <c r="B2346" t="s">
        <v>103</v>
      </c>
      <c r="C2346" t="s">
        <v>130</v>
      </c>
      <c r="D2346">
        <v>2015</v>
      </c>
      <c r="E2346">
        <v>11</v>
      </c>
      <c r="F2346" s="8">
        <v>9</v>
      </c>
      <c r="G2346" t="s">
        <v>457</v>
      </c>
      <c r="H2346" t="s">
        <v>122</v>
      </c>
      <c r="I2346">
        <f>VLOOKUP(B2346,Information_sites!D:E,2,FALSE)</f>
        <v>-24.110130000000002</v>
      </c>
      <c r="J2346">
        <f>VLOOKUP(B2346,Information_sites!D:F,3,FALSE)</f>
        <v>-45.705855999999997</v>
      </c>
      <c r="K2346" t="s">
        <v>442</v>
      </c>
      <c r="L2346">
        <v>10050</v>
      </c>
      <c r="M2346">
        <v>40</v>
      </c>
      <c r="N2346" s="3">
        <v>11</v>
      </c>
      <c r="O2346" t="s">
        <v>442</v>
      </c>
      <c r="P2346" t="s">
        <v>442</v>
      </c>
      <c r="Q2346" t="s">
        <v>442</v>
      </c>
      <c r="R2346" t="s">
        <v>442</v>
      </c>
      <c r="S2346" t="s">
        <v>44</v>
      </c>
      <c r="T2346">
        <v>1</v>
      </c>
      <c r="U2346">
        <v>10</v>
      </c>
      <c r="X2346" t="str">
        <f>VLOOKUP($S2346,Taxonomic!A:D,2,FALSE)</f>
        <v>pomacanthidae</v>
      </c>
      <c r="Y2346" t="str">
        <f>VLOOKUP(S2346,Taxonomic!A:D,3,FALSE)</f>
        <v>pomacanthus</v>
      </c>
      <c r="Z2346" t="str">
        <f>VLOOKUP(S2346,Taxonomic!A:D,4,FALSE)</f>
        <v>paru</v>
      </c>
    </row>
    <row r="2347" spans="1:26" x14ac:dyDescent="0.2">
      <c r="A2347" t="s">
        <v>30</v>
      </c>
      <c r="B2347" t="s">
        <v>103</v>
      </c>
      <c r="C2347" t="s">
        <v>130</v>
      </c>
      <c r="D2347">
        <v>2015</v>
      </c>
      <c r="E2347">
        <v>11</v>
      </c>
      <c r="F2347" s="8">
        <v>9</v>
      </c>
      <c r="G2347" t="s">
        <v>457</v>
      </c>
      <c r="H2347" t="s">
        <v>122</v>
      </c>
      <c r="I2347">
        <f>VLOOKUP(B2347,Information_sites!D:E,2,FALSE)</f>
        <v>-24.110130000000002</v>
      </c>
      <c r="J2347">
        <f>VLOOKUP(B2347,Information_sites!D:F,3,FALSE)</f>
        <v>-45.705855999999997</v>
      </c>
      <c r="K2347" t="s">
        <v>442</v>
      </c>
      <c r="L2347">
        <v>10050</v>
      </c>
      <c r="M2347">
        <v>40</v>
      </c>
      <c r="N2347" s="3">
        <v>11</v>
      </c>
      <c r="O2347" t="s">
        <v>442</v>
      </c>
      <c r="P2347" t="s">
        <v>442</v>
      </c>
      <c r="Q2347" t="s">
        <v>442</v>
      </c>
      <c r="R2347" t="s">
        <v>442</v>
      </c>
      <c r="S2347" t="s">
        <v>88</v>
      </c>
      <c r="T2347">
        <v>2</v>
      </c>
      <c r="U2347">
        <v>8</v>
      </c>
      <c r="X2347" t="str">
        <f>VLOOKUP($S2347,Taxonomic!A:D,2,FALSE)</f>
        <v>pomacentridae</v>
      </c>
      <c r="Y2347" t="str">
        <f>VLOOKUP(S2347,Taxonomic!A:D,3,FALSE)</f>
        <v>stegastes</v>
      </c>
      <c r="Z2347" t="str">
        <f>VLOOKUP(S2347,Taxonomic!A:D,4,FALSE)</f>
        <v>pictus</v>
      </c>
    </row>
    <row r="2348" spans="1:26" x14ac:dyDescent="0.2">
      <c r="A2348" t="s">
        <v>30</v>
      </c>
      <c r="B2348" t="s">
        <v>103</v>
      </c>
      <c r="C2348" t="s">
        <v>130</v>
      </c>
      <c r="D2348">
        <v>2015</v>
      </c>
      <c r="E2348">
        <v>11</v>
      </c>
      <c r="F2348" s="8">
        <v>9</v>
      </c>
      <c r="G2348" t="s">
        <v>457</v>
      </c>
      <c r="H2348" t="s">
        <v>122</v>
      </c>
      <c r="I2348">
        <f>VLOOKUP(B2348,Information_sites!D:E,2,FALSE)</f>
        <v>-24.110130000000002</v>
      </c>
      <c r="J2348">
        <f>VLOOKUP(B2348,Information_sites!D:F,3,FALSE)</f>
        <v>-45.705855999999997</v>
      </c>
      <c r="K2348" t="s">
        <v>442</v>
      </c>
      <c r="L2348">
        <v>10050</v>
      </c>
      <c r="M2348">
        <v>40</v>
      </c>
      <c r="N2348" s="3">
        <v>11</v>
      </c>
      <c r="O2348" t="s">
        <v>442</v>
      </c>
      <c r="P2348" t="s">
        <v>442</v>
      </c>
      <c r="Q2348" t="s">
        <v>442</v>
      </c>
      <c r="R2348" t="s">
        <v>442</v>
      </c>
      <c r="S2348" t="s">
        <v>58</v>
      </c>
      <c r="T2348">
        <v>2</v>
      </c>
      <c r="U2348">
        <v>13</v>
      </c>
      <c r="X2348" t="str">
        <f>VLOOKUP($S2348,Taxonomic!A:D,2,FALSE)</f>
        <v>pomacentridae</v>
      </c>
      <c r="Y2348" t="str">
        <f>VLOOKUP(S2348,Taxonomic!A:D,3,FALSE)</f>
        <v>stegastes</v>
      </c>
      <c r="Z2348" t="str">
        <f>VLOOKUP(S2348,Taxonomic!A:D,4,FALSE)</f>
        <v>variabilis</v>
      </c>
    </row>
    <row r="2349" spans="1:26" x14ac:dyDescent="0.2">
      <c r="A2349" t="s">
        <v>30</v>
      </c>
      <c r="B2349" t="s">
        <v>103</v>
      </c>
      <c r="C2349" t="s">
        <v>130</v>
      </c>
      <c r="D2349">
        <v>2015</v>
      </c>
      <c r="E2349">
        <v>11</v>
      </c>
      <c r="F2349" s="8">
        <v>9</v>
      </c>
      <c r="G2349" t="s">
        <v>457</v>
      </c>
      <c r="H2349" t="s">
        <v>122</v>
      </c>
      <c r="I2349">
        <f>VLOOKUP(B2349,Information_sites!D:E,2,FALSE)</f>
        <v>-24.110130000000002</v>
      </c>
      <c r="J2349">
        <f>VLOOKUP(B2349,Information_sites!D:F,3,FALSE)</f>
        <v>-45.705855999999997</v>
      </c>
      <c r="K2349" t="s">
        <v>442</v>
      </c>
      <c r="L2349">
        <v>10050</v>
      </c>
      <c r="M2349">
        <v>40</v>
      </c>
      <c r="N2349" s="3">
        <v>11</v>
      </c>
      <c r="O2349" t="s">
        <v>442</v>
      </c>
      <c r="P2349" t="s">
        <v>442</v>
      </c>
      <c r="Q2349" t="s">
        <v>442</v>
      </c>
      <c r="R2349" t="s">
        <v>442</v>
      </c>
      <c r="S2349" t="s">
        <v>58</v>
      </c>
      <c r="T2349">
        <v>1</v>
      </c>
      <c r="U2349">
        <v>6</v>
      </c>
      <c r="X2349" t="str">
        <f>VLOOKUP($S2349,Taxonomic!A:D,2,FALSE)</f>
        <v>pomacentridae</v>
      </c>
      <c r="Y2349" t="str">
        <f>VLOOKUP(S2349,Taxonomic!A:D,3,FALSE)</f>
        <v>stegastes</v>
      </c>
      <c r="Z2349" t="str">
        <f>VLOOKUP(S2349,Taxonomic!A:D,4,FALSE)</f>
        <v>variabilis</v>
      </c>
    </row>
    <row r="2350" spans="1:26" x14ac:dyDescent="0.2">
      <c r="A2350" t="s">
        <v>30</v>
      </c>
      <c r="B2350" t="s">
        <v>103</v>
      </c>
      <c r="C2350" t="s">
        <v>130</v>
      </c>
      <c r="D2350">
        <v>2015</v>
      </c>
      <c r="E2350">
        <v>11</v>
      </c>
      <c r="F2350" s="8">
        <v>9</v>
      </c>
      <c r="G2350" t="s">
        <v>457</v>
      </c>
      <c r="H2350" t="s">
        <v>122</v>
      </c>
      <c r="I2350">
        <f>VLOOKUP(B2350,Information_sites!D:E,2,FALSE)</f>
        <v>-24.110130000000002</v>
      </c>
      <c r="J2350">
        <f>VLOOKUP(B2350,Information_sites!D:F,3,FALSE)</f>
        <v>-45.705855999999997</v>
      </c>
      <c r="K2350" t="s">
        <v>442</v>
      </c>
      <c r="L2350">
        <v>10051</v>
      </c>
      <c r="M2350">
        <v>40</v>
      </c>
      <c r="N2350" s="3">
        <v>7</v>
      </c>
      <c r="O2350" t="s">
        <v>442</v>
      </c>
      <c r="P2350" t="s">
        <v>442</v>
      </c>
      <c r="Q2350" t="s">
        <v>442</v>
      </c>
      <c r="R2350" t="s">
        <v>442</v>
      </c>
      <c r="S2350" t="s">
        <v>33</v>
      </c>
      <c r="T2350">
        <v>100</v>
      </c>
      <c r="U2350">
        <v>8</v>
      </c>
      <c r="X2350" t="str">
        <f>VLOOKUP($S2350,Taxonomic!A:D,2,FALSE)</f>
        <v>pomacentridae</v>
      </c>
      <c r="Y2350" t="str">
        <f>VLOOKUP(S2350,Taxonomic!A:D,3,FALSE)</f>
        <v>abudefduf</v>
      </c>
      <c r="Z2350" t="str">
        <f>VLOOKUP(S2350,Taxonomic!A:D,4,FALSE)</f>
        <v>saxatilis</v>
      </c>
    </row>
    <row r="2351" spans="1:26" x14ac:dyDescent="0.2">
      <c r="A2351" t="s">
        <v>30</v>
      </c>
      <c r="B2351" t="s">
        <v>103</v>
      </c>
      <c r="C2351" t="s">
        <v>130</v>
      </c>
      <c r="D2351">
        <v>2015</v>
      </c>
      <c r="E2351">
        <v>11</v>
      </c>
      <c r="F2351" s="8">
        <v>9</v>
      </c>
      <c r="G2351" t="s">
        <v>457</v>
      </c>
      <c r="H2351" t="s">
        <v>122</v>
      </c>
      <c r="I2351">
        <f>VLOOKUP(B2351,Information_sites!D:E,2,FALSE)</f>
        <v>-24.110130000000002</v>
      </c>
      <c r="J2351">
        <f>VLOOKUP(B2351,Information_sites!D:F,3,FALSE)</f>
        <v>-45.705855999999997</v>
      </c>
      <c r="K2351" t="s">
        <v>442</v>
      </c>
      <c r="L2351">
        <v>10051</v>
      </c>
      <c r="M2351">
        <v>40</v>
      </c>
      <c r="N2351" s="3">
        <v>7</v>
      </c>
      <c r="O2351" t="s">
        <v>442</v>
      </c>
      <c r="P2351" t="s">
        <v>442</v>
      </c>
      <c r="Q2351" t="s">
        <v>442</v>
      </c>
      <c r="R2351" t="s">
        <v>442</v>
      </c>
      <c r="S2351" t="s">
        <v>50</v>
      </c>
      <c r="T2351">
        <v>2</v>
      </c>
      <c r="U2351">
        <v>35</v>
      </c>
      <c r="X2351" t="str">
        <f>VLOOKUP($S2351,Taxonomic!A:D,2,FALSE)</f>
        <v>haemulidae</v>
      </c>
      <c r="Y2351" t="str">
        <f>VLOOKUP(S2351,Taxonomic!A:D,3,FALSE)</f>
        <v>anisotremus</v>
      </c>
      <c r="Z2351" t="str">
        <f>VLOOKUP(S2351,Taxonomic!A:D,4,FALSE)</f>
        <v>virginicus</v>
      </c>
    </row>
    <row r="2352" spans="1:26" x14ac:dyDescent="0.2">
      <c r="A2352" t="s">
        <v>30</v>
      </c>
      <c r="B2352" t="s">
        <v>103</v>
      </c>
      <c r="C2352" t="s">
        <v>130</v>
      </c>
      <c r="D2352">
        <v>2015</v>
      </c>
      <c r="E2352">
        <v>11</v>
      </c>
      <c r="F2352" s="8">
        <v>9</v>
      </c>
      <c r="G2352" t="s">
        <v>457</v>
      </c>
      <c r="H2352" t="s">
        <v>122</v>
      </c>
      <c r="I2352">
        <f>VLOOKUP(B2352,Information_sites!D:E,2,FALSE)</f>
        <v>-24.110130000000002</v>
      </c>
      <c r="J2352">
        <f>VLOOKUP(B2352,Information_sites!D:F,3,FALSE)</f>
        <v>-45.705855999999997</v>
      </c>
      <c r="K2352" t="s">
        <v>442</v>
      </c>
      <c r="L2352">
        <v>10051</v>
      </c>
      <c r="M2352">
        <v>40</v>
      </c>
      <c r="N2352" s="3">
        <v>7</v>
      </c>
      <c r="O2352" t="s">
        <v>442</v>
      </c>
      <c r="P2352" t="s">
        <v>442</v>
      </c>
      <c r="Q2352" t="s">
        <v>442</v>
      </c>
      <c r="R2352" t="s">
        <v>442</v>
      </c>
      <c r="S2352" t="s">
        <v>123</v>
      </c>
      <c r="T2352">
        <v>2</v>
      </c>
      <c r="U2352">
        <v>32</v>
      </c>
      <c r="X2352" t="str">
        <f>VLOOKUP($S2352,Taxonomic!A:D,2,FALSE)</f>
        <v>monacanthidae</v>
      </c>
      <c r="Y2352" t="str">
        <f>VLOOKUP(S2352,Taxonomic!A:D,3,FALSE)</f>
        <v>cantherhines</v>
      </c>
      <c r="Z2352" t="str">
        <f>VLOOKUP(S2352,Taxonomic!A:D,4,FALSE)</f>
        <v>macrocerus</v>
      </c>
    </row>
    <row r="2353" spans="1:26" x14ac:dyDescent="0.2">
      <c r="A2353" t="s">
        <v>30</v>
      </c>
      <c r="B2353" t="s">
        <v>103</v>
      </c>
      <c r="C2353" t="s">
        <v>130</v>
      </c>
      <c r="D2353">
        <v>2015</v>
      </c>
      <c r="E2353">
        <v>11</v>
      </c>
      <c r="F2353" s="8">
        <v>9</v>
      </c>
      <c r="G2353" t="s">
        <v>457</v>
      </c>
      <c r="H2353" t="s">
        <v>122</v>
      </c>
      <c r="I2353">
        <f>VLOOKUP(B2353,Information_sites!D:E,2,FALSE)</f>
        <v>-24.110130000000002</v>
      </c>
      <c r="J2353">
        <f>VLOOKUP(B2353,Information_sites!D:F,3,FALSE)</f>
        <v>-45.705855999999997</v>
      </c>
      <c r="K2353" t="s">
        <v>442</v>
      </c>
      <c r="L2353">
        <v>10051</v>
      </c>
      <c r="M2353">
        <v>40</v>
      </c>
      <c r="N2353" s="3">
        <v>7</v>
      </c>
      <c r="O2353" t="s">
        <v>442</v>
      </c>
      <c r="P2353" t="s">
        <v>442</v>
      </c>
      <c r="Q2353" t="s">
        <v>442</v>
      </c>
      <c r="R2353" t="s">
        <v>442</v>
      </c>
      <c r="S2353" t="s">
        <v>36</v>
      </c>
      <c r="T2353">
        <v>1</v>
      </c>
      <c r="U2353">
        <v>10</v>
      </c>
      <c r="X2353" t="str">
        <f>VLOOKUP($S2353,Taxonomic!A:D,2,FALSE)</f>
        <v>pomacentridae</v>
      </c>
      <c r="Y2353" t="str">
        <f>VLOOKUP(S2353,Taxonomic!A:D,3,FALSE)</f>
        <v>chromis</v>
      </c>
      <c r="Z2353" t="str">
        <f>VLOOKUP(S2353,Taxonomic!A:D,4,FALSE)</f>
        <v>multilineata</v>
      </c>
    </row>
    <row r="2354" spans="1:26" x14ac:dyDescent="0.2">
      <c r="A2354" t="s">
        <v>30</v>
      </c>
      <c r="B2354" t="s">
        <v>103</v>
      </c>
      <c r="C2354" t="s">
        <v>130</v>
      </c>
      <c r="D2354">
        <v>2015</v>
      </c>
      <c r="E2354">
        <v>11</v>
      </c>
      <c r="F2354" s="8">
        <v>9</v>
      </c>
      <c r="G2354" t="s">
        <v>457</v>
      </c>
      <c r="H2354" t="s">
        <v>122</v>
      </c>
      <c r="I2354">
        <f>VLOOKUP(B2354,Information_sites!D:E,2,FALSE)</f>
        <v>-24.110130000000002</v>
      </c>
      <c r="J2354">
        <f>VLOOKUP(B2354,Information_sites!D:F,3,FALSE)</f>
        <v>-45.705855999999997</v>
      </c>
      <c r="K2354" t="s">
        <v>442</v>
      </c>
      <c r="L2354">
        <v>10051</v>
      </c>
      <c r="M2354">
        <v>40</v>
      </c>
      <c r="N2354" s="3">
        <v>7</v>
      </c>
      <c r="O2354" t="s">
        <v>442</v>
      </c>
      <c r="P2354" t="s">
        <v>442</v>
      </c>
      <c r="Q2354" t="s">
        <v>442</v>
      </c>
      <c r="R2354" t="s">
        <v>442</v>
      </c>
      <c r="S2354" t="s">
        <v>51</v>
      </c>
      <c r="T2354">
        <v>2</v>
      </c>
      <c r="U2354">
        <v>30</v>
      </c>
      <c r="X2354" t="str">
        <f>VLOOKUP($S2354,Taxonomic!A:D,2,FALSE)</f>
        <v>sparidae</v>
      </c>
      <c r="Y2354" t="str">
        <f>VLOOKUP(S2354,Taxonomic!A:D,3,FALSE)</f>
        <v>diplodus</v>
      </c>
      <c r="Z2354" t="str">
        <f>VLOOKUP(S2354,Taxonomic!A:D,4,FALSE)</f>
        <v>argenteus</v>
      </c>
    </row>
    <row r="2355" spans="1:26" x14ac:dyDescent="0.2">
      <c r="A2355" t="s">
        <v>30</v>
      </c>
      <c r="B2355" t="s">
        <v>103</v>
      </c>
      <c r="C2355" t="s">
        <v>130</v>
      </c>
      <c r="D2355">
        <v>2015</v>
      </c>
      <c r="E2355">
        <v>11</v>
      </c>
      <c r="F2355" s="8">
        <v>9</v>
      </c>
      <c r="G2355" t="s">
        <v>457</v>
      </c>
      <c r="H2355" t="s">
        <v>122</v>
      </c>
      <c r="I2355">
        <f>VLOOKUP(B2355,Information_sites!D:E,2,FALSE)</f>
        <v>-24.110130000000002</v>
      </c>
      <c r="J2355">
        <f>VLOOKUP(B2355,Information_sites!D:F,3,FALSE)</f>
        <v>-45.705855999999997</v>
      </c>
      <c r="K2355" t="s">
        <v>442</v>
      </c>
      <c r="L2355">
        <v>10051</v>
      </c>
      <c r="M2355">
        <v>40</v>
      </c>
      <c r="N2355" s="3">
        <v>7</v>
      </c>
      <c r="O2355" t="s">
        <v>442</v>
      </c>
      <c r="P2355" t="s">
        <v>442</v>
      </c>
      <c r="Q2355" t="s">
        <v>442</v>
      </c>
      <c r="R2355" t="s">
        <v>442</v>
      </c>
      <c r="S2355" t="s">
        <v>51</v>
      </c>
      <c r="T2355">
        <v>3</v>
      </c>
      <c r="U2355">
        <v>20</v>
      </c>
      <c r="X2355" t="str">
        <f>VLOOKUP($S2355,Taxonomic!A:D,2,FALSE)</f>
        <v>sparidae</v>
      </c>
      <c r="Y2355" t="str">
        <f>VLOOKUP(S2355,Taxonomic!A:D,3,FALSE)</f>
        <v>diplodus</v>
      </c>
      <c r="Z2355" t="str">
        <f>VLOOKUP(S2355,Taxonomic!A:D,4,FALSE)</f>
        <v>argenteus</v>
      </c>
    </row>
    <row r="2356" spans="1:26" x14ac:dyDescent="0.2">
      <c r="A2356" t="s">
        <v>30</v>
      </c>
      <c r="B2356" t="s">
        <v>103</v>
      </c>
      <c r="C2356" t="s">
        <v>130</v>
      </c>
      <c r="D2356">
        <v>2015</v>
      </c>
      <c r="E2356">
        <v>11</v>
      </c>
      <c r="F2356" s="8">
        <v>9</v>
      </c>
      <c r="G2356" t="s">
        <v>457</v>
      </c>
      <c r="H2356" t="s">
        <v>122</v>
      </c>
      <c r="I2356">
        <f>VLOOKUP(B2356,Information_sites!D:E,2,FALSE)</f>
        <v>-24.110130000000002</v>
      </c>
      <c r="J2356">
        <f>VLOOKUP(B2356,Information_sites!D:F,3,FALSE)</f>
        <v>-45.705855999999997</v>
      </c>
      <c r="K2356" t="s">
        <v>442</v>
      </c>
      <c r="L2356">
        <v>10051</v>
      </c>
      <c r="M2356">
        <v>40</v>
      </c>
      <c r="N2356" s="3">
        <v>7</v>
      </c>
      <c r="O2356" t="s">
        <v>442</v>
      </c>
      <c r="P2356" t="s">
        <v>442</v>
      </c>
      <c r="Q2356" t="s">
        <v>442</v>
      </c>
      <c r="R2356" t="s">
        <v>442</v>
      </c>
      <c r="S2356" t="s">
        <v>41</v>
      </c>
      <c r="T2356">
        <v>100</v>
      </c>
      <c r="U2356">
        <v>35</v>
      </c>
      <c r="X2356" t="str">
        <f>VLOOKUP($S2356,Taxonomic!A:D,2,FALSE)</f>
        <v>holocentridae</v>
      </c>
      <c r="Y2356" t="str">
        <f>VLOOKUP(S2356,Taxonomic!A:D,3,FALSE)</f>
        <v>holocentrus</v>
      </c>
      <c r="Z2356" t="str">
        <f>VLOOKUP(S2356,Taxonomic!A:D,4,FALSE)</f>
        <v>adscensionis</v>
      </c>
    </row>
    <row r="2357" spans="1:26" x14ac:dyDescent="0.2">
      <c r="A2357" t="s">
        <v>30</v>
      </c>
      <c r="B2357" t="s">
        <v>103</v>
      </c>
      <c r="C2357" t="s">
        <v>130</v>
      </c>
      <c r="D2357">
        <v>2015</v>
      </c>
      <c r="E2357">
        <v>11</v>
      </c>
      <c r="F2357" s="8">
        <v>9</v>
      </c>
      <c r="G2357" t="s">
        <v>457</v>
      </c>
      <c r="H2357" t="s">
        <v>122</v>
      </c>
      <c r="I2357">
        <f>VLOOKUP(B2357,Information_sites!D:E,2,FALSE)</f>
        <v>-24.110130000000002</v>
      </c>
      <c r="J2357">
        <f>VLOOKUP(B2357,Information_sites!D:F,3,FALSE)</f>
        <v>-45.705855999999997</v>
      </c>
      <c r="K2357" t="s">
        <v>442</v>
      </c>
      <c r="L2357">
        <v>10051</v>
      </c>
      <c r="M2357">
        <v>40</v>
      </c>
      <c r="N2357" s="3">
        <v>7</v>
      </c>
      <c r="O2357" t="s">
        <v>442</v>
      </c>
      <c r="P2357" t="s">
        <v>442</v>
      </c>
      <c r="Q2357" t="s">
        <v>442</v>
      </c>
      <c r="R2357" t="s">
        <v>442</v>
      </c>
      <c r="S2357" t="s">
        <v>53</v>
      </c>
      <c r="T2357">
        <v>1</v>
      </c>
      <c r="U2357">
        <v>10</v>
      </c>
      <c r="X2357" t="str">
        <f>VLOOKUP($S2357,Taxonomic!A:D,2,FALSE)</f>
        <v>labrisomidae</v>
      </c>
      <c r="Y2357" t="str">
        <f>VLOOKUP(S2357,Taxonomic!A:D,3,FALSE)</f>
        <v>labrisomus</v>
      </c>
      <c r="Z2357" t="str">
        <f>VLOOKUP(S2357,Taxonomic!A:D,4,FALSE)</f>
        <v>nuchipinnis</v>
      </c>
    </row>
    <row r="2358" spans="1:26" x14ac:dyDescent="0.2">
      <c r="A2358" t="s">
        <v>30</v>
      </c>
      <c r="B2358" t="s">
        <v>103</v>
      </c>
      <c r="C2358" t="s">
        <v>130</v>
      </c>
      <c r="D2358">
        <v>2015</v>
      </c>
      <c r="E2358">
        <v>11</v>
      </c>
      <c r="F2358" s="8">
        <v>9</v>
      </c>
      <c r="G2358" t="s">
        <v>457</v>
      </c>
      <c r="H2358" t="s">
        <v>122</v>
      </c>
      <c r="I2358">
        <f>VLOOKUP(B2358,Information_sites!D:E,2,FALSE)</f>
        <v>-24.110130000000002</v>
      </c>
      <c r="J2358">
        <f>VLOOKUP(B2358,Information_sites!D:F,3,FALSE)</f>
        <v>-45.705855999999997</v>
      </c>
      <c r="K2358" t="s">
        <v>442</v>
      </c>
      <c r="L2358">
        <v>10051</v>
      </c>
      <c r="M2358">
        <v>40</v>
      </c>
      <c r="N2358" s="3">
        <v>7</v>
      </c>
      <c r="O2358" t="s">
        <v>442</v>
      </c>
      <c r="P2358" t="s">
        <v>442</v>
      </c>
      <c r="Q2358" t="s">
        <v>442</v>
      </c>
      <c r="R2358" t="s">
        <v>442</v>
      </c>
      <c r="S2358" t="s">
        <v>38</v>
      </c>
      <c r="T2358">
        <v>1</v>
      </c>
      <c r="U2358">
        <v>25</v>
      </c>
      <c r="X2358" t="str">
        <f>VLOOKUP($S2358,Taxonomic!A:D,2,FALSE)</f>
        <v>serranidae</v>
      </c>
      <c r="Y2358" t="str">
        <f>VLOOKUP(S2358,Taxonomic!A:D,3,FALSE)</f>
        <v>epinephelus</v>
      </c>
      <c r="Z2358" t="str">
        <f>VLOOKUP(S2358,Taxonomic!A:D,4,FALSE)</f>
        <v>marginatus</v>
      </c>
    </row>
    <row r="2359" spans="1:26" x14ac:dyDescent="0.2">
      <c r="A2359" t="s">
        <v>30</v>
      </c>
      <c r="B2359" t="s">
        <v>103</v>
      </c>
      <c r="C2359" t="s">
        <v>130</v>
      </c>
      <c r="D2359">
        <v>2015</v>
      </c>
      <c r="E2359">
        <v>11</v>
      </c>
      <c r="F2359" s="8">
        <v>9</v>
      </c>
      <c r="G2359" t="s">
        <v>457</v>
      </c>
      <c r="H2359" t="s">
        <v>122</v>
      </c>
      <c r="I2359">
        <f>VLOOKUP(B2359,Information_sites!D:E,2,FALSE)</f>
        <v>-24.110130000000002</v>
      </c>
      <c r="J2359">
        <f>VLOOKUP(B2359,Information_sites!D:F,3,FALSE)</f>
        <v>-45.705855999999997</v>
      </c>
      <c r="K2359" t="s">
        <v>442</v>
      </c>
      <c r="L2359">
        <v>10051</v>
      </c>
      <c r="M2359">
        <v>40</v>
      </c>
      <c r="N2359" s="3">
        <v>7</v>
      </c>
      <c r="O2359" t="s">
        <v>442</v>
      </c>
      <c r="P2359" t="s">
        <v>442</v>
      </c>
      <c r="Q2359" t="s">
        <v>442</v>
      </c>
      <c r="R2359" t="s">
        <v>442</v>
      </c>
      <c r="S2359" t="s">
        <v>38</v>
      </c>
      <c r="T2359">
        <v>1</v>
      </c>
      <c r="U2359">
        <v>15</v>
      </c>
      <c r="X2359" t="str">
        <f>VLOOKUP($S2359,Taxonomic!A:D,2,FALSE)</f>
        <v>serranidae</v>
      </c>
      <c r="Y2359" t="str">
        <f>VLOOKUP(S2359,Taxonomic!A:D,3,FALSE)</f>
        <v>epinephelus</v>
      </c>
      <c r="Z2359" t="str">
        <f>VLOOKUP(S2359,Taxonomic!A:D,4,FALSE)</f>
        <v>marginatus</v>
      </c>
    </row>
    <row r="2360" spans="1:26" x14ac:dyDescent="0.2">
      <c r="A2360" t="s">
        <v>30</v>
      </c>
      <c r="B2360" t="s">
        <v>103</v>
      </c>
      <c r="C2360" t="s">
        <v>130</v>
      </c>
      <c r="D2360">
        <v>2015</v>
      </c>
      <c r="E2360">
        <v>11</v>
      </c>
      <c r="F2360" s="8">
        <v>9</v>
      </c>
      <c r="G2360" t="s">
        <v>457</v>
      </c>
      <c r="H2360" t="s">
        <v>122</v>
      </c>
      <c r="I2360">
        <f>VLOOKUP(B2360,Information_sites!D:E,2,FALSE)</f>
        <v>-24.110130000000002</v>
      </c>
      <c r="J2360">
        <f>VLOOKUP(B2360,Information_sites!D:F,3,FALSE)</f>
        <v>-45.705855999999997</v>
      </c>
      <c r="K2360" t="s">
        <v>442</v>
      </c>
      <c r="L2360">
        <v>10051</v>
      </c>
      <c r="M2360">
        <v>40</v>
      </c>
      <c r="N2360" s="3">
        <v>7</v>
      </c>
      <c r="O2360" t="s">
        <v>442</v>
      </c>
      <c r="P2360" t="s">
        <v>442</v>
      </c>
      <c r="Q2360" t="s">
        <v>442</v>
      </c>
      <c r="R2360" t="s">
        <v>442</v>
      </c>
      <c r="S2360" t="s">
        <v>44</v>
      </c>
      <c r="T2360">
        <v>1</v>
      </c>
      <c r="U2360">
        <v>15</v>
      </c>
      <c r="X2360" t="str">
        <f>VLOOKUP($S2360,Taxonomic!A:D,2,FALSE)</f>
        <v>pomacanthidae</v>
      </c>
      <c r="Y2360" t="str">
        <f>VLOOKUP(S2360,Taxonomic!A:D,3,FALSE)</f>
        <v>pomacanthus</v>
      </c>
      <c r="Z2360" t="str">
        <f>VLOOKUP(S2360,Taxonomic!A:D,4,FALSE)</f>
        <v>paru</v>
      </c>
    </row>
    <row r="2361" spans="1:26" x14ac:dyDescent="0.2">
      <c r="A2361" t="s">
        <v>30</v>
      </c>
      <c r="B2361" t="s">
        <v>103</v>
      </c>
      <c r="C2361" t="s">
        <v>130</v>
      </c>
      <c r="D2361">
        <v>2015</v>
      </c>
      <c r="E2361">
        <v>11</v>
      </c>
      <c r="F2361" s="8">
        <v>9</v>
      </c>
      <c r="G2361" t="s">
        <v>457</v>
      </c>
      <c r="H2361" t="s">
        <v>122</v>
      </c>
      <c r="I2361">
        <f>VLOOKUP(B2361,Information_sites!D:E,2,FALSE)</f>
        <v>-24.110130000000002</v>
      </c>
      <c r="J2361">
        <f>VLOOKUP(B2361,Information_sites!D:F,3,FALSE)</f>
        <v>-45.705855999999997</v>
      </c>
      <c r="K2361" t="s">
        <v>442</v>
      </c>
      <c r="L2361">
        <v>10051</v>
      </c>
      <c r="M2361">
        <v>40</v>
      </c>
      <c r="N2361" s="3">
        <v>7</v>
      </c>
      <c r="O2361" t="s">
        <v>442</v>
      </c>
      <c r="P2361" t="s">
        <v>442</v>
      </c>
      <c r="Q2361" t="s">
        <v>442</v>
      </c>
      <c r="R2361" t="s">
        <v>442</v>
      </c>
      <c r="S2361" t="s">
        <v>44</v>
      </c>
      <c r="T2361">
        <v>1</v>
      </c>
      <c r="U2361">
        <v>6</v>
      </c>
      <c r="X2361" t="str">
        <f>VLOOKUP($S2361,Taxonomic!A:D,2,FALSE)</f>
        <v>pomacanthidae</v>
      </c>
      <c r="Y2361" t="str">
        <f>VLOOKUP(S2361,Taxonomic!A:D,3,FALSE)</f>
        <v>pomacanthus</v>
      </c>
      <c r="Z2361" t="str">
        <f>VLOOKUP(S2361,Taxonomic!A:D,4,FALSE)</f>
        <v>paru</v>
      </c>
    </row>
    <row r="2362" spans="1:26" x14ac:dyDescent="0.2">
      <c r="A2362" t="s">
        <v>30</v>
      </c>
      <c r="B2362" t="s">
        <v>103</v>
      </c>
      <c r="C2362" t="s">
        <v>130</v>
      </c>
      <c r="D2362">
        <v>2015</v>
      </c>
      <c r="E2362">
        <v>11</v>
      </c>
      <c r="F2362" s="8">
        <v>9</v>
      </c>
      <c r="G2362" t="s">
        <v>457</v>
      </c>
      <c r="H2362" t="s">
        <v>122</v>
      </c>
      <c r="I2362">
        <f>VLOOKUP(B2362,Information_sites!D:E,2,FALSE)</f>
        <v>-24.110130000000002</v>
      </c>
      <c r="J2362">
        <f>VLOOKUP(B2362,Information_sites!D:F,3,FALSE)</f>
        <v>-45.705855999999997</v>
      </c>
      <c r="K2362" t="s">
        <v>442</v>
      </c>
      <c r="L2362">
        <v>10051</v>
      </c>
      <c r="M2362">
        <v>40</v>
      </c>
      <c r="N2362" s="3">
        <v>7</v>
      </c>
      <c r="O2362" t="s">
        <v>442</v>
      </c>
      <c r="P2362" t="s">
        <v>442</v>
      </c>
      <c r="Q2362" t="s">
        <v>442</v>
      </c>
      <c r="R2362" t="s">
        <v>442</v>
      </c>
      <c r="S2362" t="s">
        <v>46</v>
      </c>
      <c r="T2362">
        <v>15</v>
      </c>
      <c r="U2362">
        <v>10</v>
      </c>
      <c r="X2362" t="str">
        <f>VLOOKUP($S2362,Taxonomic!A:D,2,FALSE)</f>
        <v>pomacentridae</v>
      </c>
      <c r="Y2362" t="str">
        <f>VLOOKUP(S2362,Taxonomic!A:D,3,FALSE)</f>
        <v>stegastes</v>
      </c>
      <c r="Z2362" t="str">
        <f>VLOOKUP(S2362,Taxonomic!A:D,4,FALSE)</f>
        <v>fuscus</v>
      </c>
    </row>
    <row r="2363" spans="1:26" x14ac:dyDescent="0.2">
      <c r="A2363" t="s">
        <v>30</v>
      </c>
      <c r="B2363" t="s">
        <v>103</v>
      </c>
      <c r="C2363" t="s">
        <v>130</v>
      </c>
      <c r="D2363">
        <v>2015</v>
      </c>
      <c r="E2363">
        <v>11</v>
      </c>
      <c r="F2363" s="8">
        <v>9</v>
      </c>
      <c r="G2363" t="s">
        <v>457</v>
      </c>
      <c r="H2363" t="s">
        <v>122</v>
      </c>
      <c r="I2363">
        <f>VLOOKUP(B2363,Information_sites!D:E,2,FALSE)</f>
        <v>-24.110130000000002</v>
      </c>
      <c r="J2363">
        <f>VLOOKUP(B2363,Information_sites!D:F,3,FALSE)</f>
        <v>-45.705855999999997</v>
      </c>
      <c r="K2363" t="s">
        <v>442</v>
      </c>
      <c r="L2363">
        <v>10051</v>
      </c>
      <c r="M2363">
        <v>40</v>
      </c>
      <c r="N2363" s="3">
        <v>7</v>
      </c>
      <c r="O2363" t="s">
        <v>442</v>
      </c>
      <c r="P2363" t="s">
        <v>442</v>
      </c>
      <c r="Q2363" t="s">
        <v>442</v>
      </c>
      <c r="R2363" t="s">
        <v>442</v>
      </c>
      <c r="S2363" t="s">
        <v>58</v>
      </c>
      <c r="T2363">
        <v>1</v>
      </c>
      <c r="U2363">
        <v>7</v>
      </c>
      <c r="X2363" t="str">
        <f>VLOOKUP($S2363,Taxonomic!A:D,2,FALSE)</f>
        <v>pomacentridae</v>
      </c>
      <c r="Y2363" t="str">
        <f>VLOOKUP(S2363,Taxonomic!A:D,3,FALSE)</f>
        <v>stegastes</v>
      </c>
      <c r="Z2363" t="str">
        <f>VLOOKUP(S2363,Taxonomic!A:D,4,FALSE)</f>
        <v>variabilis</v>
      </c>
    </row>
    <row r="2364" spans="1:26" x14ac:dyDescent="0.2">
      <c r="A2364" t="s">
        <v>30</v>
      </c>
      <c r="B2364" t="s">
        <v>103</v>
      </c>
      <c r="C2364" t="s">
        <v>130</v>
      </c>
      <c r="D2364">
        <v>2015</v>
      </c>
      <c r="E2364">
        <v>11</v>
      </c>
      <c r="F2364" s="8">
        <v>9</v>
      </c>
      <c r="G2364" t="s">
        <v>457</v>
      </c>
      <c r="H2364" t="s">
        <v>122</v>
      </c>
      <c r="I2364">
        <f>VLOOKUP(B2364,Information_sites!D:E,2,FALSE)</f>
        <v>-24.110130000000002</v>
      </c>
      <c r="J2364">
        <f>VLOOKUP(B2364,Information_sites!D:F,3,FALSE)</f>
        <v>-45.705855999999997</v>
      </c>
      <c r="K2364" t="s">
        <v>442</v>
      </c>
      <c r="L2364">
        <v>10052</v>
      </c>
      <c r="M2364">
        <v>40</v>
      </c>
      <c r="N2364" s="3">
        <v>7</v>
      </c>
      <c r="O2364" t="s">
        <v>442</v>
      </c>
      <c r="P2364" t="s">
        <v>442</v>
      </c>
      <c r="Q2364" t="s">
        <v>442</v>
      </c>
      <c r="R2364" t="s">
        <v>442</v>
      </c>
      <c r="S2364" t="s">
        <v>33</v>
      </c>
      <c r="T2364">
        <v>20</v>
      </c>
      <c r="U2364">
        <v>8</v>
      </c>
      <c r="X2364" t="str">
        <f>VLOOKUP($S2364,Taxonomic!A:D,2,FALSE)</f>
        <v>pomacentridae</v>
      </c>
      <c r="Y2364" t="str">
        <f>VLOOKUP(S2364,Taxonomic!A:D,3,FALSE)</f>
        <v>abudefduf</v>
      </c>
      <c r="Z2364" t="str">
        <f>VLOOKUP(S2364,Taxonomic!A:D,4,FALSE)</f>
        <v>saxatilis</v>
      </c>
    </row>
    <row r="2365" spans="1:26" x14ac:dyDescent="0.2">
      <c r="A2365" t="s">
        <v>30</v>
      </c>
      <c r="B2365" t="s">
        <v>103</v>
      </c>
      <c r="C2365" t="s">
        <v>130</v>
      </c>
      <c r="D2365">
        <v>2015</v>
      </c>
      <c r="E2365">
        <v>11</v>
      </c>
      <c r="F2365" s="8">
        <v>9</v>
      </c>
      <c r="G2365" t="s">
        <v>457</v>
      </c>
      <c r="H2365" t="s">
        <v>122</v>
      </c>
      <c r="I2365">
        <f>VLOOKUP(B2365,Information_sites!D:E,2,FALSE)</f>
        <v>-24.110130000000002</v>
      </c>
      <c r="J2365">
        <f>VLOOKUP(B2365,Information_sites!D:F,3,FALSE)</f>
        <v>-45.705855999999997</v>
      </c>
      <c r="K2365" t="s">
        <v>442</v>
      </c>
      <c r="L2365">
        <v>10052</v>
      </c>
      <c r="M2365">
        <v>40</v>
      </c>
      <c r="N2365" s="3">
        <v>7</v>
      </c>
      <c r="O2365" t="s">
        <v>442</v>
      </c>
      <c r="P2365" t="s">
        <v>442</v>
      </c>
      <c r="Q2365" t="s">
        <v>442</v>
      </c>
      <c r="R2365" t="s">
        <v>442</v>
      </c>
      <c r="S2365" t="s">
        <v>49</v>
      </c>
      <c r="T2365">
        <v>2</v>
      </c>
      <c r="U2365">
        <v>28</v>
      </c>
      <c r="X2365" t="str">
        <f>VLOOKUP($S2365,Taxonomic!A:D,2,FALSE)</f>
        <v>acanthuridae</v>
      </c>
      <c r="Y2365" t="str">
        <f>VLOOKUP(S2365,Taxonomic!A:D,3,FALSE)</f>
        <v>acanthurus</v>
      </c>
      <c r="Z2365" t="str">
        <f>VLOOKUP(S2365,Taxonomic!A:D,4,FALSE)</f>
        <v>chirurgus</v>
      </c>
    </row>
    <row r="2366" spans="1:26" x14ac:dyDescent="0.2">
      <c r="A2366" t="s">
        <v>30</v>
      </c>
      <c r="B2366" t="s">
        <v>103</v>
      </c>
      <c r="C2366" t="s">
        <v>130</v>
      </c>
      <c r="D2366">
        <v>2015</v>
      </c>
      <c r="E2366">
        <v>11</v>
      </c>
      <c r="F2366" s="8">
        <v>9</v>
      </c>
      <c r="G2366" t="s">
        <v>457</v>
      </c>
      <c r="H2366" t="s">
        <v>122</v>
      </c>
      <c r="I2366">
        <f>VLOOKUP(B2366,Information_sites!D:E,2,FALSE)</f>
        <v>-24.110130000000002</v>
      </c>
      <c r="J2366">
        <f>VLOOKUP(B2366,Information_sites!D:F,3,FALSE)</f>
        <v>-45.705855999999997</v>
      </c>
      <c r="K2366" t="s">
        <v>442</v>
      </c>
      <c r="L2366">
        <v>10052</v>
      </c>
      <c r="M2366">
        <v>40</v>
      </c>
      <c r="N2366" s="3">
        <v>7</v>
      </c>
      <c r="O2366" t="s">
        <v>442</v>
      </c>
      <c r="P2366" t="s">
        <v>442</v>
      </c>
      <c r="Q2366" t="s">
        <v>442</v>
      </c>
      <c r="R2366" t="s">
        <v>442</v>
      </c>
      <c r="S2366" t="s">
        <v>62</v>
      </c>
      <c r="T2366">
        <v>2</v>
      </c>
      <c r="U2366">
        <v>7</v>
      </c>
      <c r="X2366" t="str">
        <f>VLOOKUP($S2366,Taxonomic!A:D,2,FALSE)</f>
        <v>tetraodontidae</v>
      </c>
      <c r="Y2366" t="str">
        <f>VLOOKUP(S2366,Taxonomic!A:D,3,FALSE)</f>
        <v>canthigaster</v>
      </c>
      <c r="Z2366" t="str">
        <f>VLOOKUP(S2366,Taxonomic!A:D,4,FALSE)</f>
        <v>figueiredoi</v>
      </c>
    </row>
    <row r="2367" spans="1:26" x14ac:dyDescent="0.2">
      <c r="A2367" t="s">
        <v>30</v>
      </c>
      <c r="B2367" t="s">
        <v>103</v>
      </c>
      <c r="C2367" t="s">
        <v>130</v>
      </c>
      <c r="D2367">
        <v>2015</v>
      </c>
      <c r="E2367">
        <v>11</v>
      </c>
      <c r="F2367" s="8">
        <v>9</v>
      </c>
      <c r="G2367" t="s">
        <v>457</v>
      </c>
      <c r="H2367" t="s">
        <v>122</v>
      </c>
      <c r="I2367">
        <f>VLOOKUP(B2367,Information_sites!D:E,2,FALSE)</f>
        <v>-24.110130000000002</v>
      </c>
      <c r="J2367">
        <f>VLOOKUP(B2367,Information_sites!D:F,3,FALSE)</f>
        <v>-45.705855999999997</v>
      </c>
      <c r="K2367" t="s">
        <v>442</v>
      </c>
      <c r="L2367">
        <v>10052</v>
      </c>
      <c r="M2367">
        <v>40</v>
      </c>
      <c r="N2367" s="3">
        <v>7</v>
      </c>
      <c r="O2367" t="s">
        <v>442</v>
      </c>
      <c r="P2367" t="s">
        <v>442</v>
      </c>
      <c r="Q2367" t="s">
        <v>442</v>
      </c>
      <c r="R2367" t="s">
        <v>442</v>
      </c>
      <c r="S2367" t="s">
        <v>100</v>
      </c>
      <c r="T2367">
        <v>4</v>
      </c>
      <c r="U2367">
        <v>8</v>
      </c>
      <c r="X2367" t="str">
        <f>VLOOKUP($S2367,Taxonomic!A:D,2,FALSE)</f>
        <v>gobiidae</v>
      </c>
      <c r="Y2367" t="str">
        <f>VLOOKUP(S2367,Taxonomic!A:D,3,FALSE)</f>
        <v>coryphopterus</v>
      </c>
      <c r="Z2367" t="str">
        <f>VLOOKUP(S2367,Taxonomic!A:D,4,FALSE)</f>
        <v>glaucofraenum</v>
      </c>
    </row>
    <row r="2368" spans="1:26" x14ac:dyDescent="0.2">
      <c r="A2368" t="s">
        <v>30</v>
      </c>
      <c r="B2368" t="s">
        <v>103</v>
      </c>
      <c r="C2368" t="s">
        <v>130</v>
      </c>
      <c r="D2368">
        <v>2015</v>
      </c>
      <c r="E2368">
        <v>11</v>
      </c>
      <c r="F2368" s="8">
        <v>9</v>
      </c>
      <c r="G2368" t="s">
        <v>457</v>
      </c>
      <c r="H2368" t="s">
        <v>122</v>
      </c>
      <c r="I2368">
        <f>VLOOKUP(B2368,Information_sites!D:E,2,FALSE)</f>
        <v>-24.110130000000002</v>
      </c>
      <c r="J2368">
        <f>VLOOKUP(B2368,Information_sites!D:F,3,FALSE)</f>
        <v>-45.705855999999997</v>
      </c>
      <c r="K2368" t="s">
        <v>442</v>
      </c>
      <c r="L2368">
        <v>10052</v>
      </c>
      <c r="M2368">
        <v>40</v>
      </c>
      <c r="N2368" s="3">
        <v>7</v>
      </c>
      <c r="O2368" t="s">
        <v>442</v>
      </c>
      <c r="P2368" t="s">
        <v>442</v>
      </c>
      <c r="Q2368" t="s">
        <v>442</v>
      </c>
      <c r="R2368" t="s">
        <v>442</v>
      </c>
      <c r="S2368" t="s">
        <v>41</v>
      </c>
      <c r="T2368">
        <v>7</v>
      </c>
      <c r="U2368">
        <v>32</v>
      </c>
      <c r="X2368" t="str">
        <f>VLOOKUP($S2368,Taxonomic!A:D,2,FALSE)</f>
        <v>holocentridae</v>
      </c>
      <c r="Y2368" t="str">
        <f>VLOOKUP(S2368,Taxonomic!A:D,3,FALSE)</f>
        <v>holocentrus</v>
      </c>
      <c r="Z2368" t="str">
        <f>VLOOKUP(S2368,Taxonomic!A:D,4,FALSE)</f>
        <v>adscensionis</v>
      </c>
    </row>
    <row r="2369" spans="1:26" x14ac:dyDescent="0.2">
      <c r="A2369" t="s">
        <v>30</v>
      </c>
      <c r="B2369" t="s">
        <v>103</v>
      </c>
      <c r="C2369" t="s">
        <v>130</v>
      </c>
      <c r="D2369">
        <v>2015</v>
      </c>
      <c r="E2369">
        <v>11</v>
      </c>
      <c r="F2369" s="8">
        <v>9</v>
      </c>
      <c r="G2369" t="s">
        <v>457</v>
      </c>
      <c r="H2369" t="s">
        <v>122</v>
      </c>
      <c r="I2369">
        <f>VLOOKUP(B2369,Information_sites!D:E,2,FALSE)</f>
        <v>-24.110130000000002</v>
      </c>
      <c r="J2369">
        <f>VLOOKUP(B2369,Information_sites!D:F,3,FALSE)</f>
        <v>-45.705855999999997</v>
      </c>
      <c r="K2369" t="s">
        <v>442</v>
      </c>
      <c r="L2369">
        <v>10052</v>
      </c>
      <c r="M2369">
        <v>40</v>
      </c>
      <c r="N2369" s="3">
        <v>7</v>
      </c>
      <c r="O2369" t="s">
        <v>442</v>
      </c>
      <c r="P2369" t="s">
        <v>442</v>
      </c>
      <c r="Q2369" t="s">
        <v>442</v>
      </c>
      <c r="R2369" t="s">
        <v>442</v>
      </c>
      <c r="S2369" t="s">
        <v>52</v>
      </c>
      <c r="T2369">
        <v>1</v>
      </c>
      <c r="U2369">
        <v>30</v>
      </c>
      <c r="X2369" t="str">
        <f>VLOOKUP($S2369,Taxonomic!A:D,2,FALSE)</f>
        <v>kyphosidae</v>
      </c>
      <c r="Y2369" t="str">
        <f>VLOOKUP(S2369,Taxonomic!A:D,3,FALSE)</f>
        <v>kyphosus</v>
      </c>
      <c r="Z2369" t="str">
        <f>VLOOKUP(S2369,Taxonomic!A:D,4,FALSE)</f>
        <v>sectatrix</v>
      </c>
    </row>
    <row r="2370" spans="1:26" x14ac:dyDescent="0.2">
      <c r="A2370" t="s">
        <v>30</v>
      </c>
      <c r="B2370" t="s">
        <v>103</v>
      </c>
      <c r="C2370" t="s">
        <v>130</v>
      </c>
      <c r="D2370">
        <v>2015</v>
      </c>
      <c r="E2370">
        <v>11</v>
      </c>
      <c r="F2370" s="8">
        <v>9</v>
      </c>
      <c r="G2370" t="s">
        <v>457</v>
      </c>
      <c r="H2370" t="s">
        <v>122</v>
      </c>
      <c r="I2370">
        <f>VLOOKUP(B2370,Information_sites!D:E,2,FALSE)</f>
        <v>-24.110130000000002</v>
      </c>
      <c r="J2370">
        <f>VLOOKUP(B2370,Information_sites!D:F,3,FALSE)</f>
        <v>-45.705855999999997</v>
      </c>
      <c r="K2370" t="s">
        <v>442</v>
      </c>
      <c r="L2370">
        <v>10052</v>
      </c>
      <c r="M2370">
        <v>40</v>
      </c>
      <c r="N2370" s="3">
        <v>7</v>
      </c>
      <c r="O2370" t="s">
        <v>442</v>
      </c>
      <c r="P2370" t="s">
        <v>442</v>
      </c>
      <c r="Q2370" t="s">
        <v>442</v>
      </c>
      <c r="R2370" t="s">
        <v>442</v>
      </c>
      <c r="S2370" t="s">
        <v>38</v>
      </c>
      <c r="T2370">
        <v>1</v>
      </c>
      <c r="U2370">
        <v>25</v>
      </c>
      <c r="X2370" t="str">
        <f>VLOOKUP($S2370,Taxonomic!A:D,2,FALSE)</f>
        <v>serranidae</v>
      </c>
      <c r="Y2370" t="str">
        <f>VLOOKUP(S2370,Taxonomic!A:D,3,FALSE)</f>
        <v>epinephelus</v>
      </c>
      <c r="Z2370" t="str">
        <f>VLOOKUP(S2370,Taxonomic!A:D,4,FALSE)</f>
        <v>marginatus</v>
      </c>
    </row>
    <row r="2371" spans="1:26" x14ac:dyDescent="0.2">
      <c r="A2371" t="s">
        <v>30</v>
      </c>
      <c r="B2371" t="s">
        <v>103</v>
      </c>
      <c r="C2371" t="s">
        <v>130</v>
      </c>
      <c r="D2371">
        <v>2015</v>
      </c>
      <c r="E2371">
        <v>11</v>
      </c>
      <c r="F2371" s="8">
        <v>9</v>
      </c>
      <c r="G2371" t="s">
        <v>457</v>
      </c>
      <c r="H2371" t="s">
        <v>122</v>
      </c>
      <c r="I2371">
        <f>VLOOKUP(B2371,Information_sites!D:E,2,FALSE)</f>
        <v>-24.110130000000002</v>
      </c>
      <c r="J2371">
        <f>VLOOKUP(B2371,Information_sites!D:F,3,FALSE)</f>
        <v>-45.705855999999997</v>
      </c>
      <c r="K2371" t="s">
        <v>442</v>
      </c>
      <c r="L2371">
        <v>10052</v>
      </c>
      <c r="M2371">
        <v>40</v>
      </c>
      <c r="N2371" s="3">
        <v>7</v>
      </c>
      <c r="O2371" t="s">
        <v>442</v>
      </c>
      <c r="P2371" t="s">
        <v>442</v>
      </c>
      <c r="Q2371" t="s">
        <v>442</v>
      </c>
      <c r="R2371" t="s">
        <v>442</v>
      </c>
      <c r="S2371" t="s">
        <v>43</v>
      </c>
      <c r="T2371">
        <v>5</v>
      </c>
      <c r="U2371">
        <v>23</v>
      </c>
      <c r="X2371" t="str">
        <f>VLOOKUP($S2371,Taxonomic!A:D,2,FALSE)</f>
        <v>sciaenidae</v>
      </c>
      <c r="Y2371" t="str">
        <f>VLOOKUP(S2371,Taxonomic!A:D,3,FALSE)</f>
        <v>odontoscion</v>
      </c>
      <c r="Z2371" t="str">
        <f>VLOOKUP(S2371,Taxonomic!A:D,4,FALSE)</f>
        <v>dentex</v>
      </c>
    </row>
    <row r="2372" spans="1:26" x14ac:dyDescent="0.2">
      <c r="A2372" t="s">
        <v>30</v>
      </c>
      <c r="B2372" t="s">
        <v>103</v>
      </c>
      <c r="C2372" t="s">
        <v>130</v>
      </c>
      <c r="D2372">
        <v>2015</v>
      </c>
      <c r="E2372">
        <v>11</v>
      </c>
      <c r="F2372" s="8">
        <v>9</v>
      </c>
      <c r="G2372" t="s">
        <v>457</v>
      </c>
      <c r="H2372" t="s">
        <v>122</v>
      </c>
      <c r="I2372">
        <f>VLOOKUP(B2372,Information_sites!D:E,2,FALSE)</f>
        <v>-24.110130000000002</v>
      </c>
      <c r="J2372">
        <f>VLOOKUP(B2372,Information_sites!D:F,3,FALSE)</f>
        <v>-45.705855999999997</v>
      </c>
      <c r="K2372" t="s">
        <v>442</v>
      </c>
      <c r="L2372">
        <v>10052</v>
      </c>
      <c r="M2372">
        <v>40</v>
      </c>
      <c r="N2372" s="3">
        <v>7</v>
      </c>
      <c r="O2372" t="s">
        <v>442</v>
      </c>
      <c r="P2372" t="s">
        <v>442</v>
      </c>
      <c r="Q2372" t="s">
        <v>442</v>
      </c>
      <c r="R2372" t="s">
        <v>442</v>
      </c>
      <c r="S2372" t="s">
        <v>55</v>
      </c>
      <c r="T2372">
        <v>1</v>
      </c>
      <c r="U2372">
        <v>6</v>
      </c>
      <c r="X2372" t="str">
        <f>VLOOKUP($S2372,Taxonomic!A:D,2,FALSE)</f>
        <v>blenniidae</v>
      </c>
      <c r="Y2372" t="str">
        <f>VLOOKUP(S2372,Taxonomic!A:D,3,FALSE)</f>
        <v>parablennius</v>
      </c>
      <c r="Z2372" t="str">
        <f>VLOOKUP(S2372,Taxonomic!A:D,4,FALSE)</f>
        <v>pilicornis</v>
      </c>
    </row>
    <row r="2373" spans="1:26" x14ac:dyDescent="0.2">
      <c r="A2373" t="s">
        <v>30</v>
      </c>
      <c r="B2373" t="s">
        <v>103</v>
      </c>
      <c r="C2373" t="s">
        <v>130</v>
      </c>
      <c r="D2373">
        <v>2015</v>
      </c>
      <c r="E2373">
        <v>11</v>
      </c>
      <c r="F2373" s="8">
        <v>9</v>
      </c>
      <c r="G2373" t="s">
        <v>457</v>
      </c>
      <c r="H2373" t="s">
        <v>122</v>
      </c>
      <c r="I2373">
        <f>VLOOKUP(B2373,Information_sites!D:E,2,FALSE)</f>
        <v>-24.110130000000002</v>
      </c>
      <c r="J2373">
        <f>VLOOKUP(B2373,Information_sites!D:F,3,FALSE)</f>
        <v>-45.705855999999997</v>
      </c>
      <c r="K2373" t="s">
        <v>442</v>
      </c>
      <c r="L2373">
        <v>10052</v>
      </c>
      <c r="M2373">
        <v>40</v>
      </c>
      <c r="N2373" s="3">
        <v>7</v>
      </c>
      <c r="O2373" t="s">
        <v>442</v>
      </c>
      <c r="P2373" t="s">
        <v>442</v>
      </c>
      <c r="Q2373" t="s">
        <v>442</v>
      </c>
      <c r="R2373" t="s">
        <v>442</v>
      </c>
      <c r="S2373" t="s">
        <v>56</v>
      </c>
      <c r="T2373">
        <v>1</v>
      </c>
      <c r="U2373">
        <v>35</v>
      </c>
      <c r="X2373" t="str">
        <f>VLOOKUP($S2373,Taxonomic!A:D,2,FALSE)</f>
        <v>scaridae</v>
      </c>
      <c r="Y2373" t="str">
        <f>VLOOKUP(S2373,Taxonomic!A:D,3,FALSE)</f>
        <v>sparisoma</v>
      </c>
      <c r="Z2373" t="str">
        <f>VLOOKUP(S2373,Taxonomic!A:D,4,FALSE)</f>
        <v>axillare</v>
      </c>
    </row>
    <row r="2374" spans="1:26" x14ac:dyDescent="0.2">
      <c r="A2374" t="s">
        <v>30</v>
      </c>
      <c r="B2374" t="s">
        <v>103</v>
      </c>
      <c r="C2374" t="s">
        <v>130</v>
      </c>
      <c r="D2374">
        <v>2015</v>
      </c>
      <c r="E2374">
        <v>11</v>
      </c>
      <c r="F2374" s="8">
        <v>9</v>
      </c>
      <c r="G2374" t="s">
        <v>457</v>
      </c>
      <c r="H2374" t="s">
        <v>122</v>
      </c>
      <c r="I2374">
        <f>VLOOKUP(B2374,Information_sites!D:E,2,FALSE)</f>
        <v>-24.110130000000002</v>
      </c>
      <c r="J2374">
        <f>VLOOKUP(B2374,Information_sites!D:F,3,FALSE)</f>
        <v>-45.705855999999997</v>
      </c>
      <c r="K2374" t="s">
        <v>442</v>
      </c>
      <c r="L2374">
        <v>10052</v>
      </c>
      <c r="M2374">
        <v>40</v>
      </c>
      <c r="N2374" s="3">
        <v>7</v>
      </c>
      <c r="O2374" t="s">
        <v>442</v>
      </c>
      <c r="P2374" t="s">
        <v>442</v>
      </c>
      <c r="Q2374" t="s">
        <v>442</v>
      </c>
      <c r="R2374" t="s">
        <v>442</v>
      </c>
      <c r="S2374" t="s">
        <v>46</v>
      </c>
      <c r="T2374">
        <v>18</v>
      </c>
      <c r="U2374">
        <v>10</v>
      </c>
      <c r="X2374" t="str">
        <f>VLOOKUP($S2374,Taxonomic!A:D,2,FALSE)</f>
        <v>pomacentridae</v>
      </c>
      <c r="Y2374" t="str">
        <f>VLOOKUP(S2374,Taxonomic!A:D,3,FALSE)</f>
        <v>stegastes</v>
      </c>
      <c r="Z2374" t="str">
        <f>VLOOKUP(S2374,Taxonomic!A:D,4,FALSE)</f>
        <v>fuscus</v>
      </c>
    </row>
    <row r="2375" spans="1:26" x14ac:dyDescent="0.2">
      <c r="A2375" t="s">
        <v>30</v>
      </c>
      <c r="B2375" t="s">
        <v>103</v>
      </c>
      <c r="C2375" t="s">
        <v>130</v>
      </c>
      <c r="D2375">
        <v>2015</v>
      </c>
      <c r="E2375">
        <v>11</v>
      </c>
      <c r="F2375" s="8">
        <v>9</v>
      </c>
      <c r="G2375" t="s">
        <v>457</v>
      </c>
      <c r="H2375" t="s">
        <v>122</v>
      </c>
      <c r="I2375">
        <f>VLOOKUP(B2375,Information_sites!D:E,2,FALSE)</f>
        <v>-24.110130000000002</v>
      </c>
      <c r="J2375">
        <f>VLOOKUP(B2375,Information_sites!D:F,3,FALSE)</f>
        <v>-45.705855999999997</v>
      </c>
      <c r="K2375" t="s">
        <v>442</v>
      </c>
      <c r="L2375">
        <v>10053</v>
      </c>
      <c r="M2375">
        <v>40</v>
      </c>
      <c r="N2375" s="3">
        <v>5</v>
      </c>
      <c r="O2375" t="s">
        <v>442</v>
      </c>
      <c r="P2375" t="s">
        <v>442</v>
      </c>
      <c r="Q2375" t="s">
        <v>442</v>
      </c>
      <c r="R2375" t="s">
        <v>442</v>
      </c>
      <c r="S2375" t="s">
        <v>33</v>
      </c>
      <c r="T2375">
        <v>65</v>
      </c>
      <c r="U2375">
        <v>10</v>
      </c>
      <c r="X2375" t="str">
        <f>VLOOKUP($S2375,Taxonomic!A:D,2,FALSE)</f>
        <v>pomacentridae</v>
      </c>
      <c r="Y2375" t="str">
        <f>VLOOKUP(S2375,Taxonomic!A:D,3,FALSE)</f>
        <v>abudefduf</v>
      </c>
      <c r="Z2375" t="str">
        <f>VLOOKUP(S2375,Taxonomic!A:D,4,FALSE)</f>
        <v>saxatilis</v>
      </c>
    </row>
    <row r="2376" spans="1:26" x14ac:dyDescent="0.2">
      <c r="A2376" t="s">
        <v>30</v>
      </c>
      <c r="B2376" t="s">
        <v>103</v>
      </c>
      <c r="C2376" t="s">
        <v>130</v>
      </c>
      <c r="D2376">
        <v>2015</v>
      </c>
      <c r="E2376">
        <v>11</v>
      </c>
      <c r="F2376" s="8">
        <v>9</v>
      </c>
      <c r="G2376" t="s">
        <v>457</v>
      </c>
      <c r="H2376" t="s">
        <v>122</v>
      </c>
      <c r="I2376">
        <f>VLOOKUP(B2376,Information_sites!D:E,2,FALSE)</f>
        <v>-24.110130000000002</v>
      </c>
      <c r="J2376">
        <f>VLOOKUP(B2376,Information_sites!D:F,3,FALSE)</f>
        <v>-45.705855999999997</v>
      </c>
      <c r="K2376" t="s">
        <v>442</v>
      </c>
      <c r="L2376">
        <v>10053</v>
      </c>
      <c r="M2376">
        <v>40</v>
      </c>
      <c r="N2376" s="3">
        <v>5</v>
      </c>
      <c r="O2376" t="s">
        <v>442</v>
      </c>
      <c r="P2376" t="s">
        <v>442</v>
      </c>
      <c r="Q2376" t="s">
        <v>442</v>
      </c>
      <c r="R2376" t="s">
        <v>442</v>
      </c>
      <c r="S2376" t="s">
        <v>50</v>
      </c>
      <c r="T2376">
        <v>1</v>
      </c>
      <c r="U2376">
        <v>35</v>
      </c>
      <c r="X2376" t="str">
        <f>VLOOKUP($S2376,Taxonomic!A:D,2,FALSE)</f>
        <v>haemulidae</v>
      </c>
      <c r="Y2376" t="str">
        <f>VLOOKUP(S2376,Taxonomic!A:D,3,FALSE)</f>
        <v>anisotremus</v>
      </c>
      <c r="Z2376" t="str">
        <f>VLOOKUP(S2376,Taxonomic!A:D,4,FALSE)</f>
        <v>virginicus</v>
      </c>
    </row>
    <row r="2377" spans="1:26" x14ac:dyDescent="0.2">
      <c r="A2377" t="s">
        <v>30</v>
      </c>
      <c r="B2377" t="s">
        <v>103</v>
      </c>
      <c r="C2377" t="s">
        <v>130</v>
      </c>
      <c r="D2377">
        <v>2015</v>
      </c>
      <c r="E2377">
        <v>11</v>
      </c>
      <c r="F2377" s="8">
        <v>9</v>
      </c>
      <c r="G2377" t="s">
        <v>457</v>
      </c>
      <c r="H2377" t="s">
        <v>122</v>
      </c>
      <c r="I2377">
        <f>VLOOKUP(B2377,Information_sites!D:E,2,FALSE)</f>
        <v>-24.110130000000002</v>
      </c>
      <c r="J2377">
        <f>VLOOKUP(B2377,Information_sites!D:F,3,FALSE)</f>
        <v>-45.705855999999997</v>
      </c>
      <c r="K2377" t="s">
        <v>442</v>
      </c>
      <c r="L2377">
        <v>10053</v>
      </c>
      <c r="M2377">
        <v>40</v>
      </c>
      <c r="N2377" s="3">
        <v>5</v>
      </c>
      <c r="O2377" t="s">
        <v>442</v>
      </c>
      <c r="P2377" t="s">
        <v>442</v>
      </c>
      <c r="Q2377" t="s">
        <v>442</v>
      </c>
      <c r="R2377" t="s">
        <v>442</v>
      </c>
      <c r="S2377" t="s">
        <v>51</v>
      </c>
      <c r="T2377">
        <v>2</v>
      </c>
      <c r="U2377">
        <v>28</v>
      </c>
      <c r="X2377" t="str">
        <f>VLOOKUP($S2377,Taxonomic!A:D,2,FALSE)</f>
        <v>sparidae</v>
      </c>
      <c r="Y2377" t="str">
        <f>VLOOKUP(S2377,Taxonomic!A:D,3,FALSE)</f>
        <v>diplodus</v>
      </c>
      <c r="Z2377" t="str">
        <f>VLOOKUP(S2377,Taxonomic!A:D,4,FALSE)</f>
        <v>argenteus</v>
      </c>
    </row>
    <row r="2378" spans="1:26" x14ac:dyDescent="0.2">
      <c r="A2378" t="s">
        <v>30</v>
      </c>
      <c r="B2378" t="s">
        <v>103</v>
      </c>
      <c r="C2378" t="s">
        <v>130</v>
      </c>
      <c r="D2378">
        <v>2015</v>
      </c>
      <c r="E2378">
        <v>11</v>
      </c>
      <c r="F2378" s="8">
        <v>9</v>
      </c>
      <c r="G2378" t="s">
        <v>457</v>
      </c>
      <c r="H2378" t="s">
        <v>122</v>
      </c>
      <c r="I2378">
        <f>VLOOKUP(B2378,Information_sites!D:E,2,FALSE)</f>
        <v>-24.110130000000002</v>
      </c>
      <c r="J2378">
        <f>VLOOKUP(B2378,Information_sites!D:F,3,FALSE)</f>
        <v>-45.705855999999997</v>
      </c>
      <c r="K2378" t="s">
        <v>442</v>
      </c>
      <c r="L2378">
        <v>10053</v>
      </c>
      <c r="M2378">
        <v>40</v>
      </c>
      <c r="N2378" s="3">
        <v>5</v>
      </c>
      <c r="O2378" t="s">
        <v>442</v>
      </c>
      <c r="P2378" t="s">
        <v>442</v>
      </c>
      <c r="Q2378" t="s">
        <v>442</v>
      </c>
      <c r="R2378" t="s">
        <v>442</v>
      </c>
      <c r="S2378" t="s">
        <v>41</v>
      </c>
      <c r="T2378">
        <v>4</v>
      </c>
      <c r="U2378">
        <v>35</v>
      </c>
      <c r="X2378" t="str">
        <f>VLOOKUP($S2378,Taxonomic!A:D,2,FALSE)</f>
        <v>holocentridae</v>
      </c>
      <c r="Y2378" t="str">
        <f>VLOOKUP(S2378,Taxonomic!A:D,3,FALSE)</f>
        <v>holocentrus</v>
      </c>
      <c r="Z2378" t="str">
        <f>VLOOKUP(S2378,Taxonomic!A:D,4,FALSE)</f>
        <v>adscensionis</v>
      </c>
    </row>
    <row r="2379" spans="1:26" x14ac:dyDescent="0.2">
      <c r="A2379" t="s">
        <v>30</v>
      </c>
      <c r="B2379" t="s">
        <v>103</v>
      </c>
      <c r="C2379" t="s">
        <v>130</v>
      </c>
      <c r="D2379">
        <v>2015</v>
      </c>
      <c r="E2379">
        <v>11</v>
      </c>
      <c r="F2379" s="8">
        <v>9</v>
      </c>
      <c r="G2379" t="s">
        <v>457</v>
      </c>
      <c r="H2379" t="s">
        <v>122</v>
      </c>
      <c r="I2379">
        <f>VLOOKUP(B2379,Information_sites!D:E,2,FALSE)</f>
        <v>-24.110130000000002</v>
      </c>
      <c r="J2379">
        <f>VLOOKUP(B2379,Information_sites!D:F,3,FALSE)</f>
        <v>-45.705855999999997</v>
      </c>
      <c r="K2379" t="s">
        <v>442</v>
      </c>
      <c r="L2379">
        <v>10053</v>
      </c>
      <c r="M2379">
        <v>40</v>
      </c>
      <c r="N2379" s="3">
        <v>5</v>
      </c>
      <c r="O2379" t="s">
        <v>442</v>
      </c>
      <c r="P2379" t="s">
        <v>442</v>
      </c>
      <c r="Q2379" t="s">
        <v>442</v>
      </c>
      <c r="R2379" t="s">
        <v>442</v>
      </c>
      <c r="S2379" t="s">
        <v>55</v>
      </c>
      <c r="T2379">
        <v>3</v>
      </c>
      <c r="U2379">
        <v>8</v>
      </c>
      <c r="X2379" t="str">
        <f>VLOOKUP($S2379,Taxonomic!A:D,2,FALSE)</f>
        <v>blenniidae</v>
      </c>
      <c r="Y2379" t="str">
        <f>VLOOKUP(S2379,Taxonomic!A:D,3,FALSE)</f>
        <v>parablennius</v>
      </c>
      <c r="Z2379" t="str">
        <f>VLOOKUP(S2379,Taxonomic!A:D,4,FALSE)</f>
        <v>pilicornis</v>
      </c>
    </row>
    <row r="2380" spans="1:26" x14ac:dyDescent="0.2">
      <c r="A2380" t="s">
        <v>30</v>
      </c>
      <c r="B2380" t="s">
        <v>103</v>
      </c>
      <c r="C2380" t="s">
        <v>130</v>
      </c>
      <c r="D2380">
        <v>2015</v>
      </c>
      <c r="E2380">
        <v>11</v>
      </c>
      <c r="F2380" s="8">
        <v>9</v>
      </c>
      <c r="G2380" t="s">
        <v>457</v>
      </c>
      <c r="H2380" t="s">
        <v>122</v>
      </c>
      <c r="I2380">
        <f>VLOOKUP(B2380,Information_sites!D:E,2,FALSE)</f>
        <v>-24.110130000000002</v>
      </c>
      <c r="J2380">
        <f>VLOOKUP(B2380,Information_sites!D:F,3,FALSE)</f>
        <v>-45.705855999999997</v>
      </c>
      <c r="K2380" t="s">
        <v>442</v>
      </c>
      <c r="L2380">
        <v>10053</v>
      </c>
      <c r="M2380">
        <v>40</v>
      </c>
      <c r="N2380" s="3">
        <v>5</v>
      </c>
      <c r="O2380" t="s">
        <v>442</v>
      </c>
      <c r="P2380" t="s">
        <v>442</v>
      </c>
      <c r="Q2380" t="s">
        <v>442</v>
      </c>
      <c r="R2380" t="s">
        <v>442</v>
      </c>
      <c r="S2380" t="s">
        <v>74</v>
      </c>
      <c r="T2380">
        <v>1</v>
      </c>
      <c r="U2380">
        <v>40</v>
      </c>
      <c r="X2380" t="str">
        <f>VLOOKUP($S2380,Taxonomic!A:D,2,FALSE)</f>
        <v>carangidae</v>
      </c>
      <c r="Y2380" t="str">
        <f>VLOOKUP(S2380,Taxonomic!A:D,3,FALSE)</f>
        <v>seriola</v>
      </c>
      <c r="Z2380" t="str">
        <f>VLOOKUP(S2380,Taxonomic!A:D,4,FALSE)</f>
        <v>rivoliana</v>
      </c>
    </row>
    <row r="2381" spans="1:26" x14ac:dyDescent="0.2">
      <c r="A2381" t="s">
        <v>30</v>
      </c>
      <c r="B2381" t="s">
        <v>103</v>
      </c>
      <c r="C2381" t="s">
        <v>130</v>
      </c>
      <c r="D2381">
        <v>2015</v>
      </c>
      <c r="E2381">
        <v>11</v>
      </c>
      <c r="F2381" s="8">
        <v>9</v>
      </c>
      <c r="G2381" t="s">
        <v>457</v>
      </c>
      <c r="H2381" t="s">
        <v>122</v>
      </c>
      <c r="I2381">
        <f>VLOOKUP(B2381,Information_sites!D:E,2,FALSE)</f>
        <v>-24.110130000000002</v>
      </c>
      <c r="J2381">
        <f>VLOOKUP(B2381,Information_sites!D:F,3,FALSE)</f>
        <v>-45.705855999999997</v>
      </c>
      <c r="K2381" t="s">
        <v>442</v>
      </c>
      <c r="L2381">
        <v>10053</v>
      </c>
      <c r="M2381">
        <v>40</v>
      </c>
      <c r="N2381" s="3">
        <v>5</v>
      </c>
      <c r="O2381" t="s">
        <v>442</v>
      </c>
      <c r="P2381" t="s">
        <v>442</v>
      </c>
      <c r="Q2381" t="s">
        <v>442</v>
      </c>
      <c r="R2381" t="s">
        <v>442</v>
      </c>
      <c r="S2381" t="s">
        <v>46</v>
      </c>
      <c r="T2381">
        <v>10</v>
      </c>
      <c r="U2381">
        <v>12</v>
      </c>
      <c r="X2381" t="str">
        <f>VLOOKUP($S2381,Taxonomic!A:D,2,FALSE)</f>
        <v>pomacentridae</v>
      </c>
      <c r="Y2381" t="str">
        <f>VLOOKUP(S2381,Taxonomic!A:D,3,FALSE)</f>
        <v>stegastes</v>
      </c>
      <c r="Z2381" t="str">
        <f>VLOOKUP(S2381,Taxonomic!A:D,4,FALSE)</f>
        <v>fuscus</v>
      </c>
    </row>
    <row r="2382" spans="1:26" x14ac:dyDescent="0.2">
      <c r="A2382" t="s">
        <v>30</v>
      </c>
      <c r="B2382" t="s">
        <v>103</v>
      </c>
      <c r="C2382" t="s">
        <v>130</v>
      </c>
      <c r="D2382">
        <v>2015</v>
      </c>
      <c r="E2382">
        <v>11</v>
      </c>
      <c r="F2382" s="8">
        <v>9</v>
      </c>
      <c r="G2382" t="s">
        <v>457</v>
      </c>
      <c r="H2382" t="s">
        <v>122</v>
      </c>
      <c r="I2382">
        <f>VLOOKUP(B2382,Information_sites!D:E,2,FALSE)</f>
        <v>-24.110130000000002</v>
      </c>
      <c r="J2382">
        <f>VLOOKUP(B2382,Information_sites!D:F,3,FALSE)</f>
        <v>-45.705855999999997</v>
      </c>
      <c r="K2382" t="s">
        <v>442</v>
      </c>
      <c r="L2382">
        <v>10053</v>
      </c>
      <c r="M2382">
        <v>40</v>
      </c>
      <c r="N2382" s="3">
        <v>5</v>
      </c>
      <c r="O2382" t="s">
        <v>442</v>
      </c>
      <c r="P2382" t="s">
        <v>442</v>
      </c>
      <c r="Q2382" t="s">
        <v>442</v>
      </c>
      <c r="R2382" t="s">
        <v>442</v>
      </c>
      <c r="S2382" t="s">
        <v>46</v>
      </c>
      <c r="T2382">
        <v>4</v>
      </c>
      <c r="U2382">
        <v>8</v>
      </c>
      <c r="X2382" t="str">
        <f>VLOOKUP($S2382,Taxonomic!A:D,2,FALSE)</f>
        <v>pomacentridae</v>
      </c>
      <c r="Y2382" t="str">
        <f>VLOOKUP(S2382,Taxonomic!A:D,3,FALSE)</f>
        <v>stegastes</v>
      </c>
      <c r="Z2382" t="str">
        <f>VLOOKUP(S2382,Taxonomic!A:D,4,FALSE)</f>
        <v>fuscus</v>
      </c>
    </row>
    <row r="2383" spans="1:26" x14ac:dyDescent="0.2">
      <c r="A2383" t="s">
        <v>30</v>
      </c>
      <c r="B2383" t="s">
        <v>103</v>
      </c>
      <c r="C2383" t="s">
        <v>130</v>
      </c>
      <c r="D2383">
        <v>2015</v>
      </c>
      <c r="E2383">
        <v>11</v>
      </c>
      <c r="F2383" s="8">
        <v>9</v>
      </c>
      <c r="G2383" t="s">
        <v>457</v>
      </c>
      <c r="H2383" t="s">
        <v>122</v>
      </c>
      <c r="I2383">
        <f>VLOOKUP(B2383,Information_sites!D:E,2,FALSE)</f>
        <v>-24.110130000000002</v>
      </c>
      <c r="J2383">
        <f>VLOOKUP(B2383,Information_sites!D:F,3,FALSE)</f>
        <v>-45.705855999999997</v>
      </c>
      <c r="K2383" t="s">
        <v>442</v>
      </c>
      <c r="L2383">
        <v>10053</v>
      </c>
      <c r="M2383">
        <v>40</v>
      </c>
      <c r="N2383" s="3">
        <v>5</v>
      </c>
      <c r="O2383" t="s">
        <v>442</v>
      </c>
      <c r="P2383" t="s">
        <v>442</v>
      </c>
      <c r="Q2383" t="s">
        <v>442</v>
      </c>
      <c r="R2383" t="s">
        <v>442</v>
      </c>
      <c r="S2383" t="s">
        <v>58</v>
      </c>
      <c r="T2383">
        <v>1</v>
      </c>
      <c r="U2383">
        <v>8</v>
      </c>
      <c r="X2383" t="str">
        <f>VLOOKUP($S2383,Taxonomic!A:D,2,FALSE)</f>
        <v>pomacentridae</v>
      </c>
      <c r="Y2383" t="str">
        <f>VLOOKUP(S2383,Taxonomic!A:D,3,FALSE)</f>
        <v>stegastes</v>
      </c>
      <c r="Z2383" t="str">
        <f>VLOOKUP(S2383,Taxonomic!A:D,4,FALSE)</f>
        <v>variabilis</v>
      </c>
    </row>
    <row r="2384" spans="1:26" x14ac:dyDescent="0.2">
      <c r="A2384" t="s">
        <v>30</v>
      </c>
      <c r="B2384" t="s">
        <v>103</v>
      </c>
      <c r="C2384" t="s">
        <v>130</v>
      </c>
      <c r="D2384">
        <v>2015</v>
      </c>
      <c r="E2384">
        <v>11</v>
      </c>
      <c r="F2384" s="8">
        <v>9</v>
      </c>
      <c r="G2384" t="s">
        <v>457</v>
      </c>
      <c r="H2384" t="s">
        <v>122</v>
      </c>
      <c r="I2384">
        <f>VLOOKUP(B2384,Information_sites!D:E,2,FALSE)</f>
        <v>-24.110130000000002</v>
      </c>
      <c r="J2384">
        <f>VLOOKUP(B2384,Information_sites!D:F,3,FALSE)</f>
        <v>-45.705855999999997</v>
      </c>
      <c r="K2384" t="s">
        <v>442</v>
      </c>
      <c r="L2384">
        <v>10054</v>
      </c>
      <c r="M2384">
        <v>40</v>
      </c>
      <c r="N2384" s="3">
        <v>4</v>
      </c>
      <c r="O2384" t="s">
        <v>442</v>
      </c>
      <c r="P2384" t="s">
        <v>442</v>
      </c>
      <c r="Q2384" t="s">
        <v>442</v>
      </c>
      <c r="R2384" t="s">
        <v>442</v>
      </c>
      <c r="S2384" t="s">
        <v>33</v>
      </c>
      <c r="T2384">
        <v>15</v>
      </c>
      <c r="U2384">
        <v>8</v>
      </c>
      <c r="X2384" t="str">
        <f>VLOOKUP($S2384,Taxonomic!A:D,2,FALSE)</f>
        <v>pomacentridae</v>
      </c>
      <c r="Y2384" t="str">
        <f>VLOOKUP(S2384,Taxonomic!A:D,3,FALSE)</f>
        <v>abudefduf</v>
      </c>
      <c r="Z2384" t="str">
        <f>VLOOKUP(S2384,Taxonomic!A:D,4,FALSE)</f>
        <v>saxatilis</v>
      </c>
    </row>
    <row r="2385" spans="1:26" x14ac:dyDescent="0.2">
      <c r="A2385" t="s">
        <v>30</v>
      </c>
      <c r="B2385" t="s">
        <v>103</v>
      </c>
      <c r="C2385" t="s">
        <v>130</v>
      </c>
      <c r="D2385">
        <v>2015</v>
      </c>
      <c r="E2385">
        <v>11</v>
      </c>
      <c r="F2385" s="8">
        <v>9</v>
      </c>
      <c r="G2385" t="s">
        <v>457</v>
      </c>
      <c r="H2385" t="s">
        <v>122</v>
      </c>
      <c r="I2385">
        <f>VLOOKUP(B2385,Information_sites!D:E,2,FALSE)</f>
        <v>-24.110130000000002</v>
      </c>
      <c r="J2385">
        <f>VLOOKUP(B2385,Information_sites!D:F,3,FALSE)</f>
        <v>-45.705855999999997</v>
      </c>
      <c r="K2385" t="s">
        <v>442</v>
      </c>
      <c r="L2385">
        <v>10054</v>
      </c>
      <c r="M2385">
        <v>40</v>
      </c>
      <c r="N2385" s="3">
        <v>4</v>
      </c>
      <c r="O2385" t="s">
        <v>442</v>
      </c>
      <c r="P2385" t="s">
        <v>442</v>
      </c>
      <c r="Q2385" t="s">
        <v>442</v>
      </c>
      <c r="R2385" t="s">
        <v>442</v>
      </c>
      <c r="S2385" t="s">
        <v>33</v>
      </c>
      <c r="T2385">
        <v>7</v>
      </c>
      <c r="U2385">
        <v>12</v>
      </c>
      <c r="X2385" t="str">
        <f>VLOOKUP($S2385,Taxonomic!A:D,2,FALSE)</f>
        <v>pomacentridae</v>
      </c>
      <c r="Y2385" t="str">
        <f>VLOOKUP(S2385,Taxonomic!A:D,3,FALSE)</f>
        <v>abudefduf</v>
      </c>
      <c r="Z2385" t="str">
        <f>VLOOKUP(S2385,Taxonomic!A:D,4,FALSE)</f>
        <v>saxatilis</v>
      </c>
    </row>
    <row r="2386" spans="1:26" x14ac:dyDescent="0.2">
      <c r="A2386" t="s">
        <v>30</v>
      </c>
      <c r="B2386" t="s">
        <v>103</v>
      </c>
      <c r="C2386" t="s">
        <v>130</v>
      </c>
      <c r="D2386">
        <v>2015</v>
      </c>
      <c r="E2386">
        <v>11</v>
      </c>
      <c r="F2386" s="8">
        <v>9</v>
      </c>
      <c r="G2386" t="s">
        <v>457</v>
      </c>
      <c r="H2386" t="s">
        <v>122</v>
      </c>
      <c r="I2386">
        <f>VLOOKUP(B2386,Information_sites!D:E,2,FALSE)</f>
        <v>-24.110130000000002</v>
      </c>
      <c r="J2386">
        <f>VLOOKUP(B2386,Information_sites!D:F,3,FALSE)</f>
        <v>-45.705855999999997</v>
      </c>
      <c r="K2386" t="s">
        <v>442</v>
      </c>
      <c r="L2386">
        <v>10054</v>
      </c>
      <c r="M2386">
        <v>40</v>
      </c>
      <c r="N2386" s="3">
        <v>4</v>
      </c>
      <c r="O2386" t="s">
        <v>442</v>
      </c>
      <c r="P2386" t="s">
        <v>442</v>
      </c>
      <c r="Q2386" t="s">
        <v>442</v>
      </c>
      <c r="R2386" t="s">
        <v>442</v>
      </c>
      <c r="S2386" t="s">
        <v>49</v>
      </c>
      <c r="T2386">
        <v>3</v>
      </c>
      <c r="U2386">
        <v>32</v>
      </c>
      <c r="X2386" t="str">
        <f>VLOOKUP($S2386,Taxonomic!A:D,2,FALSE)</f>
        <v>acanthuridae</v>
      </c>
      <c r="Y2386" t="str">
        <f>VLOOKUP(S2386,Taxonomic!A:D,3,FALSE)</f>
        <v>acanthurus</v>
      </c>
      <c r="Z2386" t="str">
        <f>VLOOKUP(S2386,Taxonomic!A:D,4,FALSE)</f>
        <v>chirurgus</v>
      </c>
    </row>
    <row r="2387" spans="1:26" x14ac:dyDescent="0.2">
      <c r="A2387" t="s">
        <v>30</v>
      </c>
      <c r="B2387" t="s">
        <v>103</v>
      </c>
      <c r="C2387" t="s">
        <v>130</v>
      </c>
      <c r="D2387">
        <v>2015</v>
      </c>
      <c r="E2387">
        <v>11</v>
      </c>
      <c r="F2387" s="8">
        <v>9</v>
      </c>
      <c r="G2387" t="s">
        <v>457</v>
      </c>
      <c r="H2387" t="s">
        <v>122</v>
      </c>
      <c r="I2387">
        <f>VLOOKUP(B2387,Information_sites!D:E,2,FALSE)</f>
        <v>-24.110130000000002</v>
      </c>
      <c r="J2387">
        <f>VLOOKUP(B2387,Information_sites!D:F,3,FALSE)</f>
        <v>-45.705855999999997</v>
      </c>
      <c r="K2387" t="s">
        <v>442</v>
      </c>
      <c r="L2387">
        <v>10054</v>
      </c>
      <c r="M2387">
        <v>40</v>
      </c>
      <c r="N2387" s="3">
        <v>4</v>
      </c>
      <c r="O2387" t="s">
        <v>442</v>
      </c>
      <c r="P2387" t="s">
        <v>442</v>
      </c>
      <c r="Q2387" t="s">
        <v>442</v>
      </c>
      <c r="R2387" t="s">
        <v>442</v>
      </c>
      <c r="S2387" t="s">
        <v>50</v>
      </c>
      <c r="T2387">
        <v>12</v>
      </c>
      <c r="U2387">
        <v>30</v>
      </c>
      <c r="X2387" t="str">
        <f>VLOOKUP($S2387,Taxonomic!A:D,2,FALSE)</f>
        <v>haemulidae</v>
      </c>
      <c r="Y2387" t="str">
        <f>VLOOKUP(S2387,Taxonomic!A:D,3,FALSE)</f>
        <v>anisotremus</v>
      </c>
      <c r="Z2387" t="str">
        <f>VLOOKUP(S2387,Taxonomic!A:D,4,FALSE)</f>
        <v>virginicus</v>
      </c>
    </row>
    <row r="2388" spans="1:26" x14ac:dyDescent="0.2">
      <c r="A2388" t="s">
        <v>30</v>
      </c>
      <c r="B2388" t="s">
        <v>103</v>
      </c>
      <c r="C2388" t="s">
        <v>130</v>
      </c>
      <c r="D2388">
        <v>2015</v>
      </c>
      <c r="E2388">
        <v>11</v>
      </c>
      <c r="F2388" s="8">
        <v>9</v>
      </c>
      <c r="G2388" t="s">
        <v>457</v>
      </c>
      <c r="H2388" t="s">
        <v>122</v>
      </c>
      <c r="I2388">
        <f>VLOOKUP(B2388,Information_sites!D:E,2,FALSE)</f>
        <v>-24.110130000000002</v>
      </c>
      <c r="J2388">
        <f>VLOOKUP(B2388,Information_sites!D:F,3,FALSE)</f>
        <v>-45.705855999999997</v>
      </c>
      <c r="K2388" t="s">
        <v>442</v>
      </c>
      <c r="L2388">
        <v>10054</v>
      </c>
      <c r="M2388">
        <v>40</v>
      </c>
      <c r="N2388" s="3">
        <v>4</v>
      </c>
      <c r="O2388" t="s">
        <v>442</v>
      </c>
      <c r="P2388" t="s">
        <v>442</v>
      </c>
      <c r="Q2388" t="s">
        <v>442</v>
      </c>
      <c r="R2388" t="s">
        <v>442</v>
      </c>
      <c r="S2388" t="s">
        <v>35</v>
      </c>
      <c r="T2388">
        <v>1</v>
      </c>
      <c r="U2388">
        <v>35</v>
      </c>
      <c r="X2388" t="str">
        <f>VLOOKUP($S2388,Taxonomic!A:D,2,FALSE)</f>
        <v>labridae</v>
      </c>
      <c r="Y2388" t="str">
        <f>VLOOKUP(S2388,Taxonomic!A:D,3,FALSE)</f>
        <v>bodianus</v>
      </c>
      <c r="Z2388" t="str">
        <f>VLOOKUP(S2388,Taxonomic!A:D,4,FALSE)</f>
        <v>rufus</v>
      </c>
    </row>
    <row r="2389" spans="1:26" x14ac:dyDescent="0.2">
      <c r="A2389" t="s">
        <v>30</v>
      </c>
      <c r="B2389" t="s">
        <v>103</v>
      </c>
      <c r="C2389" t="s">
        <v>130</v>
      </c>
      <c r="D2389">
        <v>2015</v>
      </c>
      <c r="E2389">
        <v>11</v>
      </c>
      <c r="F2389" s="8">
        <v>9</v>
      </c>
      <c r="G2389" t="s">
        <v>457</v>
      </c>
      <c r="H2389" t="s">
        <v>122</v>
      </c>
      <c r="I2389">
        <f>VLOOKUP(B2389,Information_sites!D:E,2,FALSE)</f>
        <v>-24.110130000000002</v>
      </c>
      <c r="J2389">
        <f>VLOOKUP(B2389,Information_sites!D:F,3,FALSE)</f>
        <v>-45.705855999999997</v>
      </c>
      <c r="K2389" t="s">
        <v>442</v>
      </c>
      <c r="L2389">
        <v>10054</v>
      </c>
      <c r="M2389">
        <v>40</v>
      </c>
      <c r="N2389" s="3">
        <v>4</v>
      </c>
      <c r="O2389" t="s">
        <v>442</v>
      </c>
      <c r="P2389" t="s">
        <v>442</v>
      </c>
      <c r="Q2389" t="s">
        <v>442</v>
      </c>
      <c r="R2389" t="s">
        <v>442</v>
      </c>
      <c r="S2389" t="s">
        <v>41</v>
      </c>
      <c r="T2389">
        <v>4</v>
      </c>
      <c r="U2389">
        <v>35</v>
      </c>
      <c r="X2389" t="str">
        <f>VLOOKUP($S2389,Taxonomic!A:D,2,FALSE)</f>
        <v>holocentridae</v>
      </c>
      <c r="Y2389" t="str">
        <f>VLOOKUP(S2389,Taxonomic!A:D,3,FALSE)</f>
        <v>holocentrus</v>
      </c>
      <c r="Z2389" t="str">
        <f>VLOOKUP(S2389,Taxonomic!A:D,4,FALSE)</f>
        <v>adscensionis</v>
      </c>
    </row>
    <row r="2390" spans="1:26" x14ac:dyDescent="0.2">
      <c r="A2390" t="s">
        <v>30</v>
      </c>
      <c r="B2390" t="s">
        <v>103</v>
      </c>
      <c r="C2390" t="s">
        <v>130</v>
      </c>
      <c r="D2390">
        <v>2015</v>
      </c>
      <c r="E2390">
        <v>11</v>
      </c>
      <c r="F2390" s="8">
        <v>9</v>
      </c>
      <c r="G2390" t="s">
        <v>457</v>
      </c>
      <c r="H2390" t="s">
        <v>122</v>
      </c>
      <c r="I2390">
        <f>VLOOKUP(B2390,Information_sites!D:E,2,FALSE)</f>
        <v>-24.110130000000002</v>
      </c>
      <c r="J2390">
        <f>VLOOKUP(B2390,Information_sites!D:F,3,FALSE)</f>
        <v>-45.705855999999997</v>
      </c>
      <c r="K2390" t="s">
        <v>442</v>
      </c>
      <c r="L2390">
        <v>10054</v>
      </c>
      <c r="M2390">
        <v>40</v>
      </c>
      <c r="N2390" s="3">
        <v>4</v>
      </c>
      <c r="O2390" t="s">
        <v>442</v>
      </c>
      <c r="P2390" t="s">
        <v>442</v>
      </c>
      <c r="Q2390" t="s">
        <v>442</v>
      </c>
      <c r="R2390" t="s">
        <v>442</v>
      </c>
      <c r="S2390" t="s">
        <v>38</v>
      </c>
      <c r="T2390">
        <v>1</v>
      </c>
      <c r="U2390">
        <v>20</v>
      </c>
      <c r="X2390" t="str">
        <f>VLOOKUP($S2390,Taxonomic!A:D,2,FALSE)</f>
        <v>serranidae</v>
      </c>
      <c r="Y2390" t="str">
        <f>VLOOKUP(S2390,Taxonomic!A:D,3,FALSE)</f>
        <v>epinephelus</v>
      </c>
      <c r="Z2390" t="str">
        <f>VLOOKUP(S2390,Taxonomic!A:D,4,FALSE)</f>
        <v>marginatus</v>
      </c>
    </row>
    <row r="2391" spans="1:26" x14ac:dyDescent="0.2">
      <c r="A2391" t="s">
        <v>30</v>
      </c>
      <c r="B2391" t="s">
        <v>103</v>
      </c>
      <c r="C2391" t="s">
        <v>130</v>
      </c>
      <c r="D2391">
        <v>2015</v>
      </c>
      <c r="E2391">
        <v>11</v>
      </c>
      <c r="F2391" s="8">
        <v>9</v>
      </c>
      <c r="G2391" t="s">
        <v>457</v>
      </c>
      <c r="H2391" t="s">
        <v>122</v>
      </c>
      <c r="I2391">
        <f>VLOOKUP(B2391,Information_sites!D:E,2,FALSE)</f>
        <v>-24.110130000000002</v>
      </c>
      <c r="J2391">
        <f>VLOOKUP(B2391,Information_sites!D:F,3,FALSE)</f>
        <v>-45.705855999999997</v>
      </c>
      <c r="K2391" t="s">
        <v>442</v>
      </c>
      <c r="L2391">
        <v>10054</v>
      </c>
      <c r="M2391">
        <v>40</v>
      </c>
      <c r="N2391" s="3">
        <v>4</v>
      </c>
      <c r="O2391" t="s">
        <v>442</v>
      </c>
      <c r="P2391" t="s">
        <v>442</v>
      </c>
      <c r="Q2391" t="s">
        <v>442</v>
      </c>
      <c r="R2391" t="s">
        <v>442</v>
      </c>
      <c r="S2391" t="s">
        <v>55</v>
      </c>
      <c r="T2391">
        <v>4</v>
      </c>
      <c r="U2391">
        <v>5</v>
      </c>
      <c r="X2391" t="str">
        <f>VLOOKUP($S2391,Taxonomic!A:D,2,FALSE)</f>
        <v>blenniidae</v>
      </c>
      <c r="Y2391" t="str">
        <f>VLOOKUP(S2391,Taxonomic!A:D,3,FALSE)</f>
        <v>parablennius</v>
      </c>
      <c r="Z2391" t="str">
        <f>VLOOKUP(S2391,Taxonomic!A:D,4,FALSE)</f>
        <v>pilicornis</v>
      </c>
    </row>
    <row r="2392" spans="1:26" x14ac:dyDescent="0.2">
      <c r="A2392" t="s">
        <v>30</v>
      </c>
      <c r="B2392" t="s">
        <v>103</v>
      </c>
      <c r="C2392" t="s">
        <v>130</v>
      </c>
      <c r="D2392">
        <v>2015</v>
      </c>
      <c r="E2392">
        <v>11</v>
      </c>
      <c r="F2392" s="8">
        <v>9</v>
      </c>
      <c r="G2392" t="s">
        <v>457</v>
      </c>
      <c r="H2392" t="s">
        <v>122</v>
      </c>
      <c r="I2392">
        <f>VLOOKUP(B2392,Information_sites!D:E,2,FALSE)</f>
        <v>-24.110130000000002</v>
      </c>
      <c r="J2392">
        <f>VLOOKUP(B2392,Information_sites!D:F,3,FALSE)</f>
        <v>-45.705855999999997</v>
      </c>
      <c r="K2392" t="s">
        <v>442</v>
      </c>
      <c r="L2392">
        <v>10054</v>
      </c>
      <c r="M2392">
        <v>40</v>
      </c>
      <c r="N2392" s="3">
        <v>4</v>
      </c>
      <c r="O2392" t="s">
        <v>442</v>
      </c>
      <c r="P2392" t="s">
        <v>442</v>
      </c>
      <c r="Q2392" t="s">
        <v>442</v>
      </c>
      <c r="R2392" t="s">
        <v>442</v>
      </c>
      <c r="S2392" t="s">
        <v>46</v>
      </c>
      <c r="T2392">
        <v>10</v>
      </c>
      <c r="U2392">
        <v>8</v>
      </c>
      <c r="X2392" t="str">
        <f>VLOOKUP($S2392,Taxonomic!A:D,2,FALSE)</f>
        <v>pomacentridae</v>
      </c>
      <c r="Y2392" t="str">
        <f>VLOOKUP(S2392,Taxonomic!A:D,3,FALSE)</f>
        <v>stegastes</v>
      </c>
      <c r="Z2392" t="str">
        <f>VLOOKUP(S2392,Taxonomic!A:D,4,FALSE)</f>
        <v>fuscus</v>
      </c>
    </row>
    <row r="2393" spans="1:26" x14ac:dyDescent="0.2">
      <c r="A2393" t="s">
        <v>30</v>
      </c>
      <c r="B2393" t="s">
        <v>103</v>
      </c>
      <c r="C2393" t="s">
        <v>130</v>
      </c>
      <c r="D2393">
        <v>2015</v>
      </c>
      <c r="E2393">
        <v>11</v>
      </c>
      <c r="F2393" s="8">
        <v>9</v>
      </c>
      <c r="G2393" t="s">
        <v>457</v>
      </c>
      <c r="H2393" t="s">
        <v>122</v>
      </c>
      <c r="I2393">
        <f>VLOOKUP(B2393,Information_sites!D:E,2,FALSE)</f>
        <v>-24.110130000000002</v>
      </c>
      <c r="J2393">
        <f>VLOOKUP(B2393,Information_sites!D:F,3,FALSE)</f>
        <v>-45.705855999999997</v>
      </c>
      <c r="K2393" t="s">
        <v>442</v>
      </c>
      <c r="L2393">
        <v>10054</v>
      </c>
      <c r="M2393">
        <v>40</v>
      </c>
      <c r="N2393" s="3">
        <v>4</v>
      </c>
      <c r="O2393" t="s">
        <v>442</v>
      </c>
      <c r="P2393" t="s">
        <v>442</v>
      </c>
      <c r="Q2393" t="s">
        <v>442</v>
      </c>
      <c r="R2393" t="s">
        <v>442</v>
      </c>
      <c r="S2393" t="s">
        <v>46</v>
      </c>
      <c r="T2393">
        <v>6</v>
      </c>
      <c r="U2393">
        <v>12</v>
      </c>
      <c r="X2393" t="str">
        <f>VLOOKUP($S2393,Taxonomic!A:D,2,FALSE)</f>
        <v>pomacentridae</v>
      </c>
      <c r="Y2393" t="str">
        <f>VLOOKUP(S2393,Taxonomic!A:D,3,FALSE)</f>
        <v>stegastes</v>
      </c>
      <c r="Z2393" t="str">
        <f>VLOOKUP(S2393,Taxonomic!A:D,4,FALSE)</f>
        <v>fuscus</v>
      </c>
    </row>
    <row r="2394" spans="1:26" x14ac:dyDescent="0.2">
      <c r="A2394" t="s">
        <v>30</v>
      </c>
      <c r="B2394" t="s">
        <v>103</v>
      </c>
      <c r="C2394" t="s">
        <v>130</v>
      </c>
      <c r="D2394">
        <v>2015</v>
      </c>
      <c r="E2394">
        <v>11</v>
      </c>
      <c r="F2394" s="8">
        <v>9</v>
      </c>
      <c r="G2394" t="s">
        <v>457</v>
      </c>
      <c r="H2394" t="s">
        <v>122</v>
      </c>
      <c r="I2394">
        <f>VLOOKUP(B2394,Information_sites!D:E,2,FALSE)</f>
        <v>-24.110130000000002</v>
      </c>
      <c r="J2394">
        <f>VLOOKUP(B2394,Information_sites!D:F,3,FALSE)</f>
        <v>-45.705855999999997</v>
      </c>
      <c r="K2394" t="s">
        <v>442</v>
      </c>
      <c r="L2394">
        <v>10055</v>
      </c>
      <c r="M2394">
        <v>40</v>
      </c>
      <c r="N2394" s="3">
        <v>7</v>
      </c>
      <c r="O2394" t="s">
        <v>442</v>
      </c>
      <c r="P2394" t="s">
        <v>442</v>
      </c>
      <c r="Q2394" t="s">
        <v>442</v>
      </c>
      <c r="R2394" t="s">
        <v>442</v>
      </c>
      <c r="S2394" t="s">
        <v>49</v>
      </c>
      <c r="T2394">
        <v>1</v>
      </c>
      <c r="U2394">
        <v>25</v>
      </c>
      <c r="X2394" t="str">
        <f>VLOOKUP($S2394,Taxonomic!A:D,2,FALSE)</f>
        <v>acanthuridae</v>
      </c>
      <c r="Y2394" t="str">
        <f>VLOOKUP(S2394,Taxonomic!A:D,3,FALSE)</f>
        <v>acanthurus</v>
      </c>
      <c r="Z2394" t="str">
        <f>VLOOKUP(S2394,Taxonomic!A:D,4,FALSE)</f>
        <v>chirurgus</v>
      </c>
    </row>
    <row r="2395" spans="1:26" x14ac:dyDescent="0.2">
      <c r="A2395" t="s">
        <v>30</v>
      </c>
      <c r="B2395" t="s">
        <v>103</v>
      </c>
      <c r="C2395" t="s">
        <v>130</v>
      </c>
      <c r="D2395">
        <v>2015</v>
      </c>
      <c r="E2395">
        <v>11</v>
      </c>
      <c r="F2395" s="8">
        <v>9</v>
      </c>
      <c r="G2395" t="s">
        <v>457</v>
      </c>
      <c r="H2395" t="s">
        <v>122</v>
      </c>
      <c r="I2395">
        <f>VLOOKUP(B2395,Information_sites!D:E,2,FALSE)</f>
        <v>-24.110130000000002</v>
      </c>
      <c r="J2395">
        <f>VLOOKUP(B2395,Information_sites!D:F,3,FALSE)</f>
        <v>-45.705855999999997</v>
      </c>
      <c r="K2395" t="s">
        <v>442</v>
      </c>
      <c r="L2395">
        <v>10055</v>
      </c>
      <c r="M2395">
        <v>40</v>
      </c>
      <c r="N2395" s="3">
        <v>7</v>
      </c>
      <c r="O2395" t="s">
        <v>442</v>
      </c>
      <c r="P2395" t="s">
        <v>442</v>
      </c>
      <c r="Q2395" t="s">
        <v>442</v>
      </c>
      <c r="R2395" t="s">
        <v>442</v>
      </c>
      <c r="S2395" t="s">
        <v>34</v>
      </c>
      <c r="T2395">
        <v>1</v>
      </c>
      <c r="U2395">
        <v>35</v>
      </c>
      <c r="X2395" t="str">
        <f>VLOOKUP($S2395,Taxonomic!A:D,2,FALSE)</f>
        <v>labridae</v>
      </c>
      <c r="Y2395" t="str">
        <f>VLOOKUP(S2395,Taxonomic!A:D,3,FALSE)</f>
        <v>bodianus</v>
      </c>
      <c r="Z2395" t="str">
        <f>VLOOKUP(S2395,Taxonomic!A:D,4,FALSE)</f>
        <v>pulchellus</v>
      </c>
    </row>
    <row r="2396" spans="1:26" x14ac:dyDescent="0.2">
      <c r="A2396" t="s">
        <v>30</v>
      </c>
      <c r="B2396" t="s">
        <v>103</v>
      </c>
      <c r="C2396" t="s">
        <v>130</v>
      </c>
      <c r="D2396">
        <v>2015</v>
      </c>
      <c r="E2396">
        <v>11</v>
      </c>
      <c r="F2396" s="8">
        <v>9</v>
      </c>
      <c r="G2396" t="s">
        <v>457</v>
      </c>
      <c r="H2396" t="s">
        <v>122</v>
      </c>
      <c r="I2396">
        <f>VLOOKUP(B2396,Information_sites!D:E,2,FALSE)</f>
        <v>-24.110130000000002</v>
      </c>
      <c r="J2396">
        <f>VLOOKUP(B2396,Information_sites!D:F,3,FALSE)</f>
        <v>-45.705855999999997</v>
      </c>
      <c r="K2396" t="s">
        <v>442</v>
      </c>
      <c r="L2396">
        <v>10055</v>
      </c>
      <c r="M2396">
        <v>40</v>
      </c>
      <c r="N2396" s="3">
        <v>7</v>
      </c>
      <c r="O2396" t="s">
        <v>442</v>
      </c>
      <c r="P2396" t="s">
        <v>442</v>
      </c>
      <c r="Q2396" t="s">
        <v>442</v>
      </c>
      <c r="R2396" t="s">
        <v>442</v>
      </c>
      <c r="S2396" t="s">
        <v>96</v>
      </c>
      <c r="T2396">
        <v>1</v>
      </c>
      <c r="U2396">
        <v>10</v>
      </c>
      <c r="X2396" t="str">
        <f>VLOOKUP($S2396,Taxonomic!A:D,2,FALSE)</f>
        <v>pomacentridae</v>
      </c>
      <c r="Y2396" t="str">
        <f>VLOOKUP(S2396,Taxonomic!A:D,3,FALSE)</f>
        <v>chromis</v>
      </c>
      <c r="Z2396" t="str">
        <f>VLOOKUP(S2396,Taxonomic!A:D,4,FALSE)</f>
        <v>jubauna</v>
      </c>
    </row>
    <row r="2397" spans="1:26" x14ac:dyDescent="0.2">
      <c r="A2397" t="s">
        <v>30</v>
      </c>
      <c r="B2397" t="s">
        <v>103</v>
      </c>
      <c r="C2397" t="s">
        <v>130</v>
      </c>
      <c r="D2397">
        <v>2015</v>
      </c>
      <c r="E2397">
        <v>11</v>
      </c>
      <c r="F2397" s="8">
        <v>9</v>
      </c>
      <c r="G2397" t="s">
        <v>457</v>
      </c>
      <c r="H2397" t="s">
        <v>122</v>
      </c>
      <c r="I2397">
        <f>VLOOKUP(B2397,Information_sites!D:E,2,FALSE)</f>
        <v>-24.110130000000002</v>
      </c>
      <c r="J2397">
        <f>VLOOKUP(B2397,Information_sites!D:F,3,FALSE)</f>
        <v>-45.705855999999997</v>
      </c>
      <c r="K2397" t="s">
        <v>442</v>
      </c>
      <c r="L2397">
        <v>10055</v>
      </c>
      <c r="M2397">
        <v>40</v>
      </c>
      <c r="N2397" s="3">
        <v>7</v>
      </c>
      <c r="O2397" t="s">
        <v>442</v>
      </c>
      <c r="P2397" t="s">
        <v>442</v>
      </c>
      <c r="Q2397" t="s">
        <v>442</v>
      </c>
      <c r="R2397" t="s">
        <v>442</v>
      </c>
      <c r="S2397" t="s">
        <v>39</v>
      </c>
      <c r="T2397">
        <v>5</v>
      </c>
      <c r="U2397">
        <v>22</v>
      </c>
      <c r="X2397" t="str">
        <f>VLOOKUP($S2397,Taxonomic!A:D,2,FALSE)</f>
        <v>haemulidae</v>
      </c>
      <c r="Y2397" t="str">
        <f>VLOOKUP(S2397,Taxonomic!A:D,3,FALSE)</f>
        <v>haemulon</v>
      </c>
      <c r="Z2397" t="str">
        <f>VLOOKUP(S2397,Taxonomic!A:D,4,FALSE)</f>
        <v>aurolineatum</v>
      </c>
    </row>
    <row r="2398" spans="1:26" x14ac:dyDescent="0.2">
      <c r="A2398" t="s">
        <v>30</v>
      </c>
      <c r="B2398" t="s">
        <v>103</v>
      </c>
      <c r="C2398" t="s">
        <v>130</v>
      </c>
      <c r="D2398">
        <v>2015</v>
      </c>
      <c r="E2398">
        <v>11</v>
      </c>
      <c r="F2398" s="8">
        <v>9</v>
      </c>
      <c r="G2398" t="s">
        <v>457</v>
      </c>
      <c r="H2398" t="s">
        <v>122</v>
      </c>
      <c r="I2398">
        <f>VLOOKUP(B2398,Information_sites!D:E,2,FALSE)</f>
        <v>-24.110130000000002</v>
      </c>
      <c r="J2398">
        <f>VLOOKUP(B2398,Information_sites!D:F,3,FALSE)</f>
        <v>-45.705855999999997</v>
      </c>
      <c r="K2398" t="s">
        <v>442</v>
      </c>
      <c r="L2398">
        <v>10055</v>
      </c>
      <c r="M2398">
        <v>40</v>
      </c>
      <c r="N2398" s="3">
        <v>7</v>
      </c>
      <c r="O2398" t="s">
        <v>442</v>
      </c>
      <c r="P2398" t="s">
        <v>442</v>
      </c>
      <c r="Q2398" t="s">
        <v>442</v>
      </c>
      <c r="R2398" t="s">
        <v>442</v>
      </c>
      <c r="S2398" t="s">
        <v>38</v>
      </c>
      <c r="T2398">
        <v>1</v>
      </c>
      <c r="U2398">
        <v>25</v>
      </c>
      <c r="X2398" t="str">
        <f>VLOOKUP($S2398,Taxonomic!A:D,2,FALSE)</f>
        <v>serranidae</v>
      </c>
      <c r="Y2398" t="str">
        <f>VLOOKUP(S2398,Taxonomic!A:D,3,FALSE)</f>
        <v>epinephelus</v>
      </c>
      <c r="Z2398" t="str">
        <f>VLOOKUP(S2398,Taxonomic!A:D,4,FALSE)</f>
        <v>marginatus</v>
      </c>
    </row>
    <row r="2399" spans="1:26" x14ac:dyDescent="0.2">
      <c r="A2399" t="s">
        <v>30</v>
      </c>
      <c r="B2399" t="s">
        <v>103</v>
      </c>
      <c r="C2399" t="s">
        <v>130</v>
      </c>
      <c r="D2399">
        <v>2015</v>
      </c>
      <c r="E2399">
        <v>11</v>
      </c>
      <c r="F2399" s="8">
        <v>9</v>
      </c>
      <c r="G2399" t="s">
        <v>457</v>
      </c>
      <c r="H2399" t="s">
        <v>122</v>
      </c>
      <c r="I2399">
        <f>VLOOKUP(B2399,Information_sites!D:E,2,FALSE)</f>
        <v>-24.110130000000002</v>
      </c>
      <c r="J2399">
        <f>VLOOKUP(B2399,Information_sites!D:F,3,FALSE)</f>
        <v>-45.705855999999997</v>
      </c>
      <c r="K2399" t="s">
        <v>442</v>
      </c>
      <c r="L2399">
        <v>10055</v>
      </c>
      <c r="M2399">
        <v>40</v>
      </c>
      <c r="N2399" s="3">
        <v>7</v>
      </c>
      <c r="O2399" t="s">
        <v>442</v>
      </c>
      <c r="P2399" t="s">
        <v>442</v>
      </c>
      <c r="Q2399" t="s">
        <v>442</v>
      </c>
      <c r="R2399" t="s">
        <v>442</v>
      </c>
      <c r="S2399" t="s">
        <v>55</v>
      </c>
      <c r="T2399">
        <v>1</v>
      </c>
      <c r="U2399">
        <v>4</v>
      </c>
      <c r="X2399" t="str">
        <f>VLOOKUP($S2399,Taxonomic!A:D,2,FALSE)</f>
        <v>blenniidae</v>
      </c>
      <c r="Y2399" t="str">
        <f>VLOOKUP(S2399,Taxonomic!A:D,3,FALSE)</f>
        <v>parablennius</v>
      </c>
      <c r="Z2399" t="str">
        <f>VLOOKUP(S2399,Taxonomic!A:D,4,FALSE)</f>
        <v>pilicornis</v>
      </c>
    </row>
    <row r="2400" spans="1:26" x14ac:dyDescent="0.2">
      <c r="A2400" t="s">
        <v>30</v>
      </c>
      <c r="B2400" t="s">
        <v>103</v>
      </c>
      <c r="C2400" t="s">
        <v>130</v>
      </c>
      <c r="D2400">
        <v>2015</v>
      </c>
      <c r="E2400">
        <v>11</v>
      </c>
      <c r="F2400" s="8">
        <v>9</v>
      </c>
      <c r="G2400" t="s">
        <v>457</v>
      </c>
      <c r="H2400" t="s">
        <v>122</v>
      </c>
      <c r="I2400">
        <f>VLOOKUP(B2400,Information_sites!D:E,2,FALSE)</f>
        <v>-24.110130000000002</v>
      </c>
      <c r="J2400">
        <f>VLOOKUP(B2400,Information_sites!D:F,3,FALSE)</f>
        <v>-45.705855999999997</v>
      </c>
      <c r="K2400" t="s">
        <v>442</v>
      </c>
      <c r="L2400">
        <v>10056</v>
      </c>
      <c r="M2400">
        <v>40</v>
      </c>
      <c r="N2400" s="3">
        <v>8</v>
      </c>
      <c r="O2400" t="s">
        <v>442</v>
      </c>
      <c r="P2400" t="s">
        <v>442</v>
      </c>
      <c r="Q2400" t="s">
        <v>442</v>
      </c>
      <c r="R2400" t="s">
        <v>442</v>
      </c>
      <c r="S2400" t="s">
        <v>93</v>
      </c>
      <c r="T2400">
        <v>2</v>
      </c>
      <c r="U2400">
        <v>25</v>
      </c>
      <c r="X2400" t="str">
        <f>VLOOKUP($S2400,Taxonomic!A:D,2,FALSE)</f>
        <v>sparidae</v>
      </c>
      <c r="Y2400" t="str">
        <f>VLOOKUP(S2400,Taxonomic!A:D,3,FALSE)</f>
        <v>calamus</v>
      </c>
      <c r="Z2400" t="str">
        <f>VLOOKUP(S2400,Taxonomic!A:D,4,FALSE)</f>
        <v>penna</v>
      </c>
    </row>
    <row r="2401" spans="1:26" x14ac:dyDescent="0.2">
      <c r="A2401" t="s">
        <v>30</v>
      </c>
      <c r="B2401" t="s">
        <v>103</v>
      </c>
      <c r="C2401" t="s">
        <v>130</v>
      </c>
      <c r="D2401">
        <v>2015</v>
      </c>
      <c r="E2401">
        <v>11</v>
      </c>
      <c r="F2401" s="8">
        <v>9</v>
      </c>
      <c r="G2401" t="s">
        <v>457</v>
      </c>
      <c r="H2401" t="s">
        <v>122</v>
      </c>
      <c r="I2401">
        <f>VLOOKUP(B2401,Information_sites!D:E,2,FALSE)</f>
        <v>-24.110130000000002</v>
      </c>
      <c r="J2401">
        <f>VLOOKUP(B2401,Information_sites!D:F,3,FALSE)</f>
        <v>-45.705855999999997</v>
      </c>
      <c r="K2401" t="s">
        <v>442</v>
      </c>
      <c r="L2401">
        <v>10057</v>
      </c>
      <c r="M2401">
        <v>40</v>
      </c>
      <c r="N2401" s="3">
        <v>7</v>
      </c>
      <c r="O2401" t="s">
        <v>442</v>
      </c>
      <c r="P2401" t="s">
        <v>442</v>
      </c>
      <c r="Q2401" t="s">
        <v>442</v>
      </c>
      <c r="R2401" t="s">
        <v>442</v>
      </c>
      <c r="S2401" t="s">
        <v>34</v>
      </c>
      <c r="T2401">
        <v>1</v>
      </c>
      <c r="U2401">
        <v>25</v>
      </c>
      <c r="X2401" t="str">
        <f>VLOOKUP($S2401,Taxonomic!A:D,2,FALSE)</f>
        <v>labridae</v>
      </c>
      <c r="Y2401" t="str">
        <f>VLOOKUP(S2401,Taxonomic!A:D,3,FALSE)</f>
        <v>bodianus</v>
      </c>
      <c r="Z2401" t="str">
        <f>VLOOKUP(S2401,Taxonomic!A:D,4,FALSE)</f>
        <v>pulchellus</v>
      </c>
    </row>
    <row r="2402" spans="1:26" x14ac:dyDescent="0.2">
      <c r="A2402" t="s">
        <v>30</v>
      </c>
      <c r="B2402" t="s">
        <v>103</v>
      </c>
      <c r="C2402" t="s">
        <v>130</v>
      </c>
      <c r="D2402">
        <v>2015</v>
      </c>
      <c r="E2402">
        <v>11</v>
      </c>
      <c r="F2402" s="8">
        <v>9</v>
      </c>
      <c r="G2402" t="s">
        <v>457</v>
      </c>
      <c r="H2402" t="s">
        <v>122</v>
      </c>
      <c r="I2402">
        <f>VLOOKUP(B2402,Information_sites!D:E,2,FALSE)</f>
        <v>-24.110130000000002</v>
      </c>
      <c r="J2402">
        <f>VLOOKUP(B2402,Information_sites!D:F,3,FALSE)</f>
        <v>-45.705855999999997</v>
      </c>
      <c r="K2402" t="s">
        <v>442</v>
      </c>
      <c r="L2402">
        <v>10057</v>
      </c>
      <c r="M2402">
        <v>40</v>
      </c>
      <c r="N2402" s="3">
        <v>7</v>
      </c>
      <c r="O2402" t="s">
        <v>442</v>
      </c>
      <c r="P2402" t="s">
        <v>442</v>
      </c>
      <c r="Q2402" t="s">
        <v>442</v>
      </c>
      <c r="R2402" t="s">
        <v>442</v>
      </c>
      <c r="S2402" t="s">
        <v>123</v>
      </c>
      <c r="T2402">
        <v>2</v>
      </c>
      <c r="U2402">
        <v>30</v>
      </c>
      <c r="X2402" t="str">
        <f>VLOOKUP($S2402,Taxonomic!A:D,2,FALSE)</f>
        <v>monacanthidae</v>
      </c>
      <c r="Y2402" t="str">
        <f>VLOOKUP(S2402,Taxonomic!A:D,3,FALSE)</f>
        <v>cantherhines</v>
      </c>
      <c r="Z2402" t="str">
        <f>VLOOKUP(S2402,Taxonomic!A:D,4,FALSE)</f>
        <v>macrocerus</v>
      </c>
    </row>
    <row r="2403" spans="1:26" x14ac:dyDescent="0.2">
      <c r="A2403" t="s">
        <v>30</v>
      </c>
      <c r="B2403" t="s">
        <v>103</v>
      </c>
      <c r="C2403" t="s">
        <v>130</v>
      </c>
      <c r="D2403">
        <v>2015</v>
      </c>
      <c r="E2403">
        <v>11</v>
      </c>
      <c r="F2403" s="8">
        <v>9</v>
      </c>
      <c r="G2403" t="s">
        <v>457</v>
      </c>
      <c r="H2403" t="s">
        <v>122</v>
      </c>
      <c r="I2403">
        <f>VLOOKUP(B2403,Information_sites!D:E,2,FALSE)</f>
        <v>-24.110130000000002</v>
      </c>
      <c r="J2403">
        <f>VLOOKUP(B2403,Information_sites!D:F,3,FALSE)</f>
        <v>-45.705855999999997</v>
      </c>
      <c r="K2403" t="s">
        <v>442</v>
      </c>
      <c r="L2403">
        <v>10057</v>
      </c>
      <c r="M2403">
        <v>40</v>
      </c>
      <c r="N2403" s="3">
        <v>7</v>
      </c>
      <c r="O2403" t="s">
        <v>442</v>
      </c>
      <c r="P2403" t="s">
        <v>442</v>
      </c>
      <c r="Q2403" t="s">
        <v>442</v>
      </c>
      <c r="R2403" t="s">
        <v>442</v>
      </c>
      <c r="S2403" t="s">
        <v>86</v>
      </c>
      <c r="T2403">
        <v>1</v>
      </c>
      <c r="U2403">
        <v>15</v>
      </c>
      <c r="X2403" t="str">
        <f>VLOOKUP($S2403,Taxonomic!A:D,2,FALSE)</f>
        <v>labridae</v>
      </c>
      <c r="Y2403" t="str">
        <f>VLOOKUP(S2403,Taxonomic!A:D,3,FALSE)</f>
        <v>clepticus</v>
      </c>
      <c r="Z2403" t="str">
        <f>VLOOKUP(S2403,Taxonomic!A:D,4,FALSE)</f>
        <v>brasiliensis</v>
      </c>
    </row>
    <row r="2404" spans="1:26" x14ac:dyDescent="0.2">
      <c r="A2404" t="s">
        <v>30</v>
      </c>
      <c r="B2404" t="s">
        <v>103</v>
      </c>
      <c r="C2404" t="s">
        <v>130</v>
      </c>
      <c r="D2404">
        <v>2015</v>
      </c>
      <c r="E2404">
        <v>11</v>
      </c>
      <c r="F2404" s="8">
        <v>9</v>
      </c>
      <c r="G2404" t="s">
        <v>457</v>
      </c>
      <c r="H2404" t="s">
        <v>122</v>
      </c>
      <c r="I2404">
        <f>VLOOKUP(B2404,Information_sites!D:E,2,FALSE)</f>
        <v>-24.110130000000002</v>
      </c>
      <c r="J2404">
        <f>VLOOKUP(B2404,Information_sites!D:F,3,FALSE)</f>
        <v>-45.705855999999997</v>
      </c>
      <c r="K2404" t="s">
        <v>442</v>
      </c>
      <c r="L2404">
        <v>10057</v>
      </c>
      <c r="M2404">
        <v>40</v>
      </c>
      <c r="N2404" s="3">
        <v>7</v>
      </c>
      <c r="O2404" t="s">
        <v>442</v>
      </c>
      <c r="P2404" t="s">
        <v>442</v>
      </c>
      <c r="Q2404" t="s">
        <v>442</v>
      </c>
      <c r="R2404" t="s">
        <v>442</v>
      </c>
      <c r="S2404" t="s">
        <v>39</v>
      </c>
      <c r="T2404">
        <v>50</v>
      </c>
      <c r="U2404">
        <v>22</v>
      </c>
      <c r="X2404" t="str">
        <f>VLOOKUP($S2404,Taxonomic!A:D,2,FALSE)</f>
        <v>haemulidae</v>
      </c>
      <c r="Y2404" t="str">
        <f>VLOOKUP(S2404,Taxonomic!A:D,3,FALSE)</f>
        <v>haemulon</v>
      </c>
      <c r="Z2404" t="str">
        <f>VLOOKUP(S2404,Taxonomic!A:D,4,FALSE)</f>
        <v>aurolineatum</v>
      </c>
    </row>
    <row r="2405" spans="1:26" x14ac:dyDescent="0.2">
      <c r="A2405" t="s">
        <v>30</v>
      </c>
      <c r="B2405" t="s">
        <v>103</v>
      </c>
      <c r="C2405" t="s">
        <v>130</v>
      </c>
      <c r="D2405">
        <v>2015</v>
      </c>
      <c r="E2405">
        <v>11</v>
      </c>
      <c r="F2405" s="8">
        <v>9</v>
      </c>
      <c r="G2405" t="s">
        <v>457</v>
      </c>
      <c r="H2405" t="s">
        <v>122</v>
      </c>
      <c r="I2405">
        <f>VLOOKUP(B2405,Information_sites!D:E,2,FALSE)</f>
        <v>-24.110130000000002</v>
      </c>
      <c r="J2405">
        <f>VLOOKUP(B2405,Information_sites!D:F,3,FALSE)</f>
        <v>-45.705855999999997</v>
      </c>
      <c r="K2405" t="s">
        <v>442</v>
      </c>
      <c r="L2405">
        <v>10057</v>
      </c>
      <c r="M2405">
        <v>40</v>
      </c>
      <c r="N2405" s="3">
        <v>7</v>
      </c>
      <c r="O2405" t="s">
        <v>442</v>
      </c>
      <c r="P2405" t="s">
        <v>442</v>
      </c>
      <c r="Q2405" t="s">
        <v>442</v>
      </c>
      <c r="R2405" t="s">
        <v>442</v>
      </c>
      <c r="S2405" t="s">
        <v>41</v>
      </c>
      <c r="T2405">
        <v>2</v>
      </c>
      <c r="U2405">
        <v>30</v>
      </c>
      <c r="X2405" t="str">
        <f>VLOOKUP($S2405,Taxonomic!A:D,2,FALSE)</f>
        <v>holocentridae</v>
      </c>
      <c r="Y2405" t="str">
        <f>VLOOKUP(S2405,Taxonomic!A:D,3,FALSE)</f>
        <v>holocentrus</v>
      </c>
      <c r="Z2405" t="str">
        <f>VLOOKUP(S2405,Taxonomic!A:D,4,FALSE)</f>
        <v>adscensionis</v>
      </c>
    </row>
    <row r="2406" spans="1:26" x14ac:dyDescent="0.2">
      <c r="A2406" t="s">
        <v>30</v>
      </c>
      <c r="B2406" t="s">
        <v>103</v>
      </c>
      <c r="C2406" t="s">
        <v>130</v>
      </c>
      <c r="D2406">
        <v>2015</v>
      </c>
      <c r="E2406">
        <v>11</v>
      </c>
      <c r="F2406" s="8">
        <v>9</v>
      </c>
      <c r="G2406" t="s">
        <v>457</v>
      </c>
      <c r="H2406" t="s">
        <v>122</v>
      </c>
      <c r="I2406">
        <f>VLOOKUP(B2406,Information_sites!D:E,2,FALSE)</f>
        <v>-24.110130000000002</v>
      </c>
      <c r="J2406">
        <f>VLOOKUP(B2406,Information_sites!D:F,3,FALSE)</f>
        <v>-45.705855999999997</v>
      </c>
      <c r="K2406" t="s">
        <v>442</v>
      </c>
      <c r="L2406">
        <v>10057</v>
      </c>
      <c r="M2406">
        <v>40</v>
      </c>
      <c r="N2406" s="3">
        <v>7</v>
      </c>
      <c r="O2406" t="s">
        <v>442</v>
      </c>
      <c r="P2406" t="s">
        <v>442</v>
      </c>
      <c r="Q2406" t="s">
        <v>442</v>
      </c>
      <c r="R2406" t="s">
        <v>442</v>
      </c>
      <c r="S2406" t="s">
        <v>133</v>
      </c>
      <c r="T2406">
        <v>1</v>
      </c>
      <c r="U2406">
        <v>30</v>
      </c>
      <c r="X2406" t="str">
        <f>VLOOKUP($S2406,Taxonomic!A:D,2,FALSE)</f>
        <v>serranidae</v>
      </c>
      <c r="Y2406" t="str">
        <f>VLOOKUP(S2406,Taxonomic!A:D,3,FALSE)</f>
        <v>mycteroperca</v>
      </c>
      <c r="Z2406" t="str">
        <f>VLOOKUP(S2406,Taxonomic!A:D,4,FALSE)</f>
        <v>bonaci</v>
      </c>
    </row>
    <row r="2407" spans="1:26" x14ac:dyDescent="0.2">
      <c r="A2407" t="s">
        <v>30</v>
      </c>
      <c r="B2407" t="s">
        <v>103</v>
      </c>
      <c r="C2407" t="s">
        <v>130</v>
      </c>
      <c r="D2407">
        <v>2015</v>
      </c>
      <c r="E2407">
        <v>11</v>
      </c>
      <c r="F2407" s="8">
        <v>9</v>
      </c>
      <c r="G2407" t="s">
        <v>457</v>
      </c>
      <c r="H2407" t="s">
        <v>122</v>
      </c>
      <c r="I2407">
        <f>VLOOKUP(B2407,Information_sites!D:E,2,FALSE)</f>
        <v>-24.110130000000002</v>
      </c>
      <c r="J2407">
        <f>VLOOKUP(B2407,Information_sites!D:F,3,FALSE)</f>
        <v>-45.705855999999997</v>
      </c>
      <c r="K2407" t="s">
        <v>442</v>
      </c>
      <c r="L2407">
        <v>10057</v>
      </c>
      <c r="M2407">
        <v>40</v>
      </c>
      <c r="N2407" s="3">
        <v>7</v>
      </c>
      <c r="O2407" t="s">
        <v>442</v>
      </c>
      <c r="P2407" t="s">
        <v>442</v>
      </c>
      <c r="Q2407" t="s">
        <v>442</v>
      </c>
      <c r="R2407" t="s">
        <v>442</v>
      </c>
      <c r="S2407" t="s">
        <v>44</v>
      </c>
      <c r="T2407">
        <v>2</v>
      </c>
      <c r="U2407">
        <v>30</v>
      </c>
      <c r="X2407" t="str">
        <f>VLOOKUP($S2407,Taxonomic!A:D,2,FALSE)</f>
        <v>pomacanthidae</v>
      </c>
      <c r="Y2407" t="str">
        <f>VLOOKUP(S2407,Taxonomic!A:D,3,FALSE)</f>
        <v>pomacanthus</v>
      </c>
      <c r="Z2407" t="str">
        <f>VLOOKUP(S2407,Taxonomic!A:D,4,FALSE)</f>
        <v>paru</v>
      </c>
    </row>
    <row r="2408" spans="1:26" x14ac:dyDescent="0.2">
      <c r="A2408" t="s">
        <v>30</v>
      </c>
      <c r="B2408" t="s">
        <v>103</v>
      </c>
      <c r="C2408" t="s">
        <v>134</v>
      </c>
      <c r="D2408">
        <v>2015</v>
      </c>
      <c r="E2408">
        <v>11</v>
      </c>
      <c r="F2408" s="8">
        <v>10</v>
      </c>
      <c r="G2408" t="s">
        <v>457</v>
      </c>
      <c r="H2408" t="s">
        <v>122</v>
      </c>
      <c r="I2408">
        <f>VLOOKUP(B2408,Information_sites!D:E,2,FALSE)</f>
        <v>-24.110130000000002</v>
      </c>
      <c r="J2408">
        <f>VLOOKUP(B2408,Information_sites!D:F,3,FALSE)</f>
        <v>-45.705855999999997</v>
      </c>
      <c r="K2408" t="s">
        <v>442</v>
      </c>
      <c r="L2408">
        <v>10058</v>
      </c>
      <c r="M2408">
        <v>40</v>
      </c>
      <c r="N2408" s="3">
        <v>5</v>
      </c>
      <c r="O2408" t="s">
        <v>442</v>
      </c>
      <c r="P2408" t="s">
        <v>442</v>
      </c>
      <c r="Q2408" t="s">
        <v>442</v>
      </c>
      <c r="R2408" t="s">
        <v>442</v>
      </c>
      <c r="S2408" t="s">
        <v>33</v>
      </c>
      <c r="T2408">
        <v>30</v>
      </c>
      <c r="U2408">
        <v>10</v>
      </c>
      <c r="X2408" t="str">
        <f>VLOOKUP($S2408,Taxonomic!A:D,2,FALSE)</f>
        <v>pomacentridae</v>
      </c>
      <c r="Y2408" t="str">
        <f>VLOOKUP(S2408,Taxonomic!A:D,3,FALSE)</f>
        <v>abudefduf</v>
      </c>
      <c r="Z2408" t="str">
        <f>VLOOKUP(S2408,Taxonomic!A:D,4,FALSE)</f>
        <v>saxatilis</v>
      </c>
    </row>
    <row r="2409" spans="1:26" x14ac:dyDescent="0.2">
      <c r="A2409" t="s">
        <v>30</v>
      </c>
      <c r="B2409" t="s">
        <v>103</v>
      </c>
      <c r="C2409" t="s">
        <v>134</v>
      </c>
      <c r="D2409">
        <v>2015</v>
      </c>
      <c r="E2409">
        <v>11</v>
      </c>
      <c r="F2409" s="8">
        <v>10</v>
      </c>
      <c r="G2409" t="s">
        <v>457</v>
      </c>
      <c r="H2409" t="s">
        <v>122</v>
      </c>
      <c r="I2409">
        <f>VLOOKUP(B2409,Information_sites!D:E,2,FALSE)</f>
        <v>-24.110130000000002</v>
      </c>
      <c r="J2409">
        <f>VLOOKUP(B2409,Information_sites!D:F,3,FALSE)</f>
        <v>-45.705855999999997</v>
      </c>
      <c r="K2409" t="s">
        <v>442</v>
      </c>
      <c r="L2409">
        <v>10058</v>
      </c>
      <c r="M2409">
        <v>40</v>
      </c>
      <c r="N2409" s="3">
        <v>5</v>
      </c>
      <c r="O2409" t="s">
        <v>442</v>
      </c>
      <c r="P2409" t="s">
        <v>442</v>
      </c>
      <c r="Q2409" t="s">
        <v>442</v>
      </c>
      <c r="R2409" t="s">
        <v>442</v>
      </c>
      <c r="S2409" t="s">
        <v>33</v>
      </c>
      <c r="T2409">
        <v>8</v>
      </c>
      <c r="U2409">
        <v>15</v>
      </c>
      <c r="X2409" t="str">
        <f>VLOOKUP($S2409,Taxonomic!A:D,2,FALSE)</f>
        <v>pomacentridae</v>
      </c>
      <c r="Y2409" t="str">
        <f>VLOOKUP(S2409,Taxonomic!A:D,3,FALSE)</f>
        <v>abudefduf</v>
      </c>
      <c r="Z2409" t="str">
        <f>VLOOKUP(S2409,Taxonomic!A:D,4,FALSE)</f>
        <v>saxatilis</v>
      </c>
    </row>
    <row r="2410" spans="1:26" x14ac:dyDescent="0.2">
      <c r="A2410" t="s">
        <v>30</v>
      </c>
      <c r="B2410" t="s">
        <v>103</v>
      </c>
      <c r="C2410" t="s">
        <v>134</v>
      </c>
      <c r="D2410">
        <v>2015</v>
      </c>
      <c r="E2410">
        <v>11</v>
      </c>
      <c r="F2410" s="8">
        <v>10</v>
      </c>
      <c r="G2410" t="s">
        <v>457</v>
      </c>
      <c r="H2410" t="s">
        <v>122</v>
      </c>
      <c r="I2410">
        <f>VLOOKUP(B2410,Information_sites!D:E,2,FALSE)</f>
        <v>-24.110130000000002</v>
      </c>
      <c r="J2410">
        <f>VLOOKUP(B2410,Information_sites!D:F,3,FALSE)</f>
        <v>-45.705855999999997</v>
      </c>
      <c r="K2410" t="s">
        <v>442</v>
      </c>
      <c r="L2410">
        <v>10058</v>
      </c>
      <c r="M2410">
        <v>40</v>
      </c>
      <c r="N2410" s="3">
        <v>5</v>
      </c>
      <c r="O2410" t="s">
        <v>442</v>
      </c>
      <c r="P2410" t="s">
        <v>442</v>
      </c>
      <c r="Q2410" t="s">
        <v>442</v>
      </c>
      <c r="R2410" t="s">
        <v>442</v>
      </c>
      <c r="S2410" t="s">
        <v>49</v>
      </c>
      <c r="T2410">
        <v>10</v>
      </c>
      <c r="U2410">
        <v>30</v>
      </c>
      <c r="X2410" t="str">
        <f>VLOOKUP($S2410,Taxonomic!A:D,2,FALSE)</f>
        <v>acanthuridae</v>
      </c>
      <c r="Y2410" t="str">
        <f>VLOOKUP(S2410,Taxonomic!A:D,3,FALSE)</f>
        <v>acanthurus</v>
      </c>
      <c r="Z2410" t="str">
        <f>VLOOKUP(S2410,Taxonomic!A:D,4,FALSE)</f>
        <v>chirurgus</v>
      </c>
    </row>
    <row r="2411" spans="1:26" x14ac:dyDescent="0.2">
      <c r="A2411" t="s">
        <v>30</v>
      </c>
      <c r="B2411" t="s">
        <v>103</v>
      </c>
      <c r="C2411" t="s">
        <v>134</v>
      </c>
      <c r="D2411">
        <v>2015</v>
      </c>
      <c r="E2411">
        <v>11</v>
      </c>
      <c r="F2411" s="8">
        <v>10</v>
      </c>
      <c r="G2411" t="s">
        <v>457</v>
      </c>
      <c r="H2411" t="s">
        <v>122</v>
      </c>
      <c r="I2411">
        <f>VLOOKUP(B2411,Information_sites!D:E,2,FALSE)</f>
        <v>-24.110130000000002</v>
      </c>
      <c r="J2411">
        <f>VLOOKUP(B2411,Information_sites!D:F,3,FALSE)</f>
        <v>-45.705855999999997</v>
      </c>
      <c r="K2411" t="s">
        <v>442</v>
      </c>
      <c r="L2411">
        <v>10058</v>
      </c>
      <c r="M2411">
        <v>40</v>
      </c>
      <c r="N2411" s="3">
        <v>5</v>
      </c>
      <c r="O2411" t="s">
        <v>442</v>
      </c>
      <c r="P2411" t="s">
        <v>442</v>
      </c>
      <c r="Q2411" t="s">
        <v>442</v>
      </c>
      <c r="R2411" t="s">
        <v>442</v>
      </c>
      <c r="S2411" t="s">
        <v>36</v>
      </c>
      <c r="T2411">
        <v>1</v>
      </c>
      <c r="U2411">
        <v>10</v>
      </c>
      <c r="X2411" t="str">
        <f>VLOOKUP($S2411,Taxonomic!A:D,2,FALSE)</f>
        <v>pomacentridae</v>
      </c>
      <c r="Y2411" t="str">
        <f>VLOOKUP(S2411,Taxonomic!A:D,3,FALSE)</f>
        <v>chromis</v>
      </c>
      <c r="Z2411" t="str">
        <f>VLOOKUP(S2411,Taxonomic!A:D,4,FALSE)</f>
        <v>multilineata</v>
      </c>
    </row>
    <row r="2412" spans="1:26" x14ac:dyDescent="0.2">
      <c r="A2412" t="s">
        <v>30</v>
      </c>
      <c r="B2412" t="s">
        <v>103</v>
      </c>
      <c r="C2412" t="s">
        <v>134</v>
      </c>
      <c r="D2412">
        <v>2015</v>
      </c>
      <c r="E2412">
        <v>11</v>
      </c>
      <c r="F2412" s="8">
        <v>10</v>
      </c>
      <c r="G2412" t="s">
        <v>457</v>
      </c>
      <c r="H2412" t="s">
        <v>122</v>
      </c>
      <c r="I2412">
        <f>VLOOKUP(B2412,Information_sites!D:E,2,FALSE)</f>
        <v>-24.110130000000002</v>
      </c>
      <c r="J2412">
        <f>VLOOKUP(B2412,Information_sites!D:F,3,FALSE)</f>
        <v>-45.705855999999997</v>
      </c>
      <c r="K2412" t="s">
        <v>442</v>
      </c>
      <c r="L2412">
        <v>10058</v>
      </c>
      <c r="M2412">
        <v>40</v>
      </c>
      <c r="N2412" s="3">
        <v>5</v>
      </c>
      <c r="O2412" t="s">
        <v>442</v>
      </c>
      <c r="P2412" t="s">
        <v>442</v>
      </c>
      <c r="Q2412" t="s">
        <v>442</v>
      </c>
      <c r="R2412" t="s">
        <v>442</v>
      </c>
      <c r="S2412" t="s">
        <v>39</v>
      </c>
      <c r="T2412">
        <v>30</v>
      </c>
      <c r="U2412">
        <v>22</v>
      </c>
      <c r="X2412" t="str">
        <f>VLOOKUP($S2412,Taxonomic!A:D,2,FALSE)</f>
        <v>haemulidae</v>
      </c>
      <c r="Y2412" t="str">
        <f>VLOOKUP(S2412,Taxonomic!A:D,3,FALSE)</f>
        <v>haemulon</v>
      </c>
      <c r="Z2412" t="str">
        <f>VLOOKUP(S2412,Taxonomic!A:D,4,FALSE)</f>
        <v>aurolineatum</v>
      </c>
    </row>
    <row r="2413" spans="1:26" x14ac:dyDescent="0.2">
      <c r="A2413" t="s">
        <v>30</v>
      </c>
      <c r="B2413" t="s">
        <v>103</v>
      </c>
      <c r="C2413" t="s">
        <v>134</v>
      </c>
      <c r="D2413">
        <v>2015</v>
      </c>
      <c r="E2413">
        <v>11</v>
      </c>
      <c r="F2413" s="8">
        <v>10</v>
      </c>
      <c r="G2413" t="s">
        <v>457</v>
      </c>
      <c r="H2413" t="s">
        <v>122</v>
      </c>
      <c r="I2413">
        <f>VLOOKUP(B2413,Information_sites!D:E,2,FALSE)</f>
        <v>-24.110130000000002</v>
      </c>
      <c r="J2413">
        <f>VLOOKUP(B2413,Information_sites!D:F,3,FALSE)</f>
        <v>-45.705855999999997</v>
      </c>
      <c r="K2413" t="s">
        <v>442</v>
      </c>
      <c r="L2413">
        <v>10058</v>
      </c>
      <c r="M2413">
        <v>40</v>
      </c>
      <c r="N2413" s="3">
        <v>5</v>
      </c>
      <c r="O2413" t="s">
        <v>442</v>
      </c>
      <c r="P2413" t="s">
        <v>442</v>
      </c>
      <c r="Q2413" t="s">
        <v>442</v>
      </c>
      <c r="R2413" t="s">
        <v>442</v>
      </c>
      <c r="S2413" t="s">
        <v>75</v>
      </c>
      <c r="T2413">
        <v>1</v>
      </c>
      <c r="U2413">
        <v>15</v>
      </c>
      <c r="X2413" t="str">
        <f>VLOOKUP($S2413,Taxonomic!A:D,2,FALSE)</f>
        <v>labridae</v>
      </c>
      <c r="Y2413" t="str">
        <f>VLOOKUP(S2413,Taxonomic!A:D,3,FALSE)</f>
        <v>halichoeres</v>
      </c>
      <c r="Z2413" t="str">
        <f>VLOOKUP(S2413,Taxonomic!A:D,4,FALSE)</f>
        <v>brasiliensis</v>
      </c>
    </row>
    <row r="2414" spans="1:26" x14ac:dyDescent="0.2">
      <c r="A2414" t="s">
        <v>30</v>
      </c>
      <c r="B2414" t="s">
        <v>103</v>
      </c>
      <c r="C2414" t="s">
        <v>134</v>
      </c>
      <c r="D2414">
        <v>2015</v>
      </c>
      <c r="E2414">
        <v>11</v>
      </c>
      <c r="F2414" s="8">
        <v>10</v>
      </c>
      <c r="G2414" t="s">
        <v>457</v>
      </c>
      <c r="H2414" t="s">
        <v>122</v>
      </c>
      <c r="I2414">
        <f>VLOOKUP(B2414,Information_sites!D:E,2,FALSE)</f>
        <v>-24.110130000000002</v>
      </c>
      <c r="J2414">
        <f>VLOOKUP(B2414,Information_sites!D:F,3,FALSE)</f>
        <v>-45.705855999999997</v>
      </c>
      <c r="K2414" t="s">
        <v>442</v>
      </c>
      <c r="L2414">
        <v>10058</v>
      </c>
      <c r="M2414">
        <v>40</v>
      </c>
      <c r="N2414" s="3">
        <v>5</v>
      </c>
      <c r="O2414" t="s">
        <v>442</v>
      </c>
      <c r="P2414" t="s">
        <v>442</v>
      </c>
      <c r="Q2414" t="s">
        <v>442</v>
      </c>
      <c r="R2414" t="s">
        <v>442</v>
      </c>
      <c r="S2414" t="s">
        <v>41</v>
      </c>
      <c r="T2414">
        <v>30</v>
      </c>
      <c r="U2414">
        <v>35</v>
      </c>
      <c r="X2414" t="str">
        <f>VLOOKUP($S2414,Taxonomic!A:D,2,FALSE)</f>
        <v>holocentridae</v>
      </c>
      <c r="Y2414" t="str">
        <f>VLOOKUP(S2414,Taxonomic!A:D,3,FALSE)</f>
        <v>holocentrus</v>
      </c>
      <c r="Z2414" t="str">
        <f>VLOOKUP(S2414,Taxonomic!A:D,4,FALSE)</f>
        <v>adscensionis</v>
      </c>
    </row>
    <row r="2415" spans="1:26" x14ac:dyDescent="0.2">
      <c r="A2415" t="s">
        <v>30</v>
      </c>
      <c r="B2415" t="s">
        <v>103</v>
      </c>
      <c r="C2415" t="s">
        <v>134</v>
      </c>
      <c r="D2415">
        <v>2015</v>
      </c>
      <c r="E2415">
        <v>11</v>
      </c>
      <c r="F2415" s="8">
        <v>10</v>
      </c>
      <c r="G2415" t="s">
        <v>457</v>
      </c>
      <c r="H2415" t="s">
        <v>122</v>
      </c>
      <c r="I2415">
        <f>VLOOKUP(B2415,Information_sites!D:E,2,FALSE)</f>
        <v>-24.110130000000002</v>
      </c>
      <c r="J2415">
        <f>VLOOKUP(B2415,Information_sites!D:F,3,FALSE)</f>
        <v>-45.705855999999997</v>
      </c>
      <c r="K2415" t="s">
        <v>442</v>
      </c>
      <c r="L2415">
        <v>10058</v>
      </c>
      <c r="M2415">
        <v>40</v>
      </c>
      <c r="N2415" s="3">
        <v>5</v>
      </c>
      <c r="O2415" t="s">
        <v>442</v>
      </c>
      <c r="P2415" t="s">
        <v>442</v>
      </c>
      <c r="Q2415" t="s">
        <v>442</v>
      </c>
      <c r="R2415" t="s">
        <v>442</v>
      </c>
      <c r="S2415" t="s">
        <v>70</v>
      </c>
      <c r="T2415">
        <v>1</v>
      </c>
      <c r="U2415">
        <v>8</v>
      </c>
      <c r="X2415" t="str">
        <f>VLOOKUP($S2415,Taxonomic!A:D,2,FALSE)</f>
        <v>pempheridae</v>
      </c>
      <c r="Y2415" t="str">
        <f>VLOOKUP(S2415,Taxonomic!A:D,3,FALSE)</f>
        <v>pempheris</v>
      </c>
      <c r="Z2415" t="str">
        <f>VLOOKUP(S2415,Taxonomic!A:D,4,FALSE)</f>
        <v>schomburgkii</v>
      </c>
    </row>
    <row r="2416" spans="1:26" x14ac:dyDescent="0.2">
      <c r="A2416" t="s">
        <v>30</v>
      </c>
      <c r="B2416" t="s">
        <v>103</v>
      </c>
      <c r="C2416" t="s">
        <v>134</v>
      </c>
      <c r="D2416">
        <v>2015</v>
      </c>
      <c r="E2416">
        <v>11</v>
      </c>
      <c r="F2416" s="8">
        <v>10</v>
      </c>
      <c r="G2416" t="s">
        <v>457</v>
      </c>
      <c r="H2416" t="s">
        <v>122</v>
      </c>
      <c r="I2416">
        <f>VLOOKUP(B2416,Information_sites!D:E,2,FALSE)</f>
        <v>-24.110130000000002</v>
      </c>
      <c r="J2416">
        <f>VLOOKUP(B2416,Information_sites!D:F,3,FALSE)</f>
        <v>-45.705855999999997</v>
      </c>
      <c r="K2416" t="s">
        <v>442</v>
      </c>
      <c r="L2416">
        <v>10058</v>
      </c>
      <c r="M2416">
        <v>40</v>
      </c>
      <c r="N2416" s="3">
        <v>5</v>
      </c>
      <c r="O2416" t="s">
        <v>442</v>
      </c>
      <c r="P2416" t="s">
        <v>442</v>
      </c>
      <c r="Q2416" t="s">
        <v>442</v>
      </c>
      <c r="R2416" t="s">
        <v>442</v>
      </c>
      <c r="S2416" t="s">
        <v>44</v>
      </c>
      <c r="T2416">
        <v>2</v>
      </c>
      <c r="U2416">
        <v>35</v>
      </c>
      <c r="X2416" t="str">
        <f>VLOOKUP($S2416,Taxonomic!A:D,2,FALSE)</f>
        <v>pomacanthidae</v>
      </c>
      <c r="Y2416" t="str">
        <f>VLOOKUP(S2416,Taxonomic!A:D,3,FALSE)</f>
        <v>pomacanthus</v>
      </c>
      <c r="Z2416" t="str">
        <f>VLOOKUP(S2416,Taxonomic!A:D,4,FALSE)</f>
        <v>paru</v>
      </c>
    </row>
    <row r="2417" spans="1:26" x14ac:dyDescent="0.2">
      <c r="A2417" t="s">
        <v>30</v>
      </c>
      <c r="B2417" t="s">
        <v>103</v>
      </c>
      <c r="C2417" t="s">
        <v>134</v>
      </c>
      <c r="D2417">
        <v>2015</v>
      </c>
      <c r="E2417">
        <v>11</v>
      </c>
      <c r="F2417" s="8">
        <v>10</v>
      </c>
      <c r="G2417" t="s">
        <v>457</v>
      </c>
      <c r="H2417" t="s">
        <v>122</v>
      </c>
      <c r="I2417">
        <f>VLOOKUP(B2417,Information_sites!D:E,2,FALSE)</f>
        <v>-24.110130000000002</v>
      </c>
      <c r="J2417">
        <f>VLOOKUP(B2417,Information_sites!D:F,3,FALSE)</f>
        <v>-45.705855999999997</v>
      </c>
      <c r="K2417" t="s">
        <v>442</v>
      </c>
      <c r="L2417">
        <v>10058</v>
      </c>
      <c r="M2417">
        <v>40</v>
      </c>
      <c r="N2417" s="3">
        <v>5</v>
      </c>
      <c r="O2417" t="s">
        <v>442</v>
      </c>
      <c r="P2417" t="s">
        <v>442</v>
      </c>
      <c r="Q2417" t="s">
        <v>442</v>
      </c>
      <c r="R2417" t="s">
        <v>442</v>
      </c>
      <c r="S2417" t="s">
        <v>56</v>
      </c>
      <c r="T2417">
        <v>1</v>
      </c>
      <c r="U2417">
        <v>30</v>
      </c>
      <c r="X2417" t="str">
        <f>VLOOKUP($S2417,Taxonomic!A:D,2,FALSE)</f>
        <v>scaridae</v>
      </c>
      <c r="Y2417" t="str">
        <f>VLOOKUP(S2417,Taxonomic!A:D,3,FALSE)</f>
        <v>sparisoma</v>
      </c>
      <c r="Z2417" t="str">
        <f>VLOOKUP(S2417,Taxonomic!A:D,4,FALSE)</f>
        <v>axillare</v>
      </c>
    </row>
    <row r="2418" spans="1:26" x14ac:dyDescent="0.2">
      <c r="A2418" t="s">
        <v>30</v>
      </c>
      <c r="B2418" t="s">
        <v>103</v>
      </c>
      <c r="C2418" t="s">
        <v>134</v>
      </c>
      <c r="D2418">
        <v>2015</v>
      </c>
      <c r="E2418">
        <v>11</v>
      </c>
      <c r="F2418" s="8">
        <v>10</v>
      </c>
      <c r="G2418" t="s">
        <v>457</v>
      </c>
      <c r="H2418" t="s">
        <v>122</v>
      </c>
      <c r="I2418">
        <f>VLOOKUP(B2418,Information_sites!D:E,2,FALSE)</f>
        <v>-24.110130000000002</v>
      </c>
      <c r="J2418">
        <f>VLOOKUP(B2418,Information_sites!D:F,3,FALSE)</f>
        <v>-45.705855999999997</v>
      </c>
      <c r="K2418" t="s">
        <v>442</v>
      </c>
      <c r="L2418">
        <v>10058</v>
      </c>
      <c r="M2418">
        <v>40</v>
      </c>
      <c r="N2418" s="3">
        <v>5</v>
      </c>
      <c r="O2418" t="s">
        <v>442</v>
      </c>
      <c r="P2418" t="s">
        <v>442</v>
      </c>
      <c r="Q2418" t="s">
        <v>442</v>
      </c>
      <c r="R2418" t="s">
        <v>442</v>
      </c>
      <c r="S2418" t="s">
        <v>46</v>
      </c>
      <c r="T2418">
        <v>10</v>
      </c>
      <c r="U2418">
        <v>10</v>
      </c>
      <c r="X2418" t="str">
        <f>VLOOKUP($S2418,Taxonomic!A:D,2,FALSE)</f>
        <v>pomacentridae</v>
      </c>
      <c r="Y2418" t="str">
        <f>VLOOKUP(S2418,Taxonomic!A:D,3,FALSE)</f>
        <v>stegastes</v>
      </c>
      <c r="Z2418" t="str">
        <f>VLOOKUP(S2418,Taxonomic!A:D,4,FALSE)</f>
        <v>fuscus</v>
      </c>
    </row>
    <row r="2419" spans="1:26" x14ac:dyDescent="0.2">
      <c r="A2419" t="s">
        <v>30</v>
      </c>
      <c r="B2419" t="s">
        <v>103</v>
      </c>
      <c r="C2419" t="s">
        <v>134</v>
      </c>
      <c r="D2419">
        <v>2015</v>
      </c>
      <c r="E2419">
        <v>11</v>
      </c>
      <c r="F2419" s="8">
        <v>10</v>
      </c>
      <c r="G2419" t="s">
        <v>457</v>
      </c>
      <c r="H2419" t="s">
        <v>122</v>
      </c>
      <c r="I2419">
        <f>VLOOKUP(B2419,Information_sites!D:E,2,FALSE)</f>
        <v>-24.110130000000002</v>
      </c>
      <c r="J2419">
        <f>VLOOKUP(B2419,Information_sites!D:F,3,FALSE)</f>
        <v>-45.705855999999997</v>
      </c>
      <c r="K2419" t="s">
        <v>442</v>
      </c>
      <c r="L2419">
        <v>10059</v>
      </c>
      <c r="M2419">
        <v>40</v>
      </c>
      <c r="N2419" s="3">
        <v>6</v>
      </c>
      <c r="O2419" t="s">
        <v>442</v>
      </c>
      <c r="P2419" t="s">
        <v>442</v>
      </c>
      <c r="Q2419" t="s">
        <v>442</v>
      </c>
      <c r="R2419" t="s">
        <v>442</v>
      </c>
      <c r="S2419" t="s">
        <v>33</v>
      </c>
      <c r="T2419">
        <v>20</v>
      </c>
      <c r="U2419">
        <v>8</v>
      </c>
      <c r="X2419" t="str">
        <f>VLOOKUP($S2419,Taxonomic!A:D,2,FALSE)</f>
        <v>pomacentridae</v>
      </c>
      <c r="Y2419" t="str">
        <f>VLOOKUP(S2419,Taxonomic!A:D,3,FALSE)</f>
        <v>abudefduf</v>
      </c>
      <c r="Z2419" t="str">
        <f>VLOOKUP(S2419,Taxonomic!A:D,4,FALSE)</f>
        <v>saxatilis</v>
      </c>
    </row>
    <row r="2420" spans="1:26" x14ac:dyDescent="0.2">
      <c r="A2420" t="s">
        <v>30</v>
      </c>
      <c r="B2420" t="s">
        <v>103</v>
      </c>
      <c r="C2420" t="s">
        <v>134</v>
      </c>
      <c r="D2420">
        <v>2015</v>
      </c>
      <c r="E2420">
        <v>11</v>
      </c>
      <c r="F2420" s="8">
        <v>10</v>
      </c>
      <c r="G2420" t="s">
        <v>457</v>
      </c>
      <c r="H2420" t="s">
        <v>122</v>
      </c>
      <c r="I2420">
        <f>VLOOKUP(B2420,Information_sites!D:E,2,FALSE)</f>
        <v>-24.110130000000002</v>
      </c>
      <c r="J2420">
        <f>VLOOKUP(B2420,Information_sites!D:F,3,FALSE)</f>
        <v>-45.705855999999997</v>
      </c>
      <c r="K2420" t="s">
        <v>442</v>
      </c>
      <c r="L2420">
        <v>10059</v>
      </c>
      <c r="M2420">
        <v>40</v>
      </c>
      <c r="N2420" s="3">
        <v>6</v>
      </c>
      <c r="O2420" t="s">
        <v>442</v>
      </c>
      <c r="P2420" t="s">
        <v>442</v>
      </c>
      <c r="Q2420" t="s">
        <v>442</v>
      </c>
      <c r="R2420" t="s">
        <v>442</v>
      </c>
      <c r="S2420" t="s">
        <v>50</v>
      </c>
      <c r="T2420">
        <v>1</v>
      </c>
      <c r="U2420">
        <v>15</v>
      </c>
      <c r="X2420" t="str">
        <f>VLOOKUP($S2420,Taxonomic!A:D,2,FALSE)</f>
        <v>haemulidae</v>
      </c>
      <c r="Y2420" t="str">
        <f>VLOOKUP(S2420,Taxonomic!A:D,3,FALSE)</f>
        <v>anisotremus</v>
      </c>
      <c r="Z2420" t="str">
        <f>VLOOKUP(S2420,Taxonomic!A:D,4,FALSE)</f>
        <v>virginicus</v>
      </c>
    </row>
    <row r="2421" spans="1:26" x14ac:dyDescent="0.2">
      <c r="A2421" t="s">
        <v>30</v>
      </c>
      <c r="B2421" t="s">
        <v>103</v>
      </c>
      <c r="C2421" t="s">
        <v>134</v>
      </c>
      <c r="D2421">
        <v>2015</v>
      </c>
      <c r="E2421">
        <v>11</v>
      </c>
      <c r="F2421" s="8">
        <v>10</v>
      </c>
      <c r="G2421" t="s">
        <v>457</v>
      </c>
      <c r="H2421" t="s">
        <v>122</v>
      </c>
      <c r="I2421">
        <f>VLOOKUP(B2421,Information_sites!D:E,2,FALSE)</f>
        <v>-24.110130000000002</v>
      </c>
      <c r="J2421">
        <f>VLOOKUP(B2421,Information_sites!D:F,3,FALSE)</f>
        <v>-45.705855999999997</v>
      </c>
      <c r="K2421" t="s">
        <v>442</v>
      </c>
      <c r="L2421">
        <v>10059</v>
      </c>
      <c r="M2421">
        <v>40</v>
      </c>
      <c r="N2421" s="3">
        <v>6</v>
      </c>
      <c r="O2421" t="s">
        <v>442</v>
      </c>
      <c r="P2421" t="s">
        <v>442</v>
      </c>
      <c r="Q2421" t="s">
        <v>442</v>
      </c>
      <c r="R2421" t="s">
        <v>442</v>
      </c>
      <c r="S2421" t="s">
        <v>50</v>
      </c>
      <c r="T2421">
        <v>1</v>
      </c>
      <c r="U2421">
        <v>25</v>
      </c>
      <c r="X2421" t="str">
        <f>VLOOKUP($S2421,Taxonomic!A:D,2,FALSE)</f>
        <v>haemulidae</v>
      </c>
      <c r="Y2421" t="str">
        <f>VLOOKUP(S2421,Taxonomic!A:D,3,FALSE)</f>
        <v>anisotremus</v>
      </c>
      <c r="Z2421" t="str">
        <f>VLOOKUP(S2421,Taxonomic!A:D,4,FALSE)</f>
        <v>virginicus</v>
      </c>
    </row>
    <row r="2422" spans="1:26" x14ac:dyDescent="0.2">
      <c r="A2422" t="s">
        <v>30</v>
      </c>
      <c r="B2422" t="s">
        <v>103</v>
      </c>
      <c r="C2422" t="s">
        <v>134</v>
      </c>
      <c r="D2422">
        <v>2015</v>
      </c>
      <c r="E2422">
        <v>11</v>
      </c>
      <c r="F2422" s="8">
        <v>10</v>
      </c>
      <c r="G2422" t="s">
        <v>457</v>
      </c>
      <c r="H2422" t="s">
        <v>122</v>
      </c>
      <c r="I2422">
        <f>VLOOKUP(B2422,Information_sites!D:E,2,FALSE)</f>
        <v>-24.110130000000002</v>
      </c>
      <c r="J2422">
        <f>VLOOKUP(B2422,Information_sites!D:F,3,FALSE)</f>
        <v>-45.705855999999997</v>
      </c>
      <c r="K2422" t="s">
        <v>442</v>
      </c>
      <c r="L2422">
        <v>10059</v>
      </c>
      <c r="M2422">
        <v>40</v>
      </c>
      <c r="N2422" s="3">
        <v>6</v>
      </c>
      <c r="O2422" t="s">
        <v>442</v>
      </c>
      <c r="P2422" t="s">
        <v>442</v>
      </c>
      <c r="Q2422" t="s">
        <v>442</v>
      </c>
      <c r="R2422" t="s">
        <v>442</v>
      </c>
      <c r="S2422" t="s">
        <v>36</v>
      </c>
      <c r="T2422">
        <v>1</v>
      </c>
      <c r="U2422">
        <v>10</v>
      </c>
      <c r="X2422" t="str">
        <f>VLOOKUP($S2422,Taxonomic!A:D,2,FALSE)</f>
        <v>pomacentridae</v>
      </c>
      <c r="Y2422" t="str">
        <f>VLOOKUP(S2422,Taxonomic!A:D,3,FALSE)</f>
        <v>chromis</v>
      </c>
      <c r="Z2422" t="str">
        <f>VLOOKUP(S2422,Taxonomic!A:D,4,FALSE)</f>
        <v>multilineata</v>
      </c>
    </row>
    <row r="2423" spans="1:26" x14ac:dyDescent="0.2">
      <c r="A2423" t="s">
        <v>30</v>
      </c>
      <c r="B2423" t="s">
        <v>103</v>
      </c>
      <c r="C2423" t="s">
        <v>134</v>
      </c>
      <c r="D2423">
        <v>2015</v>
      </c>
      <c r="E2423">
        <v>11</v>
      </c>
      <c r="F2423" s="8">
        <v>10</v>
      </c>
      <c r="G2423" t="s">
        <v>457</v>
      </c>
      <c r="H2423" t="s">
        <v>122</v>
      </c>
      <c r="I2423">
        <f>VLOOKUP(B2423,Information_sites!D:E,2,FALSE)</f>
        <v>-24.110130000000002</v>
      </c>
      <c r="J2423">
        <f>VLOOKUP(B2423,Information_sites!D:F,3,FALSE)</f>
        <v>-45.705855999999997</v>
      </c>
      <c r="K2423" t="s">
        <v>442</v>
      </c>
      <c r="L2423">
        <v>10059</v>
      </c>
      <c r="M2423">
        <v>40</v>
      </c>
      <c r="N2423" s="3">
        <v>6</v>
      </c>
      <c r="O2423" t="s">
        <v>442</v>
      </c>
      <c r="P2423" t="s">
        <v>442</v>
      </c>
      <c r="Q2423" t="s">
        <v>442</v>
      </c>
      <c r="R2423" t="s">
        <v>442</v>
      </c>
      <c r="S2423" t="s">
        <v>39</v>
      </c>
      <c r="T2423">
        <v>40</v>
      </c>
      <c r="U2423">
        <v>22</v>
      </c>
      <c r="X2423" t="str">
        <f>VLOOKUP($S2423,Taxonomic!A:D,2,FALSE)</f>
        <v>haemulidae</v>
      </c>
      <c r="Y2423" t="str">
        <f>VLOOKUP(S2423,Taxonomic!A:D,3,FALSE)</f>
        <v>haemulon</v>
      </c>
      <c r="Z2423" t="str">
        <f>VLOOKUP(S2423,Taxonomic!A:D,4,FALSE)</f>
        <v>aurolineatum</v>
      </c>
    </row>
    <row r="2424" spans="1:26" x14ac:dyDescent="0.2">
      <c r="A2424" t="s">
        <v>30</v>
      </c>
      <c r="B2424" t="s">
        <v>103</v>
      </c>
      <c r="C2424" t="s">
        <v>134</v>
      </c>
      <c r="D2424">
        <v>2015</v>
      </c>
      <c r="E2424">
        <v>11</v>
      </c>
      <c r="F2424" s="8">
        <v>10</v>
      </c>
      <c r="G2424" t="s">
        <v>457</v>
      </c>
      <c r="H2424" t="s">
        <v>122</v>
      </c>
      <c r="I2424">
        <f>VLOOKUP(B2424,Information_sites!D:E,2,FALSE)</f>
        <v>-24.110130000000002</v>
      </c>
      <c r="J2424">
        <f>VLOOKUP(B2424,Information_sites!D:F,3,FALSE)</f>
        <v>-45.705855999999997</v>
      </c>
      <c r="K2424" t="s">
        <v>442</v>
      </c>
      <c r="L2424">
        <v>10059</v>
      </c>
      <c r="M2424">
        <v>40</v>
      </c>
      <c r="N2424" s="3">
        <v>6</v>
      </c>
      <c r="O2424" t="s">
        <v>442</v>
      </c>
      <c r="P2424" t="s">
        <v>442</v>
      </c>
      <c r="Q2424" t="s">
        <v>442</v>
      </c>
      <c r="R2424" t="s">
        <v>442</v>
      </c>
      <c r="S2424" t="s">
        <v>41</v>
      </c>
      <c r="T2424">
        <v>7</v>
      </c>
      <c r="U2424">
        <v>35</v>
      </c>
      <c r="X2424" t="str">
        <f>VLOOKUP($S2424,Taxonomic!A:D,2,FALSE)</f>
        <v>holocentridae</v>
      </c>
      <c r="Y2424" t="str">
        <f>VLOOKUP(S2424,Taxonomic!A:D,3,FALSE)</f>
        <v>holocentrus</v>
      </c>
      <c r="Z2424" t="str">
        <f>VLOOKUP(S2424,Taxonomic!A:D,4,FALSE)</f>
        <v>adscensionis</v>
      </c>
    </row>
    <row r="2425" spans="1:26" x14ac:dyDescent="0.2">
      <c r="A2425" t="s">
        <v>30</v>
      </c>
      <c r="B2425" t="s">
        <v>103</v>
      </c>
      <c r="C2425" t="s">
        <v>134</v>
      </c>
      <c r="D2425">
        <v>2015</v>
      </c>
      <c r="E2425">
        <v>11</v>
      </c>
      <c r="F2425" s="8">
        <v>10</v>
      </c>
      <c r="G2425" t="s">
        <v>457</v>
      </c>
      <c r="H2425" t="s">
        <v>122</v>
      </c>
      <c r="I2425">
        <f>VLOOKUP(B2425,Information_sites!D:E,2,FALSE)</f>
        <v>-24.110130000000002</v>
      </c>
      <c r="J2425">
        <f>VLOOKUP(B2425,Information_sites!D:F,3,FALSE)</f>
        <v>-45.705855999999997</v>
      </c>
      <c r="K2425" t="s">
        <v>442</v>
      </c>
      <c r="L2425">
        <v>10059</v>
      </c>
      <c r="M2425">
        <v>40</v>
      </c>
      <c r="N2425" s="3">
        <v>6</v>
      </c>
      <c r="O2425" t="s">
        <v>442</v>
      </c>
      <c r="P2425" t="s">
        <v>442</v>
      </c>
      <c r="Q2425" t="s">
        <v>442</v>
      </c>
      <c r="R2425" t="s">
        <v>442</v>
      </c>
      <c r="S2425" t="s">
        <v>52</v>
      </c>
      <c r="T2425">
        <v>1</v>
      </c>
      <c r="U2425">
        <v>35</v>
      </c>
      <c r="X2425" t="str">
        <f>VLOOKUP($S2425,Taxonomic!A:D,2,FALSE)</f>
        <v>kyphosidae</v>
      </c>
      <c r="Y2425" t="str">
        <f>VLOOKUP(S2425,Taxonomic!A:D,3,FALSE)</f>
        <v>kyphosus</v>
      </c>
      <c r="Z2425" t="str">
        <f>VLOOKUP(S2425,Taxonomic!A:D,4,FALSE)</f>
        <v>sectatrix</v>
      </c>
    </row>
    <row r="2426" spans="1:26" x14ac:dyDescent="0.2">
      <c r="A2426" t="s">
        <v>30</v>
      </c>
      <c r="B2426" t="s">
        <v>103</v>
      </c>
      <c r="C2426" t="s">
        <v>134</v>
      </c>
      <c r="D2426">
        <v>2015</v>
      </c>
      <c r="E2426">
        <v>11</v>
      </c>
      <c r="F2426" s="8">
        <v>10</v>
      </c>
      <c r="G2426" t="s">
        <v>457</v>
      </c>
      <c r="H2426" t="s">
        <v>122</v>
      </c>
      <c r="I2426">
        <f>VLOOKUP(B2426,Information_sites!D:E,2,FALSE)</f>
        <v>-24.110130000000002</v>
      </c>
      <c r="J2426">
        <f>VLOOKUP(B2426,Information_sites!D:F,3,FALSE)</f>
        <v>-45.705855999999997</v>
      </c>
      <c r="K2426" t="s">
        <v>442</v>
      </c>
      <c r="L2426">
        <v>10059</v>
      </c>
      <c r="M2426">
        <v>40</v>
      </c>
      <c r="N2426" s="3">
        <v>6</v>
      </c>
      <c r="O2426" t="s">
        <v>442</v>
      </c>
      <c r="P2426" t="s">
        <v>442</v>
      </c>
      <c r="Q2426" t="s">
        <v>442</v>
      </c>
      <c r="R2426" t="s">
        <v>442</v>
      </c>
      <c r="S2426" t="s">
        <v>38</v>
      </c>
      <c r="T2426">
        <v>1</v>
      </c>
      <c r="U2426">
        <v>15</v>
      </c>
      <c r="X2426" t="str">
        <f>VLOOKUP($S2426,Taxonomic!A:D,2,FALSE)</f>
        <v>serranidae</v>
      </c>
      <c r="Y2426" t="str">
        <f>VLOOKUP(S2426,Taxonomic!A:D,3,FALSE)</f>
        <v>epinephelus</v>
      </c>
      <c r="Z2426" t="str">
        <f>VLOOKUP(S2426,Taxonomic!A:D,4,FALSE)</f>
        <v>marginatus</v>
      </c>
    </row>
    <row r="2427" spans="1:26" x14ac:dyDescent="0.2">
      <c r="A2427" t="s">
        <v>30</v>
      </c>
      <c r="B2427" t="s">
        <v>103</v>
      </c>
      <c r="C2427" t="s">
        <v>134</v>
      </c>
      <c r="D2427">
        <v>2015</v>
      </c>
      <c r="E2427">
        <v>11</v>
      </c>
      <c r="F2427" s="8">
        <v>10</v>
      </c>
      <c r="G2427" t="s">
        <v>457</v>
      </c>
      <c r="H2427" t="s">
        <v>122</v>
      </c>
      <c r="I2427">
        <f>VLOOKUP(B2427,Information_sites!D:E,2,FALSE)</f>
        <v>-24.110130000000002</v>
      </c>
      <c r="J2427">
        <f>VLOOKUP(B2427,Information_sites!D:F,3,FALSE)</f>
        <v>-45.705855999999997</v>
      </c>
      <c r="K2427" t="s">
        <v>442</v>
      </c>
      <c r="L2427">
        <v>10059</v>
      </c>
      <c r="M2427">
        <v>40</v>
      </c>
      <c r="N2427" s="3">
        <v>6</v>
      </c>
      <c r="O2427" t="s">
        <v>442</v>
      </c>
      <c r="P2427" t="s">
        <v>442</v>
      </c>
      <c r="Q2427" t="s">
        <v>442</v>
      </c>
      <c r="R2427" t="s">
        <v>442</v>
      </c>
      <c r="S2427" t="s">
        <v>55</v>
      </c>
      <c r="T2427">
        <v>2</v>
      </c>
      <c r="U2427">
        <v>8</v>
      </c>
      <c r="X2427" t="str">
        <f>VLOOKUP($S2427,Taxonomic!A:D,2,FALSE)</f>
        <v>blenniidae</v>
      </c>
      <c r="Y2427" t="str">
        <f>VLOOKUP(S2427,Taxonomic!A:D,3,FALSE)</f>
        <v>parablennius</v>
      </c>
      <c r="Z2427" t="str">
        <f>VLOOKUP(S2427,Taxonomic!A:D,4,FALSE)</f>
        <v>pilicornis</v>
      </c>
    </row>
    <row r="2428" spans="1:26" x14ac:dyDescent="0.2">
      <c r="A2428" t="s">
        <v>30</v>
      </c>
      <c r="B2428" t="s">
        <v>103</v>
      </c>
      <c r="C2428" t="s">
        <v>134</v>
      </c>
      <c r="D2428">
        <v>2015</v>
      </c>
      <c r="E2428">
        <v>11</v>
      </c>
      <c r="F2428" s="8">
        <v>10</v>
      </c>
      <c r="G2428" t="s">
        <v>457</v>
      </c>
      <c r="H2428" t="s">
        <v>122</v>
      </c>
      <c r="I2428">
        <f>VLOOKUP(B2428,Information_sites!D:E,2,FALSE)</f>
        <v>-24.110130000000002</v>
      </c>
      <c r="J2428">
        <f>VLOOKUP(B2428,Information_sites!D:F,3,FALSE)</f>
        <v>-45.705855999999997</v>
      </c>
      <c r="K2428" t="s">
        <v>442</v>
      </c>
      <c r="L2428">
        <v>10059</v>
      </c>
      <c r="M2428">
        <v>40</v>
      </c>
      <c r="N2428" s="3">
        <v>6</v>
      </c>
      <c r="O2428" t="s">
        <v>442</v>
      </c>
      <c r="P2428" t="s">
        <v>442</v>
      </c>
      <c r="Q2428" t="s">
        <v>442</v>
      </c>
      <c r="R2428" t="s">
        <v>442</v>
      </c>
      <c r="S2428" t="s">
        <v>55</v>
      </c>
      <c r="T2428">
        <v>2</v>
      </c>
      <c r="U2428">
        <v>4</v>
      </c>
      <c r="X2428" t="str">
        <f>VLOOKUP($S2428,Taxonomic!A:D,2,FALSE)</f>
        <v>blenniidae</v>
      </c>
      <c r="Y2428" t="str">
        <f>VLOOKUP(S2428,Taxonomic!A:D,3,FALSE)</f>
        <v>parablennius</v>
      </c>
      <c r="Z2428" t="str">
        <f>VLOOKUP(S2428,Taxonomic!A:D,4,FALSE)</f>
        <v>pilicornis</v>
      </c>
    </row>
    <row r="2429" spans="1:26" x14ac:dyDescent="0.2">
      <c r="A2429" t="s">
        <v>30</v>
      </c>
      <c r="B2429" t="s">
        <v>103</v>
      </c>
      <c r="C2429" t="s">
        <v>134</v>
      </c>
      <c r="D2429">
        <v>2015</v>
      </c>
      <c r="E2429">
        <v>11</v>
      </c>
      <c r="F2429" s="8">
        <v>10</v>
      </c>
      <c r="G2429" t="s">
        <v>457</v>
      </c>
      <c r="H2429" t="s">
        <v>122</v>
      </c>
      <c r="I2429">
        <f>VLOOKUP(B2429,Information_sites!D:E,2,FALSE)</f>
        <v>-24.110130000000002</v>
      </c>
      <c r="J2429">
        <f>VLOOKUP(B2429,Information_sites!D:F,3,FALSE)</f>
        <v>-45.705855999999997</v>
      </c>
      <c r="K2429" t="s">
        <v>442</v>
      </c>
      <c r="L2429">
        <v>10059</v>
      </c>
      <c r="M2429">
        <v>40</v>
      </c>
      <c r="N2429" s="3">
        <v>6</v>
      </c>
      <c r="O2429" t="s">
        <v>442</v>
      </c>
      <c r="P2429" t="s">
        <v>442</v>
      </c>
      <c r="Q2429" t="s">
        <v>442</v>
      </c>
      <c r="R2429" t="s">
        <v>442</v>
      </c>
      <c r="S2429" t="s">
        <v>44</v>
      </c>
      <c r="T2429">
        <v>1</v>
      </c>
      <c r="U2429">
        <v>35</v>
      </c>
      <c r="X2429" t="str">
        <f>VLOOKUP($S2429,Taxonomic!A:D,2,FALSE)</f>
        <v>pomacanthidae</v>
      </c>
      <c r="Y2429" t="str">
        <f>VLOOKUP(S2429,Taxonomic!A:D,3,FALSE)</f>
        <v>pomacanthus</v>
      </c>
      <c r="Z2429" t="str">
        <f>VLOOKUP(S2429,Taxonomic!A:D,4,FALSE)</f>
        <v>paru</v>
      </c>
    </row>
    <row r="2430" spans="1:26" x14ac:dyDescent="0.2">
      <c r="A2430" t="s">
        <v>30</v>
      </c>
      <c r="B2430" t="s">
        <v>103</v>
      </c>
      <c r="C2430" t="s">
        <v>134</v>
      </c>
      <c r="D2430">
        <v>2015</v>
      </c>
      <c r="E2430">
        <v>11</v>
      </c>
      <c r="F2430" s="8">
        <v>10</v>
      </c>
      <c r="G2430" t="s">
        <v>457</v>
      </c>
      <c r="H2430" t="s">
        <v>122</v>
      </c>
      <c r="I2430">
        <f>VLOOKUP(B2430,Information_sites!D:E,2,FALSE)</f>
        <v>-24.110130000000002</v>
      </c>
      <c r="J2430">
        <f>VLOOKUP(B2430,Information_sites!D:F,3,FALSE)</f>
        <v>-45.705855999999997</v>
      </c>
      <c r="K2430" t="s">
        <v>442</v>
      </c>
      <c r="L2430">
        <v>10059</v>
      </c>
      <c r="M2430">
        <v>40</v>
      </c>
      <c r="N2430" s="3">
        <v>6</v>
      </c>
      <c r="O2430" t="s">
        <v>442</v>
      </c>
      <c r="P2430" t="s">
        <v>442</v>
      </c>
      <c r="Q2430" t="s">
        <v>442</v>
      </c>
      <c r="R2430" t="s">
        <v>442</v>
      </c>
      <c r="S2430" t="s">
        <v>44</v>
      </c>
      <c r="T2430">
        <v>3</v>
      </c>
      <c r="U2430">
        <v>10</v>
      </c>
      <c r="X2430" t="str">
        <f>VLOOKUP($S2430,Taxonomic!A:D,2,FALSE)</f>
        <v>pomacanthidae</v>
      </c>
      <c r="Y2430" t="str">
        <f>VLOOKUP(S2430,Taxonomic!A:D,3,FALSE)</f>
        <v>pomacanthus</v>
      </c>
      <c r="Z2430" t="str">
        <f>VLOOKUP(S2430,Taxonomic!A:D,4,FALSE)</f>
        <v>paru</v>
      </c>
    </row>
    <row r="2431" spans="1:26" x14ac:dyDescent="0.2">
      <c r="A2431" t="s">
        <v>30</v>
      </c>
      <c r="B2431" t="s">
        <v>103</v>
      </c>
      <c r="C2431" t="s">
        <v>134</v>
      </c>
      <c r="D2431">
        <v>2015</v>
      </c>
      <c r="E2431">
        <v>11</v>
      </c>
      <c r="F2431" s="8">
        <v>10</v>
      </c>
      <c r="G2431" t="s">
        <v>457</v>
      </c>
      <c r="H2431" t="s">
        <v>122</v>
      </c>
      <c r="I2431">
        <f>VLOOKUP(B2431,Information_sites!D:E,2,FALSE)</f>
        <v>-24.110130000000002</v>
      </c>
      <c r="J2431">
        <f>VLOOKUP(B2431,Information_sites!D:F,3,FALSE)</f>
        <v>-45.705855999999997</v>
      </c>
      <c r="K2431" t="s">
        <v>442</v>
      </c>
      <c r="L2431">
        <v>10059</v>
      </c>
      <c r="M2431">
        <v>40</v>
      </c>
      <c r="N2431" s="3">
        <v>6</v>
      </c>
      <c r="O2431" t="s">
        <v>442</v>
      </c>
      <c r="P2431" t="s">
        <v>442</v>
      </c>
      <c r="Q2431" t="s">
        <v>442</v>
      </c>
      <c r="R2431" t="s">
        <v>442</v>
      </c>
      <c r="S2431" t="s">
        <v>46</v>
      </c>
      <c r="T2431">
        <v>6</v>
      </c>
      <c r="U2431">
        <v>12</v>
      </c>
      <c r="X2431" t="str">
        <f>VLOOKUP($S2431,Taxonomic!A:D,2,FALSE)</f>
        <v>pomacentridae</v>
      </c>
      <c r="Y2431" t="str">
        <f>VLOOKUP(S2431,Taxonomic!A:D,3,FALSE)</f>
        <v>stegastes</v>
      </c>
      <c r="Z2431" t="str">
        <f>VLOOKUP(S2431,Taxonomic!A:D,4,FALSE)</f>
        <v>fuscus</v>
      </c>
    </row>
    <row r="2432" spans="1:26" x14ac:dyDescent="0.2">
      <c r="A2432" t="s">
        <v>30</v>
      </c>
      <c r="B2432" t="s">
        <v>103</v>
      </c>
      <c r="C2432" t="s">
        <v>134</v>
      </c>
      <c r="D2432">
        <v>2015</v>
      </c>
      <c r="E2432">
        <v>11</v>
      </c>
      <c r="F2432" s="8">
        <v>10</v>
      </c>
      <c r="G2432" t="s">
        <v>457</v>
      </c>
      <c r="H2432" t="s">
        <v>122</v>
      </c>
      <c r="I2432">
        <f>VLOOKUP(B2432,Information_sites!D:E,2,FALSE)</f>
        <v>-24.110130000000002</v>
      </c>
      <c r="J2432">
        <f>VLOOKUP(B2432,Information_sites!D:F,3,FALSE)</f>
        <v>-45.705855999999997</v>
      </c>
      <c r="K2432" t="s">
        <v>442</v>
      </c>
      <c r="L2432">
        <v>10059</v>
      </c>
      <c r="M2432">
        <v>40</v>
      </c>
      <c r="N2432" s="3">
        <v>6</v>
      </c>
      <c r="O2432" t="s">
        <v>442</v>
      </c>
      <c r="P2432" t="s">
        <v>442</v>
      </c>
      <c r="Q2432" t="s">
        <v>442</v>
      </c>
      <c r="R2432" t="s">
        <v>442</v>
      </c>
      <c r="S2432" t="s">
        <v>46</v>
      </c>
      <c r="T2432">
        <v>6</v>
      </c>
      <c r="U2432">
        <v>8</v>
      </c>
      <c r="X2432" t="str">
        <f>VLOOKUP($S2432,Taxonomic!A:D,2,FALSE)</f>
        <v>pomacentridae</v>
      </c>
      <c r="Y2432" t="str">
        <f>VLOOKUP(S2432,Taxonomic!A:D,3,FALSE)</f>
        <v>stegastes</v>
      </c>
      <c r="Z2432" t="str">
        <f>VLOOKUP(S2432,Taxonomic!A:D,4,FALSE)</f>
        <v>fuscus</v>
      </c>
    </row>
    <row r="2433" spans="1:26" x14ac:dyDescent="0.2">
      <c r="A2433" t="s">
        <v>30</v>
      </c>
      <c r="B2433" t="s">
        <v>103</v>
      </c>
      <c r="C2433" t="s">
        <v>134</v>
      </c>
      <c r="D2433">
        <v>2015</v>
      </c>
      <c r="E2433">
        <v>11</v>
      </c>
      <c r="F2433" s="8">
        <v>10</v>
      </c>
      <c r="G2433" t="s">
        <v>457</v>
      </c>
      <c r="H2433" t="s">
        <v>122</v>
      </c>
      <c r="I2433">
        <f>VLOOKUP(B2433,Information_sites!D:E,2,FALSE)</f>
        <v>-24.110130000000002</v>
      </c>
      <c r="J2433">
        <f>VLOOKUP(B2433,Information_sites!D:F,3,FALSE)</f>
        <v>-45.705855999999997</v>
      </c>
      <c r="K2433" t="s">
        <v>442</v>
      </c>
      <c r="L2433">
        <v>10059</v>
      </c>
      <c r="M2433">
        <v>40</v>
      </c>
      <c r="N2433" s="3">
        <v>6</v>
      </c>
      <c r="O2433" t="s">
        <v>442</v>
      </c>
      <c r="P2433" t="s">
        <v>442</v>
      </c>
      <c r="Q2433" t="s">
        <v>442</v>
      </c>
      <c r="R2433" t="s">
        <v>442</v>
      </c>
      <c r="S2433" t="s">
        <v>58</v>
      </c>
      <c r="T2433">
        <v>1</v>
      </c>
      <c r="U2433">
        <v>8</v>
      </c>
      <c r="X2433" t="str">
        <f>VLOOKUP($S2433,Taxonomic!A:D,2,FALSE)</f>
        <v>pomacentridae</v>
      </c>
      <c r="Y2433" t="str">
        <f>VLOOKUP(S2433,Taxonomic!A:D,3,FALSE)</f>
        <v>stegastes</v>
      </c>
      <c r="Z2433" t="str">
        <f>VLOOKUP(S2433,Taxonomic!A:D,4,FALSE)</f>
        <v>variabilis</v>
      </c>
    </row>
    <row r="2434" spans="1:26" x14ac:dyDescent="0.2">
      <c r="A2434" t="s">
        <v>30</v>
      </c>
      <c r="B2434" t="s">
        <v>103</v>
      </c>
      <c r="C2434" t="s">
        <v>134</v>
      </c>
      <c r="D2434">
        <v>2015</v>
      </c>
      <c r="E2434">
        <v>11</v>
      </c>
      <c r="F2434" s="8">
        <v>10</v>
      </c>
      <c r="G2434" t="s">
        <v>457</v>
      </c>
      <c r="H2434" t="s">
        <v>122</v>
      </c>
      <c r="I2434">
        <f>VLOOKUP(B2434,Information_sites!D:E,2,FALSE)</f>
        <v>-24.110130000000002</v>
      </c>
      <c r="J2434">
        <f>VLOOKUP(B2434,Information_sites!D:F,3,FALSE)</f>
        <v>-45.705855999999997</v>
      </c>
      <c r="K2434" t="s">
        <v>442</v>
      </c>
      <c r="L2434">
        <v>10060</v>
      </c>
      <c r="M2434">
        <v>40</v>
      </c>
      <c r="N2434" s="3">
        <v>5</v>
      </c>
      <c r="O2434" t="s">
        <v>442</v>
      </c>
      <c r="P2434" t="s">
        <v>442</v>
      </c>
      <c r="Q2434" t="s">
        <v>442</v>
      </c>
      <c r="R2434" t="s">
        <v>442</v>
      </c>
      <c r="S2434" t="s">
        <v>33</v>
      </c>
      <c r="T2434">
        <v>1</v>
      </c>
      <c r="U2434">
        <v>20</v>
      </c>
      <c r="X2434" t="str">
        <f>VLOOKUP($S2434,Taxonomic!A:D,2,FALSE)</f>
        <v>pomacentridae</v>
      </c>
      <c r="Y2434" t="str">
        <f>VLOOKUP(S2434,Taxonomic!A:D,3,FALSE)</f>
        <v>abudefduf</v>
      </c>
      <c r="Z2434" t="str">
        <f>VLOOKUP(S2434,Taxonomic!A:D,4,FALSE)</f>
        <v>saxatilis</v>
      </c>
    </row>
    <row r="2435" spans="1:26" x14ac:dyDescent="0.2">
      <c r="A2435" t="s">
        <v>30</v>
      </c>
      <c r="B2435" t="s">
        <v>103</v>
      </c>
      <c r="C2435" t="s">
        <v>134</v>
      </c>
      <c r="D2435">
        <v>2015</v>
      </c>
      <c r="E2435">
        <v>11</v>
      </c>
      <c r="F2435" s="8">
        <v>10</v>
      </c>
      <c r="G2435" t="s">
        <v>457</v>
      </c>
      <c r="H2435" t="s">
        <v>122</v>
      </c>
      <c r="I2435">
        <f>VLOOKUP(B2435,Information_sites!D:E,2,FALSE)</f>
        <v>-24.110130000000002</v>
      </c>
      <c r="J2435">
        <f>VLOOKUP(B2435,Information_sites!D:F,3,FALSE)</f>
        <v>-45.705855999999997</v>
      </c>
      <c r="K2435" t="s">
        <v>442</v>
      </c>
      <c r="L2435">
        <v>10060</v>
      </c>
      <c r="M2435">
        <v>40</v>
      </c>
      <c r="N2435" s="3">
        <v>5</v>
      </c>
      <c r="O2435" t="s">
        <v>442</v>
      </c>
      <c r="P2435" t="s">
        <v>442</v>
      </c>
      <c r="Q2435" t="s">
        <v>442</v>
      </c>
      <c r="R2435" t="s">
        <v>442</v>
      </c>
      <c r="S2435" t="s">
        <v>49</v>
      </c>
      <c r="T2435">
        <v>4</v>
      </c>
      <c r="U2435">
        <v>30</v>
      </c>
      <c r="X2435" t="str">
        <f>VLOOKUP($S2435,Taxonomic!A:D,2,FALSE)</f>
        <v>acanthuridae</v>
      </c>
      <c r="Y2435" t="str">
        <f>VLOOKUP(S2435,Taxonomic!A:D,3,FALSE)</f>
        <v>acanthurus</v>
      </c>
      <c r="Z2435" t="str">
        <f>VLOOKUP(S2435,Taxonomic!A:D,4,FALSE)</f>
        <v>chirurgus</v>
      </c>
    </row>
    <row r="2436" spans="1:26" x14ac:dyDescent="0.2">
      <c r="A2436" t="s">
        <v>30</v>
      </c>
      <c r="B2436" t="s">
        <v>103</v>
      </c>
      <c r="C2436" t="s">
        <v>134</v>
      </c>
      <c r="D2436">
        <v>2015</v>
      </c>
      <c r="E2436">
        <v>11</v>
      </c>
      <c r="F2436" s="8">
        <v>10</v>
      </c>
      <c r="G2436" t="s">
        <v>457</v>
      </c>
      <c r="H2436" t="s">
        <v>122</v>
      </c>
      <c r="I2436">
        <f>VLOOKUP(B2436,Information_sites!D:E,2,FALSE)</f>
        <v>-24.110130000000002</v>
      </c>
      <c r="J2436">
        <f>VLOOKUP(B2436,Information_sites!D:F,3,FALSE)</f>
        <v>-45.705855999999997</v>
      </c>
      <c r="K2436" t="s">
        <v>442</v>
      </c>
      <c r="L2436">
        <v>10060</v>
      </c>
      <c r="M2436">
        <v>40</v>
      </c>
      <c r="N2436" s="3">
        <v>5</v>
      </c>
      <c r="O2436" t="s">
        <v>442</v>
      </c>
      <c r="P2436" t="s">
        <v>442</v>
      </c>
      <c r="Q2436" t="s">
        <v>442</v>
      </c>
      <c r="R2436" t="s">
        <v>442</v>
      </c>
      <c r="S2436" t="s">
        <v>50</v>
      </c>
      <c r="T2436">
        <v>1</v>
      </c>
      <c r="U2436">
        <v>30</v>
      </c>
      <c r="X2436" t="str">
        <f>VLOOKUP($S2436,Taxonomic!A:D,2,FALSE)</f>
        <v>haemulidae</v>
      </c>
      <c r="Y2436" t="str">
        <f>VLOOKUP(S2436,Taxonomic!A:D,3,FALSE)</f>
        <v>anisotremus</v>
      </c>
      <c r="Z2436" t="str">
        <f>VLOOKUP(S2436,Taxonomic!A:D,4,FALSE)</f>
        <v>virginicus</v>
      </c>
    </row>
    <row r="2437" spans="1:26" x14ac:dyDescent="0.2">
      <c r="A2437" t="s">
        <v>30</v>
      </c>
      <c r="B2437" t="s">
        <v>103</v>
      </c>
      <c r="C2437" t="s">
        <v>134</v>
      </c>
      <c r="D2437">
        <v>2015</v>
      </c>
      <c r="E2437">
        <v>11</v>
      </c>
      <c r="F2437" s="8">
        <v>10</v>
      </c>
      <c r="G2437" t="s">
        <v>457</v>
      </c>
      <c r="H2437" t="s">
        <v>122</v>
      </c>
      <c r="I2437">
        <f>VLOOKUP(B2437,Information_sites!D:E,2,FALSE)</f>
        <v>-24.110130000000002</v>
      </c>
      <c r="J2437">
        <f>VLOOKUP(B2437,Information_sites!D:F,3,FALSE)</f>
        <v>-45.705855999999997</v>
      </c>
      <c r="K2437" t="s">
        <v>442</v>
      </c>
      <c r="L2437">
        <v>10060</v>
      </c>
      <c r="M2437">
        <v>40</v>
      </c>
      <c r="N2437" s="3">
        <v>5</v>
      </c>
      <c r="O2437" t="s">
        <v>442</v>
      </c>
      <c r="P2437" t="s">
        <v>442</v>
      </c>
      <c r="Q2437" t="s">
        <v>442</v>
      </c>
      <c r="R2437" t="s">
        <v>442</v>
      </c>
      <c r="S2437" t="s">
        <v>62</v>
      </c>
      <c r="T2437">
        <v>1</v>
      </c>
      <c r="U2437">
        <v>7</v>
      </c>
      <c r="X2437" t="str">
        <f>VLOOKUP($S2437,Taxonomic!A:D,2,FALSE)</f>
        <v>tetraodontidae</v>
      </c>
      <c r="Y2437" t="str">
        <f>VLOOKUP(S2437,Taxonomic!A:D,3,FALSE)</f>
        <v>canthigaster</v>
      </c>
      <c r="Z2437" t="str">
        <f>VLOOKUP(S2437,Taxonomic!A:D,4,FALSE)</f>
        <v>figueiredoi</v>
      </c>
    </row>
    <row r="2438" spans="1:26" x14ac:dyDescent="0.2">
      <c r="A2438" t="s">
        <v>30</v>
      </c>
      <c r="B2438" t="s">
        <v>103</v>
      </c>
      <c r="C2438" t="s">
        <v>134</v>
      </c>
      <c r="D2438">
        <v>2015</v>
      </c>
      <c r="E2438">
        <v>11</v>
      </c>
      <c r="F2438" s="8">
        <v>10</v>
      </c>
      <c r="G2438" t="s">
        <v>457</v>
      </c>
      <c r="H2438" t="s">
        <v>122</v>
      </c>
      <c r="I2438">
        <f>VLOOKUP(B2438,Information_sites!D:E,2,FALSE)</f>
        <v>-24.110130000000002</v>
      </c>
      <c r="J2438">
        <f>VLOOKUP(B2438,Information_sites!D:F,3,FALSE)</f>
        <v>-45.705855999999997</v>
      </c>
      <c r="K2438" t="s">
        <v>442</v>
      </c>
      <c r="L2438">
        <v>10060</v>
      </c>
      <c r="M2438">
        <v>40</v>
      </c>
      <c r="N2438" s="3">
        <v>5</v>
      </c>
      <c r="O2438" t="s">
        <v>442</v>
      </c>
      <c r="P2438" t="s">
        <v>442</v>
      </c>
      <c r="Q2438" t="s">
        <v>442</v>
      </c>
      <c r="R2438" t="s">
        <v>442</v>
      </c>
      <c r="S2438" t="s">
        <v>51</v>
      </c>
      <c r="T2438">
        <v>1</v>
      </c>
      <c r="U2438">
        <v>20</v>
      </c>
      <c r="X2438" t="str">
        <f>VLOOKUP($S2438,Taxonomic!A:D,2,FALSE)</f>
        <v>sparidae</v>
      </c>
      <c r="Y2438" t="str">
        <f>VLOOKUP(S2438,Taxonomic!A:D,3,FALSE)</f>
        <v>diplodus</v>
      </c>
      <c r="Z2438" t="str">
        <f>VLOOKUP(S2438,Taxonomic!A:D,4,FALSE)</f>
        <v>argenteus</v>
      </c>
    </row>
    <row r="2439" spans="1:26" x14ac:dyDescent="0.2">
      <c r="A2439" t="s">
        <v>30</v>
      </c>
      <c r="B2439" t="s">
        <v>103</v>
      </c>
      <c r="C2439" t="s">
        <v>134</v>
      </c>
      <c r="D2439">
        <v>2015</v>
      </c>
      <c r="E2439">
        <v>11</v>
      </c>
      <c r="F2439" s="8">
        <v>10</v>
      </c>
      <c r="G2439" t="s">
        <v>457</v>
      </c>
      <c r="H2439" t="s">
        <v>122</v>
      </c>
      <c r="I2439">
        <f>VLOOKUP(B2439,Information_sites!D:E,2,FALSE)</f>
        <v>-24.110130000000002</v>
      </c>
      <c r="J2439">
        <f>VLOOKUP(B2439,Information_sites!D:F,3,FALSE)</f>
        <v>-45.705855999999997</v>
      </c>
      <c r="K2439" t="s">
        <v>442</v>
      </c>
      <c r="L2439">
        <v>10060</v>
      </c>
      <c r="M2439">
        <v>40</v>
      </c>
      <c r="N2439" s="3">
        <v>5</v>
      </c>
      <c r="O2439" t="s">
        <v>442</v>
      </c>
      <c r="P2439" t="s">
        <v>442</v>
      </c>
      <c r="Q2439" t="s">
        <v>442</v>
      </c>
      <c r="R2439" t="s">
        <v>442</v>
      </c>
      <c r="S2439" t="s">
        <v>39</v>
      </c>
      <c r="T2439">
        <v>20</v>
      </c>
      <c r="U2439">
        <v>22</v>
      </c>
      <c r="X2439" t="str">
        <f>VLOOKUP($S2439,Taxonomic!A:D,2,FALSE)</f>
        <v>haemulidae</v>
      </c>
      <c r="Y2439" t="str">
        <f>VLOOKUP(S2439,Taxonomic!A:D,3,FALSE)</f>
        <v>haemulon</v>
      </c>
      <c r="Z2439" t="str">
        <f>VLOOKUP(S2439,Taxonomic!A:D,4,FALSE)</f>
        <v>aurolineatum</v>
      </c>
    </row>
    <row r="2440" spans="1:26" x14ac:dyDescent="0.2">
      <c r="A2440" t="s">
        <v>30</v>
      </c>
      <c r="B2440" t="s">
        <v>103</v>
      </c>
      <c r="C2440" t="s">
        <v>134</v>
      </c>
      <c r="D2440">
        <v>2015</v>
      </c>
      <c r="E2440">
        <v>11</v>
      </c>
      <c r="F2440" s="8">
        <v>10</v>
      </c>
      <c r="G2440" t="s">
        <v>457</v>
      </c>
      <c r="H2440" t="s">
        <v>122</v>
      </c>
      <c r="I2440">
        <f>VLOOKUP(B2440,Information_sites!D:E,2,FALSE)</f>
        <v>-24.110130000000002</v>
      </c>
      <c r="J2440">
        <f>VLOOKUP(B2440,Information_sites!D:F,3,FALSE)</f>
        <v>-45.705855999999997</v>
      </c>
      <c r="K2440" t="s">
        <v>442</v>
      </c>
      <c r="L2440">
        <v>10060</v>
      </c>
      <c r="M2440">
        <v>40</v>
      </c>
      <c r="N2440" s="3">
        <v>5</v>
      </c>
      <c r="O2440" t="s">
        <v>442</v>
      </c>
      <c r="P2440" t="s">
        <v>442</v>
      </c>
      <c r="Q2440" t="s">
        <v>442</v>
      </c>
      <c r="R2440" t="s">
        <v>442</v>
      </c>
      <c r="S2440" t="s">
        <v>41</v>
      </c>
      <c r="T2440">
        <v>5</v>
      </c>
      <c r="U2440">
        <v>32</v>
      </c>
      <c r="X2440" t="str">
        <f>VLOOKUP($S2440,Taxonomic!A:D,2,FALSE)</f>
        <v>holocentridae</v>
      </c>
      <c r="Y2440" t="str">
        <f>VLOOKUP(S2440,Taxonomic!A:D,3,FALSE)</f>
        <v>holocentrus</v>
      </c>
      <c r="Z2440" t="str">
        <f>VLOOKUP(S2440,Taxonomic!A:D,4,FALSE)</f>
        <v>adscensionis</v>
      </c>
    </row>
    <row r="2441" spans="1:26" x14ac:dyDescent="0.2">
      <c r="A2441" t="s">
        <v>30</v>
      </c>
      <c r="B2441" t="s">
        <v>103</v>
      </c>
      <c r="C2441" t="s">
        <v>134</v>
      </c>
      <c r="D2441">
        <v>2015</v>
      </c>
      <c r="E2441">
        <v>11</v>
      </c>
      <c r="F2441" s="8">
        <v>10</v>
      </c>
      <c r="G2441" t="s">
        <v>457</v>
      </c>
      <c r="H2441" t="s">
        <v>122</v>
      </c>
      <c r="I2441">
        <f>VLOOKUP(B2441,Information_sites!D:E,2,FALSE)</f>
        <v>-24.110130000000002</v>
      </c>
      <c r="J2441">
        <f>VLOOKUP(B2441,Information_sites!D:F,3,FALSE)</f>
        <v>-45.705855999999997</v>
      </c>
      <c r="K2441" t="s">
        <v>442</v>
      </c>
      <c r="L2441">
        <v>10060</v>
      </c>
      <c r="M2441">
        <v>40</v>
      </c>
      <c r="N2441" s="3">
        <v>5</v>
      </c>
      <c r="O2441" t="s">
        <v>442</v>
      </c>
      <c r="P2441" t="s">
        <v>442</v>
      </c>
      <c r="Q2441" t="s">
        <v>442</v>
      </c>
      <c r="R2441" t="s">
        <v>442</v>
      </c>
      <c r="S2441" t="s">
        <v>52</v>
      </c>
      <c r="T2441">
        <v>1</v>
      </c>
      <c r="U2441">
        <v>35</v>
      </c>
      <c r="X2441" t="str">
        <f>VLOOKUP($S2441,Taxonomic!A:D,2,FALSE)</f>
        <v>kyphosidae</v>
      </c>
      <c r="Y2441" t="str">
        <f>VLOOKUP(S2441,Taxonomic!A:D,3,FALSE)</f>
        <v>kyphosus</v>
      </c>
      <c r="Z2441" t="str">
        <f>VLOOKUP(S2441,Taxonomic!A:D,4,FALSE)</f>
        <v>sectatrix</v>
      </c>
    </row>
    <row r="2442" spans="1:26" x14ac:dyDescent="0.2">
      <c r="A2442" t="s">
        <v>30</v>
      </c>
      <c r="B2442" t="s">
        <v>103</v>
      </c>
      <c r="C2442" t="s">
        <v>134</v>
      </c>
      <c r="D2442">
        <v>2015</v>
      </c>
      <c r="E2442">
        <v>11</v>
      </c>
      <c r="F2442" s="8">
        <v>10</v>
      </c>
      <c r="G2442" t="s">
        <v>457</v>
      </c>
      <c r="H2442" t="s">
        <v>122</v>
      </c>
      <c r="I2442">
        <f>VLOOKUP(B2442,Information_sites!D:E,2,FALSE)</f>
        <v>-24.110130000000002</v>
      </c>
      <c r="J2442">
        <f>VLOOKUP(B2442,Information_sites!D:F,3,FALSE)</f>
        <v>-45.705855999999997</v>
      </c>
      <c r="K2442" t="s">
        <v>442</v>
      </c>
      <c r="L2442">
        <v>10060</v>
      </c>
      <c r="M2442">
        <v>40</v>
      </c>
      <c r="N2442" s="3">
        <v>5</v>
      </c>
      <c r="O2442" t="s">
        <v>442</v>
      </c>
      <c r="P2442" t="s">
        <v>442</v>
      </c>
      <c r="Q2442" t="s">
        <v>442</v>
      </c>
      <c r="R2442" t="s">
        <v>442</v>
      </c>
      <c r="S2442" t="s">
        <v>53</v>
      </c>
      <c r="T2442">
        <v>1</v>
      </c>
      <c r="U2442">
        <v>15</v>
      </c>
      <c r="X2442" t="str">
        <f>VLOOKUP($S2442,Taxonomic!A:D,2,FALSE)</f>
        <v>labrisomidae</v>
      </c>
      <c r="Y2442" t="str">
        <f>VLOOKUP(S2442,Taxonomic!A:D,3,FALSE)</f>
        <v>labrisomus</v>
      </c>
      <c r="Z2442" t="str">
        <f>VLOOKUP(S2442,Taxonomic!A:D,4,FALSE)</f>
        <v>nuchipinnis</v>
      </c>
    </row>
    <row r="2443" spans="1:26" x14ac:dyDescent="0.2">
      <c r="A2443" t="s">
        <v>30</v>
      </c>
      <c r="B2443" t="s">
        <v>103</v>
      </c>
      <c r="C2443" t="s">
        <v>134</v>
      </c>
      <c r="D2443">
        <v>2015</v>
      </c>
      <c r="E2443">
        <v>11</v>
      </c>
      <c r="F2443" s="8">
        <v>10</v>
      </c>
      <c r="G2443" t="s">
        <v>457</v>
      </c>
      <c r="H2443" t="s">
        <v>122</v>
      </c>
      <c r="I2443">
        <f>VLOOKUP(B2443,Information_sites!D:E,2,FALSE)</f>
        <v>-24.110130000000002</v>
      </c>
      <c r="J2443">
        <f>VLOOKUP(B2443,Information_sites!D:F,3,FALSE)</f>
        <v>-45.705855999999997</v>
      </c>
      <c r="K2443" t="s">
        <v>442</v>
      </c>
      <c r="L2443">
        <v>10060</v>
      </c>
      <c r="M2443">
        <v>40</v>
      </c>
      <c r="N2443" s="3">
        <v>5</v>
      </c>
      <c r="O2443" t="s">
        <v>442</v>
      </c>
      <c r="P2443" t="s">
        <v>442</v>
      </c>
      <c r="Q2443" t="s">
        <v>442</v>
      </c>
      <c r="R2443" t="s">
        <v>442</v>
      </c>
      <c r="S2443" t="s">
        <v>38</v>
      </c>
      <c r="T2443">
        <v>2</v>
      </c>
      <c r="U2443">
        <v>15</v>
      </c>
      <c r="X2443" t="str">
        <f>VLOOKUP($S2443,Taxonomic!A:D,2,FALSE)</f>
        <v>serranidae</v>
      </c>
      <c r="Y2443" t="str">
        <f>VLOOKUP(S2443,Taxonomic!A:D,3,FALSE)</f>
        <v>epinephelus</v>
      </c>
      <c r="Z2443" t="str">
        <f>VLOOKUP(S2443,Taxonomic!A:D,4,FALSE)</f>
        <v>marginatus</v>
      </c>
    </row>
    <row r="2444" spans="1:26" x14ac:dyDescent="0.2">
      <c r="A2444" t="s">
        <v>30</v>
      </c>
      <c r="B2444" t="s">
        <v>103</v>
      </c>
      <c r="C2444" t="s">
        <v>134</v>
      </c>
      <c r="D2444">
        <v>2015</v>
      </c>
      <c r="E2444">
        <v>11</v>
      </c>
      <c r="F2444" s="8">
        <v>10</v>
      </c>
      <c r="G2444" t="s">
        <v>457</v>
      </c>
      <c r="H2444" t="s">
        <v>122</v>
      </c>
      <c r="I2444">
        <f>VLOOKUP(B2444,Information_sites!D:E,2,FALSE)</f>
        <v>-24.110130000000002</v>
      </c>
      <c r="J2444">
        <f>VLOOKUP(B2444,Information_sites!D:F,3,FALSE)</f>
        <v>-45.705855999999997</v>
      </c>
      <c r="K2444" t="s">
        <v>442</v>
      </c>
      <c r="L2444">
        <v>10060</v>
      </c>
      <c r="M2444">
        <v>40</v>
      </c>
      <c r="N2444" s="3">
        <v>5</v>
      </c>
      <c r="O2444" t="s">
        <v>442</v>
      </c>
      <c r="P2444" t="s">
        <v>442</v>
      </c>
      <c r="Q2444" t="s">
        <v>442</v>
      </c>
      <c r="R2444" t="s">
        <v>442</v>
      </c>
      <c r="S2444" t="s">
        <v>55</v>
      </c>
      <c r="T2444">
        <v>2</v>
      </c>
      <c r="U2444">
        <v>6</v>
      </c>
      <c r="X2444" t="str">
        <f>VLOOKUP($S2444,Taxonomic!A:D,2,FALSE)</f>
        <v>blenniidae</v>
      </c>
      <c r="Y2444" t="str">
        <f>VLOOKUP(S2444,Taxonomic!A:D,3,FALSE)</f>
        <v>parablennius</v>
      </c>
      <c r="Z2444" t="str">
        <f>VLOOKUP(S2444,Taxonomic!A:D,4,FALSE)</f>
        <v>pilicornis</v>
      </c>
    </row>
    <row r="2445" spans="1:26" x14ac:dyDescent="0.2">
      <c r="A2445" t="s">
        <v>30</v>
      </c>
      <c r="B2445" t="s">
        <v>103</v>
      </c>
      <c r="C2445" t="s">
        <v>134</v>
      </c>
      <c r="D2445">
        <v>2015</v>
      </c>
      <c r="E2445">
        <v>11</v>
      </c>
      <c r="F2445" s="8">
        <v>10</v>
      </c>
      <c r="G2445" t="s">
        <v>457</v>
      </c>
      <c r="H2445" t="s">
        <v>122</v>
      </c>
      <c r="I2445">
        <f>VLOOKUP(B2445,Information_sites!D:E,2,FALSE)</f>
        <v>-24.110130000000002</v>
      </c>
      <c r="J2445">
        <f>VLOOKUP(B2445,Information_sites!D:F,3,FALSE)</f>
        <v>-45.705855999999997</v>
      </c>
      <c r="K2445" t="s">
        <v>442</v>
      </c>
      <c r="L2445">
        <v>10060</v>
      </c>
      <c r="M2445">
        <v>40</v>
      </c>
      <c r="N2445" s="3">
        <v>5</v>
      </c>
      <c r="O2445" t="s">
        <v>442</v>
      </c>
      <c r="P2445" t="s">
        <v>442</v>
      </c>
      <c r="Q2445" t="s">
        <v>442</v>
      </c>
      <c r="R2445" t="s">
        <v>442</v>
      </c>
      <c r="S2445" t="s">
        <v>44</v>
      </c>
      <c r="T2445">
        <v>1</v>
      </c>
      <c r="U2445">
        <v>10</v>
      </c>
      <c r="X2445" t="str">
        <f>VLOOKUP($S2445,Taxonomic!A:D,2,FALSE)</f>
        <v>pomacanthidae</v>
      </c>
      <c r="Y2445" t="str">
        <f>VLOOKUP(S2445,Taxonomic!A:D,3,FALSE)</f>
        <v>pomacanthus</v>
      </c>
      <c r="Z2445" t="str">
        <f>VLOOKUP(S2445,Taxonomic!A:D,4,FALSE)</f>
        <v>paru</v>
      </c>
    </row>
    <row r="2446" spans="1:26" x14ac:dyDescent="0.2">
      <c r="A2446" t="s">
        <v>30</v>
      </c>
      <c r="B2446" t="s">
        <v>103</v>
      </c>
      <c r="C2446" t="s">
        <v>134</v>
      </c>
      <c r="D2446">
        <v>2015</v>
      </c>
      <c r="E2446">
        <v>11</v>
      </c>
      <c r="F2446" s="8">
        <v>10</v>
      </c>
      <c r="G2446" t="s">
        <v>457</v>
      </c>
      <c r="H2446" t="s">
        <v>122</v>
      </c>
      <c r="I2446">
        <f>VLOOKUP(B2446,Information_sites!D:E,2,FALSE)</f>
        <v>-24.110130000000002</v>
      </c>
      <c r="J2446">
        <f>VLOOKUP(B2446,Information_sites!D:F,3,FALSE)</f>
        <v>-45.705855999999997</v>
      </c>
      <c r="K2446" t="s">
        <v>442</v>
      </c>
      <c r="L2446">
        <v>10060</v>
      </c>
      <c r="M2446">
        <v>40</v>
      </c>
      <c r="N2446" s="3">
        <v>5</v>
      </c>
      <c r="O2446" t="s">
        <v>442</v>
      </c>
      <c r="P2446" t="s">
        <v>442</v>
      </c>
      <c r="Q2446" t="s">
        <v>442</v>
      </c>
      <c r="R2446" t="s">
        <v>442</v>
      </c>
      <c r="S2446" t="s">
        <v>44</v>
      </c>
      <c r="T2446">
        <v>1</v>
      </c>
      <c r="U2446">
        <v>35</v>
      </c>
      <c r="X2446" t="str">
        <f>VLOOKUP($S2446,Taxonomic!A:D,2,FALSE)</f>
        <v>pomacanthidae</v>
      </c>
      <c r="Y2446" t="str">
        <f>VLOOKUP(S2446,Taxonomic!A:D,3,FALSE)</f>
        <v>pomacanthus</v>
      </c>
      <c r="Z2446" t="str">
        <f>VLOOKUP(S2446,Taxonomic!A:D,4,FALSE)</f>
        <v>paru</v>
      </c>
    </row>
    <row r="2447" spans="1:26" x14ac:dyDescent="0.2">
      <c r="A2447" t="s">
        <v>30</v>
      </c>
      <c r="B2447" t="s">
        <v>103</v>
      </c>
      <c r="C2447" t="s">
        <v>134</v>
      </c>
      <c r="D2447">
        <v>2015</v>
      </c>
      <c r="E2447">
        <v>11</v>
      </c>
      <c r="F2447" s="8">
        <v>10</v>
      </c>
      <c r="G2447" t="s">
        <v>457</v>
      </c>
      <c r="H2447" t="s">
        <v>122</v>
      </c>
      <c r="I2447">
        <f>VLOOKUP(B2447,Information_sites!D:E,2,FALSE)</f>
        <v>-24.110130000000002</v>
      </c>
      <c r="J2447">
        <f>VLOOKUP(B2447,Information_sites!D:F,3,FALSE)</f>
        <v>-45.705855999999997</v>
      </c>
      <c r="K2447" t="s">
        <v>442</v>
      </c>
      <c r="L2447">
        <v>10060</v>
      </c>
      <c r="M2447">
        <v>40</v>
      </c>
      <c r="N2447" s="3">
        <v>5</v>
      </c>
      <c r="O2447" t="s">
        <v>442</v>
      </c>
      <c r="P2447" t="s">
        <v>442</v>
      </c>
      <c r="Q2447" t="s">
        <v>442</v>
      </c>
      <c r="R2447" t="s">
        <v>442</v>
      </c>
      <c r="S2447" t="s">
        <v>57</v>
      </c>
      <c r="T2447">
        <v>1</v>
      </c>
      <c r="U2447">
        <v>15</v>
      </c>
      <c r="X2447" t="str">
        <f>VLOOKUP($S2447,Taxonomic!A:D,2,FALSE)</f>
        <v>scaridae</v>
      </c>
      <c r="Y2447" t="str">
        <f>VLOOKUP(S2447,Taxonomic!A:D,3,FALSE)</f>
        <v>sparisoma</v>
      </c>
      <c r="Z2447" t="str">
        <f>VLOOKUP(S2447,Taxonomic!A:D,4,FALSE)</f>
        <v>frondosum</v>
      </c>
    </row>
    <row r="2448" spans="1:26" x14ac:dyDescent="0.2">
      <c r="A2448" t="s">
        <v>30</v>
      </c>
      <c r="B2448" t="s">
        <v>103</v>
      </c>
      <c r="C2448" t="s">
        <v>134</v>
      </c>
      <c r="D2448">
        <v>2015</v>
      </c>
      <c r="E2448">
        <v>11</v>
      </c>
      <c r="F2448" s="8">
        <v>10</v>
      </c>
      <c r="G2448" t="s">
        <v>457</v>
      </c>
      <c r="H2448" t="s">
        <v>122</v>
      </c>
      <c r="I2448">
        <f>VLOOKUP(B2448,Information_sites!D:E,2,FALSE)</f>
        <v>-24.110130000000002</v>
      </c>
      <c r="J2448">
        <f>VLOOKUP(B2448,Information_sites!D:F,3,FALSE)</f>
        <v>-45.705855999999997</v>
      </c>
      <c r="K2448" t="s">
        <v>442</v>
      </c>
      <c r="L2448">
        <v>10060</v>
      </c>
      <c r="M2448">
        <v>40</v>
      </c>
      <c r="N2448" s="3">
        <v>5</v>
      </c>
      <c r="O2448" t="s">
        <v>442</v>
      </c>
      <c r="P2448" t="s">
        <v>442</v>
      </c>
      <c r="Q2448" t="s">
        <v>442</v>
      </c>
      <c r="R2448" t="s">
        <v>442</v>
      </c>
      <c r="S2448" t="s">
        <v>46</v>
      </c>
      <c r="T2448">
        <v>4</v>
      </c>
      <c r="U2448">
        <v>10</v>
      </c>
      <c r="X2448" t="str">
        <f>VLOOKUP($S2448,Taxonomic!A:D,2,FALSE)</f>
        <v>pomacentridae</v>
      </c>
      <c r="Y2448" t="str">
        <f>VLOOKUP(S2448,Taxonomic!A:D,3,FALSE)</f>
        <v>stegastes</v>
      </c>
      <c r="Z2448" t="str">
        <f>VLOOKUP(S2448,Taxonomic!A:D,4,FALSE)</f>
        <v>fuscus</v>
      </c>
    </row>
    <row r="2449" spans="1:26" x14ac:dyDescent="0.2">
      <c r="A2449" t="s">
        <v>30</v>
      </c>
      <c r="B2449" t="s">
        <v>436</v>
      </c>
      <c r="C2449" s="4" t="s">
        <v>135</v>
      </c>
      <c r="D2449">
        <v>2020</v>
      </c>
      <c r="E2449">
        <v>1</v>
      </c>
      <c r="F2449" s="9">
        <v>30</v>
      </c>
      <c r="G2449" t="s">
        <v>455</v>
      </c>
      <c r="H2449" t="s">
        <v>136</v>
      </c>
      <c r="I2449">
        <f>VLOOKUP(B2449,Information_sites!D:E,2,FALSE)</f>
        <v>-24.105399999999999</v>
      </c>
      <c r="J2449">
        <f>VLOOKUP(B2449,Information_sites!D:F,3,FALSE)</f>
        <v>-45.702500000000001</v>
      </c>
      <c r="K2449">
        <v>1</v>
      </c>
      <c r="L2449">
        <v>1</v>
      </c>
      <c r="M2449">
        <v>40</v>
      </c>
      <c r="N2449">
        <v>8</v>
      </c>
      <c r="O2449">
        <v>6</v>
      </c>
      <c r="P2449" s="5">
        <v>0.46388888888888902</v>
      </c>
      <c r="Q2449" s="5">
        <v>0.46875</v>
      </c>
      <c r="R2449">
        <v>22</v>
      </c>
      <c r="S2449" t="s">
        <v>39</v>
      </c>
      <c r="T2449">
        <v>64</v>
      </c>
      <c r="U2449" s="2">
        <v>20</v>
      </c>
      <c r="X2449" t="str">
        <f>VLOOKUP($S2449,Taxonomic!A:D,2,FALSE)</f>
        <v>haemulidae</v>
      </c>
      <c r="Y2449" t="str">
        <f>VLOOKUP(S2449,Taxonomic!A:D,3,FALSE)</f>
        <v>haemulon</v>
      </c>
      <c r="Z2449" t="str">
        <f>VLOOKUP(S2449,Taxonomic!A:D,4,FALSE)</f>
        <v>aurolineatum</v>
      </c>
    </row>
    <row r="2450" spans="1:26" x14ac:dyDescent="0.2">
      <c r="A2450" t="s">
        <v>30</v>
      </c>
      <c r="B2450" t="s">
        <v>436</v>
      </c>
      <c r="C2450" s="4" t="s">
        <v>135</v>
      </c>
      <c r="D2450">
        <v>2020</v>
      </c>
      <c r="E2450">
        <v>1</v>
      </c>
      <c r="F2450" s="9">
        <v>30</v>
      </c>
      <c r="G2450" t="s">
        <v>455</v>
      </c>
      <c r="H2450" t="s">
        <v>136</v>
      </c>
      <c r="I2450">
        <f>VLOOKUP(B2450,Information_sites!D:E,2,FALSE)</f>
        <v>-24.105399999999999</v>
      </c>
      <c r="J2450">
        <f>VLOOKUP(B2450,Information_sites!D:F,3,FALSE)</f>
        <v>-45.702500000000001</v>
      </c>
      <c r="K2450">
        <v>1</v>
      </c>
      <c r="L2450">
        <v>1</v>
      </c>
      <c r="M2450">
        <v>40</v>
      </c>
      <c r="N2450">
        <v>8</v>
      </c>
      <c r="O2450">
        <v>6</v>
      </c>
      <c r="P2450" s="5">
        <v>0.46388888888888902</v>
      </c>
      <c r="Q2450" s="5">
        <v>0.46875</v>
      </c>
      <c r="R2450">
        <v>22</v>
      </c>
      <c r="S2450" t="s">
        <v>39</v>
      </c>
      <c r="T2450">
        <v>17</v>
      </c>
      <c r="U2450" s="2">
        <v>18</v>
      </c>
      <c r="X2450" t="str">
        <f>VLOOKUP($S2450,Taxonomic!A:D,2,FALSE)</f>
        <v>haemulidae</v>
      </c>
      <c r="Y2450" t="str">
        <f>VLOOKUP(S2450,Taxonomic!A:D,3,FALSE)</f>
        <v>haemulon</v>
      </c>
      <c r="Z2450" t="str">
        <f>VLOOKUP(S2450,Taxonomic!A:D,4,FALSE)</f>
        <v>aurolineatum</v>
      </c>
    </row>
    <row r="2451" spans="1:26" x14ac:dyDescent="0.2">
      <c r="A2451" t="s">
        <v>30</v>
      </c>
      <c r="B2451" t="s">
        <v>436</v>
      </c>
      <c r="C2451" s="4" t="s">
        <v>135</v>
      </c>
      <c r="D2451">
        <v>2020</v>
      </c>
      <c r="E2451">
        <v>1</v>
      </c>
      <c r="F2451" s="9">
        <v>30</v>
      </c>
      <c r="G2451" t="s">
        <v>455</v>
      </c>
      <c r="H2451" t="s">
        <v>136</v>
      </c>
      <c r="I2451">
        <f>VLOOKUP(B2451,Information_sites!D:E,2,FALSE)</f>
        <v>-24.105399999999999</v>
      </c>
      <c r="J2451">
        <f>VLOOKUP(B2451,Information_sites!D:F,3,FALSE)</f>
        <v>-45.702500000000001</v>
      </c>
      <c r="K2451">
        <v>1</v>
      </c>
      <c r="L2451">
        <v>1</v>
      </c>
      <c r="M2451">
        <v>40</v>
      </c>
      <c r="N2451">
        <v>8</v>
      </c>
      <c r="O2451">
        <v>6</v>
      </c>
      <c r="P2451" s="5">
        <v>0.46388888888888902</v>
      </c>
      <c r="Q2451" s="5">
        <v>0.46875</v>
      </c>
      <c r="R2451">
        <v>22</v>
      </c>
      <c r="S2451" t="s">
        <v>41</v>
      </c>
      <c r="T2451">
        <v>1</v>
      </c>
      <c r="U2451" s="2">
        <v>37</v>
      </c>
      <c r="X2451" t="str">
        <f>VLOOKUP($S2451,Taxonomic!A:D,2,FALSE)</f>
        <v>holocentridae</v>
      </c>
      <c r="Y2451" t="str">
        <f>VLOOKUP(S2451,Taxonomic!A:D,3,FALSE)</f>
        <v>holocentrus</v>
      </c>
      <c r="Z2451" t="str">
        <f>VLOOKUP(S2451,Taxonomic!A:D,4,FALSE)</f>
        <v>adscensionis</v>
      </c>
    </row>
    <row r="2452" spans="1:26" x14ac:dyDescent="0.2">
      <c r="A2452" t="s">
        <v>30</v>
      </c>
      <c r="B2452" t="s">
        <v>436</v>
      </c>
      <c r="C2452" s="4" t="s">
        <v>135</v>
      </c>
      <c r="D2452">
        <v>2020</v>
      </c>
      <c r="E2452">
        <v>1</v>
      </c>
      <c r="F2452" s="9">
        <v>30</v>
      </c>
      <c r="G2452" t="s">
        <v>455</v>
      </c>
      <c r="H2452" t="s">
        <v>136</v>
      </c>
      <c r="I2452">
        <f>VLOOKUP(B2452,Information_sites!D:E,2,FALSE)</f>
        <v>-24.105399999999999</v>
      </c>
      <c r="J2452">
        <f>VLOOKUP(B2452,Information_sites!D:F,3,FALSE)</f>
        <v>-45.702500000000001</v>
      </c>
      <c r="K2452">
        <v>1</v>
      </c>
      <c r="L2452">
        <v>1</v>
      </c>
      <c r="M2452">
        <v>40</v>
      </c>
      <c r="N2452">
        <v>8</v>
      </c>
      <c r="O2452">
        <v>6</v>
      </c>
      <c r="P2452" s="5">
        <v>0.46388888888888902</v>
      </c>
      <c r="Q2452" s="5">
        <v>0.46875</v>
      </c>
      <c r="R2452">
        <v>22</v>
      </c>
      <c r="S2452" t="s">
        <v>40</v>
      </c>
      <c r="T2452">
        <v>1</v>
      </c>
      <c r="U2452" s="2">
        <v>12</v>
      </c>
      <c r="X2452" t="str">
        <f>VLOOKUP($S2452,Taxonomic!A:D,2,FALSE)</f>
        <v>labridae</v>
      </c>
      <c r="Y2452" t="str">
        <f>VLOOKUP(S2452,Taxonomic!A:D,3,FALSE)</f>
        <v>halichoeres</v>
      </c>
      <c r="Z2452" t="str">
        <f>VLOOKUP(S2452,Taxonomic!A:D,4,FALSE)</f>
        <v>poeyi</v>
      </c>
    </row>
    <row r="2453" spans="1:26" x14ac:dyDescent="0.2">
      <c r="A2453" t="s">
        <v>30</v>
      </c>
      <c r="B2453" t="s">
        <v>436</v>
      </c>
      <c r="C2453" s="4" t="s">
        <v>135</v>
      </c>
      <c r="D2453">
        <v>2020</v>
      </c>
      <c r="E2453">
        <v>1</v>
      </c>
      <c r="F2453" s="9">
        <v>30</v>
      </c>
      <c r="G2453" t="s">
        <v>455</v>
      </c>
      <c r="H2453" t="s">
        <v>136</v>
      </c>
      <c r="I2453">
        <f>VLOOKUP(B2453,Information_sites!D:E,2,FALSE)</f>
        <v>-24.105399999999999</v>
      </c>
      <c r="J2453">
        <f>VLOOKUP(B2453,Information_sites!D:F,3,FALSE)</f>
        <v>-45.702500000000001</v>
      </c>
      <c r="K2453">
        <v>1</v>
      </c>
      <c r="L2453">
        <v>1</v>
      </c>
      <c r="M2453">
        <v>40</v>
      </c>
      <c r="N2453">
        <v>8</v>
      </c>
      <c r="O2453">
        <v>6</v>
      </c>
      <c r="P2453" s="5">
        <v>0.46388888888888902</v>
      </c>
      <c r="Q2453" s="5">
        <v>0.46875</v>
      </c>
      <c r="R2453">
        <v>22</v>
      </c>
      <c r="S2453" t="s">
        <v>40</v>
      </c>
      <c r="T2453">
        <v>1</v>
      </c>
      <c r="U2453" s="2">
        <v>15</v>
      </c>
      <c r="X2453" t="str">
        <f>VLOOKUP($S2453,Taxonomic!A:D,2,FALSE)</f>
        <v>labridae</v>
      </c>
      <c r="Y2453" t="str">
        <f>VLOOKUP(S2453,Taxonomic!A:D,3,FALSE)</f>
        <v>halichoeres</v>
      </c>
      <c r="Z2453" t="str">
        <f>VLOOKUP(S2453,Taxonomic!A:D,4,FALSE)</f>
        <v>poeyi</v>
      </c>
    </row>
    <row r="2454" spans="1:26" x14ac:dyDescent="0.2">
      <c r="A2454" t="s">
        <v>30</v>
      </c>
      <c r="B2454" t="s">
        <v>436</v>
      </c>
      <c r="C2454" s="4" t="s">
        <v>135</v>
      </c>
      <c r="D2454">
        <v>2020</v>
      </c>
      <c r="E2454">
        <v>1</v>
      </c>
      <c r="F2454" s="9">
        <v>30</v>
      </c>
      <c r="G2454" t="s">
        <v>455</v>
      </c>
      <c r="H2454" t="s">
        <v>136</v>
      </c>
      <c r="I2454">
        <f>VLOOKUP(B2454,Information_sites!D:E,2,FALSE)</f>
        <v>-24.105399999999999</v>
      </c>
      <c r="J2454">
        <f>VLOOKUP(B2454,Information_sites!D:F,3,FALSE)</f>
        <v>-45.702500000000001</v>
      </c>
      <c r="K2454">
        <v>1</v>
      </c>
      <c r="L2454">
        <v>1</v>
      </c>
      <c r="M2454">
        <v>40</v>
      </c>
      <c r="N2454">
        <v>8</v>
      </c>
      <c r="O2454">
        <v>6</v>
      </c>
      <c r="P2454" s="5">
        <v>0.46388888888888902</v>
      </c>
      <c r="Q2454" s="5">
        <v>0.46875</v>
      </c>
      <c r="R2454">
        <v>22</v>
      </c>
      <c r="S2454" t="s">
        <v>44</v>
      </c>
      <c r="T2454">
        <v>1</v>
      </c>
      <c r="U2454" s="2">
        <v>15</v>
      </c>
      <c r="X2454" t="str">
        <f>VLOOKUP($S2454,Taxonomic!A:D,2,FALSE)</f>
        <v>pomacanthidae</v>
      </c>
      <c r="Y2454" t="str">
        <f>VLOOKUP(S2454,Taxonomic!A:D,3,FALSE)</f>
        <v>pomacanthus</v>
      </c>
      <c r="Z2454" t="str">
        <f>VLOOKUP(S2454,Taxonomic!A:D,4,FALSE)</f>
        <v>paru</v>
      </c>
    </row>
    <row r="2455" spans="1:26" x14ac:dyDescent="0.2">
      <c r="A2455" t="s">
        <v>30</v>
      </c>
      <c r="B2455" t="s">
        <v>436</v>
      </c>
      <c r="C2455" s="4" t="s">
        <v>135</v>
      </c>
      <c r="D2455">
        <v>2020</v>
      </c>
      <c r="E2455">
        <v>1</v>
      </c>
      <c r="F2455" s="9">
        <v>30</v>
      </c>
      <c r="G2455" t="s">
        <v>455</v>
      </c>
      <c r="H2455" t="s">
        <v>136</v>
      </c>
      <c r="I2455">
        <f>VLOOKUP(B2455,Information_sites!D:E,2,FALSE)</f>
        <v>-24.105399999999999</v>
      </c>
      <c r="J2455">
        <f>VLOOKUP(B2455,Information_sites!D:F,3,FALSE)</f>
        <v>-45.702500000000001</v>
      </c>
      <c r="K2455">
        <v>1</v>
      </c>
      <c r="L2455">
        <v>1</v>
      </c>
      <c r="M2455">
        <v>40</v>
      </c>
      <c r="N2455">
        <v>8</v>
      </c>
      <c r="O2455">
        <v>6</v>
      </c>
      <c r="P2455" s="5">
        <v>0.46388888888888902</v>
      </c>
      <c r="Q2455" s="5">
        <v>0.46875</v>
      </c>
      <c r="R2455">
        <v>22</v>
      </c>
      <c r="S2455" t="s">
        <v>57</v>
      </c>
      <c r="T2455">
        <v>1</v>
      </c>
      <c r="U2455" s="2">
        <v>10</v>
      </c>
      <c r="V2455" t="s">
        <v>137</v>
      </c>
      <c r="X2455" t="str">
        <f>VLOOKUP($S2455,Taxonomic!A:D,2,FALSE)</f>
        <v>scaridae</v>
      </c>
      <c r="Y2455" t="str">
        <f>VLOOKUP(S2455,Taxonomic!A:D,3,FALSE)</f>
        <v>sparisoma</v>
      </c>
      <c r="Z2455" t="str">
        <f>VLOOKUP(S2455,Taxonomic!A:D,4,FALSE)</f>
        <v>frondosum</v>
      </c>
    </row>
    <row r="2456" spans="1:26" x14ac:dyDescent="0.2">
      <c r="A2456" t="s">
        <v>30</v>
      </c>
      <c r="B2456" t="s">
        <v>436</v>
      </c>
      <c r="C2456" s="4" t="s">
        <v>135</v>
      </c>
      <c r="D2456">
        <v>2020</v>
      </c>
      <c r="E2456">
        <v>1</v>
      </c>
      <c r="F2456" s="9">
        <v>30</v>
      </c>
      <c r="G2456" t="s">
        <v>455</v>
      </c>
      <c r="H2456" t="s">
        <v>136</v>
      </c>
      <c r="I2456">
        <f>VLOOKUP(B2456,Information_sites!D:E,2,FALSE)</f>
        <v>-24.105399999999999</v>
      </c>
      <c r="J2456">
        <f>VLOOKUP(B2456,Information_sites!D:F,3,FALSE)</f>
        <v>-45.702500000000001</v>
      </c>
      <c r="K2456">
        <v>1</v>
      </c>
      <c r="L2456">
        <v>1</v>
      </c>
      <c r="M2456">
        <v>40</v>
      </c>
      <c r="N2456">
        <v>8</v>
      </c>
      <c r="O2456">
        <v>6</v>
      </c>
      <c r="P2456" s="5">
        <v>0.46388888888888902</v>
      </c>
      <c r="Q2456" s="5">
        <v>0.46875</v>
      </c>
      <c r="R2456">
        <v>22</v>
      </c>
      <c r="S2456" t="s">
        <v>46</v>
      </c>
      <c r="T2456">
        <v>1</v>
      </c>
      <c r="U2456" s="2">
        <v>10</v>
      </c>
      <c r="X2456" t="str">
        <f>VLOOKUP($S2456,Taxonomic!A:D,2,FALSE)</f>
        <v>pomacentridae</v>
      </c>
      <c r="Y2456" t="str">
        <f>VLOOKUP(S2456,Taxonomic!A:D,3,FALSE)</f>
        <v>stegastes</v>
      </c>
      <c r="Z2456" t="str">
        <f>VLOOKUP(S2456,Taxonomic!A:D,4,FALSE)</f>
        <v>fuscus</v>
      </c>
    </row>
    <row r="2457" spans="1:26" x14ac:dyDescent="0.2">
      <c r="A2457" t="s">
        <v>30</v>
      </c>
      <c r="B2457" t="s">
        <v>436</v>
      </c>
      <c r="C2457" s="4" t="s">
        <v>135</v>
      </c>
      <c r="D2457">
        <v>2020</v>
      </c>
      <c r="E2457">
        <v>1</v>
      </c>
      <c r="F2457" s="9">
        <v>30</v>
      </c>
      <c r="G2457" t="s">
        <v>455</v>
      </c>
      <c r="H2457" t="s">
        <v>136</v>
      </c>
      <c r="I2457">
        <f>VLOOKUP(B2457,Information_sites!D:E,2,FALSE)</f>
        <v>-24.105399999999999</v>
      </c>
      <c r="J2457">
        <f>VLOOKUP(B2457,Information_sites!D:F,3,FALSE)</f>
        <v>-45.702500000000001</v>
      </c>
      <c r="K2457">
        <v>1</v>
      </c>
      <c r="L2457">
        <v>1</v>
      </c>
      <c r="M2457">
        <v>40</v>
      </c>
      <c r="N2457">
        <v>8</v>
      </c>
      <c r="O2457">
        <v>6</v>
      </c>
      <c r="P2457" s="5">
        <v>0.46388888888888902</v>
      </c>
      <c r="Q2457" s="5">
        <v>0.46875</v>
      </c>
      <c r="R2457">
        <v>22</v>
      </c>
      <c r="S2457" t="s">
        <v>46</v>
      </c>
      <c r="T2457">
        <v>1</v>
      </c>
      <c r="U2457" s="2">
        <v>8</v>
      </c>
      <c r="X2457" t="str">
        <f>VLOOKUP($S2457,Taxonomic!A:D,2,FALSE)</f>
        <v>pomacentridae</v>
      </c>
      <c r="Y2457" t="str">
        <f>VLOOKUP(S2457,Taxonomic!A:D,3,FALSE)</f>
        <v>stegastes</v>
      </c>
      <c r="Z2457" t="str">
        <f>VLOOKUP(S2457,Taxonomic!A:D,4,FALSE)</f>
        <v>fuscus</v>
      </c>
    </row>
    <row r="2458" spans="1:26" x14ac:dyDescent="0.2">
      <c r="A2458" t="s">
        <v>30</v>
      </c>
      <c r="B2458" t="s">
        <v>436</v>
      </c>
      <c r="C2458" s="4" t="s">
        <v>135</v>
      </c>
      <c r="D2458">
        <v>2020</v>
      </c>
      <c r="E2458">
        <v>1</v>
      </c>
      <c r="F2458" s="9">
        <v>30</v>
      </c>
      <c r="G2458" t="s">
        <v>455</v>
      </c>
      <c r="H2458" t="s">
        <v>136</v>
      </c>
      <c r="I2458">
        <f>VLOOKUP(B2458,Information_sites!D:E,2,FALSE)</f>
        <v>-24.105399999999999</v>
      </c>
      <c r="J2458">
        <f>VLOOKUP(B2458,Information_sites!D:F,3,FALSE)</f>
        <v>-45.702500000000001</v>
      </c>
      <c r="K2458">
        <v>1</v>
      </c>
      <c r="L2458">
        <v>1</v>
      </c>
      <c r="M2458">
        <v>40</v>
      </c>
      <c r="N2458">
        <v>8</v>
      </c>
      <c r="O2458">
        <v>6</v>
      </c>
      <c r="P2458" s="5">
        <v>0.46388888888888902</v>
      </c>
      <c r="Q2458" s="5">
        <v>0.46875</v>
      </c>
      <c r="R2458">
        <v>22</v>
      </c>
      <c r="S2458" t="s">
        <v>88</v>
      </c>
      <c r="T2458">
        <v>1</v>
      </c>
      <c r="U2458" s="2">
        <v>8</v>
      </c>
      <c r="X2458" t="str">
        <f>VLOOKUP($S2458,Taxonomic!A:D,2,FALSE)</f>
        <v>pomacentridae</v>
      </c>
      <c r="Y2458" t="str">
        <f>VLOOKUP(S2458,Taxonomic!A:D,3,FALSE)</f>
        <v>stegastes</v>
      </c>
      <c r="Z2458" t="str">
        <f>VLOOKUP(S2458,Taxonomic!A:D,4,FALSE)</f>
        <v>pictus</v>
      </c>
    </row>
    <row r="2459" spans="1:26" x14ac:dyDescent="0.2">
      <c r="A2459" t="s">
        <v>30</v>
      </c>
      <c r="B2459" t="s">
        <v>436</v>
      </c>
      <c r="C2459" s="4" t="s">
        <v>135</v>
      </c>
      <c r="D2459">
        <v>2020</v>
      </c>
      <c r="E2459">
        <v>1</v>
      </c>
      <c r="F2459" s="9">
        <v>30</v>
      </c>
      <c r="G2459" t="s">
        <v>455</v>
      </c>
      <c r="H2459" t="s">
        <v>136</v>
      </c>
      <c r="I2459">
        <f>VLOOKUP(B2459,Information_sites!D:E,2,FALSE)</f>
        <v>-24.105399999999999</v>
      </c>
      <c r="J2459">
        <f>VLOOKUP(B2459,Information_sites!D:F,3,FALSE)</f>
        <v>-45.702500000000001</v>
      </c>
      <c r="K2459">
        <v>1</v>
      </c>
      <c r="L2459">
        <v>1</v>
      </c>
      <c r="M2459">
        <v>40</v>
      </c>
      <c r="N2459">
        <v>8</v>
      </c>
      <c r="O2459">
        <v>6</v>
      </c>
      <c r="P2459" s="5">
        <v>0.46388888888888902</v>
      </c>
      <c r="Q2459" s="5">
        <v>0.46875</v>
      </c>
      <c r="R2459">
        <v>22</v>
      </c>
      <c r="S2459" t="s">
        <v>104</v>
      </c>
      <c r="T2459">
        <v>1</v>
      </c>
      <c r="U2459" s="2">
        <v>35</v>
      </c>
      <c r="X2459" t="str">
        <f>VLOOKUP($S2459,Taxonomic!A:D,2,FALSE)</f>
        <v>synodontidae</v>
      </c>
      <c r="Y2459" t="str">
        <f>VLOOKUP(S2459,Taxonomic!A:D,3,FALSE)</f>
        <v>synodus</v>
      </c>
      <c r="Z2459" t="str">
        <f>VLOOKUP(S2459,Taxonomic!A:D,4,FALSE)</f>
        <v>synodus</v>
      </c>
    </row>
    <row r="2460" spans="1:26" x14ac:dyDescent="0.2">
      <c r="A2460" t="s">
        <v>30</v>
      </c>
      <c r="B2460" t="s">
        <v>436</v>
      </c>
      <c r="C2460" s="4" t="s">
        <v>135</v>
      </c>
      <c r="D2460">
        <v>2020</v>
      </c>
      <c r="E2460">
        <v>1</v>
      </c>
      <c r="F2460" s="9">
        <v>30</v>
      </c>
      <c r="G2460" t="s">
        <v>455</v>
      </c>
      <c r="H2460" t="s">
        <v>136</v>
      </c>
      <c r="I2460">
        <f>VLOOKUP(B2460,Information_sites!D:E,2,FALSE)</f>
        <v>-24.105399999999999</v>
      </c>
      <c r="J2460">
        <f>VLOOKUP(B2460,Information_sites!D:F,3,FALSE)</f>
        <v>-45.702500000000001</v>
      </c>
      <c r="K2460">
        <v>1</v>
      </c>
      <c r="L2460">
        <v>1</v>
      </c>
      <c r="M2460">
        <v>40</v>
      </c>
      <c r="N2460">
        <v>8</v>
      </c>
      <c r="O2460">
        <v>6</v>
      </c>
      <c r="P2460" s="5">
        <v>0.46388888888888902</v>
      </c>
      <c r="Q2460" s="5">
        <v>0.46875</v>
      </c>
      <c r="R2460">
        <v>22</v>
      </c>
      <c r="S2460" t="s">
        <v>100</v>
      </c>
      <c r="T2460">
        <v>2</v>
      </c>
      <c r="U2460" s="2">
        <v>7</v>
      </c>
      <c r="X2460" t="str">
        <f>VLOOKUP($S2460,Taxonomic!A:D,2,FALSE)</f>
        <v>gobiidae</v>
      </c>
      <c r="Y2460" t="str">
        <f>VLOOKUP(S2460,Taxonomic!A:D,3,FALSE)</f>
        <v>coryphopterus</v>
      </c>
      <c r="Z2460" t="str">
        <f>VLOOKUP(S2460,Taxonomic!A:D,4,FALSE)</f>
        <v>glaucofraenum</v>
      </c>
    </row>
    <row r="2461" spans="1:26" x14ac:dyDescent="0.2">
      <c r="A2461" t="s">
        <v>30</v>
      </c>
      <c r="B2461" t="s">
        <v>436</v>
      </c>
      <c r="C2461" s="4" t="s">
        <v>135</v>
      </c>
      <c r="D2461">
        <v>2020</v>
      </c>
      <c r="E2461">
        <v>1</v>
      </c>
      <c r="F2461" s="9">
        <v>30</v>
      </c>
      <c r="G2461" t="s">
        <v>455</v>
      </c>
      <c r="H2461" t="s">
        <v>136</v>
      </c>
      <c r="I2461">
        <f>VLOOKUP(B2461,Information_sites!D:E,2,FALSE)</f>
        <v>-24.105399999999999</v>
      </c>
      <c r="J2461">
        <f>VLOOKUP(B2461,Information_sites!D:F,3,FALSE)</f>
        <v>-45.702500000000001</v>
      </c>
      <c r="K2461">
        <v>1</v>
      </c>
      <c r="L2461">
        <v>1</v>
      </c>
      <c r="M2461">
        <v>40</v>
      </c>
      <c r="N2461">
        <v>8</v>
      </c>
      <c r="O2461">
        <v>6</v>
      </c>
      <c r="P2461" s="5">
        <v>0.46388888888888902</v>
      </c>
      <c r="Q2461" s="5">
        <v>0.46875</v>
      </c>
      <c r="R2461">
        <v>22</v>
      </c>
      <c r="S2461" t="s">
        <v>100</v>
      </c>
      <c r="T2461">
        <v>9</v>
      </c>
      <c r="U2461" s="2">
        <v>5</v>
      </c>
      <c r="X2461" t="str">
        <f>VLOOKUP($S2461,Taxonomic!A:D,2,FALSE)</f>
        <v>gobiidae</v>
      </c>
      <c r="Y2461" t="str">
        <f>VLOOKUP(S2461,Taxonomic!A:D,3,FALSE)</f>
        <v>coryphopterus</v>
      </c>
      <c r="Z2461" t="str">
        <f>VLOOKUP(S2461,Taxonomic!A:D,4,FALSE)</f>
        <v>glaucofraenum</v>
      </c>
    </row>
    <row r="2462" spans="1:26" x14ac:dyDescent="0.2">
      <c r="A2462" t="s">
        <v>30</v>
      </c>
      <c r="B2462" t="s">
        <v>436</v>
      </c>
      <c r="C2462" s="4" t="s">
        <v>135</v>
      </c>
      <c r="D2462">
        <v>2020</v>
      </c>
      <c r="E2462">
        <v>1</v>
      </c>
      <c r="F2462" s="9">
        <v>30</v>
      </c>
      <c r="G2462" t="s">
        <v>455</v>
      </c>
      <c r="H2462" t="s">
        <v>136</v>
      </c>
      <c r="I2462">
        <f>VLOOKUP(B2462,Information_sites!D:E,2,FALSE)</f>
        <v>-24.105399999999999</v>
      </c>
      <c r="J2462">
        <f>VLOOKUP(B2462,Information_sites!D:F,3,FALSE)</f>
        <v>-45.702500000000001</v>
      </c>
      <c r="K2462">
        <v>1</v>
      </c>
      <c r="L2462">
        <v>1</v>
      </c>
      <c r="M2462">
        <v>40</v>
      </c>
      <c r="N2462">
        <v>8</v>
      </c>
      <c r="O2462">
        <v>6</v>
      </c>
      <c r="P2462" s="5">
        <v>0.46388888888888902</v>
      </c>
      <c r="Q2462" s="5">
        <v>0.46875</v>
      </c>
      <c r="R2462">
        <v>22</v>
      </c>
      <c r="S2462" t="s">
        <v>100</v>
      </c>
      <c r="T2462">
        <v>4</v>
      </c>
      <c r="U2462" s="2">
        <v>5</v>
      </c>
      <c r="X2462" t="str">
        <f>VLOOKUP($S2462,Taxonomic!A:D,2,FALSE)</f>
        <v>gobiidae</v>
      </c>
      <c r="Y2462" t="str">
        <f>VLOOKUP(S2462,Taxonomic!A:D,3,FALSE)</f>
        <v>coryphopterus</v>
      </c>
      <c r="Z2462" t="str">
        <f>VLOOKUP(S2462,Taxonomic!A:D,4,FALSE)</f>
        <v>glaucofraenum</v>
      </c>
    </row>
    <row r="2463" spans="1:26" x14ac:dyDescent="0.2">
      <c r="A2463" t="s">
        <v>30</v>
      </c>
      <c r="B2463" t="s">
        <v>436</v>
      </c>
      <c r="C2463" s="4" t="s">
        <v>135</v>
      </c>
      <c r="D2463">
        <v>2020</v>
      </c>
      <c r="E2463">
        <v>1</v>
      </c>
      <c r="F2463" s="9">
        <v>30</v>
      </c>
      <c r="G2463" t="s">
        <v>455</v>
      </c>
      <c r="H2463" t="s">
        <v>136</v>
      </c>
      <c r="I2463">
        <f>VLOOKUP(B2463,Information_sites!D:E,2,FALSE)</f>
        <v>-24.105399999999999</v>
      </c>
      <c r="J2463">
        <f>VLOOKUP(B2463,Information_sites!D:F,3,FALSE)</f>
        <v>-45.702500000000001</v>
      </c>
      <c r="K2463">
        <v>1</v>
      </c>
      <c r="L2463">
        <v>1</v>
      </c>
      <c r="M2463">
        <v>40</v>
      </c>
      <c r="N2463">
        <v>8</v>
      </c>
      <c r="O2463">
        <v>6</v>
      </c>
      <c r="P2463" s="5">
        <v>0.46388888888888902</v>
      </c>
      <c r="Q2463" s="5">
        <v>0.46875</v>
      </c>
      <c r="R2463">
        <v>22</v>
      </c>
      <c r="S2463" t="s">
        <v>65</v>
      </c>
      <c r="T2463">
        <v>1</v>
      </c>
      <c r="U2463" s="2">
        <v>4</v>
      </c>
      <c r="X2463" t="str">
        <f>VLOOKUP($S2463,Taxonomic!A:D,2,FALSE)</f>
        <v>gobiidae</v>
      </c>
      <c r="Y2463" t="str">
        <f>VLOOKUP(S2463,Taxonomic!A:D,3,FALSE)</f>
        <v>elacatinus</v>
      </c>
      <c r="Z2463" t="str">
        <f>VLOOKUP(S2463,Taxonomic!A:D,4,FALSE)</f>
        <v>figaro</v>
      </c>
    </row>
    <row r="2464" spans="1:26" x14ac:dyDescent="0.2">
      <c r="A2464" t="s">
        <v>30</v>
      </c>
      <c r="B2464" t="s">
        <v>436</v>
      </c>
      <c r="C2464" s="4" t="s">
        <v>135</v>
      </c>
      <c r="D2464">
        <v>2020</v>
      </c>
      <c r="E2464">
        <v>1</v>
      </c>
      <c r="F2464" s="9">
        <v>30</v>
      </c>
      <c r="G2464" t="s">
        <v>455</v>
      </c>
      <c r="H2464" t="s">
        <v>136</v>
      </c>
      <c r="I2464">
        <f>VLOOKUP(B2464,Information_sites!D:E,2,FALSE)</f>
        <v>-24.105399999999999</v>
      </c>
      <c r="J2464">
        <f>VLOOKUP(B2464,Information_sites!D:F,3,FALSE)</f>
        <v>-45.702500000000001</v>
      </c>
      <c r="K2464">
        <v>2</v>
      </c>
      <c r="L2464">
        <v>2</v>
      </c>
      <c r="M2464">
        <v>40</v>
      </c>
      <c r="N2464">
        <v>9</v>
      </c>
      <c r="O2464">
        <v>7</v>
      </c>
      <c r="P2464" s="5">
        <v>0.47013888888888899</v>
      </c>
      <c r="Q2464" s="5">
        <v>0.47361111111111098</v>
      </c>
      <c r="R2464">
        <v>21</v>
      </c>
      <c r="S2464" t="s">
        <v>39</v>
      </c>
      <c r="T2464">
        <v>50</v>
      </c>
      <c r="U2464" s="2">
        <v>20</v>
      </c>
      <c r="X2464" t="str">
        <f>VLOOKUP($S2464,Taxonomic!A:D,2,FALSE)</f>
        <v>haemulidae</v>
      </c>
      <c r="Y2464" t="str">
        <f>VLOOKUP(S2464,Taxonomic!A:D,3,FALSE)</f>
        <v>haemulon</v>
      </c>
      <c r="Z2464" t="str">
        <f>VLOOKUP(S2464,Taxonomic!A:D,4,FALSE)</f>
        <v>aurolineatum</v>
      </c>
    </row>
    <row r="2465" spans="1:26" x14ac:dyDescent="0.2">
      <c r="A2465" t="s">
        <v>30</v>
      </c>
      <c r="B2465" t="s">
        <v>436</v>
      </c>
      <c r="C2465" s="4" t="s">
        <v>135</v>
      </c>
      <c r="D2465">
        <v>2020</v>
      </c>
      <c r="E2465">
        <v>1</v>
      </c>
      <c r="F2465" s="9">
        <v>30</v>
      </c>
      <c r="G2465" t="s">
        <v>455</v>
      </c>
      <c r="H2465" t="s">
        <v>136</v>
      </c>
      <c r="I2465">
        <f>VLOOKUP(B2465,Information_sites!D:E,2,FALSE)</f>
        <v>-24.105399999999999</v>
      </c>
      <c r="J2465">
        <f>VLOOKUP(B2465,Information_sites!D:F,3,FALSE)</f>
        <v>-45.702500000000001</v>
      </c>
      <c r="K2465">
        <v>2</v>
      </c>
      <c r="L2465">
        <v>2</v>
      </c>
      <c r="M2465">
        <v>40</v>
      </c>
      <c r="N2465">
        <v>9</v>
      </c>
      <c r="O2465">
        <v>7</v>
      </c>
      <c r="P2465" s="5">
        <v>0.47013888888888899</v>
      </c>
      <c r="Q2465" s="5">
        <v>0.47361111111111098</v>
      </c>
      <c r="R2465">
        <v>21</v>
      </c>
      <c r="S2465" t="s">
        <v>39</v>
      </c>
      <c r="T2465">
        <v>20</v>
      </c>
      <c r="U2465" s="2">
        <v>18</v>
      </c>
      <c r="X2465" t="str">
        <f>VLOOKUP($S2465,Taxonomic!A:D,2,FALSE)</f>
        <v>haemulidae</v>
      </c>
      <c r="Y2465" t="str">
        <f>VLOOKUP(S2465,Taxonomic!A:D,3,FALSE)</f>
        <v>haemulon</v>
      </c>
      <c r="Z2465" t="str">
        <f>VLOOKUP(S2465,Taxonomic!A:D,4,FALSE)</f>
        <v>aurolineatum</v>
      </c>
    </row>
    <row r="2466" spans="1:26" x14ac:dyDescent="0.2">
      <c r="A2466" t="s">
        <v>30</v>
      </c>
      <c r="B2466" t="s">
        <v>436</v>
      </c>
      <c r="C2466" s="4" t="s">
        <v>135</v>
      </c>
      <c r="D2466">
        <v>2020</v>
      </c>
      <c r="E2466">
        <v>1</v>
      </c>
      <c r="F2466" s="9">
        <v>30</v>
      </c>
      <c r="G2466" t="s">
        <v>455</v>
      </c>
      <c r="H2466" t="s">
        <v>136</v>
      </c>
      <c r="I2466">
        <f>VLOOKUP(B2466,Information_sites!D:E,2,FALSE)</f>
        <v>-24.105399999999999</v>
      </c>
      <c r="J2466">
        <f>VLOOKUP(B2466,Information_sites!D:F,3,FALSE)</f>
        <v>-45.702500000000001</v>
      </c>
      <c r="K2466">
        <v>2</v>
      </c>
      <c r="L2466">
        <v>2</v>
      </c>
      <c r="M2466">
        <v>40</v>
      </c>
      <c r="N2466">
        <v>9</v>
      </c>
      <c r="O2466">
        <v>7</v>
      </c>
      <c r="P2466" s="5">
        <v>0.47013888888888899</v>
      </c>
      <c r="Q2466" s="5">
        <v>0.47361111111111098</v>
      </c>
      <c r="R2466">
        <v>21</v>
      </c>
      <c r="S2466" t="s">
        <v>41</v>
      </c>
      <c r="T2466">
        <v>1</v>
      </c>
      <c r="U2466" s="2">
        <v>37</v>
      </c>
      <c r="X2466" t="str">
        <f>VLOOKUP($S2466,Taxonomic!A:D,2,FALSE)</f>
        <v>holocentridae</v>
      </c>
      <c r="Y2466" t="str">
        <f>VLOOKUP(S2466,Taxonomic!A:D,3,FALSE)</f>
        <v>holocentrus</v>
      </c>
      <c r="Z2466" t="str">
        <f>VLOOKUP(S2466,Taxonomic!A:D,4,FALSE)</f>
        <v>adscensionis</v>
      </c>
    </row>
    <row r="2467" spans="1:26" x14ac:dyDescent="0.2">
      <c r="A2467" t="s">
        <v>30</v>
      </c>
      <c r="B2467" t="s">
        <v>436</v>
      </c>
      <c r="C2467" s="4" t="s">
        <v>135</v>
      </c>
      <c r="D2467">
        <v>2020</v>
      </c>
      <c r="E2467">
        <v>1</v>
      </c>
      <c r="F2467" s="9">
        <v>30</v>
      </c>
      <c r="G2467" t="s">
        <v>455</v>
      </c>
      <c r="H2467" t="s">
        <v>136</v>
      </c>
      <c r="I2467">
        <f>VLOOKUP(B2467,Information_sites!D:E,2,FALSE)</f>
        <v>-24.105399999999999</v>
      </c>
      <c r="J2467">
        <f>VLOOKUP(B2467,Information_sites!D:F,3,FALSE)</f>
        <v>-45.702500000000001</v>
      </c>
      <c r="K2467">
        <v>2</v>
      </c>
      <c r="L2467">
        <v>2</v>
      </c>
      <c r="M2467">
        <v>40</v>
      </c>
      <c r="N2467">
        <v>9</v>
      </c>
      <c r="O2467">
        <v>7</v>
      </c>
      <c r="P2467" s="5">
        <v>0.47013888888888899</v>
      </c>
      <c r="Q2467" s="5">
        <v>0.47361111111111098</v>
      </c>
      <c r="R2467">
        <v>21</v>
      </c>
      <c r="S2467" t="s">
        <v>41</v>
      </c>
      <c r="T2467">
        <v>2</v>
      </c>
      <c r="U2467" s="2">
        <v>30</v>
      </c>
      <c r="X2467" t="str">
        <f>VLOOKUP($S2467,Taxonomic!A:D,2,FALSE)</f>
        <v>holocentridae</v>
      </c>
      <c r="Y2467" t="str">
        <f>VLOOKUP(S2467,Taxonomic!A:D,3,FALSE)</f>
        <v>holocentrus</v>
      </c>
      <c r="Z2467" t="str">
        <f>VLOOKUP(S2467,Taxonomic!A:D,4,FALSE)</f>
        <v>adscensionis</v>
      </c>
    </row>
    <row r="2468" spans="1:26" x14ac:dyDescent="0.2">
      <c r="A2468" t="s">
        <v>30</v>
      </c>
      <c r="B2468" t="s">
        <v>436</v>
      </c>
      <c r="C2468" s="4" t="s">
        <v>135</v>
      </c>
      <c r="D2468">
        <v>2020</v>
      </c>
      <c r="E2468">
        <v>1</v>
      </c>
      <c r="F2468" s="9">
        <v>30</v>
      </c>
      <c r="G2468" t="s">
        <v>455</v>
      </c>
      <c r="H2468" t="s">
        <v>136</v>
      </c>
      <c r="I2468">
        <f>VLOOKUP(B2468,Information_sites!D:E,2,FALSE)</f>
        <v>-24.105399999999999</v>
      </c>
      <c r="J2468">
        <f>VLOOKUP(B2468,Information_sites!D:F,3,FALSE)</f>
        <v>-45.702500000000001</v>
      </c>
      <c r="K2468">
        <v>2</v>
      </c>
      <c r="L2468">
        <v>2</v>
      </c>
      <c r="M2468">
        <v>40</v>
      </c>
      <c r="N2468">
        <v>9</v>
      </c>
      <c r="O2468">
        <v>7</v>
      </c>
      <c r="P2468" s="5">
        <v>0.47013888888888899</v>
      </c>
      <c r="Q2468" s="5">
        <v>0.47361111111111098</v>
      </c>
      <c r="R2468">
        <v>21</v>
      </c>
      <c r="S2468" t="s">
        <v>41</v>
      </c>
      <c r="T2468">
        <v>3</v>
      </c>
      <c r="U2468" s="2">
        <v>20</v>
      </c>
      <c r="X2468" t="str">
        <f>VLOOKUP($S2468,Taxonomic!A:D,2,FALSE)</f>
        <v>holocentridae</v>
      </c>
      <c r="Y2468" t="str">
        <f>VLOOKUP(S2468,Taxonomic!A:D,3,FALSE)</f>
        <v>holocentrus</v>
      </c>
      <c r="Z2468" t="str">
        <f>VLOOKUP(S2468,Taxonomic!A:D,4,FALSE)</f>
        <v>adscensionis</v>
      </c>
    </row>
    <row r="2469" spans="1:26" x14ac:dyDescent="0.2">
      <c r="A2469" t="s">
        <v>30</v>
      </c>
      <c r="B2469" t="s">
        <v>436</v>
      </c>
      <c r="C2469" s="4" t="s">
        <v>135</v>
      </c>
      <c r="D2469">
        <v>2020</v>
      </c>
      <c r="E2469">
        <v>1</v>
      </c>
      <c r="F2469" s="9">
        <v>30</v>
      </c>
      <c r="G2469" t="s">
        <v>455</v>
      </c>
      <c r="H2469" t="s">
        <v>136</v>
      </c>
      <c r="I2469">
        <f>VLOOKUP(B2469,Information_sites!D:E,2,FALSE)</f>
        <v>-24.105399999999999</v>
      </c>
      <c r="J2469">
        <f>VLOOKUP(B2469,Information_sites!D:F,3,FALSE)</f>
        <v>-45.702500000000001</v>
      </c>
      <c r="K2469">
        <v>2</v>
      </c>
      <c r="L2469">
        <v>2</v>
      </c>
      <c r="M2469">
        <v>40</v>
      </c>
      <c r="N2469">
        <v>9</v>
      </c>
      <c r="O2469">
        <v>7</v>
      </c>
      <c r="P2469" s="5">
        <v>0.47013888888888899</v>
      </c>
      <c r="Q2469" s="5">
        <v>0.47361111111111098</v>
      </c>
      <c r="R2469">
        <v>21</v>
      </c>
      <c r="S2469" t="s">
        <v>46</v>
      </c>
      <c r="T2469">
        <v>1</v>
      </c>
      <c r="U2469" s="2">
        <v>10</v>
      </c>
      <c r="X2469" t="str">
        <f>VLOOKUP($S2469,Taxonomic!A:D,2,FALSE)</f>
        <v>pomacentridae</v>
      </c>
      <c r="Y2469" t="str">
        <f>VLOOKUP(S2469,Taxonomic!A:D,3,FALSE)</f>
        <v>stegastes</v>
      </c>
      <c r="Z2469" t="str">
        <f>VLOOKUP(S2469,Taxonomic!A:D,4,FALSE)</f>
        <v>fuscus</v>
      </c>
    </row>
    <row r="2470" spans="1:26" x14ac:dyDescent="0.2">
      <c r="A2470" t="s">
        <v>30</v>
      </c>
      <c r="B2470" t="s">
        <v>436</v>
      </c>
      <c r="C2470" s="4" t="s">
        <v>135</v>
      </c>
      <c r="D2470">
        <v>2020</v>
      </c>
      <c r="E2470">
        <v>1</v>
      </c>
      <c r="F2470" s="9">
        <v>30</v>
      </c>
      <c r="G2470" t="s">
        <v>455</v>
      </c>
      <c r="H2470" t="s">
        <v>136</v>
      </c>
      <c r="I2470">
        <f>VLOOKUP(B2470,Information_sites!D:E,2,FALSE)</f>
        <v>-24.105399999999999</v>
      </c>
      <c r="J2470">
        <f>VLOOKUP(B2470,Information_sites!D:F,3,FALSE)</f>
        <v>-45.702500000000001</v>
      </c>
      <c r="K2470">
        <v>2</v>
      </c>
      <c r="L2470">
        <v>2</v>
      </c>
      <c r="M2470">
        <v>40</v>
      </c>
      <c r="N2470">
        <v>9</v>
      </c>
      <c r="O2470">
        <v>7</v>
      </c>
      <c r="P2470" s="5">
        <v>0.47013888888888899</v>
      </c>
      <c r="Q2470" s="5">
        <v>0.47361111111111098</v>
      </c>
      <c r="R2470">
        <v>21</v>
      </c>
      <c r="S2470" t="s">
        <v>46</v>
      </c>
      <c r="T2470">
        <v>1</v>
      </c>
      <c r="U2470" s="2">
        <v>12</v>
      </c>
      <c r="X2470" t="str">
        <f>VLOOKUP($S2470,Taxonomic!A:D,2,FALSE)</f>
        <v>pomacentridae</v>
      </c>
      <c r="Y2470" t="str">
        <f>VLOOKUP(S2470,Taxonomic!A:D,3,FALSE)</f>
        <v>stegastes</v>
      </c>
      <c r="Z2470" t="str">
        <f>VLOOKUP(S2470,Taxonomic!A:D,4,FALSE)</f>
        <v>fuscus</v>
      </c>
    </row>
    <row r="2471" spans="1:26" x14ac:dyDescent="0.2">
      <c r="A2471" t="s">
        <v>30</v>
      </c>
      <c r="B2471" t="s">
        <v>436</v>
      </c>
      <c r="C2471" s="4" t="s">
        <v>135</v>
      </c>
      <c r="D2471">
        <v>2020</v>
      </c>
      <c r="E2471">
        <v>1</v>
      </c>
      <c r="F2471" s="9">
        <v>30</v>
      </c>
      <c r="G2471" t="s">
        <v>455</v>
      </c>
      <c r="H2471" t="s">
        <v>136</v>
      </c>
      <c r="I2471">
        <f>VLOOKUP(B2471,Information_sites!D:E,2,FALSE)</f>
        <v>-24.105399999999999</v>
      </c>
      <c r="J2471">
        <f>VLOOKUP(B2471,Information_sites!D:F,3,FALSE)</f>
        <v>-45.702500000000001</v>
      </c>
      <c r="K2471">
        <v>2</v>
      </c>
      <c r="L2471">
        <v>2</v>
      </c>
      <c r="M2471">
        <v>40</v>
      </c>
      <c r="N2471">
        <v>9</v>
      </c>
      <c r="O2471">
        <v>7</v>
      </c>
      <c r="P2471" s="5">
        <v>0.47013888888888899</v>
      </c>
      <c r="Q2471" s="5">
        <v>0.47361111111111098</v>
      </c>
      <c r="R2471">
        <v>21</v>
      </c>
      <c r="S2471" t="s">
        <v>65</v>
      </c>
      <c r="T2471">
        <v>2</v>
      </c>
      <c r="U2471" s="2">
        <v>4</v>
      </c>
      <c r="X2471" t="str">
        <f>VLOOKUP($S2471,Taxonomic!A:D,2,FALSE)</f>
        <v>gobiidae</v>
      </c>
      <c r="Y2471" t="str">
        <f>VLOOKUP(S2471,Taxonomic!A:D,3,FALSE)</f>
        <v>elacatinus</v>
      </c>
      <c r="Z2471" t="str">
        <f>VLOOKUP(S2471,Taxonomic!A:D,4,FALSE)</f>
        <v>figaro</v>
      </c>
    </row>
    <row r="2472" spans="1:26" x14ac:dyDescent="0.2">
      <c r="A2472" t="s">
        <v>30</v>
      </c>
      <c r="B2472" t="s">
        <v>436</v>
      </c>
      <c r="C2472" s="4" t="s">
        <v>135</v>
      </c>
      <c r="D2472">
        <v>2020</v>
      </c>
      <c r="E2472">
        <v>1</v>
      </c>
      <c r="F2472" s="9">
        <v>30</v>
      </c>
      <c r="G2472" t="s">
        <v>455</v>
      </c>
      <c r="H2472" t="s">
        <v>136</v>
      </c>
      <c r="I2472">
        <f>VLOOKUP(B2472,Information_sites!D:E,2,FALSE)</f>
        <v>-24.105399999999999</v>
      </c>
      <c r="J2472">
        <f>VLOOKUP(B2472,Information_sites!D:F,3,FALSE)</f>
        <v>-45.702500000000001</v>
      </c>
      <c r="K2472">
        <v>2</v>
      </c>
      <c r="L2472">
        <v>2</v>
      </c>
      <c r="M2472">
        <v>40</v>
      </c>
      <c r="N2472">
        <v>9</v>
      </c>
      <c r="O2472">
        <v>7</v>
      </c>
      <c r="P2472" s="5">
        <v>0.47013888888888899</v>
      </c>
      <c r="Q2472" s="5">
        <v>0.47361111111111098</v>
      </c>
      <c r="R2472">
        <v>21</v>
      </c>
      <c r="S2472" t="s">
        <v>65</v>
      </c>
      <c r="T2472">
        <v>1</v>
      </c>
      <c r="U2472" s="2">
        <v>3</v>
      </c>
      <c r="X2472" t="str">
        <f>VLOOKUP($S2472,Taxonomic!A:D,2,FALSE)</f>
        <v>gobiidae</v>
      </c>
      <c r="Y2472" t="str">
        <f>VLOOKUP(S2472,Taxonomic!A:D,3,FALSE)</f>
        <v>elacatinus</v>
      </c>
      <c r="Z2472" t="str">
        <f>VLOOKUP(S2472,Taxonomic!A:D,4,FALSE)</f>
        <v>figaro</v>
      </c>
    </row>
    <row r="2473" spans="1:26" x14ac:dyDescent="0.2">
      <c r="A2473" t="s">
        <v>30</v>
      </c>
      <c r="B2473" t="s">
        <v>436</v>
      </c>
      <c r="C2473" s="4" t="s">
        <v>135</v>
      </c>
      <c r="D2473">
        <v>2020</v>
      </c>
      <c r="E2473">
        <v>1</v>
      </c>
      <c r="F2473" s="9">
        <v>30</v>
      </c>
      <c r="G2473" t="s">
        <v>455</v>
      </c>
      <c r="H2473" t="s">
        <v>136</v>
      </c>
      <c r="I2473">
        <f>VLOOKUP(B2473,Information_sites!D:E,2,FALSE)</f>
        <v>-24.105399999999999</v>
      </c>
      <c r="J2473">
        <f>VLOOKUP(B2473,Information_sites!D:F,3,FALSE)</f>
        <v>-45.702500000000001</v>
      </c>
      <c r="K2473">
        <v>2</v>
      </c>
      <c r="L2473">
        <v>2</v>
      </c>
      <c r="M2473">
        <v>40</v>
      </c>
      <c r="N2473">
        <v>9</v>
      </c>
      <c r="O2473">
        <v>7</v>
      </c>
      <c r="P2473" s="5">
        <v>0.47013888888888899</v>
      </c>
      <c r="Q2473" s="5">
        <v>0.47361111111111098</v>
      </c>
      <c r="R2473">
        <v>21</v>
      </c>
      <c r="S2473" t="s">
        <v>55</v>
      </c>
      <c r="T2473">
        <v>1</v>
      </c>
      <c r="U2473" s="2">
        <v>4</v>
      </c>
      <c r="X2473" t="str">
        <f>VLOOKUP($S2473,Taxonomic!A:D,2,FALSE)</f>
        <v>blenniidae</v>
      </c>
      <c r="Y2473" t="str">
        <f>VLOOKUP(S2473,Taxonomic!A:D,3,FALSE)</f>
        <v>parablennius</v>
      </c>
      <c r="Z2473" t="str">
        <f>VLOOKUP(S2473,Taxonomic!A:D,4,FALSE)</f>
        <v>pilicornis</v>
      </c>
    </row>
    <row r="2474" spans="1:26" x14ac:dyDescent="0.2">
      <c r="A2474" t="s">
        <v>30</v>
      </c>
      <c r="B2474" t="s">
        <v>436</v>
      </c>
      <c r="C2474" s="4" t="s">
        <v>135</v>
      </c>
      <c r="D2474">
        <v>2020</v>
      </c>
      <c r="E2474">
        <v>1</v>
      </c>
      <c r="F2474" s="9">
        <v>30</v>
      </c>
      <c r="G2474" t="s">
        <v>455</v>
      </c>
      <c r="H2474" t="s">
        <v>136</v>
      </c>
      <c r="I2474">
        <f>VLOOKUP(B2474,Information_sites!D:E,2,FALSE)</f>
        <v>-24.105399999999999</v>
      </c>
      <c r="J2474">
        <f>VLOOKUP(B2474,Information_sites!D:F,3,FALSE)</f>
        <v>-45.702500000000001</v>
      </c>
      <c r="K2474">
        <v>2</v>
      </c>
      <c r="L2474">
        <v>2</v>
      </c>
      <c r="M2474">
        <v>40</v>
      </c>
      <c r="N2474">
        <v>9</v>
      </c>
      <c r="O2474">
        <v>7</v>
      </c>
      <c r="P2474" s="5">
        <v>0.47013888888888899</v>
      </c>
      <c r="Q2474" s="5">
        <v>0.47361111111111098</v>
      </c>
      <c r="R2474">
        <v>21</v>
      </c>
      <c r="S2474" t="s">
        <v>55</v>
      </c>
      <c r="T2474">
        <v>1</v>
      </c>
      <c r="U2474" s="2">
        <v>5</v>
      </c>
      <c r="X2474" t="str">
        <f>VLOOKUP($S2474,Taxonomic!A:D,2,FALSE)</f>
        <v>blenniidae</v>
      </c>
      <c r="Y2474" t="str">
        <f>VLOOKUP(S2474,Taxonomic!A:D,3,FALSE)</f>
        <v>parablennius</v>
      </c>
      <c r="Z2474" t="str">
        <f>VLOOKUP(S2474,Taxonomic!A:D,4,FALSE)</f>
        <v>pilicornis</v>
      </c>
    </row>
    <row r="2475" spans="1:26" x14ac:dyDescent="0.2">
      <c r="A2475" t="s">
        <v>30</v>
      </c>
      <c r="B2475" t="s">
        <v>436</v>
      </c>
      <c r="C2475" s="4" t="s">
        <v>135</v>
      </c>
      <c r="D2475">
        <v>2020</v>
      </c>
      <c r="E2475">
        <v>1</v>
      </c>
      <c r="F2475" s="9">
        <v>30</v>
      </c>
      <c r="G2475" t="s">
        <v>455</v>
      </c>
      <c r="H2475" t="s">
        <v>136</v>
      </c>
      <c r="I2475">
        <f>VLOOKUP(B2475,Information_sites!D:E,2,FALSE)</f>
        <v>-24.105399999999999</v>
      </c>
      <c r="J2475">
        <f>VLOOKUP(B2475,Information_sites!D:F,3,FALSE)</f>
        <v>-45.702500000000001</v>
      </c>
      <c r="K2475">
        <v>2</v>
      </c>
      <c r="L2475">
        <v>2</v>
      </c>
      <c r="M2475">
        <v>40</v>
      </c>
      <c r="N2475">
        <v>9</v>
      </c>
      <c r="O2475">
        <v>7</v>
      </c>
      <c r="P2475" s="5">
        <v>0.47013888888888899</v>
      </c>
      <c r="Q2475" s="5">
        <v>0.47361111111111098</v>
      </c>
      <c r="R2475">
        <v>21</v>
      </c>
      <c r="S2475" t="s">
        <v>107</v>
      </c>
      <c r="T2475">
        <v>1</v>
      </c>
      <c r="U2475" s="2">
        <v>4</v>
      </c>
      <c r="X2475" t="str">
        <f>VLOOKUP($S2475,Taxonomic!A:D,2,FALSE)</f>
        <v>sciaenidae</v>
      </c>
      <c r="Y2475" t="str">
        <f>VLOOKUP(S2475,Taxonomic!A:D,3,FALSE)</f>
        <v>pareques</v>
      </c>
      <c r="Z2475" t="str">
        <f>VLOOKUP(S2475,Taxonomic!A:D,4,FALSE)</f>
        <v>acuminatus</v>
      </c>
    </row>
    <row r="2476" spans="1:26" x14ac:dyDescent="0.2">
      <c r="A2476" t="s">
        <v>30</v>
      </c>
      <c r="B2476" t="s">
        <v>436</v>
      </c>
      <c r="C2476" s="4" t="s">
        <v>135</v>
      </c>
      <c r="D2476">
        <v>2020</v>
      </c>
      <c r="E2476">
        <v>1</v>
      </c>
      <c r="F2476" s="9">
        <v>30</v>
      </c>
      <c r="G2476" t="s">
        <v>455</v>
      </c>
      <c r="H2476" t="s">
        <v>136</v>
      </c>
      <c r="I2476">
        <f>VLOOKUP(B2476,Information_sites!D:E,2,FALSE)</f>
        <v>-24.105399999999999</v>
      </c>
      <c r="J2476">
        <f>VLOOKUP(B2476,Information_sites!D:F,3,FALSE)</f>
        <v>-45.702500000000001</v>
      </c>
      <c r="K2476">
        <v>2</v>
      </c>
      <c r="L2476">
        <v>2</v>
      </c>
      <c r="M2476">
        <v>40</v>
      </c>
      <c r="N2476">
        <v>9</v>
      </c>
      <c r="O2476">
        <v>7</v>
      </c>
      <c r="P2476" s="5">
        <v>0.47013888888888899</v>
      </c>
      <c r="Q2476" s="5">
        <v>0.47361111111111098</v>
      </c>
      <c r="R2476">
        <v>21</v>
      </c>
      <c r="S2476" t="s">
        <v>54</v>
      </c>
      <c r="T2476">
        <v>2</v>
      </c>
      <c r="U2476" s="2">
        <v>4</v>
      </c>
      <c r="X2476" t="str">
        <f>VLOOKUP($S2476,Taxonomic!A:D,2,FALSE)</f>
        <v>blenniidae</v>
      </c>
      <c r="Y2476" t="str">
        <f>VLOOKUP(S2476,Taxonomic!A:D,3,FALSE)</f>
        <v>parablennius</v>
      </c>
      <c r="Z2476" t="str">
        <f>VLOOKUP(S2476,Taxonomic!A:D,4,FALSE)</f>
        <v>marmoreus</v>
      </c>
    </row>
    <row r="2477" spans="1:26" x14ac:dyDescent="0.2">
      <c r="A2477" t="s">
        <v>30</v>
      </c>
      <c r="B2477" t="s">
        <v>436</v>
      </c>
      <c r="C2477" s="4" t="s">
        <v>135</v>
      </c>
      <c r="D2477">
        <v>2020</v>
      </c>
      <c r="E2477">
        <v>1</v>
      </c>
      <c r="F2477" s="9">
        <v>30</v>
      </c>
      <c r="G2477" t="s">
        <v>455</v>
      </c>
      <c r="H2477" t="s">
        <v>136</v>
      </c>
      <c r="I2477">
        <f>VLOOKUP(B2477,Information_sites!D:E,2,FALSE)</f>
        <v>-24.105399999999999</v>
      </c>
      <c r="J2477">
        <f>VLOOKUP(B2477,Information_sites!D:F,3,FALSE)</f>
        <v>-45.702500000000001</v>
      </c>
      <c r="K2477">
        <v>2</v>
      </c>
      <c r="L2477">
        <v>2</v>
      </c>
      <c r="M2477">
        <v>40</v>
      </c>
      <c r="N2477">
        <v>9</v>
      </c>
      <c r="O2477">
        <v>7</v>
      </c>
      <c r="P2477" s="5">
        <v>0.47013888888888899</v>
      </c>
      <c r="Q2477" s="5">
        <v>0.47361111111111098</v>
      </c>
      <c r="R2477">
        <v>21</v>
      </c>
      <c r="S2477" t="s">
        <v>100</v>
      </c>
      <c r="T2477">
        <v>1</v>
      </c>
      <c r="U2477" s="2">
        <v>4</v>
      </c>
      <c r="X2477" t="str">
        <f>VLOOKUP($S2477,Taxonomic!A:D,2,FALSE)</f>
        <v>gobiidae</v>
      </c>
      <c r="Y2477" t="str">
        <f>VLOOKUP(S2477,Taxonomic!A:D,3,FALSE)</f>
        <v>coryphopterus</v>
      </c>
      <c r="Z2477" t="str">
        <f>VLOOKUP(S2477,Taxonomic!A:D,4,FALSE)</f>
        <v>glaucofraenum</v>
      </c>
    </row>
    <row r="2478" spans="1:26" x14ac:dyDescent="0.2">
      <c r="A2478" t="s">
        <v>30</v>
      </c>
      <c r="B2478" t="s">
        <v>436</v>
      </c>
      <c r="C2478" s="4" t="s">
        <v>135</v>
      </c>
      <c r="D2478">
        <v>2020</v>
      </c>
      <c r="E2478">
        <v>1</v>
      </c>
      <c r="F2478" s="9">
        <v>30</v>
      </c>
      <c r="G2478" t="s">
        <v>455</v>
      </c>
      <c r="H2478" t="s">
        <v>136</v>
      </c>
      <c r="I2478">
        <f>VLOOKUP(B2478,Information_sites!D:E,2,FALSE)</f>
        <v>-24.105399999999999</v>
      </c>
      <c r="J2478">
        <f>VLOOKUP(B2478,Information_sites!D:F,3,FALSE)</f>
        <v>-45.702500000000001</v>
      </c>
      <c r="K2478">
        <v>2</v>
      </c>
      <c r="L2478">
        <v>2</v>
      </c>
      <c r="M2478">
        <v>40</v>
      </c>
      <c r="N2478">
        <v>9</v>
      </c>
      <c r="O2478">
        <v>7</v>
      </c>
      <c r="P2478" s="5">
        <v>0.47013888888888899</v>
      </c>
      <c r="Q2478" s="5">
        <v>0.47361111111111098</v>
      </c>
      <c r="R2478">
        <v>21</v>
      </c>
      <c r="S2478" t="s">
        <v>100</v>
      </c>
      <c r="T2478">
        <v>2</v>
      </c>
      <c r="U2478" s="2">
        <v>3</v>
      </c>
      <c r="X2478" t="str">
        <f>VLOOKUP($S2478,Taxonomic!A:D,2,FALSE)</f>
        <v>gobiidae</v>
      </c>
      <c r="Y2478" t="str">
        <f>VLOOKUP(S2478,Taxonomic!A:D,3,FALSE)</f>
        <v>coryphopterus</v>
      </c>
      <c r="Z2478" t="str">
        <f>VLOOKUP(S2478,Taxonomic!A:D,4,FALSE)</f>
        <v>glaucofraenum</v>
      </c>
    </row>
    <row r="2479" spans="1:26" x14ac:dyDescent="0.2">
      <c r="A2479" t="s">
        <v>30</v>
      </c>
      <c r="B2479" t="s">
        <v>436</v>
      </c>
      <c r="C2479" s="4" t="s">
        <v>135</v>
      </c>
      <c r="D2479">
        <v>2020</v>
      </c>
      <c r="E2479">
        <v>1</v>
      </c>
      <c r="F2479" s="9">
        <v>30</v>
      </c>
      <c r="G2479" t="s">
        <v>455</v>
      </c>
      <c r="H2479" t="s">
        <v>136</v>
      </c>
      <c r="I2479">
        <f>VLOOKUP(B2479,Information_sites!D:E,2,FALSE)</f>
        <v>-24.105399999999999</v>
      </c>
      <c r="J2479">
        <f>VLOOKUP(B2479,Information_sites!D:F,3,FALSE)</f>
        <v>-45.702500000000001</v>
      </c>
      <c r="K2479">
        <v>2</v>
      </c>
      <c r="L2479">
        <v>2</v>
      </c>
      <c r="M2479">
        <v>40</v>
      </c>
      <c r="N2479">
        <v>9</v>
      </c>
      <c r="O2479">
        <v>7</v>
      </c>
      <c r="P2479" s="5">
        <v>0.47013888888888899</v>
      </c>
      <c r="Q2479" s="5">
        <v>0.47361111111111098</v>
      </c>
      <c r="R2479">
        <v>21</v>
      </c>
      <c r="S2479" t="s">
        <v>100</v>
      </c>
      <c r="T2479">
        <v>2</v>
      </c>
      <c r="U2479" s="2">
        <v>6</v>
      </c>
      <c r="X2479" t="str">
        <f>VLOOKUP($S2479,Taxonomic!A:D,2,FALSE)</f>
        <v>gobiidae</v>
      </c>
      <c r="Y2479" t="str">
        <f>VLOOKUP(S2479,Taxonomic!A:D,3,FALSE)</f>
        <v>coryphopterus</v>
      </c>
      <c r="Z2479" t="str">
        <f>VLOOKUP(S2479,Taxonomic!A:D,4,FALSE)</f>
        <v>glaucofraenum</v>
      </c>
    </row>
    <row r="2480" spans="1:26" x14ac:dyDescent="0.2">
      <c r="A2480" t="s">
        <v>30</v>
      </c>
      <c r="B2480" t="s">
        <v>436</v>
      </c>
      <c r="C2480" s="4" t="s">
        <v>135</v>
      </c>
      <c r="D2480">
        <v>2020</v>
      </c>
      <c r="E2480">
        <v>1</v>
      </c>
      <c r="F2480" s="9">
        <v>30</v>
      </c>
      <c r="G2480" t="s">
        <v>455</v>
      </c>
      <c r="H2480" t="s">
        <v>136</v>
      </c>
      <c r="I2480">
        <f>VLOOKUP(B2480,Information_sites!D:E,2,FALSE)</f>
        <v>-24.105399999999999</v>
      </c>
      <c r="J2480">
        <f>VLOOKUP(B2480,Information_sites!D:F,3,FALSE)</f>
        <v>-45.702500000000001</v>
      </c>
      <c r="K2480">
        <v>2</v>
      </c>
      <c r="L2480">
        <v>2</v>
      </c>
      <c r="M2480">
        <v>40</v>
      </c>
      <c r="N2480">
        <v>9</v>
      </c>
      <c r="O2480">
        <v>7</v>
      </c>
      <c r="P2480" s="5">
        <v>0.47013888888888899</v>
      </c>
      <c r="Q2480" s="5">
        <v>0.47361111111111098</v>
      </c>
      <c r="R2480">
        <v>21</v>
      </c>
      <c r="S2480" t="s">
        <v>100</v>
      </c>
      <c r="T2480">
        <v>1</v>
      </c>
      <c r="U2480" s="2">
        <v>5</v>
      </c>
      <c r="X2480" t="str">
        <f>VLOOKUP($S2480,Taxonomic!A:D,2,FALSE)</f>
        <v>gobiidae</v>
      </c>
      <c r="Y2480" t="str">
        <f>VLOOKUP(S2480,Taxonomic!A:D,3,FALSE)</f>
        <v>coryphopterus</v>
      </c>
      <c r="Z2480" t="str">
        <f>VLOOKUP(S2480,Taxonomic!A:D,4,FALSE)</f>
        <v>glaucofraenum</v>
      </c>
    </row>
    <row r="2481" spans="1:26" x14ac:dyDescent="0.2">
      <c r="A2481" t="s">
        <v>30</v>
      </c>
      <c r="B2481" t="s">
        <v>436</v>
      </c>
      <c r="C2481" s="4" t="s">
        <v>135</v>
      </c>
      <c r="D2481">
        <v>2020</v>
      </c>
      <c r="E2481">
        <v>1</v>
      </c>
      <c r="F2481" s="9">
        <v>30</v>
      </c>
      <c r="G2481" t="s">
        <v>455</v>
      </c>
      <c r="H2481" t="s">
        <v>136</v>
      </c>
      <c r="I2481">
        <f>VLOOKUP(B2481,Information_sites!D:E,2,FALSE)</f>
        <v>-24.105399999999999</v>
      </c>
      <c r="J2481">
        <f>VLOOKUP(B2481,Information_sites!D:F,3,FALSE)</f>
        <v>-45.702500000000001</v>
      </c>
      <c r="K2481">
        <v>3</v>
      </c>
      <c r="L2481">
        <v>3</v>
      </c>
      <c r="M2481">
        <v>40</v>
      </c>
      <c r="N2481" t="s">
        <v>138</v>
      </c>
      <c r="O2481">
        <v>7</v>
      </c>
      <c r="P2481" s="5">
        <v>0.47499999999999998</v>
      </c>
      <c r="Q2481" s="5">
        <v>0.47916666666666702</v>
      </c>
      <c r="R2481">
        <v>21</v>
      </c>
      <c r="S2481" t="s">
        <v>44</v>
      </c>
      <c r="T2481">
        <v>1</v>
      </c>
      <c r="U2481" s="2">
        <v>27</v>
      </c>
      <c r="X2481" t="str">
        <f>VLOOKUP($S2481,Taxonomic!A:D,2,FALSE)</f>
        <v>pomacanthidae</v>
      </c>
      <c r="Y2481" t="str">
        <f>VLOOKUP(S2481,Taxonomic!A:D,3,FALSE)</f>
        <v>pomacanthus</v>
      </c>
      <c r="Z2481" t="str">
        <f>VLOOKUP(S2481,Taxonomic!A:D,4,FALSE)</f>
        <v>paru</v>
      </c>
    </row>
    <row r="2482" spans="1:26" x14ac:dyDescent="0.2">
      <c r="A2482" t="s">
        <v>30</v>
      </c>
      <c r="B2482" t="s">
        <v>436</v>
      </c>
      <c r="C2482" s="4" t="s">
        <v>135</v>
      </c>
      <c r="D2482">
        <v>2020</v>
      </c>
      <c r="E2482">
        <v>1</v>
      </c>
      <c r="F2482" s="9">
        <v>30</v>
      </c>
      <c r="G2482" t="s">
        <v>455</v>
      </c>
      <c r="H2482" t="s">
        <v>136</v>
      </c>
      <c r="I2482">
        <f>VLOOKUP(B2482,Information_sites!D:E,2,FALSE)</f>
        <v>-24.105399999999999</v>
      </c>
      <c r="J2482">
        <f>VLOOKUP(B2482,Information_sites!D:F,3,FALSE)</f>
        <v>-45.702500000000001</v>
      </c>
      <c r="K2482">
        <v>3</v>
      </c>
      <c r="L2482">
        <v>3</v>
      </c>
      <c r="M2482">
        <v>40</v>
      </c>
      <c r="N2482" t="s">
        <v>138</v>
      </c>
      <c r="O2482">
        <v>7</v>
      </c>
      <c r="P2482" s="5">
        <v>0.47499999999999998</v>
      </c>
      <c r="Q2482" s="5">
        <v>0.47916666666666702</v>
      </c>
      <c r="R2482">
        <v>21</v>
      </c>
      <c r="S2482" t="s">
        <v>39</v>
      </c>
      <c r="T2482">
        <v>30</v>
      </c>
      <c r="U2482" s="2">
        <v>22</v>
      </c>
      <c r="X2482" t="str">
        <f>VLOOKUP($S2482,Taxonomic!A:D,2,FALSE)</f>
        <v>haemulidae</v>
      </c>
      <c r="Y2482" t="str">
        <f>VLOOKUP(S2482,Taxonomic!A:D,3,FALSE)</f>
        <v>haemulon</v>
      </c>
      <c r="Z2482" t="str">
        <f>VLOOKUP(S2482,Taxonomic!A:D,4,FALSE)</f>
        <v>aurolineatum</v>
      </c>
    </row>
    <row r="2483" spans="1:26" x14ac:dyDescent="0.2">
      <c r="A2483" t="s">
        <v>30</v>
      </c>
      <c r="B2483" t="s">
        <v>436</v>
      </c>
      <c r="C2483" s="4" t="s">
        <v>135</v>
      </c>
      <c r="D2483">
        <v>2020</v>
      </c>
      <c r="E2483">
        <v>1</v>
      </c>
      <c r="F2483" s="9">
        <v>30</v>
      </c>
      <c r="G2483" t="s">
        <v>455</v>
      </c>
      <c r="H2483" t="s">
        <v>136</v>
      </c>
      <c r="I2483">
        <f>VLOOKUP(B2483,Information_sites!D:E,2,FALSE)</f>
        <v>-24.105399999999999</v>
      </c>
      <c r="J2483">
        <f>VLOOKUP(B2483,Information_sites!D:F,3,FALSE)</f>
        <v>-45.702500000000001</v>
      </c>
      <c r="K2483">
        <v>3</v>
      </c>
      <c r="L2483">
        <v>3</v>
      </c>
      <c r="M2483">
        <v>40</v>
      </c>
      <c r="N2483" t="s">
        <v>138</v>
      </c>
      <c r="O2483">
        <v>7</v>
      </c>
      <c r="P2483" s="5">
        <v>0.47499999999999998</v>
      </c>
      <c r="Q2483" s="5">
        <v>0.47916666666666702</v>
      </c>
      <c r="R2483">
        <v>21</v>
      </c>
      <c r="S2483" t="s">
        <v>39</v>
      </c>
      <c r="T2483">
        <v>13</v>
      </c>
      <c r="U2483" s="2">
        <v>18</v>
      </c>
      <c r="X2483" t="str">
        <f>VLOOKUP($S2483,Taxonomic!A:D,2,FALSE)</f>
        <v>haemulidae</v>
      </c>
      <c r="Y2483" t="str">
        <f>VLOOKUP(S2483,Taxonomic!A:D,3,FALSE)</f>
        <v>haemulon</v>
      </c>
      <c r="Z2483" t="str">
        <f>VLOOKUP(S2483,Taxonomic!A:D,4,FALSE)</f>
        <v>aurolineatum</v>
      </c>
    </row>
    <row r="2484" spans="1:26" x14ac:dyDescent="0.2">
      <c r="A2484" t="s">
        <v>30</v>
      </c>
      <c r="B2484" t="s">
        <v>436</v>
      </c>
      <c r="C2484" s="4" t="s">
        <v>135</v>
      </c>
      <c r="D2484">
        <v>2020</v>
      </c>
      <c r="E2484">
        <v>1</v>
      </c>
      <c r="F2484" s="9">
        <v>30</v>
      </c>
      <c r="G2484" t="s">
        <v>455</v>
      </c>
      <c r="H2484" t="s">
        <v>136</v>
      </c>
      <c r="I2484">
        <f>VLOOKUP(B2484,Information_sites!D:E,2,FALSE)</f>
        <v>-24.105399999999999</v>
      </c>
      <c r="J2484">
        <f>VLOOKUP(B2484,Information_sites!D:F,3,FALSE)</f>
        <v>-45.702500000000001</v>
      </c>
      <c r="K2484">
        <v>3</v>
      </c>
      <c r="L2484">
        <v>3</v>
      </c>
      <c r="M2484">
        <v>40</v>
      </c>
      <c r="N2484" t="s">
        <v>138</v>
      </c>
      <c r="O2484">
        <v>7</v>
      </c>
      <c r="P2484" s="5">
        <v>0.47499999999999998</v>
      </c>
      <c r="Q2484" s="5">
        <v>0.47916666666666702</v>
      </c>
      <c r="R2484">
        <v>21</v>
      </c>
      <c r="S2484" t="s">
        <v>39</v>
      </c>
      <c r="T2484">
        <v>13</v>
      </c>
      <c r="U2484" s="2">
        <v>15</v>
      </c>
      <c r="X2484" t="str">
        <f>VLOOKUP($S2484,Taxonomic!A:D,2,FALSE)</f>
        <v>haemulidae</v>
      </c>
      <c r="Y2484" t="str">
        <f>VLOOKUP(S2484,Taxonomic!A:D,3,FALSE)</f>
        <v>haemulon</v>
      </c>
      <c r="Z2484" t="str">
        <f>VLOOKUP(S2484,Taxonomic!A:D,4,FALSE)</f>
        <v>aurolineatum</v>
      </c>
    </row>
    <row r="2485" spans="1:26" x14ac:dyDescent="0.2">
      <c r="A2485" t="s">
        <v>30</v>
      </c>
      <c r="B2485" t="s">
        <v>436</v>
      </c>
      <c r="C2485" s="4" t="s">
        <v>135</v>
      </c>
      <c r="D2485">
        <v>2020</v>
      </c>
      <c r="E2485">
        <v>1</v>
      </c>
      <c r="F2485" s="9">
        <v>30</v>
      </c>
      <c r="G2485" t="s">
        <v>455</v>
      </c>
      <c r="H2485" t="s">
        <v>136</v>
      </c>
      <c r="I2485">
        <f>VLOOKUP(B2485,Information_sites!D:E,2,FALSE)</f>
        <v>-24.105399999999999</v>
      </c>
      <c r="J2485">
        <f>VLOOKUP(B2485,Information_sites!D:F,3,FALSE)</f>
        <v>-45.702500000000001</v>
      </c>
      <c r="K2485">
        <v>3</v>
      </c>
      <c r="L2485">
        <v>3</v>
      </c>
      <c r="M2485">
        <v>40</v>
      </c>
      <c r="N2485" t="s">
        <v>138</v>
      </c>
      <c r="O2485">
        <v>7</v>
      </c>
      <c r="P2485" s="5">
        <v>0.47499999999999998</v>
      </c>
      <c r="Q2485" s="5">
        <v>0.47916666666666702</v>
      </c>
      <c r="R2485">
        <v>21</v>
      </c>
      <c r="S2485" t="s">
        <v>39</v>
      </c>
      <c r="T2485">
        <v>33</v>
      </c>
      <c r="U2485" s="2">
        <v>20</v>
      </c>
      <c r="X2485" t="str">
        <f>VLOOKUP($S2485,Taxonomic!A:D,2,FALSE)</f>
        <v>haemulidae</v>
      </c>
      <c r="Y2485" t="str">
        <f>VLOOKUP(S2485,Taxonomic!A:D,3,FALSE)</f>
        <v>haemulon</v>
      </c>
      <c r="Z2485" t="str">
        <f>VLOOKUP(S2485,Taxonomic!A:D,4,FALSE)</f>
        <v>aurolineatum</v>
      </c>
    </row>
    <row r="2486" spans="1:26" x14ac:dyDescent="0.2">
      <c r="A2486" t="s">
        <v>30</v>
      </c>
      <c r="B2486" t="s">
        <v>436</v>
      </c>
      <c r="C2486" s="4" t="s">
        <v>135</v>
      </c>
      <c r="D2486">
        <v>2020</v>
      </c>
      <c r="E2486">
        <v>1</v>
      </c>
      <c r="F2486" s="9">
        <v>30</v>
      </c>
      <c r="G2486" t="s">
        <v>455</v>
      </c>
      <c r="H2486" t="s">
        <v>136</v>
      </c>
      <c r="I2486">
        <f>VLOOKUP(B2486,Information_sites!D:E,2,FALSE)</f>
        <v>-24.105399999999999</v>
      </c>
      <c r="J2486">
        <f>VLOOKUP(B2486,Information_sites!D:F,3,FALSE)</f>
        <v>-45.702500000000001</v>
      </c>
      <c r="K2486">
        <v>3</v>
      </c>
      <c r="L2486">
        <v>3</v>
      </c>
      <c r="M2486">
        <v>40</v>
      </c>
      <c r="N2486" t="s">
        <v>138</v>
      </c>
      <c r="O2486">
        <v>7</v>
      </c>
      <c r="P2486" s="5">
        <v>0.47499999999999998</v>
      </c>
      <c r="Q2486" s="5">
        <v>0.47916666666666702</v>
      </c>
      <c r="R2486">
        <v>21</v>
      </c>
      <c r="S2486" t="s">
        <v>127</v>
      </c>
      <c r="T2486">
        <v>1</v>
      </c>
      <c r="U2486" s="2">
        <v>45</v>
      </c>
      <c r="X2486" t="str">
        <f>VLOOKUP($S2486,Taxonomic!A:D,2,FALSE)</f>
        <v>malacanthidae</v>
      </c>
      <c r="Y2486" t="str">
        <f>VLOOKUP(S2486,Taxonomic!A:D,3,FALSE)</f>
        <v>malacanthus</v>
      </c>
      <c r="Z2486" t="str">
        <f>VLOOKUP(S2486,Taxonomic!A:D,4,FALSE)</f>
        <v>plumieri</v>
      </c>
    </row>
    <row r="2487" spans="1:26" x14ac:dyDescent="0.2">
      <c r="A2487" t="s">
        <v>30</v>
      </c>
      <c r="B2487" t="s">
        <v>436</v>
      </c>
      <c r="C2487" s="4" t="s">
        <v>135</v>
      </c>
      <c r="D2487">
        <v>2020</v>
      </c>
      <c r="E2487">
        <v>1</v>
      </c>
      <c r="F2487" s="9">
        <v>30</v>
      </c>
      <c r="G2487" t="s">
        <v>455</v>
      </c>
      <c r="H2487" t="s">
        <v>136</v>
      </c>
      <c r="I2487">
        <f>VLOOKUP(B2487,Information_sites!D:E,2,FALSE)</f>
        <v>-24.105399999999999</v>
      </c>
      <c r="J2487">
        <f>VLOOKUP(B2487,Information_sites!D:F,3,FALSE)</f>
        <v>-45.702500000000001</v>
      </c>
      <c r="K2487">
        <v>3</v>
      </c>
      <c r="L2487">
        <v>3</v>
      </c>
      <c r="M2487">
        <v>40</v>
      </c>
      <c r="N2487" t="s">
        <v>138</v>
      </c>
      <c r="O2487">
        <v>7</v>
      </c>
      <c r="P2487" s="5">
        <v>0.47499999999999998</v>
      </c>
      <c r="Q2487" s="5">
        <v>0.47916666666666702</v>
      </c>
      <c r="R2487">
        <v>21</v>
      </c>
      <c r="S2487" t="s">
        <v>51</v>
      </c>
      <c r="T2487">
        <v>1</v>
      </c>
      <c r="U2487" s="2">
        <v>25</v>
      </c>
      <c r="X2487" t="str">
        <f>VLOOKUP($S2487,Taxonomic!A:D,2,FALSE)</f>
        <v>sparidae</v>
      </c>
      <c r="Y2487" t="str">
        <f>VLOOKUP(S2487,Taxonomic!A:D,3,FALSE)</f>
        <v>diplodus</v>
      </c>
      <c r="Z2487" t="str">
        <f>VLOOKUP(S2487,Taxonomic!A:D,4,FALSE)</f>
        <v>argenteus</v>
      </c>
    </row>
    <row r="2488" spans="1:26" x14ac:dyDescent="0.2">
      <c r="A2488" t="s">
        <v>30</v>
      </c>
      <c r="B2488" t="s">
        <v>436</v>
      </c>
      <c r="C2488" s="4" t="s">
        <v>135</v>
      </c>
      <c r="D2488">
        <v>2020</v>
      </c>
      <c r="E2488">
        <v>1</v>
      </c>
      <c r="F2488" s="9">
        <v>30</v>
      </c>
      <c r="G2488" t="s">
        <v>455</v>
      </c>
      <c r="H2488" t="s">
        <v>136</v>
      </c>
      <c r="I2488">
        <f>VLOOKUP(B2488,Information_sites!D:E,2,FALSE)</f>
        <v>-24.105399999999999</v>
      </c>
      <c r="J2488">
        <f>VLOOKUP(B2488,Information_sites!D:F,3,FALSE)</f>
        <v>-45.702500000000001</v>
      </c>
      <c r="K2488">
        <v>3</v>
      </c>
      <c r="L2488">
        <v>3</v>
      </c>
      <c r="M2488">
        <v>40</v>
      </c>
      <c r="N2488" t="s">
        <v>138</v>
      </c>
      <c r="O2488">
        <v>7</v>
      </c>
      <c r="P2488" s="5">
        <v>0.47499999999999998</v>
      </c>
      <c r="Q2488" s="5">
        <v>0.47916666666666702</v>
      </c>
      <c r="R2488">
        <v>21</v>
      </c>
      <c r="S2488" t="s">
        <v>51</v>
      </c>
      <c r="T2488">
        <v>1</v>
      </c>
      <c r="U2488" s="2">
        <v>30</v>
      </c>
      <c r="X2488" t="str">
        <f>VLOOKUP($S2488,Taxonomic!A:D,2,FALSE)</f>
        <v>sparidae</v>
      </c>
      <c r="Y2488" t="str">
        <f>VLOOKUP(S2488,Taxonomic!A:D,3,FALSE)</f>
        <v>diplodus</v>
      </c>
      <c r="Z2488" t="str">
        <f>VLOOKUP(S2488,Taxonomic!A:D,4,FALSE)</f>
        <v>argenteus</v>
      </c>
    </row>
    <row r="2489" spans="1:26" x14ac:dyDescent="0.2">
      <c r="A2489" t="s">
        <v>30</v>
      </c>
      <c r="B2489" t="s">
        <v>436</v>
      </c>
      <c r="C2489" s="4" t="s">
        <v>135</v>
      </c>
      <c r="D2489">
        <v>2020</v>
      </c>
      <c r="E2489">
        <v>1</v>
      </c>
      <c r="F2489" s="9">
        <v>30</v>
      </c>
      <c r="G2489" t="s">
        <v>455</v>
      </c>
      <c r="H2489" t="s">
        <v>136</v>
      </c>
      <c r="I2489">
        <f>VLOOKUP(B2489,Information_sites!D:E,2,FALSE)</f>
        <v>-24.105399999999999</v>
      </c>
      <c r="J2489">
        <f>VLOOKUP(B2489,Information_sites!D:F,3,FALSE)</f>
        <v>-45.702500000000001</v>
      </c>
      <c r="K2489">
        <v>3</v>
      </c>
      <c r="L2489">
        <v>3</v>
      </c>
      <c r="M2489">
        <v>40</v>
      </c>
      <c r="N2489" t="s">
        <v>138</v>
      </c>
      <c r="O2489">
        <v>7</v>
      </c>
      <c r="P2489" s="5">
        <v>0.47499999999999998</v>
      </c>
      <c r="Q2489" s="5">
        <v>0.47916666666666702</v>
      </c>
      <c r="R2489">
        <v>21</v>
      </c>
      <c r="S2489" t="s">
        <v>51</v>
      </c>
      <c r="T2489">
        <v>1</v>
      </c>
      <c r="U2489" s="2">
        <v>5</v>
      </c>
      <c r="X2489" t="str">
        <f>VLOOKUP($S2489,Taxonomic!A:D,2,FALSE)</f>
        <v>sparidae</v>
      </c>
      <c r="Y2489" t="str">
        <f>VLOOKUP(S2489,Taxonomic!A:D,3,FALSE)</f>
        <v>diplodus</v>
      </c>
      <c r="Z2489" t="str">
        <f>VLOOKUP(S2489,Taxonomic!A:D,4,FALSE)</f>
        <v>argenteus</v>
      </c>
    </row>
    <row r="2490" spans="1:26" x14ac:dyDescent="0.2">
      <c r="A2490" t="s">
        <v>30</v>
      </c>
      <c r="B2490" t="s">
        <v>436</v>
      </c>
      <c r="C2490" s="4" t="s">
        <v>135</v>
      </c>
      <c r="D2490">
        <v>2020</v>
      </c>
      <c r="E2490">
        <v>1</v>
      </c>
      <c r="F2490" s="9">
        <v>30</v>
      </c>
      <c r="G2490" t="s">
        <v>455</v>
      </c>
      <c r="H2490" t="s">
        <v>136</v>
      </c>
      <c r="I2490">
        <f>VLOOKUP(B2490,Information_sites!D:E,2,FALSE)</f>
        <v>-24.105399999999999</v>
      </c>
      <c r="J2490">
        <f>VLOOKUP(B2490,Information_sites!D:F,3,FALSE)</f>
        <v>-45.702500000000001</v>
      </c>
      <c r="K2490">
        <v>3</v>
      </c>
      <c r="L2490">
        <v>3</v>
      </c>
      <c r="M2490">
        <v>40</v>
      </c>
      <c r="N2490" t="s">
        <v>138</v>
      </c>
      <c r="O2490">
        <v>7</v>
      </c>
      <c r="P2490" s="5">
        <v>0.47499999999999998</v>
      </c>
      <c r="Q2490" s="5">
        <v>0.47916666666666702</v>
      </c>
      <c r="R2490">
        <v>21</v>
      </c>
      <c r="S2490" t="s">
        <v>34</v>
      </c>
      <c r="T2490">
        <v>1</v>
      </c>
      <c r="U2490" s="2">
        <v>30</v>
      </c>
      <c r="X2490" t="str">
        <f>VLOOKUP($S2490,Taxonomic!A:D,2,FALSE)</f>
        <v>labridae</v>
      </c>
      <c r="Y2490" t="str">
        <f>VLOOKUP(S2490,Taxonomic!A:D,3,FALSE)</f>
        <v>bodianus</v>
      </c>
      <c r="Z2490" t="str">
        <f>VLOOKUP(S2490,Taxonomic!A:D,4,FALSE)</f>
        <v>pulchellus</v>
      </c>
    </row>
    <row r="2491" spans="1:26" x14ac:dyDescent="0.2">
      <c r="A2491" t="s">
        <v>30</v>
      </c>
      <c r="B2491" t="s">
        <v>436</v>
      </c>
      <c r="C2491" s="4" t="s">
        <v>135</v>
      </c>
      <c r="D2491">
        <v>2020</v>
      </c>
      <c r="E2491">
        <v>1</v>
      </c>
      <c r="F2491" s="9">
        <v>30</v>
      </c>
      <c r="G2491" t="s">
        <v>455</v>
      </c>
      <c r="H2491" t="s">
        <v>136</v>
      </c>
      <c r="I2491">
        <f>VLOOKUP(B2491,Information_sites!D:E,2,FALSE)</f>
        <v>-24.105399999999999</v>
      </c>
      <c r="J2491">
        <f>VLOOKUP(B2491,Information_sites!D:F,3,FALSE)</f>
        <v>-45.702500000000001</v>
      </c>
      <c r="K2491">
        <v>3</v>
      </c>
      <c r="L2491">
        <v>3</v>
      </c>
      <c r="M2491">
        <v>40</v>
      </c>
      <c r="N2491" t="s">
        <v>138</v>
      </c>
      <c r="O2491">
        <v>7</v>
      </c>
      <c r="P2491" s="5">
        <v>0.47499999999999998</v>
      </c>
      <c r="Q2491" s="5">
        <v>0.47916666666666702</v>
      </c>
      <c r="R2491">
        <v>21</v>
      </c>
      <c r="S2491" t="s">
        <v>50</v>
      </c>
      <c r="T2491">
        <v>1</v>
      </c>
      <c r="U2491" s="2">
        <v>35</v>
      </c>
      <c r="X2491" t="str">
        <f>VLOOKUP($S2491,Taxonomic!A:D,2,FALSE)</f>
        <v>haemulidae</v>
      </c>
      <c r="Y2491" t="str">
        <f>VLOOKUP(S2491,Taxonomic!A:D,3,FALSE)</f>
        <v>anisotremus</v>
      </c>
      <c r="Z2491" t="str">
        <f>VLOOKUP(S2491,Taxonomic!A:D,4,FALSE)</f>
        <v>virginicus</v>
      </c>
    </row>
    <row r="2492" spans="1:26" x14ac:dyDescent="0.2">
      <c r="A2492" t="s">
        <v>30</v>
      </c>
      <c r="B2492" t="s">
        <v>436</v>
      </c>
      <c r="C2492" s="4" t="s">
        <v>135</v>
      </c>
      <c r="D2492">
        <v>2020</v>
      </c>
      <c r="E2492">
        <v>1</v>
      </c>
      <c r="F2492" s="9">
        <v>30</v>
      </c>
      <c r="G2492" t="s">
        <v>455</v>
      </c>
      <c r="H2492" t="s">
        <v>136</v>
      </c>
      <c r="I2492">
        <f>VLOOKUP(B2492,Information_sites!D:E,2,FALSE)</f>
        <v>-24.105399999999999</v>
      </c>
      <c r="J2492">
        <f>VLOOKUP(B2492,Information_sites!D:F,3,FALSE)</f>
        <v>-45.702500000000001</v>
      </c>
      <c r="K2492">
        <v>3</v>
      </c>
      <c r="L2492">
        <v>3</v>
      </c>
      <c r="M2492">
        <v>40</v>
      </c>
      <c r="N2492" t="s">
        <v>138</v>
      </c>
      <c r="O2492">
        <v>7</v>
      </c>
      <c r="P2492" s="5">
        <v>0.47499999999999998</v>
      </c>
      <c r="Q2492" s="5">
        <v>0.47916666666666702</v>
      </c>
      <c r="R2492">
        <v>21</v>
      </c>
      <c r="S2492" t="s">
        <v>100</v>
      </c>
      <c r="T2492">
        <v>6</v>
      </c>
      <c r="U2492" s="2">
        <v>7</v>
      </c>
      <c r="X2492" t="str">
        <f>VLOOKUP($S2492,Taxonomic!A:D,2,FALSE)</f>
        <v>gobiidae</v>
      </c>
      <c r="Y2492" t="str">
        <f>VLOOKUP(S2492,Taxonomic!A:D,3,FALSE)</f>
        <v>coryphopterus</v>
      </c>
      <c r="Z2492" t="str">
        <f>VLOOKUP(S2492,Taxonomic!A:D,4,FALSE)</f>
        <v>glaucofraenum</v>
      </c>
    </row>
    <row r="2493" spans="1:26" x14ac:dyDescent="0.2">
      <c r="A2493" t="s">
        <v>30</v>
      </c>
      <c r="B2493" t="s">
        <v>436</v>
      </c>
      <c r="C2493" s="4" t="s">
        <v>135</v>
      </c>
      <c r="D2493">
        <v>2020</v>
      </c>
      <c r="E2493">
        <v>1</v>
      </c>
      <c r="F2493" s="9">
        <v>30</v>
      </c>
      <c r="G2493" t="s">
        <v>455</v>
      </c>
      <c r="H2493" t="s">
        <v>136</v>
      </c>
      <c r="I2493">
        <f>VLOOKUP(B2493,Information_sites!D:E,2,FALSE)</f>
        <v>-24.105399999999999</v>
      </c>
      <c r="J2493">
        <f>VLOOKUP(B2493,Information_sites!D:F,3,FALSE)</f>
        <v>-45.702500000000001</v>
      </c>
      <c r="K2493">
        <v>3</v>
      </c>
      <c r="L2493">
        <v>3</v>
      </c>
      <c r="M2493">
        <v>40</v>
      </c>
      <c r="N2493" t="s">
        <v>138</v>
      </c>
      <c r="O2493">
        <v>7</v>
      </c>
      <c r="P2493" s="5">
        <v>0.47499999999999998</v>
      </c>
      <c r="Q2493" s="5">
        <v>0.47916666666666702</v>
      </c>
      <c r="R2493">
        <v>21</v>
      </c>
      <c r="S2493" t="s">
        <v>100</v>
      </c>
      <c r="T2493">
        <v>7</v>
      </c>
      <c r="U2493" s="2">
        <v>5</v>
      </c>
      <c r="X2493" t="str">
        <f>VLOOKUP($S2493,Taxonomic!A:D,2,FALSE)</f>
        <v>gobiidae</v>
      </c>
      <c r="Y2493" t="str">
        <f>VLOOKUP(S2493,Taxonomic!A:D,3,FALSE)</f>
        <v>coryphopterus</v>
      </c>
      <c r="Z2493" t="str">
        <f>VLOOKUP(S2493,Taxonomic!A:D,4,FALSE)</f>
        <v>glaucofraenum</v>
      </c>
    </row>
    <row r="2494" spans="1:26" x14ac:dyDescent="0.2">
      <c r="A2494" t="s">
        <v>30</v>
      </c>
      <c r="B2494" t="s">
        <v>436</v>
      </c>
      <c r="C2494" s="4" t="s">
        <v>135</v>
      </c>
      <c r="D2494">
        <v>2020</v>
      </c>
      <c r="E2494">
        <v>1</v>
      </c>
      <c r="F2494" s="9">
        <v>30</v>
      </c>
      <c r="G2494" t="s">
        <v>455</v>
      </c>
      <c r="H2494" t="s">
        <v>136</v>
      </c>
      <c r="I2494">
        <f>VLOOKUP(B2494,Information_sites!D:E,2,FALSE)</f>
        <v>-24.105399999999999</v>
      </c>
      <c r="J2494">
        <f>VLOOKUP(B2494,Information_sites!D:F,3,FALSE)</f>
        <v>-45.702500000000001</v>
      </c>
      <c r="K2494">
        <v>3</v>
      </c>
      <c r="L2494">
        <v>3</v>
      </c>
      <c r="M2494">
        <v>40</v>
      </c>
      <c r="N2494" t="s">
        <v>138</v>
      </c>
      <c r="O2494">
        <v>7</v>
      </c>
      <c r="P2494" s="5">
        <v>0.47499999999999998</v>
      </c>
      <c r="Q2494" s="5">
        <v>0.47916666666666702</v>
      </c>
      <c r="R2494">
        <v>21</v>
      </c>
      <c r="S2494" t="s">
        <v>100</v>
      </c>
      <c r="T2494">
        <v>4</v>
      </c>
      <c r="U2494" s="2">
        <v>4</v>
      </c>
      <c r="X2494" t="str">
        <f>VLOOKUP($S2494,Taxonomic!A:D,2,FALSE)</f>
        <v>gobiidae</v>
      </c>
      <c r="Y2494" t="str">
        <f>VLOOKUP(S2494,Taxonomic!A:D,3,FALSE)</f>
        <v>coryphopterus</v>
      </c>
      <c r="Z2494" t="str">
        <f>VLOOKUP(S2494,Taxonomic!A:D,4,FALSE)</f>
        <v>glaucofraenum</v>
      </c>
    </row>
    <row r="2495" spans="1:26" x14ac:dyDescent="0.2">
      <c r="A2495" t="s">
        <v>30</v>
      </c>
      <c r="B2495" t="s">
        <v>436</v>
      </c>
      <c r="C2495" s="4" t="s">
        <v>135</v>
      </c>
      <c r="D2495">
        <v>2020</v>
      </c>
      <c r="E2495">
        <v>1</v>
      </c>
      <c r="F2495" s="9">
        <v>30</v>
      </c>
      <c r="G2495" t="s">
        <v>455</v>
      </c>
      <c r="H2495" t="s">
        <v>136</v>
      </c>
      <c r="I2495">
        <f>VLOOKUP(B2495,Information_sites!D:E,2,FALSE)</f>
        <v>-24.105399999999999</v>
      </c>
      <c r="J2495">
        <f>VLOOKUP(B2495,Information_sites!D:F,3,FALSE)</f>
        <v>-45.702500000000001</v>
      </c>
      <c r="K2495">
        <v>3</v>
      </c>
      <c r="L2495">
        <v>3</v>
      </c>
      <c r="M2495">
        <v>40</v>
      </c>
      <c r="N2495" t="s">
        <v>138</v>
      </c>
      <c r="O2495">
        <v>7</v>
      </c>
      <c r="P2495" s="5">
        <v>0.47499999999999998</v>
      </c>
      <c r="Q2495" s="5">
        <v>0.47916666666666702</v>
      </c>
      <c r="R2495">
        <v>21</v>
      </c>
      <c r="S2495" t="s">
        <v>54</v>
      </c>
      <c r="T2495">
        <v>1</v>
      </c>
      <c r="U2495" s="2">
        <v>3</v>
      </c>
      <c r="X2495" t="str">
        <f>VLOOKUP($S2495,Taxonomic!A:D,2,FALSE)</f>
        <v>blenniidae</v>
      </c>
      <c r="Y2495" t="str">
        <f>VLOOKUP(S2495,Taxonomic!A:D,3,FALSE)</f>
        <v>parablennius</v>
      </c>
      <c r="Z2495" t="str">
        <f>VLOOKUP(S2495,Taxonomic!A:D,4,FALSE)</f>
        <v>marmoreus</v>
      </c>
    </row>
    <row r="2496" spans="1:26" x14ac:dyDescent="0.2">
      <c r="A2496" t="s">
        <v>30</v>
      </c>
      <c r="B2496" t="s">
        <v>436</v>
      </c>
      <c r="C2496" s="4" t="s">
        <v>135</v>
      </c>
      <c r="D2496">
        <v>2020</v>
      </c>
      <c r="E2496">
        <v>1</v>
      </c>
      <c r="F2496" s="9">
        <v>30</v>
      </c>
      <c r="G2496" t="s">
        <v>455</v>
      </c>
      <c r="H2496" t="s">
        <v>136</v>
      </c>
      <c r="I2496">
        <f>VLOOKUP(B2496,Information_sites!D:E,2,FALSE)</f>
        <v>-24.105399999999999</v>
      </c>
      <c r="J2496">
        <f>VLOOKUP(B2496,Information_sites!D:F,3,FALSE)</f>
        <v>-45.702500000000001</v>
      </c>
      <c r="K2496">
        <v>3</v>
      </c>
      <c r="L2496">
        <v>3</v>
      </c>
      <c r="M2496">
        <v>40</v>
      </c>
      <c r="N2496" t="s">
        <v>138</v>
      </c>
      <c r="O2496">
        <v>7</v>
      </c>
      <c r="P2496" s="5">
        <v>0.47499999999999998</v>
      </c>
      <c r="Q2496" s="5">
        <v>0.47916666666666702</v>
      </c>
      <c r="R2496">
        <v>21</v>
      </c>
      <c r="S2496" t="s">
        <v>54</v>
      </c>
      <c r="T2496">
        <v>1</v>
      </c>
      <c r="U2496" s="2">
        <v>4</v>
      </c>
      <c r="X2496" t="str">
        <f>VLOOKUP($S2496,Taxonomic!A:D,2,FALSE)</f>
        <v>blenniidae</v>
      </c>
      <c r="Y2496" t="str">
        <f>VLOOKUP(S2496,Taxonomic!A:D,3,FALSE)</f>
        <v>parablennius</v>
      </c>
      <c r="Z2496" t="str">
        <f>VLOOKUP(S2496,Taxonomic!A:D,4,FALSE)</f>
        <v>marmoreus</v>
      </c>
    </row>
    <row r="2497" spans="1:26" x14ac:dyDescent="0.2">
      <c r="A2497" t="s">
        <v>30</v>
      </c>
      <c r="B2497" t="s">
        <v>436</v>
      </c>
      <c r="C2497" s="4" t="s">
        <v>135</v>
      </c>
      <c r="D2497">
        <v>2020</v>
      </c>
      <c r="E2497">
        <v>1</v>
      </c>
      <c r="F2497" s="9">
        <v>30</v>
      </c>
      <c r="G2497" t="s">
        <v>455</v>
      </c>
      <c r="H2497" t="s">
        <v>136</v>
      </c>
      <c r="I2497">
        <f>VLOOKUP(B2497,Information_sites!D:E,2,FALSE)</f>
        <v>-24.105399999999999</v>
      </c>
      <c r="J2497">
        <f>VLOOKUP(B2497,Information_sites!D:F,3,FALSE)</f>
        <v>-45.702500000000001</v>
      </c>
      <c r="K2497">
        <v>3</v>
      </c>
      <c r="L2497">
        <v>3</v>
      </c>
      <c r="M2497">
        <v>40</v>
      </c>
      <c r="N2497" t="s">
        <v>138</v>
      </c>
      <c r="O2497">
        <v>7</v>
      </c>
      <c r="P2497" s="5">
        <v>0.47499999999999998</v>
      </c>
      <c r="Q2497" s="5">
        <v>0.47916666666666702</v>
      </c>
      <c r="R2497">
        <v>21</v>
      </c>
      <c r="S2497" t="s">
        <v>55</v>
      </c>
      <c r="T2497">
        <v>1</v>
      </c>
      <c r="U2497" s="2">
        <v>3</v>
      </c>
      <c r="X2497" t="str">
        <f>VLOOKUP($S2497,Taxonomic!A:D,2,FALSE)</f>
        <v>blenniidae</v>
      </c>
      <c r="Y2497" t="str">
        <f>VLOOKUP(S2497,Taxonomic!A:D,3,FALSE)</f>
        <v>parablennius</v>
      </c>
      <c r="Z2497" t="str">
        <f>VLOOKUP(S2497,Taxonomic!A:D,4,FALSE)</f>
        <v>pilicornis</v>
      </c>
    </row>
    <row r="2498" spans="1:26" x14ac:dyDescent="0.2">
      <c r="A2498" t="s">
        <v>30</v>
      </c>
      <c r="B2498" t="s">
        <v>436</v>
      </c>
      <c r="C2498" s="4" t="s">
        <v>135</v>
      </c>
      <c r="D2498">
        <v>2020</v>
      </c>
      <c r="E2498">
        <v>1</v>
      </c>
      <c r="F2498" s="9">
        <v>30</v>
      </c>
      <c r="G2498" t="s">
        <v>455</v>
      </c>
      <c r="H2498" t="s">
        <v>136</v>
      </c>
      <c r="I2498">
        <f>VLOOKUP(B2498,Information_sites!D:E,2,FALSE)</f>
        <v>-24.105399999999999</v>
      </c>
      <c r="J2498">
        <f>VLOOKUP(B2498,Information_sites!D:F,3,FALSE)</f>
        <v>-45.702500000000001</v>
      </c>
      <c r="K2498">
        <v>4</v>
      </c>
      <c r="L2498">
        <v>4</v>
      </c>
      <c r="M2498">
        <v>40</v>
      </c>
      <c r="N2498" t="s">
        <v>139</v>
      </c>
      <c r="O2498">
        <v>6</v>
      </c>
      <c r="P2498" s="5">
        <v>0.48263888888888901</v>
      </c>
      <c r="Q2498" s="5">
        <v>0.48611111111111099</v>
      </c>
      <c r="R2498">
        <v>20</v>
      </c>
      <c r="S2498" t="s">
        <v>73</v>
      </c>
      <c r="T2498">
        <v>1</v>
      </c>
      <c r="U2498" s="2">
        <v>35</v>
      </c>
      <c r="X2498" t="str">
        <f>VLOOKUP($S2498,Taxonomic!A:D,2,FALSE)</f>
        <v>ephippidae</v>
      </c>
      <c r="Y2498" t="str">
        <f>VLOOKUP(S2498,Taxonomic!A:D,3,FALSE)</f>
        <v>chaetodipterus</v>
      </c>
      <c r="Z2498" t="str">
        <f>VLOOKUP(S2498,Taxonomic!A:D,4,FALSE)</f>
        <v>faber</v>
      </c>
    </row>
    <row r="2499" spans="1:26" x14ac:dyDescent="0.2">
      <c r="A2499" t="s">
        <v>30</v>
      </c>
      <c r="B2499" t="s">
        <v>436</v>
      </c>
      <c r="C2499" s="4" t="s">
        <v>135</v>
      </c>
      <c r="D2499">
        <v>2020</v>
      </c>
      <c r="E2499">
        <v>1</v>
      </c>
      <c r="F2499" s="9">
        <v>30</v>
      </c>
      <c r="G2499" t="s">
        <v>455</v>
      </c>
      <c r="H2499" t="s">
        <v>136</v>
      </c>
      <c r="I2499">
        <f>VLOOKUP(B2499,Information_sites!D:E,2,FALSE)</f>
        <v>-24.105399999999999</v>
      </c>
      <c r="J2499">
        <f>VLOOKUP(B2499,Information_sites!D:F,3,FALSE)</f>
        <v>-45.702500000000001</v>
      </c>
      <c r="K2499">
        <v>4</v>
      </c>
      <c r="L2499">
        <v>4</v>
      </c>
      <c r="M2499">
        <v>40</v>
      </c>
      <c r="N2499" t="s">
        <v>139</v>
      </c>
      <c r="O2499">
        <v>6</v>
      </c>
      <c r="P2499" s="5">
        <v>0.48263888888888901</v>
      </c>
      <c r="Q2499" s="5">
        <v>0.48611111111111099</v>
      </c>
      <c r="R2499">
        <v>20</v>
      </c>
      <c r="S2499" t="s">
        <v>73</v>
      </c>
      <c r="T2499">
        <v>3</v>
      </c>
      <c r="U2499" s="2">
        <v>30</v>
      </c>
      <c r="X2499" t="str">
        <f>VLOOKUP($S2499,Taxonomic!A:D,2,FALSE)</f>
        <v>ephippidae</v>
      </c>
      <c r="Y2499" t="str">
        <f>VLOOKUP(S2499,Taxonomic!A:D,3,FALSE)</f>
        <v>chaetodipterus</v>
      </c>
      <c r="Z2499" t="str">
        <f>VLOOKUP(S2499,Taxonomic!A:D,4,FALSE)</f>
        <v>faber</v>
      </c>
    </row>
    <row r="2500" spans="1:26" x14ac:dyDescent="0.2">
      <c r="A2500" t="s">
        <v>30</v>
      </c>
      <c r="B2500" t="s">
        <v>436</v>
      </c>
      <c r="C2500" s="4" t="s">
        <v>135</v>
      </c>
      <c r="D2500">
        <v>2020</v>
      </c>
      <c r="E2500">
        <v>1</v>
      </c>
      <c r="F2500" s="9">
        <v>30</v>
      </c>
      <c r="G2500" t="s">
        <v>455</v>
      </c>
      <c r="H2500" t="s">
        <v>136</v>
      </c>
      <c r="I2500">
        <f>VLOOKUP(B2500,Information_sites!D:E,2,FALSE)</f>
        <v>-24.105399999999999</v>
      </c>
      <c r="J2500">
        <f>VLOOKUP(B2500,Information_sites!D:F,3,FALSE)</f>
        <v>-45.702500000000001</v>
      </c>
      <c r="K2500">
        <v>4</v>
      </c>
      <c r="L2500">
        <v>4</v>
      </c>
      <c r="M2500">
        <v>40</v>
      </c>
      <c r="N2500" t="s">
        <v>139</v>
      </c>
      <c r="O2500">
        <v>6</v>
      </c>
      <c r="P2500" s="5">
        <v>0.48263888888888901</v>
      </c>
      <c r="Q2500" s="5">
        <v>0.48611111111111099</v>
      </c>
      <c r="R2500">
        <v>20</v>
      </c>
      <c r="S2500" t="s">
        <v>51</v>
      </c>
      <c r="T2500">
        <v>1</v>
      </c>
      <c r="U2500" s="2">
        <v>20</v>
      </c>
      <c r="X2500" t="str">
        <f>VLOOKUP($S2500,Taxonomic!A:D,2,FALSE)</f>
        <v>sparidae</v>
      </c>
      <c r="Y2500" t="str">
        <f>VLOOKUP(S2500,Taxonomic!A:D,3,FALSE)</f>
        <v>diplodus</v>
      </c>
      <c r="Z2500" t="str">
        <f>VLOOKUP(S2500,Taxonomic!A:D,4,FALSE)</f>
        <v>argenteus</v>
      </c>
    </row>
    <row r="2501" spans="1:26" x14ac:dyDescent="0.2">
      <c r="A2501" t="s">
        <v>30</v>
      </c>
      <c r="B2501" t="s">
        <v>436</v>
      </c>
      <c r="C2501" s="4" t="s">
        <v>135</v>
      </c>
      <c r="D2501">
        <v>2020</v>
      </c>
      <c r="E2501">
        <v>1</v>
      </c>
      <c r="F2501" s="9">
        <v>30</v>
      </c>
      <c r="G2501" t="s">
        <v>455</v>
      </c>
      <c r="H2501" t="s">
        <v>136</v>
      </c>
      <c r="I2501">
        <f>VLOOKUP(B2501,Information_sites!D:E,2,FALSE)</f>
        <v>-24.105399999999999</v>
      </c>
      <c r="J2501">
        <f>VLOOKUP(B2501,Information_sites!D:F,3,FALSE)</f>
        <v>-45.702500000000001</v>
      </c>
      <c r="K2501">
        <v>4</v>
      </c>
      <c r="L2501">
        <v>4</v>
      </c>
      <c r="M2501">
        <v>40</v>
      </c>
      <c r="N2501" t="s">
        <v>139</v>
      </c>
      <c r="O2501">
        <v>6</v>
      </c>
      <c r="P2501" s="5">
        <v>0.48263888888888901</v>
      </c>
      <c r="Q2501" s="5">
        <v>0.48611111111111099</v>
      </c>
      <c r="R2501">
        <v>20</v>
      </c>
      <c r="S2501" t="s">
        <v>51</v>
      </c>
      <c r="T2501">
        <v>2</v>
      </c>
      <c r="U2501" s="2">
        <v>20</v>
      </c>
      <c r="X2501" t="str">
        <f>VLOOKUP($S2501,Taxonomic!A:D,2,FALSE)</f>
        <v>sparidae</v>
      </c>
      <c r="Y2501" t="str">
        <f>VLOOKUP(S2501,Taxonomic!A:D,3,FALSE)</f>
        <v>diplodus</v>
      </c>
      <c r="Z2501" t="str">
        <f>VLOOKUP(S2501,Taxonomic!A:D,4,FALSE)</f>
        <v>argenteus</v>
      </c>
    </row>
    <row r="2502" spans="1:26" x14ac:dyDescent="0.2">
      <c r="A2502" t="s">
        <v>30</v>
      </c>
      <c r="B2502" t="s">
        <v>436</v>
      </c>
      <c r="C2502" s="4" t="s">
        <v>135</v>
      </c>
      <c r="D2502">
        <v>2020</v>
      </c>
      <c r="E2502">
        <v>1</v>
      </c>
      <c r="F2502" s="9">
        <v>30</v>
      </c>
      <c r="G2502" t="s">
        <v>455</v>
      </c>
      <c r="H2502" t="s">
        <v>136</v>
      </c>
      <c r="I2502">
        <f>VLOOKUP(B2502,Information_sites!D:E,2,FALSE)</f>
        <v>-24.105399999999999</v>
      </c>
      <c r="J2502">
        <f>VLOOKUP(B2502,Information_sites!D:F,3,FALSE)</f>
        <v>-45.702500000000001</v>
      </c>
      <c r="K2502">
        <v>4</v>
      </c>
      <c r="L2502">
        <v>4</v>
      </c>
      <c r="M2502">
        <v>40</v>
      </c>
      <c r="N2502" t="s">
        <v>139</v>
      </c>
      <c r="O2502">
        <v>6</v>
      </c>
      <c r="P2502" s="5">
        <v>0.48263888888888901</v>
      </c>
      <c r="Q2502" s="5">
        <v>0.48611111111111099</v>
      </c>
      <c r="R2502">
        <v>20</v>
      </c>
      <c r="S2502" t="s">
        <v>51</v>
      </c>
      <c r="T2502">
        <v>1</v>
      </c>
      <c r="U2502" s="2">
        <v>30</v>
      </c>
      <c r="X2502" t="str">
        <f>VLOOKUP($S2502,Taxonomic!A:D,2,FALSE)</f>
        <v>sparidae</v>
      </c>
      <c r="Y2502" t="str">
        <f>VLOOKUP(S2502,Taxonomic!A:D,3,FALSE)</f>
        <v>diplodus</v>
      </c>
      <c r="Z2502" t="str">
        <f>VLOOKUP(S2502,Taxonomic!A:D,4,FALSE)</f>
        <v>argenteus</v>
      </c>
    </row>
    <row r="2503" spans="1:26" x14ac:dyDescent="0.2">
      <c r="A2503" t="s">
        <v>30</v>
      </c>
      <c r="B2503" t="s">
        <v>436</v>
      </c>
      <c r="C2503" s="4" t="s">
        <v>135</v>
      </c>
      <c r="D2503">
        <v>2020</v>
      </c>
      <c r="E2503">
        <v>1</v>
      </c>
      <c r="F2503" s="9">
        <v>30</v>
      </c>
      <c r="G2503" t="s">
        <v>455</v>
      </c>
      <c r="H2503" t="s">
        <v>136</v>
      </c>
      <c r="I2503">
        <f>VLOOKUP(B2503,Information_sites!D:E,2,FALSE)</f>
        <v>-24.105399999999999</v>
      </c>
      <c r="J2503">
        <f>VLOOKUP(B2503,Information_sites!D:F,3,FALSE)</f>
        <v>-45.702500000000001</v>
      </c>
      <c r="K2503">
        <v>4</v>
      </c>
      <c r="L2503">
        <v>4</v>
      </c>
      <c r="M2503">
        <v>40</v>
      </c>
      <c r="N2503" t="s">
        <v>139</v>
      </c>
      <c r="O2503">
        <v>6</v>
      </c>
      <c r="P2503" s="5">
        <v>0.48263888888888901</v>
      </c>
      <c r="Q2503" s="5">
        <v>0.48611111111111099</v>
      </c>
      <c r="R2503">
        <v>20</v>
      </c>
      <c r="S2503" t="s">
        <v>39</v>
      </c>
      <c r="T2503">
        <v>32</v>
      </c>
      <c r="U2503" s="2">
        <v>20</v>
      </c>
      <c r="X2503" t="str">
        <f>VLOOKUP($S2503,Taxonomic!A:D,2,FALSE)</f>
        <v>haemulidae</v>
      </c>
      <c r="Y2503" t="str">
        <f>VLOOKUP(S2503,Taxonomic!A:D,3,FALSE)</f>
        <v>haemulon</v>
      </c>
      <c r="Z2503" t="str">
        <f>VLOOKUP(S2503,Taxonomic!A:D,4,FALSE)</f>
        <v>aurolineatum</v>
      </c>
    </row>
    <row r="2504" spans="1:26" x14ac:dyDescent="0.2">
      <c r="A2504" t="s">
        <v>30</v>
      </c>
      <c r="B2504" t="s">
        <v>436</v>
      </c>
      <c r="C2504" s="4" t="s">
        <v>135</v>
      </c>
      <c r="D2504">
        <v>2020</v>
      </c>
      <c r="E2504">
        <v>1</v>
      </c>
      <c r="F2504" s="9">
        <v>30</v>
      </c>
      <c r="G2504" t="s">
        <v>455</v>
      </c>
      <c r="H2504" t="s">
        <v>136</v>
      </c>
      <c r="I2504">
        <f>VLOOKUP(B2504,Information_sites!D:E,2,FALSE)</f>
        <v>-24.105399999999999</v>
      </c>
      <c r="J2504">
        <f>VLOOKUP(B2504,Information_sites!D:F,3,FALSE)</f>
        <v>-45.702500000000001</v>
      </c>
      <c r="K2504">
        <v>4</v>
      </c>
      <c r="L2504">
        <v>4</v>
      </c>
      <c r="M2504">
        <v>40</v>
      </c>
      <c r="N2504" t="s">
        <v>139</v>
      </c>
      <c r="O2504">
        <v>6</v>
      </c>
      <c r="P2504" s="5">
        <v>0.48263888888888901</v>
      </c>
      <c r="Q2504" s="5">
        <v>0.48611111111111099</v>
      </c>
      <c r="R2504">
        <v>20</v>
      </c>
      <c r="S2504" t="s">
        <v>39</v>
      </c>
      <c r="T2504">
        <v>10</v>
      </c>
      <c r="U2504" s="2">
        <v>22</v>
      </c>
      <c r="X2504" t="str">
        <f>VLOOKUP($S2504,Taxonomic!A:D,2,FALSE)</f>
        <v>haemulidae</v>
      </c>
      <c r="Y2504" t="str">
        <f>VLOOKUP(S2504,Taxonomic!A:D,3,FALSE)</f>
        <v>haemulon</v>
      </c>
      <c r="Z2504" t="str">
        <f>VLOOKUP(S2504,Taxonomic!A:D,4,FALSE)</f>
        <v>aurolineatum</v>
      </c>
    </row>
    <row r="2505" spans="1:26" x14ac:dyDescent="0.2">
      <c r="A2505" t="s">
        <v>30</v>
      </c>
      <c r="B2505" t="s">
        <v>436</v>
      </c>
      <c r="C2505" s="4" t="s">
        <v>135</v>
      </c>
      <c r="D2505">
        <v>2020</v>
      </c>
      <c r="E2505">
        <v>1</v>
      </c>
      <c r="F2505" s="9">
        <v>30</v>
      </c>
      <c r="G2505" t="s">
        <v>455</v>
      </c>
      <c r="H2505" t="s">
        <v>136</v>
      </c>
      <c r="I2505">
        <f>VLOOKUP(B2505,Information_sites!D:E,2,FALSE)</f>
        <v>-24.105399999999999</v>
      </c>
      <c r="J2505">
        <f>VLOOKUP(B2505,Information_sites!D:F,3,FALSE)</f>
        <v>-45.702500000000001</v>
      </c>
      <c r="K2505">
        <v>4</v>
      </c>
      <c r="L2505">
        <v>4</v>
      </c>
      <c r="M2505">
        <v>40</v>
      </c>
      <c r="N2505" t="s">
        <v>139</v>
      </c>
      <c r="O2505">
        <v>6</v>
      </c>
      <c r="P2505" s="5">
        <v>0.48263888888888901</v>
      </c>
      <c r="Q2505" s="5">
        <v>0.48611111111111099</v>
      </c>
      <c r="R2505">
        <v>20</v>
      </c>
      <c r="S2505" t="s">
        <v>39</v>
      </c>
      <c r="T2505">
        <v>40</v>
      </c>
      <c r="U2505" s="2">
        <v>18</v>
      </c>
      <c r="X2505" t="str">
        <f>VLOOKUP($S2505,Taxonomic!A:D,2,FALSE)</f>
        <v>haemulidae</v>
      </c>
      <c r="Y2505" t="str">
        <f>VLOOKUP(S2505,Taxonomic!A:D,3,FALSE)</f>
        <v>haemulon</v>
      </c>
      <c r="Z2505" t="str">
        <f>VLOOKUP(S2505,Taxonomic!A:D,4,FALSE)</f>
        <v>aurolineatum</v>
      </c>
    </row>
    <row r="2506" spans="1:26" x14ac:dyDescent="0.2">
      <c r="A2506" t="s">
        <v>30</v>
      </c>
      <c r="B2506" t="s">
        <v>436</v>
      </c>
      <c r="C2506" s="4" t="s">
        <v>135</v>
      </c>
      <c r="D2506">
        <v>2020</v>
      </c>
      <c r="E2506">
        <v>1</v>
      </c>
      <c r="F2506" s="9">
        <v>30</v>
      </c>
      <c r="G2506" t="s">
        <v>455</v>
      </c>
      <c r="H2506" t="s">
        <v>136</v>
      </c>
      <c r="I2506">
        <f>VLOOKUP(B2506,Information_sites!D:E,2,FALSE)</f>
        <v>-24.105399999999999</v>
      </c>
      <c r="J2506">
        <f>VLOOKUP(B2506,Information_sites!D:F,3,FALSE)</f>
        <v>-45.702500000000001</v>
      </c>
      <c r="K2506">
        <v>4</v>
      </c>
      <c r="L2506">
        <v>4</v>
      </c>
      <c r="M2506">
        <v>40</v>
      </c>
      <c r="N2506" t="s">
        <v>139</v>
      </c>
      <c r="O2506">
        <v>6</v>
      </c>
      <c r="P2506" s="5">
        <v>0.48263888888888901</v>
      </c>
      <c r="Q2506" s="5">
        <v>0.48611111111111099</v>
      </c>
      <c r="R2506">
        <v>20</v>
      </c>
      <c r="S2506" t="s">
        <v>423</v>
      </c>
      <c r="T2506">
        <v>1</v>
      </c>
      <c r="U2506" s="2">
        <v>25</v>
      </c>
      <c r="X2506" t="str">
        <f>VLOOKUP($S2506,Taxonomic!A:D,2,FALSE)</f>
        <v>lutjanidae</v>
      </c>
      <c r="Y2506" t="str">
        <f>VLOOKUP(S2506,Taxonomic!A:D,3,FALSE)</f>
        <v>ocyurus</v>
      </c>
      <c r="Z2506" t="str">
        <f>VLOOKUP(S2506,Taxonomic!A:D,4,FALSE)</f>
        <v>chrysurus</v>
      </c>
    </row>
    <row r="2507" spans="1:26" x14ac:dyDescent="0.2">
      <c r="A2507" t="s">
        <v>30</v>
      </c>
      <c r="B2507" t="s">
        <v>436</v>
      </c>
      <c r="C2507" s="4" t="s">
        <v>135</v>
      </c>
      <c r="D2507">
        <v>2020</v>
      </c>
      <c r="E2507">
        <v>1</v>
      </c>
      <c r="F2507" s="9">
        <v>30</v>
      </c>
      <c r="G2507" t="s">
        <v>455</v>
      </c>
      <c r="H2507" t="s">
        <v>136</v>
      </c>
      <c r="I2507">
        <f>VLOOKUP(B2507,Information_sites!D:E,2,FALSE)</f>
        <v>-24.105399999999999</v>
      </c>
      <c r="J2507">
        <f>VLOOKUP(B2507,Information_sites!D:F,3,FALSE)</f>
        <v>-45.702500000000001</v>
      </c>
      <c r="K2507">
        <v>4</v>
      </c>
      <c r="L2507">
        <v>4</v>
      </c>
      <c r="M2507">
        <v>40</v>
      </c>
      <c r="N2507" t="s">
        <v>139</v>
      </c>
      <c r="O2507">
        <v>6</v>
      </c>
      <c r="P2507" s="5">
        <v>0.48263888888888901</v>
      </c>
      <c r="Q2507" s="5">
        <v>0.48611111111111099</v>
      </c>
      <c r="R2507">
        <v>20</v>
      </c>
      <c r="S2507" t="s">
        <v>63</v>
      </c>
      <c r="T2507">
        <v>1</v>
      </c>
      <c r="U2507" s="2">
        <v>35</v>
      </c>
      <c r="X2507" t="str">
        <f>VLOOKUP($S2507,Taxonomic!A:D,2,FALSE)</f>
        <v>haemulidae</v>
      </c>
      <c r="Y2507" t="str">
        <f>VLOOKUP(S2507,Taxonomic!A:D,3,FALSE)</f>
        <v>haemulon</v>
      </c>
      <c r="Z2507" t="str">
        <f>VLOOKUP(S2507,Taxonomic!A:D,4,FALSE)</f>
        <v>plumierii</v>
      </c>
    </row>
    <row r="2508" spans="1:26" x14ac:dyDescent="0.2">
      <c r="A2508" t="s">
        <v>30</v>
      </c>
      <c r="B2508" t="s">
        <v>436</v>
      </c>
      <c r="C2508" s="4" t="s">
        <v>135</v>
      </c>
      <c r="D2508">
        <v>2020</v>
      </c>
      <c r="E2508">
        <v>1</v>
      </c>
      <c r="F2508" s="9">
        <v>30</v>
      </c>
      <c r="G2508" t="s">
        <v>455</v>
      </c>
      <c r="H2508" t="s">
        <v>136</v>
      </c>
      <c r="I2508">
        <f>VLOOKUP(B2508,Information_sites!D:E,2,FALSE)</f>
        <v>-24.105399999999999</v>
      </c>
      <c r="J2508">
        <f>VLOOKUP(B2508,Information_sites!D:F,3,FALSE)</f>
        <v>-45.702500000000001</v>
      </c>
      <c r="K2508">
        <v>4</v>
      </c>
      <c r="L2508">
        <v>4</v>
      </c>
      <c r="M2508">
        <v>40</v>
      </c>
      <c r="N2508" t="s">
        <v>139</v>
      </c>
      <c r="O2508">
        <v>6</v>
      </c>
      <c r="P2508" s="5">
        <v>0.48263888888888901</v>
      </c>
      <c r="Q2508" s="5">
        <v>0.48611111111111099</v>
      </c>
      <c r="R2508">
        <v>20</v>
      </c>
      <c r="S2508" t="s">
        <v>39</v>
      </c>
      <c r="T2508">
        <v>10</v>
      </c>
      <c r="U2508" s="2">
        <v>22</v>
      </c>
      <c r="X2508" t="str">
        <f>VLOOKUP($S2508,Taxonomic!A:D,2,FALSE)</f>
        <v>haemulidae</v>
      </c>
      <c r="Y2508" t="str">
        <f>VLOOKUP(S2508,Taxonomic!A:D,3,FALSE)</f>
        <v>haemulon</v>
      </c>
      <c r="Z2508" t="str">
        <f>VLOOKUP(S2508,Taxonomic!A:D,4,FALSE)</f>
        <v>aurolineatum</v>
      </c>
    </row>
    <row r="2509" spans="1:26" x14ac:dyDescent="0.2">
      <c r="A2509" t="s">
        <v>30</v>
      </c>
      <c r="B2509" t="s">
        <v>436</v>
      </c>
      <c r="C2509" s="4" t="s">
        <v>135</v>
      </c>
      <c r="D2509">
        <v>2020</v>
      </c>
      <c r="E2509">
        <v>1</v>
      </c>
      <c r="F2509" s="9">
        <v>30</v>
      </c>
      <c r="G2509" t="s">
        <v>455</v>
      </c>
      <c r="H2509" t="s">
        <v>136</v>
      </c>
      <c r="I2509">
        <f>VLOOKUP(B2509,Information_sites!D:E,2,FALSE)</f>
        <v>-24.105399999999999</v>
      </c>
      <c r="J2509">
        <f>VLOOKUP(B2509,Information_sites!D:F,3,FALSE)</f>
        <v>-45.702500000000001</v>
      </c>
      <c r="K2509">
        <v>4</v>
      </c>
      <c r="L2509">
        <v>4</v>
      </c>
      <c r="M2509">
        <v>40</v>
      </c>
      <c r="N2509" t="s">
        <v>139</v>
      </c>
      <c r="O2509">
        <v>6</v>
      </c>
      <c r="P2509" s="5">
        <v>0.48263888888888901</v>
      </c>
      <c r="Q2509" s="5">
        <v>0.48611111111111099</v>
      </c>
      <c r="R2509">
        <v>20</v>
      </c>
      <c r="S2509" t="s">
        <v>39</v>
      </c>
      <c r="T2509">
        <v>8</v>
      </c>
      <c r="U2509" s="2">
        <v>20</v>
      </c>
      <c r="X2509" t="str">
        <f>VLOOKUP($S2509,Taxonomic!A:D,2,FALSE)</f>
        <v>haemulidae</v>
      </c>
      <c r="Y2509" t="str">
        <f>VLOOKUP(S2509,Taxonomic!A:D,3,FALSE)</f>
        <v>haemulon</v>
      </c>
      <c r="Z2509" t="str">
        <f>VLOOKUP(S2509,Taxonomic!A:D,4,FALSE)</f>
        <v>aurolineatum</v>
      </c>
    </row>
    <row r="2510" spans="1:26" x14ac:dyDescent="0.2">
      <c r="A2510" t="s">
        <v>30</v>
      </c>
      <c r="B2510" t="s">
        <v>436</v>
      </c>
      <c r="C2510" s="4" t="s">
        <v>135</v>
      </c>
      <c r="D2510">
        <v>2020</v>
      </c>
      <c r="E2510">
        <v>1</v>
      </c>
      <c r="F2510" s="9">
        <v>30</v>
      </c>
      <c r="G2510" t="s">
        <v>455</v>
      </c>
      <c r="H2510" t="s">
        <v>136</v>
      </c>
      <c r="I2510">
        <f>VLOOKUP(B2510,Information_sites!D:E,2,FALSE)</f>
        <v>-24.105399999999999</v>
      </c>
      <c r="J2510">
        <f>VLOOKUP(B2510,Information_sites!D:F,3,FALSE)</f>
        <v>-45.702500000000001</v>
      </c>
      <c r="K2510">
        <v>4</v>
      </c>
      <c r="L2510">
        <v>4</v>
      </c>
      <c r="M2510">
        <v>40</v>
      </c>
      <c r="N2510" t="s">
        <v>139</v>
      </c>
      <c r="O2510">
        <v>6</v>
      </c>
      <c r="P2510" s="5">
        <v>0.48263888888888901</v>
      </c>
      <c r="Q2510" s="5">
        <v>0.48611111111111099</v>
      </c>
      <c r="R2510">
        <v>20</v>
      </c>
      <c r="S2510" t="s">
        <v>39</v>
      </c>
      <c r="T2510">
        <v>22</v>
      </c>
      <c r="U2510" s="2">
        <v>18</v>
      </c>
      <c r="X2510" t="str">
        <f>VLOOKUP($S2510,Taxonomic!A:D,2,FALSE)</f>
        <v>haemulidae</v>
      </c>
      <c r="Y2510" t="str">
        <f>VLOOKUP(S2510,Taxonomic!A:D,3,FALSE)</f>
        <v>haemulon</v>
      </c>
      <c r="Z2510" t="str">
        <f>VLOOKUP(S2510,Taxonomic!A:D,4,FALSE)</f>
        <v>aurolineatum</v>
      </c>
    </row>
    <row r="2511" spans="1:26" x14ac:dyDescent="0.2">
      <c r="A2511" t="s">
        <v>30</v>
      </c>
      <c r="B2511" t="s">
        <v>436</v>
      </c>
      <c r="C2511" s="4" t="s">
        <v>135</v>
      </c>
      <c r="D2511">
        <v>2020</v>
      </c>
      <c r="E2511">
        <v>1</v>
      </c>
      <c r="F2511" s="9">
        <v>30</v>
      </c>
      <c r="G2511" t="s">
        <v>455</v>
      </c>
      <c r="H2511" t="s">
        <v>136</v>
      </c>
      <c r="I2511">
        <f>VLOOKUP(B2511,Information_sites!D:E,2,FALSE)</f>
        <v>-24.105399999999999</v>
      </c>
      <c r="J2511">
        <f>VLOOKUP(B2511,Information_sites!D:F,3,FALSE)</f>
        <v>-45.702500000000001</v>
      </c>
      <c r="K2511">
        <v>4</v>
      </c>
      <c r="L2511">
        <v>4</v>
      </c>
      <c r="M2511">
        <v>40</v>
      </c>
      <c r="N2511" t="s">
        <v>139</v>
      </c>
      <c r="O2511">
        <v>6</v>
      </c>
      <c r="P2511" s="5">
        <v>0.48263888888888901</v>
      </c>
      <c r="Q2511" s="5">
        <v>0.48611111111111099</v>
      </c>
      <c r="R2511">
        <v>20</v>
      </c>
      <c r="S2511" t="s">
        <v>100</v>
      </c>
      <c r="T2511">
        <v>7</v>
      </c>
      <c r="U2511" s="2">
        <v>7</v>
      </c>
      <c r="X2511" t="str">
        <f>VLOOKUP($S2511,Taxonomic!A:D,2,FALSE)</f>
        <v>gobiidae</v>
      </c>
      <c r="Y2511" t="str">
        <f>VLOOKUP(S2511,Taxonomic!A:D,3,FALSE)</f>
        <v>coryphopterus</v>
      </c>
      <c r="Z2511" t="str">
        <f>VLOOKUP(S2511,Taxonomic!A:D,4,FALSE)</f>
        <v>glaucofraenum</v>
      </c>
    </row>
    <row r="2512" spans="1:26" x14ac:dyDescent="0.2">
      <c r="A2512" t="s">
        <v>30</v>
      </c>
      <c r="B2512" t="s">
        <v>436</v>
      </c>
      <c r="C2512" s="4" t="s">
        <v>135</v>
      </c>
      <c r="D2512">
        <v>2020</v>
      </c>
      <c r="E2512">
        <v>1</v>
      </c>
      <c r="F2512" s="9">
        <v>30</v>
      </c>
      <c r="G2512" t="s">
        <v>455</v>
      </c>
      <c r="H2512" t="s">
        <v>136</v>
      </c>
      <c r="I2512">
        <f>VLOOKUP(B2512,Information_sites!D:E,2,FALSE)</f>
        <v>-24.105399999999999</v>
      </c>
      <c r="J2512">
        <f>VLOOKUP(B2512,Information_sites!D:F,3,FALSE)</f>
        <v>-45.702500000000001</v>
      </c>
      <c r="K2512">
        <v>4</v>
      </c>
      <c r="L2512">
        <v>4</v>
      </c>
      <c r="M2512">
        <v>40</v>
      </c>
      <c r="N2512" t="s">
        <v>139</v>
      </c>
      <c r="O2512">
        <v>6</v>
      </c>
      <c r="P2512" s="5">
        <v>0.48263888888888901</v>
      </c>
      <c r="Q2512" s="5">
        <v>0.48611111111111099</v>
      </c>
      <c r="R2512">
        <v>20</v>
      </c>
      <c r="S2512" t="s">
        <v>100</v>
      </c>
      <c r="T2512">
        <v>12</v>
      </c>
      <c r="U2512" s="2">
        <v>5</v>
      </c>
      <c r="X2512" t="str">
        <f>VLOOKUP($S2512,Taxonomic!A:D,2,FALSE)</f>
        <v>gobiidae</v>
      </c>
      <c r="Y2512" t="str">
        <f>VLOOKUP(S2512,Taxonomic!A:D,3,FALSE)</f>
        <v>coryphopterus</v>
      </c>
      <c r="Z2512" t="str">
        <f>VLOOKUP(S2512,Taxonomic!A:D,4,FALSE)</f>
        <v>glaucofraenum</v>
      </c>
    </row>
    <row r="2513" spans="1:26" x14ac:dyDescent="0.2">
      <c r="A2513" t="s">
        <v>30</v>
      </c>
      <c r="B2513" t="s">
        <v>436</v>
      </c>
      <c r="C2513" s="4" t="s">
        <v>135</v>
      </c>
      <c r="D2513">
        <v>2020</v>
      </c>
      <c r="E2513">
        <v>1</v>
      </c>
      <c r="F2513" s="9">
        <v>30</v>
      </c>
      <c r="G2513" t="s">
        <v>455</v>
      </c>
      <c r="H2513" t="s">
        <v>136</v>
      </c>
      <c r="I2513">
        <f>VLOOKUP(B2513,Information_sites!D:E,2,FALSE)</f>
        <v>-24.105399999999999</v>
      </c>
      <c r="J2513">
        <f>VLOOKUP(B2513,Information_sites!D:F,3,FALSE)</f>
        <v>-45.702500000000001</v>
      </c>
      <c r="K2513">
        <v>5</v>
      </c>
      <c r="L2513">
        <v>5</v>
      </c>
      <c r="M2513">
        <v>40</v>
      </c>
      <c r="N2513" t="s">
        <v>140</v>
      </c>
      <c r="O2513">
        <v>10</v>
      </c>
      <c r="P2513" s="5">
        <v>0.48749999999999999</v>
      </c>
      <c r="Q2513" s="5">
        <v>0.49236111111111103</v>
      </c>
      <c r="R2513">
        <v>22</v>
      </c>
      <c r="S2513" t="s">
        <v>41</v>
      </c>
      <c r="T2513">
        <v>1</v>
      </c>
      <c r="U2513" s="2">
        <v>30</v>
      </c>
      <c r="X2513" t="str">
        <f>VLOOKUP($S2513,Taxonomic!A:D,2,FALSE)</f>
        <v>holocentridae</v>
      </c>
      <c r="Y2513" t="str">
        <f>VLOOKUP(S2513,Taxonomic!A:D,3,FALSE)</f>
        <v>holocentrus</v>
      </c>
      <c r="Z2513" t="str">
        <f>VLOOKUP(S2513,Taxonomic!A:D,4,FALSE)</f>
        <v>adscensionis</v>
      </c>
    </row>
    <row r="2514" spans="1:26" x14ac:dyDescent="0.2">
      <c r="A2514" t="s">
        <v>30</v>
      </c>
      <c r="B2514" t="s">
        <v>436</v>
      </c>
      <c r="C2514" s="4" t="s">
        <v>135</v>
      </c>
      <c r="D2514">
        <v>2020</v>
      </c>
      <c r="E2514">
        <v>1</v>
      </c>
      <c r="F2514" s="9">
        <v>30</v>
      </c>
      <c r="G2514" t="s">
        <v>455</v>
      </c>
      <c r="H2514" t="s">
        <v>136</v>
      </c>
      <c r="I2514">
        <f>VLOOKUP(B2514,Information_sites!D:E,2,FALSE)</f>
        <v>-24.105399999999999</v>
      </c>
      <c r="J2514">
        <f>VLOOKUP(B2514,Information_sites!D:F,3,FALSE)</f>
        <v>-45.702500000000001</v>
      </c>
      <c r="K2514">
        <v>5</v>
      </c>
      <c r="L2514">
        <v>5</v>
      </c>
      <c r="M2514">
        <v>40</v>
      </c>
      <c r="N2514" t="s">
        <v>140</v>
      </c>
      <c r="O2514">
        <v>10</v>
      </c>
      <c r="P2514" s="5">
        <v>0.48749999999999999</v>
      </c>
      <c r="Q2514" s="5">
        <v>0.49236111111111103</v>
      </c>
      <c r="R2514">
        <v>22</v>
      </c>
      <c r="S2514" t="s">
        <v>41</v>
      </c>
      <c r="T2514">
        <v>2</v>
      </c>
      <c r="U2514" s="2">
        <v>27</v>
      </c>
      <c r="X2514" t="str">
        <f>VLOOKUP($S2514,Taxonomic!A:D,2,FALSE)</f>
        <v>holocentridae</v>
      </c>
      <c r="Y2514" t="str">
        <f>VLOOKUP(S2514,Taxonomic!A:D,3,FALSE)</f>
        <v>holocentrus</v>
      </c>
      <c r="Z2514" t="str">
        <f>VLOOKUP(S2514,Taxonomic!A:D,4,FALSE)</f>
        <v>adscensionis</v>
      </c>
    </row>
    <row r="2515" spans="1:26" x14ac:dyDescent="0.2">
      <c r="A2515" t="s">
        <v>30</v>
      </c>
      <c r="B2515" t="s">
        <v>436</v>
      </c>
      <c r="C2515" s="4" t="s">
        <v>135</v>
      </c>
      <c r="D2515">
        <v>2020</v>
      </c>
      <c r="E2515">
        <v>1</v>
      </c>
      <c r="F2515" s="9">
        <v>30</v>
      </c>
      <c r="G2515" t="s">
        <v>455</v>
      </c>
      <c r="H2515" t="s">
        <v>136</v>
      </c>
      <c r="I2515">
        <f>VLOOKUP(B2515,Information_sites!D:E,2,FALSE)</f>
        <v>-24.105399999999999</v>
      </c>
      <c r="J2515">
        <f>VLOOKUP(B2515,Information_sites!D:F,3,FALSE)</f>
        <v>-45.702500000000001</v>
      </c>
      <c r="K2515">
        <v>5</v>
      </c>
      <c r="L2515">
        <v>5</v>
      </c>
      <c r="M2515">
        <v>40</v>
      </c>
      <c r="N2515" t="s">
        <v>140</v>
      </c>
      <c r="O2515">
        <v>10</v>
      </c>
      <c r="P2515" s="5">
        <v>0.48749999999999999</v>
      </c>
      <c r="Q2515" s="5">
        <v>0.49236111111111103</v>
      </c>
      <c r="R2515">
        <v>22</v>
      </c>
      <c r="S2515" t="s">
        <v>50</v>
      </c>
      <c r="T2515">
        <v>1</v>
      </c>
      <c r="U2515" s="2">
        <v>40</v>
      </c>
      <c r="X2515" t="str">
        <f>VLOOKUP($S2515,Taxonomic!A:D,2,FALSE)</f>
        <v>haemulidae</v>
      </c>
      <c r="Y2515" t="str">
        <f>VLOOKUP(S2515,Taxonomic!A:D,3,FALSE)</f>
        <v>anisotremus</v>
      </c>
      <c r="Z2515" t="str">
        <f>VLOOKUP(S2515,Taxonomic!A:D,4,FALSE)</f>
        <v>virginicus</v>
      </c>
    </row>
    <row r="2516" spans="1:26" x14ac:dyDescent="0.2">
      <c r="A2516" t="s">
        <v>30</v>
      </c>
      <c r="B2516" t="s">
        <v>436</v>
      </c>
      <c r="C2516" s="4" t="s">
        <v>135</v>
      </c>
      <c r="D2516">
        <v>2020</v>
      </c>
      <c r="E2516">
        <v>1</v>
      </c>
      <c r="F2516" s="9">
        <v>30</v>
      </c>
      <c r="G2516" t="s">
        <v>455</v>
      </c>
      <c r="H2516" t="s">
        <v>136</v>
      </c>
      <c r="I2516">
        <f>VLOOKUP(B2516,Information_sites!D:E,2,FALSE)</f>
        <v>-24.105399999999999</v>
      </c>
      <c r="J2516">
        <f>VLOOKUP(B2516,Information_sites!D:F,3,FALSE)</f>
        <v>-45.702500000000001</v>
      </c>
      <c r="K2516">
        <v>5</v>
      </c>
      <c r="L2516">
        <v>5</v>
      </c>
      <c r="M2516">
        <v>40</v>
      </c>
      <c r="N2516" t="s">
        <v>140</v>
      </c>
      <c r="O2516">
        <v>10</v>
      </c>
      <c r="P2516" s="5">
        <v>0.48749999999999999</v>
      </c>
      <c r="Q2516" s="5">
        <v>0.49236111111111103</v>
      </c>
      <c r="R2516">
        <v>22</v>
      </c>
      <c r="S2516" t="s">
        <v>50</v>
      </c>
      <c r="T2516">
        <v>1</v>
      </c>
      <c r="U2516" s="2">
        <v>37</v>
      </c>
      <c r="X2516" t="str">
        <f>VLOOKUP($S2516,Taxonomic!A:D,2,FALSE)</f>
        <v>haemulidae</v>
      </c>
      <c r="Y2516" t="str">
        <f>VLOOKUP(S2516,Taxonomic!A:D,3,FALSE)</f>
        <v>anisotremus</v>
      </c>
      <c r="Z2516" t="str">
        <f>VLOOKUP(S2516,Taxonomic!A:D,4,FALSE)</f>
        <v>virginicus</v>
      </c>
    </row>
    <row r="2517" spans="1:26" x14ac:dyDescent="0.2">
      <c r="A2517" t="s">
        <v>30</v>
      </c>
      <c r="B2517" t="s">
        <v>436</v>
      </c>
      <c r="C2517" s="4" t="s">
        <v>135</v>
      </c>
      <c r="D2517">
        <v>2020</v>
      </c>
      <c r="E2517">
        <v>1</v>
      </c>
      <c r="F2517" s="9">
        <v>30</v>
      </c>
      <c r="G2517" t="s">
        <v>455</v>
      </c>
      <c r="H2517" t="s">
        <v>136</v>
      </c>
      <c r="I2517">
        <f>VLOOKUP(B2517,Information_sites!D:E,2,FALSE)</f>
        <v>-24.105399999999999</v>
      </c>
      <c r="J2517">
        <f>VLOOKUP(B2517,Information_sites!D:F,3,FALSE)</f>
        <v>-45.702500000000001</v>
      </c>
      <c r="K2517">
        <v>5</v>
      </c>
      <c r="L2517">
        <v>5</v>
      </c>
      <c r="M2517">
        <v>40</v>
      </c>
      <c r="N2517" t="s">
        <v>140</v>
      </c>
      <c r="O2517">
        <v>10</v>
      </c>
      <c r="P2517" s="5">
        <v>0.48749999999999999</v>
      </c>
      <c r="Q2517" s="5">
        <v>0.49236111111111103</v>
      </c>
      <c r="R2517">
        <v>22</v>
      </c>
      <c r="S2517" t="s">
        <v>50</v>
      </c>
      <c r="T2517">
        <v>3</v>
      </c>
      <c r="U2517" s="2">
        <v>15</v>
      </c>
      <c r="X2517" t="str">
        <f>VLOOKUP($S2517,Taxonomic!A:D,2,FALSE)</f>
        <v>haemulidae</v>
      </c>
      <c r="Y2517" t="str">
        <f>VLOOKUP(S2517,Taxonomic!A:D,3,FALSE)</f>
        <v>anisotremus</v>
      </c>
      <c r="Z2517" t="str">
        <f>VLOOKUP(S2517,Taxonomic!A:D,4,FALSE)</f>
        <v>virginicus</v>
      </c>
    </row>
    <row r="2518" spans="1:26" x14ac:dyDescent="0.2">
      <c r="A2518" t="s">
        <v>30</v>
      </c>
      <c r="B2518" t="s">
        <v>436</v>
      </c>
      <c r="C2518" s="4" t="s">
        <v>135</v>
      </c>
      <c r="D2518">
        <v>2020</v>
      </c>
      <c r="E2518">
        <v>1</v>
      </c>
      <c r="F2518" s="9">
        <v>30</v>
      </c>
      <c r="G2518" t="s">
        <v>455</v>
      </c>
      <c r="H2518" t="s">
        <v>136</v>
      </c>
      <c r="I2518">
        <f>VLOOKUP(B2518,Information_sites!D:E,2,FALSE)</f>
        <v>-24.105399999999999</v>
      </c>
      <c r="J2518">
        <f>VLOOKUP(B2518,Information_sites!D:F,3,FALSE)</f>
        <v>-45.702500000000001</v>
      </c>
      <c r="K2518">
        <v>5</v>
      </c>
      <c r="L2518">
        <v>5</v>
      </c>
      <c r="M2518">
        <v>40</v>
      </c>
      <c r="N2518" t="s">
        <v>140</v>
      </c>
      <c r="O2518">
        <v>10</v>
      </c>
      <c r="P2518" s="5">
        <v>0.48749999999999999</v>
      </c>
      <c r="Q2518" s="5">
        <v>0.49236111111111103</v>
      </c>
      <c r="R2518">
        <v>22</v>
      </c>
      <c r="S2518" t="s">
        <v>50</v>
      </c>
      <c r="T2518">
        <v>1</v>
      </c>
      <c r="U2518" s="2">
        <v>25</v>
      </c>
      <c r="X2518" t="str">
        <f>VLOOKUP($S2518,Taxonomic!A:D,2,FALSE)</f>
        <v>haemulidae</v>
      </c>
      <c r="Y2518" t="str">
        <f>VLOOKUP(S2518,Taxonomic!A:D,3,FALSE)</f>
        <v>anisotremus</v>
      </c>
      <c r="Z2518" t="str">
        <f>VLOOKUP(S2518,Taxonomic!A:D,4,FALSE)</f>
        <v>virginicus</v>
      </c>
    </row>
    <row r="2519" spans="1:26" x14ac:dyDescent="0.2">
      <c r="A2519" t="s">
        <v>30</v>
      </c>
      <c r="B2519" t="s">
        <v>436</v>
      </c>
      <c r="C2519" s="4" t="s">
        <v>135</v>
      </c>
      <c r="D2519">
        <v>2020</v>
      </c>
      <c r="E2519">
        <v>1</v>
      </c>
      <c r="F2519" s="9">
        <v>30</v>
      </c>
      <c r="G2519" t="s">
        <v>455</v>
      </c>
      <c r="H2519" t="s">
        <v>136</v>
      </c>
      <c r="I2519">
        <f>VLOOKUP(B2519,Information_sites!D:E,2,FALSE)</f>
        <v>-24.105399999999999</v>
      </c>
      <c r="J2519">
        <f>VLOOKUP(B2519,Information_sites!D:F,3,FALSE)</f>
        <v>-45.702500000000001</v>
      </c>
      <c r="K2519">
        <v>5</v>
      </c>
      <c r="L2519">
        <v>5</v>
      </c>
      <c r="M2519">
        <v>40</v>
      </c>
      <c r="N2519" t="s">
        <v>140</v>
      </c>
      <c r="O2519">
        <v>10</v>
      </c>
      <c r="P2519" s="5">
        <v>0.48749999999999999</v>
      </c>
      <c r="Q2519" s="5">
        <v>0.49236111111111103</v>
      </c>
      <c r="R2519">
        <v>22</v>
      </c>
      <c r="S2519" t="s">
        <v>54</v>
      </c>
      <c r="T2519">
        <v>2</v>
      </c>
      <c r="U2519" s="2">
        <v>3</v>
      </c>
      <c r="X2519" t="str">
        <f>VLOOKUP($S2519,Taxonomic!A:D,2,FALSE)</f>
        <v>blenniidae</v>
      </c>
      <c r="Y2519" t="str">
        <f>VLOOKUP(S2519,Taxonomic!A:D,3,FALSE)</f>
        <v>parablennius</v>
      </c>
      <c r="Z2519" t="str">
        <f>VLOOKUP(S2519,Taxonomic!A:D,4,FALSE)</f>
        <v>marmoreus</v>
      </c>
    </row>
    <row r="2520" spans="1:26" x14ac:dyDescent="0.2">
      <c r="A2520" t="s">
        <v>30</v>
      </c>
      <c r="B2520" t="s">
        <v>436</v>
      </c>
      <c r="C2520" s="4" t="s">
        <v>135</v>
      </c>
      <c r="D2520">
        <v>2020</v>
      </c>
      <c r="E2520">
        <v>1</v>
      </c>
      <c r="F2520" s="9">
        <v>30</v>
      </c>
      <c r="G2520" t="s">
        <v>455</v>
      </c>
      <c r="H2520" t="s">
        <v>136</v>
      </c>
      <c r="I2520">
        <f>VLOOKUP(B2520,Information_sites!D:E,2,FALSE)</f>
        <v>-24.105399999999999</v>
      </c>
      <c r="J2520">
        <f>VLOOKUP(B2520,Information_sites!D:F,3,FALSE)</f>
        <v>-45.702500000000001</v>
      </c>
      <c r="K2520">
        <v>5</v>
      </c>
      <c r="L2520">
        <v>5</v>
      </c>
      <c r="M2520">
        <v>40</v>
      </c>
      <c r="N2520" t="s">
        <v>140</v>
      </c>
      <c r="O2520">
        <v>10</v>
      </c>
      <c r="P2520" s="5">
        <v>0.48749999999999999</v>
      </c>
      <c r="Q2520" s="5">
        <v>0.49236111111111103</v>
      </c>
      <c r="R2520">
        <v>22</v>
      </c>
      <c r="S2520" t="s">
        <v>52</v>
      </c>
      <c r="T2520">
        <v>1</v>
      </c>
      <c r="U2520" s="2">
        <v>42</v>
      </c>
      <c r="X2520" t="str">
        <f>VLOOKUP($S2520,Taxonomic!A:D,2,FALSE)</f>
        <v>kyphosidae</v>
      </c>
      <c r="Y2520" t="str">
        <f>VLOOKUP(S2520,Taxonomic!A:D,3,FALSE)</f>
        <v>kyphosus</v>
      </c>
      <c r="Z2520" t="str">
        <f>VLOOKUP(S2520,Taxonomic!A:D,4,FALSE)</f>
        <v>sectatrix</v>
      </c>
    </row>
    <row r="2521" spans="1:26" x14ac:dyDescent="0.2">
      <c r="A2521" t="s">
        <v>30</v>
      </c>
      <c r="B2521" t="s">
        <v>436</v>
      </c>
      <c r="C2521" s="4" t="s">
        <v>135</v>
      </c>
      <c r="D2521">
        <v>2020</v>
      </c>
      <c r="E2521">
        <v>1</v>
      </c>
      <c r="F2521" s="9">
        <v>30</v>
      </c>
      <c r="G2521" t="s">
        <v>455</v>
      </c>
      <c r="H2521" t="s">
        <v>136</v>
      </c>
      <c r="I2521">
        <f>VLOOKUP(B2521,Information_sites!D:E,2,FALSE)</f>
        <v>-24.105399999999999</v>
      </c>
      <c r="J2521">
        <f>VLOOKUP(B2521,Information_sites!D:F,3,FALSE)</f>
        <v>-45.702500000000001</v>
      </c>
      <c r="K2521">
        <v>5</v>
      </c>
      <c r="L2521">
        <v>5</v>
      </c>
      <c r="M2521">
        <v>40</v>
      </c>
      <c r="N2521" t="s">
        <v>140</v>
      </c>
      <c r="O2521">
        <v>10</v>
      </c>
      <c r="P2521" s="5">
        <v>0.48749999999999999</v>
      </c>
      <c r="Q2521" s="5">
        <v>0.49236111111111103</v>
      </c>
      <c r="R2521">
        <v>22</v>
      </c>
      <c r="S2521" t="s">
        <v>52</v>
      </c>
      <c r="T2521">
        <v>5</v>
      </c>
      <c r="U2521" s="2">
        <v>27</v>
      </c>
      <c r="X2521" t="str">
        <f>VLOOKUP($S2521,Taxonomic!A:D,2,FALSE)</f>
        <v>kyphosidae</v>
      </c>
      <c r="Y2521" t="str">
        <f>VLOOKUP(S2521,Taxonomic!A:D,3,FALSE)</f>
        <v>kyphosus</v>
      </c>
      <c r="Z2521" t="str">
        <f>VLOOKUP(S2521,Taxonomic!A:D,4,FALSE)</f>
        <v>sectatrix</v>
      </c>
    </row>
    <row r="2522" spans="1:26" x14ac:dyDescent="0.2">
      <c r="A2522" t="s">
        <v>30</v>
      </c>
      <c r="B2522" t="s">
        <v>436</v>
      </c>
      <c r="C2522" s="4" t="s">
        <v>135</v>
      </c>
      <c r="D2522">
        <v>2020</v>
      </c>
      <c r="E2522">
        <v>1</v>
      </c>
      <c r="F2522" s="9">
        <v>30</v>
      </c>
      <c r="G2522" t="s">
        <v>455</v>
      </c>
      <c r="H2522" t="s">
        <v>136</v>
      </c>
      <c r="I2522">
        <f>VLOOKUP(B2522,Information_sites!D:E,2,FALSE)</f>
        <v>-24.105399999999999</v>
      </c>
      <c r="J2522">
        <f>VLOOKUP(B2522,Information_sites!D:F,3,FALSE)</f>
        <v>-45.702500000000001</v>
      </c>
      <c r="K2522">
        <v>5</v>
      </c>
      <c r="L2522">
        <v>5</v>
      </c>
      <c r="M2522">
        <v>40</v>
      </c>
      <c r="N2522" t="s">
        <v>140</v>
      </c>
      <c r="O2522">
        <v>10</v>
      </c>
      <c r="P2522" s="5">
        <v>0.48749999999999999</v>
      </c>
      <c r="Q2522" s="5">
        <v>0.49236111111111103</v>
      </c>
      <c r="R2522">
        <v>22</v>
      </c>
      <c r="S2522" t="s">
        <v>52</v>
      </c>
      <c r="T2522">
        <v>3</v>
      </c>
      <c r="U2522" s="2">
        <v>37</v>
      </c>
      <c r="X2522" t="str">
        <f>VLOOKUP($S2522,Taxonomic!A:D,2,FALSE)</f>
        <v>kyphosidae</v>
      </c>
      <c r="Y2522" t="str">
        <f>VLOOKUP(S2522,Taxonomic!A:D,3,FALSE)</f>
        <v>kyphosus</v>
      </c>
      <c r="Z2522" t="str">
        <f>VLOOKUP(S2522,Taxonomic!A:D,4,FALSE)</f>
        <v>sectatrix</v>
      </c>
    </row>
    <row r="2523" spans="1:26" x14ac:dyDescent="0.2">
      <c r="A2523" t="s">
        <v>30</v>
      </c>
      <c r="B2523" t="s">
        <v>436</v>
      </c>
      <c r="C2523" s="4" t="s">
        <v>135</v>
      </c>
      <c r="D2523">
        <v>2020</v>
      </c>
      <c r="E2523">
        <v>1</v>
      </c>
      <c r="F2523" s="9">
        <v>30</v>
      </c>
      <c r="G2523" t="s">
        <v>455</v>
      </c>
      <c r="H2523" t="s">
        <v>136</v>
      </c>
      <c r="I2523">
        <f>VLOOKUP(B2523,Information_sites!D:E,2,FALSE)</f>
        <v>-24.105399999999999</v>
      </c>
      <c r="J2523">
        <f>VLOOKUP(B2523,Information_sites!D:F,3,FALSE)</f>
        <v>-45.702500000000001</v>
      </c>
      <c r="K2523">
        <v>5</v>
      </c>
      <c r="L2523">
        <v>5</v>
      </c>
      <c r="M2523">
        <v>40</v>
      </c>
      <c r="N2523" t="s">
        <v>140</v>
      </c>
      <c r="O2523">
        <v>10</v>
      </c>
      <c r="P2523" s="5">
        <v>0.48749999999999999</v>
      </c>
      <c r="Q2523" s="5">
        <v>0.49236111111111103</v>
      </c>
      <c r="R2523">
        <v>22</v>
      </c>
      <c r="S2523" t="s">
        <v>63</v>
      </c>
      <c r="T2523">
        <v>1</v>
      </c>
      <c r="U2523" s="2">
        <v>27</v>
      </c>
      <c r="X2523" t="str">
        <f>VLOOKUP($S2523,Taxonomic!A:D,2,FALSE)</f>
        <v>haemulidae</v>
      </c>
      <c r="Y2523" t="str">
        <f>VLOOKUP(S2523,Taxonomic!A:D,3,FALSE)</f>
        <v>haemulon</v>
      </c>
      <c r="Z2523" t="str">
        <f>VLOOKUP(S2523,Taxonomic!A:D,4,FALSE)</f>
        <v>plumierii</v>
      </c>
    </row>
    <row r="2524" spans="1:26" x14ac:dyDescent="0.2">
      <c r="A2524" t="s">
        <v>30</v>
      </c>
      <c r="B2524" t="s">
        <v>436</v>
      </c>
      <c r="C2524" s="4" t="s">
        <v>135</v>
      </c>
      <c r="D2524">
        <v>2020</v>
      </c>
      <c r="E2524">
        <v>1</v>
      </c>
      <c r="F2524" s="9">
        <v>30</v>
      </c>
      <c r="G2524" t="s">
        <v>455</v>
      </c>
      <c r="H2524" t="s">
        <v>136</v>
      </c>
      <c r="I2524">
        <f>VLOOKUP(B2524,Information_sites!D:E,2,FALSE)</f>
        <v>-24.105399999999999</v>
      </c>
      <c r="J2524">
        <f>VLOOKUP(B2524,Information_sites!D:F,3,FALSE)</f>
        <v>-45.702500000000001</v>
      </c>
      <c r="K2524">
        <v>5</v>
      </c>
      <c r="L2524">
        <v>5</v>
      </c>
      <c r="M2524">
        <v>40</v>
      </c>
      <c r="N2524" t="s">
        <v>140</v>
      </c>
      <c r="O2524">
        <v>10</v>
      </c>
      <c r="P2524" s="5">
        <v>0.48749999999999999</v>
      </c>
      <c r="Q2524" s="5">
        <v>0.49236111111111103</v>
      </c>
      <c r="R2524">
        <v>22</v>
      </c>
      <c r="S2524" t="s">
        <v>46</v>
      </c>
      <c r="T2524">
        <v>1</v>
      </c>
      <c r="U2524" s="2">
        <v>10</v>
      </c>
      <c r="X2524" t="str">
        <f>VLOOKUP($S2524,Taxonomic!A:D,2,FALSE)</f>
        <v>pomacentridae</v>
      </c>
      <c r="Y2524" t="str">
        <f>VLOOKUP(S2524,Taxonomic!A:D,3,FALSE)</f>
        <v>stegastes</v>
      </c>
      <c r="Z2524" t="str">
        <f>VLOOKUP(S2524,Taxonomic!A:D,4,FALSE)</f>
        <v>fuscus</v>
      </c>
    </row>
    <row r="2525" spans="1:26" x14ac:dyDescent="0.2">
      <c r="A2525" t="s">
        <v>30</v>
      </c>
      <c r="B2525" t="s">
        <v>436</v>
      </c>
      <c r="C2525" s="4" t="s">
        <v>135</v>
      </c>
      <c r="D2525">
        <v>2020</v>
      </c>
      <c r="E2525">
        <v>1</v>
      </c>
      <c r="F2525" s="9">
        <v>30</v>
      </c>
      <c r="G2525" t="s">
        <v>455</v>
      </c>
      <c r="H2525" t="s">
        <v>136</v>
      </c>
      <c r="I2525">
        <f>VLOOKUP(B2525,Information_sites!D:E,2,FALSE)</f>
        <v>-24.105399999999999</v>
      </c>
      <c r="J2525">
        <f>VLOOKUP(B2525,Information_sites!D:F,3,FALSE)</f>
        <v>-45.702500000000001</v>
      </c>
      <c r="K2525">
        <v>5</v>
      </c>
      <c r="L2525">
        <v>5</v>
      </c>
      <c r="M2525">
        <v>40</v>
      </c>
      <c r="N2525" t="s">
        <v>140</v>
      </c>
      <c r="O2525">
        <v>10</v>
      </c>
      <c r="P2525" s="5">
        <v>0.48749999999999999</v>
      </c>
      <c r="Q2525" s="5">
        <v>0.49236111111111103</v>
      </c>
      <c r="R2525">
        <v>22</v>
      </c>
      <c r="S2525" t="s">
        <v>43</v>
      </c>
      <c r="T2525">
        <v>1</v>
      </c>
      <c r="U2525" s="2">
        <v>15</v>
      </c>
      <c r="X2525" t="str">
        <f>VLOOKUP($S2525,Taxonomic!A:D,2,FALSE)</f>
        <v>sciaenidae</v>
      </c>
      <c r="Y2525" t="str">
        <f>VLOOKUP(S2525,Taxonomic!A:D,3,FALSE)</f>
        <v>odontoscion</v>
      </c>
      <c r="Z2525" t="str">
        <f>VLOOKUP(S2525,Taxonomic!A:D,4,FALSE)</f>
        <v>dentex</v>
      </c>
    </row>
    <row r="2526" spans="1:26" x14ac:dyDescent="0.2">
      <c r="A2526" t="s">
        <v>30</v>
      </c>
      <c r="B2526" t="s">
        <v>436</v>
      </c>
      <c r="C2526" s="4" t="s">
        <v>135</v>
      </c>
      <c r="D2526">
        <v>2020</v>
      </c>
      <c r="E2526">
        <v>1</v>
      </c>
      <c r="F2526" s="9">
        <v>30</v>
      </c>
      <c r="G2526" t="s">
        <v>455</v>
      </c>
      <c r="H2526" t="s">
        <v>136</v>
      </c>
      <c r="I2526">
        <f>VLOOKUP(B2526,Information_sites!D:E,2,FALSE)</f>
        <v>-24.105399999999999</v>
      </c>
      <c r="J2526">
        <f>VLOOKUP(B2526,Information_sites!D:F,3,FALSE)</f>
        <v>-45.702500000000001</v>
      </c>
      <c r="K2526">
        <v>5</v>
      </c>
      <c r="L2526">
        <v>5</v>
      </c>
      <c r="M2526">
        <v>40</v>
      </c>
      <c r="N2526" t="s">
        <v>140</v>
      </c>
      <c r="O2526">
        <v>10</v>
      </c>
      <c r="P2526" s="5">
        <v>0.48749999999999999</v>
      </c>
      <c r="Q2526" s="5">
        <v>0.49236111111111103</v>
      </c>
      <c r="R2526">
        <v>22</v>
      </c>
      <c r="S2526" t="s">
        <v>39</v>
      </c>
      <c r="T2526">
        <v>130</v>
      </c>
      <c r="U2526" s="2">
        <v>20</v>
      </c>
      <c r="X2526" t="str">
        <f>VLOOKUP($S2526,Taxonomic!A:D,2,FALSE)</f>
        <v>haemulidae</v>
      </c>
      <c r="Y2526" t="str">
        <f>VLOOKUP(S2526,Taxonomic!A:D,3,FALSE)</f>
        <v>haemulon</v>
      </c>
      <c r="Z2526" t="str">
        <f>VLOOKUP(S2526,Taxonomic!A:D,4,FALSE)</f>
        <v>aurolineatum</v>
      </c>
    </row>
    <row r="2527" spans="1:26" x14ac:dyDescent="0.2">
      <c r="A2527" t="s">
        <v>30</v>
      </c>
      <c r="B2527" t="s">
        <v>436</v>
      </c>
      <c r="C2527" s="4" t="s">
        <v>135</v>
      </c>
      <c r="D2527">
        <v>2020</v>
      </c>
      <c r="E2527">
        <v>1</v>
      </c>
      <c r="F2527" s="9">
        <v>30</v>
      </c>
      <c r="G2527" t="s">
        <v>455</v>
      </c>
      <c r="H2527" t="s">
        <v>136</v>
      </c>
      <c r="I2527">
        <f>VLOOKUP(B2527,Information_sites!D:E,2,FALSE)</f>
        <v>-24.105399999999999</v>
      </c>
      <c r="J2527">
        <f>VLOOKUP(B2527,Information_sites!D:F,3,FALSE)</f>
        <v>-45.702500000000001</v>
      </c>
      <c r="K2527">
        <v>5</v>
      </c>
      <c r="L2527">
        <v>5</v>
      </c>
      <c r="M2527">
        <v>40</v>
      </c>
      <c r="N2527" t="s">
        <v>140</v>
      </c>
      <c r="O2527">
        <v>10</v>
      </c>
      <c r="P2527" s="5">
        <v>0.48749999999999999</v>
      </c>
      <c r="Q2527" s="5">
        <v>0.49236111111111103</v>
      </c>
      <c r="R2527">
        <v>22</v>
      </c>
      <c r="S2527" t="s">
        <v>39</v>
      </c>
      <c r="T2527">
        <v>37</v>
      </c>
      <c r="U2527" s="2">
        <v>18</v>
      </c>
      <c r="X2527" t="str">
        <f>VLOOKUP($S2527,Taxonomic!A:D,2,FALSE)</f>
        <v>haemulidae</v>
      </c>
      <c r="Y2527" t="str">
        <f>VLOOKUP(S2527,Taxonomic!A:D,3,FALSE)</f>
        <v>haemulon</v>
      </c>
      <c r="Z2527" t="str">
        <f>VLOOKUP(S2527,Taxonomic!A:D,4,FALSE)</f>
        <v>aurolineatum</v>
      </c>
    </row>
    <row r="2528" spans="1:26" x14ac:dyDescent="0.2">
      <c r="A2528" t="s">
        <v>30</v>
      </c>
      <c r="B2528" t="s">
        <v>436</v>
      </c>
      <c r="C2528" s="4" t="s">
        <v>135</v>
      </c>
      <c r="D2528">
        <v>2020</v>
      </c>
      <c r="E2528">
        <v>1</v>
      </c>
      <c r="F2528" s="9">
        <v>30</v>
      </c>
      <c r="G2528" t="s">
        <v>455</v>
      </c>
      <c r="H2528" t="s">
        <v>136</v>
      </c>
      <c r="I2528">
        <f>VLOOKUP(B2528,Information_sites!D:E,2,FALSE)</f>
        <v>-24.105399999999999</v>
      </c>
      <c r="J2528">
        <f>VLOOKUP(B2528,Information_sites!D:F,3,FALSE)</f>
        <v>-45.702500000000001</v>
      </c>
      <c r="K2528">
        <v>5</v>
      </c>
      <c r="L2528">
        <v>5</v>
      </c>
      <c r="M2528">
        <v>40</v>
      </c>
      <c r="N2528" t="s">
        <v>140</v>
      </c>
      <c r="O2528">
        <v>10</v>
      </c>
      <c r="P2528" s="5">
        <v>0.48749999999999999</v>
      </c>
      <c r="Q2528" s="5">
        <v>0.49236111111111103</v>
      </c>
      <c r="R2528">
        <v>22</v>
      </c>
      <c r="S2528" t="s">
        <v>39</v>
      </c>
      <c r="T2528">
        <v>20</v>
      </c>
      <c r="U2528" s="2">
        <v>15</v>
      </c>
      <c r="X2528" t="str">
        <f>VLOOKUP($S2528,Taxonomic!A:D,2,FALSE)</f>
        <v>haemulidae</v>
      </c>
      <c r="Y2528" t="str">
        <f>VLOOKUP(S2528,Taxonomic!A:D,3,FALSE)</f>
        <v>haemulon</v>
      </c>
      <c r="Z2528" t="str">
        <f>VLOOKUP(S2528,Taxonomic!A:D,4,FALSE)</f>
        <v>aurolineatum</v>
      </c>
    </row>
    <row r="2529" spans="1:26" x14ac:dyDescent="0.2">
      <c r="A2529" t="s">
        <v>30</v>
      </c>
      <c r="B2529" t="s">
        <v>436</v>
      </c>
      <c r="C2529" s="4" t="s">
        <v>135</v>
      </c>
      <c r="D2529">
        <v>2020</v>
      </c>
      <c r="E2529">
        <v>1</v>
      </c>
      <c r="F2529" s="9">
        <v>30</v>
      </c>
      <c r="G2529" t="s">
        <v>455</v>
      </c>
      <c r="H2529" t="s">
        <v>136</v>
      </c>
      <c r="I2529">
        <f>VLOOKUP(B2529,Information_sites!D:E,2,FALSE)</f>
        <v>-24.105399999999999</v>
      </c>
      <c r="J2529">
        <f>VLOOKUP(B2529,Information_sites!D:F,3,FALSE)</f>
        <v>-45.702500000000001</v>
      </c>
      <c r="K2529">
        <v>5</v>
      </c>
      <c r="L2529">
        <v>5</v>
      </c>
      <c r="M2529">
        <v>40</v>
      </c>
      <c r="N2529" t="s">
        <v>140</v>
      </c>
      <c r="O2529">
        <v>10</v>
      </c>
      <c r="P2529" s="5">
        <v>0.48749999999999999</v>
      </c>
      <c r="Q2529" s="5">
        <v>0.49236111111111103</v>
      </c>
      <c r="R2529">
        <v>22</v>
      </c>
      <c r="S2529" t="s">
        <v>44</v>
      </c>
      <c r="T2529">
        <v>1</v>
      </c>
      <c r="U2529" s="2">
        <v>37</v>
      </c>
      <c r="X2529" t="str">
        <f>VLOOKUP($S2529,Taxonomic!A:D,2,FALSE)</f>
        <v>pomacanthidae</v>
      </c>
      <c r="Y2529" t="str">
        <f>VLOOKUP(S2529,Taxonomic!A:D,3,FALSE)</f>
        <v>pomacanthus</v>
      </c>
      <c r="Z2529" t="str">
        <f>VLOOKUP(S2529,Taxonomic!A:D,4,FALSE)</f>
        <v>paru</v>
      </c>
    </row>
    <row r="2530" spans="1:26" x14ac:dyDescent="0.2">
      <c r="A2530" t="s">
        <v>30</v>
      </c>
      <c r="B2530" t="s">
        <v>436</v>
      </c>
      <c r="C2530" s="4" t="s">
        <v>135</v>
      </c>
      <c r="D2530">
        <v>2020</v>
      </c>
      <c r="E2530">
        <v>1</v>
      </c>
      <c r="F2530" s="9">
        <v>30</v>
      </c>
      <c r="G2530" t="s">
        <v>455</v>
      </c>
      <c r="H2530" t="s">
        <v>136</v>
      </c>
      <c r="I2530">
        <f>VLOOKUP(B2530,Information_sites!D:E,2,FALSE)</f>
        <v>-24.105399999999999</v>
      </c>
      <c r="J2530">
        <f>VLOOKUP(B2530,Information_sites!D:F,3,FALSE)</f>
        <v>-45.702500000000001</v>
      </c>
      <c r="K2530">
        <v>5</v>
      </c>
      <c r="L2530">
        <v>5</v>
      </c>
      <c r="M2530">
        <v>40</v>
      </c>
      <c r="N2530" t="s">
        <v>140</v>
      </c>
      <c r="O2530">
        <v>10</v>
      </c>
      <c r="P2530" s="5">
        <v>0.48749999999999999</v>
      </c>
      <c r="Q2530" s="5">
        <v>0.49236111111111103</v>
      </c>
      <c r="R2530">
        <v>22</v>
      </c>
      <c r="S2530" t="s">
        <v>44</v>
      </c>
      <c r="T2530">
        <v>1</v>
      </c>
      <c r="U2530" s="2">
        <v>15</v>
      </c>
      <c r="X2530" t="str">
        <f>VLOOKUP($S2530,Taxonomic!A:D,2,FALSE)</f>
        <v>pomacanthidae</v>
      </c>
      <c r="Y2530" t="str">
        <f>VLOOKUP(S2530,Taxonomic!A:D,3,FALSE)</f>
        <v>pomacanthus</v>
      </c>
      <c r="Z2530" t="str">
        <f>VLOOKUP(S2530,Taxonomic!A:D,4,FALSE)</f>
        <v>paru</v>
      </c>
    </row>
    <row r="2531" spans="1:26" x14ac:dyDescent="0.2">
      <c r="A2531" t="s">
        <v>30</v>
      </c>
      <c r="B2531" t="s">
        <v>436</v>
      </c>
      <c r="C2531" s="4" t="s">
        <v>135</v>
      </c>
      <c r="D2531">
        <v>2020</v>
      </c>
      <c r="E2531">
        <v>1</v>
      </c>
      <c r="F2531" s="9">
        <v>30</v>
      </c>
      <c r="G2531" t="s">
        <v>455</v>
      </c>
      <c r="H2531" t="s">
        <v>136</v>
      </c>
      <c r="I2531">
        <f>VLOOKUP(B2531,Information_sites!D:E,2,FALSE)</f>
        <v>-24.105399999999999</v>
      </c>
      <c r="J2531">
        <f>VLOOKUP(B2531,Information_sites!D:F,3,FALSE)</f>
        <v>-45.702500000000001</v>
      </c>
      <c r="K2531">
        <v>5</v>
      </c>
      <c r="L2531">
        <v>5</v>
      </c>
      <c r="M2531">
        <v>40</v>
      </c>
      <c r="N2531" t="s">
        <v>140</v>
      </c>
      <c r="O2531">
        <v>10</v>
      </c>
      <c r="P2531" s="5">
        <v>0.48749999999999999</v>
      </c>
      <c r="Q2531" s="5">
        <v>0.49236111111111103</v>
      </c>
      <c r="R2531">
        <v>22</v>
      </c>
      <c r="S2531" t="s">
        <v>34</v>
      </c>
      <c r="T2531">
        <v>1</v>
      </c>
      <c r="U2531" s="2">
        <v>30</v>
      </c>
      <c r="X2531" t="str">
        <f>VLOOKUP($S2531,Taxonomic!A:D,2,FALSE)</f>
        <v>labridae</v>
      </c>
      <c r="Y2531" t="str">
        <f>VLOOKUP(S2531,Taxonomic!A:D,3,FALSE)</f>
        <v>bodianus</v>
      </c>
      <c r="Z2531" t="str">
        <f>VLOOKUP(S2531,Taxonomic!A:D,4,FALSE)</f>
        <v>pulchellus</v>
      </c>
    </row>
    <row r="2532" spans="1:26" x14ac:dyDescent="0.2">
      <c r="A2532" t="s">
        <v>30</v>
      </c>
      <c r="B2532" t="s">
        <v>436</v>
      </c>
      <c r="C2532" s="4" t="s">
        <v>135</v>
      </c>
      <c r="D2532">
        <v>2020</v>
      </c>
      <c r="E2532">
        <v>1</v>
      </c>
      <c r="F2532" s="9">
        <v>30</v>
      </c>
      <c r="G2532" t="s">
        <v>455</v>
      </c>
      <c r="H2532" t="s">
        <v>136</v>
      </c>
      <c r="I2532">
        <f>VLOOKUP(B2532,Information_sites!D:E,2,FALSE)</f>
        <v>-24.105399999999999</v>
      </c>
      <c r="J2532">
        <f>VLOOKUP(B2532,Information_sites!D:F,3,FALSE)</f>
        <v>-45.702500000000001</v>
      </c>
      <c r="K2532">
        <v>5</v>
      </c>
      <c r="L2532">
        <v>5</v>
      </c>
      <c r="M2532">
        <v>40</v>
      </c>
      <c r="N2532" t="s">
        <v>140</v>
      </c>
      <c r="O2532">
        <v>10</v>
      </c>
      <c r="P2532" s="5">
        <v>0.48749999999999999</v>
      </c>
      <c r="Q2532" s="5">
        <v>0.49236111111111103</v>
      </c>
      <c r="R2532">
        <v>22</v>
      </c>
      <c r="S2532" t="s">
        <v>39</v>
      </c>
      <c r="T2532">
        <v>20</v>
      </c>
      <c r="U2532" s="2">
        <v>15</v>
      </c>
      <c r="X2532" t="str">
        <f>VLOOKUP($S2532,Taxonomic!A:D,2,FALSE)</f>
        <v>haemulidae</v>
      </c>
      <c r="Y2532" t="str">
        <f>VLOOKUP(S2532,Taxonomic!A:D,3,FALSE)</f>
        <v>haemulon</v>
      </c>
      <c r="Z2532" t="str">
        <f>VLOOKUP(S2532,Taxonomic!A:D,4,FALSE)</f>
        <v>aurolineatum</v>
      </c>
    </row>
    <row r="2533" spans="1:26" x14ac:dyDescent="0.2">
      <c r="A2533" t="s">
        <v>30</v>
      </c>
      <c r="B2533" t="s">
        <v>436</v>
      </c>
      <c r="C2533" s="4" t="s">
        <v>135</v>
      </c>
      <c r="D2533">
        <v>2020</v>
      </c>
      <c r="E2533">
        <v>1</v>
      </c>
      <c r="F2533" s="9">
        <v>30</v>
      </c>
      <c r="G2533" t="s">
        <v>455</v>
      </c>
      <c r="H2533" t="s">
        <v>136</v>
      </c>
      <c r="I2533">
        <f>VLOOKUP(B2533,Information_sites!D:E,2,FALSE)</f>
        <v>-24.105399999999999</v>
      </c>
      <c r="J2533">
        <f>VLOOKUP(B2533,Information_sites!D:F,3,FALSE)</f>
        <v>-45.702500000000001</v>
      </c>
      <c r="K2533">
        <v>5</v>
      </c>
      <c r="L2533">
        <v>5</v>
      </c>
      <c r="M2533">
        <v>40</v>
      </c>
      <c r="N2533" t="s">
        <v>140</v>
      </c>
      <c r="O2533">
        <v>10</v>
      </c>
      <c r="P2533" s="5">
        <v>0.48749999999999999</v>
      </c>
      <c r="Q2533" s="5">
        <v>0.49236111111111103</v>
      </c>
      <c r="R2533">
        <v>22</v>
      </c>
      <c r="S2533" t="s">
        <v>42</v>
      </c>
      <c r="T2533">
        <v>1</v>
      </c>
      <c r="U2533" s="2">
        <v>32</v>
      </c>
      <c r="X2533" t="str">
        <f>VLOOKUP($S2533,Taxonomic!A:D,2,FALSE)</f>
        <v>serranidae</v>
      </c>
      <c r="Y2533" t="str">
        <f>VLOOKUP(S2533,Taxonomic!A:D,3,FALSE)</f>
        <v>mycteroperca</v>
      </c>
      <c r="Z2533" t="str">
        <f>VLOOKUP(S2533,Taxonomic!A:D,4,FALSE)</f>
        <v>acutirostris</v>
      </c>
    </row>
    <row r="2534" spans="1:26" x14ac:dyDescent="0.2">
      <c r="A2534" t="s">
        <v>30</v>
      </c>
      <c r="B2534" t="s">
        <v>436</v>
      </c>
      <c r="C2534" s="4" t="s">
        <v>135</v>
      </c>
      <c r="D2534">
        <v>2020</v>
      </c>
      <c r="E2534">
        <v>1</v>
      </c>
      <c r="F2534" s="9">
        <v>30</v>
      </c>
      <c r="G2534" t="s">
        <v>455</v>
      </c>
      <c r="H2534" t="s">
        <v>136</v>
      </c>
      <c r="I2534">
        <f>VLOOKUP(B2534,Information_sites!D:E,2,FALSE)</f>
        <v>-24.105399999999999</v>
      </c>
      <c r="J2534">
        <f>VLOOKUP(B2534,Information_sites!D:F,3,FALSE)</f>
        <v>-45.702500000000001</v>
      </c>
      <c r="K2534">
        <v>5</v>
      </c>
      <c r="L2534">
        <v>5</v>
      </c>
      <c r="M2534">
        <v>40</v>
      </c>
      <c r="N2534" t="s">
        <v>140</v>
      </c>
      <c r="O2534">
        <v>10</v>
      </c>
      <c r="P2534" s="5">
        <v>0.48749999999999999</v>
      </c>
      <c r="Q2534" s="5">
        <v>0.49236111111111103</v>
      </c>
      <c r="R2534">
        <v>22</v>
      </c>
      <c r="S2534" t="s">
        <v>100</v>
      </c>
      <c r="T2534">
        <v>9</v>
      </c>
      <c r="U2534" s="2">
        <v>7</v>
      </c>
      <c r="X2534" t="str">
        <f>VLOOKUP($S2534,Taxonomic!A:D,2,FALSE)</f>
        <v>gobiidae</v>
      </c>
      <c r="Y2534" t="str">
        <f>VLOOKUP(S2534,Taxonomic!A:D,3,FALSE)</f>
        <v>coryphopterus</v>
      </c>
      <c r="Z2534" t="str">
        <f>VLOOKUP(S2534,Taxonomic!A:D,4,FALSE)</f>
        <v>glaucofraenum</v>
      </c>
    </row>
    <row r="2535" spans="1:26" x14ac:dyDescent="0.2">
      <c r="A2535" t="s">
        <v>30</v>
      </c>
      <c r="B2535" t="s">
        <v>436</v>
      </c>
      <c r="C2535" s="4" t="s">
        <v>135</v>
      </c>
      <c r="D2535">
        <v>2020</v>
      </c>
      <c r="E2535">
        <v>1</v>
      </c>
      <c r="F2535" s="9">
        <v>30</v>
      </c>
      <c r="G2535" t="s">
        <v>455</v>
      </c>
      <c r="H2535" t="s">
        <v>136</v>
      </c>
      <c r="I2535">
        <f>VLOOKUP(B2535,Information_sites!D:E,2,FALSE)</f>
        <v>-24.105399999999999</v>
      </c>
      <c r="J2535">
        <f>VLOOKUP(B2535,Information_sites!D:F,3,FALSE)</f>
        <v>-45.702500000000001</v>
      </c>
      <c r="K2535">
        <v>5</v>
      </c>
      <c r="L2535">
        <v>5</v>
      </c>
      <c r="M2535">
        <v>40</v>
      </c>
      <c r="N2535" t="s">
        <v>140</v>
      </c>
      <c r="O2535">
        <v>10</v>
      </c>
      <c r="P2535" s="5">
        <v>0.48749999999999999</v>
      </c>
      <c r="Q2535" s="5">
        <v>0.49236111111111103</v>
      </c>
      <c r="R2535">
        <v>22</v>
      </c>
      <c r="S2535" t="s">
        <v>100</v>
      </c>
      <c r="T2535">
        <v>2</v>
      </c>
      <c r="U2535" s="2">
        <v>4</v>
      </c>
      <c r="X2535" t="str">
        <f>VLOOKUP($S2535,Taxonomic!A:D,2,FALSE)</f>
        <v>gobiidae</v>
      </c>
      <c r="Y2535" t="str">
        <f>VLOOKUP(S2535,Taxonomic!A:D,3,FALSE)</f>
        <v>coryphopterus</v>
      </c>
      <c r="Z2535" t="str">
        <f>VLOOKUP(S2535,Taxonomic!A:D,4,FALSE)</f>
        <v>glaucofraenum</v>
      </c>
    </row>
    <row r="2536" spans="1:26" x14ac:dyDescent="0.2">
      <c r="A2536" t="s">
        <v>30</v>
      </c>
      <c r="B2536" t="s">
        <v>436</v>
      </c>
      <c r="C2536" s="4" t="s">
        <v>135</v>
      </c>
      <c r="D2536">
        <v>2020</v>
      </c>
      <c r="E2536">
        <v>1</v>
      </c>
      <c r="F2536" s="9">
        <v>30</v>
      </c>
      <c r="G2536" t="s">
        <v>455</v>
      </c>
      <c r="H2536" t="s">
        <v>136</v>
      </c>
      <c r="I2536">
        <f>VLOOKUP(B2536,Information_sites!D:E,2,FALSE)</f>
        <v>-24.105399999999999</v>
      </c>
      <c r="J2536">
        <f>VLOOKUP(B2536,Information_sites!D:F,3,FALSE)</f>
        <v>-45.702500000000001</v>
      </c>
      <c r="K2536">
        <v>5</v>
      </c>
      <c r="L2536">
        <v>5</v>
      </c>
      <c r="M2536">
        <v>40</v>
      </c>
      <c r="N2536" t="s">
        <v>140</v>
      </c>
      <c r="O2536">
        <v>10</v>
      </c>
      <c r="P2536" s="5">
        <v>0.48749999999999999</v>
      </c>
      <c r="Q2536" s="5">
        <v>0.49236111111111103</v>
      </c>
      <c r="R2536">
        <v>22</v>
      </c>
      <c r="S2536" t="s">
        <v>114</v>
      </c>
      <c r="T2536">
        <v>1</v>
      </c>
      <c r="U2536" s="2">
        <v>8</v>
      </c>
      <c r="X2536" t="str">
        <f>VLOOKUP($S2536,Taxonomic!A:D,2,FALSE)</f>
        <v>scaridae</v>
      </c>
      <c r="Y2536" t="str">
        <f>VLOOKUP(S2536,Taxonomic!A:D,3,FALSE)</f>
        <v>cryptotomus</v>
      </c>
      <c r="Z2536" t="str">
        <f>VLOOKUP(S2536,Taxonomic!A:D,4,FALSE)</f>
        <v>roseus</v>
      </c>
    </row>
    <row r="2537" spans="1:26" x14ac:dyDescent="0.2">
      <c r="A2537" t="s">
        <v>30</v>
      </c>
      <c r="B2537" t="s">
        <v>436</v>
      </c>
      <c r="C2537" s="4" t="s">
        <v>135</v>
      </c>
      <c r="D2537">
        <v>2020</v>
      </c>
      <c r="E2537">
        <v>1</v>
      </c>
      <c r="F2537" s="9">
        <v>30</v>
      </c>
      <c r="G2537" t="s">
        <v>455</v>
      </c>
      <c r="H2537" t="s">
        <v>136</v>
      </c>
      <c r="I2537">
        <f>VLOOKUP(B2537,Information_sites!D:E,2,FALSE)</f>
        <v>-24.105399999999999</v>
      </c>
      <c r="J2537">
        <f>VLOOKUP(B2537,Information_sites!D:F,3,FALSE)</f>
        <v>-45.702500000000001</v>
      </c>
      <c r="K2537">
        <v>5</v>
      </c>
      <c r="L2537">
        <v>5</v>
      </c>
      <c r="M2537">
        <v>40</v>
      </c>
      <c r="N2537" t="s">
        <v>140</v>
      </c>
      <c r="O2537">
        <v>10</v>
      </c>
      <c r="P2537" s="5">
        <v>0.48749999999999999</v>
      </c>
      <c r="Q2537" s="5">
        <v>0.49236111111111103</v>
      </c>
      <c r="R2537">
        <v>22</v>
      </c>
      <c r="S2537" t="s">
        <v>141</v>
      </c>
      <c r="T2537">
        <v>12</v>
      </c>
      <c r="U2537" s="2">
        <v>3</v>
      </c>
      <c r="V2537" t="s">
        <v>142</v>
      </c>
      <c r="X2537" t="str">
        <f>VLOOKUP($S2537,Taxonomic!A:D,2,FALSE)</f>
        <v>scaridae</v>
      </c>
      <c r="Y2537" t="str">
        <f>VLOOKUP(S2537,Taxonomic!A:D,3,FALSE)</f>
        <v>sparisoma</v>
      </c>
      <c r="Z2537" t="str">
        <f>VLOOKUP(S2537,Taxonomic!A:D,4,FALSE)</f>
        <v>spp</v>
      </c>
    </row>
    <row r="2538" spans="1:26" x14ac:dyDescent="0.2">
      <c r="A2538" t="s">
        <v>30</v>
      </c>
      <c r="B2538" t="s">
        <v>436</v>
      </c>
      <c r="C2538" s="4" t="s">
        <v>135</v>
      </c>
      <c r="D2538">
        <v>2020</v>
      </c>
      <c r="E2538">
        <v>1</v>
      </c>
      <c r="F2538" s="9">
        <v>30</v>
      </c>
      <c r="G2538" t="s">
        <v>455</v>
      </c>
      <c r="H2538" t="s">
        <v>136</v>
      </c>
      <c r="I2538">
        <f>VLOOKUP(B2538,Information_sites!D:E,2,FALSE)</f>
        <v>-24.105399999999999</v>
      </c>
      <c r="J2538">
        <f>VLOOKUP(B2538,Information_sites!D:F,3,FALSE)</f>
        <v>-45.702500000000001</v>
      </c>
      <c r="K2538">
        <v>5</v>
      </c>
      <c r="L2538">
        <v>5</v>
      </c>
      <c r="M2538">
        <v>40</v>
      </c>
      <c r="N2538" t="s">
        <v>140</v>
      </c>
      <c r="O2538">
        <v>10</v>
      </c>
      <c r="P2538" s="5">
        <v>0.48749999999999999</v>
      </c>
      <c r="Q2538" s="5">
        <v>0.49236111111111103</v>
      </c>
      <c r="R2538">
        <v>22</v>
      </c>
      <c r="S2538" t="s">
        <v>141</v>
      </c>
      <c r="T2538">
        <v>10</v>
      </c>
      <c r="U2538" s="2">
        <v>4</v>
      </c>
      <c r="V2538" t="s">
        <v>142</v>
      </c>
      <c r="X2538" t="str">
        <f>VLOOKUP($S2538,Taxonomic!A:D,2,FALSE)</f>
        <v>scaridae</v>
      </c>
      <c r="Y2538" t="str">
        <f>VLOOKUP(S2538,Taxonomic!A:D,3,FALSE)</f>
        <v>sparisoma</v>
      </c>
      <c r="Z2538" t="str">
        <f>VLOOKUP(S2538,Taxonomic!A:D,4,FALSE)</f>
        <v>spp</v>
      </c>
    </row>
    <row r="2539" spans="1:26" x14ac:dyDescent="0.2">
      <c r="A2539" t="s">
        <v>30</v>
      </c>
      <c r="B2539" t="s">
        <v>436</v>
      </c>
      <c r="C2539" s="4" t="s">
        <v>135</v>
      </c>
      <c r="D2539">
        <v>2020</v>
      </c>
      <c r="E2539">
        <v>1</v>
      </c>
      <c r="F2539" s="9">
        <v>30</v>
      </c>
      <c r="G2539" t="s">
        <v>455</v>
      </c>
      <c r="H2539" t="s">
        <v>136</v>
      </c>
      <c r="I2539">
        <f>VLOOKUP(B2539,Information_sites!D:E,2,FALSE)</f>
        <v>-24.105399999999999</v>
      </c>
      <c r="J2539">
        <f>VLOOKUP(B2539,Information_sites!D:F,3,FALSE)</f>
        <v>-45.702500000000001</v>
      </c>
      <c r="K2539">
        <v>5</v>
      </c>
      <c r="L2539">
        <v>5</v>
      </c>
      <c r="M2539">
        <v>40</v>
      </c>
      <c r="N2539" t="s">
        <v>140</v>
      </c>
      <c r="O2539">
        <v>10</v>
      </c>
      <c r="P2539" s="5">
        <v>0.48749999999999999</v>
      </c>
      <c r="Q2539" s="5">
        <v>0.49236111111111103</v>
      </c>
      <c r="R2539">
        <v>22</v>
      </c>
      <c r="S2539" t="s">
        <v>62</v>
      </c>
      <c r="T2539">
        <v>1</v>
      </c>
      <c r="U2539" s="2">
        <v>7</v>
      </c>
      <c r="X2539" t="str">
        <f>VLOOKUP($S2539,Taxonomic!A:D,2,FALSE)</f>
        <v>tetraodontidae</v>
      </c>
      <c r="Y2539" t="str">
        <f>VLOOKUP(S2539,Taxonomic!A:D,3,FALSE)</f>
        <v>canthigaster</v>
      </c>
      <c r="Z2539" t="str">
        <f>VLOOKUP(S2539,Taxonomic!A:D,4,FALSE)</f>
        <v>figueiredoi</v>
      </c>
    </row>
    <row r="2540" spans="1:26" x14ac:dyDescent="0.2">
      <c r="A2540" t="s">
        <v>30</v>
      </c>
      <c r="B2540" t="s">
        <v>436</v>
      </c>
      <c r="C2540" s="4" t="s">
        <v>135</v>
      </c>
      <c r="D2540">
        <v>2020</v>
      </c>
      <c r="E2540">
        <v>1</v>
      </c>
      <c r="F2540" s="9">
        <v>30</v>
      </c>
      <c r="G2540" t="s">
        <v>455</v>
      </c>
      <c r="H2540" t="s">
        <v>136</v>
      </c>
      <c r="I2540">
        <f>VLOOKUP(B2540,Information_sites!D:E,2,FALSE)</f>
        <v>-24.105399999999999</v>
      </c>
      <c r="J2540">
        <f>VLOOKUP(B2540,Information_sites!D:F,3,FALSE)</f>
        <v>-45.702500000000001</v>
      </c>
      <c r="K2540">
        <v>5</v>
      </c>
      <c r="L2540">
        <v>5</v>
      </c>
      <c r="M2540">
        <v>40</v>
      </c>
      <c r="N2540" t="s">
        <v>140</v>
      </c>
      <c r="O2540">
        <v>10</v>
      </c>
      <c r="P2540" s="5">
        <v>0.48749999999999999</v>
      </c>
      <c r="Q2540" s="5">
        <v>0.49236111111111103</v>
      </c>
      <c r="R2540">
        <v>22</v>
      </c>
      <c r="S2540" t="s">
        <v>51</v>
      </c>
      <c r="T2540">
        <v>1</v>
      </c>
      <c r="U2540" s="2">
        <v>15</v>
      </c>
      <c r="X2540" t="str">
        <f>VLOOKUP($S2540,Taxonomic!A:D,2,FALSE)</f>
        <v>sparidae</v>
      </c>
      <c r="Y2540" t="str">
        <f>VLOOKUP(S2540,Taxonomic!A:D,3,FALSE)</f>
        <v>diplodus</v>
      </c>
      <c r="Z2540" t="str">
        <f>VLOOKUP(S2540,Taxonomic!A:D,4,FALSE)</f>
        <v>argenteus</v>
      </c>
    </row>
    <row r="2541" spans="1:26" x14ac:dyDescent="0.2">
      <c r="A2541" t="s">
        <v>30</v>
      </c>
      <c r="B2541" t="s">
        <v>436</v>
      </c>
      <c r="C2541" s="4" t="s">
        <v>135</v>
      </c>
      <c r="D2541">
        <v>2020</v>
      </c>
      <c r="E2541">
        <v>1</v>
      </c>
      <c r="F2541" s="9">
        <v>30</v>
      </c>
      <c r="G2541" t="s">
        <v>455</v>
      </c>
      <c r="H2541" t="s">
        <v>136</v>
      </c>
      <c r="I2541">
        <f>VLOOKUP(B2541,Information_sites!D:E,2,FALSE)</f>
        <v>-24.105399999999999</v>
      </c>
      <c r="J2541">
        <f>VLOOKUP(B2541,Information_sites!D:F,3,FALSE)</f>
        <v>-45.702500000000001</v>
      </c>
      <c r="K2541">
        <v>6</v>
      </c>
      <c r="L2541">
        <v>6</v>
      </c>
      <c r="M2541">
        <v>40</v>
      </c>
      <c r="N2541" t="s">
        <v>143</v>
      </c>
      <c r="O2541">
        <v>9</v>
      </c>
      <c r="P2541" s="5">
        <v>0.49305555555555602</v>
      </c>
      <c r="Q2541" s="5">
        <v>0.5</v>
      </c>
      <c r="R2541">
        <v>26</v>
      </c>
      <c r="S2541" t="s">
        <v>33</v>
      </c>
      <c r="T2541">
        <v>31</v>
      </c>
      <c r="U2541" s="2">
        <v>10</v>
      </c>
      <c r="X2541" t="str">
        <f>VLOOKUP($S2541,Taxonomic!A:D,2,FALSE)</f>
        <v>pomacentridae</v>
      </c>
      <c r="Y2541" t="str">
        <f>VLOOKUP(S2541,Taxonomic!A:D,3,FALSE)</f>
        <v>abudefduf</v>
      </c>
      <c r="Z2541" t="str">
        <f>VLOOKUP(S2541,Taxonomic!A:D,4,FALSE)</f>
        <v>saxatilis</v>
      </c>
    </row>
    <row r="2542" spans="1:26" x14ac:dyDescent="0.2">
      <c r="A2542" t="s">
        <v>30</v>
      </c>
      <c r="B2542" t="s">
        <v>436</v>
      </c>
      <c r="C2542" s="4" t="s">
        <v>135</v>
      </c>
      <c r="D2542">
        <v>2020</v>
      </c>
      <c r="E2542">
        <v>1</v>
      </c>
      <c r="F2542" s="9">
        <v>30</v>
      </c>
      <c r="G2542" t="s">
        <v>455</v>
      </c>
      <c r="H2542" t="s">
        <v>136</v>
      </c>
      <c r="I2542">
        <f>VLOOKUP(B2542,Information_sites!D:E,2,FALSE)</f>
        <v>-24.105399999999999</v>
      </c>
      <c r="J2542">
        <f>VLOOKUP(B2542,Information_sites!D:F,3,FALSE)</f>
        <v>-45.702500000000001</v>
      </c>
      <c r="K2542">
        <v>6</v>
      </c>
      <c r="L2542">
        <v>6</v>
      </c>
      <c r="M2542">
        <v>40</v>
      </c>
      <c r="N2542" t="s">
        <v>143</v>
      </c>
      <c r="O2542">
        <v>9</v>
      </c>
      <c r="P2542" s="5">
        <v>0.49305555555555602</v>
      </c>
      <c r="Q2542" s="5">
        <v>0.5</v>
      </c>
      <c r="R2542">
        <v>26</v>
      </c>
      <c r="S2542" t="s">
        <v>33</v>
      </c>
      <c r="T2542">
        <v>16</v>
      </c>
      <c r="U2542" s="2">
        <v>15</v>
      </c>
      <c r="X2542" t="str">
        <f>VLOOKUP($S2542,Taxonomic!A:D,2,FALSE)</f>
        <v>pomacentridae</v>
      </c>
      <c r="Y2542" t="str">
        <f>VLOOKUP(S2542,Taxonomic!A:D,3,FALSE)</f>
        <v>abudefduf</v>
      </c>
      <c r="Z2542" t="str">
        <f>VLOOKUP(S2542,Taxonomic!A:D,4,FALSE)</f>
        <v>saxatilis</v>
      </c>
    </row>
    <row r="2543" spans="1:26" x14ac:dyDescent="0.2">
      <c r="A2543" t="s">
        <v>30</v>
      </c>
      <c r="B2543" t="s">
        <v>436</v>
      </c>
      <c r="C2543" s="4" t="s">
        <v>135</v>
      </c>
      <c r="D2543">
        <v>2020</v>
      </c>
      <c r="E2543">
        <v>1</v>
      </c>
      <c r="F2543" s="9">
        <v>30</v>
      </c>
      <c r="G2543" t="s">
        <v>455</v>
      </c>
      <c r="H2543" t="s">
        <v>136</v>
      </c>
      <c r="I2543">
        <f>VLOOKUP(B2543,Information_sites!D:E,2,FALSE)</f>
        <v>-24.105399999999999</v>
      </c>
      <c r="J2543">
        <f>VLOOKUP(B2543,Information_sites!D:F,3,FALSE)</f>
        <v>-45.702500000000001</v>
      </c>
      <c r="K2543">
        <v>6</v>
      </c>
      <c r="L2543">
        <v>6</v>
      </c>
      <c r="M2543">
        <v>40</v>
      </c>
      <c r="N2543" t="s">
        <v>143</v>
      </c>
      <c r="O2543">
        <v>9</v>
      </c>
      <c r="P2543" s="5">
        <v>0.49305555555555602</v>
      </c>
      <c r="Q2543" s="5">
        <v>0.5</v>
      </c>
      <c r="R2543">
        <v>26</v>
      </c>
      <c r="S2543" t="s">
        <v>33</v>
      </c>
      <c r="T2543">
        <v>19</v>
      </c>
      <c r="U2543" s="2">
        <v>10</v>
      </c>
      <c r="X2543" t="str">
        <f>VLOOKUP($S2543,Taxonomic!A:D,2,FALSE)</f>
        <v>pomacentridae</v>
      </c>
      <c r="Y2543" t="str">
        <f>VLOOKUP(S2543,Taxonomic!A:D,3,FALSE)</f>
        <v>abudefduf</v>
      </c>
      <c r="Z2543" t="str">
        <f>VLOOKUP(S2543,Taxonomic!A:D,4,FALSE)</f>
        <v>saxatilis</v>
      </c>
    </row>
    <row r="2544" spans="1:26" x14ac:dyDescent="0.2">
      <c r="A2544" t="s">
        <v>30</v>
      </c>
      <c r="B2544" t="s">
        <v>436</v>
      </c>
      <c r="C2544" s="4" t="s">
        <v>135</v>
      </c>
      <c r="D2544">
        <v>2020</v>
      </c>
      <c r="E2544">
        <v>1</v>
      </c>
      <c r="F2544" s="9">
        <v>30</v>
      </c>
      <c r="G2544" t="s">
        <v>455</v>
      </c>
      <c r="H2544" t="s">
        <v>136</v>
      </c>
      <c r="I2544">
        <f>VLOOKUP(B2544,Information_sites!D:E,2,FALSE)</f>
        <v>-24.105399999999999</v>
      </c>
      <c r="J2544">
        <f>VLOOKUP(B2544,Information_sites!D:F,3,FALSE)</f>
        <v>-45.702500000000001</v>
      </c>
      <c r="K2544">
        <v>6</v>
      </c>
      <c r="L2544">
        <v>6</v>
      </c>
      <c r="M2544">
        <v>40</v>
      </c>
      <c r="N2544" t="s">
        <v>143</v>
      </c>
      <c r="O2544">
        <v>9</v>
      </c>
      <c r="P2544" s="5">
        <v>0.49305555555555602</v>
      </c>
      <c r="Q2544" s="5">
        <v>0.5</v>
      </c>
      <c r="R2544">
        <v>26</v>
      </c>
      <c r="S2544" t="s">
        <v>33</v>
      </c>
      <c r="T2544">
        <v>2</v>
      </c>
      <c r="U2544" s="2">
        <v>3</v>
      </c>
      <c r="X2544" t="str">
        <f>VLOOKUP($S2544,Taxonomic!A:D,2,FALSE)</f>
        <v>pomacentridae</v>
      </c>
      <c r="Y2544" t="str">
        <f>VLOOKUP(S2544,Taxonomic!A:D,3,FALSE)</f>
        <v>abudefduf</v>
      </c>
      <c r="Z2544" t="str">
        <f>VLOOKUP(S2544,Taxonomic!A:D,4,FALSE)</f>
        <v>saxatilis</v>
      </c>
    </row>
    <row r="2545" spans="1:26" x14ac:dyDescent="0.2">
      <c r="A2545" t="s">
        <v>30</v>
      </c>
      <c r="B2545" t="s">
        <v>436</v>
      </c>
      <c r="C2545" s="4" t="s">
        <v>135</v>
      </c>
      <c r="D2545">
        <v>2020</v>
      </c>
      <c r="E2545">
        <v>1</v>
      </c>
      <c r="F2545" s="9">
        <v>30</v>
      </c>
      <c r="G2545" t="s">
        <v>455</v>
      </c>
      <c r="H2545" t="s">
        <v>136</v>
      </c>
      <c r="I2545">
        <f>VLOOKUP(B2545,Information_sites!D:E,2,FALSE)</f>
        <v>-24.105399999999999</v>
      </c>
      <c r="J2545">
        <f>VLOOKUP(B2545,Information_sites!D:F,3,FALSE)</f>
        <v>-45.702500000000001</v>
      </c>
      <c r="K2545">
        <v>6</v>
      </c>
      <c r="L2545">
        <v>6</v>
      </c>
      <c r="M2545">
        <v>40</v>
      </c>
      <c r="N2545" t="s">
        <v>143</v>
      </c>
      <c r="O2545">
        <v>9</v>
      </c>
      <c r="P2545" s="5">
        <v>0.49305555555555602</v>
      </c>
      <c r="Q2545" s="5">
        <v>0.5</v>
      </c>
      <c r="R2545">
        <v>26</v>
      </c>
      <c r="S2545" t="s">
        <v>52</v>
      </c>
      <c r="T2545">
        <v>1</v>
      </c>
      <c r="U2545" s="2">
        <v>37</v>
      </c>
      <c r="X2545" t="str">
        <f>VLOOKUP($S2545,Taxonomic!A:D,2,FALSE)</f>
        <v>kyphosidae</v>
      </c>
      <c r="Y2545" t="str">
        <f>VLOOKUP(S2545,Taxonomic!A:D,3,FALSE)</f>
        <v>kyphosus</v>
      </c>
      <c r="Z2545" t="str">
        <f>VLOOKUP(S2545,Taxonomic!A:D,4,FALSE)</f>
        <v>sectatrix</v>
      </c>
    </row>
    <row r="2546" spans="1:26" x14ac:dyDescent="0.2">
      <c r="A2546" t="s">
        <v>30</v>
      </c>
      <c r="B2546" t="s">
        <v>436</v>
      </c>
      <c r="C2546" s="4" t="s">
        <v>135</v>
      </c>
      <c r="D2546">
        <v>2020</v>
      </c>
      <c r="E2546">
        <v>1</v>
      </c>
      <c r="F2546" s="9">
        <v>30</v>
      </c>
      <c r="G2546" t="s">
        <v>455</v>
      </c>
      <c r="H2546" t="s">
        <v>136</v>
      </c>
      <c r="I2546">
        <f>VLOOKUP(B2546,Information_sites!D:E,2,FALSE)</f>
        <v>-24.105399999999999</v>
      </c>
      <c r="J2546">
        <f>VLOOKUP(B2546,Information_sites!D:F,3,FALSE)</f>
        <v>-45.702500000000001</v>
      </c>
      <c r="K2546">
        <v>6</v>
      </c>
      <c r="L2546">
        <v>6</v>
      </c>
      <c r="M2546">
        <v>40</v>
      </c>
      <c r="N2546" t="s">
        <v>143</v>
      </c>
      <c r="O2546">
        <v>9</v>
      </c>
      <c r="P2546" s="5">
        <v>0.49305555555555602</v>
      </c>
      <c r="Q2546" s="5">
        <v>0.5</v>
      </c>
      <c r="R2546">
        <v>26</v>
      </c>
      <c r="S2546" t="s">
        <v>64</v>
      </c>
      <c r="T2546">
        <v>1</v>
      </c>
      <c r="U2546" s="2">
        <v>40</v>
      </c>
      <c r="X2546" t="str">
        <f>VLOOKUP($S2546,Taxonomic!A:D,2,FALSE)</f>
        <v>kyphosidae</v>
      </c>
      <c r="Y2546" t="str">
        <f>VLOOKUP(S2546,Taxonomic!A:D,3,FALSE)</f>
        <v>kyphosus</v>
      </c>
      <c r="Z2546" t="str">
        <f>VLOOKUP(S2546,Taxonomic!A:D,4,FALSE)</f>
        <v>vaigiensis</v>
      </c>
    </row>
    <row r="2547" spans="1:26" x14ac:dyDescent="0.2">
      <c r="A2547" t="s">
        <v>30</v>
      </c>
      <c r="B2547" t="s">
        <v>436</v>
      </c>
      <c r="C2547" s="4" t="s">
        <v>135</v>
      </c>
      <c r="D2547">
        <v>2020</v>
      </c>
      <c r="E2547">
        <v>1</v>
      </c>
      <c r="F2547" s="9">
        <v>30</v>
      </c>
      <c r="G2547" t="s">
        <v>455</v>
      </c>
      <c r="H2547" t="s">
        <v>136</v>
      </c>
      <c r="I2547">
        <f>VLOOKUP(B2547,Information_sites!D:E,2,FALSE)</f>
        <v>-24.105399999999999</v>
      </c>
      <c r="J2547">
        <f>VLOOKUP(B2547,Information_sites!D:F,3,FALSE)</f>
        <v>-45.702500000000001</v>
      </c>
      <c r="K2547">
        <v>6</v>
      </c>
      <c r="L2547">
        <v>6</v>
      </c>
      <c r="M2547">
        <v>40</v>
      </c>
      <c r="N2547" t="s">
        <v>143</v>
      </c>
      <c r="O2547">
        <v>9</v>
      </c>
      <c r="P2547" s="5">
        <v>0.49305555555555602</v>
      </c>
      <c r="Q2547" s="5">
        <v>0.5</v>
      </c>
      <c r="R2547">
        <v>26</v>
      </c>
      <c r="S2547" t="s">
        <v>49</v>
      </c>
      <c r="T2547">
        <v>4</v>
      </c>
      <c r="U2547" s="2">
        <v>30</v>
      </c>
      <c r="X2547" t="str">
        <f>VLOOKUP($S2547,Taxonomic!A:D,2,FALSE)</f>
        <v>acanthuridae</v>
      </c>
      <c r="Y2547" t="str">
        <f>VLOOKUP(S2547,Taxonomic!A:D,3,FALSE)</f>
        <v>acanthurus</v>
      </c>
      <c r="Z2547" t="str">
        <f>VLOOKUP(S2547,Taxonomic!A:D,4,FALSE)</f>
        <v>chirurgus</v>
      </c>
    </row>
    <row r="2548" spans="1:26" x14ac:dyDescent="0.2">
      <c r="A2548" t="s">
        <v>30</v>
      </c>
      <c r="B2548" t="s">
        <v>436</v>
      </c>
      <c r="C2548" s="4" t="s">
        <v>135</v>
      </c>
      <c r="D2548">
        <v>2020</v>
      </c>
      <c r="E2548">
        <v>1</v>
      </c>
      <c r="F2548" s="9">
        <v>30</v>
      </c>
      <c r="G2548" t="s">
        <v>455</v>
      </c>
      <c r="H2548" t="s">
        <v>136</v>
      </c>
      <c r="I2548">
        <f>VLOOKUP(B2548,Information_sites!D:E,2,FALSE)</f>
        <v>-24.105399999999999</v>
      </c>
      <c r="J2548">
        <f>VLOOKUP(B2548,Information_sites!D:F,3,FALSE)</f>
        <v>-45.702500000000001</v>
      </c>
      <c r="K2548">
        <v>6</v>
      </c>
      <c r="L2548">
        <v>6</v>
      </c>
      <c r="M2548">
        <v>40</v>
      </c>
      <c r="N2548" t="s">
        <v>143</v>
      </c>
      <c r="O2548">
        <v>9</v>
      </c>
      <c r="P2548" s="5">
        <v>0.49305555555555602</v>
      </c>
      <c r="Q2548" s="5">
        <v>0.5</v>
      </c>
      <c r="R2548">
        <v>26</v>
      </c>
      <c r="S2548" t="s">
        <v>60</v>
      </c>
      <c r="T2548">
        <v>1</v>
      </c>
      <c r="U2548" s="2">
        <v>12</v>
      </c>
      <c r="X2548" t="str">
        <f>VLOOKUP($S2548,Taxonomic!A:D,2,FALSE)</f>
        <v>chaetodontidae</v>
      </c>
      <c r="Y2548" t="str">
        <f>VLOOKUP(S2548,Taxonomic!A:D,3,FALSE)</f>
        <v>chaetodon</v>
      </c>
      <c r="Z2548" t="str">
        <f>VLOOKUP(S2548,Taxonomic!A:D,4,FALSE)</f>
        <v>striatus</v>
      </c>
    </row>
    <row r="2549" spans="1:26" x14ac:dyDescent="0.2">
      <c r="A2549" t="s">
        <v>30</v>
      </c>
      <c r="B2549" t="s">
        <v>436</v>
      </c>
      <c r="C2549" s="4" t="s">
        <v>135</v>
      </c>
      <c r="D2549">
        <v>2020</v>
      </c>
      <c r="E2549">
        <v>1</v>
      </c>
      <c r="F2549" s="9">
        <v>30</v>
      </c>
      <c r="G2549" t="s">
        <v>455</v>
      </c>
      <c r="H2549" t="s">
        <v>136</v>
      </c>
      <c r="I2549">
        <f>VLOOKUP(B2549,Information_sites!D:E,2,FALSE)</f>
        <v>-24.105399999999999</v>
      </c>
      <c r="J2549">
        <f>VLOOKUP(B2549,Information_sites!D:F,3,FALSE)</f>
        <v>-45.702500000000001</v>
      </c>
      <c r="K2549">
        <v>6</v>
      </c>
      <c r="L2549">
        <v>6</v>
      </c>
      <c r="M2549">
        <v>40</v>
      </c>
      <c r="N2549" t="s">
        <v>143</v>
      </c>
      <c r="O2549">
        <v>9</v>
      </c>
      <c r="P2549" s="5">
        <v>0.49305555555555602</v>
      </c>
      <c r="Q2549" s="5">
        <v>0.5</v>
      </c>
      <c r="R2549">
        <v>26</v>
      </c>
      <c r="S2549" t="s">
        <v>50</v>
      </c>
      <c r="T2549">
        <v>1</v>
      </c>
      <c r="U2549" s="2">
        <v>32</v>
      </c>
      <c r="X2549" t="str">
        <f>VLOOKUP($S2549,Taxonomic!A:D,2,FALSE)</f>
        <v>haemulidae</v>
      </c>
      <c r="Y2549" t="str">
        <f>VLOOKUP(S2549,Taxonomic!A:D,3,FALSE)</f>
        <v>anisotremus</v>
      </c>
      <c r="Z2549" t="str">
        <f>VLOOKUP(S2549,Taxonomic!A:D,4,FALSE)</f>
        <v>virginicus</v>
      </c>
    </row>
    <row r="2550" spans="1:26" x14ac:dyDescent="0.2">
      <c r="A2550" t="s">
        <v>30</v>
      </c>
      <c r="B2550" t="s">
        <v>436</v>
      </c>
      <c r="C2550" s="4" t="s">
        <v>135</v>
      </c>
      <c r="D2550">
        <v>2020</v>
      </c>
      <c r="E2550">
        <v>1</v>
      </c>
      <c r="F2550" s="9">
        <v>30</v>
      </c>
      <c r="G2550" t="s">
        <v>455</v>
      </c>
      <c r="H2550" t="s">
        <v>136</v>
      </c>
      <c r="I2550">
        <f>VLOOKUP(B2550,Information_sites!D:E,2,FALSE)</f>
        <v>-24.105399999999999</v>
      </c>
      <c r="J2550">
        <f>VLOOKUP(B2550,Information_sites!D:F,3,FALSE)</f>
        <v>-45.702500000000001</v>
      </c>
      <c r="K2550">
        <v>6</v>
      </c>
      <c r="L2550">
        <v>6</v>
      </c>
      <c r="M2550">
        <v>40</v>
      </c>
      <c r="N2550" t="s">
        <v>143</v>
      </c>
      <c r="O2550">
        <v>9</v>
      </c>
      <c r="P2550" s="5">
        <v>0.49305555555555602</v>
      </c>
      <c r="Q2550" s="5">
        <v>0.5</v>
      </c>
      <c r="R2550">
        <v>26</v>
      </c>
      <c r="S2550" t="s">
        <v>57</v>
      </c>
      <c r="T2550">
        <v>1</v>
      </c>
      <c r="U2550" s="2">
        <v>27</v>
      </c>
      <c r="V2550" t="s">
        <v>137</v>
      </c>
      <c r="X2550" t="str">
        <f>VLOOKUP($S2550,Taxonomic!A:D,2,FALSE)</f>
        <v>scaridae</v>
      </c>
      <c r="Y2550" t="str">
        <f>VLOOKUP(S2550,Taxonomic!A:D,3,FALSE)</f>
        <v>sparisoma</v>
      </c>
      <c r="Z2550" t="str">
        <f>VLOOKUP(S2550,Taxonomic!A:D,4,FALSE)</f>
        <v>frondosum</v>
      </c>
    </row>
    <row r="2551" spans="1:26" x14ac:dyDescent="0.2">
      <c r="A2551" t="s">
        <v>30</v>
      </c>
      <c r="B2551" t="s">
        <v>436</v>
      </c>
      <c r="C2551" s="4" t="s">
        <v>135</v>
      </c>
      <c r="D2551">
        <v>2020</v>
      </c>
      <c r="E2551">
        <v>1</v>
      </c>
      <c r="F2551" s="9">
        <v>30</v>
      </c>
      <c r="G2551" t="s">
        <v>455</v>
      </c>
      <c r="H2551" t="s">
        <v>136</v>
      </c>
      <c r="I2551">
        <f>VLOOKUP(B2551,Information_sites!D:E,2,FALSE)</f>
        <v>-24.105399999999999</v>
      </c>
      <c r="J2551">
        <f>VLOOKUP(B2551,Information_sites!D:F,3,FALSE)</f>
        <v>-45.702500000000001</v>
      </c>
      <c r="K2551">
        <v>6</v>
      </c>
      <c r="L2551">
        <v>6</v>
      </c>
      <c r="M2551">
        <v>40</v>
      </c>
      <c r="N2551" t="s">
        <v>143</v>
      </c>
      <c r="O2551">
        <v>9</v>
      </c>
      <c r="P2551" s="5">
        <v>0.49305555555555602</v>
      </c>
      <c r="Q2551" s="5">
        <v>0.5</v>
      </c>
      <c r="R2551">
        <v>26</v>
      </c>
      <c r="S2551" t="s">
        <v>75</v>
      </c>
      <c r="T2551">
        <v>2</v>
      </c>
      <c r="U2551" s="2">
        <v>16</v>
      </c>
      <c r="X2551" t="str">
        <f>VLOOKUP($S2551,Taxonomic!A:D,2,FALSE)</f>
        <v>labridae</v>
      </c>
      <c r="Y2551" t="str">
        <f>VLOOKUP(S2551,Taxonomic!A:D,3,FALSE)</f>
        <v>halichoeres</v>
      </c>
      <c r="Z2551" t="str">
        <f>VLOOKUP(S2551,Taxonomic!A:D,4,FALSE)</f>
        <v>brasiliensis</v>
      </c>
    </row>
    <row r="2552" spans="1:26" x14ac:dyDescent="0.2">
      <c r="A2552" t="s">
        <v>30</v>
      </c>
      <c r="B2552" t="s">
        <v>436</v>
      </c>
      <c r="C2552" s="4" t="s">
        <v>135</v>
      </c>
      <c r="D2552">
        <v>2020</v>
      </c>
      <c r="E2552">
        <v>1</v>
      </c>
      <c r="F2552" s="9">
        <v>30</v>
      </c>
      <c r="G2552" t="s">
        <v>455</v>
      </c>
      <c r="H2552" t="s">
        <v>136</v>
      </c>
      <c r="I2552">
        <f>VLOOKUP(B2552,Information_sites!D:E,2,FALSE)</f>
        <v>-24.105399999999999</v>
      </c>
      <c r="J2552">
        <f>VLOOKUP(B2552,Information_sites!D:F,3,FALSE)</f>
        <v>-45.702500000000001</v>
      </c>
      <c r="K2552">
        <v>6</v>
      </c>
      <c r="L2552">
        <v>6</v>
      </c>
      <c r="M2552">
        <v>40</v>
      </c>
      <c r="N2552" t="s">
        <v>143</v>
      </c>
      <c r="O2552">
        <v>9</v>
      </c>
      <c r="P2552" s="5">
        <v>0.49305555555555602</v>
      </c>
      <c r="Q2552" s="5">
        <v>0.5</v>
      </c>
      <c r="R2552">
        <v>26</v>
      </c>
      <c r="S2552" t="s">
        <v>75</v>
      </c>
      <c r="T2552">
        <v>1</v>
      </c>
      <c r="U2552" s="2">
        <v>25</v>
      </c>
      <c r="X2552" t="str">
        <f>VLOOKUP($S2552,Taxonomic!A:D,2,FALSE)</f>
        <v>labridae</v>
      </c>
      <c r="Y2552" t="str">
        <f>VLOOKUP(S2552,Taxonomic!A:D,3,FALSE)</f>
        <v>halichoeres</v>
      </c>
      <c r="Z2552" t="str">
        <f>VLOOKUP(S2552,Taxonomic!A:D,4,FALSE)</f>
        <v>brasiliensis</v>
      </c>
    </row>
    <row r="2553" spans="1:26" x14ac:dyDescent="0.2">
      <c r="A2553" t="s">
        <v>30</v>
      </c>
      <c r="B2553" t="s">
        <v>436</v>
      </c>
      <c r="C2553" s="4" t="s">
        <v>135</v>
      </c>
      <c r="D2553">
        <v>2020</v>
      </c>
      <c r="E2553">
        <v>1</v>
      </c>
      <c r="F2553" s="9">
        <v>30</v>
      </c>
      <c r="G2553" t="s">
        <v>455</v>
      </c>
      <c r="H2553" t="s">
        <v>136</v>
      </c>
      <c r="I2553">
        <f>VLOOKUP(B2553,Information_sites!D:E,2,FALSE)</f>
        <v>-24.105399999999999</v>
      </c>
      <c r="J2553">
        <f>VLOOKUP(B2553,Information_sites!D:F,3,FALSE)</f>
        <v>-45.702500000000001</v>
      </c>
      <c r="K2553">
        <v>6</v>
      </c>
      <c r="L2553">
        <v>6</v>
      </c>
      <c r="M2553">
        <v>40</v>
      </c>
      <c r="N2553" t="s">
        <v>143</v>
      </c>
      <c r="O2553">
        <v>9</v>
      </c>
      <c r="P2553" s="5">
        <v>0.49305555555555602</v>
      </c>
      <c r="Q2553" s="5">
        <v>0.5</v>
      </c>
      <c r="R2553">
        <v>26</v>
      </c>
      <c r="S2553" t="s">
        <v>75</v>
      </c>
      <c r="T2553">
        <v>1</v>
      </c>
      <c r="U2553" s="2">
        <v>17</v>
      </c>
      <c r="X2553" t="str">
        <f>VLOOKUP($S2553,Taxonomic!A:D,2,FALSE)</f>
        <v>labridae</v>
      </c>
      <c r="Y2553" t="str">
        <f>VLOOKUP(S2553,Taxonomic!A:D,3,FALSE)</f>
        <v>halichoeres</v>
      </c>
      <c r="Z2553" t="str">
        <f>VLOOKUP(S2553,Taxonomic!A:D,4,FALSE)</f>
        <v>brasiliensis</v>
      </c>
    </row>
    <row r="2554" spans="1:26" x14ac:dyDescent="0.2">
      <c r="A2554" t="s">
        <v>30</v>
      </c>
      <c r="B2554" t="s">
        <v>436</v>
      </c>
      <c r="C2554" s="4" t="s">
        <v>135</v>
      </c>
      <c r="D2554">
        <v>2020</v>
      </c>
      <c r="E2554">
        <v>1</v>
      </c>
      <c r="F2554" s="9">
        <v>30</v>
      </c>
      <c r="G2554" t="s">
        <v>455</v>
      </c>
      <c r="H2554" t="s">
        <v>136</v>
      </c>
      <c r="I2554">
        <f>VLOOKUP(B2554,Information_sites!D:E,2,FALSE)</f>
        <v>-24.105399999999999</v>
      </c>
      <c r="J2554">
        <f>VLOOKUP(B2554,Information_sites!D:F,3,FALSE)</f>
        <v>-45.702500000000001</v>
      </c>
      <c r="K2554">
        <v>6</v>
      </c>
      <c r="L2554">
        <v>6</v>
      </c>
      <c r="M2554">
        <v>40</v>
      </c>
      <c r="N2554" t="s">
        <v>143</v>
      </c>
      <c r="O2554">
        <v>9</v>
      </c>
      <c r="P2554" s="5">
        <v>0.49305555555555602</v>
      </c>
      <c r="Q2554" s="5">
        <v>0.5</v>
      </c>
      <c r="R2554">
        <v>26</v>
      </c>
      <c r="S2554" t="s">
        <v>39</v>
      </c>
      <c r="T2554">
        <v>52</v>
      </c>
      <c r="U2554" s="2">
        <v>20</v>
      </c>
      <c r="X2554" t="str">
        <f>VLOOKUP($S2554,Taxonomic!A:D,2,FALSE)</f>
        <v>haemulidae</v>
      </c>
      <c r="Y2554" t="str">
        <f>VLOOKUP(S2554,Taxonomic!A:D,3,FALSE)</f>
        <v>haemulon</v>
      </c>
      <c r="Z2554" t="str">
        <f>VLOOKUP(S2554,Taxonomic!A:D,4,FALSE)</f>
        <v>aurolineatum</v>
      </c>
    </row>
    <row r="2555" spans="1:26" x14ac:dyDescent="0.2">
      <c r="A2555" t="s">
        <v>30</v>
      </c>
      <c r="B2555" t="s">
        <v>436</v>
      </c>
      <c r="C2555" s="4" t="s">
        <v>135</v>
      </c>
      <c r="D2555">
        <v>2020</v>
      </c>
      <c r="E2555">
        <v>1</v>
      </c>
      <c r="F2555" s="9">
        <v>30</v>
      </c>
      <c r="G2555" t="s">
        <v>455</v>
      </c>
      <c r="H2555" t="s">
        <v>136</v>
      </c>
      <c r="I2555">
        <f>VLOOKUP(B2555,Information_sites!D:E,2,FALSE)</f>
        <v>-24.105399999999999</v>
      </c>
      <c r="J2555">
        <f>VLOOKUP(B2555,Information_sites!D:F,3,FALSE)</f>
        <v>-45.702500000000001</v>
      </c>
      <c r="K2555">
        <v>6</v>
      </c>
      <c r="L2555">
        <v>6</v>
      </c>
      <c r="M2555">
        <v>40</v>
      </c>
      <c r="N2555" t="s">
        <v>143</v>
      </c>
      <c r="O2555">
        <v>9</v>
      </c>
      <c r="P2555" s="5">
        <v>0.49305555555555602</v>
      </c>
      <c r="Q2555" s="5">
        <v>0.5</v>
      </c>
      <c r="R2555">
        <v>26</v>
      </c>
      <c r="S2555" t="s">
        <v>39</v>
      </c>
      <c r="T2555">
        <v>15</v>
      </c>
      <c r="U2555" s="2">
        <v>10</v>
      </c>
      <c r="X2555" t="str">
        <f>VLOOKUP($S2555,Taxonomic!A:D,2,FALSE)</f>
        <v>haemulidae</v>
      </c>
      <c r="Y2555" t="str">
        <f>VLOOKUP(S2555,Taxonomic!A:D,3,FALSE)</f>
        <v>haemulon</v>
      </c>
      <c r="Z2555" t="str">
        <f>VLOOKUP(S2555,Taxonomic!A:D,4,FALSE)</f>
        <v>aurolineatum</v>
      </c>
    </row>
    <row r="2556" spans="1:26" x14ac:dyDescent="0.2">
      <c r="A2556" t="s">
        <v>30</v>
      </c>
      <c r="B2556" t="s">
        <v>436</v>
      </c>
      <c r="C2556" s="4" t="s">
        <v>135</v>
      </c>
      <c r="D2556">
        <v>2020</v>
      </c>
      <c r="E2556">
        <v>1</v>
      </c>
      <c r="F2556" s="9">
        <v>30</v>
      </c>
      <c r="G2556" t="s">
        <v>455</v>
      </c>
      <c r="H2556" t="s">
        <v>136</v>
      </c>
      <c r="I2556">
        <f>VLOOKUP(B2556,Information_sites!D:E,2,FALSE)</f>
        <v>-24.105399999999999</v>
      </c>
      <c r="J2556">
        <f>VLOOKUP(B2556,Information_sites!D:F,3,FALSE)</f>
        <v>-45.702500000000001</v>
      </c>
      <c r="K2556">
        <v>6</v>
      </c>
      <c r="L2556">
        <v>6</v>
      </c>
      <c r="M2556">
        <v>40</v>
      </c>
      <c r="N2556" t="s">
        <v>143</v>
      </c>
      <c r="O2556">
        <v>9</v>
      </c>
      <c r="P2556" s="5">
        <v>0.49305555555555602</v>
      </c>
      <c r="Q2556" s="5">
        <v>0.5</v>
      </c>
      <c r="R2556">
        <v>26</v>
      </c>
      <c r="S2556" t="s">
        <v>39</v>
      </c>
      <c r="T2556">
        <v>13</v>
      </c>
      <c r="U2556" s="2">
        <v>22</v>
      </c>
      <c r="X2556" t="str">
        <f>VLOOKUP($S2556,Taxonomic!A:D,2,FALSE)</f>
        <v>haemulidae</v>
      </c>
      <c r="Y2556" t="str">
        <f>VLOOKUP(S2556,Taxonomic!A:D,3,FALSE)</f>
        <v>haemulon</v>
      </c>
      <c r="Z2556" t="str">
        <f>VLOOKUP(S2556,Taxonomic!A:D,4,FALSE)</f>
        <v>aurolineatum</v>
      </c>
    </row>
    <row r="2557" spans="1:26" x14ac:dyDescent="0.2">
      <c r="A2557" t="s">
        <v>30</v>
      </c>
      <c r="B2557" t="s">
        <v>436</v>
      </c>
      <c r="C2557" s="4" t="s">
        <v>135</v>
      </c>
      <c r="D2557">
        <v>2020</v>
      </c>
      <c r="E2557">
        <v>1</v>
      </c>
      <c r="F2557" s="9">
        <v>30</v>
      </c>
      <c r="G2557" t="s">
        <v>455</v>
      </c>
      <c r="H2557" t="s">
        <v>136</v>
      </c>
      <c r="I2557">
        <f>VLOOKUP(B2557,Information_sites!D:E,2,FALSE)</f>
        <v>-24.105399999999999</v>
      </c>
      <c r="J2557">
        <f>VLOOKUP(B2557,Information_sites!D:F,3,FALSE)</f>
        <v>-45.702500000000001</v>
      </c>
      <c r="K2557">
        <v>6</v>
      </c>
      <c r="L2557">
        <v>6</v>
      </c>
      <c r="M2557">
        <v>40</v>
      </c>
      <c r="N2557" t="s">
        <v>143</v>
      </c>
      <c r="O2557">
        <v>9</v>
      </c>
      <c r="P2557" s="5">
        <v>0.49305555555555602</v>
      </c>
      <c r="Q2557" s="5">
        <v>0.5</v>
      </c>
      <c r="R2557">
        <v>26</v>
      </c>
      <c r="S2557" t="s">
        <v>39</v>
      </c>
      <c r="T2557">
        <v>35</v>
      </c>
      <c r="U2557" s="2">
        <v>15</v>
      </c>
      <c r="X2557" t="str">
        <f>VLOOKUP($S2557,Taxonomic!A:D,2,FALSE)</f>
        <v>haemulidae</v>
      </c>
      <c r="Y2557" t="str">
        <f>VLOOKUP(S2557,Taxonomic!A:D,3,FALSE)</f>
        <v>haemulon</v>
      </c>
      <c r="Z2557" t="str">
        <f>VLOOKUP(S2557,Taxonomic!A:D,4,FALSE)</f>
        <v>aurolineatum</v>
      </c>
    </row>
    <row r="2558" spans="1:26" x14ac:dyDescent="0.2">
      <c r="A2558" t="s">
        <v>30</v>
      </c>
      <c r="B2558" t="s">
        <v>436</v>
      </c>
      <c r="C2558" s="4" t="s">
        <v>135</v>
      </c>
      <c r="D2558">
        <v>2020</v>
      </c>
      <c r="E2558">
        <v>1</v>
      </c>
      <c r="F2558" s="9">
        <v>30</v>
      </c>
      <c r="G2558" t="s">
        <v>455</v>
      </c>
      <c r="H2558" t="s">
        <v>136</v>
      </c>
      <c r="I2558">
        <f>VLOOKUP(B2558,Information_sites!D:E,2,FALSE)</f>
        <v>-24.105399999999999</v>
      </c>
      <c r="J2558">
        <f>VLOOKUP(B2558,Information_sites!D:F,3,FALSE)</f>
        <v>-45.702500000000001</v>
      </c>
      <c r="K2558">
        <v>6</v>
      </c>
      <c r="L2558">
        <v>6</v>
      </c>
      <c r="M2558">
        <v>40</v>
      </c>
      <c r="N2558" t="s">
        <v>143</v>
      </c>
      <c r="O2558">
        <v>9</v>
      </c>
      <c r="P2558" s="5">
        <v>0.49305555555555602</v>
      </c>
      <c r="Q2558" s="5">
        <v>0.5</v>
      </c>
      <c r="R2558">
        <v>26</v>
      </c>
      <c r="S2558" t="s">
        <v>36</v>
      </c>
      <c r="T2558">
        <v>1</v>
      </c>
      <c r="U2558" s="2">
        <v>10</v>
      </c>
      <c r="X2558" t="str">
        <f>VLOOKUP($S2558,Taxonomic!A:D,2,FALSE)</f>
        <v>pomacentridae</v>
      </c>
      <c r="Y2558" t="str">
        <f>VLOOKUP(S2558,Taxonomic!A:D,3,FALSE)</f>
        <v>chromis</v>
      </c>
      <c r="Z2558" t="str">
        <f>VLOOKUP(S2558,Taxonomic!A:D,4,FALSE)</f>
        <v>multilineata</v>
      </c>
    </row>
    <row r="2559" spans="1:26" x14ac:dyDescent="0.2">
      <c r="A2559" t="s">
        <v>30</v>
      </c>
      <c r="B2559" t="s">
        <v>436</v>
      </c>
      <c r="C2559" s="4" t="s">
        <v>135</v>
      </c>
      <c r="D2559">
        <v>2020</v>
      </c>
      <c r="E2559">
        <v>1</v>
      </c>
      <c r="F2559" s="9">
        <v>30</v>
      </c>
      <c r="G2559" t="s">
        <v>455</v>
      </c>
      <c r="H2559" t="s">
        <v>136</v>
      </c>
      <c r="I2559">
        <f>VLOOKUP(B2559,Information_sites!D:E,2,FALSE)</f>
        <v>-24.105399999999999</v>
      </c>
      <c r="J2559">
        <f>VLOOKUP(B2559,Information_sites!D:F,3,FALSE)</f>
        <v>-45.702500000000001</v>
      </c>
      <c r="K2559">
        <v>6</v>
      </c>
      <c r="L2559">
        <v>6</v>
      </c>
      <c r="M2559">
        <v>40</v>
      </c>
      <c r="N2559" t="s">
        <v>143</v>
      </c>
      <c r="O2559">
        <v>9</v>
      </c>
      <c r="P2559" s="5">
        <v>0.49305555555555602</v>
      </c>
      <c r="Q2559" s="5">
        <v>0.5</v>
      </c>
      <c r="R2559">
        <v>26</v>
      </c>
      <c r="S2559" t="s">
        <v>113</v>
      </c>
      <c r="T2559">
        <v>1</v>
      </c>
      <c r="U2559" s="2">
        <v>12</v>
      </c>
      <c r="X2559" t="str">
        <f>VLOOKUP($S2559,Taxonomic!A:D,2,FALSE)</f>
        <v>tetraodontidae</v>
      </c>
      <c r="Y2559" t="str">
        <f>VLOOKUP(S2559,Taxonomic!A:D,3,FALSE)</f>
        <v>sphoeroides</v>
      </c>
      <c r="Z2559" t="str">
        <f>VLOOKUP(S2559,Taxonomic!A:D,4,FALSE)</f>
        <v>spengleri</v>
      </c>
    </row>
    <row r="2560" spans="1:26" x14ac:dyDescent="0.2">
      <c r="A2560" t="s">
        <v>30</v>
      </c>
      <c r="B2560" t="s">
        <v>436</v>
      </c>
      <c r="C2560" s="4" t="s">
        <v>135</v>
      </c>
      <c r="D2560">
        <v>2020</v>
      </c>
      <c r="E2560">
        <v>1</v>
      </c>
      <c r="F2560" s="9">
        <v>30</v>
      </c>
      <c r="G2560" t="s">
        <v>455</v>
      </c>
      <c r="H2560" t="s">
        <v>136</v>
      </c>
      <c r="I2560">
        <f>VLOOKUP(B2560,Information_sites!D:E,2,FALSE)</f>
        <v>-24.105399999999999</v>
      </c>
      <c r="J2560">
        <f>VLOOKUP(B2560,Information_sites!D:F,3,FALSE)</f>
        <v>-45.702500000000001</v>
      </c>
      <c r="K2560">
        <v>6</v>
      </c>
      <c r="L2560">
        <v>6</v>
      </c>
      <c r="M2560">
        <v>40</v>
      </c>
      <c r="N2560" t="s">
        <v>143</v>
      </c>
      <c r="O2560">
        <v>9</v>
      </c>
      <c r="P2560" s="5">
        <v>0.49305555555555602</v>
      </c>
      <c r="Q2560" s="5">
        <v>0.5</v>
      </c>
      <c r="R2560">
        <v>26</v>
      </c>
      <c r="S2560" t="s">
        <v>46</v>
      </c>
      <c r="T2560">
        <v>3</v>
      </c>
      <c r="U2560" s="2">
        <v>10</v>
      </c>
      <c r="X2560" t="str">
        <f>VLOOKUP($S2560,Taxonomic!A:D,2,FALSE)</f>
        <v>pomacentridae</v>
      </c>
      <c r="Y2560" t="str">
        <f>VLOOKUP(S2560,Taxonomic!A:D,3,FALSE)</f>
        <v>stegastes</v>
      </c>
      <c r="Z2560" t="str">
        <f>VLOOKUP(S2560,Taxonomic!A:D,4,FALSE)</f>
        <v>fuscus</v>
      </c>
    </row>
    <row r="2561" spans="1:26" x14ac:dyDescent="0.2">
      <c r="A2561" t="s">
        <v>30</v>
      </c>
      <c r="B2561" t="s">
        <v>436</v>
      </c>
      <c r="C2561" s="4" t="s">
        <v>135</v>
      </c>
      <c r="D2561">
        <v>2020</v>
      </c>
      <c r="E2561">
        <v>1</v>
      </c>
      <c r="F2561" s="9">
        <v>30</v>
      </c>
      <c r="G2561" t="s">
        <v>455</v>
      </c>
      <c r="H2561" t="s">
        <v>136</v>
      </c>
      <c r="I2561">
        <f>VLOOKUP(B2561,Information_sites!D:E,2,FALSE)</f>
        <v>-24.105399999999999</v>
      </c>
      <c r="J2561">
        <f>VLOOKUP(B2561,Information_sites!D:F,3,FALSE)</f>
        <v>-45.702500000000001</v>
      </c>
      <c r="K2561">
        <v>6</v>
      </c>
      <c r="L2561">
        <v>6</v>
      </c>
      <c r="M2561">
        <v>40</v>
      </c>
      <c r="N2561" t="s">
        <v>143</v>
      </c>
      <c r="O2561">
        <v>9</v>
      </c>
      <c r="P2561" s="5">
        <v>0.49305555555555602</v>
      </c>
      <c r="Q2561" s="5">
        <v>0.5</v>
      </c>
      <c r="R2561">
        <v>26</v>
      </c>
      <c r="S2561" t="s">
        <v>46</v>
      </c>
      <c r="T2561">
        <v>7</v>
      </c>
      <c r="U2561" s="2">
        <v>8</v>
      </c>
      <c r="X2561" t="str">
        <f>VLOOKUP($S2561,Taxonomic!A:D,2,FALSE)</f>
        <v>pomacentridae</v>
      </c>
      <c r="Y2561" t="str">
        <f>VLOOKUP(S2561,Taxonomic!A:D,3,FALSE)</f>
        <v>stegastes</v>
      </c>
      <c r="Z2561" t="str">
        <f>VLOOKUP(S2561,Taxonomic!A:D,4,FALSE)</f>
        <v>fuscus</v>
      </c>
    </row>
    <row r="2562" spans="1:26" x14ac:dyDescent="0.2">
      <c r="A2562" t="s">
        <v>30</v>
      </c>
      <c r="B2562" t="s">
        <v>436</v>
      </c>
      <c r="C2562" s="4" t="s">
        <v>135</v>
      </c>
      <c r="D2562">
        <v>2020</v>
      </c>
      <c r="E2562">
        <v>1</v>
      </c>
      <c r="F2562" s="9">
        <v>30</v>
      </c>
      <c r="G2562" t="s">
        <v>455</v>
      </c>
      <c r="H2562" t="s">
        <v>136</v>
      </c>
      <c r="I2562">
        <f>VLOOKUP(B2562,Information_sites!D:E,2,FALSE)</f>
        <v>-24.105399999999999</v>
      </c>
      <c r="J2562">
        <f>VLOOKUP(B2562,Information_sites!D:F,3,FALSE)</f>
        <v>-45.702500000000001</v>
      </c>
      <c r="K2562">
        <v>6</v>
      </c>
      <c r="L2562">
        <v>6</v>
      </c>
      <c r="M2562">
        <v>40</v>
      </c>
      <c r="N2562" t="s">
        <v>143</v>
      </c>
      <c r="O2562">
        <v>9</v>
      </c>
      <c r="P2562" s="5">
        <v>0.49305555555555602</v>
      </c>
      <c r="Q2562" s="5">
        <v>0.5</v>
      </c>
      <c r="R2562">
        <v>26</v>
      </c>
      <c r="S2562" t="s">
        <v>46</v>
      </c>
      <c r="T2562">
        <v>10</v>
      </c>
      <c r="U2562" s="2">
        <v>5</v>
      </c>
      <c r="X2562" t="str">
        <f>VLOOKUP($S2562,Taxonomic!A:D,2,FALSE)</f>
        <v>pomacentridae</v>
      </c>
      <c r="Y2562" t="str">
        <f>VLOOKUP(S2562,Taxonomic!A:D,3,FALSE)</f>
        <v>stegastes</v>
      </c>
      <c r="Z2562" t="str">
        <f>VLOOKUP(S2562,Taxonomic!A:D,4,FALSE)</f>
        <v>fuscus</v>
      </c>
    </row>
    <row r="2563" spans="1:26" x14ac:dyDescent="0.2">
      <c r="A2563" t="s">
        <v>30</v>
      </c>
      <c r="B2563" t="s">
        <v>436</v>
      </c>
      <c r="C2563" s="4" t="s">
        <v>135</v>
      </c>
      <c r="D2563">
        <v>2020</v>
      </c>
      <c r="E2563">
        <v>1</v>
      </c>
      <c r="F2563" s="9">
        <v>30</v>
      </c>
      <c r="G2563" t="s">
        <v>455</v>
      </c>
      <c r="H2563" t="s">
        <v>136</v>
      </c>
      <c r="I2563">
        <f>VLOOKUP(B2563,Information_sites!D:E,2,FALSE)</f>
        <v>-24.105399999999999</v>
      </c>
      <c r="J2563">
        <f>VLOOKUP(B2563,Information_sites!D:F,3,FALSE)</f>
        <v>-45.702500000000001</v>
      </c>
      <c r="K2563">
        <v>6</v>
      </c>
      <c r="L2563">
        <v>6</v>
      </c>
      <c r="M2563">
        <v>40</v>
      </c>
      <c r="N2563" t="s">
        <v>143</v>
      </c>
      <c r="O2563">
        <v>9</v>
      </c>
      <c r="P2563" s="5">
        <v>0.49305555555555602</v>
      </c>
      <c r="Q2563" s="5">
        <v>0.5</v>
      </c>
      <c r="R2563">
        <v>26</v>
      </c>
      <c r="S2563" t="s">
        <v>46</v>
      </c>
      <c r="T2563">
        <v>3</v>
      </c>
      <c r="U2563" s="2">
        <v>12</v>
      </c>
      <c r="X2563" t="str">
        <f>VLOOKUP($S2563,Taxonomic!A:D,2,FALSE)</f>
        <v>pomacentridae</v>
      </c>
      <c r="Y2563" t="str">
        <f>VLOOKUP(S2563,Taxonomic!A:D,3,FALSE)</f>
        <v>stegastes</v>
      </c>
      <c r="Z2563" t="str">
        <f>VLOOKUP(S2563,Taxonomic!A:D,4,FALSE)</f>
        <v>fuscus</v>
      </c>
    </row>
    <row r="2564" spans="1:26" x14ac:dyDescent="0.2">
      <c r="A2564" t="s">
        <v>30</v>
      </c>
      <c r="B2564" t="s">
        <v>436</v>
      </c>
      <c r="C2564" s="4" t="s">
        <v>135</v>
      </c>
      <c r="D2564">
        <v>2020</v>
      </c>
      <c r="E2564">
        <v>1</v>
      </c>
      <c r="F2564" s="9">
        <v>30</v>
      </c>
      <c r="G2564" t="s">
        <v>455</v>
      </c>
      <c r="H2564" t="s">
        <v>136</v>
      </c>
      <c r="I2564">
        <f>VLOOKUP(B2564,Information_sites!D:E,2,FALSE)</f>
        <v>-24.105399999999999</v>
      </c>
      <c r="J2564">
        <f>VLOOKUP(B2564,Information_sites!D:F,3,FALSE)</f>
        <v>-45.702500000000001</v>
      </c>
      <c r="K2564">
        <v>6</v>
      </c>
      <c r="L2564">
        <v>6</v>
      </c>
      <c r="M2564">
        <v>40</v>
      </c>
      <c r="N2564" t="s">
        <v>143</v>
      </c>
      <c r="O2564">
        <v>9</v>
      </c>
      <c r="P2564" s="5">
        <v>0.49305555555555602</v>
      </c>
      <c r="Q2564" s="5">
        <v>0.5</v>
      </c>
      <c r="R2564">
        <v>26</v>
      </c>
      <c r="S2564" t="s">
        <v>55</v>
      </c>
      <c r="T2564">
        <v>1</v>
      </c>
      <c r="U2564" s="2">
        <v>3</v>
      </c>
      <c r="X2564" t="str">
        <f>VLOOKUP($S2564,Taxonomic!A:D,2,FALSE)</f>
        <v>blenniidae</v>
      </c>
      <c r="Y2564" t="str">
        <f>VLOOKUP(S2564,Taxonomic!A:D,3,FALSE)</f>
        <v>parablennius</v>
      </c>
      <c r="Z2564" t="str">
        <f>VLOOKUP(S2564,Taxonomic!A:D,4,FALSE)</f>
        <v>pilicornis</v>
      </c>
    </row>
    <row r="2565" spans="1:26" x14ac:dyDescent="0.2">
      <c r="A2565" t="s">
        <v>30</v>
      </c>
      <c r="B2565" t="s">
        <v>436</v>
      </c>
      <c r="C2565" s="4" t="s">
        <v>135</v>
      </c>
      <c r="D2565">
        <v>2020</v>
      </c>
      <c r="E2565">
        <v>1</v>
      </c>
      <c r="F2565" s="9">
        <v>30</v>
      </c>
      <c r="G2565" t="s">
        <v>455</v>
      </c>
      <c r="H2565" t="s">
        <v>136</v>
      </c>
      <c r="I2565">
        <f>VLOOKUP(B2565,Information_sites!D:E,2,FALSE)</f>
        <v>-24.105399999999999</v>
      </c>
      <c r="J2565">
        <f>VLOOKUP(B2565,Information_sites!D:F,3,FALSE)</f>
        <v>-45.702500000000001</v>
      </c>
      <c r="K2565">
        <v>6</v>
      </c>
      <c r="L2565">
        <v>6</v>
      </c>
      <c r="M2565">
        <v>40</v>
      </c>
      <c r="N2565" t="s">
        <v>143</v>
      </c>
      <c r="O2565">
        <v>9</v>
      </c>
      <c r="P2565" s="5">
        <v>0.49305555555555602</v>
      </c>
      <c r="Q2565" s="5">
        <v>0.5</v>
      </c>
      <c r="R2565">
        <v>26</v>
      </c>
      <c r="S2565" t="s">
        <v>55</v>
      </c>
      <c r="T2565">
        <v>2</v>
      </c>
      <c r="U2565" s="2">
        <v>5</v>
      </c>
      <c r="X2565" t="str">
        <f>VLOOKUP($S2565,Taxonomic!A:D,2,FALSE)</f>
        <v>blenniidae</v>
      </c>
      <c r="Y2565" t="str">
        <f>VLOOKUP(S2565,Taxonomic!A:D,3,FALSE)</f>
        <v>parablennius</v>
      </c>
      <c r="Z2565" t="str">
        <f>VLOOKUP(S2565,Taxonomic!A:D,4,FALSE)</f>
        <v>pilicornis</v>
      </c>
    </row>
    <row r="2566" spans="1:26" x14ac:dyDescent="0.2">
      <c r="A2566" t="s">
        <v>30</v>
      </c>
      <c r="B2566" t="s">
        <v>436</v>
      </c>
      <c r="C2566" s="4" t="s">
        <v>135</v>
      </c>
      <c r="D2566">
        <v>2020</v>
      </c>
      <c r="E2566">
        <v>1</v>
      </c>
      <c r="F2566" s="9">
        <v>30</v>
      </c>
      <c r="G2566" t="s">
        <v>455</v>
      </c>
      <c r="H2566" t="s">
        <v>136</v>
      </c>
      <c r="I2566">
        <f>VLOOKUP(B2566,Information_sites!D:E,2,FALSE)</f>
        <v>-24.105399999999999</v>
      </c>
      <c r="J2566">
        <f>VLOOKUP(B2566,Information_sites!D:F,3,FALSE)</f>
        <v>-45.702500000000001</v>
      </c>
      <c r="K2566">
        <v>6</v>
      </c>
      <c r="L2566">
        <v>6</v>
      </c>
      <c r="M2566">
        <v>40</v>
      </c>
      <c r="N2566" t="s">
        <v>143</v>
      </c>
      <c r="O2566">
        <v>9</v>
      </c>
      <c r="P2566" s="5">
        <v>0.49305555555555602</v>
      </c>
      <c r="Q2566" s="5">
        <v>0.5</v>
      </c>
      <c r="R2566">
        <v>26</v>
      </c>
      <c r="S2566" t="s">
        <v>55</v>
      </c>
      <c r="T2566">
        <v>2</v>
      </c>
      <c r="U2566" s="2">
        <v>4</v>
      </c>
      <c r="X2566" t="str">
        <f>VLOOKUP($S2566,Taxonomic!A:D,2,FALSE)</f>
        <v>blenniidae</v>
      </c>
      <c r="Y2566" t="str">
        <f>VLOOKUP(S2566,Taxonomic!A:D,3,FALSE)</f>
        <v>parablennius</v>
      </c>
      <c r="Z2566" t="str">
        <f>VLOOKUP(S2566,Taxonomic!A:D,4,FALSE)</f>
        <v>pilicornis</v>
      </c>
    </row>
    <row r="2567" spans="1:26" x14ac:dyDescent="0.2">
      <c r="A2567" t="s">
        <v>30</v>
      </c>
      <c r="B2567" t="s">
        <v>436</v>
      </c>
      <c r="C2567" s="4" t="s">
        <v>135</v>
      </c>
      <c r="D2567">
        <v>2020</v>
      </c>
      <c r="E2567">
        <v>1</v>
      </c>
      <c r="F2567" s="9">
        <v>30</v>
      </c>
      <c r="G2567" t="s">
        <v>455</v>
      </c>
      <c r="H2567" t="s">
        <v>136</v>
      </c>
      <c r="I2567">
        <f>VLOOKUP(B2567,Information_sites!D:E,2,FALSE)</f>
        <v>-24.105399999999999</v>
      </c>
      <c r="J2567">
        <f>VLOOKUP(B2567,Information_sites!D:F,3,FALSE)</f>
        <v>-45.702500000000001</v>
      </c>
      <c r="K2567">
        <v>6</v>
      </c>
      <c r="L2567">
        <v>6</v>
      </c>
      <c r="M2567">
        <v>40</v>
      </c>
      <c r="N2567" t="s">
        <v>143</v>
      </c>
      <c r="O2567">
        <v>9</v>
      </c>
      <c r="P2567" s="5">
        <v>0.49305555555555602</v>
      </c>
      <c r="Q2567" s="5">
        <v>0.5</v>
      </c>
      <c r="R2567">
        <v>26</v>
      </c>
      <c r="S2567" t="s">
        <v>55</v>
      </c>
      <c r="T2567">
        <v>1</v>
      </c>
      <c r="U2567" s="2">
        <v>7</v>
      </c>
      <c r="X2567" t="str">
        <f>VLOOKUP($S2567,Taxonomic!A:D,2,FALSE)</f>
        <v>blenniidae</v>
      </c>
      <c r="Y2567" t="str">
        <f>VLOOKUP(S2567,Taxonomic!A:D,3,FALSE)</f>
        <v>parablennius</v>
      </c>
      <c r="Z2567" t="str">
        <f>VLOOKUP(S2567,Taxonomic!A:D,4,FALSE)</f>
        <v>pilicornis</v>
      </c>
    </row>
    <row r="2568" spans="1:26" x14ac:dyDescent="0.2">
      <c r="A2568" t="s">
        <v>30</v>
      </c>
      <c r="B2568" t="s">
        <v>436</v>
      </c>
      <c r="C2568" s="4" t="s">
        <v>135</v>
      </c>
      <c r="D2568">
        <v>2020</v>
      </c>
      <c r="E2568">
        <v>1</v>
      </c>
      <c r="F2568" s="9">
        <v>30</v>
      </c>
      <c r="G2568" t="s">
        <v>455</v>
      </c>
      <c r="H2568" t="s">
        <v>136</v>
      </c>
      <c r="I2568">
        <f>VLOOKUP(B2568,Information_sites!D:E,2,FALSE)</f>
        <v>-24.105399999999999</v>
      </c>
      <c r="J2568">
        <f>VLOOKUP(B2568,Information_sites!D:F,3,FALSE)</f>
        <v>-45.702500000000001</v>
      </c>
      <c r="K2568">
        <v>6</v>
      </c>
      <c r="L2568">
        <v>6</v>
      </c>
      <c r="M2568">
        <v>40</v>
      </c>
      <c r="N2568" t="s">
        <v>143</v>
      </c>
      <c r="O2568">
        <v>9</v>
      </c>
      <c r="P2568" s="5">
        <v>0.49305555555555602</v>
      </c>
      <c r="Q2568" s="5">
        <v>0.5</v>
      </c>
      <c r="R2568">
        <v>26</v>
      </c>
      <c r="S2568" t="s">
        <v>100</v>
      </c>
      <c r="T2568">
        <v>2</v>
      </c>
      <c r="U2568" s="2">
        <v>5</v>
      </c>
      <c r="X2568" t="str">
        <f>VLOOKUP($S2568,Taxonomic!A:D,2,FALSE)</f>
        <v>gobiidae</v>
      </c>
      <c r="Y2568" t="str">
        <f>VLOOKUP(S2568,Taxonomic!A:D,3,FALSE)</f>
        <v>coryphopterus</v>
      </c>
      <c r="Z2568" t="str">
        <f>VLOOKUP(S2568,Taxonomic!A:D,4,FALSE)</f>
        <v>glaucofraenum</v>
      </c>
    </row>
    <row r="2569" spans="1:26" x14ac:dyDescent="0.2">
      <c r="A2569" t="s">
        <v>30</v>
      </c>
      <c r="B2569" t="s">
        <v>436</v>
      </c>
      <c r="C2569" s="4" t="s">
        <v>135</v>
      </c>
      <c r="D2569">
        <v>2020</v>
      </c>
      <c r="E2569">
        <v>1</v>
      </c>
      <c r="F2569" s="9">
        <v>30</v>
      </c>
      <c r="G2569" t="s">
        <v>455</v>
      </c>
      <c r="H2569" t="s">
        <v>136</v>
      </c>
      <c r="I2569">
        <f>VLOOKUP(B2569,Information_sites!D:E,2,FALSE)</f>
        <v>-24.105399999999999</v>
      </c>
      <c r="J2569">
        <f>VLOOKUP(B2569,Information_sites!D:F,3,FALSE)</f>
        <v>-45.702500000000001</v>
      </c>
      <c r="K2569">
        <v>6</v>
      </c>
      <c r="L2569">
        <v>6</v>
      </c>
      <c r="M2569">
        <v>40</v>
      </c>
      <c r="N2569" t="s">
        <v>143</v>
      </c>
      <c r="O2569">
        <v>9</v>
      </c>
      <c r="P2569" s="5">
        <v>0.49305555555555602</v>
      </c>
      <c r="Q2569" s="5">
        <v>0.5</v>
      </c>
      <c r="R2569">
        <v>26</v>
      </c>
      <c r="S2569" t="s">
        <v>100</v>
      </c>
      <c r="T2569">
        <v>4</v>
      </c>
      <c r="U2569" s="2">
        <v>7</v>
      </c>
      <c r="X2569" t="str">
        <f>VLOOKUP($S2569,Taxonomic!A:D,2,FALSE)</f>
        <v>gobiidae</v>
      </c>
      <c r="Y2569" t="str">
        <f>VLOOKUP(S2569,Taxonomic!A:D,3,FALSE)</f>
        <v>coryphopterus</v>
      </c>
      <c r="Z2569" t="str">
        <f>VLOOKUP(S2569,Taxonomic!A:D,4,FALSE)</f>
        <v>glaucofraenum</v>
      </c>
    </row>
    <row r="2570" spans="1:26" x14ac:dyDescent="0.2">
      <c r="A2570" t="s">
        <v>30</v>
      </c>
      <c r="B2570" t="s">
        <v>436</v>
      </c>
      <c r="C2570" s="4" t="s">
        <v>135</v>
      </c>
      <c r="D2570">
        <v>2020</v>
      </c>
      <c r="E2570">
        <v>1</v>
      </c>
      <c r="F2570" s="9">
        <v>30</v>
      </c>
      <c r="G2570" t="s">
        <v>455</v>
      </c>
      <c r="H2570" t="s">
        <v>136</v>
      </c>
      <c r="I2570">
        <f>VLOOKUP(B2570,Information_sites!D:E,2,FALSE)</f>
        <v>-24.105399999999999</v>
      </c>
      <c r="J2570">
        <f>VLOOKUP(B2570,Information_sites!D:F,3,FALSE)</f>
        <v>-45.702500000000001</v>
      </c>
      <c r="K2570">
        <v>6</v>
      </c>
      <c r="L2570">
        <v>6</v>
      </c>
      <c r="M2570">
        <v>40</v>
      </c>
      <c r="N2570" t="s">
        <v>143</v>
      </c>
      <c r="O2570">
        <v>9</v>
      </c>
      <c r="P2570" s="5">
        <v>0.49305555555555602</v>
      </c>
      <c r="Q2570" s="5">
        <v>0.5</v>
      </c>
      <c r="R2570">
        <v>26</v>
      </c>
      <c r="S2570" t="s">
        <v>100</v>
      </c>
      <c r="T2570">
        <v>2</v>
      </c>
      <c r="U2570" s="2">
        <v>3</v>
      </c>
      <c r="X2570" t="str">
        <f>VLOOKUP($S2570,Taxonomic!A:D,2,FALSE)</f>
        <v>gobiidae</v>
      </c>
      <c r="Y2570" t="str">
        <f>VLOOKUP(S2570,Taxonomic!A:D,3,FALSE)</f>
        <v>coryphopterus</v>
      </c>
      <c r="Z2570" t="str">
        <f>VLOOKUP(S2570,Taxonomic!A:D,4,FALSE)</f>
        <v>glaucofraenum</v>
      </c>
    </row>
    <row r="2571" spans="1:26" x14ac:dyDescent="0.2">
      <c r="A2571" t="s">
        <v>30</v>
      </c>
      <c r="B2571" t="s">
        <v>436</v>
      </c>
      <c r="C2571" s="4" t="s">
        <v>135</v>
      </c>
      <c r="D2571">
        <v>2020</v>
      </c>
      <c r="E2571">
        <v>1</v>
      </c>
      <c r="F2571" s="9">
        <v>30</v>
      </c>
      <c r="G2571" t="s">
        <v>455</v>
      </c>
      <c r="H2571" t="s">
        <v>136</v>
      </c>
      <c r="I2571">
        <f>VLOOKUP(B2571,Information_sites!D:E,2,FALSE)</f>
        <v>-24.105399999999999</v>
      </c>
      <c r="J2571">
        <f>VLOOKUP(B2571,Information_sites!D:F,3,FALSE)</f>
        <v>-45.702500000000001</v>
      </c>
      <c r="K2571">
        <v>6</v>
      </c>
      <c r="L2571">
        <v>6</v>
      </c>
      <c r="M2571">
        <v>40</v>
      </c>
      <c r="N2571" t="s">
        <v>143</v>
      </c>
      <c r="O2571">
        <v>9</v>
      </c>
      <c r="P2571" s="5">
        <v>0.49305555555555602</v>
      </c>
      <c r="Q2571" s="5">
        <v>0.5</v>
      </c>
      <c r="R2571">
        <v>26</v>
      </c>
      <c r="S2571" t="s">
        <v>69</v>
      </c>
      <c r="T2571">
        <v>1</v>
      </c>
      <c r="U2571" s="2">
        <v>3</v>
      </c>
      <c r="X2571" t="str">
        <f>VLOOKUP($S2571,Taxonomic!A:D,2,FALSE)</f>
        <v>labrisomidae</v>
      </c>
      <c r="Y2571" t="str">
        <f>VLOOKUP(S2571,Taxonomic!A:D,3,FALSE)</f>
        <v>malacoctenus</v>
      </c>
      <c r="Z2571" t="str">
        <f>VLOOKUP(S2571,Taxonomic!A:D,4,FALSE)</f>
        <v>delalandii</v>
      </c>
    </row>
    <row r="2572" spans="1:26" x14ac:dyDescent="0.2">
      <c r="A2572" t="s">
        <v>30</v>
      </c>
      <c r="B2572" t="s">
        <v>436</v>
      </c>
      <c r="C2572" s="4" t="s">
        <v>135</v>
      </c>
      <c r="D2572">
        <v>2020</v>
      </c>
      <c r="E2572">
        <v>1</v>
      </c>
      <c r="F2572" s="9">
        <v>30</v>
      </c>
      <c r="G2572" t="s">
        <v>455</v>
      </c>
      <c r="H2572" t="s">
        <v>136</v>
      </c>
      <c r="I2572">
        <f>VLOOKUP(B2572,Information_sites!D:E,2,FALSE)</f>
        <v>-24.105399999999999</v>
      </c>
      <c r="J2572">
        <f>VLOOKUP(B2572,Information_sites!D:F,3,FALSE)</f>
        <v>-45.702500000000001</v>
      </c>
      <c r="K2572">
        <v>6</v>
      </c>
      <c r="L2572">
        <v>6</v>
      </c>
      <c r="M2572">
        <v>40</v>
      </c>
      <c r="N2572" t="s">
        <v>143</v>
      </c>
      <c r="O2572">
        <v>9</v>
      </c>
      <c r="P2572" s="5">
        <v>0.49305555555555602</v>
      </c>
      <c r="Q2572" s="5">
        <v>0.5</v>
      </c>
      <c r="R2572">
        <v>26</v>
      </c>
      <c r="S2572" t="s">
        <v>54</v>
      </c>
      <c r="T2572">
        <v>3</v>
      </c>
      <c r="U2572" s="2">
        <v>5</v>
      </c>
      <c r="X2572" t="str">
        <f>VLOOKUP($S2572,Taxonomic!A:D,2,FALSE)</f>
        <v>blenniidae</v>
      </c>
      <c r="Y2572" t="str">
        <f>VLOOKUP(S2572,Taxonomic!A:D,3,FALSE)</f>
        <v>parablennius</v>
      </c>
      <c r="Z2572" t="str">
        <f>VLOOKUP(S2572,Taxonomic!A:D,4,FALSE)</f>
        <v>marmoreus</v>
      </c>
    </row>
    <row r="2573" spans="1:26" x14ac:dyDescent="0.2">
      <c r="A2573" t="s">
        <v>30</v>
      </c>
      <c r="B2573" t="s">
        <v>436</v>
      </c>
      <c r="C2573" s="4" t="s">
        <v>135</v>
      </c>
      <c r="D2573">
        <v>2020</v>
      </c>
      <c r="E2573">
        <v>1</v>
      </c>
      <c r="F2573" s="9">
        <v>30</v>
      </c>
      <c r="G2573" t="s">
        <v>455</v>
      </c>
      <c r="H2573" t="s">
        <v>136</v>
      </c>
      <c r="I2573">
        <f>VLOOKUP(B2573,Information_sites!D:E,2,FALSE)</f>
        <v>-24.105399999999999</v>
      </c>
      <c r="J2573">
        <f>VLOOKUP(B2573,Information_sites!D:F,3,FALSE)</f>
        <v>-45.702500000000001</v>
      </c>
      <c r="K2573">
        <v>6</v>
      </c>
      <c r="L2573">
        <v>6</v>
      </c>
      <c r="M2573">
        <v>40</v>
      </c>
      <c r="N2573" t="s">
        <v>143</v>
      </c>
      <c r="O2573">
        <v>9</v>
      </c>
      <c r="P2573" s="5">
        <v>0.49305555555555602</v>
      </c>
      <c r="Q2573" s="5">
        <v>0.5</v>
      </c>
      <c r="R2573">
        <v>26</v>
      </c>
      <c r="S2573" t="s">
        <v>100</v>
      </c>
      <c r="T2573">
        <v>1</v>
      </c>
      <c r="U2573" s="2">
        <v>3</v>
      </c>
      <c r="X2573" t="str">
        <f>VLOOKUP($S2573,Taxonomic!A:D,2,FALSE)</f>
        <v>gobiidae</v>
      </c>
      <c r="Y2573" t="str">
        <f>VLOOKUP(S2573,Taxonomic!A:D,3,FALSE)</f>
        <v>coryphopterus</v>
      </c>
      <c r="Z2573" t="str">
        <f>VLOOKUP(S2573,Taxonomic!A:D,4,FALSE)</f>
        <v>glaucofraenum</v>
      </c>
    </row>
    <row r="2574" spans="1:26" x14ac:dyDescent="0.2">
      <c r="A2574" t="s">
        <v>30</v>
      </c>
      <c r="B2574" t="s">
        <v>436</v>
      </c>
      <c r="C2574" s="4" t="s">
        <v>135</v>
      </c>
      <c r="D2574">
        <v>2020</v>
      </c>
      <c r="E2574">
        <v>1</v>
      </c>
      <c r="F2574" s="9">
        <v>30</v>
      </c>
      <c r="G2574" t="s">
        <v>455</v>
      </c>
      <c r="H2574" t="s">
        <v>136</v>
      </c>
      <c r="I2574">
        <f>VLOOKUP(B2574,Information_sites!D:E,2,FALSE)</f>
        <v>-24.105399999999999</v>
      </c>
      <c r="J2574">
        <f>VLOOKUP(B2574,Information_sites!D:F,3,FALSE)</f>
        <v>-45.702500000000001</v>
      </c>
      <c r="K2574">
        <v>6</v>
      </c>
      <c r="L2574">
        <v>6</v>
      </c>
      <c r="M2574">
        <v>40</v>
      </c>
      <c r="N2574" t="s">
        <v>143</v>
      </c>
      <c r="O2574">
        <v>9</v>
      </c>
      <c r="P2574" s="5">
        <v>0.49305555555555602</v>
      </c>
      <c r="Q2574" s="5">
        <v>0.5</v>
      </c>
      <c r="R2574">
        <v>26</v>
      </c>
      <c r="S2574" t="s">
        <v>41</v>
      </c>
      <c r="T2574">
        <v>1</v>
      </c>
      <c r="U2574" s="2">
        <v>27</v>
      </c>
      <c r="X2574" t="str">
        <f>VLOOKUP($S2574,Taxonomic!A:D,2,FALSE)</f>
        <v>holocentridae</v>
      </c>
      <c r="Y2574" t="str">
        <f>VLOOKUP(S2574,Taxonomic!A:D,3,FALSE)</f>
        <v>holocentrus</v>
      </c>
      <c r="Z2574" t="str">
        <f>VLOOKUP(S2574,Taxonomic!A:D,4,FALSE)</f>
        <v>adscensionis</v>
      </c>
    </row>
    <row r="2575" spans="1:26" x14ac:dyDescent="0.2">
      <c r="A2575" t="s">
        <v>30</v>
      </c>
      <c r="B2575" t="s">
        <v>436</v>
      </c>
      <c r="C2575" s="4" t="s">
        <v>135</v>
      </c>
      <c r="D2575">
        <v>2020</v>
      </c>
      <c r="E2575">
        <v>1</v>
      </c>
      <c r="F2575" s="9">
        <v>30</v>
      </c>
      <c r="G2575" t="s">
        <v>455</v>
      </c>
      <c r="H2575" t="s">
        <v>136</v>
      </c>
      <c r="I2575">
        <f>VLOOKUP(B2575,Information_sites!D:E,2,FALSE)</f>
        <v>-24.105399999999999</v>
      </c>
      <c r="J2575">
        <f>VLOOKUP(B2575,Information_sites!D:F,3,FALSE)</f>
        <v>-45.702500000000001</v>
      </c>
      <c r="K2575">
        <v>6</v>
      </c>
      <c r="L2575">
        <v>6</v>
      </c>
      <c r="M2575">
        <v>40</v>
      </c>
      <c r="N2575" t="s">
        <v>143</v>
      </c>
      <c r="O2575">
        <v>9</v>
      </c>
      <c r="P2575" s="5">
        <v>0.49305555555555602</v>
      </c>
      <c r="Q2575" s="5">
        <v>0.5</v>
      </c>
      <c r="R2575">
        <v>26</v>
      </c>
      <c r="S2575" t="s">
        <v>41</v>
      </c>
      <c r="T2575">
        <v>1</v>
      </c>
      <c r="U2575" s="2">
        <v>30</v>
      </c>
      <c r="X2575" t="str">
        <f>VLOOKUP($S2575,Taxonomic!A:D,2,FALSE)</f>
        <v>holocentridae</v>
      </c>
      <c r="Y2575" t="str">
        <f>VLOOKUP(S2575,Taxonomic!A:D,3,FALSE)</f>
        <v>holocentrus</v>
      </c>
      <c r="Z2575" t="str">
        <f>VLOOKUP(S2575,Taxonomic!A:D,4,FALSE)</f>
        <v>adscensionis</v>
      </c>
    </row>
    <row r="2576" spans="1:26" x14ac:dyDescent="0.2">
      <c r="A2576" t="s">
        <v>30</v>
      </c>
      <c r="B2576" t="s">
        <v>436</v>
      </c>
      <c r="C2576" s="4" t="s">
        <v>135</v>
      </c>
      <c r="D2576">
        <v>2020</v>
      </c>
      <c r="E2576">
        <v>1</v>
      </c>
      <c r="F2576" s="9">
        <v>30</v>
      </c>
      <c r="G2576" t="s">
        <v>455</v>
      </c>
      <c r="H2576" t="s">
        <v>136</v>
      </c>
      <c r="I2576">
        <f>VLOOKUP(B2576,Information_sites!D:E,2,FALSE)</f>
        <v>-24.105399999999999</v>
      </c>
      <c r="J2576">
        <f>VLOOKUP(B2576,Information_sites!D:F,3,FALSE)</f>
        <v>-45.702500000000001</v>
      </c>
      <c r="K2576">
        <v>6</v>
      </c>
      <c r="L2576">
        <v>6</v>
      </c>
      <c r="M2576">
        <v>40</v>
      </c>
      <c r="N2576" t="s">
        <v>143</v>
      </c>
      <c r="O2576">
        <v>9</v>
      </c>
      <c r="P2576" s="5">
        <v>0.49305555555555602</v>
      </c>
      <c r="Q2576" s="5">
        <v>0.5</v>
      </c>
      <c r="R2576">
        <v>26</v>
      </c>
      <c r="S2576" t="s">
        <v>51</v>
      </c>
      <c r="T2576">
        <v>1</v>
      </c>
      <c r="U2576" s="2">
        <v>20</v>
      </c>
      <c r="X2576" t="str">
        <f>VLOOKUP($S2576,Taxonomic!A:D,2,FALSE)</f>
        <v>sparidae</v>
      </c>
      <c r="Y2576" t="str">
        <f>VLOOKUP(S2576,Taxonomic!A:D,3,FALSE)</f>
        <v>diplodus</v>
      </c>
      <c r="Z2576" t="str">
        <f>VLOOKUP(S2576,Taxonomic!A:D,4,FALSE)</f>
        <v>argenteus</v>
      </c>
    </row>
    <row r="2577" spans="1:26" x14ac:dyDescent="0.2">
      <c r="A2577" t="s">
        <v>30</v>
      </c>
      <c r="B2577" t="s">
        <v>436</v>
      </c>
      <c r="C2577" s="4" t="s">
        <v>135</v>
      </c>
      <c r="D2577">
        <v>2020</v>
      </c>
      <c r="E2577">
        <v>1</v>
      </c>
      <c r="F2577" s="9">
        <v>30</v>
      </c>
      <c r="G2577" t="s">
        <v>455</v>
      </c>
      <c r="H2577" t="s">
        <v>136</v>
      </c>
      <c r="I2577">
        <f>VLOOKUP(B2577,Information_sites!D:E,2,FALSE)</f>
        <v>-24.105399999999999</v>
      </c>
      <c r="J2577">
        <f>VLOOKUP(B2577,Information_sites!D:F,3,FALSE)</f>
        <v>-45.702500000000001</v>
      </c>
      <c r="K2577">
        <v>6</v>
      </c>
      <c r="L2577">
        <v>6</v>
      </c>
      <c r="M2577">
        <v>40</v>
      </c>
      <c r="N2577" t="s">
        <v>143</v>
      </c>
      <c r="O2577">
        <v>9</v>
      </c>
      <c r="P2577" s="5">
        <v>0.49305555555555602</v>
      </c>
      <c r="Q2577" s="5">
        <v>0.5</v>
      </c>
      <c r="R2577">
        <v>26</v>
      </c>
      <c r="S2577" t="s">
        <v>51</v>
      </c>
      <c r="T2577">
        <v>1</v>
      </c>
      <c r="U2577" s="2">
        <v>25</v>
      </c>
      <c r="X2577" t="str">
        <f>VLOOKUP($S2577,Taxonomic!A:D,2,FALSE)</f>
        <v>sparidae</v>
      </c>
      <c r="Y2577" t="str">
        <f>VLOOKUP(S2577,Taxonomic!A:D,3,FALSE)</f>
        <v>diplodus</v>
      </c>
      <c r="Z2577" t="str">
        <f>VLOOKUP(S2577,Taxonomic!A:D,4,FALSE)</f>
        <v>argenteus</v>
      </c>
    </row>
    <row r="2578" spans="1:26" x14ac:dyDescent="0.2">
      <c r="A2578" t="s">
        <v>30</v>
      </c>
      <c r="B2578" t="s">
        <v>436</v>
      </c>
      <c r="C2578" s="4" t="s">
        <v>135</v>
      </c>
      <c r="D2578">
        <v>2020</v>
      </c>
      <c r="E2578">
        <v>1</v>
      </c>
      <c r="F2578" s="9">
        <v>30</v>
      </c>
      <c r="G2578" t="s">
        <v>455</v>
      </c>
      <c r="H2578" t="s">
        <v>136</v>
      </c>
      <c r="I2578">
        <f>VLOOKUP(B2578,Information_sites!D:E,2,FALSE)</f>
        <v>-24.105399999999999</v>
      </c>
      <c r="J2578">
        <f>VLOOKUP(B2578,Information_sites!D:F,3,FALSE)</f>
        <v>-45.702500000000001</v>
      </c>
      <c r="K2578">
        <v>6</v>
      </c>
      <c r="L2578">
        <v>6</v>
      </c>
      <c r="M2578">
        <v>40</v>
      </c>
      <c r="N2578" t="s">
        <v>143</v>
      </c>
      <c r="O2578">
        <v>9</v>
      </c>
      <c r="P2578" s="5">
        <v>0.49305555555555602</v>
      </c>
      <c r="Q2578" s="5">
        <v>0.5</v>
      </c>
      <c r="R2578">
        <v>26</v>
      </c>
      <c r="S2578" t="s">
        <v>144</v>
      </c>
      <c r="T2578">
        <v>1</v>
      </c>
      <c r="U2578" s="2">
        <v>10</v>
      </c>
      <c r="X2578" t="str">
        <f>VLOOKUP($S2578,Taxonomic!A:D,2,FALSE)</f>
        <v>tetraodontidae</v>
      </c>
      <c r="Y2578" t="str">
        <f>VLOOKUP(S2578,Taxonomic!A:D,3,FALSE)</f>
        <v>sphoeroides</v>
      </c>
      <c r="Z2578" t="str">
        <f>VLOOKUP(S2578,Taxonomic!A:D,4,FALSE)</f>
        <v>testudineus</v>
      </c>
    </row>
    <row r="2579" spans="1:26" x14ac:dyDescent="0.2">
      <c r="A2579" t="s">
        <v>30</v>
      </c>
      <c r="B2579" t="s">
        <v>436</v>
      </c>
      <c r="C2579" s="4" t="s">
        <v>135</v>
      </c>
      <c r="D2579">
        <v>2020</v>
      </c>
      <c r="E2579">
        <v>1</v>
      </c>
      <c r="F2579" s="9">
        <v>30</v>
      </c>
      <c r="G2579" t="s">
        <v>455</v>
      </c>
      <c r="H2579" t="s">
        <v>136</v>
      </c>
      <c r="I2579">
        <f>VLOOKUP(B2579,Information_sites!D:E,2,FALSE)</f>
        <v>-24.105399999999999</v>
      </c>
      <c r="J2579">
        <f>VLOOKUP(B2579,Information_sites!D:F,3,FALSE)</f>
        <v>-45.702500000000001</v>
      </c>
      <c r="K2579">
        <v>6</v>
      </c>
      <c r="L2579">
        <v>6</v>
      </c>
      <c r="M2579">
        <v>40</v>
      </c>
      <c r="N2579" t="s">
        <v>143</v>
      </c>
      <c r="O2579">
        <v>9</v>
      </c>
      <c r="P2579" s="5">
        <v>0.49305555555555602</v>
      </c>
      <c r="Q2579" s="5">
        <v>0.5</v>
      </c>
      <c r="R2579">
        <v>26</v>
      </c>
      <c r="S2579" t="s">
        <v>44</v>
      </c>
      <c r="T2579">
        <v>2</v>
      </c>
      <c r="U2579" s="2">
        <v>27</v>
      </c>
      <c r="X2579" t="str">
        <f>VLOOKUP($S2579,Taxonomic!A:D,2,FALSE)</f>
        <v>pomacanthidae</v>
      </c>
      <c r="Y2579" t="str">
        <f>VLOOKUP(S2579,Taxonomic!A:D,3,FALSE)</f>
        <v>pomacanthus</v>
      </c>
      <c r="Z2579" t="str">
        <f>VLOOKUP(S2579,Taxonomic!A:D,4,FALSE)</f>
        <v>paru</v>
      </c>
    </row>
    <row r="2580" spans="1:26" x14ac:dyDescent="0.2">
      <c r="A2580" t="s">
        <v>30</v>
      </c>
      <c r="B2580" t="s">
        <v>436</v>
      </c>
      <c r="C2580" s="4" t="s">
        <v>135</v>
      </c>
      <c r="D2580">
        <v>2020</v>
      </c>
      <c r="E2580">
        <v>1</v>
      </c>
      <c r="F2580" s="9">
        <v>30</v>
      </c>
      <c r="G2580" t="s">
        <v>455</v>
      </c>
      <c r="H2580" t="s">
        <v>136</v>
      </c>
      <c r="I2580">
        <f>VLOOKUP(B2580,Information_sites!D:E,2,FALSE)</f>
        <v>-24.105399999999999</v>
      </c>
      <c r="J2580">
        <f>VLOOKUP(B2580,Information_sites!D:F,3,FALSE)</f>
        <v>-45.702500000000001</v>
      </c>
      <c r="K2580">
        <v>6</v>
      </c>
      <c r="L2580">
        <v>6</v>
      </c>
      <c r="M2580">
        <v>40</v>
      </c>
      <c r="N2580" t="s">
        <v>143</v>
      </c>
      <c r="O2580">
        <v>9</v>
      </c>
      <c r="P2580" s="5">
        <v>0.49305555555555602</v>
      </c>
      <c r="Q2580" s="5">
        <v>0.5</v>
      </c>
      <c r="R2580">
        <v>26</v>
      </c>
      <c r="S2580" t="s">
        <v>49</v>
      </c>
      <c r="T2580">
        <v>2</v>
      </c>
      <c r="U2580" s="2">
        <v>38</v>
      </c>
      <c r="X2580" t="str">
        <f>VLOOKUP($S2580,Taxonomic!A:D,2,FALSE)</f>
        <v>acanthuridae</v>
      </c>
      <c r="Y2580" t="str">
        <f>VLOOKUP(S2580,Taxonomic!A:D,3,FALSE)</f>
        <v>acanthurus</v>
      </c>
      <c r="Z2580" t="str">
        <f>VLOOKUP(S2580,Taxonomic!A:D,4,FALSE)</f>
        <v>chirurgus</v>
      </c>
    </row>
    <row r="2581" spans="1:26" x14ac:dyDescent="0.2">
      <c r="A2581" t="s">
        <v>30</v>
      </c>
      <c r="B2581" t="s">
        <v>436</v>
      </c>
      <c r="C2581" s="4" t="s">
        <v>135</v>
      </c>
      <c r="D2581">
        <v>2020</v>
      </c>
      <c r="E2581">
        <v>1</v>
      </c>
      <c r="F2581" s="9">
        <v>30</v>
      </c>
      <c r="G2581" t="s">
        <v>455</v>
      </c>
      <c r="H2581" t="s">
        <v>136</v>
      </c>
      <c r="I2581">
        <f>VLOOKUP(B2581,Information_sites!D:E,2,FALSE)</f>
        <v>-24.105399999999999</v>
      </c>
      <c r="J2581">
        <f>VLOOKUP(B2581,Information_sites!D:F,3,FALSE)</f>
        <v>-45.702500000000001</v>
      </c>
      <c r="K2581">
        <v>6</v>
      </c>
      <c r="L2581">
        <v>6</v>
      </c>
      <c r="M2581">
        <v>40</v>
      </c>
      <c r="N2581" t="s">
        <v>143</v>
      </c>
      <c r="O2581">
        <v>9</v>
      </c>
      <c r="P2581" s="5">
        <v>0.49305555555555602</v>
      </c>
      <c r="Q2581" s="5">
        <v>0.5</v>
      </c>
      <c r="R2581">
        <v>26</v>
      </c>
      <c r="S2581" t="s">
        <v>34</v>
      </c>
      <c r="T2581">
        <v>1</v>
      </c>
      <c r="U2581" s="2">
        <v>17</v>
      </c>
      <c r="X2581" t="str">
        <f>VLOOKUP($S2581,Taxonomic!A:D,2,FALSE)</f>
        <v>labridae</v>
      </c>
      <c r="Y2581" t="str">
        <f>VLOOKUP(S2581,Taxonomic!A:D,3,FALSE)</f>
        <v>bodianus</v>
      </c>
      <c r="Z2581" t="str">
        <f>VLOOKUP(S2581,Taxonomic!A:D,4,FALSE)</f>
        <v>pulchellus</v>
      </c>
    </row>
    <row r="2582" spans="1:26" x14ac:dyDescent="0.2">
      <c r="A2582" t="s">
        <v>30</v>
      </c>
      <c r="B2582" t="s">
        <v>436</v>
      </c>
      <c r="C2582" s="4" t="s">
        <v>135</v>
      </c>
      <c r="D2582">
        <v>2020</v>
      </c>
      <c r="E2582">
        <v>1</v>
      </c>
      <c r="F2582" s="9">
        <v>30</v>
      </c>
      <c r="G2582" t="s">
        <v>455</v>
      </c>
      <c r="H2582" t="s">
        <v>136</v>
      </c>
      <c r="I2582">
        <f>VLOOKUP(B2582,Information_sites!D:E,2,FALSE)</f>
        <v>-24.105399999999999</v>
      </c>
      <c r="J2582">
        <f>VLOOKUP(B2582,Information_sites!D:F,3,FALSE)</f>
        <v>-45.702500000000001</v>
      </c>
      <c r="K2582">
        <v>7</v>
      </c>
      <c r="L2582">
        <v>7</v>
      </c>
      <c r="M2582">
        <v>40</v>
      </c>
      <c r="N2582" t="s">
        <v>145</v>
      </c>
      <c r="O2582">
        <v>10</v>
      </c>
      <c r="P2582" s="5">
        <v>0.50277777777777799</v>
      </c>
      <c r="Q2582" s="5">
        <v>0.50902777777777797</v>
      </c>
      <c r="R2582">
        <v>26</v>
      </c>
      <c r="S2582" t="s">
        <v>53</v>
      </c>
      <c r="T2582">
        <v>1</v>
      </c>
      <c r="U2582" s="2">
        <v>13</v>
      </c>
      <c r="X2582" t="str">
        <f>VLOOKUP($S2582,Taxonomic!A:D,2,FALSE)</f>
        <v>labrisomidae</v>
      </c>
      <c r="Y2582" t="str">
        <f>VLOOKUP(S2582,Taxonomic!A:D,3,FALSE)</f>
        <v>labrisomus</v>
      </c>
      <c r="Z2582" t="str">
        <f>VLOOKUP(S2582,Taxonomic!A:D,4,FALSE)</f>
        <v>nuchipinnis</v>
      </c>
    </row>
    <row r="2583" spans="1:26" x14ac:dyDescent="0.2">
      <c r="A2583" t="s">
        <v>30</v>
      </c>
      <c r="B2583" t="s">
        <v>436</v>
      </c>
      <c r="C2583" s="4" t="s">
        <v>135</v>
      </c>
      <c r="D2583">
        <v>2020</v>
      </c>
      <c r="E2583">
        <v>1</v>
      </c>
      <c r="F2583" s="9">
        <v>30</v>
      </c>
      <c r="G2583" t="s">
        <v>455</v>
      </c>
      <c r="H2583" t="s">
        <v>136</v>
      </c>
      <c r="I2583">
        <f>VLOOKUP(B2583,Information_sites!D:E,2,FALSE)</f>
        <v>-24.105399999999999</v>
      </c>
      <c r="J2583">
        <f>VLOOKUP(B2583,Information_sites!D:F,3,FALSE)</f>
        <v>-45.702500000000001</v>
      </c>
      <c r="K2583">
        <v>7</v>
      </c>
      <c r="L2583">
        <v>7</v>
      </c>
      <c r="M2583">
        <v>40</v>
      </c>
      <c r="N2583" t="s">
        <v>145</v>
      </c>
      <c r="O2583">
        <v>10</v>
      </c>
      <c r="P2583" s="5">
        <v>0.50277777777777799</v>
      </c>
      <c r="Q2583" s="5">
        <v>0.50902777777777797</v>
      </c>
      <c r="R2583">
        <v>26</v>
      </c>
      <c r="S2583" t="s">
        <v>46</v>
      </c>
      <c r="T2583">
        <v>1</v>
      </c>
      <c r="U2583" s="2">
        <v>10</v>
      </c>
      <c r="X2583" t="str">
        <f>VLOOKUP($S2583,Taxonomic!A:D,2,FALSE)</f>
        <v>pomacentridae</v>
      </c>
      <c r="Y2583" t="str">
        <f>VLOOKUP(S2583,Taxonomic!A:D,3,FALSE)</f>
        <v>stegastes</v>
      </c>
      <c r="Z2583" t="str">
        <f>VLOOKUP(S2583,Taxonomic!A:D,4,FALSE)</f>
        <v>fuscus</v>
      </c>
    </row>
    <row r="2584" spans="1:26" x14ac:dyDescent="0.2">
      <c r="A2584" t="s">
        <v>30</v>
      </c>
      <c r="B2584" t="s">
        <v>436</v>
      </c>
      <c r="C2584" s="4" t="s">
        <v>135</v>
      </c>
      <c r="D2584">
        <v>2020</v>
      </c>
      <c r="E2584">
        <v>1</v>
      </c>
      <c r="F2584" s="9">
        <v>30</v>
      </c>
      <c r="G2584" t="s">
        <v>455</v>
      </c>
      <c r="H2584" t="s">
        <v>136</v>
      </c>
      <c r="I2584">
        <f>VLOOKUP(B2584,Information_sites!D:E,2,FALSE)</f>
        <v>-24.105399999999999</v>
      </c>
      <c r="J2584">
        <f>VLOOKUP(B2584,Information_sites!D:F,3,FALSE)</f>
        <v>-45.702500000000001</v>
      </c>
      <c r="K2584">
        <v>7</v>
      </c>
      <c r="L2584">
        <v>7</v>
      </c>
      <c r="M2584">
        <v>40</v>
      </c>
      <c r="N2584" t="s">
        <v>145</v>
      </c>
      <c r="O2584">
        <v>10</v>
      </c>
      <c r="P2584" s="5">
        <v>0.50277777777777799</v>
      </c>
      <c r="Q2584" s="5">
        <v>0.50902777777777797</v>
      </c>
      <c r="R2584">
        <v>26</v>
      </c>
      <c r="S2584" t="s">
        <v>46</v>
      </c>
      <c r="T2584">
        <v>4</v>
      </c>
      <c r="U2584" s="2">
        <v>12</v>
      </c>
      <c r="X2584" t="str">
        <f>VLOOKUP($S2584,Taxonomic!A:D,2,FALSE)</f>
        <v>pomacentridae</v>
      </c>
      <c r="Y2584" t="str">
        <f>VLOOKUP(S2584,Taxonomic!A:D,3,FALSE)</f>
        <v>stegastes</v>
      </c>
      <c r="Z2584" t="str">
        <f>VLOOKUP(S2584,Taxonomic!A:D,4,FALSE)</f>
        <v>fuscus</v>
      </c>
    </row>
    <row r="2585" spans="1:26" x14ac:dyDescent="0.2">
      <c r="A2585" t="s">
        <v>30</v>
      </c>
      <c r="B2585" t="s">
        <v>436</v>
      </c>
      <c r="C2585" s="4" t="s">
        <v>135</v>
      </c>
      <c r="D2585">
        <v>2020</v>
      </c>
      <c r="E2585">
        <v>1</v>
      </c>
      <c r="F2585" s="9">
        <v>30</v>
      </c>
      <c r="G2585" t="s">
        <v>455</v>
      </c>
      <c r="H2585" t="s">
        <v>136</v>
      </c>
      <c r="I2585">
        <f>VLOOKUP(B2585,Information_sites!D:E,2,FALSE)</f>
        <v>-24.105399999999999</v>
      </c>
      <c r="J2585">
        <f>VLOOKUP(B2585,Information_sites!D:F,3,FALSE)</f>
        <v>-45.702500000000001</v>
      </c>
      <c r="K2585">
        <v>7</v>
      </c>
      <c r="L2585">
        <v>7</v>
      </c>
      <c r="M2585">
        <v>40</v>
      </c>
      <c r="N2585" t="s">
        <v>145</v>
      </c>
      <c r="O2585">
        <v>10</v>
      </c>
      <c r="P2585" s="5">
        <v>0.50277777777777799</v>
      </c>
      <c r="Q2585" s="5">
        <v>0.50902777777777797</v>
      </c>
      <c r="R2585">
        <v>26</v>
      </c>
      <c r="S2585" t="s">
        <v>64</v>
      </c>
      <c r="T2585">
        <v>3</v>
      </c>
      <c r="U2585" s="2">
        <v>27</v>
      </c>
      <c r="X2585" t="str">
        <f>VLOOKUP($S2585,Taxonomic!A:D,2,FALSE)</f>
        <v>kyphosidae</v>
      </c>
      <c r="Y2585" t="str">
        <f>VLOOKUP(S2585,Taxonomic!A:D,3,FALSE)</f>
        <v>kyphosus</v>
      </c>
      <c r="Z2585" t="str">
        <f>VLOOKUP(S2585,Taxonomic!A:D,4,FALSE)</f>
        <v>vaigiensis</v>
      </c>
    </row>
    <row r="2586" spans="1:26" x14ac:dyDescent="0.2">
      <c r="A2586" t="s">
        <v>30</v>
      </c>
      <c r="B2586" t="s">
        <v>436</v>
      </c>
      <c r="C2586" s="4" t="s">
        <v>135</v>
      </c>
      <c r="D2586">
        <v>2020</v>
      </c>
      <c r="E2586">
        <v>1</v>
      </c>
      <c r="F2586" s="9">
        <v>30</v>
      </c>
      <c r="G2586" t="s">
        <v>455</v>
      </c>
      <c r="H2586" t="s">
        <v>136</v>
      </c>
      <c r="I2586">
        <f>VLOOKUP(B2586,Information_sites!D:E,2,FALSE)</f>
        <v>-24.105399999999999</v>
      </c>
      <c r="J2586">
        <f>VLOOKUP(B2586,Information_sites!D:F,3,FALSE)</f>
        <v>-45.702500000000001</v>
      </c>
      <c r="K2586">
        <v>7</v>
      </c>
      <c r="L2586">
        <v>7</v>
      </c>
      <c r="M2586">
        <v>40</v>
      </c>
      <c r="N2586" t="s">
        <v>145</v>
      </c>
      <c r="O2586">
        <v>10</v>
      </c>
      <c r="P2586" s="5">
        <v>0.50277777777777799</v>
      </c>
      <c r="Q2586" s="5">
        <v>0.50902777777777797</v>
      </c>
      <c r="R2586">
        <v>26</v>
      </c>
      <c r="S2586" t="s">
        <v>64</v>
      </c>
      <c r="T2586">
        <v>2</v>
      </c>
      <c r="U2586" s="2">
        <v>35</v>
      </c>
      <c r="X2586" t="str">
        <f>VLOOKUP($S2586,Taxonomic!A:D,2,FALSE)</f>
        <v>kyphosidae</v>
      </c>
      <c r="Y2586" t="str">
        <f>VLOOKUP(S2586,Taxonomic!A:D,3,FALSE)</f>
        <v>kyphosus</v>
      </c>
      <c r="Z2586" t="str">
        <f>VLOOKUP(S2586,Taxonomic!A:D,4,FALSE)</f>
        <v>vaigiensis</v>
      </c>
    </row>
    <row r="2587" spans="1:26" x14ac:dyDescent="0.2">
      <c r="A2587" t="s">
        <v>30</v>
      </c>
      <c r="B2587" t="s">
        <v>436</v>
      </c>
      <c r="C2587" s="4" t="s">
        <v>135</v>
      </c>
      <c r="D2587">
        <v>2020</v>
      </c>
      <c r="E2587">
        <v>1</v>
      </c>
      <c r="F2587" s="9">
        <v>30</v>
      </c>
      <c r="G2587" t="s">
        <v>455</v>
      </c>
      <c r="H2587" t="s">
        <v>136</v>
      </c>
      <c r="I2587">
        <f>VLOOKUP(B2587,Information_sites!D:E,2,FALSE)</f>
        <v>-24.105399999999999</v>
      </c>
      <c r="J2587">
        <f>VLOOKUP(B2587,Information_sites!D:F,3,FALSE)</f>
        <v>-45.702500000000001</v>
      </c>
      <c r="K2587">
        <v>7</v>
      </c>
      <c r="L2587">
        <v>7</v>
      </c>
      <c r="M2587">
        <v>40</v>
      </c>
      <c r="N2587" t="s">
        <v>145</v>
      </c>
      <c r="O2587">
        <v>10</v>
      </c>
      <c r="P2587" s="5">
        <v>0.50277777777777799</v>
      </c>
      <c r="Q2587" s="5">
        <v>0.50902777777777797</v>
      </c>
      <c r="R2587">
        <v>26</v>
      </c>
      <c r="S2587" t="s">
        <v>64</v>
      </c>
      <c r="T2587">
        <v>4</v>
      </c>
      <c r="U2587" s="2">
        <v>40</v>
      </c>
      <c r="X2587" t="str">
        <f>VLOOKUP($S2587,Taxonomic!A:D,2,FALSE)</f>
        <v>kyphosidae</v>
      </c>
      <c r="Y2587" t="str">
        <f>VLOOKUP(S2587,Taxonomic!A:D,3,FALSE)</f>
        <v>kyphosus</v>
      </c>
      <c r="Z2587" t="str">
        <f>VLOOKUP(S2587,Taxonomic!A:D,4,FALSE)</f>
        <v>vaigiensis</v>
      </c>
    </row>
    <row r="2588" spans="1:26" x14ac:dyDescent="0.2">
      <c r="A2588" t="s">
        <v>30</v>
      </c>
      <c r="B2588" t="s">
        <v>436</v>
      </c>
      <c r="C2588" s="4" t="s">
        <v>135</v>
      </c>
      <c r="D2588">
        <v>2020</v>
      </c>
      <c r="E2588">
        <v>1</v>
      </c>
      <c r="F2588" s="9">
        <v>30</v>
      </c>
      <c r="G2588" t="s">
        <v>455</v>
      </c>
      <c r="H2588" t="s">
        <v>136</v>
      </c>
      <c r="I2588">
        <f>VLOOKUP(B2588,Information_sites!D:E,2,FALSE)</f>
        <v>-24.105399999999999</v>
      </c>
      <c r="J2588">
        <f>VLOOKUP(B2588,Information_sites!D:F,3,FALSE)</f>
        <v>-45.702500000000001</v>
      </c>
      <c r="K2588">
        <v>7</v>
      </c>
      <c r="L2588">
        <v>7</v>
      </c>
      <c r="M2588">
        <v>40</v>
      </c>
      <c r="N2588" t="s">
        <v>145</v>
      </c>
      <c r="O2588">
        <v>10</v>
      </c>
      <c r="P2588" s="5">
        <v>0.50277777777777799</v>
      </c>
      <c r="Q2588" s="5">
        <v>0.50902777777777797</v>
      </c>
      <c r="R2588">
        <v>26</v>
      </c>
      <c r="S2588" t="s">
        <v>36</v>
      </c>
      <c r="T2588">
        <v>1</v>
      </c>
      <c r="U2588" s="2">
        <v>12</v>
      </c>
      <c r="X2588" t="str">
        <f>VLOOKUP($S2588,Taxonomic!A:D,2,FALSE)</f>
        <v>pomacentridae</v>
      </c>
      <c r="Y2588" t="str">
        <f>VLOOKUP(S2588,Taxonomic!A:D,3,FALSE)</f>
        <v>chromis</v>
      </c>
      <c r="Z2588" t="str">
        <f>VLOOKUP(S2588,Taxonomic!A:D,4,FALSE)</f>
        <v>multilineata</v>
      </c>
    </row>
    <row r="2589" spans="1:26" x14ac:dyDescent="0.2">
      <c r="A2589" t="s">
        <v>30</v>
      </c>
      <c r="B2589" t="s">
        <v>436</v>
      </c>
      <c r="C2589" s="4" t="s">
        <v>135</v>
      </c>
      <c r="D2589">
        <v>2020</v>
      </c>
      <c r="E2589">
        <v>1</v>
      </c>
      <c r="F2589" s="9">
        <v>30</v>
      </c>
      <c r="G2589" t="s">
        <v>455</v>
      </c>
      <c r="H2589" t="s">
        <v>136</v>
      </c>
      <c r="I2589">
        <f>VLOOKUP(B2589,Information_sites!D:E,2,FALSE)</f>
        <v>-24.105399999999999</v>
      </c>
      <c r="J2589">
        <f>VLOOKUP(B2589,Information_sites!D:F,3,FALSE)</f>
        <v>-45.702500000000001</v>
      </c>
      <c r="K2589">
        <v>7</v>
      </c>
      <c r="L2589">
        <v>7</v>
      </c>
      <c r="M2589">
        <v>40</v>
      </c>
      <c r="N2589" t="s">
        <v>145</v>
      </c>
      <c r="O2589">
        <v>10</v>
      </c>
      <c r="P2589" s="5">
        <v>0.50277777777777799</v>
      </c>
      <c r="Q2589" s="5">
        <v>0.50902777777777797</v>
      </c>
      <c r="R2589">
        <v>26</v>
      </c>
      <c r="S2589" t="s">
        <v>36</v>
      </c>
      <c r="T2589">
        <v>1</v>
      </c>
      <c r="U2589" s="2">
        <v>51</v>
      </c>
      <c r="X2589" t="str">
        <f>VLOOKUP($S2589,Taxonomic!A:D,2,FALSE)</f>
        <v>pomacentridae</v>
      </c>
      <c r="Y2589" t="str">
        <f>VLOOKUP(S2589,Taxonomic!A:D,3,FALSE)</f>
        <v>chromis</v>
      </c>
      <c r="Z2589" t="str">
        <f>VLOOKUP(S2589,Taxonomic!A:D,4,FALSE)</f>
        <v>multilineata</v>
      </c>
    </row>
    <row r="2590" spans="1:26" x14ac:dyDescent="0.2">
      <c r="A2590" t="s">
        <v>30</v>
      </c>
      <c r="B2590" t="s">
        <v>436</v>
      </c>
      <c r="C2590" s="4" t="s">
        <v>135</v>
      </c>
      <c r="D2590">
        <v>2020</v>
      </c>
      <c r="E2590">
        <v>1</v>
      </c>
      <c r="F2590" s="9">
        <v>30</v>
      </c>
      <c r="G2590" t="s">
        <v>455</v>
      </c>
      <c r="H2590" t="s">
        <v>136</v>
      </c>
      <c r="I2590">
        <f>VLOOKUP(B2590,Information_sites!D:E,2,FALSE)</f>
        <v>-24.105399999999999</v>
      </c>
      <c r="J2590">
        <f>VLOOKUP(B2590,Information_sites!D:F,3,FALSE)</f>
        <v>-45.702500000000001</v>
      </c>
      <c r="K2590">
        <v>7</v>
      </c>
      <c r="L2590">
        <v>7</v>
      </c>
      <c r="M2590">
        <v>40</v>
      </c>
      <c r="N2590" t="s">
        <v>145</v>
      </c>
      <c r="O2590">
        <v>10</v>
      </c>
      <c r="P2590" s="5">
        <v>0.50277777777777799</v>
      </c>
      <c r="Q2590" s="5">
        <v>0.50902777777777797</v>
      </c>
      <c r="R2590">
        <v>26</v>
      </c>
      <c r="S2590" t="s">
        <v>49</v>
      </c>
      <c r="T2590">
        <v>1</v>
      </c>
      <c r="U2590" s="2">
        <v>40</v>
      </c>
      <c r="X2590" t="str">
        <f>VLOOKUP($S2590,Taxonomic!A:D,2,FALSE)</f>
        <v>acanthuridae</v>
      </c>
      <c r="Y2590" t="str">
        <f>VLOOKUP(S2590,Taxonomic!A:D,3,FALSE)</f>
        <v>acanthurus</v>
      </c>
      <c r="Z2590" t="str">
        <f>VLOOKUP(S2590,Taxonomic!A:D,4,FALSE)</f>
        <v>chirurgus</v>
      </c>
    </row>
    <row r="2591" spans="1:26" x14ac:dyDescent="0.2">
      <c r="A2591" t="s">
        <v>30</v>
      </c>
      <c r="B2591" t="s">
        <v>436</v>
      </c>
      <c r="C2591" s="4" t="s">
        <v>135</v>
      </c>
      <c r="D2591">
        <v>2020</v>
      </c>
      <c r="E2591">
        <v>1</v>
      </c>
      <c r="F2591" s="9">
        <v>30</v>
      </c>
      <c r="G2591" t="s">
        <v>455</v>
      </c>
      <c r="H2591" t="s">
        <v>136</v>
      </c>
      <c r="I2591">
        <f>VLOOKUP(B2591,Information_sites!D:E,2,FALSE)</f>
        <v>-24.105399999999999</v>
      </c>
      <c r="J2591">
        <f>VLOOKUP(B2591,Information_sites!D:F,3,FALSE)</f>
        <v>-45.702500000000001</v>
      </c>
      <c r="K2591">
        <v>7</v>
      </c>
      <c r="L2591">
        <v>7</v>
      </c>
      <c r="M2591">
        <v>40</v>
      </c>
      <c r="N2591" t="s">
        <v>145</v>
      </c>
      <c r="O2591">
        <v>10</v>
      </c>
      <c r="P2591" s="5">
        <v>0.50277777777777799</v>
      </c>
      <c r="Q2591" s="5">
        <v>0.50902777777777797</v>
      </c>
      <c r="R2591">
        <v>26</v>
      </c>
      <c r="S2591" t="s">
        <v>49</v>
      </c>
      <c r="T2591">
        <v>5</v>
      </c>
      <c r="U2591" s="2">
        <v>30</v>
      </c>
      <c r="X2591" t="str">
        <f>VLOOKUP($S2591,Taxonomic!A:D,2,FALSE)</f>
        <v>acanthuridae</v>
      </c>
      <c r="Y2591" t="str">
        <f>VLOOKUP(S2591,Taxonomic!A:D,3,FALSE)</f>
        <v>acanthurus</v>
      </c>
      <c r="Z2591" t="str">
        <f>VLOOKUP(S2591,Taxonomic!A:D,4,FALSE)</f>
        <v>chirurgus</v>
      </c>
    </row>
    <row r="2592" spans="1:26" x14ac:dyDescent="0.2">
      <c r="A2592" t="s">
        <v>30</v>
      </c>
      <c r="B2592" t="s">
        <v>436</v>
      </c>
      <c r="C2592" s="4" t="s">
        <v>135</v>
      </c>
      <c r="D2592">
        <v>2020</v>
      </c>
      <c r="E2592">
        <v>1</v>
      </c>
      <c r="F2592" s="9">
        <v>30</v>
      </c>
      <c r="G2592" t="s">
        <v>455</v>
      </c>
      <c r="H2592" t="s">
        <v>136</v>
      </c>
      <c r="I2592">
        <f>VLOOKUP(B2592,Information_sites!D:E,2,FALSE)</f>
        <v>-24.105399999999999</v>
      </c>
      <c r="J2592">
        <f>VLOOKUP(B2592,Information_sites!D:F,3,FALSE)</f>
        <v>-45.702500000000001</v>
      </c>
      <c r="K2592">
        <v>7</v>
      </c>
      <c r="L2592">
        <v>7</v>
      </c>
      <c r="M2592">
        <v>40</v>
      </c>
      <c r="N2592" t="s">
        <v>145</v>
      </c>
      <c r="O2592">
        <v>10</v>
      </c>
      <c r="P2592" s="5">
        <v>0.50277777777777799</v>
      </c>
      <c r="Q2592" s="5">
        <v>0.50902777777777797</v>
      </c>
      <c r="R2592">
        <v>26</v>
      </c>
      <c r="S2592" t="s">
        <v>49</v>
      </c>
      <c r="T2592">
        <v>4</v>
      </c>
      <c r="U2592" s="2">
        <v>32</v>
      </c>
      <c r="X2592" t="str">
        <f>VLOOKUP($S2592,Taxonomic!A:D,2,FALSE)</f>
        <v>acanthuridae</v>
      </c>
      <c r="Y2592" t="str">
        <f>VLOOKUP(S2592,Taxonomic!A:D,3,FALSE)</f>
        <v>acanthurus</v>
      </c>
      <c r="Z2592" t="str">
        <f>VLOOKUP(S2592,Taxonomic!A:D,4,FALSE)</f>
        <v>chirurgus</v>
      </c>
    </row>
    <row r="2593" spans="1:26" x14ac:dyDescent="0.2">
      <c r="A2593" t="s">
        <v>30</v>
      </c>
      <c r="B2593" t="s">
        <v>436</v>
      </c>
      <c r="C2593" s="4" t="s">
        <v>135</v>
      </c>
      <c r="D2593">
        <v>2020</v>
      </c>
      <c r="E2593">
        <v>1</v>
      </c>
      <c r="F2593" s="9">
        <v>30</v>
      </c>
      <c r="G2593" t="s">
        <v>455</v>
      </c>
      <c r="H2593" t="s">
        <v>136</v>
      </c>
      <c r="I2593">
        <f>VLOOKUP(B2593,Information_sites!D:E,2,FALSE)</f>
        <v>-24.105399999999999</v>
      </c>
      <c r="J2593">
        <f>VLOOKUP(B2593,Information_sites!D:F,3,FALSE)</f>
        <v>-45.702500000000001</v>
      </c>
      <c r="K2593">
        <v>7</v>
      </c>
      <c r="L2593">
        <v>7</v>
      </c>
      <c r="M2593">
        <v>40</v>
      </c>
      <c r="N2593" t="s">
        <v>145</v>
      </c>
      <c r="O2593">
        <v>10</v>
      </c>
      <c r="P2593" s="5">
        <v>0.50277777777777799</v>
      </c>
      <c r="Q2593" s="5">
        <v>0.50902777777777797</v>
      </c>
      <c r="R2593">
        <v>26</v>
      </c>
      <c r="S2593" t="s">
        <v>52</v>
      </c>
      <c r="T2593">
        <v>80</v>
      </c>
      <c r="U2593" s="2">
        <v>18</v>
      </c>
      <c r="X2593" t="str">
        <f>VLOOKUP($S2593,Taxonomic!A:D,2,FALSE)</f>
        <v>kyphosidae</v>
      </c>
      <c r="Y2593" t="str">
        <f>VLOOKUP(S2593,Taxonomic!A:D,3,FALSE)</f>
        <v>kyphosus</v>
      </c>
      <c r="Z2593" t="str">
        <f>VLOOKUP(S2593,Taxonomic!A:D,4,FALSE)</f>
        <v>sectatrix</v>
      </c>
    </row>
    <row r="2594" spans="1:26" x14ac:dyDescent="0.2">
      <c r="A2594" t="s">
        <v>30</v>
      </c>
      <c r="B2594" t="s">
        <v>436</v>
      </c>
      <c r="C2594" s="4" t="s">
        <v>135</v>
      </c>
      <c r="D2594">
        <v>2020</v>
      </c>
      <c r="E2594">
        <v>1</v>
      </c>
      <c r="F2594" s="9">
        <v>30</v>
      </c>
      <c r="G2594" t="s">
        <v>455</v>
      </c>
      <c r="H2594" t="s">
        <v>136</v>
      </c>
      <c r="I2594">
        <f>VLOOKUP(B2594,Information_sites!D:E,2,FALSE)</f>
        <v>-24.105399999999999</v>
      </c>
      <c r="J2594">
        <f>VLOOKUP(B2594,Information_sites!D:F,3,FALSE)</f>
        <v>-45.702500000000001</v>
      </c>
      <c r="K2594">
        <v>7</v>
      </c>
      <c r="L2594">
        <v>7</v>
      </c>
      <c r="M2594">
        <v>40</v>
      </c>
      <c r="N2594" t="s">
        <v>145</v>
      </c>
      <c r="O2594">
        <v>10</v>
      </c>
      <c r="P2594" s="5">
        <v>0.50277777777777799</v>
      </c>
      <c r="Q2594" s="5">
        <v>0.50902777777777797</v>
      </c>
      <c r="R2594">
        <v>26</v>
      </c>
      <c r="S2594" t="s">
        <v>41</v>
      </c>
      <c r="T2594">
        <v>1</v>
      </c>
      <c r="U2594" s="2">
        <v>30</v>
      </c>
      <c r="X2594" t="str">
        <f>VLOOKUP($S2594,Taxonomic!A:D,2,FALSE)</f>
        <v>holocentridae</v>
      </c>
      <c r="Y2594" t="str">
        <f>VLOOKUP(S2594,Taxonomic!A:D,3,FALSE)</f>
        <v>holocentrus</v>
      </c>
      <c r="Z2594" t="str">
        <f>VLOOKUP(S2594,Taxonomic!A:D,4,FALSE)</f>
        <v>adscensionis</v>
      </c>
    </row>
    <row r="2595" spans="1:26" x14ac:dyDescent="0.2">
      <c r="A2595" t="s">
        <v>30</v>
      </c>
      <c r="B2595" t="s">
        <v>436</v>
      </c>
      <c r="C2595" s="4" t="s">
        <v>135</v>
      </c>
      <c r="D2595">
        <v>2020</v>
      </c>
      <c r="E2595">
        <v>1</v>
      </c>
      <c r="F2595" s="9">
        <v>30</v>
      </c>
      <c r="G2595" t="s">
        <v>455</v>
      </c>
      <c r="H2595" t="s">
        <v>136</v>
      </c>
      <c r="I2595">
        <f>VLOOKUP(B2595,Information_sites!D:E,2,FALSE)</f>
        <v>-24.105399999999999</v>
      </c>
      <c r="J2595">
        <f>VLOOKUP(B2595,Information_sites!D:F,3,FALSE)</f>
        <v>-45.702500000000001</v>
      </c>
      <c r="K2595">
        <v>7</v>
      </c>
      <c r="L2595">
        <v>7</v>
      </c>
      <c r="M2595">
        <v>40</v>
      </c>
      <c r="N2595" t="s">
        <v>145</v>
      </c>
      <c r="O2595">
        <v>10</v>
      </c>
      <c r="P2595" s="5">
        <v>0.50277777777777799</v>
      </c>
      <c r="Q2595" s="5">
        <v>0.50902777777777797</v>
      </c>
      <c r="R2595">
        <v>26</v>
      </c>
      <c r="S2595" t="s">
        <v>51</v>
      </c>
      <c r="T2595">
        <v>2</v>
      </c>
      <c r="U2595" s="2">
        <v>35</v>
      </c>
      <c r="X2595" t="str">
        <f>VLOOKUP($S2595,Taxonomic!A:D,2,FALSE)</f>
        <v>sparidae</v>
      </c>
      <c r="Y2595" t="str">
        <f>VLOOKUP(S2595,Taxonomic!A:D,3,FALSE)</f>
        <v>diplodus</v>
      </c>
      <c r="Z2595" t="str">
        <f>VLOOKUP(S2595,Taxonomic!A:D,4,FALSE)</f>
        <v>argenteus</v>
      </c>
    </row>
    <row r="2596" spans="1:26" x14ac:dyDescent="0.2">
      <c r="A2596" t="s">
        <v>30</v>
      </c>
      <c r="B2596" t="s">
        <v>436</v>
      </c>
      <c r="C2596" s="4" t="s">
        <v>135</v>
      </c>
      <c r="D2596">
        <v>2020</v>
      </c>
      <c r="E2596">
        <v>1</v>
      </c>
      <c r="F2596" s="9">
        <v>30</v>
      </c>
      <c r="G2596" t="s">
        <v>455</v>
      </c>
      <c r="H2596" t="s">
        <v>136</v>
      </c>
      <c r="I2596">
        <f>VLOOKUP(B2596,Information_sites!D:E,2,FALSE)</f>
        <v>-24.105399999999999</v>
      </c>
      <c r="J2596">
        <f>VLOOKUP(B2596,Information_sites!D:F,3,FALSE)</f>
        <v>-45.702500000000001</v>
      </c>
      <c r="K2596">
        <v>7</v>
      </c>
      <c r="L2596">
        <v>7</v>
      </c>
      <c r="M2596">
        <v>40</v>
      </c>
      <c r="N2596" t="s">
        <v>145</v>
      </c>
      <c r="O2596">
        <v>10</v>
      </c>
      <c r="P2596" s="5">
        <v>0.50277777777777799</v>
      </c>
      <c r="Q2596" s="5">
        <v>0.50902777777777797</v>
      </c>
      <c r="R2596">
        <v>26</v>
      </c>
      <c r="S2596" t="s">
        <v>51</v>
      </c>
      <c r="T2596">
        <v>2</v>
      </c>
      <c r="U2596" s="2">
        <v>30</v>
      </c>
      <c r="X2596" t="str">
        <f>VLOOKUP($S2596,Taxonomic!A:D,2,FALSE)</f>
        <v>sparidae</v>
      </c>
      <c r="Y2596" t="str">
        <f>VLOOKUP(S2596,Taxonomic!A:D,3,FALSE)</f>
        <v>diplodus</v>
      </c>
      <c r="Z2596" t="str">
        <f>VLOOKUP(S2596,Taxonomic!A:D,4,FALSE)</f>
        <v>argenteus</v>
      </c>
    </row>
    <row r="2597" spans="1:26" x14ac:dyDescent="0.2">
      <c r="A2597" t="s">
        <v>30</v>
      </c>
      <c r="B2597" t="s">
        <v>436</v>
      </c>
      <c r="C2597" s="4" t="s">
        <v>135</v>
      </c>
      <c r="D2597">
        <v>2020</v>
      </c>
      <c r="E2597">
        <v>1</v>
      </c>
      <c r="F2597" s="9">
        <v>30</v>
      </c>
      <c r="G2597" t="s">
        <v>455</v>
      </c>
      <c r="H2597" t="s">
        <v>136</v>
      </c>
      <c r="I2597">
        <f>VLOOKUP(B2597,Information_sites!D:E,2,FALSE)</f>
        <v>-24.105399999999999</v>
      </c>
      <c r="J2597">
        <f>VLOOKUP(B2597,Information_sites!D:F,3,FALSE)</f>
        <v>-45.702500000000001</v>
      </c>
      <c r="K2597">
        <v>7</v>
      </c>
      <c r="L2597">
        <v>7</v>
      </c>
      <c r="M2597">
        <v>40</v>
      </c>
      <c r="N2597" t="s">
        <v>145</v>
      </c>
      <c r="O2597">
        <v>10</v>
      </c>
      <c r="P2597" s="5">
        <v>0.50277777777777799</v>
      </c>
      <c r="Q2597" s="5">
        <v>0.50902777777777797</v>
      </c>
      <c r="R2597">
        <v>26</v>
      </c>
      <c r="S2597" t="s">
        <v>50</v>
      </c>
      <c r="T2597">
        <v>1</v>
      </c>
      <c r="U2597" s="2">
        <v>40</v>
      </c>
      <c r="X2597" t="str">
        <f>VLOOKUP($S2597,Taxonomic!A:D,2,FALSE)</f>
        <v>haemulidae</v>
      </c>
      <c r="Y2597" t="str">
        <f>VLOOKUP(S2597,Taxonomic!A:D,3,FALSE)</f>
        <v>anisotremus</v>
      </c>
      <c r="Z2597" t="str">
        <f>VLOOKUP(S2597,Taxonomic!A:D,4,FALSE)</f>
        <v>virginicus</v>
      </c>
    </row>
    <row r="2598" spans="1:26" x14ac:dyDescent="0.2">
      <c r="A2598" t="s">
        <v>30</v>
      </c>
      <c r="B2598" t="s">
        <v>436</v>
      </c>
      <c r="C2598" s="4" t="s">
        <v>135</v>
      </c>
      <c r="D2598">
        <v>2020</v>
      </c>
      <c r="E2598">
        <v>1</v>
      </c>
      <c r="F2598" s="9">
        <v>30</v>
      </c>
      <c r="G2598" t="s">
        <v>455</v>
      </c>
      <c r="H2598" t="s">
        <v>136</v>
      </c>
      <c r="I2598">
        <f>VLOOKUP(B2598,Information_sites!D:E,2,FALSE)</f>
        <v>-24.105399999999999</v>
      </c>
      <c r="J2598">
        <f>VLOOKUP(B2598,Information_sites!D:F,3,FALSE)</f>
        <v>-45.702500000000001</v>
      </c>
      <c r="K2598">
        <v>7</v>
      </c>
      <c r="L2598">
        <v>7</v>
      </c>
      <c r="M2598">
        <v>40</v>
      </c>
      <c r="N2598" t="s">
        <v>145</v>
      </c>
      <c r="O2598">
        <v>10</v>
      </c>
      <c r="P2598" s="5">
        <v>0.50277777777777799</v>
      </c>
      <c r="Q2598" s="5">
        <v>0.50902777777777797</v>
      </c>
      <c r="R2598">
        <v>26</v>
      </c>
      <c r="S2598" t="s">
        <v>50</v>
      </c>
      <c r="T2598">
        <v>1</v>
      </c>
      <c r="U2598" s="2">
        <v>37</v>
      </c>
      <c r="X2598" t="str">
        <f>VLOOKUP($S2598,Taxonomic!A:D,2,FALSE)</f>
        <v>haemulidae</v>
      </c>
      <c r="Y2598" t="str">
        <f>VLOOKUP(S2598,Taxonomic!A:D,3,FALSE)</f>
        <v>anisotremus</v>
      </c>
      <c r="Z2598" t="str">
        <f>VLOOKUP(S2598,Taxonomic!A:D,4,FALSE)</f>
        <v>virginicus</v>
      </c>
    </row>
    <row r="2599" spans="1:26" x14ac:dyDescent="0.2">
      <c r="A2599" t="s">
        <v>30</v>
      </c>
      <c r="B2599" t="s">
        <v>436</v>
      </c>
      <c r="C2599" s="4" t="s">
        <v>135</v>
      </c>
      <c r="D2599">
        <v>2020</v>
      </c>
      <c r="E2599">
        <v>1</v>
      </c>
      <c r="F2599" s="9">
        <v>30</v>
      </c>
      <c r="G2599" t="s">
        <v>455</v>
      </c>
      <c r="H2599" t="s">
        <v>136</v>
      </c>
      <c r="I2599">
        <f>VLOOKUP(B2599,Information_sites!D:E,2,FALSE)</f>
        <v>-24.105399999999999</v>
      </c>
      <c r="J2599">
        <f>VLOOKUP(B2599,Information_sites!D:F,3,FALSE)</f>
        <v>-45.702500000000001</v>
      </c>
      <c r="K2599">
        <v>7</v>
      </c>
      <c r="L2599">
        <v>7</v>
      </c>
      <c r="M2599">
        <v>40</v>
      </c>
      <c r="N2599" t="s">
        <v>145</v>
      </c>
      <c r="O2599">
        <v>10</v>
      </c>
      <c r="P2599" s="5">
        <v>0.50277777777777799</v>
      </c>
      <c r="Q2599" s="5">
        <v>0.50902777777777797</v>
      </c>
      <c r="R2599">
        <v>26</v>
      </c>
      <c r="S2599" t="s">
        <v>79</v>
      </c>
      <c r="T2599">
        <v>2</v>
      </c>
      <c r="U2599" s="2">
        <v>30</v>
      </c>
      <c r="X2599" t="str">
        <f>VLOOKUP($S2599,Taxonomic!A:D,2,FALSE)</f>
        <v>carangidae</v>
      </c>
      <c r="Y2599" t="str">
        <f>VLOOKUP(S2599,Taxonomic!A:D,3,FALSE)</f>
        <v>pseudocaranx</v>
      </c>
      <c r="Z2599" t="str">
        <f>VLOOKUP(S2599,Taxonomic!A:D,4,FALSE)</f>
        <v>dentex</v>
      </c>
    </row>
    <row r="2600" spans="1:26" x14ac:dyDescent="0.2">
      <c r="A2600" t="s">
        <v>30</v>
      </c>
      <c r="B2600" t="s">
        <v>436</v>
      </c>
      <c r="C2600" s="4" t="s">
        <v>135</v>
      </c>
      <c r="D2600">
        <v>2020</v>
      </c>
      <c r="E2600">
        <v>1</v>
      </c>
      <c r="F2600" s="9">
        <v>30</v>
      </c>
      <c r="G2600" t="s">
        <v>455</v>
      </c>
      <c r="H2600" t="s">
        <v>136</v>
      </c>
      <c r="I2600">
        <f>VLOOKUP(B2600,Information_sites!D:E,2,FALSE)</f>
        <v>-24.105399999999999</v>
      </c>
      <c r="J2600">
        <f>VLOOKUP(B2600,Information_sites!D:F,3,FALSE)</f>
        <v>-45.702500000000001</v>
      </c>
      <c r="K2600">
        <v>7</v>
      </c>
      <c r="L2600">
        <v>7</v>
      </c>
      <c r="M2600">
        <v>40</v>
      </c>
      <c r="N2600" t="s">
        <v>145</v>
      </c>
      <c r="O2600">
        <v>10</v>
      </c>
      <c r="P2600" s="5">
        <v>0.50277777777777799</v>
      </c>
      <c r="Q2600" s="5">
        <v>0.50902777777777797</v>
      </c>
      <c r="R2600">
        <v>26</v>
      </c>
      <c r="S2600" t="s">
        <v>75</v>
      </c>
      <c r="T2600">
        <v>1</v>
      </c>
      <c r="U2600" s="2">
        <v>35</v>
      </c>
      <c r="X2600" t="str">
        <f>VLOOKUP($S2600,Taxonomic!A:D,2,FALSE)</f>
        <v>labridae</v>
      </c>
      <c r="Y2600" t="str">
        <f>VLOOKUP(S2600,Taxonomic!A:D,3,FALSE)</f>
        <v>halichoeres</v>
      </c>
      <c r="Z2600" t="str">
        <f>VLOOKUP(S2600,Taxonomic!A:D,4,FALSE)</f>
        <v>brasiliensis</v>
      </c>
    </row>
    <row r="2601" spans="1:26" x14ac:dyDescent="0.2">
      <c r="A2601" t="s">
        <v>30</v>
      </c>
      <c r="B2601" t="s">
        <v>436</v>
      </c>
      <c r="C2601" s="4" t="s">
        <v>135</v>
      </c>
      <c r="D2601">
        <v>2020</v>
      </c>
      <c r="E2601">
        <v>1</v>
      </c>
      <c r="F2601" s="9">
        <v>30</v>
      </c>
      <c r="G2601" t="s">
        <v>455</v>
      </c>
      <c r="H2601" t="s">
        <v>136</v>
      </c>
      <c r="I2601">
        <f>VLOOKUP(B2601,Information_sites!D:E,2,FALSE)</f>
        <v>-24.105399999999999</v>
      </c>
      <c r="J2601">
        <f>VLOOKUP(B2601,Information_sites!D:F,3,FALSE)</f>
        <v>-45.702500000000001</v>
      </c>
      <c r="K2601">
        <v>7</v>
      </c>
      <c r="L2601">
        <v>7</v>
      </c>
      <c r="M2601">
        <v>40</v>
      </c>
      <c r="N2601" t="s">
        <v>145</v>
      </c>
      <c r="O2601">
        <v>10</v>
      </c>
      <c r="P2601" s="5">
        <v>0.50277777777777799</v>
      </c>
      <c r="Q2601" s="5">
        <v>0.50902777777777797</v>
      </c>
      <c r="R2601">
        <v>26</v>
      </c>
      <c r="S2601" t="s">
        <v>37</v>
      </c>
      <c r="T2601">
        <v>1</v>
      </c>
      <c r="U2601" s="2">
        <v>2</v>
      </c>
      <c r="X2601" t="str">
        <f>VLOOKUP($S2601,Taxonomic!A:D,2,FALSE)</f>
        <v>chaenopsidae</v>
      </c>
      <c r="Y2601" t="str">
        <f>VLOOKUP(S2601,Taxonomic!A:D,3,FALSE)</f>
        <v>emblemariopsis</v>
      </c>
      <c r="Z2601" t="str">
        <f>VLOOKUP(S2601,Taxonomic!A:D,4,FALSE)</f>
        <v>signifera</v>
      </c>
    </row>
    <row r="2602" spans="1:26" x14ac:dyDescent="0.2">
      <c r="A2602" t="s">
        <v>30</v>
      </c>
      <c r="B2602" t="s">
        <v>436</v>
      </c>
      <c r="C2602" s="4" t="s">
        <v>135</v>
      </c>
      <c r="D2602">
        <v>2020</v>
      </c>
      <c r="E2602">
        <v>1</v>
      </c>
      <c r="F2602" s="9">
        <v>30</v>
      </c>
      <c r="G2602" t="s">
        <v>455</v>
      </c>
      <c r="H2602" t="s">
        <v>136</v>
      </c>
      <c r="I2602">
        <f>VLOOKUP(B2602,Information_sites!D:E,2,FALSE)</f>
        <v>-24.105399999999999</v>
      </c>
      <c r="J2602">
        <f>VLOOKUP(B2602,Information_sites!D:F,3,FALSE)</f>
        <v>-45.702500000000001</v>
      </c>
      <c r="K2602">
        <v>7</v>
      </c>
      <c r="L2602">
        <v>7</v>
      </c>
      <c r="M2602">
        <v>40</v>
      </c>
      <c r="N2602" t="s">
        <v>145</v>
      </c>
      <c r="O2602">
        <v>10</v>
      </c>
      <c r="P2602" s="5">
        <v>0.50277777777777799</v>
      </c>
      <c r="Q2602" s="5">
        <v>0.50902777777777797</v>
      </c>
      <c r="R2602">
        <v>26</v>
      </c>
      <c r="S2602" t="s">
        <v>81</v>
      </c>
      <c r="T2602">
        <v>2</v>
      </c>
      <c r="U2602" s="2">
        <v>40</v>
      </c>
      <c r="X2602" t="str">
        <f>VLOOKUP($S2602,Taxonomic!A:D,2,FALSE)</f>
        <v>ostraciidae</v>
      </c>
      <c r="Y2602" t="str">
        <f>VLOOKUP(S2602,Taxonomic!A:D,3,FALSE)</f>
        <v>acanthostracion</v>
      </c>
      <c r="Z2602" t="str">
        <f>VLOOKUP(S2602,Taxonomic!A:D,4,FALSE)</f>
        <v>polygonius</v>
      </c>
    </row>
    <row r="2603" spans="1:26" x14ac:dyDescent="0.2">
      <c r="A2603" t="s">
        <v>30</v>
      </c>
      <c r="B2603" t="s">
        <v>436</v>
      </c>
      <c r="C2603" s="4" t="s">
        <v>135</v>
      </c>
      <c r="D2603">
        <v>2020</v>
      </c>
      <c r="E2603">
        <v>1</v>
      </c>
      <c r="F2603" s="9">
        <v>30</v>
      </c>
      <c r="G2603" t="s">
        <v>455</v>
      </c>
      <c r="H2603" t="s">
        <v>136</v>
      </c>
      <c r="I2603">
        <f>VLOOKUP(B2603,Information_sites!D:E,2,FALSE)</f>
        <v>-24.105399999999999</v>
      </c>
      <c r="J2603">
        <f>VLOOKUP(B2603,Information_sites!D:F,3,FALSE)</f>
        <v>-45.702500000000001</v>
      </c>
      <c r="K2603">
        <v>7</v>
      </c>
      <c r="L2603">
        <v>7</v>
      </c>
      <c r="M2603">
        <v>40</v>
      </c>
      <c r="N2603" t="s">
        <v>145</v>
      </c>
      <c r="O2603">
        <v>10</v>
      </c>
      <c r="P2603" s="5">
        <v>0.50277777777777799</v>
      </c>
      <c r="Q2603" s="5">
        <v>0.50902777777777797</v>
      </c>
      <c r="R2603">
        <v>26</v>
      </c>
      <c r="S2603" t="s">
        <v>141</v>
      </c>
      <c r="T2603">
        <v>2</v>
      </c>
      <c r="U2603" s="2">
        <v>3</v>
      </c>
      <c r="V2603" t="s">
        <v>142</v>
      </c>
      <c r="X2603" t="str">
        <f>VLOOKUP($S2603,Taxonomic!A:D,2,FALSE)</f>
        <v>scaridae</v>
      </c>
      <c r="Y2603" t="str">
        <f>VLOOKUP(S2603,Taxonomic!A:D,3,FALSE)</f>
        <v>sparisoma</v>
      </c>
      <c r="Z2603" t="str">
        <f>VLOOKUP(S2603,Taxonomic!A:D,4,FALSE)</f>
        <v>spp</v>
      </c>
    </row>
    <row r="2604" spans="1:26" x14ac:dyDescent="0.2">
      <c r="A2604" t="s">
        <v>30</v>
      </c>
      <c r="B2604" t="s">
        <v>436</v>
      </c>
      <c r="C2604" s="4" t="s">
        <v>135</v>
      </c>
      <c r="D2604">
        <v>2020</v>
      </c>
      <c r="E2604">
        <v>1</v>
      </c>
      <c r="F2604" s="9">
        <v>30</v>
      </c>
      <c r="G2604" t="s">
        <v>455</v>
      </c>
      <c r="H2604" t="s">
        <v>136</v>
      </c>
      <c r="I2604">
        <f>VLOOKUP(B2604,Information_sites!D:E,2,FALSE)</f>
        <v>-24.105399999999999</v>
      </c>
      <c r="J2604">
        <f>VLOOKUP(B2604,Information_sites!D:F,3,FALSE)</f>
        <v>-45.702500000000001</v>
      </c>
      <c r="K2604">
        <v>7</v>
      </c>
      <c r="L2604">
        <v>7</v>
      </c>
      <c r="M2604">
        <v>40</v>
      </c>
      <c r="N2604" t="s">
        <v>145</v>
      </c>
      <c r="O2604">
        <v>10</v>
      </c>
      <c r="P2604" s="5">
        <v>0.50277777777777799</v>
      </c>
      <c r="Q2604" s="5">
        <v>0.50902777777777797</v>
      </c>
      <c r="R2604">
        <v>26</v>
      </c>
      <c r="S2604" t="s">
        <v>54</v>
      </c>
      <c r="T2604">
        <v>1</v>
      </c>
      <c r="U2604" s="2">
        <v>3</v>
      </c>
      <c r="X2604" t="str">
        <f>VLOOKUP($S2604,Taxonomic!A:D,2,FALSE)</f>
        <v>blenniidae</v>
      </c>
      <c r="Y2604" t="str">
        <f>VLOOKUP(S2604,Taxonomic!A:D,3,FALSE)</f>
        <v>parablennius</v>
      </c>
      <c r="Z2604" t="str">
        <f>VLOOKUP(S2604,Taxonomic!A:D,4,FALSE)</f>
        <v>marmoreus</v>
      </c>
    </row>
    <row r="2605" spans="1:26" x14ac:dyDescent="0.2">
      <c r="A2605" t="s">
        <v>30</v>
      </c>
      <c r="B2605" t="s">
        <v>436</v>
      </c>
      <c r="C2605" s="4" t="s">
        <v>135</v>
      </c>
      <c r="D2605">
        <v>2020</v>
      </c>
      <c r="E2605">
        <v>1</v>
      </c>
      <c r="F2605" s="9">
        <v>30</v>
      </c>
      <c r="G2605" t="s">
        <v>455</v>
      </c>
      <c r="H2605" t="s">
        <v>136</v>
      </c>
      <c r="I2605">
        <f>VLOOKUP(B2605,Information_sites!D:E,2,FALSE)</f>
        <v>-24.105399999999999</v>
      </c>
      <c r="J2605">
        <f>VLOOKUP(B2605,Information_sites!D:F,3,FALSE)</f>
        <v>-45.702500000000001</v>
      </c>
      <c r="K2605">
        <v>7</v>
      </c>
      <c r="L2605">
        <v>7</v>
      </c>
      <c r="M2605">
        <v>40</v>
      </c>
      <c r="N2605" t="s">
        <v>145</v>
      </c>
      <c r="O2605">
        <v>10</v>
      </c>
      <c r="P2605" s="5">
        <v>0.50277777777777799</v>
      </c>
      <c r="Q2605" s="5">
        <v>0.50902777777777797</v>
      </c>
      <c r="R2605">
        <v>26</v>
      </c>
      <c r="S2605" t="s">
        <v>50</v>
      </c>
      <c r="T2605">
        <v>1</v>
      </c>
      <c r="U2605" s="2">
        <v>37</v>
      </c>
      <c r="W2605" t="s">
        <v>146</v>
      </c>
      <c r="X2605" t="str">
        <f>VLOOKUP($S2605,Taxonomic!A:D,2,FALSE)</f>
        <v>haemulidae</v>
      </c>
      <c r="Y2605" t="str">
        <f>VLOOKUP(S2605,Taxonomic!A:D,3,FALSE)</f>
        <v>anisotremus</v>
      </c>
      <c r="Z2605" t="str">
        <f>VLOOKUP(S2605,Taxonomic!A:D,4,FALSE)</f>
        <v>virginicus</v>
      </c>
    </row>
    <row r="2606" spans="1:26" x14ac:dyDescent="0.2">
      <c r="A2606" t="s">
        <v>30</v>
      </c>
      <c r="B2606" t="s">
        <v>436</v>
      </c>
      <c r="C2606" s="4" t="s">
        <v>135</v>
      </c>
      <c r="D2606">
        <v>2020</v>
      </c>
      <c r="E2606">
        <v>1</v>
      </c>
      <c r="F2606" s="9">
        <v>30</v>
      </c>
      <c r="G2606" t="s">
        <v>455</v>
      </c>
      <c r="H2606" t="s">
        <v>136</v>
      </c>
      <c r="I2606">
        <f>VLOOKUP(B2606,Information_sites!D:E,2,FALSE)</f>
        <v>-24.105399999999999</v>
      </c>
      <c r="J2606">
        <f>VLOOKUP(B2606,Information_sites!D:F,3,FALSE)</f>
        <v>-45.702500000000001</v>
      </c>
      <c r="K2606">
        <v>8</v>
      </c>
      <c r="L2606">
        <v>8</v>
      </c>
      <c r="M2606">
        <v>40</v>
      </c>
      <c r="N2606" t="s">
        <v>147</v>
      </c>
      <c r="O2606">
        <v>15</v>
      </c>
      <c r="P2606" s="5">
        <v>0.51111111111111096</v>
      </c>
      <c r="Q2606" s="5">
        <v>0.51597222222222205</v>
      </c>
      <c r="R2606">
        <v>27</v>
      </c>
      <c r="S2606" t="s">
        <v>93</v>
      </c>
      <c r="T2606">
        <v>1</v>
      </c>
      <c r="U2606" s="2">
        <v>35</v>
      </c>
      <c r="X2606" t="str">
        <f>VLOOKUP($S2606,Taxonomic!A:D,2,FALSE)</f>
        <v>sparidae</v>
      </c>
      <c r="Y2606" t="str">
        <f>VLOOKUP(S2606,Taxonomic!A:D,3,FALSE)</f>
        <v>calamus</v>
      </c>
      <c r="Z2606" t="str">
        <f>VLOOKUP(S2606,Taxonomic!A:D,4,FALSE)</f>
        <v>penna</v>
      </c>
    </row>
    <row r="2607" spans="1:26" x14ac:dyDescent="0.2">
      <c r="A2607" t="s">
        <v>30</v>
      </c>
      <c r="B2607" t="s">
        <v>436</v>
      </c>
      <c r="C2607" s="4" t="s">
        <v>135</v>
      </c>
      <c r="D2607">
        <v>2020</v>
      </c>
      <c r="E2607">
        <v>1</v>
      </c>
      <c r="F2607" s="9">
        <v>30</v>
      </c>
      <c r="G2607" t="s">
        <v>455</v>
      </c>
      <c r="H2607" t="s">
        <v>136</v>
      </c>
      <c r="I2607">
        <f>VLOOKUP(B2607,Information_sites!D:E,2,FALSE)</f>
        <v>-24.105399999999999</v>
      </c>
      <c r="J2607">
        <f>VLOOKUP(B2607,Information_sites!D:F,3,FALSE)</f>
        <v>-45.702500000000001</v>
      </c>
      <c r="K2607">
        <v>8</v>
      </c>
      <c r="L2607">
        <v>8</v>
      </c>
      <c r="M2607">
        <v>40</v>
      </c>
      <c r="N2607" t="s">
        <v>147</v>
      </c>
      <c r="O2607">
        <v>15</v>
      </c>
      <c r="P2607" s="5">
        <v>0.51111111111111096</v>
      </c>
      <c r="Q2607" s="5">
        <v>0.51597222222222205</v>
      </c>
      <c r="R2607">
        <v>27</v>
      </c>
      <c r="S2607" t="s">
        <v>50</v>
      </c>
      <c r="T2607">
        <v>1</v>
      </c>
      <c r="U2607" s="2">
        <v>40</v>
      </c>
      <c r="X2607" t="str">
        <f>VLOOKUP($S2607,Taxonomic!A:D,2,FALSE)</f>
        <v>haemulidae</v>
      </c>
      <c r="Y2607" t="str">
        <f>VLOOKUP(S2607,Taxonomic!A:D,3,FALSE)</f>
        <v>anisotremus</v>
      </c>
      <c r="Z2607" t="str">
        <f>VLOOKUP(S2607,Taxonomic!A:D,4,FALSE)</f>
        <v>virginicus</v>
      </c>
    </row>
    <row r="2608" spans="1:26" x14ac:dyDescent="0.2">
      <c r="A2608" t="s">
        <v>30</v>
      </c>
      <c r="B2608" t="s">
        <v>436</v>
      </c>
      <c r="C2608" s="4" t="s">
        <v>135</v>
      </c>
      <c r="D2608">
        <v>2020</v>
      </c>
      <c r="E2608">
        <v>1</v>
      </c>
      <c r="F2608" s="9">
        <v>30</v>
      </c>
      <c r="G2608" t="s">
        <v>455</v>
      </c>
      <c r="H2608" t="s">
        <v>136</v>
      </c>
      <c r="I2608">
        <f>VLOOKUP(B2608,Information_sites!D:E,2,FALSE)</f>
        <v>-24.105399999999999</v>
      </c>
      <c r="J2608">
        <f>VLOOKUP(B2608,Information_sites!D:F,3,FALSE)</f>
        <v>-45.702500000000001</v>
      </c>
      <c r="K2608">
        <v>8</v>
      </c>
      <c r="L2608">
        <v>8</v>
      </c>
      <c r="M2608">
        <v>40</v>
      </c>
      <c r="N2608" t="s">
        <v>147</v>
      </c>
      <c r="O2608">
        <v>15</v>
      </c>
      <c r="P2608" s="5">
        <v>0.51111111111111096</v>
      </c>
      <c r="Q2608" s="5">
        <v>0.51597222222222205</v>
      </c>
      <c r="R2608">
        <v>27</v>
      </c>
      <c r="S2608" t="s">
        <v>50</v>
      </c>
      <c r="T2608">
        <v>1</v>
      </c>
      <c r="U2608" s="2">
        <v>37</v>
      </c>
      <c r="X2608" t="str">
        <f>VLOOKUP($S2608,Taxonomic!A:D,2,FALSE)</f>
        <v>haemulidae</v>
      </c>
      <c r="Y2608" t="str">
        <f>VLOOKUP(S2608,Taxonomic!A:D,3,FALSE)</f>
        <v>anisotremus</v>
      </c>
      <c r="Z2608" t="str">
        <f>VLOOKUP(S2608,Taxonomic!A:D,4,FALSE)</f>
        <v>virginicus</v>
      </c>
    </row>
    <row r="2609" spans="1:26" x14ac:dyDescent="0.2">
      <c r="A2609" t="s">
        <v>30</v>
      </c>
      <c r="B2609" t="s">
        <v>436</v>
      </c>
      <c r="C2609" s="4" t="s">
        <v>135</v>
      </c>
      <c r="D2609">
        <v>2020</v>
      </c>
      <c r="E2609">
        <v>1</v>
      </c>
      <c r="F2609" s="9">
        <v>30</v>
      </c>
      <c r="G2609" t="s">
        <v>455</v>
      </c>
      <c r="H2609" t="s">
        <v>136</v>
      </c>
      <c r="I2609">
        <f>VLOOKUP(B2609,Information_sites!D:E,2,FALSE)</f>
        <v>-24.105399999999999</v>
      </c>
      <c r="J2609">
        <f>VLOOKUP(B2609,Information_sites!D:F,3,FALSE)</f>
        <v>-45.702500000000001</v>
      </c>
      <c r="K2609">
        <v>8</v>
      </c>
      <c r="L2609">
        <v>8</v>
      </c>
      <c r="M2609">
        <v>40</v>
      </c>
      <c r="N2609" t="s">
        <v>147</v>
      </c>
      <c r="O2609">
        <v>15</v>
      </c>
      <c r="P2609" s="5">
        <v>0.51111111111111096</v>
      </c>
      <c r="Q2609" s="5">
        <v>0.51597222222222205</v>
      </c>
      <c r="R2609">
        <v>27</v>
      </c>
      <c r="S2609" t="s">
        <v>39</v>
      </c>
      <c r="T2609">
        <v>70</v>
      </c>
      <c r="U2609" s="2">
        <v>18</v>
      </c>
      <c r="X2609" t="str">
        <f>VLOOKUP($S2609,Taxonomic!A:D,2,FALSE)</f>
        <v>haemulidae</v>
      </c>
      <c r="Y2609" t="str">
        <f>VLOOKUP(S2609,Taxonomic!A:D,3,FALSE)</f>
        <v>haemulon</v>
      </c>
      <c r="Z2609" t="str">
        <f>VLOOKUP(S2609,Taxonomic!A:D,4,FALSE)</f>
        <v>aurolineatum</v>
      </c>
    </row>
    <row r="2610" spans="1:26" x14ac:dyDescent="0.2">
      <c r="A2610" t="s">
        <v>30</v>
      </c>
      <c r="B2610" t="s">
        <v>436</v>
      </c>
      <c r="C2610" s="4" t="s">
        <v>135</v>
      </c>
      <c r="D2610">
        <v>2020</v>
      </c>
      <c r="E2610">
        <v>1</v>
      </c>
      <c r="F2610" s="9">
        <v>30</v>
      </c>
      <c r="G2610" t="s">
        <v>455</v>
      </c>
      <c r="H2610" t="s">
        <v>136</v>
      </c>
      <c r="I2610">
        <f>VLOOKUP(B2610,Information_sites!D:E,2,FALSE)</f>
        <v>-24.105399999999999</v>
      </c>
      <c r="J2610">
        <f>VLOOKUP(B2610,Information_sites!D:F,3,FALSE)</f>
        <v>-45.702500000000001</v>
      </c>
      <c r="K2610">
        <v>8</v>
      </c>
      <c r="L2610">
        <v>8</v>
      </c>
      <c r="M2610">
        <v>40</v>
      </c>
      <c r="N2610" t="s">
        <v>147</v>
      </c>
      <c r="O2610">
        <v>15</v>
      </c>
      <c r="P2610" s="5">
        <v>0.51111111111111096</v>
      </c>
      <c r="Q2610" s="5">
        <v>0.51597222222222205</v>
      </c>
      <c r="R2610">
        <v>27</v>
      </c>
      <c r="S2610" t="s">
        <v>39</v>
      </c>
      <c r="T2610">
        <v>40</v>
      </c>
      <c r="U2610" s="2">
        <v>20</v>
      </c>
      <c r="X2610" t="str">
        <f>VLOOKUP($S2610,Taxonomic!A:D,2,FALSE)</f>
        <v>haemulidae</v>
      </c>
      <c r="Y2610" t="str">
        <f>VLOOKUP(S2610,Taxonomic!A:D,3,FALSE)</f>
        <v>haemulon</v>
      </c>
      <c r="Z2610" t="str">
        <f>VLOOKUP(S2610,Taxonomic!A:D,4,FALSE)</f>
        <v>aurolineatum</v>
      </c>
    </row>
    <row r="2611" spans="1:26" x14ac:dyDescent="0.2">
      <c r="A2611" t="s">
        <v>30</v>
      </c>
      <c r="B2611" t="s">
        <v>436</v>
      </c>
      <c r="C2611" s="4" t="s">
        <v>135</v>
      </c>
      <c r="D2611">
        <v>2020</v>
      </c>
      <c r="E2611">
        <v>1</v>
      </c>
      <c r="F2611" s="9">
        <v>30</v>
      </c>
      <c r="G2611" t="s">
        <v>455</v>
      </c>
      <c r="H2611" t="s">
        <v>136</v>
      </c>
      <c r="I2611">
        <f>VLOOKUP(B2611,Information_sites!D:E,2,FALSE)</f>
        <v>-24.105399999999999</v>
      </c>
      <c r="J2611">
        <f>VLOOKUP(B2611,Information_sites!D:F,3,FALSE)</f>
        <v>-45.702500000000001</v>
      </c>
      <c r="K2611">
        <v>8</v>
      </c>
      <c r="L2611">
        <v>8</v>
      </c>
      <c r="M2611">
        <v>40</v>
      </c>
      <c r="N2611" t="s">
        <v>147</v>
      </c>
      <c r="O2611">
        <v>15</v>
      </c>
      <c r="P2611" s="5">
        <v>0.51111111111111096</v>
      </c>
      <c r="Q2611" s="5">
        <v>0.51597222222222205</v>
      </c>
      <c r="R2611">
        <v>27</v>
      </c>
      <c r="S2611" t="s">
        <v>39</v>
      </c>
      <c r="T2611">
        <v>35</v>
      </c>
      <c r="U2611" s="2">
        <v>15</v>
      </c>
      <c r="X2611" t="str">
        <f>VLOOKUP($S2611,Taxonomic!A:D,2,FALSE)</f>
        <v>haemulidae</v>
      </c>
      <c r="Y2611" t="str">
        <f>VLOOKUP(S2611,Taxonomic!A:D,3,FALSE)</f>
        <v>haemulon</v>
      </c>
      <c r="Z2611" t="str">
        <f>VLOOKUP(S2611,Taxonomic!A:D,4,FALSE)</f>
        <v>aurolineatum</v>
      </c>
    </row>
    <row r="2612" spans="1:26" x14ac:dyDescent="0.2">
      <c r="A2612" t="s">
        <v>30</v>
      </c>
      <c r="B2612" t="s">
        <v>436</v>
      </c>
      <c r="C2612" s="4" t="s">
        <v>135</v>
      </c>
      <c r="D2612">
        <v>2020</v>
      </c>
      <c r="E2612">
        <v>1</v>
      </c>
      <c r="F2612" s="9">
        <v>30</v>
      </c>
      <c r="G2612" t="s">
        <v>455</v>
      </c>
      <c r="H2612" t="s">
        <v>136</v>
      </c>
      <c r="I2612">
        <f>VLOOKUP(B2612,Information_sites!D:E,2,FALSE)</f>
        <v>-24.105399999999999</v>
      </c>
      <c r="J2612">
        <f>VLOOKUP(B2612,Information_sites!D:F,3,FALSE)</f>
        <v>-45.702500000000001</v>
      </c>
      <c r="K2612">
        <v>8</v>
      </c>
      <c r="L2612">
        <v>8</v>
      </c>
      <c r="M2612">
        <v>40</v>
      </c>
      <c r="N2612" t="s">
        <v>147</v>
      </c>
      <c r="O2612">
        <v>15</v>
      </c>
      <c r="P2612" s="5">
        <v>0.51111111111111096</v>
      </c>
      <c r="Q2612" s="5">
        <v>0.51597222222222205</v>
      </c>
      <c r="R2612">
        <v>27</v>
      </c>
      <c r="S2612" t="s">
        <v>79</v>
      </c>
      <c r="T2612">
        <v>1</v>
      </c>
      <c r="U2612" s="2">
        <v>57</v>
      </c>
      <c r="X2612" t="str">
        <f>VLOOKUP($S2612,Taxonomic!A:D,2,FALSE)</f>
        <v>carangidae</v>
      </c>
      <c r="Y2612" t="str">
        <f>VLOOKUP(S2612,Taxonomic!A:D,3,FALSE)</f>
        <v>pseudocaranx</v>
      </c>
      <c r="Z2612" t="str">
        <f>VLOOKUP(S2612,Taxonomic!A:D,4,FALSE)</f>
        <v>dentex</v>
      </c>
    </row>
    <row r="2613" spans="1:26" x14ac:dyDescent="0.2">
      <c r="A2613" t="s">
        <v>30</v>
      </c>
      <c r="B2613" t="s">
        <v>436</v>
      </c>
      <c r="C2613" s="4" t="s">
        <v>135</v>
      </c>
      <c r="D2613">
        <v>2020</v>
      </c>
      <c r="E2613">
        <v>1</v>
      </c>
      <c r="F2613" s="9">
        <v>30</v>
      </c>
      <c r="G2613" t="s">
        <v>455</v>
      </c>
      <c r="H2613" t="s">
        <v>136</v>
      </c>
      <c r="I2613">
        <f>VLOOKUP(B2613,Information_sites!D:E,2,FALSE)</f>
        <v>-24.105399999999999</v>
      </c>
      <c r="J2613">
        <f>VLOOKUP(B2613,Information_sites!D:F,3,FALSE)</f>
        <v>-45.702500000000001</v>
      </c>
      <c r="K2613">
        <v>8</v>
      </c>
      <c r="L2613">
        <v>8</v>
      </c>
      <c r="M2613">
        <v>40</v>
      </c>
      <c r="N2613" t="s">
        <v>147</v>
      </c>
      <c r="O2613">
        <v>15</v>
      </c>
      <c r="P2613" s="5">
        <v>0.51111111111111096</v>
      </c>
      <c r="Q2613" s="5">
        <v>0.51597222222222205</v>
      </c>
      <c r="R2613">
        <v>27</v>
      </c>
      <c r="S2613" t="s">
        <v>79</v>
      </c>
      <c r="T2613">
        <v>4</v>
      </c>
      <c r="U2613" s="2">
        <v>30</v>
      </c>
      <c r="X2613" t="str">
        <f>VLOOKUP($S2613,Taxonomic!A:D,2,FALSE)</f>
        <v>carangidae</v>
      </c>
      <c r="Y2613" t="str">
        <f>VLOOKUP(S2613,Taxonomic!A:D,3,FALSE)</f>
        <v>pseudocaranx</v>
      </c>
      <c r="Z2613" t="str">
        <f>VLOOKUP(S2613,Taxonomic!A:D,4,FALSE)</f>
        <v>dentex</v>
      </c>
    </row>
    <row r="2614" spans="1:26" x14ac:dyDescent="0.2">
      <c r="A2614" t="s">
        <v>30</v>
      </c>
      <c r="B2614" t="s">
        <v>436</v>
      </c>
      <c r="C2614" s="4" t="s">
        <v>135</v>
      </c>
      <c r="D2614">
        <v>2020</v>
      </c>
      <c r="E2614">
        <v>1</v>
      </c>
      <c r="F2614" s="9">
        <v>30</v>
      </c>
      <c r="G2614" t="s">
        <v>455</v>
      </c>
      <c r="H2614" t="s">
        <v>136</v>
      </c>
      <c r="I2614">
        <f>VLOOKUP(B2614,Information_sites!D:E,2,FALSE)</f>
        <v>-24.105399999999999</v>
      </c>
      <c r="J2614">
        <f>VLOOKUP(B2614,Information_sites!D:F,3,FALSE)</f>
        <v>-45.702500000000001</v>
      </c>
      <c r="K2614">
        <v>8</v>
      </c>
      <c r="L2614">
        <v>8</v>
      </c>
      <c r="M2614">
        <v>40</v>
      </c>
      <c r="N2614" t="s">
        <v>147</v>
      </c>
      <c r="O2614">
        <v>15</v>
      </c>
      <c r="P2614" s="5">
        <v>0.51111111111111096</v>
      </c>
      <c r="Q2614" s="5">
        <v>0.51597222222222205</v>
      </c>
      <c r="R2614">
        <v>27</v>
      </c>
      <c r="S2614" t="s">
        <v>51</v>
      </c>
      <c r="T2614">
        <v>1</v>
      </c>
      <c r="U2614" s="2">
        <v>20</v>
      </c>
      <c r="X2614" t="str">
        <f>VLOOKUP($S2614,Taxonomic!A:D,2,FALSE)</f>
        <v>sparidae</v>
      </c>
      <c r="Y2614" t="str">
        <f>VLOOKUP(S2614,Taxonomic!A:D,3,FALSE)</f>
        <v>diplodus</v>
      </c>
      <c r="Z2614" t="str">
        <f>VLOOKUP(S2614,Taxonomic!A:D,4,FALSE)</f>
        <v>argenteus</v>
      </c>
    </row>
    <row r="2615" spans="1:26" x14ac:dyDescent="0.2">
      <c r="A2615" t="s">
        <v>30</v>
      </c>
      <c r="B2615" t="s">
        <v>436</v>
      </c>
      <c r="C2615" s="4" t="s">
        <v>135</v>
      </c>
      <c r="D2615">
        <v>2020</v>
      </c>
      <c r="E2615">
        <v>1</v>
      </c>
      <c r="F2615" s="9">
        <v>30</v>
      </c>
      <c r="G2615" t="s">
        <v>455</v>
      </c>
      <c r="H2615" t="s">
        <v>136</v>
      </c>
      <c r="I2615">
        <f>VLOOKUP(B2615,Information_sites!D:E,2,FALSE)</f>
        <v>-24.105399999999999</v>
      </c>
      <c r="J2615">
        <f>VLOOKUP(B2615,Information_sites!D:F,3,FALSE)</f>
        <v>-45.702500000000001</v>
      </c>
      <c r="K2615">
        <v>8</v>
      </c>
      <c r="L2615">
        <v>8</v>
      </c>
      <c r="M2615">
        <v>40</v>
      </c>
      <c r="N2615" t="s">
        <v>147</v>
      </c>
      <c r="O2615">
        <v>15</v>
      </c>
      <c r="P2615" s="5">
        <v>0.51111111111111096</v>
      </c>
      <c r="Q2615" s="5">
        <v>0.51597222222222205</v>
      </c>
      <c r="R2615">
        <v>27</v>
      </c>
      <c r="S2615" t="s">
        <v>51</v>
      </c>
      <c r="T2615">
        <v>1</v>
      </c>
      <c r="U2615" s="2">
        <v>27</v>
      </c>
      <c r="X2615" t="str">
        <f>VLOOKUP($S2615,Taxonomic!A:D,2,FALSE)</f>
        <v>sparidae</v>
      </c>
      <c r="Y2615" t="str">
        <f>VLOOKUP(S2615,Taxonomic!A:D,3,FALSE)</f>
        <v>diplodus</v>
      </c>
      <c r="Z2615" t="str">
        <f>VLOOKUP(S2615,Taxonomic!A:D,4,FALSE)</f>
        <v>argenteus</v>
      </c>
    </row>
    <row r="2616" spans="1:26" x14ac:dyDescent="0.2">
      <c r="A2616" t="s">
        <v>30</v>
      </c>
      <c r="B2616" t="s">
        <v>436</v>
      </c>
      <c r="C2616" s="4" t="s">
        <v>135</v>
      </c>
      <c r="D2616">
        <v>2020</v>
      </c>
      <c r="E2616">
        <v>1</v>
      </c>
      <c r="F2616" s="9">
        <v>30</v>
      </c>
      <c r="G2616" t="s">
        <v>455</v>
      </c>
      <c r="H2616" t="s">
        <v>136</v>
      </c>
      <c r="I2616">
        <f>VLOOKUP(B2616,Information_sites!D:E,2,FALSE)</f>
        <v>-24.105399999999999</v>
      </c>
      <c r="J2616">
        <f>VLOOKUP(B2616,Information_sites!D:F,3,FALSE)</f>
        <v>-45.702500000000001</v>
      </c>
      <c r="K2616">
        <v>8</v>
      </c>
      <c r="L2616">
        <v>8</v>
      </c>
      <c r="M2616">
        <v>40</v>
      </c>
      <c r="N2616" t="s">
        <v>147</v>
      </c>
      <c r="O2616">
        <v>15</v>
      </c>
      <c r="P2616" s="5">
        <v>0.51111111111111096</v>
      </c>
      <c r="Q2616" s="5">
        <v>0.51597222222222205</v>
      </c>
      <c r="R2616">
        <v>27</v>
      </c>
      <c r="S2616" t="s">
        <v>52</v>
      </c>
      <c r="T2616">
        <v>1</v>
      </c>
      <c r="U2616" s="2">
        <v>37</v>
      </c>
      <c r="X2616" t="str">
        <f>VLOOKUP($S2616,Taxonomic!A:D,2,FALSE)</f>
        <v>kyphosidae</v>
      </c>
      <c r="Y2616" t="str">
        <f>VLOOKUP(S2616,Taxonomic!A:D,3,FALSE)</f>
        <v>kyphosus</v>
      </c>
      <c r="Z2616" t="str">
        <f>VLOOKUP(S2616,Taxonomic!A:D,4,FALSE)</f>
        <v>sectatrix</v>
      </c>
    </row>
    <row r="2617" spans="1:26" x14ac:dyDescent="0.2">
      <c r="A2617" t="s">
        <v>30</v>
      </c>
      <c r="B2617" t="s">
        <v>436</v>
      </c>
      <c r="C2617" s="4" t="s">
        <v>135</v>
      </c>
      <c r="D2617">
        <v>2020</v>
      </c>
      <c r="E2617">
        <v>1</v>
      </c>
      <c r="F2617" s="9">
        <v>30</v>
      </c>
      <c r="G2617" t="s">
        <v>455</v>
      </c>
      <c r="H2617" t="s">
        <v>136</v>
      </c>
      <c r="I2617">
        <f>VLOOKUP(B2617,Information_sites!D:E,2,FALSE)</f>
        <v>-24.105399999999999</v>
      </c>
      <c r="J2617">
        <f>VLOOKUP(B2617,Information_sites!D:F,3,FALSE)</f>
        <v>-45.702500000000001</v>
      </c>
      <c r="K2617">
        <v>8</v>
      </c>
      <c r="L2617">
        <v>8</v>
      </c>
      <c r="M2617">
        <v>40</v>
      </c>
      <c r="N2617" t="s">
        <v>147</v>
      </c>
      <c r="O2617">
        <v>15</v>
      </c>
      <c r="P2617" s="5">
        <v>0.51111111111111096</v>
      </c>
      <c r="Q2617" s="5">
        <v>0.51597222222222205</v>
      </c>
      <c r="R2617">
        <v>27</v>
      </c>
      <c r="S2617" t="s">
        <v>52</v>
      </c>
      <c r="T2617">
        <v>1</v>
      </c>
      <c r="U2617" s="2">
        <v>45</v>
      </c>
      <c r="X2617" t="str">
        <f>VLOOKUP($S2617,Taxonomic!A:D,2,FALSE)</f>
        <v>kyphosidae</v>
      </c>
      <c r="Y2617" t="str">
        <f>VLOOKUP(S2617,Taxonomic!A:D,3,FALSE)</f>
        <v>kyphosus</v>
      </c>
      <c r="Z2617" t="str">
        <f>VLOOKUP(S2617,Taxonomic!A:D,4,FALSE)</f>
        <v>sectatrix</v>
      </c>
    </row>
    <row r="2618" spans="1:26" x14ac:dyDescent="0.2">
      <c r="A2618" t="s">
        <v>30</v>
      </c>
      <c r="B2618" t="s">
        <v>436</v>
      </c>
      <c r="C2618" s="4" t="s">
        <v>135</v>
      </c>
      <c r="D2618">
        <v>2020</v>
      </c>
      <c r="E2618">
        <v>1</v>
      </c>
      <c r="F2618" s="9">
        <v>30</v>
      </c>
      <c r="G2618" t="s">
        <v>455</v>
      </c>
      <c r="H2618" t="s">
        <v>136</v>
      </c>
      <c r="I2618">
        <f>VLOOKUP(B2618,Information_sites!D:E,2,FALSE)</f>
        <v>-24.105399999999999</v>
      </c>
      <c r="J2618">
        <f>VLOOKUP(B2618,Information_sites!D:F,3,FALSE)</f>
        <v>-45.702500000000001</v>
      </c>
      <c r="K2618">
        <v>8</v>
      </c>
      <c r="L2618">
        <v>8</v>
      </c>
      <c r="M2618">
        <v>40</v>
      </c>
      <c r="N2618" t="s">
        <v>147</v>
      </c>
      <c r="O2618">
        <v>15</v>
      </c>
      <c r="P2618" s="5">
        <v>0.51111111111111096</v>
      </c>
      <c r="Q2618" s="5">
        <v>0.51597222222222205</v>
      </c>
      <c r="R2618">
        <v>27</v>
      </c>
      <c r="S2618" t="s">
        <v>35</v>
      </c>
      <c r="T2618">
        <v>1</v>
      </c>
      <c r="U2618" s="2">
        <v>35</v>
      </c>
      <c r="X2618" t="str">
        <f>VLOOKUP($S2618,Taxonomic!A:D,2,FALSE)</f>
        <v>labridae</v>
      </c>
      <c r="Y2618" t="str">
        <f>VLOOKUP(S2618,Taxonomic!A:D,3,FALSE)</f>
        <v>bodianus</v>
      </c>
      <c r="Z2618" t="str">
        <f>VLOOKUP(S2618,Taxonomic!A:D,4,FALSE)</f>
        <v>rufus</v>
      </c>
    </row>
    <row r="2619" spans="1:26" x14ac:dyDescent="0.2">
      <c r="A2619" t="s">
        <v>30</v>
      </c>
      <c r="B2619" t="s">
        <v>436</v>
      </c>
      <c r="C2619" s="4" t="s">
        <v>135</v>
      </c>
      <c r="D2619">
        <v>2020</v>
      </c>
      <c r="E2619">
        <v>1</v>
      </c>
      <c r="F2619" s="9">
        <v>30</v>
      </c>
      <c r="G2619" t="s">
        <v>455</v>
      </c>
      <c r="H2619" t="s">
        <v>136</v>
      </c>
      <c r="I2619">
        <f>VLOOKUP(B2619,Information_sites!D:E,2,FALSE)</f>
        <v>-24.105399999999999</v>
      </c>
      <c r="J2619">
        <f>VLOOKUP(B2619,Information_sites!D:F,3,FALSE)</f>
        <v>-45.702500000000001</v>
      </c>
      <c r="K2619">
        <v>8</v>
      </c>
      <c r="L2619">
        <v>8</v>
      </c>
      <c r="M2619">
        <v>40</v>
      </c>
      <c r="N2619" t="s">
        <v>147</v>
      </c>
      <c r="O2619">
        <v>15</v>
      </c>
      <c r="P2619" s="5">
        <v>0.51111111111111096</v>
      </c>
      <c r="Q2619" s="5">
        <v>0.51597222222222205</v>
      </c>
      <c r="R2619">
        <v>27</v>
      </c>
      <c r="S2619" t="s">
        <v>35</v>
      </c>
      <c r="T2619">
        <v>1</v>
      </c>
      <c r="U2619" s="2">
        <v>25</v>
      </c>
      <c r="X2619" t="str">
        <f>VLOOKUP($S2619,Taxonomic!A:D,2,FALSE)</f>
        <v>labridae</v>
      </c>
      <c r="Y2619" t="str">
        <f>VLOOKUP(S2619,Taxonomic!A:D,3,FALSE)</f>
        <v>bodianus</v>
      </c>
      <c r="Z2619" t="str">
        <f>VLOOKUP(S2619,Taxonomic!A:D,4,FALSE)</f>
        <v>rufus</v>
      </c>
    </row>
    <row r="2620" spans="1:26" x14ac:dyDescent="0.2">
      <c r="A2620" t="s">
        <v>30</v>
      </c>
      <c r="B2620" t="s">
        <v>436</v>
      </c>
      <c r="C2620" s="4" t="s">
        <v>135</v>
      </c>
      <c r="D2620">
        <v>2020</v>
      </c>
      <c r="E2620">
        <v>1</v>
      </c>
      <c r="F2620" s="9">
        <v>30</v>
      </c>
      <c r="G2620" t="s">
        <v>455</v>
      </c>
      <c r="H2620" t="s">
        <v>136</v>
      </c>
      <c r="I2620">
        <f>VLOOKUP(B2620,Information_sites!D:E,2,FALSE)</f>
        <v>-24.105399999999999</v>
      </c>
      <c r="J2620">
        <f>VLOOKUP(B2620,Information_sites!D:F,3,FALSE)</f>
        <v>-45.702500000000001</v>
      </c>
      <c r="K2620">
        <v>8</v>
      </c>
      <c r="L2620">
        <v>8</v>
      </c>
      <c r="M2620">
        <v>40</v>
      </c>
      <c r="N2620" t="s">
        <v>147</v>
      </c>
      <c r="O2620">
        <v>15</v>
      </c>
      <c r="P2620" s="5">
        <v>0.51111111111111096</v>
      </c>
      <c r="Q2620" s="5">
        <v>0.51597222222222205</v>
      </c>
      <c r="R2620">
        <v>27</v>
      </c>
      <c r="S2620" t="s">
        <v>75</v>
      </c>
      <c r="T2620">
        <v>1</v>
      </c>
      <c r="U2620" s="2">
        <v>35</v>
      </c>
      <c r="X2620" t="str">
        <f>VLOOKUP($S2620,Taxonomic!A:D,2,FALSE)</f>
        <v>labridae</v>
      </c>
      <c r="Y2620" t="str">
        <f>VLOOKUP(S2620,Taxonomic!A:D,3,FALSE)</f>
        <v>halichoeres</v>
      </c>
      <c r="Z2620" t="str">
        <f>VLOOKUP(S2620,Taxonomic!A:D,4,FALSE)</f>
        <v>brasiliensis</v>
      </c>
    </row>
    <row r="2621" spans="1:26" x14ac:dyDescent="0.2">
      <c r="A2621" t="s">
        <v>30</v>
      </c>
      <c r="B2621" t="s">
        <v>436</v>
      </c>
      <c r="C2621" s="4" t="s">
        <v>135</v>
      </c>
      <c r="D2621">
        <v>2020</v>
      </c>
      <c r="E2621">
        <v>1</v>
      </c>
      <c r="F2621" s="9">
        <v>30</v>
      </c>
      <c r="G2621" t="s">
        <v>455</v>
      </c>
      <c r="H2621" t="s">
        <v>136</v>
      </c>
      <c r="I2621">
        <f>VLOOKUP(B2621,Information_sites!D:E,2,FALSE)</f>
        <v>-24.105399999999999</v>
      </c>
      <c r="J2621">
        <f>VLOOKUP(B2621,Information_sites!D:F,3,FALSE)</f>
        <v>-45.702500000000001</v>
      </c>
      <c r="K2621">
        <v>8</v>
      </c>
      <c r="L2621">
        <v>8</v>
      </c>
      <c r="M2621">
        <v>40</v>
      </c>
      <c r="N2621" t="s">
        <v>147</v>
      </c>
      <c r="O2621">
        <v>15</v>
      </c>
      <c r="P2621" s="5">
        <v>0.51111111111111096</v>
      </c>
      <c r="Q2621" s="5">
        <v>0.51597222222222205</v>
      </c>
      <c r="R2621">
        <v>27</v>
      </c>
      <c r="S2621" t="s">
        <v>75</v>
      </c>
      <c r="T2621">
        <v>1</v>
      </c>
      <c r="U2621" s="2">
        <v>25</v>
      </c>
      <c r="X2621" t="str">
        <f>VLOOKUP($S2621,Taxonomic!A:D,2,FALSE)</f>
        <v>labridae</v>
      </c>
      <c r="Y2621" t="str">
        <f>VLOOKUP(S2621,Taxonomic!A:D,3,FALSE)</f>
        <v>halichoeres</v>
      </c>
      <c r="Z2621" t="str">
        <f>VLOOKUP(S2621,Taxonomic!A:D,4,FALSE)</f>
        <v>brasiliensis</v>
      </c>
    </row>
    <row r="2622" spans="1:26" x14ac:dyDescent="0.2">
      <c r="A2622" t="s">
        <v>30</v>
      </c>
      <c r="B2622" t="s">
        <v>436</v>
      </c>
      <c r="C2622" s="4" t="s">
        <v>135</v>
      </c>
      <c r="D2622">
        <v>2020</v>
      </c>
      <c r="E2622">
        <v>1</v>
      </c>
      <c r="F2622" s="9">
        <v>30</v>
      </c>
      <c r="G2622" t="s">
        <v>455</v>
      </c>
      <c r="H2622" t="s">
        <v>136</v>
      </c>
      <c r="I2622">
        <f>VLOOKUP(B2622,Information_sites!D:E,2,FALSE)</f>
        <v>-24.105399999999999</v>
      </c>
      <c r="J2622">
        <f>VLOOKUP(B2622,Information_sites!D:F,3,FALSE)</f>
        <v>-45.702500000000001</v>
      </c>
      <c r="K2622">
        <v>8</v>
      </c>
      <c r="L2622">
        <v>8</v>
      </c>
      <c r="M2622">
        <v>40</v>
      </c>
      <c r="N2622" t="s">
        <v>147</v>
      </c>
      <c r="O2622">
        <v>15</v>
      </c>
      <c r="P2622" s="5">
        <v>0.51111111111111096</v>
      </c>
      <c r="Q2622" s="5">
        <v>0.51597222222222205</v>
      </c>
      <c r="R2622">
        <v>27</v>
      </c>
      <c r="S2622" t="s">
        <v>41</v>
      </c>
      <c r="T2622">
        <v>1</v>
      </c>
      <c r="U2622" s="2">
        <v>32</v>
      </c>
      <c r="X2622" t="str">
        <f>VLOOKUP($S2622,Taxonomic!A:D,2,FALSE)</f>
        <v>holocentridae</v>
      </c>
      <c r="Y2622" t="str">
        <f>VLOOKUP(S2622,Taxonomic!A:D,3,FALSE)</f>
        <v>holocentrus</v>
      </c>
      <c r="Z2622" t="str">
        <f>VLOOKUP(S2622,Taxonomic!A:D,4,FALSE)</f>
        <v>adscensionis</v>
      </c>
    </row>
    <row r="2623" spans="1:26" x14ac:dyDescent="0.2">
      <c r="A2623" t="s">
        <v>30</v>
      </c>
      <c r="B2623" t="s">
        <v>436</v>
      </c>
      <c r="C2623" s="4" t="s">
        <v>135</v>
      </c>
      <c r="D2623">
        <v>2020</v>
      </c>
      <c r="E2623">
        <v>1</v>
      </c>
      <c r="F2623" s="9">
        <v>30</v>
      </c>
      <c r="G2623" t="s">
        <v>455</v>
      </c>
      <c r="H2623" t="s">
        <v>136</v>
      </c>
      <c r="I2623">
        <f>VLOOKUP(B2623,Information_sites!D:E,2,FALSE)</f>
        <v>-24.105399999999999</v>
      </c>
      <c r="J2623">
        <f>VLOOKUP(B2623,Information_sites!D:F,3,FALSE)</f>
        <v>-45.702500000000001</v>
      </c>
      <c r="K2623">
        <v>8</v>
      </c>
      <c r="L2623">
        <v>8</v>
      </c>
      <c r="M2623">
        <v>40</v>
      </c>
      <c r="N2623" t="s">
        <v>147</v>
      </c>
      <c r="O2623">
        <v>15</v>
      </c>
      <c r="P2623" s="5">
        <v>0.51111111111111096</v>
      </c>
      <c r="Q2623" s="5">
        <v>0.51597222222222205</v>
      </c>
      <c r="R2623">
        <v>27</v>
      </c>
      <c r="S2623" t="s">
        <v>64</v>
      </c>
      <c r="T2623">
        <v>1</v>
      </c>
      <c r="U2623" s="2">
        <v>25</v>
      </c>
      <c r="X2623" t="str">
        <f>VLOOKUP($S2623,Taxonomic!A:D,2,FALSE)</f>
        <v>kyphosidae</v>
      </c>
      <c r="Y2623" t="str">
        <f>VLOOKUP(S2623,Taxonomic!A:D,3,FALSE)</f>
        <v>kyphosus</v>
      </c>
      <c r="Z2623" t="str">
        <f>VLOOKUP(S2623,Taxonomic!A:D,4,FALSE)</f>
        <v>vaigiensis</v>
      </c>
    </row>
    <row r="2624" spans="1:26" x14ac:dyDescent="0.2">
      <c r="A2624" t="s">
        <v>30</v>
      </c>
      <c r="B2624" t="s">
        <v>436</v>
      </c>
      <c r="C2624" s="4" t="s">
        <v>135</v>
      </c>
      <c r="D2624">
        <v>2020</v>
      </c>
      <c r="E2624">
        <v>1</v>
      </c>
      <c r="F2624" s="9">
        <v>30</v>
      </c>
      <c r="G2624" t="s">
        <v>455</v>
      </c>
      <c r="H2624" t="s">
        <v>136</v>
      </c>
      <c r="I2624">
        <f>VLOOKUP(B2624,Information_sites!D:E,2,FALSE)</f>
        <v>-24.105399999999999</v>
      </c>
      <c r="J2624">
        <f>VLOOKUP(B2624,Information_sites!D:F,3,FALSE)</f>
        <v>-45.702500000000001</v>
      </c>
      <c r="K2624">
        <v>8</v>
      </c>
      <c r="L2624">
        <v>8</v>
      </c>
      <c r="M2624">
        <v>40</v>
      </c>
      <c r="N2624" t="s">
        <v>147</v>
      </c>
      <c r="O2624">
        <v>15</v>
      </c>
      <c r="P2624" s="5">
        <v>0.51111111111111096</v>
      </c>
      <c r="Q2624" s="5">
        <v>0.51597222222222205</v>
      </c>
      <c r="R2624">
        <v>27</v>
      </c>
      <c r="S2624" t="s">
        <v>64</v>
      </c>
      <c r="T2624">
        <v>2</v>
      </c>
      <c r="U2624" s="2">
        <v>20</v>
      </c>
      <c r="X2624" t="str">
        <f>VLOOKUP($S2624,Taxonomic!A:D,2,FALSE)</f>
        <v>kyphosidae</v>
      </c>
      <c r="Y2624" t="str">
        <f>VLOOKUP(S2624,Taxonomic!A:D,3,FALSE)</f>
        <v>kyphosus</v>
      </c>
      <c r="Z2624" t="str">
        <f>VLOOKUP(S2624,Taxonomic!A:D,4,FALSE)</f>
        <v>vaigiensis</v>
      </c>
    </row>
    <row r="2625" spans="1:26" x14ac:dyDescent="0.2">
      <c r="A2625" t="s">
        <v>30</v>
      </c>
      <c r="B2625" t="s">
        <v>436</v>
      </c>
      <c r="C2625" s="4" t="s">
        <v>135</v>
      </c>
      <c r="D2625">
        <v>2020</v>
      </c>
      <c r="E2625">
        <v>1</v>
      </c>
      <c r="F2625" s="9">
        <v>30</v>
      </c>
      <c r="G2625" t="s">
        <v>455</v>
      </c>
      <c r="H2625" t="s">
        <v>136</v>
      </c>
      <c r="I2625">
        <f>VLOOKUP(B2625,Information_sites!D:E,2,FALSE)</f>
        <v>-24.105399999999999</v>
      </c>
      <c r="J2625">
        <f>VLOOKUP(B2625,Information_sites!D:F,3,FALSE)</f>
        <v>-45.702500000000001</v>
      </c>
      <c r="K2625">
        <v>8</v>
      </c>
      <c r="L2625">
        <v>8</v>
      </c>
      <c r="M2625">
        <v>40</v>
      </c>
      <c r="N2625" t="s">
        <v>147</v>
      </c>
      <c r="O2625">
        <v>15</v>
      </c>
      <c r="P2625" s="5">
        <v>0.51111111111111096</v>
      </c>
      <c r="Q2625" s="5">
        <v>0.51597222222222205</v>
      </c>
      <c r="R2625">
        <v>27</v>
      </c>
      <c r="S2625" t="s">
        <v>34</v>
      </c>
      <c r="T2625">
        <v>1</v>
      </c>
      <c r="U2625" s="2">
        <v>20</v>
      </c>
      <c r="X2625" t="str">
        <f>VLOOKUP($S2625,Taxonomic!A:D,2,FALSE)</f>
        <v>labridae</v>
      </c>
      <c r="Y2625" t="str">
        <f>VLOOKUP(S2625,Taxonomic!A:D,3,FALSE)</f>
        <v>bodianus</v>
      </c>
      <c r="Z2625" t="str">
        <f>VLOOKUP(S2625,Taxonomic!A:D,4,FALSE)</f>
        <v>pulchellus</v>
      </c>
    </row>
    <row r="2626" spans="1:26" x14ac:dyDescent="0.2">
      <c r="A2626" t="s">
        <v>30</v>
      </c>
      <c r="B2626" t="s">
        <v>436</v>
      </c>
      <c r="C2626" s="4" t="s">
        <v>135</v>
      </c>
      <c r="D2626">
        <v>2020</v>
      </c>
      <c r="E2626">
        <v>1</v>
      </c>
      <c r="F2626" s="9">
        <v>30</v>
      </c>
      <c r="G2626" t="s">
        <v>455</v>
      </c>
      <c r="H2626" t="s">
        <v>136</v>
      </c>
      <c r="I2626">
        <f>VLOOKUP(B2626,Information_sites!D:E,2,FALSE)</f>
        <v>-24.105399999999999</v>
      </c>
      <c r="J2626">
        <f>VLOOKUP(B2626,Information_sites!D:F,3,FALSE)</f>
        <v>-45.702500000000001</v>
      </c>
      <c r="K2626">
        <v>8</v>
      </c>
      <c r="L2626">
        <v>8</v>
      </c>
      <c r="M2626">
        <v>40</v>
      </c>
      <c r="N2626" t="s">
        <v>147</v>
      </c>
      <c r="O2626">
        <v>15</v>
      </c>
      <c r="P2626" s="5">
        <v>0.51111111111111096</v>
      </c>
      <c r="Q2626" s="5">
        <v>0.51597222222222205</v>
      </c>
      <c r="R2626">
        <v>27</v>
      </c>
      <c r="S2626" t="s">
        <v>36</v>
      </c>
      <c r="T2626">
        <v>1</v>
      </c>
      <c r="U2626" s="2">
        <v>10</v>
      </c>
      <c r="X2626" t="str">
        <f>VLOOKUP($S2626,Taxonomic!A:D,2,FALSE)</f>
        <v>pomacentridae</v>
      </c>
      <c r="Y2626" t="str">
        <f>VLOOKUP(S2626,Taxonomic!A:D,3,FALSE)</f>
        <v>chromis</v>
      </c>
      <c r="Z2626" t="str">
        <f>VLOOKUP(S2626,Taxonomic!A:D,4,FALSE)</f>
        <v>multilineata</v>
      </c>
    </row>
    <row r="2627" spans="1:26" x14ac:dyDescent="0.2">
      <c r="A2627" t="s">
        <v>30</v>
      </c>
      <c r="B2627" t="s">
        <v>436</v>
      </c>
      <c r="C2627" s="4" t="s">
        <v>135</v>
      </c>
      <c r="D2627">
        <v>2020</v>
      </c>
      <c r="E2627">
        <v>1</v>
      </c>
      <c r="F2627" s="9">
        <v>30</v>
      </c>
      <c r="G2627" t="s">
        <v>455</v>
      </c>
      <c r="H2627" t="s">
        <v>136</v>
      </c>
      <c r="I2627">
        <f>VLOOKUP(B2627,Information_sites!D:E,2,FALSE)</f>
        <v>-24.105399999999999</v>
      </c>
      <c r="J2627">
        <f>VLOOKUP(B2627,Information_sites!D:F,3,FALSE)</f>
        <v>-45.702500000000001</v>
      </c>
      <c r="K2627">
        <v>8</v>
      </c>
      <c r="L2627">
        <v>8</v>
      </c>
      <c r="M2627">
        <v>40</v>
      </c>
      <c r="N2627" t="s">
        <v>147</v>
      </c>
      <c r="O2627">
        <v>15</v>
      </c>
      <c r="P2627" s="5">
        <v>0.51111111111111096</v>
      </c>
      <c r="Q2627" s="5">
        <v>0.51597222222222205</v>
      </c>
      <c r="R2627">
        <v>27</v>
      </c>
      <c r="S2627" t="s">
        <v>148</v>
      </c>
      <c r="T2627">
        <v>1</v>
      </c>
      <c r="U2627" s="2">
        <v>18</v>
      </c>
      <c r="X2627" t="str">
        <f>VLOOKUP($S2627,Taxonomic!A:D,2,FALSE)</f>
        <v>monacanthidae</v>
      </c>
      <c r="Y2627" t="str">
        <f>VLOOKUP(S2627,Taxonomic!A:D,3,FALSE)</f>
        <v>cantherhines</v>
      </c>
      <c r="Z2627" t="str">
        <f>VLOOKUP(S2627,Taxonomic!A:D,4,FALSE)</f>
        <v>pullus</v>
      </c>
    </row>
    <row r="2628" spans="1:26" x14ac:dyDescent="0.2">
      <c r="A2628" t="s">
        <v>30</v>
      </c>
      <c r="B2628" t="s">
        <v>436</v>
      </c>
      <c r="C2628" s="4" t="s">
        <v>135</v>
      </c>
      <c r="D2628">
        <v>2020</v>
      </c>
      <c r="E2628">
        <v>1</v>
      </c>
      <c r="F2628" s="9">
        <v>30</v>
      </c>
      <c r="G2628" t="s">
        <v>455</v>
      </c>
      <c r="H2628" t="s">
        <v>136</v>
      </c>
      <c r="I2628">
        <f>VLOOKUP(B2628,Information_sites!D:E,2,FALSE)</f>
        <v>-24.105399999999999</v>
      </c>
      <c r="J2628">
        <f>VLOOKUP(B2628,Information_sites!D:F,3,FALSE)</f>
        <v>-45.702500000000001</v>
      </c>
      <c r="K2628">
        <v>8</v>
      </c>
      <c r="L2628">
        <v>8</v>
      </c>
      <c r="M2628">
        <v>40</v>
      </c>
      <c r="N2628" t="s">
        <v>147</v>
      </c>
      <c r="O2628">
        <v>15</v>
      </c>
      <c r="P2628" s="5">
        <v>0.51111111111111096</v>
      </c>
      <c r="Q2628" s="5">
        <v>0.51597222222222205</v>
      </c>
      <c r="R2628">
        <v>27</v>
      </c>
      <c r="S2628" t="s">
        <v>33</v>
      </c>
      <c r="T2628">
        <v>1</v>
      </c>
      <c r="U2628" s="2">
        <v>17</v>
      </c>
      <c r="X2628" t="str">
        <f>VLOOKUP($S2628,Taxonomic!A:D,2,FALSE)</f>
        <v>pomacentridae</v>
      </c>
      <c r="Y2628" t="str">
        <f>VLOOKUP(S2628,Taxonomic!A:D,3,FALSE)</f>
        <v>abudefduf</v>
      </c>
      <c r="Z2628" t="str">
        <f>VLOOKUP(S2628,Taxonomic!A:D,4,FALSE)</f>
        <v>saxatilis</v>
      </c>
    </row>
    <row r="2629" spans="1:26" x14ac:dyDescent="0.2">
      <c r="A2629" t="s">
        <v>30</v>
      </c>
      <c r="B2629" t="s">
        <v>436</v>
      </c>
      <c r="C2629" s="4" t="s">
        <v>135</v>
      </c>
      <c r="D2629">
        <v>2020</v>
      </c>
      <c r="E2629">
        <v>1</v>
      </c>
      <c r="F2629" s="9">
        <v>30</v>
      </c>
      <c r="G2629" t="s">
        <v>455</v>
      </c>
      <c r="H2629" t="s">
        <v>136</v>
      </c>
      <c r="I2629">
        <f>VLOOKUP(B2629,Information_sites!D:E,2,FALSE)</f>
        <v>-24.105399999999999</v>
      </c>
      <c r="J2629">
        <f>VLOOKUP(B2629,Information_sites!D:F,3,FALSE)</f>
        <v>-45.702500000000001</v>
      </c>
      <c r="K2629">
        <v>8</v>
      </c>
      <c r="L2629">
        <v>8</v>
      </c>
      <c r="M2629">
        <v>40</v>
      </c>
      <c r="N2629" t="s">
        <v>147</v>
      </c>
      <c r="O2629">
        <v>15</v>
      </c>
      <c r="P2629" s="5">
        <v>0.51111111111111096</v>
      </c>
      <c r="Q2629" s="5">
        <v>0.51597222222222205</v>
      </c>
      <c r="R2629">
        <v>27</v>
      </c>
      <c r="S2629" t="s">
        <v>46</v>
      </c>
      <c r="T2629">
        <v>1</v>
      </c>
      <c r="U2629" s="2">
        <v>12</v>
      </c>
      <c r="X2629" t="str">
        <f>VLOOKUP($S2629,Taxonomic!A:D,2,FALSE)</f>
        <v>pomacentridae</v>
      </c>
      <c r="Y2629" t="str">
        <f>VLOOKUP(S2629,Taxonomic!A:D,3,FALSE)</f>
        <v>stegastes</v>
      </c>
      <c r="Z2629" t="str">
        <f>VLOOKUP(S2629,Taxonomic!A:D,4,FALSE)</f>
        <v>fuscus</v>
      </c>
    </row>
    <row r="2630" spans="1:26" x14ac:dyDescent="0.2">
      <c r="A2630" t="s">
        <v>30</v>
      </c>
      <c r="B2630" t="s">
        <v>436</v>
      </c>
      <c r="C2630" s="4" t="s">
        <v>135</v>
      </c>
      <c r="D2630">
        <v>2020</v>
      </c>
      <c r="E2630">
        <v>1</v>
      </c>
      <c r="F2630" s="9">
        <v>30</v>
      </c>
      <c r="G2630" t="s">
        <v>455</v>
      </c>
      <c r="H2630" t="s">
        <v>136</v>
      </c>
      <c r="I2630">
        <f>VLOOKUP(B2630,Information_sites!D:E,2,FALSE)</f>
        <v>-24.105399999999999</v>
      </c>
      <c r="J2630">
        <f>VLOOKUP(B2630,Information_sites!D:F,3,FALSE)</f>
        <v>-45.702500000000001</v>
      </c>
      <c r="K2630">
        <v>8</v>
      </c>
      <c r="L2630">
        <v>8</v>
      </c>
      <c r="M2630">
        <v>40</v>
      </c>
      <c r="N2630" t="s">
        <v>147</v>
      </c>
      <c r="O2630">
        <v>15</v>
      </c>
      <c r="P2630" s="5">
        <v>0.51111111111111096</v>
      </c>
      <c r="Q2630" s="5">
        <v>0.51597222222222205</v>
      </c>
      <c r="R2630">
        <v>27</v>
      </c>
      <c r="S2630" t="s">
        <v>65</v>
      </c>
      <c r="T2630">
        <v>1</v>
      </c>
      <c r="U2630" s="2">
        <v>3</v>
      </c>
      <c r="X2630" t="str">
        <f>VLOOKUP($S2630,Taxonomic!A:D,2,FALSE)</f>
        <v>gobiidae</v>
      </c>
      <c r="Y2630" t="str">
        <f>VLOOKUP(S2630,Taxonomic!A:D,3,FALSE)</f>
        <v>elacatinus</v>
      </c>
      <c r="Z2630" t="str">
        <f>VLOOKUP(S2630,Taxonomic!A:D,4,FALSE)</f>
        <v>figaro</v>
      </c>
    </row>
    <row r="2631" spans="1:26" x14ac:dyDescent="0.2">
      <c r="A2631" t="s">
        <v>30</v>
      </c>
      <c r="B2631" t="s">
        <v>436</v>
      </c>
      <c r="C2631" s="4" t="s">
        <v>135</v>
      </c>
      <c r="D2631">
        <v>2020</v>
      </c>
      <c r="E2631">
        <v>1</v>
      </c>
      <c r="F2631" s="9">
        <v>30</v>
      </c>
      <c r="G2631" t="s">
        <v>455</v>
      </c>
      <c r="H2631" t="s">
        <v>136</v>
      </c>
      <c r="I2631">
        <f>VLOOKUP(B2631,Information_sites!D:E,2,FALSE)</f>
        <v>-24.105399999999999</v>
      </c>
      <c r="J2631">
        <f>VLOOKUP(B2631,Information_sites!D:F,3,FALSE)</f>
        <v>-45.702500000000001</v>
      </c>
      <c r="K2631">
        <v>8</v>
      </c>
      <c r="L2631">
        <v>8</v>
      </c>
      <c r="M2631">
        <v>40</v>
      </c>
      <c r="N2631" t="s">
        <v>147</v>
      </c>
      <c r="O2631">
        <v>15</v>
      </c>
      <c r="P2631" s="5">
        <v>0.51111111111111096</v>
      </c>
      <c r="Q2631" s="5">
        <v>0.51597222222222205</v>
      </c>
      <c r="R2631">
        <v>27</v>
      </c>
      <c r="S2631" t="s">
        <v>54</v>
      </c>
      <c r="T2631">
        <v>2</v>
      </c>
      <c r="U2631" s="2">
        <v>5</v>
      </c>
      <c r="X2631" t="str">
        <f>VLOOKUP($S2631,Taxonomic!A:D,2,FALSE)</f>
        <v>blenniidae</v>
      </c>
      <c r="Y2631" t="str">
        <f>VLOOKUP(S2631,Taxonomic!A:D,3,FALSE)</f>
        <v>parablennius</v>
      </c>
      <c r="Z2631" t="str">
        <f>VLOOKUP(S2631,Taxonomic!A:D,4,FALSE)</f>
        <v>marmoreus</v>
      </c>
    </row>
    <row r="2632" spans="1:26" x14ac:dyDescent="0.2">
      <c r="A2632" t="s">
        <v>30</v>
      </c>
      <c r="B2632" t="s">
        <v>436</v>
      </c>
      <c r="C2632" s="4" t="s">
        <v>135</v>
      </c>
      <c r="D2632">
        <v>2020</v>
      </c>
      <c r="E2632">
        <v>1</v>
      </c>
      <c r="F2632" s="9">
        <v>30</v>
      </c>
      <c r="G2632" t="s">
        <v>455</v>
      </c>
      <c r="H2632" t="s">
        <v>136</v>
      </c>
      <c r="I2632">
        <f>VLOOKUP(B2632,Information_sites!D:E,2,FALSE)</f>
        <v>-24.105399999999999</v>
      </c>
      <c r="J2632">
        <f>VLOOKUP(B2632,Information_sites!D:F,3,FALSE)</f>
        <v>-45.702500000000001</v>
      </c>
      <c r="K2632">
        <v>8</v>
      </c>
      <c r="L2632">
        <v>8</v>
      </c>
      <c r="M2632">
        <v>40</v>
      </c>
      <c r="N2632" t="s">
        <v>147</v>
      </c>
      <c r="O2632">
        <v>15</v>
      </c>
      <c r="P2632" s="5">
        <v>0.51111111111111096</v>
      </c>
      <c r="Q2632" s="5">
        <v>0.51597222222222205</v>
      </c>
      <c r="R2632">
        <v>27</v>
      </c>
      <c r="S2632" t="s">
        <v>53</v>
      </c>
      <c r="T2632">
        <v>1</v>
      </c>
      <c r="U2632" s="2">
        <v>12</v>
      </c>
      <c r="X2632" t="str">
        <f>VLOOKUP($S2632,Taxonomic!A:D,2,FALSE)</f>
        <v>labrisomidae</v>
      </c>
      <c r="Y2632" t="str">
        <f>VLOOKUP(S2632,Taxonomic!A:D,3,FALSE)</f>
        <v>labrisomus</v>
      </c>
      <c r="Z2632" t="str">
        <f>VLOOKUP(S2632,Taxonomic!A:D,4,FALSE)</f>
        <v>nuchipinnis</v>
      </c>
    </row>
    <row r="2633" spans="1:26" x14ac:dyDescent="0.2">
      <c r="A2633" t="s">
        <v>30</v>
      </c>
      <c r="B2633" t="s">
        <v>436</v>
      </c>
      <c r="C2633" s="4" t="s">
        <v>135</v>
      </c>
      <c r="D2633">
        <v>2020</v>
      </c>
      <c r="E2633">
        <v>1</v>
      </c>
      <c r="F2633" s="9">
        <v>30</v>
      </c>
      <c r="G2633" t="s">
        <v>455</v>
      </c>
      <c r="H2633" t="s">
        <v>136</v>
      </c>
      <c r="I2633">
        <f>VLOOKUP(B2633,Information_sites!D:E,2,FALSE)</f>
        <v>-24.105399999999999</v>
      </c>
      <c r="J2633">
        <f>VLOOKUP(B2633,Information_sites!D:F,3,FALSE)</f>
        <v>-45.702500000000001</v>
      </c>
      <c r="K2633">
        <v>9</v>
      </c>
      <c r="L2633">
        <v>9</v>
      </c>
      <c r="M2633">
        <v>40</v>
      </c>
      <c r="N2633" t="s">
        <v>149</v>
      </c>
      <c r="O2633">
        <v>15</v>
      </c>
      <c r="P2633" s="5">
        <v>0.51597222222222205</v>
      </c>
      <c r="Q2633" s="5">
        <v>0.52152777777777803</v>
      </c>
      <c r="R2633">
        <v>27</v>
      </c>
      <c r="S2633" t="s">
        <v>44</v>
      </c>
      <c r="T2633">
        <v>1</v>
      </c>
      <c r="U2633" s="2">
        <v>12</v>
      </c>
      <c r="X2633" t="str">
        <f>VLOOKUP($S2633,Taxonomic!A:D,2,FALSE)</f>
        <v>pomacanthidae</v>
      </c>
      <c r="Y2633" t="str">
        <f>VLOOKUP(S2633,Taxonomic!A:D,3,FALSE)</f>
        <v>pomacanthus</v>
      </c>
      <c r="Z2633" t="str">
        <f>VLOOKUP(S2633,Taxonomic!A:D,4,FALSE)</f>
        <v>paru</v>
      </c>
    </row>
    <row r="2634" spans="1:26" x14ac:dyDescent="0.2">
      <c r="A2634" t="s">
        <v>30</v>
      </c>
      <c r="B2634" t="s">
        <v>436</v>
      </c>
      <c r="C2634" s="4" t="s">
        <v>135</v>
      </c>
      <c r="D2634">
        <v>2020</v>
      </c>
      <c r="E2634">
        <v>1</v>
      </c>
      <c r="F2634" s="9">
        <v>30</v>
      </c>
      <c r="G2634" t="s">
        <v>455</v>
      </c>
      <c r="H2634" t="s">
        <v>136</v>
      </c>
      <c r="I2634">
        <f>VLOOKUP(B2634,Information_sites!D:E,2,FALSE)</f>
        <v>-24.105399999999999</v>
      </c>
      <c r="J2634">
        <f>VLOOKUP(B2634,Information_sites!D:F,3,FALSE)</f>
        <v>-45.702500000000001</v>
      </c>
      <c r="K2634">
        <v>9</v>
      </c>
      <c r="L2634">
        <v>9</v>
      </c>
      <c r="M2634">
        <v>40</v>
      </c>
      <c r="N2634" t="s">
        <v>149</v>
      </c>
      <c r="O2634">
        <v>15</v>
      </c>
      <c r="P2634" s="5">
        <v>0.51597222222222205</v>
      </c>
      <c r="Q2634" s="5">
        <v>0.52152777777777803</v>
      </c>
      <c r="R2634">
        <v>27</v>
      </c>
      <c r="S2634" t="s">
        <v>44</v>
      </c>
      <c r="T2634">
        <v>1</v>
      </c>
      <c r="U2634" s="2">
        <v>10</v>
      </c>
      <c r="X2634" t="str">
        <f>VLOOKUP($S2634,Taxonomic!A:D,2,FALSE)</f>
        <v>pomacanthidae</v>
      </c>
      <c r="Y2634" t="str">
        <f>VLOOKUP(S2634,Taxonomic!A:D,3,FALSE)</f>
        <v>pomacanthus</v>
      </c>
      <c r="Z2634" t="str">
        <f>VLOOKUP(S2634,Taxonomic!A:D,4,FALSE)</f>
        <v>paru</v>
      </c>
    </row>
    <row r="2635" spans="1:26" x14ac:dyDescent="0.2">
      <c r="A2635" t="s">
        <v>30</v>
      </c>
      <c r="B2635" t="s">
        <v>436</v>
      </c>
      <c r="C2635" s="4" t="s">
        <v>135</v>
      </c>
      <c r="D2635">
        <v>2020</v>
      </c>
      <c r="E2635">
        <v>1</v>
      </c>
      <c r="F2635" s="9">
        <v>30</v>
      </c>
      <c r="G2635" t="s">
        <v>455</v>
      </c>
      <c r="H2635" t="s">
        <v>136</v>
      </c>
      <c r="I2635">
        <f>VLOOKUP(B2635,Information_sites!D:E,2,FALSE)</f>
        <v>-24.105399999999999</v>
      </c>
      <c r="J2635">
        <f>VLOOKUP(B2635,Information_sites!D:F,3,FALSE)</f>
        <v>-45.702500000000001</v>
      </c>
      <c r="K2635">
        <v>9</v>
      </c>
      <c r="L2635">
        <v>9</v>
      </c>
      <c r="M2635">
        <v>40</v>
      </c>
      <c r="N2635" t="s">
        <v>149</v>
      </c>
      <c r="O2635">
        <v>15</v>
      </c>
      <c r="P2635" s="5">
        <v>0.51597222222222205</v>
      </c>
      <c r="Q2635" s="5">
        <v>0.52152777777777803</v>
      </c>
      <c r="R2635">
        <v>27</v>
      </c>
      <c r="S2635" t="s">
        <v>44</v>
      </c>
      <c r="T2635">
        <v>2</v>
      </c>
      <c r="U2635" s="2">
        <v>37</v>
      </c>
      <c r="X2635" t="str">
        <f>VLOOKUP($S2635,Taxonomic!A:D,2,FALSE)</f>
        <v>pomacanthidae</v>
      </c>
      <c r="Y2635" t="str">
        <f>VLOOKUP(S2635,Taxonomic!A:D,3,FALSE)</f>
        <v>pomacanthus</v>
      </c>
      <c r="Z2635" t="str">
        <f>VLOOKUP(S2635,Taxonomic!A:D,4,FALSE)</f>
        <v>paru</v>
      </c>
    </row>
    <row r="2636" spans="1:26" x14ac:dyDescent="0.2">
      <c r="A2636" t="s">
        <v>30</v>
      </c>
      <c r="B2636" t="s">
        <v>436</v>
      </c>
      <c r="C2636" s="4" t="s">
        <v>135</v>
      </c>
      <c r="D2636">
        <v>2020</v>
      </c>
      <c r="E2636">
        <v>1</v>
      </c>
      <c r="F2636" s="9">
        <v>30</v>
      </c>
      <c r="G2636" t="s">
        <v>455</v>
      </c>
      <c r="H2636" t="s">
        <v>136</v>
      </c>
      <c r="I2636">
        <f>VLOOKUP(B2636,Information_sites!D:E,2,FALSE)</f>
        <v>-24.105399999999999</v>
      </c>
      <c r="J2636">
        <f>VLOOKUP(B2636,Information_sites!D:F,3,FALSE)</f>
        <v>-45.702500000000001</v>
      </c>
      <c r="K2636">
        <v>9</v>
      </c>
      <c r="L2636">
        <v>9</v>
      </c>
      <c r="M2636">
        <v>40</v>
      </c>
      <c r="N2636" t="s">
        <v>149</v>
      </c>
      <c r="O2636">
        <v>15</v>
      </c>
      <c r="P2636" s="5">
        <v>0.51597222222222205</v>
      </c>
      <c r="Q2636" s="5">
        <v>0.52152777777777803</v>
      </c>
      <c r="R2636">
        <v>27</v>
      </c>
      <c r="S2636" t="s">
        <v>44</v>
      </c>
      <c r="T2636">
        <v>1</v>
      </c>
      <c r="U2636" s="2">
        <v>40</v>
      </c>
      <c r="X2636" t="str">
        <f>VLOOKUP($S2636,Taxonomic!A:D,2,FALSE)</f>
        <v>pomacanthidae</v>
      </c>
      <c r="Y2636" t="str">
        <f>VLOOKUP(S2636,Taxonomic!A:D,3,FALSE)</f>
        <v>pomacanthus</v>
      </c>
      <c r="Z2636" t="str">
        <f>VLOOKUP(S2636,Taxonomic!A:D,4,FALSE)</f>
        <v>paru</v>
      </c>
    </row>
    <row r="2637" spans="1:26" x14ac:dyDescent="0.2">
      <c r="A2637" t="s">
        <v>30</v>
      </c>
      <c r="B2637" t="s">
        <v>436</v>
      </c>
      <c r="C2637" s="4" t="s">
        <v>135</v>
      </c>
      <c r="D2637">
        <v>2020</v>
      </c>
      <c r="E2637">
        <v>1</v>
      </c>
      <c r="F2637" s="9">
        <v>30</v>
      </c>
      <c r="G2637" t="s">
        <v>455</v>
      </c>
      <c r="H2637" t="s">
        <v>136</v>
      </c>
      <c r="I2637">
        <f>VLOOKUP(B2637,Information_sites!D:E,2,FALSE)</f>
        <v>-24.105399999999999</v>
      </c>
      <c r="J2637">
        <f>VLOOKUP(B2637,Information_sites!D:F,3,FALSE)</f>
        <v>-45.702500000000001</v>
      </c>
      <c r="K2637">
        <v>9</v>
      </c>
      <c r="L2637">
        <v>9</v>
      </c>
      <c r="M2637">
        <v>40</v>
      </c>
      <c r="N2637" t="s">
        <v>149</v>
      </c>
      <c r="O2637">
        <v>15</v>
      </c>
      <c r="P2637" s="5">
        <v>0.51597222222222205</v>
      </c>
      <c r="Q2637" s="5">
        <v>0.52152777777777803</v>
      </c>
      <c r="R2637">
        <v>27</v>
      </c>
      <c r="S2637" t="s">
        <v>60</v>
      </c>
      <c r="T2637">
        <v>2</v>
      </c>
      <c r="U2637" s="2">
        <v>10</v>
      </c>
      <c r="X2637" t="str">
        <f>VLOOKUP($S2637,Taxonomic!A:D,2,FALSE)</f>
        <v>chaetodontidae</v>
      </c>
      <c r="Y2637" t="str">
        <f>VLOOKUP(S2637,Taxonomic!A:D,3,FALSE)</f>
        <v>chaetodon</v>
      </c>
      <c r="Z2637" t="str">
        <f>VLOOKUP(S2637,Taxonomic!A:D,4,FALSE)</f>
        <v>striatus</v>
      </c>
    </row>
    <row r="2638" spans="1:26" x14ac:dyDescent="0.2">
      <c r="A2638" t="s">
        <v>30</v>
      </c>
      <c r="B2638" t="s">
        <v>436</v>
      </c>
      <c r="C2638" s="4" t="s">
        <v>135</v>
      </c>
      <c r="D2638">
        <v>2020</v>
      </c>
      <c r="E2638">
        <v>1</v>
      </c>
      <c r="F2638" s="9">
        <v>30</v>
      </c>
      <c r="G2638" t="s">
        <v>455</v>
      </c>
      <c r="H2638" t="s">
        <v>136</v>
      </c>
      <c r="I2638">
        <f>VLOOKUP(B2638,Information_sites!D:E,2,FALSE)</f>
        <v>-24.105399999999999</v>
      </c>
      <c r="J2638">
        <f>VLOOKUP(B2638,Information_sites!D:F,3,FALSE)</f>
        <v>-45.702500000000001</v>
      </c>
      <c r="K2638">
        <v>9</v>
      </c>
      <c r="L2638">
        <v>9</v>
      </c>
      <c r="M2638">
        <v>40</v>
      </c>
      <c r="N2638" t="s">
        <v>149</v>
      </c>
      <c r="O2638">
        <v>15</v>
      </c>
      <c r="P2638" s="5">
        <v>0.51597222222222205</v>
      </c>
      <c r="Q2638" s="5">
        <v>0.52152777777777803</v>
      </c>
      <c r="R2638">
        <v>27</v>
      </c>
      <c r="S2638" t="s">
        <v>33</v>
      </c>
      <c r="T2638">
        <v>4</v>
      </c>
      <c r="U2638" s="2">
        <v>10</v>
      </c>
      <c r="X2638" t="str">
        <f>VLOOKUP($S2638,Taxonomic!A:D,2,FALSE)</f>
        <v>pomacentridae</v>
      </c>
      <c r="Y2638" t="str">
        <f>VLOOKUP(S2638,Taxonomic!A:D,3,FALSE)</f>
        <v>abudefduf</v>
      </c>
      <c r="Z2638" t="str">
        <f>VLOOKUP(S2638,Taxonomic!A:D,4,FALSE)</f>
        <v>saxatilis</v>
      </c>
    </row>
    <row r="2639" spans="1:26" x14ac:dyDescent="0.2">
      <c r="A2639" t="s">
        <v>30</v>
      </c>
      <c r="B2639" t="s">
        <v>436</v>
      </c>
      <c r="C2639" s="4" t="s">
        <v>135</v>
      </c>
      <c r="D2639">
        <v>2020</v>
      </c>
      <c r="E2639">
        <v>1</v>
      </c>
      <c r="F2639" s="9">
        <v>30</v>
      </c>
      <c r="G2639" t="s">
        <v>455</v>
      </c>
      <c r="H2639" t="s">
        <v>136</v>
      </c>
      <c r="I2639">
        <f>VLOOKUP(B2639,Information_sites!D:E,2,FALSE)</f>
        <v>-24.105399999999999</v>
      </c>
      <c r="J2639">
        <f>VLOOKUP(B2639,Information_sites!D:F,3,FALSE)</f>
        <v>-45.702500000000001</v>
      </c>
      <c r="K2639">
        <v>9</v>
      </c>
      <c r="L2639">
        <v>9</v>
      </c>
      <c r="M2639">
        <v>40</v>
      </c>
      <c r="N2639" t="s">
        <v>149</v>
      </c>
      <c r="O2639">
        <v>15</v>
      </c>
      <c r="P2639" s="5">
        <v>0.51597222222222205</v>
      </c>
      <c r="Q2639" s="5">
        <v>0.52152777777777803</v>
      </c>
      <c r="R2639">
        <v>27</v>
      </c>
      <c r="S2639" t="s">
        <v>33</v>
      </c>
      <c r="T2639">
        <v>20</v>
      </c>
      <c r="U2639" s="2">
        <v>15</v>
      </c>
      <c r="X2639" t="str">
        <f>VLOOKUP($S2639,Taxonomic!A:D,2,FALSE)</f>
        <v>pomacentridae</v>
      </c>
      <c r="Y2639" t="str">
        <f>VLOOKUP(S2639,Taxonomic!A:D,3,FALSE)</f>
        <v>abudefduf</v>
      </c>
      <c r="Z2639" t="str">
        <f>VLOOKUP(S2639,Taxonomic!A:D,4,FALSE)</f>
        <v>saxatilis</v>
      </c>
    </row>
    <row r="2640" spans="1:26" x14ac:dyDescent="0.2">
      <c r="A2640" t="s">
        <v>30</v>
      </c>
      <c r="B2640" t="s">
        <v>436</v>
      </c>
      <c r="C2640" s="4" t="s">
        <v>135</v>
      </c>
      <c r="D2640">
        <v>2020</v>
      </c>
      <c r="E2640">
        <v>1</v>
      </c>
      <c r="F2640" s="9">
        <v>30</v>
      </c>
      <c r="G2640" t="s">
        <v>455</v>
      </c>
      <c r="H2640" t="s">
        <v>136</v>
      </c>
      <c r="I2640">
        <f>VLOOKUP(B2640,Information_sites!D:E,2,FALSE)</f>
        <v>-24.105399999999999</v>
      </c>
      <c r="J2640">
        <f>VLOOKUP(B2640,Information_sites!D:F,3,FALSE)</f>
        <v>-45.702500000000001</v>
      </c>
      <c r="K2640">
        <v>9</v>
      </c>
      <c r="L2640">
        <v>9</v>
      </c>
      <c r="M2640">
        <v>40</v>
      </c>
      <c r="N2640" t="s">
        <v>149</v>
      </c>
      <c r="O2640">
        <v>15</v>
      </c>
      <c r="P2640" s="5">
        <v>0.51597222222222205</v>
      </c>
      <c r="Q2640" s="5">
        <v>0.52152777777777803</v>
      </c>
      <c r="R2640">
        <v>27</v>
      </c>
      <c r="S2640" t="s">
        <v>33</v>
      </c>
      <c r="T2640">
        <v>20</v>
      </c>
      <c r="U2640" s="2">
        <v>12</v>
      </c>
      <c r="X2640" t="str">
        <f>VLOOKUP($S2640,Taxonomic!A:D,2,FALSE)</f>
        <v>pomacentridae</v>
      </c>
      <c r="Y2640" t="str">
        <f>VLOOKUP(S2640,Taxonomic!A:D,3,FALSE)</f>
        <v>abudefduf</v>
      </c>
      <c r="Z2640" t="str">
        <f>VLOOKUP(S2640,Taxonomic!A:D,4,FALSE)</f>
        <v>saxatilis</v>
      </c>
    </row>
    <row r="2641" spans="1:26" x14ac:dyDescent="0.2">
      <c r="A2641" t="s">
        <v>30</v>
      </c>
      <c r="B2641" t="s">
        <v>436</v>
      </c>
      <c r="C2641" s="4" t="s">
        <v>135</v>
      </c>
      <c r="D2641">
        <v>2020</v>
      </c>
      <c r="E2641">
        <v>1</v>
      </c>
      <c r="F2641" s="9">
        <v>30</v>
      </c>
      <c r="G2641" t="s">
        <v>455</v>
      </c>
      <c r="H2641" t="s">
        <v>136</v>
      </c>
      <c r="I2641">
        <f>VLOOKUP(B2641,Information_sites!D:E,2,FALSE)</f>
        <v>-24.105399999999999</v>
      </c>
      <c r="J2641">
        <f>VLOOKUP(B2641,Information_sites!D:F,3,FALSE)</f>
        <v>-45.702500000000001</v>
      </c>
      <c r="K2641">
        <v>9</v>
      </c>
      <c r="L2641">
        <v>9</v>
      </c>
      <c r="M2641">
        <v>40</v>
      </c>
      <c r="N2641" t="s">
        <v>149</v>
      </c>
      <c r="O2641">
        <v>15</v>
      </c>
      <c r="P2641" s="5">
        <v>0.51597222222222205</v>
      </c>
      <c r="Q2641" s="5">
        <v>0.52152777777777803</v>
      </c>
      <c r="R2641">
        <v>27</v>
      </c>
      <c r="S2641" t="s">
        <v>33</v>
      </c>
      <c r="T2641">
        <v>3</v>
      </c>
      <c r="U2641" s="2">
        <v>17</v>
      </c>
      <c r="X2641" t="str">
        <f>VLOOKUP($S2641,Taxonomic!A:D,2,FALSE)</f>
        <v>pomacentridae</v>
      </c>
      <c r="Y2641" t="str">
        <f>VLOOKUP(S2641,Taxonomic!A:D,3,FALSE)</f>
        <v>abudefduf</v>
      </c>
      <c r="Z2641" t="str">
        <f>VLOOKUP(S2641,Taxonomic!A:D,4,FALSE)</f>
        <v>saxatilis</v>
      </c>
    </row>
    <row r="2642" spans="1:26" x14ac:dyDescent="0.2">
      <c r="A2642" t="s">
        <v>30</v>
      </c>
      <c r="B2642" t="s">
        <v>436</v>
      </c>
      <c r="C2642" s="4" t="s">
        <v>135</v>
      </c>
      <c r="D2642">
        <v>2020</v>
      </c>
      <c r="E2642">
        <v>1</v>
      </c>
      <c r="F2642" s="9">
        <v>30</v>
      </c>
      <c r="G2642" t="s">
        <v>455</v>
      </c>
      <c r="H2642" t="s">
        <v>136</v>
      </c>
      <c r="I2642">
        <f>VLOOKUP(B2642,Information_sites!D:E,2,FALSE)</f>
        <v>-24.105399999999999</v>
      </c>
      <c r="J2642">
        <f>VLOOKUP(B2642,Information_sites!D:F,3,FALSE)</f>
        <v>-45.702500000000001</v>
      </c>
      <c r="K2642">
        <v>9</v>
      </c>
      <c r="L2642">
        <v>9</v>
      </c>
      <c r="M2642">
        <v>40</v>
      </c>
      <c r="N2642" t="s">
        <v>149</v>
      </c>
      <c r="O2642">
        <v>15</v>
      </c>
      <c r="P2642" s="5">
        <v>0.51597222222222205</v>
      </c>
      <c r="Q2642" s="5">
        <v>0.52152777777777803</v>
      </c>
      <c r="R2642">
        <v>27</v>
      </c>
      <c r="S2642" t="s">
        <v>75</v>
      </c>
      <c r="T2642">
        <v>1</v>
      </c>
      <c r="U2642" s="2">
        <v>18</v>
      </c>
      <c r="X2642" t="str">
        <f>VLOOKUP($S2642,Taxonomic!A:D,2,FALSE)</f>
        <v>labridae</v>
      </c>
      <c r="Y2642" t="str">
        <f>VLOOKUP(S2642,Taxonomic!A:D,3,FALSE)</f>
        <v>halichoeres</v>
      </c>
      <c r="Z2642" t="str">
        <f>VLOOKUP(S2642,Taxonomic!A:D,4,FALSE)</f>
        <v>brasiliensis</v>
      </c>
    </row>
    <row r="2643" spans="1:26" x14ac:dyDescent="0.2">
      <c r="A2643" t="s">
        <v>30</v>
      </c>
      <c r="B2643" t="s">
        <v>436</v>
      </c>
      <c r="C2643" s="4" t="s">
        <v>135</v>
      </c>
      <c r="D2643">
        <v>2020</v>
      </c>
      <c r="E2643">
        <v>1</v>
      </c>
      <c r="F2643" s="9">
        <v>30</v>
      </c>
      <c r="G2643" t="s">
        <v>455</v>
      </c>
      <c r="H2643" t="s">
        <v>136</v>
      </c>
      <c r="I2643">
        <f>VLOOKUP(B2643,Information_sites!D:E,2,FALSE)</f>
        <v>-24.105399999999999</v>
      </c>
      <c r="J2643">
        <f>VLOOKUP(B2643,Information_sites!D:F,3,FALSE)</f>
        <v>-45.702500000000001</v>
      </c>
      <c r="K2643">
        <v>9</v>
      </c>
      <c r="L2643">
        <v>9</v>
      </c>
      <c r="M2643">
        <v>40</v>
      </c>
      <c r="N2643" t="s">
        <v>149</v>
      </c>
      <c r="O2643">
        <v>15</v>
      </c>
      <c r="P2643" s="5">
        <v>0.51597222222222205</v>
      </c>
      <c r="Q2643" s="5">
        <v>0.52152777777777803</v>
      </c>
      <c r="R2643">
        <v>27</v>
      </c>
      <c r="S2643" t="s">
        <v>39</v>
      </c>
      <c r="T2643">
        <v>1</v>
      </c>
      <c r="U2643" s="2">
        <v>15</v>
      </c>
      <c r="X2643" t="str">
        <f>VLOOKUP($S2643,Taxonomic!A:D,2,FALSE)</f>
        <v>haemulidae</v>
      </c>
      <c r="Y2643" t="str">
        <f>VLOOKUP(S2643,Taxonomic!A:D,3,FALSE)</f>
        <v>haemulon</v>
      </c>
      <c r="Z2643" t="str">
        <f>VLOOKUP(S2643,Taxonomic!A:D,4,FALSE)</f>
        <v>aurolineatum</v>
      </c>
    </row>
    <row r="2644" spans="1:26" x14ac:dyDescent="0.2">
      <c r="A2644" t="s">
        <v>30</v>
      </c>
      <c r="B2644" t="s">
        <v>436</v>
      </c>
      <c r="C2644" s="4" t="s">
        <v>135</v>
      </c>
      <c r="D2644">
        <v>2020</v>
      </c>
      <c r="E2644">
        <v>1</v>
      </c>
      <c r="F2644" s="9">
        <v>30</v>
      </c>
      <c r="G2644" t="s">
        <v>455</v>
      </c>
      <c r="H2644" t="s">
        <v>136</v>
      </c>
      <c r="I2644">
        <f>VLOOKUP(B2644,Information_sites!D:E,2,FALSE)</f>
        <v>-24.105399999999999</v>
      </c>
      <c r="J2644">
        <f>VLOOKUP(B2644,Information_sites!D:F,3,FALSE)</f>
        <v>-45.702500000000001</v>
      </c>
      <c r="K2644">
        <v>9</v>
      </c>
      <c r="L2644">
        <v>9</v>
      </c>
      <c r="M2644">
        <v>40</v>
      </c>
      <c r="N2644" t="s">
        <v>149</v>
      </c>
      <c r="O2644">
        <v>15</v>
      </c>
      <c r="P2644" s="5">
        <v>0.51597222222222205</v>
      </c>
      <c r="Q2644" s="5">
        <v>0.52152777777777803</v>
      </c>
      <c r="R2644">
        <v>27</v>
      </c>
      <c r="S2644" t="s">
        <v>39</v>
      </c>
      <c r="T2644">
        <v>3</v>
      </c>
      <c r="U2644" s="2">
        <v>10</v>
      </c>
      <c r="X2644" t="str">
        <f>VLOOKUP($S2644,Taxonomic!A:D,2,FALSE)</f>
        <v>haemulidae</v>
      </c>
      <c r="Y2644" t="str">
        <f>VLOOKUP(S2644,Taxonomic!A:D,3,FALSE)</f>
        <v>haemulon</v>
      </c>
      <c r="Z2644" t="str">
        <f>VLOOKUP(S2644,Taxonomic!A:D,4,FALSE)</f>
        <v>aurolineatum</v>
      </c>
    </row>
    <row r="2645" spans="1:26" x14ac:dyDescent="0.2">
      <c r="A2645" t="s">
        <v>30</v>
      </c>
      <c r="B2645" t="s">
        <v>436</v>
      </c>
      <c r="C2645" s="4" t="s">
        <v>135</v>
      </c>
      <c r="D2645">
        <v>2020</v>
      </c>
      <c r="E2645">
        <v>1</v>
      </c>
      <c r="F2645" s="9">
        <v>30</v>
      </c>
      <c r="G2645" t="s">
        <v>455</v>
      </c>
      <c r="H2645" t="s">
        <v>136</v>
      </c>
      <c r="I2645">
        <f>VLOOKUP(B2645,Information_sites!D:E,2,FALSE)</f>
        <v>-24.105399999999999</v>
      </c>
      <c r="J2645">
        <f>VLOOKUP(B2645,Information_sites!D:F,3,FALSE)</f>
        <v>-45.702500000000001</v>
      </c>
      <c r="K2645">
        <v>9</v>
      </c>
      <c r="L2645">
        <v>9</v>
      </c>
      <c r="M2645">
        <v>40</v>
      </c>
      <c r="N2645" t="s">
        <v>149</v>
      </c>
      <c r="O2645">
        <v>15</v>
      </c>
      <c r="P2645" s="5">
        <v>0.51597222222222205</v>
      </c>
      <c r="Q2645" s="5">
        <v>0.52152777777777803</v>
      </c>
      <c r="R2645">
        <v>27</v>
      </c>
      <c r="S2645" t="s">
        <v>39</v>
      </c>
      <c r="T2645">
        <v>15</v>
      </c>
      <c r="U2645" s="2">
        <v>10</v>
      </c>
      <c r="X2645" t="str">
        <f>VLOOKUP($S2645,Taxonomic!A:D,2,FALSE)</f>
        <v>haemulidae</v>
      </c>
      <c r="Y2645" t="str">
        <f>VLOOKUP(S2645,Taxonomic!A:D,3,FALSE)</f>
        <v>haemulon</v>
      </c>
      <c r="Z2645" t="str">
        <f>VLOOKUP(S2645,Taxonomic!A:D,4,FALSE)</f>
        <v>aurolineatum</v>
      </c>
    </row>
    <row r="2646" spans="1:26" x14ac:dyDescent="0.2">
      <c r="A2646" t="s">
        <v>30</v>
      </c>
      <c r="B2646" t="s">
        <v>436</v>
      </c>
      <c r="C2646" s="4" t="s">
        <v>135</v>
      </c>
      <c r="D2646">
        <v>2020</v>
      </c>
      <c r="E2646">
        <v>1</v>
      </c>
      <c r="F2646" s="9">
        <v>30</v>
      </c>
      <c r="G2646" t="s">
        <v>455</v>
      </c>
      <c r="H2646" t="s">
        <v>136</v>
      </c>
      <c r="I2646">
        <f>VLOOKUP(B2646,Information_sites!D:E,2,FALSE)</f>
        <v>-24.105399999999999</v>
      </c>
      <c r="J2646">
        <f>VLOOKUP(B2646,Information_sites!D:F,3,FALSE)</f>
        <v>-45.702500000000001</v>
      </c>
      <c r="K2646">
        <v>9</v>
      </c>
      <c r="L2646">
        <v>9</v>
      </c>
      <c r="M2646">
        <v>40</v>
      </c>
      <c r="N2646" t="s">
        <v>149</v>
      </c>
      <c r="O2646">
        <v>15</v>
      </c>
      <c r="P2646" s="5">
        <v>0.51597222222222205</v>
      </c>
      <c r="Q2646" s="5">
        <v>0.52152777777777803</v>
      </c>
      <c r="R2646">
        <v>27</v>
      </c>
      <c r="S2646" t="s">
        <v>437</v>
      </c>
      <c r="T2646">
        <v>1</v>
      </c>
      <c r="U2646" s="2">
        <v>22</v>
      </c>
      <c r="X2646" t="str">
        <f>VLOOKUP($S2646,Taxonomic!A:D,2,FALSE)</f>
        <v>haemulidae</v>
      </c>
      <c r="Y2646" t="str">
        <f>VLOOKUP(S2646,Taxonomic!A:D,3,FALSE)</f>
        <v>haemulon</v>
      </c>
      <c r="Z2646" t="str">
        <f>VLOOKUP(S2646,Taxonomic!A:D,4,FALSE)</f>
        <v>atlanticus</v>
      </c>
    </row>
    <row r="2647" spans="1:26" x14ac:dyDescent="0.2">
      <c r="A2647" t="s">
        <v>30</v>
      </c>
      <c r="B2647" t="s">
        <v>436</v>
      </c>
      <c r="C2647" s="4" t="s">
        <v>135</v>
      </c>
      <c r="D2647">
        <v>2020</v>
      </c>
      <c r="E2647">
        <v>1</v>
      </c>
      <c r="F2647" s="9">
        <v>30</v>
      </c>
      <c r="G2647" t="s">
        <v>455</v>
      </c>
      <c r="H2647" t="s">
        <v>136</v>
      </c>
      <c r="I2647">
        <f>VLOOKUP(B2647,Information_sites!D:E,2,FALSE)</f>
        <v>-24.105399999999999</v>
      </c>
      <c r="J2647">
        <f>VLOOKUP(B2647,Information_sites!D:F,3,FALSE)</f>
        <v>-45.702500000000001</v>
      </c>
      <c r="K2647">
        <v>9</v>
      </c>
      <c r="L2647">
        <v>9</v>
      </c>
      <c r="M2647">
        <v>40</v>
      </c>
      <c r="N2647" t="s">
        <v>149</v>
      </c>
      <c r="O2647">
        <v>15</v>
      </c>
      <c r="P2647" s="5">
        <v>0.51597222222222205</v>
      </c>
      <c r="Q2647" s="5">
        <v>0.52152777777777803</v>
      </c>
      <c r="R2647">
        <v>27</v>
      </c>
      <c r="S2647" t="s">
        <v>36</v>
      </c>
      <c r="T2647">
        <v>2</v>
      </c>
      <c r="U2647" s="2">
        <v>12</v>
      </c>
      <c r="X2647" t="str">
        <f>VLOOKUP($S2647,Taxonomic!A:D,2,FALSE)</f>
        <v>pomacentridae</v>
      </c>
      <c r="Y2647" t="str">
        <f>VLOOKUP(S2647,Taxonomic!A:D,3,FALSE)</f>
        <v>chromis</v>
      </c>
      <c r="Z2647" t="str">
        <f>VLOOKUP(S2647,Taxonomic!A:D,4,FALSE)</f>
        <v>multilineata</v>
      </c>
    </row>
    <row r="2648" spans="1:26" x14ac:dyDescent="0.2">
      <c r="A2648" t="s">
        <v>30</v>
      </c>
      <c r="B2648" t="s">
        <v>436</v>
      </c>
      <c r="C2648" s="4" t="s">
        <v>135</v>
      </c>
      <c r="D2648">
        <v>2020</v>
      </c>
      <c r="E2648">
        <v>1</v>
      </c>
      <c r="F2648" s="9">
        <v>30</v>
      </c>
      <c r="G2648" t="s">
        <v>455</v>
      </c>
      <c r="H2648" t="s">
        <v>136</v>
      </c>
      <c r="I2648">
        <f>VLOOKUP(B2648,Information_sites!D:E,2,FALSE)</f>
        <v>-24.105399999999999</v>
      </c>
      <c r="J2648">
        <f>VLOOKUP(B2648,Information_sites!D:F,3,FALSE)</f>
        <v>-45.702500000000001</v>
      </c>
      <c r="K2648">
        <v>9</v>
      </c>
      <c r="L2648">
        <v>9</v>
      </c>
      <c r="M2648">
        <v>40</v>
      </c>
      <c r="N2648" t="s">
        <v>149</v>
      </c>
      <c r="O2648">
        <v>15</v>
      </c>
      <c r="P2648" s="5">
        <v>0.51597222222222205</v>
      </c>
      <c r="Q2648" s="5">
        <v>0.52152777777777803</v>
      </c>
      <c r="R2648">
        <v>27</v>
      </c>
      <c r="S2648" t="s">
        <v>34</v>
      </c>
      <c r="T2648">
        <v>1</v>
      </c>
      <c r="U2648" s="2">
        <v>22</v>
      </c>
      <c r="X2648" t="str">
        <f>VLOOKUP($S2648,Taxonomic!A:D,2,FALSE)</f>
        <v>labridae</v>
      </c>
      <c r="Y2648" t="str">
        <f>VLOOKUP(S2648,Taxonomic!A:D,3,FALSE)</f>
        <v>bodianus</v>
      </c>
      <c r="Z2648" t="str">
        <f>VLOOKUP(S2648,Taxonomic!A:D,4,FALSE)</f>
        <v>pulchellus</v>
      </c>
    </row>
    <row r="2649" spans="1:26" x14ac:dyDescent="0.2">
      <c r="A2649" t="s">
        <v>30</v>
      </c>
      <c r="B2649" t="s">
        <v>436</v>
      </c>
      <c r="C2649" s="4" t="s">
        <v>135</v>
      </c>
      <c r="D2649">
        <v>2020</v>
      </c>
      <c r="E2649">
        <v>1</v>
      </c>
      <c r="F2649" s="9">
        <v>30</v>
      </c>
      <c r="G2649" t="s">
        <v>455</v>
      </c>
      <c r="H2649" t="s">
        <v>136</v>
      </c>
      <c r="I2649">
        <f>VLOOKUP(B2649,Information_sites!D:E,2,FALSE)</f>
        <v>-24.105399999999999</v>
      </c>
      <c r="J2649">
        <f>VLOOKUP(B2649,Information_sites!D:F,3,FALSE)</f>
        <v>-45.702500000000001</v>
      </c>
      <c r="K2649">
        <v>9</v>
      </c>
      <c r="L2649">
        <v>9</v>
      </c>
      <c r="M2649">
        <v>40</v>
      </c>
      <c r="N2649" t="s">
        <v>149</v>
      </c>
      <c r="O2649">
        <v>15</v>
      </c>
      <c r="P2649" s="5">
        <v>0.51597222222222205</v>
      </c>
      <c r="Q2649" s="5">
        <v>0.52152777777777803</v>
      </c>
      <c r="R2649">
        <v>27</v>
      </c>
      <c r="S2649" t="s">
        <v>51</v>
      </c>
      <c r="T2649">
        <v>1</v>
      </c>
      <c r="U2649" s="2">
        <v>30</v>
      </c>
      <c r="X2649" t="str">
        <f>VLOOKUP($S2649,Taxonomic!A:D,2,FALSE)</f>
        <v>sparidae</v>
      </c>
      <c r="Y2649" t="str">
        <f>VLOOKUP(S2649,Taxonomic!A:D,3,FALSE)</f>
        <v>diplodus</v>
      </c>
      <c r="Z2649" t="str">
        <f>VLOOKUP(S2649,Taxonomic!A:D,4,FALSE)</f>
        <v>argenteus</v>
      </c>
    </row>
    <row r="2650" spans="1:26" x14ac:dyDescent="0.2">
      <c r="A2650" t="s">
        <v>30</v>
      </c>
      <c r="B2650" t="s">
        <v>436</v>
      </c>
      <c r="C2650" s="4" t="s">
        <v>135</v>
      </c>
      <c r="D2650">
        <v>2020</v>
      </c>
      <c r="E2650">
        <v>1</v>
      </c>
      <c r="F2650" s="9">
        <v>30</v>
      </c>
      <c r="G2650" t="s">
        <v>455</v>
      </c>
      <c r="H2650" t="s">
        <v>136</v>
      </c>
      <c r="I2650">
        <f>VLOOKUP(B2650,Information_sites!D:E,2,FALSE)</f>
        <v>-24.105399999999999</v>
      </c>
      <c r="J2650">
        <f>VLOOKUP(B2650,Information_sites!D:F,3,FALSE)</f>
        <v>-45.702500000000001</v>
      </c>
      <c r="K2650">
        <v>9</v>
      </c>
      <c r="L2650">
        <v>9</v>
      </c>
      <c r="M2650">
        <v>40</v>
      </c>
      <c r="N2650" t="s">
        <v>149</v>
      </c>
      <c r="O2650">
        <v>15</v>
      </c>
      <c r="P2650" s="5">
        <v>0.51597222222222205</v>
      </c>
      <c r="Q2650" s="5">
        <v>0.52152777777777803</v>
      </c>
      <c r="R2650">
        <v>27</v>
      </c>
      <c r="S2650" t="s">
        <v>51</v>
      </c>
      <c r="T2650">
        <v>1</v>
      </c>
      <c r="U2650" s="2">
        <v>20</v>
      </c>
      <c r="X2650" t="str">
        <f>VLOOKUP($S2650,Taxonomic!A:D,2,FALSE)</f>
        <v>sparidae</v>
      </c>
      <c r="Y2650" t="str">
        <f>VLOOKUP(S2650,Taxonomic!A:D,3,FALSE)</f>
        <v>diplodus</v>
      </c>
      <c r="Z2650" t="str">
        <f>VLOOKUP(S2650,Taxonomic!A:D,4,FALSE)</f>
        <v>argenteus</v>
      </c>
    </row>
    <row r="2651" spans="1:26" x14ac:dyDescent="0.2">
      <c r="A2651" t="s">
        <v>30</v>
      </c>
      <c r="B2651" t="s">
        <v>436</v>
      </c>
      <c r="C2651" s="4" t="s">
        <v>135</v>
      </c>
      <c r="D2651">
        <v>2020</v>
      </c>
      <c r="E2651">
        <v>1</v>
      </c>
      <c r="F2651" s="9">
        <v>30</v>
      </c>
      <c r="G2651" t="s">
        <v>455</v>
      </c>
      <c r="H2651" t="s">
        <v>136</v>
      </c>
      <c r="I2651">
        <f>VLOOKUP(B2651,Information_sites!D:E,2,FALSE)</f>
        <v>-24.105399999999999</v>
      </c>
      <c r="J2651">
        <f>VLOOKUP(B2651,Information_sites!D:F,3,FALSE)</f>
        <v>-45.702500000000001</v>
      </c>
      <c r="K2651">
        <v>9</v>
      </c>
      <c r="L2651">
        <v>9</v>
      </c>
      <c r="M2651">
        <v>40</v>
      </c>
      <c r="N2651" t="s">
        <v>149</v>
      </c>
      <c r="O2651">
        <v>15</v>
      </c>
      <c r="P2651" s="5">
        <v>0.51597222222222205</v>
      </c>
      <c r="Q2651" s="5">
        <v>0.52152777777777803</v>
      </c>
      <c r="R2651">
        <v>27</v>
      </c>
      <c r="S2651" t="s">
        <v>51</v>
      </c>
      <c r="T2651">
        <v>1</v>
      </c>
      <c r="U2651" s="2">
        <v>15</v>
      </c>
      <c r="X2651" t="str">
        <f>VLOOKUP($S2651,Taxonomic!A:D,2,FALSE)</f>
        <v>sparidae</v>
      </c>
      <c r="Y2651" t="str">
        <f>VLOOKUP(S2651,Taxonomic!A:D,3,FALSE)</f>
        <v>diplodus</v>
      </c>
      <c r="Z2651" t="str">
        <f>VLOOKUP(S2651,Taxonomic!A:D,4,FALSE)</f>
        <v>argenteus</v>
      </c>
    </row>
    <row r="2652" spans="1:26" x14ac:dyDescent="0.2">
      <c r="A2652" t="s">
        <v>30</v>
      </c>
      <c r="B2652" t="s">
        <v>436</v>
      </c>
      <c r="C2652" s="4" t="s">
        <v>135</v>
      </c>
      <c r="D2652">
        <v>2020</v>
      </c>
      <c r="E2652">
        <v>1</v>
      </c>
      <c r="F2652" s="9">
        <v>30</v>
      </c>
      <c r="G2652" t="s">
        <v>455</v>
      </c>
      <c r="H2652" t="s">
        <v>136</v>
      </c>
      <c r="I2652">
        <f>VLOOKUP(B2652,Information_sites!D:E,2,FALSE)</f>
        <v>-24.105399999999999</v>
      </c>
      <c r="J2652">
        <f>VLOOKUP(B2652,Information_sites!D:F,3,FALSE)</f>
        <v>-45.702500000000001</v>
      </c>
      <c r="K2652">
        <v>9</v>
      </c>
      <c r="L2652">
        <v>9</v>
      </c>
      <c r="M2652">
        <v>40</v>
      </c>
      <c r="N2652" t="s">
        <v>149</v>
      </c>
      <c r="O2652">
        <v>15</v>
      </c>
      <c r="P2652" s="5">
        <v>0.51597222222222205</v>
      </c>
      <c r="Q2652" s="5">
        <v>0.52152777777777803</v>
      </c>
      <c r="R2652">
        <v>27</v>
      </c>
      <c r="S2652" t="s">
        <v>50</v>
      </c>
      <c r="T2652">
        <v>1</v>
      </c>
      <c r="U2652" s="2">
        <v>45</v>
      </c>
      <c r="X2652" t="str">
        <f>VLOOKUP($S2652,Taxonomic!A:D,2,FALSE)</f>
        <v>haemulidae</v>
      </c>
      <c r="Y2652" t="str">
        <f>VLOOKUP(S2652,Taxonomic!A:D,3,FALSE)</f>
        <v>anisotremus</v>
      </c>
      <c r="Z2652" t="str">
        <f>VLOOKUP(S2652,Taxonomic!A:D,4,FALSE)</f>
        <v>virginicus</v>
      </c>
    </row>
    <row r="2653" spans="1:26" x14ac:dyDescent="0.2">
      <c r="A2653" t="s">
        <v>30</v>
      </c>
      <c r="B2653" t="s">
        <v>436</v>
      </c>
      <c r="C2653" s="4" t="s">
        <v>135</v>
      </c>
      <c r="D2653">
        <v>2020</v>
      </c>
      <c r="E2653">
        <v>1</v>
      </c>
      <c r="F2653" s="9">
        <v>30</v>
      </c>
      <c r="G2653" t="s">
        <v>455</v>
      </c>
      <c r="H2653" t="s">
        <v>136</v>
      </c>
      <c r="I2653">
        <f>VLOOKUP(B2653,Information_sites!D:E,2,FALSE)</f>
        <v>-24.105399999999999</v>
      </c>
      <c r="J2653">
        <f>VLOOKUP(B2653,Information_sites!D:F,3,FALSE)</f>
        <v>-45.702500000000001</v>
      </c>
      <c r="K2653">
        <v>9</v>
      </c>
      <c r="L2653">
        <v>9</v>
      </c>
      <c r="M2653">
        <v>40</v>
      </c>
      <c r="N2653" t="s">
        <v>149</v>
      </c>
      <c r="O2653">
        <v>15</v>
      </c>
      <c r="P2653" s="5">
        <v>0.51597222222222205</v>
      </c>
      <c r="Q2653" s="5">
        <v>0.52152777777777803</v>
      </c>
      <c r="R2653">
        <v>27</v>
      </c>
      <c r="S2653" t="s">
        <v>50</v>
      </c>
      <c r="T2653">
        <v>1</v>
      </c>
      <c r="U2653" s="2">
        <v>35</v>
      </c>
      <c r="X2653" t="str">
        <f>VLOOKUP($S2653,Taxonomic!A:D,2,FALSE)</f>
        <v>haemulidae</v>
      </c>
      <c r="Y2653" t="str">
        <f>VLOOKUP(S2653,Taxonomic!A:D,3,FALSE)</f>
        <v>anisotremus</v>
      </c>
      <c r="Z2653" t="str">
        <f>VLOOKUP(S2653,Taxonomic!A:D,4,FALSE)</f>
        <v>virginicus</v>
      </c>
    </row>
    <row r="2654" spans="1:26" x14ac:dyDescent="0.2">
      <c r="A2654" t="s">
        <v>30</v>
      </c>
      <c r="B2654" t="s">
        <v>436</v>
      </c>
      <c r="C2654" s="4" t="s">
        <v>135</v>
      </c>
      <c r="D2654">
        <v>2020</v>
      </c>
      <c r="E2654">
        <v>1</v>
      </c>
      <c r="F2654" s="9">
        <v>30</v>
      </c>
      <c r="G2654" t="s">
        <v>455</v>
      </c>
      <c r="H2654" t="s">
        <v>136</v>
      </c>
      <c r="I2654">
        <f>VLOOKUP(B2654,Information_sites!D:E,2,FALSE)</f>
        <v>-24.105399999999999</v>
      </c>
      <c r="J2654">
        <f>VLOOKUP(B2654,Information_sites!D:F,3,FALSE)</f>
        <v>-45.702500000000001</v>
      </c>
      <c r="K2654">
        <v>9</v>
      </c>
      <c r="L2654">
        <v>9</v>
      </c>
      <c r="M2654">
        <v>40</v>
      </c>
      <c r="N2654" t="s">
        <v>149</v>
      </c>
      <c r="O2654">
        <v>15</v>
      </c>
      <c r="P2654" s="5">
        <v>0.51597222222222205</v>
      </c>
      <c r="Q2654" s="5">
        <v>0.52152777777777803</v>
      </c>
      <c r="R2654">
        <v>27</v>
      </c>
      <c r="S2654" t="s">
        <v>49</v>
      </c>
      <c r="T2654">
        <v>1</v>
      </c>
      <c r="U2654" s="2">
        <v>40</v>
      </c>
      <c r="X2654" t="str">
        <f>VLOOKUP($S2654,Taxonomic!A:D,2,FALSE)</f>
        <v>acanthuridae</v>
      </c>
      <c r="Y2654" t="str">
        <f>VLOOKUP(S2654,Taxonomic!A:D,3,FALSE)</f>
        <v>acanthurus</v>
      </c>
      <c r="Z2654" t="str">
        <f>VLOOKUP(S2654,Taxonomic!A:D,4,FALSE)</f>
        <v>chirurgus</v>
      </c>
    </row>
    <row r="2655" spans="1:26" x14ac:dyDescent="0.2">
      <c r="A2655" t="s">
        <v>30</v>
      </c>
      <c r="B2655" t="s">
        <v>436</v>
      </c>
      <c r="C2655" s="4" t="s">
        <v>135</v>
      </c>
      <c r="D2655">
        <v>2020</v>
      </c>
      <c r="E2655">
        <v>1</v>
      </c>
      <c r="F2655" s="9">
        <v>30</v>
      </c>
      <c r="G2655" t="s">
        <v>455</v>
      </c>
      <c r="H2655" t="s">
        <v>136</v>
      </c>
      <c r="I2655">
        <f>VLOOKUP(B2655,Information_sites!D:E,2,FALSE)</f>
        <v>-24.105399999999999</v>
      </c>
      <c r="J2655">
        <f>VLOOKUP(B2655,Information_sites!D:F,3,FALSE)</f>
        <v>-45.702500000000001</v>
      </c>
      <c r="K2655">
        <v>9</v>
      </c>
      <c r="L2655">
        <v>9</v>
      </c>
      <c r="M2655">
        <v>40</v>
      </c>
      <c r="N2655" t="s">
        <v>149</v>
      </c>
      <c r="O2655">
        <v>15</v>
      </c>
      <c r="P2655" s="5">
        <v>0.51597222222222205</v>
      </c>
      <c r="Q2655" s="5">
        <v>0.52152777777777803</v>
      </c>
      <c r="R2655">
        <v>27</v>
      </c>
      <c r="S2655" t="s">
        <v>49</v>
      </c>
      <c r="T2655">
        <v>10</v>
      </c>
      <c r="U2655" s="2">
        <v>35</v>
      </c>
      <c r="X2655" t="str">
        <f>VLOOKUP($S2655,Taxonomic!A:D,2,FALSE)</f>
        <v>acanthuridae</v>
      </c>
      <c r="Y2655" t="str">
        <f>VLOOKUP(S2655,Taxonomic!A:D,3,FALSE)</f>
        <v>acanthurus</v>
      </c>
      <c r="Z2655" t="str">
        <f>VLOOKUP(S2655,Taxonomic!A:D,4,FALSE)</f>
        <v>chirurgus</v>
      </c>
    </row>
    <row r="2656" spans="1:26" x14ac:dyDescent="0.2">
      <c r="A2656" t="s">
        <v>30</v>
      </c>
      <c r="B2656" t="s">
        <v>436</v>
      </c>
      <c r="C2656" s="4" t="s">
        <v>135</v>
      </c>
      <c r="D2656">
        <v>2020</v>
      </c>
      <c r="E2656">
        <v>1</v>
      </c>
      <c r="F2656" s="9">
        <v>30</v>
      </c>
      <c r="G2656" t="s">
        <v>455</v>
      </c>
      <c r="H2656" t="s">
        <v>136</v>
      </c>
      <c r="I2656">
        <f>VLOOKUP(B2656,Information_sites!D:E,2,FALSE)</f>
        <v>-24.105399999999999</v>
      </c>
      <c r="J2656">
        <f>VLOOKUP(B2656,Information_sites!D:F,3,FALSE)</f>
        <v>-45.702500000000001</v>
      </c>
      <c r="K2656">
        <v>9</v>
      </c>
      <c r="L2656">
        <v>9</v>
      </c>
      <c r="M2656">
        <v>40</v>
      </c>
      <c r="N2656" t="s">
        <v>149</v>
      </c>
      <c r="O2656">
        <v>15</v>
      </c>
      <c r="P2656" s="5">
        <v>0.51597222222222205</v>
      </c>
      <c r="Q2656" s="5">
        <v>0.52152777777777803</v>
      </c>
      <c r="R2656">
        <v>27</v>
      </c>
      <c r="S2656" t="s">
        <v>52</v>
      </c>
      <c r="T2656">
        <v>1</v>
      </c>
      <c r="U2656" s="2">
        <v>37</v>
      </c>
      <c r="X2656" t="str">
        <f>VLOOKUP($S2656,Taxonomic!A:D,2,FALSE)</f>
        <v>kyphosidae</v>
      </c>
      <c r="Y2656" t="str">
        <f>VLOOKUP(S2656,Taxonomic!A:D,3,FALSE)</f>
        <v>kyphosus</v>
      </c>
      <c r="Z2656" t="str">
        <f>VLOOKUP(S2656,Taxonomic!A:D,4,FALSE)</f>
        <v>sectatrix</v>
      </c>
    </row>
    <row r="2657" spans="1:26" x14ac:dyDescent="0.2">
      <c r="A2657" t="s">
        <v>30</v>
      </c>
      <c r="B2657" t="s">
        <v>436</v>
      </c>
      <c r="C2657" s="4" t="s">
        <v>135</v>
      </c>
      <c r="D2657">
        <v>2020</v>
      </c>
      <c r="E2657">
        <v>1</v>
      </c>
      <c r="F2657" s="9">
        <v>30</v>
      </c>
      <c r="G2657" t="s">
        <v>455</v>
      </c>
      <c r="H2657" t="s">
        <v>136</v>
      </c>
      <c r="I2657">
        <f>VLOOKUP(B2657,Information_sites!D:E,2,FALSE)</f>
        <v>-24.105399999999999</v>
      </c>
      <c r="J2657">
        <f>VLOOKUP(B2657,Information_sites!D:F,3,FALSE)</f>
        <v>-45.702500000000001</v>
      </c>
      <c r="K2657">
        <v>9</v>
      </c>
      <c r="L2657">
        <v>9</v>
      </c>
      <c r="M2657">
        <v>40</v>
      </c>
      <c r="N2657" t="s">
        <v>149</v>
      </c>
      <c r="O2657">
        <v>15</v>
      </c>
      <c r="P2657" s="5">
        <v>0.51597222222222205</v>
      </c>
      <c r="Q2657" s="5">
        <v>0.52152777777777803</v>
      </c>
      <c r="R2657">
        <v>27</v>
      </c>
      <c r="S2657" t="s">
        <v>52</v>
      </c>
      <c r="T2657">
        <v>2</v>
      </c>
      <c r="U2657" s="2">
        <v>30</v>
      </c>
      <c r="X2657" t="str">
        <f>VLOOKUP($S2657,Taxonomic!A:D,2,FALSE)</f>
        <v>kyphosidae</v>
      </c>
      <c r="Y2657" t="str">
        <f>VLOOKUP(S2657,Taxonomic!A:D,3,FALSE)</f>
        <v>kyphosus</v>
      </c>
      <c r="Z2657" t="str">
        <f>VLOOKUP(S2657,Taxonomic!A:D,4,FALSE)</f>
        <v>sectatrix</v>
      </c>
    </row>
    <row r="2658" spans="1:26" x14ac:dyDescent="0.2">
      <c r="A2658" t="s">
        <v>30</v>
      </c>
      <c r="B2658" t="s">
        <v>436</v>
      </c>
      <c r="C2658" s="4" t="s">
        <v>135</v>
      </c>
      <c r="D2658">
        <v>2020</v>
      </c>
      <c r="E2658">
        <v>1</v>
      </c>
      <c r="F2658" s="9">
        <v>30</v>
      </c>
      <c r="G2658" t="s">
        <v>455</v>
      </c>
      <c r="H2658" t="s">
        <v>136</v>
      </c>
      <c r="I2658">
        <f>VLOOKUP(B2658,Information_sites!D:E,2,FALSE)</f>
        <v>-24.105399999999999</v>
      </c>
      <c r="J2658">
        <f>VLOOKUP(B2658,Information_sites!D:F,3,FALSE)</f>
        <v>-45.702500000000001</v>
      </c>
      <c r="K2658">
        <v>9</v>
      </c>
      <c r="L2658">
        <v>9</v>
      </c>
      <c r="M2658">
        <v>40</v>
      </c>
      <c r="N2658" t="s">
        <v>149</v>
      </c>
      <c r="O2658">
        <v>15</v>
      </c>
      <c r="P2658" s="5">
        <v>0.51597222222222205</v>
      </c>
      <c r="Q2658" s="5">
        <v>0.52152777777777803</v>
      </c>
      <c r="R2658">
        <v>27</v>
      </c>
      <c r="S2658" t="s">
        <v>79</v>
      </c>
      <c r="T2658">
        <v>1</v>
      </c>
      <c r="U2658" s="2">
        <v>25</v>
      </c>
      <c r="X2658" t="str">
        <f>VLOOKUP($S2658,Taxonomic!A:D,2,FALSE)</f>
        <v>carangidae</v>
      </c>
      <c r="Y2658" t="str">
        <f>VLOOKUP(S2658,Taxonomic!A:D,3,FALSE)</f>
        <v>pseudocaranx</v>
      </c>
      <c r="Z2658" t="str">
        <f>VLOOKUP(S2658,Taxonomic!A:D,4,FALSE)</f>
        <v>dentex</v>
      </c>
    </row>
    <row r="2659" spans="1:26" x14ac:dyDescent="0.2">
      <c r="A2659" t="s">
        <v>30</v>
      </c>
      <c r="B2659" t="s">
        <v>436</v>
      </c>
      <c r="C2659" s="4" t="s">
        <v>135</v>
      </c>
      <c r="D2659">
        <v>2020</v>
      </c>
      <c r="E2659">
        <v>1</v>
      </c>
      <c r="F2659" s="9">
        <v>30</v>
      </c>
      <c r="G2659" t="s">
        <v>455</v>
      </c>
      <c r="H2659" t="s">
        <v>136</v>
      </c>
      <c r="I2659">
        <f>VLOOKUP(B2659,Information_sites!D:E,2,FALSE)</f>
        <v>-24.105399999999999</v>
      </c>
      <c r="J2659">
        <f>VLOOKUP(B2659,Information_sites!D:F,3,FALSE)</f>
        <v>-45.702500000000001</v>
      </c>
      <c r="K2659">
        <v>9</v>
      </c>
      <c r="L2659">
        <v>9</v>
      </c>
      <c r="M2659">
        <v>40</v>
      </c>
      <c r="N2659" t="s">
        <v>149</v>
      </c>
      <c r="O2659">
        <v>15</v>
      </c>
      <c r="P2659" s="5">
        <v>0.51597222222222205</v>
      </c>
      <c r="Q2659" s="5">
        <v>0.52152777777777803</v>
      </c>
      <c r="R2659">
        <v>27</v>
      </c>
      <c r="S2659" t="s">
        <v>72</v>
      </c>
      <c r="T2659">
        <v>1</v>
      </c>
      <c r="U2659" s="2">
        <v>30</v>
      </c>
      <c r="X2659" t="str">
        <f>VLOOKUP($S2659,Taxonomic!A:D,2,FALSE)</f>
        <v>carangidae</v>
      </c>
      <c r="Y2659" t="str">
        <f>VLOOKUP(S2659,Taxonomic!A:D,3,FALSE)</f>
        <v>caranx</v>
      </c>
      <c r="Z2659" t="str">
        <f>VLOOKUP(S2659,Taxonomic!A:D,4,FALSE)</f>
        <v>latus</v>
      </c>
    </row>
    <row r="2660" spans="1:26" x14ac:dyDescent="0.2">
      <c r="A2660" t="s">
        <v>30</v>
      </c>
      <c r="B2660" t="s">
        <v>436</v>
      </c>
      <c r="C2660" s="4" t="s">
        <v>135</v>
      </c>
      <c r="D2660">
        <v>2020</v>
      </c>
      <c r="E2660">
        <v>1</v>
      </c>
      <c r="F2660" s="9">
        <v>30</v>
      </c>
      <c r="G2660" t="s">
        <v>455</v>
      </c>
      <c r="H2660" t="s">
        <v>136</v>
      </c>
      <c r="I2660">
        <f>VLOOKUP(B2660,Information_sites!D:E,2,FALSE)</f>
        <v>-24.105399999999999</v>
      </c>
      <c r="J2660">
        <f>VLOOKUP(B2660,Information_sites!D:F,3,FALSE)</f>
        <v>-45.702500000000001</v>
      </c>
      <c r="K2660">
        <v>9</v>
      </c>
      <c r="L2660">
        <v>9</v>
      </c>
      <c r="M2660">
        <v>40</v>
      </c>
      <c r="N2660" t="s">
        <v>149</v>
      </c>
      <c r="O2660">
        <v>15</v>
      </c>
      <c r="P2660" s="5">
        <v>0.51597222222222205</v>
      </c>
      <c r="Q2660" s="5">
        <v>0.52152777777777803</v>
      </c>
      <c r="R2660">
        <v>27</v>
      </c>
      <c r="S2660" t="s">
        <v>39</v>
      </c>
      <c r="T2660">
        <v>10</v>
      </c>
      <c r="U2660" s="2">
        <v>15</v>
      </c>
      <c r="X2660" t="str">
        <f>VLOOKUP($S2660,Taxonomic!A:D,2,FALSE)</f>
        <v>haemulidae</v>
      </c>
      <c r="Y2660" t="str">
        <f>VLOOKUP(S2660,Taxonomic!A:D,3,FALSE)</f>
        <v>haemulon</v>
      </c>
      <c r="Z2660" t="str">
        <f>VLOOKUP(S2660,Taxonomic!A:D,4,FALSE)</f>
        <v>aurolineatum</v>
      </c>
    </row>
    <row r="2661" spans="1:26" x14ac:dyDescent="0.2">
      <c r="A2661" t="s">
        <v>30</v>
      </c>
      <c r="B2661" t="s">
        <v>436</v>
      </c>
      <c r="C2661" s="4" t="s">
        <v>135</v>
      </c>
      <c r="D2661">
        <v>2020</v>
      </c>
      <c r="E2661">
        <v>1</v>
      </c>
      <c r="F2661" s="9">
        <v>30</v>
      </c>
      <c r="G2661" t="s">
        <v>455</v>
      </c>
      <c r="H2661" t="s">
        <v>136</v>
      </c>
      <c r="I2661">
        <f>VLOOKUP(B2661,Information_sites!D:E,2,FALSE)</f>
        <v>-24.105399999999999</v>
      </c>
      <c r="J2661">
        <f>VLOOKUP(B2661,Information_sites!D:F,3,FALSE)</f>
        <v>-45.702500000000001</v>
      </c>
      <c r="K2661">
        <v>9</v>
      </c>
      <c r="L2661">
        <v>9</v>
      </c>
      <c r="M2661">
        <v>40</v>
      </c>
      <c r="N2661" t="s">
        <v>149</v>
      </c>
      <c r="O2661">
        <v>15</v>
      </c>
      <c r="P2661" s="5">
        <v>0.51597222222222205</v>
      </c>
      <c r="Q2661" s="5">
        <v>0.52152777777777803</v>
      </c>
      <c r="R2661">
        <v>27</v>
      </c>
      <c r="S2661" t="s">
        <v>39</v>
      </c>
      <c r="T2661">
        <v>25</v>
      </c>
      <c r="U2661" s="2">
        <v>18</v>
      </c>
      <c r="X2661" t="str">
        <f>VLOOKUP($S2661,Taxonomic!A:D,2,FALSE)</f>
        <v>haemulidae</v>
      </c>
      <c r="Y2661" t="str">
        <f>VLOOKUP(S2661,Taxonomic!A:D,3,FALSE)</f>
        <v>haemulon</v>
      </c>
      <c r="Z2661" t="str">
        <f>VLOOKUP(S2661,Taxonomic!A:D,4,FALSE)</f>
        <v>aurolineatum</v>
      </c>
    </row>
    <row r="2662" spans="1:26" x14ac:dyDescent="0.2">
      <c r="A2662" t="s">
        <v>30</v>
      </c>
      <c r="B2662" t="s">
        <v>436</v>
      </c>
      <c r="C2662" s="4" t="s">
        <v>135</v>
      </c>
      <c r="D2662">
        <v>2020</v>
      </c>
      <c r="E2662">
        <v>1</v>
      </c>
      <c r="F2662" s="9">
        <v>30</v>
      </c>
      <c r="G2662" t="s">
        <v>455</v>
      </c>
      <c r="H2662" t="s">
        <v>136</v>
      </c>
      <c r="I2662">
        <f>VLOOKUP(B2662,Information_sites!D:E,2,FALSE)</f>
        <v>-24.105399999999999</v>
      </c>
      <c r="J2662">
        <f>VLOOKUP(B2662,Information_sites!D:F,3,FALSE)</f>
        <v>-45.702500000000001</v>
      </c>
      <c r="K2662">
        <v>9</v>
      </c>
      <c r="L2662">
        <v>9</v>
      </c>
      <c r="M2662">
        <v>40</v>
      </c>
      <c r="N2662" t="s">
        <v>149</v>
      </c>
      <c r="O2662">
        <v>15</v>
      </c>
      <c r="P2662" s="5">
        <v>0.51597222222222205</v>
      </c>
      <c r="Q2662" s="5">
        <v>0.52152777777777803</v>
      </c>
      <c r="R2662">
        <v>27</v>
      </c>
      <c r="S2662" t="s">
        <v>39</v>
      </c>
      <c r="T2662">
        <v>10</v>
      </c>
      <c r="U2662" s="2">
        <v>12</v>
      </c>
      <c r="X2662" t="str">
        <f>VLOOKUP($S2662,Taxonomic!A:D,2,FALSE)</f>
        <v>haemulidae</v>
      </c>
      <c r="Y2662" t="str">
        <f>VLOOKUP(S2662,Taxonomic!A:D,3,FALSE)</f>
        <v>haemulon</v>
      </c>
      <c r="Z2662" t="str">
        <f>VLOOKUP(S2662,Taxonomic!A:D,4,FALSE)</f>
        <v>aurolineatum</v>
      </c>
    </row>
    <row r="2663" spans="1:26" x14ac:dyDescent="0.2">
      <c r="A2663" t="s">
        <v>30</v>
      </c>
      <c r="B2663" t="s">
        <v>436</v>
      </c>
      <c r="C2663" s="4" t="s">
        <v>135</v>
      </c>
      <c r="D2663">
        <v>2020</v>
      </c>
      <c r="E2663">
        <v>1</v>
      </c>
      <c r="F2663" s="9">
        <v>30</v>
      </c>
      <c r="G2663" t="s">
        <v>455</v>
      </c>
      <c r="H2663" t="s">
        <v>136</v>
      </c>
      <c r="I2663">
        <f>VLOOKUP(B2663,Information_sites!D:E,2,FALSE)</f>
        <v>-24.105399999999999</v>
      </c>
      <c r="J2663">
        <f>VLOOKUP(B2663,Information_sites!D:F,3,FALSE)</f>
        <v>-45.702500000000001</v>
      </c>
      <c r="K2663">
        <v>9</v>
      </c>
      <c r="L2663">
        <v>9</v>
      </c>
      <c r="M2663">
        <v>40</v>
      </c>
      <c r="N2663" t="s">
        <v>149</v>
      </c>
      <c r="O2663">
        <v>15</v>
      </c>
      <c r="P2663" s="5">
        <v>0.51597222222222205</v>
      </c>
      <c r="Q2663" s="5">
        <v>0.52152777777777803</v>
      </c>
      <c r="R2663">
        <v>27</v>
      </c>
      <c r="S2663" t="s">
        <v>56</v>
      </c>
      <c r="T2663">
        <v>1</v>
      </c>
      <c r="U2663" s="2">
        <v>45</v>
      </c>
      <c r="W2663" t="s">
        <v>137</v>
      </c>
      <c r="X2663" t="str">
        <f>VLOOKUP($S2663,Taxonomic!A:D,2,FALSE)</f>
        <v>scaridae</v>
      </c>
      <c r="Y2663" t="str">
        <f>VLOOKUP(S2663,Taxonomic!A:D,3,FALSE)</f>
        <v>sparisoma</v>
      </c>
      <c r="Z2663" t="str">
        <f>VLOOKUP(S2663,Taxonomic!A:D,4,FALSE)</f>
        <v>axillare</v>
      </c>
    </row>
    <row r="2664" spans="1:26" x14ac:dyDescent="0.2">
      <c r="A2664" t="s">
        <v>30</v>
      </c>
      <c r="B2664" t="s">
        <v>436</v>
      </c>
      <c r="C2664" s="4" t="s">
        <v>135</v>
      </c>
      <c r="D2664">
        <v>2020</v>
      </c>
      <c r="E2664">
        <v>1</v>
      </c>
      <c r="F2664" s="9">
        <v>30</v>
      </c>
      <c r="G2664" t="s">
        <v>455</v>
      </c>
      <c r="H2664" t="s">
        <v>136</v>
      </c>
      <c r="I2664">
        <f>VLOOKUP(B2664,Information_sites!D:E,2,FALSE)</f>
        <v>-24.105399999999999</v>
      </c>
      <c r="J2664">
        <f>VLOOKUP(B2664,Information_sites!D:F,3,FALSE)</f>
        <v>-45.702500000000001</v>
      </c>
      <c r="K2664">
        <v>9</v>
      </c>
      <c r="L2664">
        <v>9</v>
      </c>
      <c r="M2664">
        <v>40</v>
      </c>
      <c r="N2664" t="s">
        <v>149</v>
      </c>
      <c r="O2664">
        <v>15</v>
      </c>
      <c r="P2664" s="5">
        <v>0.51597222222222205</v>
      </c>
      <c r="Q2664" s="5">
        <v>0.52152777777777803</v>
      </c>
      <c r="R2664">
        <v>27</v>
      </c>
      <c r="S2664" t="s">
        <v>57</v>
      </c>
      <c r="T2664">
        <v>1</v>
      </c>
      <c r="U2664" s="2">
        <v>30</v>
      </c>
      <c r="W2664" t="s">
        <v>137</v>
      </c>
      <c r="X2664" t="str">
        <f>VLOOKUP($S2664,Taxonomic!A:D,2,FALSE)</f>
        <v>scaridae</v>
      </c>
      <c r="Y2664" t="str">
        <f>VLOOKUP(S2664,Taxonomic!A:D,3,FALSE)</f>
        <v>sparisoma</v>
      </c>
      <c r="Z2664" t="str">
        <f>VLOOKUP(S2664,Taxonomic!A:D,4,FALSE)</f>
        <v>frondosum</v>
      </c>
    </row>
    <row r="2665" spans="1:26" x14ac:dyDescent="0.2">
      <c r="A2665" t="s">
        <v>30</v>
      </c>
      <c r="B2665" t="s">
        <v>436</v>
      </c>
      <c r="C2665" s="4" t="s">
        <v>135</v>
      </c>
      <c r="D2665">
        <v>2020</v>
      </c>
      <c r="E2665">
        <v>1</v>
      </c>
      <c r="F2665" s="9">
        <v>30</v>
      </c>
      <c r="G2665" t="s">
        <v>455</v>
      </c>
      <c r="H2665" t="s">
        <v>136</v>
      </c>
      <c r="I2665">
        <f>VLOOKUP(B2665,Information_sites!D:E,2,FALSE)</f>
        <v>-24.105399999999999</v>
      </c>
      <c r="J2665">
        <f>VLOOKUP(B2665,Information_sites!D:F,3,FALSE)</f>
        <v>-45.702500000000001</v>
      </c>
      <c r="K2665">
        <v>9</v>
      </c>
      <c r="L2665">
        <v>9</v>
      </c>
      <c r="M2665">
        <v>40</v>
      </c>
      <c r="N2665" t="s">
        <v>149</v>
      </c>
      <c r="O2665">
        <v>15</v>
      </c>
      <c r="P2665" s="5">
        <v>0.51597222222222205</v>
      </c>
      <c r="Q2665" s="5">
        <v>0.52152777777777803</v>
      </c>
      <c r="R2665">
        <v>27</v>
      </c>
      <c r="S2665" t="s">
        <v>76</v>
      </c>
      <c r="T2665">
        <v>1</v>
      </c>
      <c r="U2665" s="2">
        <v>32</v>
      </c>
      <c r="X2665" t="str">
        <f>VLOOKUP($S2665,Taxonomic!A:D,2,FALSE)</f>
        <v>lutjanidae</v>
      </c>
      <c r="Y2665" t="str">
        <f>VLOOKUP(S2665,Taxonomic!A:D,3,FALSE)</f>
        <v>lutjanus</v>
      </c>
      <c r="Z2665" t="str">
        <f>VLOOKUP(S2665,Taxonomic!A:D,4,FALSE)</f>
        <v>analis</v>
      </c>
    </row>
    <row r="2666" spans="1:26" x14ac:dyDescent="0.2">
      <c r="A2666" t="s">
        <v>30</v>
      </c>
      <c r="B2666" t="s">
        <v>436</v>
      </c>
      <c r="C2666" s="4" t="s">
        <v>135</v>
      </c>
      <c r="D2666">
        <v>2020</v>
      </c>
      <c r="E2666">
        <v>1</v>
      </c>
      <c r="F2666" s="9">
        <v>30</v>
      </c>
      <c r="G2666" t="s">
        <v>455</v>
      </c>
      <c r="H2666" t="s">
        <v>136</v>
      </c>
      <c r="I2666">
        <f>VLOOKUP(B2666,Information_sites!D:E,2,FALSE)</f>
        <v>-24.105399999999999</v>
      </c>
      <c r="J2666">
        <f>VLOOKUP(B2666,Information_sites!D:F,3,FALSE)</f>
        <v>-45.702500000000001</v>
      </c>
      <c r="K2666">
        <v>9</v>
      </c>
      <c r="L2666">
        <v>9</v>
      </c>
      <c r="M2666">
        <v>40</v>
      </c>
      <c r="N2666" t="s">
        <v>149</v>
      </c>
      <c r="O2666">
        <v>15</v>
      </c>
      <c r="P2666" s="5">
        <v>0.51597222222222205</v>
      </c>
      <c r="Q2666" s="5">
        <v>0.52152777777777803</v>
      </c>
      <c r="R2666">
        <v>27</v>
      </c>
      <c r="S2666" t="s">
        <v>104</v>
      </c>
      <c r="T2666">
        <v>1</v>
      </c>
      <c r="U2666" s="2">
        <v>38</v>
      </c>
      <c r="X2666" t="str">
        <f>VLOOKUP($S2666,Taxonomic!A:D,2,FALSE)</f>
        <v>synodontidae</v>
      </c>
      <c r="Y2666" t="str">
        <f>VLOOKUP(S2666,Taxonomic!A:D,3,FALSE)</f>
        <v>synodus</v>
      </c>
      <c r="Z2666" t="str">
        <f>VLOOKUP(S2666,Taxonomic!A:D,4,FALSE)</f>
        <v>synodus</v>
      </c>
    </row>
    <row r="2667" spans="1:26" x14ac:dyDescent="0.2">
      <c r="A2667" t="s">
        <v>30</v>
      </c>
      <c r="B2667" t="s">
        <v>436</v>
      </c>
      <c r="C2667" s="4" t="s">
        <v>135</v>
      </c>
      <c r="D2667">
        <v>2020</v>
      </c>
      <c r="E2667">
        <v>1</v>
      </c>
      <c r="F2667" s="9">
        <v>30</v>
      </c>
      <c r="G2667" t="s">
        <v>455</v>
      </c>
      <c r="H2667" t="s">
        <v>136</v>
      </c>
      <c r="I2667">
        <f>VLOOKUP(B2667,Information_sites!D:E,2,FALSE)</f>
        <v>-24.105399999999999</v>
      </c>
      <c r="J2667">
        <f>VLOOKUP(B2667,Information_sites!D:F,3,FALSE)</f>
        <v>-45.702500000000001</v>
      </c>
      <c r="K2667">
        <v>9</v>
      </c>
      <c r="L2667">
        <v>9</v>
      </c>
      <c r="M2667">
        <v>40</v>
      </c>
      <c r="N2667" t="s">
        <v>149</v>
      </c>
      <c r="O2667">
        <v>15</v>
      </c>
      <c r="P2667" s="5">
        <v>0.51597222222222205</v>
      </c>
      <c r="Q2667" s="5">
        <v>0.52152777777777803</v>
      </c>
      <c r="R2667">
        <v>27</v>
      </c>
      <c r="S2667" t="s">
        <v>131</v>
      </c>
      <c r="T2667">
        <v>1</v>
      </c>
      <c r="U2667" s="2">
        <v>15</v>
      </c>
      <c r="W2667" t="s">
        <v>142</v>
      </c>
      <c r="X2667" t="str">
        <f>VLOOKUP($S2667,Taxonomic!A:D,2,FALSE)</f>
        <v>scaridae</v>
      </c>
      <c r="Y2667" t="str">
        <f>VLOOKUP(S2667,Taxonomic!A:D,3,FALSE)</f>
        <v>sparisoma</v>
      </c>
      <c r="Z2667" t="str">
        <f>VLOOKUP(S2667,Taxonomic!A:D,4,FALSE)</f>
        <v>tuiupiranga</v>
      </c>
    </row>
    <row r="2668" spans="1:26" x14ac:dyDescent="0.2">
      <c r="A2668" t="s">
        <v>30</v>
      </c>
      <c r="B2668" t="s">
        <v>436</v>
      </c>
      <c r="C2668" s="4" t="s">
        <v>135</v>
      </c>
      <c r="D2668">
        <v>2020</v>
      </c>
      <c r="E2668">
        <v>1</v>
      </c>
      <c r="F2668" s="9">
        <v>30</v>
      </c>
      <c r="G2668" t="s">
        <v>455</v>
      </c>
      <c r="H2668" t="s">
        <v>136</v>
      </c>
      <c r="I2668">
        <f>VLOOKUP(B2668,Information_sites!D:E,2,FALSE)</f>
        <v>-24.105399999999999</v>
      </c>
      <c r="J2668">
        <f>VLOOKUP(B2668,Information_sites!D:F,3,FALSE)</f>
        <v>-45.702500000000001</v>
      </c>
      <c r="K2668">
        <v>9</v>
      </c>
      <c r="L2668">
        <v>9</v>
      </c>
      <c r="M2668">
        <v>40</v>
      </c>
      <c r="N2668" t="s">
        <v>149</v>
      </c>
      <c r="O2668">
        <v>15</v>
      </c>
      <c r="P2668" s="5">
        <v>0.51597222222222205</v>
      </c>
      <c r="Q2668" s="5">
        <v>0.52152777777777803</v>
      </c>
      <c r="R2668">
        <v>27</v>
      </c>
      <c r="S2668" t="s">
        <v>114</v>
      </c>
      <c r="T2668">
        <v>1</v>
      </c>
      <c r="U2668" s="2">
        <v>7</v>
      </c>
      <c r="X2668" t="str">
        <f>VLOOKUP($S2668,Taxonomic!A:D,2,FALSE)</f>
        <v>scaridae</v>
      </c>
      <c r="Y2668" t="str">
        <f>VLOOKUP(S2668,Taxonomic!A:D,3,FALSE)</f>
        <v>cryptotomus</v>
      </c>
      <c r="Z2668" t="str">
        <f>VLOOKUP(S2668,Taxonomic!A:D,4,FALSE)</f>
        <v>roseus</v>
      </c>
    </row>
    <row r="2669" spans="1:26" x14ac:dyDescent="0.2">
      <c r="A2669" t="s">
        <v>30</v>
      </c>
      <c r="B2669" t="s">
        <v>436</v>
      </c>
      <c r="C2669" s="4" t="s">
        <v>135</v>
      </c>
      <c r="D2669">
        <v>2020</v>
      </c>
      <c r="E2669">
        <v>1</v>
      </c>
      <c r="F2669" s="9">
        <v>30</v>
      </c>
      <c r="G2669" t="s">
        <v>455</v>
      </c>
      <c r="H2669" t="s">
        <v>136</v>
      </c>
      <c r="I2669">
        <f>VLOOKUP(B2669,Information_sites!D:E,2,FALSE)</f>
        <v>-24.105399999999999</v>
      </c>
      <c r="J2669">
        <f>VLOOKUP(B2669,Information_sites!D:F,3,FALSE)</f>
        <v>-45.702500000000001</v>
      </c>
      <c r="K2669">
        <v>9</v>
      </c>
      <c r="L2669">
        <v>9</v>
      </c>
      <c r="M2669">
        <v>40</v>
      </c>
      <c r="N2669" t="s">
        <v>149</v>
      </c>
      <c r="O2669">
        <v>15</v>
      </c>
      <c r="P2669" s="5">
        <v>0.51597222222222205</v>
      </c>
      <c r="Q2669" s="5">
        <v>0.52152777777777803</v>
      </c>
      <c r="R2669">
        <v>27</v>
      </c>
      <c r="S2669" t="s">
        <v>141</v>
      </c>
      <c r="T2669">
        <v>5</v>
      </c>
      <c r="U2669" s="2">
        <v>3</v>
      </c>
      <c r="W2669" t="s">
        <v>142</v>
      </c>
      <c r="X2669" t="str">
        <f>VLOOKUP($S2669,Taxonomic!A:D,2,FALSE)</f>
        <v>scaridae</v>
      </c>
      <c r="Y2669" t="str">
        <f>VLOOKUP(S2669,Taxonomic!A:D,3,FALSE)</f>
        <v>sparisoma</v>
      </c>
      <c r="Z2669" t="str">
        <f>VLOOKUP(S2669,Taxonomic!A:D,4,FALSE)</f>
        <v>spp</v>
      </c>
    </row>
    <row r="2670" spans="1:26" x14ac:dyDescent="0.2">
      <c r="A2670" t="s">
        <v>30</v>
      </c>
      <c r="B2670" t="s">
        <v>436</v>
      </c>
      <c r="C2670" s="4" t="s">
        <v>135</v>
      </c>
      <c r="D2670">
        <v>2020</v>
      </c>
      <c r="E2670">
        <v>1</v>
      </c>
      <c r="F2670" s="9">
        <v>30</v>
      </c>
      <c r="G2670" t="s">
        <v>455</v>
      </c>
      <c r="H2670" t="s">
        <v>136</v>
      </c>
      <c r="I2670">
        <f>VLOOKUP(B2670,Information_sites!D:E,2,FALSE)</f>
        <v>-24.105399999999999</v>
      </c>
      <c r="J2670">
        <f>VLOOKUP(B2670,Information_sites!D:F,3,FALSE)</f>
        <v>-45.702500000000001</v>
      </c>
      <c r="K2670">
        <v>9</v>
      </c>
      <c r="L2670">
        <v>9</v>
      </c>
      <c r="M2670">
        <v>40</v>
      </c>
      <c r="N2670" t="s">
        <v>149</v>
      </c>
      <c r="O2670">
        <v>15</v>
      </c>
      <c r="P2670" s="5">
        <v>0.51597222222222205</v>
      </c>
      <c r="Q2670" s="5">
        <v>0.52152777777777803</v>
      </c>
      <c r="R2670">
        <v>27</v>
      </c>
      <c r="S2670" t="s">
        <v>61</v>
      </c>
      <c r="T2670">
        <v>1</v>
      </c>
      <c r="U2670" s="2">
        <v>25</v>
      </c>
      <c r="X2670" t="str">
        <f>VLOOKUP($S2670,Taxonomic!A:D,2,FALSE)</f>
        <v>acanthuridae</v>
      </c>
      <c r="Y2670" t="str">
        <f>VLOOKUP(S2670,Taxonomic!A:D,3,FALSE)</f>
        <v>acanthurus</v>
      </c>
      <c r="Z2670" t="str">
        <f>VLOOKUP(S2670,Taxonomic!A:D,4,FALSE)</f>
        <v>bahianus</v>
      </c>
    </row>
    <row r="2671" spans="1:26" x14ac:dyDescent="0.2">
      <c r="A2671" t="s">
        <v>30</v>
      </c>
      <c r="B2671" t="s">
        <v>436</v>
      </c>
      <c r="C2671" s="4" t="s">
        <v>135</v>
      </c>
      <c r="D2671">
        <v>2020</v>
      </c>
      <c r="E2671">
        <v>1</v>
      </c>
      <c r="F2671" s="9">
        <v>30</v>
      </c>
      <c r="G2671" t="s">
        <v>455</v>
      </c>
      <c r="H2671" t="s">
        <v>136</v>
      </c>
      <c r="I2671">
        <f>VLOOKUP(B2671,Information_sites!D:E,2,FALSE)</f>
        <v>-24.105399999999999</v>
      </c>
      <c r="J2671">
        <f>VLOOKUP(B2671,Information_sites!D:F,3,FALSE)</f>
        <v>-45.702500000000001</v>
      </c>
      <c r="K2671">
        <v>9</v>
      </c>
      <c r="L2671">
        <v>9</v>
      </c>
      <c r="M2671">
        <v>40</v>
      </c>
      <c r="N2671" t="s">
        <v>149</v>
      </c>
      <c r="O2671">
        <v>15</v>
      </c>
      <c r="P2671" s="5">
        <v>0.51597222222222205</v>
      </c>
      <c r="Q2671" s="5">
        <v>0.52152777777777803</v>
      </c>
      <c r="R2671">
        <v>27</v>
      </c>
      <c r="S2671" t="s">
        <v>46</v>
      </c>
      <c r="T2671">
        <v>1</v>
      </c>
      <c r="U2671" s="2">
        <v>12</v>
      </c>
      <c r="X2671" t="str">
        <f>VLOOKUP($S2671,Taxonomic!A:D,2,FALSE)</f>
        <v>pomacentridae</v>
      </c>
      <c r="Y2671" t="str">
        <f>VLOOKUP(S2671,Taxonomic!A:D,3,FALSE)</f>
        <v>stegastes</v>
      </c>
      <c r="Z2671" t="str">
        <f>VLOOKUP(S2671,Taxonomic!A:D,4,FALSE)</f>
        <v>fuscus</v>
      </c>
    </row>
    <row r="2672" spans="1:26" x14ac:dyDescent="0.2">
      <c r="A2672" t="s">
        <v>30</v>
      </c>
      <c r="B2672" t="s">
        <v>436</v>
      </c>
      <c r="C2672" s="4" t="s">
        <v>135</v>
      </c>
      <c r="D2672">
        <v>2020</v>
      </c>
      <c r="E2672">
        <v>1</v>
      </c>
      <c r="F2672" s="9">
        <v>30</v>
      </c>
      <c r="G2672" t="s">
        <v>455</v>
      </c>
      <c r="H2672" t="s">
        <v>136</v>
      </c>
      <c r="I2672">
        <f>VLOOKUP(B2672,Information_sites!D:E,2,FALSE)</f>
        <v>-24.105399999999999</v>
      </c>
      <c r="J2672">
        <f>VLOOKUP(B2672,Information_sites!D:F,3,FALSE)</f>
        <v>-45.702500000000001</v>
      </c>
      <c r="K2672">
        <v>9</v>
      </c>
      <c r="L2672">
        <v>9</v>
      </c>
      <c r="M2672">
        <v>40</v>
      </c>
      <c r="N2672" t="s">
        <v>149</v>
      </c>
      <c r="O2672">
        <v>15</v>
      </c>
      <c r="P2672" s="5">
        <v>0.51597222222222205</v>
      </c>
      <c r="Q2672" s="5">
        <v>0.52152777777777803</v>
      </c>
      <c r="R2672">
        <v>27</v>
      </c>
      <c r="S2672" t="s">
        <v>46</v>
      </c>
      <c r="T2672">
        <v>1</v>
      </c>
      <c r="U2672" s="2">
        <v>15</v>
      </c>
      <c r="X2672" t="str">
        <f>VLOOKUP($S2672,Taxonomic!A:D,2,FALSE)</f>
        <v>pomacentridae</v>
      </c>
      <c r="Y2672" t="str">
        <f>VLOOKUP(S2672,Taxonomic!A:D,3,FALSE)</f>
        <v>stegastes</v>
      </c>
      <c r="Z2672" t="str">
        <f>VLOOKUP(S2672,Taxonomic!A:D,4,FALSE)</f>
        <v>fuscus</v>
      </c>
    </row>
    <row r="2673" spans="1:26" x14ac:dyDescent="0.2">
      <c r="A2673" t="s">
        <v>30</v>
      </c>
      <c r="B2673" t="s">
        <v>436</v>
      </c>
      <c r="C2673" s="4" t="s">
        <v>135</v>
      </c>
      <c r="D2673">
        <v>2020</v>
      </c>
      <c r="E2673">
        <v>1</v>
      </c>
      <c r="F2673" s="9">
        <v>30</v>
      </c>
      <c r="G2673" t="s">
        <v>455</v>
      </c>
      <c r="H2673" t="s">
        <v>136</v>
      </c>
      <c r="I2673">
        <f>VLOOKUP(B2673,Information_sites!D:E,2,FALSE)</f>
        <v>-24.105399999999999</v>
      </c>
      <c r="J2673">
        <f>VLOOKUP(B2673,Information_sites!D:F,3,FALSE)</f>
        <v>-45.702500000000001</v>
      </c>
      <c r="K2673">
        <v>9</v>
      </c>
      <c r="L2673">
        <v>9</v>
      </c>
      <c r="M2673">
        <v>40</v>
      </c>
      <c r="N2673" t="s">
        <v>149</v>
      </c>
      <c r="O2673">
        <v>15</v>
      </c>
      <c r="P2673" s="5">
        <v>0.51597222222222205</v>
      </c>
      <c r="Q2673" s="5">
        <v>0.52152777777777803</v>
      </c>
      <c r="R2673">
        <v>27</v>
      </c>
      <c r="S2673" t="s">
        <v>55</v>
      </c>
      <c r="T2673">
        <v>2</v>
      </c>
      <c r="U2673" s="2">
        <v>7</v>
      </c>
      <c r="X2673" t="str">
        <f>VLOOKUP($S2673,Taxonomic!A:D,2,FALSE)</f>
        <v>blenniidae</v>
      </c>
      <c r="Y2673" t="str">
        <f>VLOOKUP(S2673,Taxonomic!A:D,3,FALSE)</f>
        <v>parablennius</v>
      </c>
      <c r="Z2673" t="str">
        <f>VLOOKUP(S2673,Taxonomic!A:D,4,FALSE)</f>
        <v>pilicornis</v>
      </c>
    </row>
    <row r="2674" spans="1:26" x14ac:dyDescent="0.2">
      <c r="A2674" t="s">
        <v>30</v>
      </c>
      <c r="B2674" t="s">
        <v>436</v>
      </c>
      <c r="C2674" s="4" t="s">
        <v>135</v>
      </c>
      <c r="D2674">
        <v>2020</v>
      </c>
      <c r="E2674">
        <v>1</v>
      </c>
      <c r="F2674" s="9">
        <v>30</v>
      </c>
      <c r="G2674" t="s">
        <v>455</v>
      </c>
      <c r="H2674" t="s">
        <v>136</v>
      </c>
      <c r="I2674">
        <f>VLOOKUP(B2674,Information_sites!D:E,2,FALSE)</f>
        <v>-24.105399999999999</v>
      </c>
      <c r="J2674">
        <f>VLOOKUP(B2674,Information_sites!D:F,3,FALSE)</f>
        <v>-45.702500000000001</v>
      </c>
      <c r="K2674">
        <v>9</v>
      </c>
      <c r="L2674">
        <v>9</v>
      </c>
      <c r="M2674">
        <v>40</v>
      </c>
      <c r="N2674" t="s">
        <v>149</v>
      </c>
      <c r="O2674">
        <v>15</v>
      </c>
      <c r="P2674" s="5">
        <v>0.51597222222222205</v>
      </c>
      <c r="Q2674" s="5">
        <v>0.52152777777777803</v>
      </c>
      <c r="R2674">
        <v>27</v>
      </c>
      <c r="S2674" t="s">
        <v>55</v>
      </c>
      <c r="T2674">
        <v>2</v>
      </c>
      <c r="U2674" s="2">
        <v>5</v>
      </c>
      <c r="X2674" t="str">
        <f>VLOOKUP($S2674,Taxonomic!A:D,2,FALSE)</f>
        <v>blenniidae</v>
      </c>
      <c r="Y2674" t="str">
        <f>VLOOKUP(S2674,Taxonomic!A:D,3,FALSE)</f>
        <v>parablennius</v>
      </c>
      <c r="Z2674" t="str">
        <f>VLOOKUP(S2674,Taxonomic!A:D,4,FALSE)</f>
        <v>pilicornis</v>
      </c>
    </row>
    <row r="2675" spans="1:26" x14ac:dyDescent="0.2">
      <c r="A2675" t="s">
        <v>30</v>
      </c>
      <c r="B2675" t="s">
        <v>436</v>
      </c>
      <c r="C2675" s="4" t="s">
        <v>135</v>
      </c>
      <c r="D2675">
        <v>2020</v>
      </c>
      <c r="E2675">
        <v>1</v>
      </c>
      <c r="F2675" s="9">
        <v>30</v>
      </c>
      <c r="G2675" t="s">
        <v>455</v>
      </c>
      <c r="H2675" t="s">
        <v>136</v>
      </c>
      <c r="I2675">
        <f>VLOOKUP(B2675,Information_sites!D:E,2,FALSE)</f>
        <v>-24.105399999999999</v>
      </c>
      <c r="J2675">
        <f>VLOOKUP(B2675,Information_sites!D:F,3,FALSE)</f>
        <v>-45.702500000000001</v>
      </c>
      <c r="K2675">
        <v>9</v>
      </c>
      <c r="L2675">
        <v>9</v>
      </c>
      <c r="M2675">
        <v>40</v>
      </c>
      <c r="N2675" t="s">
        <v>149</v>
      </c>
      <c r="O2675">
        <v>15</v>
      </c>
      <c r="P2675" s="5">
        <v>0.51597222222222205</v>
      </c>
      <c r="Q2675" s="5">
        <v>0.52152777777777803</v>
      </c>
      <c r="R2675">
        <v>27</v>
      </c>
      <c r="S2675" t="s">
        <v>100</v>
      </c>
      <c r="T2675">
        <v>1</v>
      </c>
      <c r="U2675" s="2">
        <v>7</v>
      </c>
      <c r="X2675" t="str">
        <f>VLOOKUP($S2675,Taxonomic!A:D,2,FALSE)</f>
        <v>gobiidae</v>
      </c>
      <c r="Y2675" t="str">
        <f>VLOOKUP(S2675,Taxonomic!A:D,3,FALSE)</f>
        <v>coryphopterus</v>
      </c>
      <c r="Z2675" t="str">
        <f>VLOOKUP(S2675,Taxonomic!A:D,4,FALSE)</f>
        <v>glaucofraenum</v>
      </c>
    </row>
    <row r="2676" spans="1:26" x14ac:dyDescent="0.2">
      <c r="A2676" t="s">
        <v>30</v>
      </c>
      <c r="B2676" t="s">
        <v>436</v>
      </c>
      <c r="C2676" s="4" t="s">
        <v>135</v>
      </c>
      <c r="D2676">
        <v>2020</v>
      </c>
      <c r="E2676">
        <v>1</v>
      </c>
      <c r="F2676" s="9">
        <v>30</v>
      </c>
      <c r="G2676" t="s">
        <v>455</v>
      </c>
      <c r="H2676" t="s">
        <v>136</v>
      </c>
      <c r="I2676">
        <f>VLOOKUP(B2676,Information_sites!D:E,2,FALSE)</f>
        <v>-24.105399999999999</v>
      </c>
      <c r="J2676">
        <f>VLOOKUP(B2676,Information_sites!D:F,3,FALSE)</f>
        <v>-45.702500000000001</v>
      </c>
      <c r="K2676">
        <v>9</v>
      </c>
      <c r="L2676">
        <v>9</v>
      </c>
      <c r="M2676">
        <v>40</v>
      </c>
      <c r="N2676" t="s">
        <v>149</v>
      </c>
      <c r="O2676">
        <v>15</v>
      </c>
      <c r="P2676" s="5">
        <v>0.51597222222222205</v>
      </c>
      <c r="Q2676" s="5">
        <v>0.52152777777777803</v>
      </c>
      <c r="R2676">
        <v>27</v>
      </c>
      <c r="S2676" t="s">
        <v>100</v>
      </c>
      <c r="T2676">
        <v>5</v>
      </c>
      <c r="U2676" s="2">
        <v>5</v>
      </c>
      <c r="X2676" t="str">
        <f>VLOOKUP($S2676,Taxonomic!A:D,2,FALSE)</f>
        <v>gobiidae</v>
      </c>
      <c r="Y2676" t="str">
        <f>VLOOKUP(S2676,Taxonomic!A:D,3,FALSE)</f>
        <v>coryphopterus</v>
      </c>
      <c r="Z2676" t="str">
        <f>VLOOKUP(S2676,Taxonomic!A:D,4,FALSE)</f>
        <v>glaucofraenum</v>
      </c>
    </row>
    <row r="2677" spans="1:26" x14ac:dyDescent="0.2">
      <c r="A2677" t="s">
        <v>30</v>
      </c>
      <c r="B2677" t="s">
        <v>436</v>
      </c>
      <c r="C2677" s="4" t="s">
        <v>135</v>
      </c>
      <c r="D2677">
        <v>2020</v>
      </c>
      <c r="E2677">
        <v>1</v>
      </c>
      <c r="F2677" s="9">
        <v>30</v>
      </c>
      <c r="G2677" t="s">
        <v>455</v>
      </c>
      <c r="H2677" t="s">
        <v>136</v>
      </c>
      <c r="I2677">
        <f>VLOOKUP(B2677,Information_sites!D:E,2,FALSE)</f>
        <v>-24.105399999999999</v>
      </c>
      <c r="J2677">
        <f>VLOOKUP(B2677,Information_sites!D:F,3,FALSE)</f>
        <v>-45.702500000000001</v>
      </c>
      <c r="K2677">
        <v>9</v>
      </c>
      <c r="L2677">
        <v>9</v>
      </c>
      <c r="M2677">
        <v>40</v>
      </c>
      <c r="N2677" t="s">
        <v>149</v>
      </c>
      <c r="O2677">
        <v>15</v>
      </c>
      <c r="P2677" s="5">
        <v>0.51597222222222205</v>
      </c>
      <c r="Q2677" s="5">
        <v>0.52152777777777803</v>
      </c>
      <c r="R2677">
        <v>27</v>
      </c>
      <c r="S2677" t="s">
        <v>107</v>
      </c>
      <c r="T2677">
        <v>2</v>
      </c>
      <c r="U2677" s="2">
        <v>15</v>
      </c>
      <c r="X2677" t="str">
        <f>VLOOKUP($S2677,Taxonomic!A:D,2,FALSE)</f>
        <v>sciaenidae</v>
      </c>
      <c r="Y2677" t="str">
        <f>VLOOKUP(S2677,Taxonomic!A:D,3,FALSE)</f>
        <v>pareques</v>
      </c>
      <c r="Z2677" t="str">
        <f>VLOOKUP(S2677,Taxonomic!A:D,4,FALSE)</f>
        <v>acuminatus</v>
      </c>
    </row>
    <row r="2678" spans="1:26" x14ac:dyDescent="0.2">
      <c r="A2678" t="s">
        <v>30</v>
      </c>
      <c r="B2678" t="s">
        <v>436</v>
      </c>
      <c r="C2678" s="4" t="s">
        <v>135</v>
      </c>
      <c r="D2678">
        <v>2020</v>
      </c>
      <c r="E2678">
        <v>1</v>
      </c>
      <c r="F2678" s="9">
        <v>30</v>
      </c>
      <c r="G2678" t="s">
        <v>455</v>
      </c>
      <c r="H2678" t="s">
        <v>136</v>
      </c>
      <c r="I2678">
        <f>VLOOKUP(B2678,Information_sites!D:E,2,FALSE)</f>
        <v>-24.105399999999999</v>
      </c>
      <c r="J2678">
        <f>VLOOKUP(B2678,Information_sites!D:F,3,FALSE)</f>
        <v>-45.702500000000001</v>
      </c>
      <c r="K2678">
        <v>9</v>
      </c>
      <c r="L2678">
        <v>9</v>
      </c>
      <c r="M2678">
        <v>40</v>
      </c>
      <c r="N2678" t="s">
        <v>149</v>
      </c>
      <c r="O2678">
        <v>15</v>
      </c>
      <c r="P2678" s="5">
        <v>0.51597222222222205</v>
      </c>
      <c r="Q2678" s="5">
        <v>0.52152777777777803</v>
      </c>
      <c r="R2678">
        <v>27</v>
      </c>
      <c r="S2678" t="s">
        <v>54</v>
      </c>
      <c r="T2678">
        <v>2</v>
      </c>
      <c r="U2678" s="2">
        <v>3</v>
      </c>
      <c r="X2678" t="str">
        <f>VLOOKUP($S2678,Taxonomic!A:D,2,FALSE)</f>
        <v>blenniidae</v>
      </c>
      <c r="Y2678" t="str">
        <f>VLOOKUP(S2678,Taxonomic!A:D,3,FALSE)</f>
        <v>parablennius</v>
      </c>
      <c r="Z2678" t="str">
        <f>VLOOKUP(S2678,Taxonomic!A:D,4,FALSE)</f>
        <v>marmoreus</v>
      </c>
    </row>
    <row r="2679" spans="1:26" x14ac:dyDescent="0.2">
      <c r="A2679" t="s">
        <v>30</v>
      </c>
      <c r="B2679" t="s">
        <v>436</v>
      </c>
      <c r="C2679" s="4" t="s">
        <v>135</v>
      </c>
      <c r="D2679">
        <v>2020</v>
      </c>
      <c r="E2679">
        <v>1</v>
      </c>
      <c r="F2679" s="9">
        <v>30</v>
      </c>
      <c r="G2679" t="s">
        <v>455</v>
      </c>
      <c r="H2679" t="s">
        <v>136</v>
      </c>
      <c r="I2679">
        <f>VLOOKUP(B2679,Information_sites!D:E,2,FALSE)</f>
        <v>-24.105399999999999</v>
      </c>
      <c r="J2679">
        <f>VLOOKUP(B2679,Information_sites!D:F,3,FALSE)</f>
        <v>-45.702500000000001</v>
      </c>
      <c r="K2679">
        <v>9</v>
      </c>
      <c r="L2679">
        <v>9</v>
      </c>
      <c r="M2679">
        <v>40</v>
      </c>
      <c r="N2679" t="s">
        <v>149</v>
      </c>
      <c r="O2679">
        <v>15</v>
      </c>
      <c r="P2679" s="5">
        <v>0.51597222222222205</v>
      </c>
      <c r="Q2679" s="5">
        <v>0.52152777777777803</v>
      </c>
      <c r="R2679">
        <v>27</v>
      </c>
      <c r="S2679" t="s">
        <v>54</v>
      </c>
      <c r="T2679">
        <v>1</v>
      </c>
      <c r="U2679" s="2">
        <v>5</v>
      </c>
      <c r="X2679" t="str">
        <f>VLOOKUP($S2679,Taxonomic!A:D,2,FALSE)</f>
        <v>blenniidae</v>
      </c>
      <c r="Y2679" t="str">
        <f>VLOOKUP(S2679,Taxonomic!A:D,3,FALSE)</f>
        <v>parablennius</v>
      </c>
      <c r="Z2679" t="str">
        <f>VLOOKUP(S2679,Taxonomic!A:D,4,FALSE)</f>
        <v>marmoreus</v>
      </c>
    </row>
    <row r="2680" spans="1:26" x14ac:dyDescent="0.2">
      <c r="A2680" t="s">
        <v>30</v>
      </c>
      <c r="B2680" t="s">
        <v>436</v>
      </c>
      <c r="C2680" s="4" t="s">
        <v>135</v>
      </c>
      <c r="D2680">
        <v>2020</v>
      </c>
      <c r="E2680">
        <v>1</v>
      </c>
      <c r="F2680" s="9">
        <v>30</v>
      </c>
      <c r="G2680" t="s">
        <v>455</v>
      </c>
      <c r="H2680" t="s">
        <v>136</v>
      </c>
      <c r="I2680">
        <f>VLOOKUP(B2680,Information_sites!D:E,2,FALSE)</f>
        <v>-24.105399999999999</v>
      </c>
      <c r="J2680">
        <f>VLOOKUP(B2680,Information_sites!D:F,3,FALSE)</f>
        <v>-45.702500000000001</v>
      </c>
      <c r="K2680">
        <v>10</v>
      </c>
      <c r="L2680">
        <v>10</v>
      </c>
      <c r="M2680">
        <v>40</v>
      </c>
      <c r="N2680" t="s">
        <v>150</v>
      </c>
      <c r="O2680">
        <v>15</v>
      </c>
      <c r="P2680" s="5">
        <v>0.52291666666666703</v>
      </c>
      <c r="Q2680" s="5">
        <v>0.52777777777777801</v>
      </c>
      <c r="R2680">
        <v>27</v>
      </c>
      <c r="S2680" t="s">
        <v>44</v>
      </c>
      <c r="T2680">
        <v>1</v>
      </c>
      <c r="U2680" s="2">
        <v>40</v>
      </c>
      <c r="X2680" t="str">
        <f>VLOOKUP($S2680,Taxonomic!A:D,2,FALSE)</f>
        <v>pomacanthidae</v>
      </c>
      <c r="Y2680" t="str">
        <f>VLOOKUP(S2680,Taxonomic!A:D,3,FALSE)</f>
        <v>pomacanthus</v>
      </c>
      <c r="Z2680" t="str">
        <f>VLOOKUP(S2680,Taxonomic!A:D,4,FALSE)</f>
        <v>paru</v>
      </c>
    </row>
    <row r="2681" spans="1:26" x14ac:dyDescent="0.2">
      <c r="A2681" t="s">
        <v>30</v>
      </c>
      <c r="B2681" t="s">
        <v>436</v>
      </c>
      <c r="C2681" s="4" t="s">
        <v>135</v>
      </c>
      <c r="D2681">
        <v>2020</v>
      </c>
      <c r="E2681">
        <v>1</v>
      </c>
      <c r="F2681" s="9">
        <v>30</v>
      </c>
      <c r="G2681" t="s">
        <v>455</v>
      </c>
      <c r="H2681" t="s">
        <v>136</v>
      </c>
      <c r="I2681">
        <f>VLOOKUP(B2681,Information_sites!D:E,2,FALSE)</f>
        <v>-24.105399999999999</v>
      </c>
      <c r="J2681">
        <f>VLOOKUP(B2681,Information_sites!D:F,3,FALSE)</f>
        <v>-45.702500000000001</v>
      </c>
      <c r="K2681">
        <v>10</v>
      </c>
      <c r="L2681">
        <v>10</v>
      </c>
      <c r="M2681">
        <v>40</v>
      </c>
      <c r="N2681" t="s">
        <v>150</v>
      </c>
      <c r="O2681">
        <v>15</v>
      </c>
      <c r="P2681" s="5">
        <v>0.52291666666666703</v>
      </c>
      <c r="Q2681" s="5">
        <v>0.52777777777777801</v>
      </c>
      <c r="R2681">
        <v>27</v>
      </c>
      <c r="S2681" t="s">
        <v>33</v>
      </c>
      <c r="T2681">
        <v>1</v>
      </c>
      <c r="U2681" s="2">
        <v>32</v>
      </c>
      <c r="X2681" t="str">
        <f>VLOOKUP($S2681,Taxonomic!A:D,2,FALSE)</f>
        <v>pomacentridae</v>
      </c>
      <c r="Y2681" t="str">
        <f>VLOOKUP(S2681,Taxonomic!A:D,3,FALSE)</f>
        <v>abudefduf</v>
      </c>
      <c r="Z2681" t="str">
        <f>VLOOKUP(S2681,Taxonomic!A:D,4,FALSE)</f>
        <v>saxatilis</v>
      </c>
    </row>
    <row r="2682" spans="1:26" x14ac:dyDescent="0.2">
      <c r="A2682" t="s">
        <v>30</v>
      </c>
      <c r="B2682" t="s">
        <v>436</v>
      </c>
      <c r="C2682" s="4" t="s">
        <v>135</v>
      </c>
      <c r="D2682">
        <v>2020</v>
      </c>
      <c r="E2682">
        <v>1</v>
      </c>
      <c r="F2682" s="9">
        <v>30</v>
      </c>
      <c r="G2682" t="s">
        <v>455</v>
      </c>
      <c r="H2682" t="s">
        <v>136</v>
      </c>
      <c r="I2682">
        <f>VLOOKUP(B2682,Information_sites!D:E,2,FALSE)</f>
        <v>-24.105399999999999</v>
      </c>
      <c r="J2682">
        <f>VLOOKUP(B2682,Information_sites!D:F,3,FALSE)</f>
        <v>-45.702500000000001</v>
      </c>
      <c r="K2682">
        <v>10</v>
      </c>
      <c r="L2682">
        <v>10</v>
      </c>
      <c r="M2682">
        <v>40</v>
      </c>
      <c r="N2682" t="s">
        <v>150</v>
      </c>
      <c r="O2682">
        <v>15</v>
      </c>
      <c r="P2682" s="5">
        <v>0.52291666666666703</v>
      </c>
      <c r="Q2682" s="5">
        <v>0.52777777777777801</v>
      </c>
      <c r="R2682">
        <v>27</v>
      </c>
      <c r="S2682" t="s">
        <v>77</v>
      </c>
      <c r="T2682">
        <v>1</v>
      </c>
      <c r="U2682" s="2">
        <v>18</v>
      </c>
      <c r="X2682" t="str">
        <f>VLOOKUP($S2682,Taxonomic!A:D,2,FALSE)</f>
        <v>scaridae</v>
      </c>
      <c r="Y2682" t="str">
        <f>VLOOKUP(S2682,Taxonomic!A:D,3,FALSE)</f>
        <v>scarus</v>
      </c>
      <c r="Z2682" t="str">
        <f>VLOOKUP(S2682,Taxonomic!A:D,4,FALSE)</f>
        <v>zelindae</v>
      </c>
    </row>
    <row r="2683" spans="1:26" x14ac:dyDescent="0.2">
      <c r="A2683" t="s">
        <v>30</v>
      </c>
      <c r="B2683" t="s">
        <v>436</v>
      </c>
      <c r="C2683" s="4" t="s">
        <v>135</v>
      </c>
      <c r="D2683">
        <v>2020</v>
      </c>
      <c r="E2683">
        <v>1</v>
      </c>
      <c r="F2683" s="9">
        <v>30</v>
      </c>
      <c r="G2683" t="s">
        <v>455</v>
      </c>
      <c r="H2683" t="s">
        <v>136</v>
      </c>
      <c r="I2683">
        <f>VLOOKUP(B2683,Information_sites!D:E,2,FALSE)</f>
        <v>-24.105399999999999</v>
      </c>
      <c r="J2683">
        <f>VLOOKUP(B2683,Information_sites!D:F,3,FALSE)</f>
        <v>-45.702500000000001</v>
      </c>
      <c r="K2683">
        <v>10</v>
      </c>
      <c r="L2683">
        <v>10</v>
      </c>
      <c r="M2683">
        <v>40</v>
      </c>
      <c r="N2683" t="s">
        <v>150</v>
      </c>
      <c r="O2683">
        <v>15</v>
      </c>
      <c r="P2683" s="5">
        <v>0.52291666666666703</v>
      </c>
      <c r="Q2683" s="5">
        <v>0.52777777777777801</v>
      </c>
      <c r="R2683">
        <v>27</v>
      </c>
      <c r="S2683" t="s">
        <v>50</v>
      </c>
      <c r="T2683">
        <v>1</v>
      </c>
      <c r="U2683" s="2">
        <v>37</v>
      </c>
      <c r="X2683" t="str">
        <f>VLOOKUP($S2683,Taxonomic!A:D,2,FALSE)</f>
        <v>haemulidae</v>
      </c>
      <c r="Y2683" t="str">
        <f>VLOOKUP(S2683,Taxonomic!A:D,3,FALSE)</f>
        <v>anisotremus</v>
      </c>
      <c r="Z2683" t="str">
        <f>VLOOKUP(S2683,Taxonomic!A:D,4,FALSE)</f>
        <v>virginicus</v>
      </c>
    </row>
    <row r="2684" spans="1:26" x14ac:dyDescent="0.2">
      <c r="A2684" t="s">
        <v>30</v>
      </c>
      <c r="B2684" t="s">
        <v>436</v>
      </c>
      <c r="C2684" s="4" t="s">
        <v>135</v>
      </c>
      <c r="D2684">
        <v>2020</v>
      </c>
      <c r="E2684">
        <v>1</v>
      </c>
      <c r="F2684" s="9">
        <v>30</v>
      </c>
      <c r="G2684" t="s">
        <v>455</v>
      </c>
      <c r="H2684" t="s">
        <v>136</v>
      </c>
      <c r="I2684">
        <f>VLOOKUP(B2684,Information_sites!D:E,2,FALSE)</f>
        <v>-24.105399999999999</v>
      </c>
      <c r="J2684">
        <f>VLOOKUP(B2684,Information_sites!D:F,3,FALSE)</f>
        <v>-45.702500000000001</v>
      </c>
      <c r="K2684">
        <v>10</v>
      </c>
      <c r="L2684">
        <v>10</v>
      </c>
      <c r="M2684">
        <v>40</v>
      </c>
      <c r="N2684" t="s">
        <v>150</v>
      </c>
      <c r="O2684">
        <v>15</v>
      </c>
      <c r="P2684" s="5">
        <v>0.52291666666666703</v>
      </c>
      <c r="Q2684" s="5">
        <v>0.52777777777777801</v>
      </c>
      <c r="R2684">
        <v>27</v>
      </c>
      <c r="S2684" t="s">
        <v>50</v>
      </c>
      <c r="T2684">
        <v>1</v>
      </c>
      <c r="U2684" s="2">
        <v>42</v>
      </c>
      <c r="X2684" t="str">
        <f>VLOOKUP($S2684,Taxonomic!A:D,2,FALSE)</f>
        <v>haemulidae</v>
      </c>
      <c r="Y2684" t="str">
        <f>VLOOKUP(S2684,Taxonomic!A:D,3,FALSE)</f>
        <v>anisotremus</v>
      </c>
      <c r="Z2684" t="str">
        <f>VLOOKUP(S2684,Taxonomic!A:D,4,FALSE)</f>
        <v>virginicus</v>
      </c>
    </row>
    <row r="2685" spans="1:26" x14ac:dyDescent="0.2">
      <c r="A2685" t="s">
        <v>30</v>
      </c>
      <c r="B2685" t="s">
        <v>436</v>
      </c>
      <c r="C2685" s="4" t="s">
        <v>135</v>
      </c>
      <c r="D2685">
        <v>2020</v>
      </c>
      <c r="E2685">
        <v>1</v>
      </c>
      <c r="F2685" s="9">
        <v>30</v>
      </c>
      <c r="G2685" t="s">
        <v>455</v>
      </c>
      <c r="H2685" t="s">
        <v>136</v>
      </c>
      <c r="I2685">
        <f>VLOOKUP(B2685,Information_sites!D:E,2,FALSE)</f>
        <v>-24.105399999999999</v>
      </c>
      <c r="J2685">
        <f>VLOOKUP(B2685,Information_sites!D:F,3,FALSE)</f>
        <v>-45.702500000000001</v>
      </c>
      <c r="K2685">
        <v>10</v>
      </c>
      <c r="L2685">
        <v>10</v>
      </c>
      <c r="M2685">
        <v>40</v>
      </c>
      <c r="N2685" t="s">
        <v>150</v>
      </c>
      <c r="O2685">
        <v>15</v>
      </c>
      <c r="P2685" s="5">
        <v>0.52291666666666703</v>
      </c>
      <c r="Q2685" s="5">
        <v>0.52777777777777801</v>
      </c>
      <c r="R2685">
        <v>27</v>
      </c>
      <c r="S2685" t="s">
        <v>39</v>
      </c>
      <c r="T2685">
        <v>18</v>
      </c>
      <c r="U2685" s="2">
        <v>20</v>
      </c>
      <c r="X2685" t="str">
        <f>VLOOKUP($S2685,Taxonomic!A:D,2,FALSE)</f>
        <v>haemulidae</v>
      </c>
      <c r="Y2685" t="str">
        <f>VLOOKUP(S2685,Taxonomic!A:D,3,FALSE)</f>
        <v>haemulon</v>
      </c>
      <c r="Z2685" t="str">
        <f>VLOOKUP(S2685,Taxonomic!A:D,4,FALSE)</f>
        <v>aurolineatum</v>
      </c>
    </row>
    <row r="2686" spans="1:26" x14ac:dyDescent="0.2">
      <c r="A2686" t="s">
        <v>30</v>
      </c>
      <c r="B2686" t="s">
        <v>436</v>
      </c>
      <c r="C2686" s="4" t="s">
        <v>135</v>
      </c>
      <c r="D2686">
        <v>2020</v>
      </c>
      <c r="E2686">
        <v>1</v>
      </c>
      <c r="F2686" s="9">
        <v>30</v>
      </c>
      <c r="G2686" t="s">
        <v>455</v>
      </c>
      <c r="H2686" t="s">
        <v>136</v>
      </c>
      <c r="I2686">
        <f>VLOOKUP(B2686,Information_sites!D:E,2,FALSE)</f>
        <v>-24.105399999999999</v>
      </c>
      <c r="J2686">
        <f>VLOOKUP(B2686,Information_sites!D:F,3,FALSE)</f>
        <v>-45.702500000000001</v>
      </c>
      <c r="K2686">
        <v>10</v>
      </c>
      <c r="L2686">
        <v>10</v>
      </c>
      <c r="M2686">
        <v>40</v>
      </c>
      <c r="N2686" t="s">
        <v>150</v>
      </c>
      <c r="O2686">
        <v>15</v>
      </c>
      <c r="P2686" s="5">
        <v>0.52291666666666703</v>
      </c>
      <c r="Q2686" s="5">
        <v>0.52777777777777801</v>
      </c>
      <c r="R2686">
        <v>27</v>
      </c>
      <c r="S2686" t="s">
        <v>39</v>
      </c>
      <c r="T2686">
        <v>30</v>
      </c>
      <c r="U2686" s="2">
        <v>15</v>
      </c>
      <c r="X2686" t="str">
        <f>VLOOKUP($S2686,Taxonomic!A:D,2,FALSE)</f>
        <v>haemulidae</v>
      </c>
      <c r="Y2686" t="str">
        <f>VLOOKUP(S2686,Taxonomic!A:D,3,FALSE)</f>
        <v>haemulon</v>
      </c>
      <c r="Z2686" t="str">
        <f>VLOOKUP(S2686,Taxonomic!A:D,4,FALSE)</f>
        <v>aurolineatum</v>
      </c>
    </row>
    <row r="2687" spans="1:26" x14ac:dyDescent="0.2">
      <c r="A2687" t="s">
        <v>30</v>
      </c>
      <c r="B2687" t="s">
        <v>436</v>
      </c>
      <c r="C2687" s="4" t="s">
        <v>135</v>
      </c>
      <c r="D2687">
        <v>2020</v>
      </c>
      <c r="E2687">
        <v>1</v>
      </c>
      <c r="F2687" s="9">
        <v>30</v>
      </c>
      <c r="G2687" t="s">
        <v>455</v>
      </c>
      <c r="H2687" t="s">
        <v>136</v>
      </c>
      <c r="I2687">
        <f>VLOOKUP(B2687,Information_sites!D:E,2,FALSE)</f>
        <v>-24.105399999999999</v>
      </c>
      <c r="J2687">
        <f>VLOOKUP(B2687,Information_sites!D:F,3,FALSE)</f>
        <v>-45.702500000000001</v>
      </c>
      <c r="K2687">
        <v>10</v>
      </c>
      <c r="L2687">
        <v>10</v>
      </c>
      <c r="M2687">
        <v>40</v>
      </c>
      <c r="N2687" t="s">
        <v>150</v>
      </c>
      <c r="O2687">
        <v>15</v>
      </c>
      <c r="P2687" s="5">
        <v>0.52291666666666703</v>
      </c>
      <c r="Q2687" s="5">
        <v>0.52777777777777801</v>
      </c>
      <c r="R2687">
        <v>27</v>
      </c>
      <c r="S2687" t="s">
        <v>64</v>
      </c>
      <c r="T2687">
        <v>1</v>
      </c>
      <c r="U2687" s="2">
        <v>25</v>
      </c>
      <c r="X2687" t="str">
        <f>VLOOKUP($S2687,Taxonomic!A:D,2,FALSE)</f>
        <v>kyphosidae</v>
      </c>
      <c r="Y2687" t="str">
        <f>VLOOKUP(S2687,Taxonomic!A:D,3,FALSE)</f>
        <v>kyphosus</v>
      </c>
      <c r="Z2687" t="str">
        <f>VLOOKUP(S2687,Taxonomic!A:D,4,FALSE)</f>
        <v>vaigiensis</v>
      </c>
    </row>
    <row r="2688" spans="1:26" x14ac:dyDescent="0.2">
      <c r="A2688" t="s">
        <v>30</v>
      </c>
      <c r="B2688" t="s">
        <v>436</v>
      </c>
      <c r="C2688" s="4" t="s">
        <v>135</v>
      </c>
      <c r="D2688">
        <v>2020</v>
      </c>
      <c r="E2688">
        <v>1</v>
      </c>
      <c r="F2688" s="9">
        <v>30</v>
      </c>
      <c r="G2688" t="s">
        <v>455</v>
      </c>
      <c r="H2688" t="s">
        <v>136</v>
      </c>
      <c r="I2688">
        <f>VLOOKUP(B2688,Information_sites!D:E,2,FALSE)</f>
        <v>-24.105399999999999</v>
      </c>
      <c r="J2688">
        <f>VLOOKUP(B2688,Information_sites!D:F,3,FALSE)</f>
        <v>-45.702500000000001</v>
      </c>
      <c r="K2688">
        <v>10</v>
      </c>
      <c r="L2688">
        <v>10</v>
      </c>
      <c r="M2688">
        <v>40</v>
      </c>
      <c r="N2688" t="s">
        <v>150</v>
      </c>
      <c r="O2688">
        <v>15</v>
      </c>
      <c r="P2688" s="5">
        <v>0.52291666666666703</v>
      </c>
      <c r="Q2688" s="5">
        <v>0.52777777777777801</v>
      </c>
      <c r="R2688">
        <v>27</v>
      </c>
      <c r="S2688" t="s">
        <v>34</v>
      </c>
      <c r="T2688">
        <v>1</v>
      </c>
      <c r="U2688" s="2">
        <v>22</v>
      </c>
      <c r="X2688" t="str">
        <f>VLOOKUP($S2688,Taxonomic!A:D,2,FALSE)</f>
        <v>labridae</v>
      </c>
      <c r="Y2688" t="str">
        <f>VLOOKUP(S2688,Taxonomic!A:D,3,FALSE)</f>
        <v>bodianus</v>
      </c>
      <c r="Z2688" t="str">
        <f>VLOOKUP(S2688,Taxonomic!A:D,4,FALSE)</f>
        <v>pulchellus</v>
      </c>
    </row>
    <row r="2689" spans="1:26" x14ac:dyDescent="0.2">
      <c r="A2689" t="s">
        <v>30</v>
      </c>
      <c r="B2689" t="s">
        <v>436</v>
      </c>
      <c r="C2689" s="4" t="s">
        <v>135</v>
      </c>
      <c r="D2689">
        <v>2020</v>
      </c>
      <c r="E2689">
        <v>1</v>
      </c>
      <c r="F2689" s="9">
        <v>30</v>
      </c>
      <c r="G2689" t="s">
        <v>455</v>
      </c>
      <c r="H2689" t="s">
        <v>136</v>
      </c>
      <c r="I2689">
        <f>VLOOKUP(B2689,Information_sites!D:E,2,FALSE)</f>
        <v>-24.105399999999999</v>
      </c>
      <c r="J2689">
        <f>VLOOKUP(B2689,Information_sites!D:F,3,FALSE)</f>
        <v>-45.702500000000001</v>
      </c>
      <c r="K2689">
        <v>10</v>
      </c>
      <c r="L2689">
        <v>10</v>
      </c>
      <c r="M2689">
        <v>40</v>
      </c>
      <c r="N2689" t="s">
        <v>150</v>
      </c>
      <c r="O2689">
        <v>15</v>
      </c>
      <c r="P2689" s="5">
        <v>0.52291666666666703</v>
      </c>
      <c r="Q2689" s="5">
        <v>0.52777777777777801</v>
      </c>
      <c r="R2689">
        <v>27</v>
      </c>
      <c r="S2689" t="s">
        <v>51</v>
      </c>
      <c r="T2689">
        <v>2</v>
      </c>
      <c r="U2689" s="2">
        <v>20</v>
      </c>
      <c r="X2689" t="str">
        <f>VLOOKUP($S2689,Taxonomic!A:D,2,FALSE)</f>
        <v>sparidae</v>
      </c>
      <c r="Y2689" t="str">
        <f>VLOOKUP(S2689,Taxonomic!A:D,3,FALSE)</f>
        <v>diplodus</v>
      </c>
      <c r="Z2689" t="str">
        <f>VLOOKUP(S2689,Taxonomic!A:D,4,FALSE)</f>
        <v>argenteus</v>
      </c>
    </row>
    <row r="2690" spans="1:26" x14ac:dyDescent="0.2">
      <c r="A2690" t="s">
        <v>30</v>
      </c>
      <c r="B2690" t="s">
        <v>436</v>
      </c>
      <c r="C2690" s="4" t="s">
        <v>135</v>
      </c>
      <c r="D2690">
        <v>2020</v>
      </c>
      <c r="E2690">
        <v>1</v>
      </c>
      <c r="F2690" s="9">
        <v>30</v>
      </c>
      <c r="G2690" t="s">
        <v>455</v>
      </c>
      <c r="H2690" t="s">
        <v>136</v>
      </c>
      <c r="I2690">
        <f>VLOOKUP(B2690,Information_sites!D:E,2,FALSE)</f>
        <v>-24.105399999999999</v>
      </c>
      <c r="J2690">
        <f>VLOOKUP(B2690,Information_sites!D:F,3,FALSE)</f>
        <v>-45.702500000000001</v>
      </c>
      <c r="K2690">
        <v>10</v>
      </c>
      <c r="L2690">
        <v>10</v>
      </c>
      <c r="M2690">
        <v>40</v>
      </c>
      <c r="N2690" t="s">
        <v>150</v>
      </c>
      <c r="O2690">
        <v>15</v>
      </c>
      <c r="P2690" s="5">
        <v>0.52291666666666703</v>
      </c>
      <c r="Q2690" s="5">
        <v>0.52777777777777801</v>
      </c>
      <c r="R2690">
        <v>27</v>
      </c>
      <c r="S2690" t="s">
        <v>51</v>
      </c>
      <c r="T2690">
        <v>1</v>
      </c>
      <c r="U2690" s="2">
        <v>15</v>
      </c>
      <c r="X2690" t="str">
        <f>VLOOKUP($S2690,Taxonomic!A:D,2,FALSE)</f>
        <v>sparidae</v>
      </c>
      <c r="Y2690" t="str">
        <f>VLOOKUP(S2690,Taxonomic!A:D,3,FALSE)</f>
        <v>diplodus</v>
      </c>
      <c r="Z2690" t="str">
        <f>VLOOKUP(S2690,Taxonomic!A:D,4,FALSE)</f>
        <v>argenteus</v>
      </c>
    </row>
    <row r="2691" spans="1:26" x14ac:dyDescent="0.2">
      <c r="A2691" t="s">
        <v>30</v>
      </c>
      <c r="B2691" t="s">
        <v>436</v>
      </c>
      <c r="C2691" s="4" t="s">
        <v>135</v>
      </c>
      <c r="D2691">
        <v>2020</v>
      </c>
      <c r="E2691">
        <v>1</v>
      </c>
      <c r="F2691" s="9">
        <v>30</v>
      </c>
      <c r="G2691" t="s">
        <v>455</v>
      </c>
      <c r="H2691" t="s">
        <v>136</v>
      </c>
      <c r="I2691">
        <f>VLOOKUP(B2691,Information_sites!D:E,2,FALSE)</f>
        <v>-24.105399999999999</v>
      </c>
      <c r="J2691">
        <f>VLOOKUP(B2691,Information_sites!D:F,3,FALSE)</f>
        <v>-45.702500000000001</v>
      </c>
      <c r="K2691">
        <v>10</v>
      </c>
      <c r="L2691">
        <v>10</v>
      </c>
      <c r="M2691">
        <v>40</v>
      </c>
      <c r="N2691" t="s">
        <v>150</v>
      </c>
      <c r="O2691">
        <v>15</v>
      </c>
      <c r="P2691" s="5">
        <v>0.52291666666666703</v>
      </c>
      <c r="Q2691" s="5">
        <v>0.52777777777777801</v>
      </c>
      <c r="R2691">
        <v>27</v>
      </c>
      <c r="S2691" t="s">
        <v>41</v>
      </c>
      <c r="T2691">
        <v>1</v>
      </c>
      <c r="U2691" s="2">
        <v>32</v>
      </c>
      <c r="X2691" t="str">
        <f>VLOOKUP($S2691,Taxonomic!A:D,2,FALSE)</f>
        <v>holocentridae</v>
      </c>
      <c r="Y2691" t="str">
        <f>VLOOKUP(S2691,Taxonomic!A:D,3,FALSE)</f>
        <v>holocentrus</v>
      </c>
      <c r="Z2691" t="str">
        <f>VLOOKUP(S2691,Taxonomic!A:D,4,FALSE)</f>
        <v>adscensionis</v>
      </c>
    </row>
    <row r="2692" spans="1:26" x14ac:dyDescent="0.2">
      <c r="A2692" t="s">
        <v>30</v>
      </c>
      <c r="B2692" t="s">
        <v>436</v>
      </c>
      <c r="C2692" s="4" t="s">
        <v>135</v>
      </c>
      <c r="D2692">
        <v>2020</v>
      </c>
      <c r="E2692">
        <v>1</v>
      </c>
      <c r="F2692" s="9">
        <v>30</v>
      </c>
      <c r="G2692" t="s">
        <v>455</v>
      </c>
      <c r="H2692" t="s">
        <v>136</v>
      </c>
      <c r="I2692">
        <f>VLOOKUP(B2692,Information_sites!D:E,2,FALSE)</f>
        <v>-24.105399999999999</v>
      </c>
      <c r="J2692">
        <f>VLOOKUP(B2692,Information_sites!D:F,3,FALSE)</f>
        <v>-45.702500000000001</v>
      </c>
      <c r="K2692">
        <v>10</v>
      </c>
      <c r="L2692">
        <v>10</v>
      </c>
      <c r="M2692">
        <v>40</v>
      </c>
      <c r="N2692" t="s">
        <v>150</v>
      </c>
      <c r="O2692">
        <v>15</v>
      </c>
      <c r="P2692" s="5">
        <v>0.52291666666666703</v>
      </c>
      <c r="Q2692" s="5">
        <v>0.52777777777777801</v>
      </c>
      <c r="R2692">
        <v>27</v>
      </c>
      <c r="S2692" t="s">
        <v>49</v>
      </c>
      <c r="T2692">
        <v>2</v>
      </c>
      <c r="U2692" s="2">
        <v>30</v>
      </c>
      <c r="X2692" t="str">
        <f>VLOOKUP($S2692,Taxonomic!A:D,2,FALSE)</f>
        <v>acanthuridae</v>
      </c>
      <c r="Y2692" t="str">
        <f>VLOOKUP(S2692,Taxonomic!A:D,3,FALSE)</f>
        <v>acanthurus</v>
      </c>
      <c r="Z2692" t="str">
        <f>VLOOKUP(S2692,Taxonomic!A:D,4,FALSE)</f>
        <v>chirurgus</v>
      </c>
    </row>
    <row r="2693" spans="1:26" x14ac:dyDescent="0.2">
      <c r="A2693" t="s">
        <v>30</v>
      </c>
      <c r="B2693" t="s">
        <v>436</v>
      </c>
      <c r="C2693" s="4" t="s">
        <v>135</v>
      </c>
      <c r="D2693">
        <v>2020</v>
      </c>
      <c r="E2693">
        <v>1</v>
      </c>
      <c r="F2693" s="9">
        <v>30</v>
      </c>
      <c r="G2693" t="s">
        <v>455</v>
      </c>
      <c r="H2693" t="s">
        <v>136</v>
      </c>
      <c r="I2693">
        <f>VLOOKUP(B2693,Information_sites!D:E,2,FALSE)</f>
        <v>-24.105399999999999</v>
      </c>
      <c r="J2693">
        <f>VLOOKUP(B2693,Information_sites!D:F,3,FALSE)</f>
        <v>-45.702500000000001</v>
      </c>
      <c r="K2693">
        <v>10</v>
      </c>
      <c r="L2693">
        <v>10</v>
      </c>
      <c r="M2693">
        <v>40</v>
      </c>
      <c r="N2693" t="s">
        <v>150</v>
      </c>
      <c r="O2693">
        <v>15</v>
      </c>
      <c r="P2693" s="5">
        <v>0.52291666666666703</v>
      </c>
      <c r="Q2693" s="5">
        <v>0.52777777777777801</v>
      </c>
      <c r="R2693">
        <v>27</v>
      </c>
      <c r="S2693" t="s">
        <v>57</v>
      </c>
      <c r="T2693">
        <v>1</v>
      </c>
      <c r="U2693" s="2">
        <v>30</v>
      </c>
      <c r="W2693" t="s">
        <v>137</v>
      </c>
      <c r="X2693" t="str">
        <f>VLOOKUP($S2693,Taxonomic!A:D,2,FALSE)</f>
        <v>scaridae</v>
      </c>
      <c r="Y2693" t="str">
        <f>VLOOKUP(S2693,Taxonomic!A:D,3,FALSE)</f>
        <v>sparisoma</v>
      </c>
      <c r="Z2693" t="str">
        <f>VLOOKUP(S2693,Taxonomic!A:D,4,FALSE)</f>
        <v>frondosum</v>
      </c>
    </row>
    <row r="2694" spans="1:26" x14ac:dyDescent="0.2">
      <c r="A2694" t="s">
        <v>30</v>
      </c>
      <c r="B2694" t="s">
        <v>436</v>
      </c>
      <c r="C2694" s="4" t="s">
        <v>135</v>
      </c>
      <c r="D2694">
        <v>2020</v>
      </c>
      <c r="E2694">
        <v>1</v>
      </c>
      <c r="F2694" s="9">
        <v>30</v>
      </c>
      <c r="G2694" t="s">
        <v>455</v>
      </c>
      <c r="H2694" t="s">
        <v>136</v>
      </c>
      <c r="I2694">
        <f>VLOOKUP(B2694,Information_sites!D:E,2,FALSE)</f>
        <v>-24.105399999999999</v>
      </c>
      <c r="J2694">
        <f>VLOOKUP(B2694,Information_sites!D:F,3,FALSE)</f>
        <v>-45.702500000000001</v>
      </c>
      <c r="K2694">
        <v>10</v>
      </c>
      <c r="L2694">
        <v>10</v>
      </c>
      <c r="M2694">
        <v>40</v>
      </c>
      <c r="N2694" t="s">
        <v>150</v>
      </c>
      <c r="O2694">
        <v>15</v>
      </c>
      <c r="P2694" s="5">
        <v>0.52291666666666703</v>
      </c>
      <c r="Q2694" s="5">
        <v>0.52777777777777801</v>
      </c>
      <c r="R2694">
        <v>27</v>
      </c>
      <c r="S2694" t="s">
        <v>52</v>
      </c>
      <c r="T2694">
        <v>2</v>
      </c>
      <c r="U2694" s="2">
        <v>40</v>
      </c>
      <c r="X2694" t="str">
        <f>VLOOKUP($S2694,Taxonomic!A:D,2,FALSE)</f>
        <v>kyphosidae</v>
      </c>
      <c r="Y2694" t="str">
        <f>VLOOKUP(S2694,Taxonomic!A:D,3,FALSE)</f>
        <v>kyphosus</v>
      </c>
      <c r="Z2694" t="str">
        <f>VLOOKUP(S2694,Taxonomic!A:D,4,FALSE)</f>
        <v>sectatrix</v>
      </c>
    </row>
    <row r="2695" spans="1:26" x14ac:dyDescent="0.2">
      <c r="A2695" t="s">
        <v>30</v>
      </c>
      <c r="B2695" t="s">
        <v>436</v>
      </c>
      <c r="C2695" s="4" t="s">
        <v>135</v>
      </c>
      <c r="D2695">
        <v>2020</v>
      </c>
      <c r="E2695">
        <v>1</v>
      </c>
      <c r="F2695" s="9">
        <v>30</v>
      </c>
      <c r="G2695" t="s">
        <v>455</v>
      </c>
      <c r="H2695" t="s">
        <v>136</v>
      </c>
      <c r="I2695">
        <f>VLOOKUP(B2695,Information_sites!D:E,2,FALSE)</f>
        <v>-24.105399999999999</v>
      </c>
      <c r="J2695">
        <f>VLOOKUP(B2695,Information_sites!D:F,3,FALSE)</f>
        <v>-45.702500000000001</v>
      </c>
      <c r="K2695">
        <v>10</v>
      </c>
      <c r="L2695">
        <v>10</v>
      </c>
      <c r="M2695">
        <v>40</v>
      </c>
      <c r="N2695" t="s">
        <v>150</v>
      </c>
      <c r="O2695">
        <v>15</v>
      </c>
      <c r="P2695" s="5">
        <v>0.52291666666666703</v>
      </c>
      <c r="Q2695" s="5">
        <v>0.52777777777777801</v>
      </c>
      <c r="R2695">
        <v>27</v>
      </c>
      <c r="S2695" t="s">
        <v>37</v>
      </c>
      <c r="T2695">
        <v>1</v>
      </c>
      <c r="U2695" s="2">
        <v>3</v>
      </c>
      <c r="X2695" t="str">
        <f>VLOOKUP($S2695,Taxonomic!A:D,2,FALSE)</f>
        <v>chaenopsidae</v>
      </c>
      <c r="Y2695" t="str">
        <f>VLOOKUP(S2695,Taxonomic!A:D,3,FALSE)</f>
        <v>emblemariopsis</v>
      </c>
      <c r="Z2695" t="str">
        <f>VLOOKUP(S2695,Taxonomic!A:D,4,FALSE)</f>
        <v>signifera</v>
      </c>
    </row>
    <row r="2696" spans="1:26" x14ac:dyDescent="0.2">
      <c r="A2696" t="s">
        <v>30</v>
      </c>
      <c r="B2696" t="s">
        <v>436</v>
      </c>
      <c r="C2696" s="4" t="s">
        <v>135</v>
      </c>
      <c r="D2696">
        <v>2020</v>
      </c>
      <c r="E2696">
        <v>1</v>
      </c>
      <c r="F2696" s="9">
        <v>30</v>
      </c>
      <c r="G2696" t="s">
        <v>455</v>
      </c>
      <c r="H2696" t="s">
        <v>136</v>
      </c>
      <c r="I2696">
        <f>VLOOKUP(B2696,Information_sites!D:E,2,FALSE)</f>
        <v>-24.105399999999999</v>
      </c>
      <c r="J2696">
        <f>VLOOKUP(B2696,Information_sites!D:F,3,FALSE)</f>
        <v>-45.702500000000001</v>
      </c>
      <c r="K2696">
        <v>10</v>
      </c>
      <c r="L2696">
        <v>10</v>
      </c>
      <c r="M2696">
        <v>40</v>
      </c>
      <c r="N2696" t="s">
        <v>150</v>
      </c>
      <c r="O2696">
        <v>15</v>
      </c>
      <c r="P2696" s="5">
        <v>0.52291666666666703</v>
      </c>
      <c r="Q2696" s="5">
        <v>0.52777777777777801</v>
      </c>
      <c r="R2696">
        <v>27</v>
      </c>
      <c r="S2696" t="s">
        <v>54</v>
      </c>
      <c r="T2696">
        <v>2</v>
      </c>
      <c r="U2696" s="2">
        <v>4</v>
      </c>
      <c r="X2696" t="str">
        <f>VLOOKUP($S2696,Taxonomic!A:D,2,FALSE)</f>
        <v>blenniidae</v>
      </c>
      <c r="Y2696" t="str">
        <f>VLOOKUP(S2696,Taxonomic!A:D,3,FALSE)</f>
        <v>parablennius</v>
      </c>
      <c r="Z2696" t="str">
        <f>VLOOKUP(S2696,Taxonomic!A:D,4,FALSE)</f>
        <v>marmoreus</v>
      </c>
    </row>
    <row r="2697" spans="1:26" x14ac:dyDescent="0.2">
      <c r="A2697" t="s">
        <v>30</v>
      </c>
      <c r="B2697" t="s">
        <v>436</v>
      </c>
      <c r="C2697" s="4" t="s">
        <v>135</v>
      </c>
      <c r="D2697">
        <v>2020</v>
      </c>
      <c r="E2697">
        <v>1</v>
      </c>
      <c r="F2697" s="9">
        <v>30</v>
      </c>
      <c r="G2697" t="s">
        <v>455</v>
      </c>
      <c r="H2697" t="s">
        <v>136</v>
      </c>
      <c r="I2697">
        <f>VLOOKUP(B2697,Information_sites!D:E,2,FALSE)</f>
        <v>-24.105399999999999</v>
      </c>
      <c r="J2697">
        <f>VLOOKUP(B2697,Information_sites!D:F,3,FALSE)</f>
        <v>-45.702500000000001</v>
      </c>
      <c r="K2697">
        <v>10</v>
      </c>
      <c r="L2697">
        <v>10</v>
      </c>
      <c r="M2697">
        <v>40</v>
      </c>
      <c r="N2697" t="s">
        <v>150</v>
      </c>
      <c r="O2697">
        <v>15</v>
      </c>
      <c r="P2697" s="5">
        <v>0.52291666666666703</v>
      </c>
      <c r="Q2697" s="5">
        <v>0.52777777777777801</v>
      </c>
      <c r="R2697">
        <v>27</v>
      </c>
      <c r="S2697" t="s">
        <v>54</v>
      </c>
      <c r="T2697">
        <v>2</v>
      </c>
      <c r="U2697" s="2">
        <v>5</v>
      </c>
      <c r="X2697" t="str">
        <f>VLOOKUP($S2697,Taxonomic!A:D,2,FALSE)</f>
        <v>blenniidae</v>
      </c>
      <c r="Y2697" t="str">
        <f>VLOOKUP(S2697,Taxonomic!A:D,3,FALSE)</f>
        <v>parablennius</v>
      </c>
      <c r="Z2697" t="str">
        <f>VLOOKUP(S2697,Taxonomic!A:D,4,FALSE)</f>
        <v>marmoreus</v>
      </c>
    </row>
    <row r="2698" spans="1:26" x14ac:dyDescent="0.2">
      <c r="A2698" t="s">
        <v>30</v>
      </c>
      <c r="B2698" t="s">
        <v>436</v>
      </c>
      <c r="C2698" s="4" t="s">
        <v>135</v>
      </c>
      <c r="D2698">
        <v>2020</v>
      </c>
      <c r="E2698">
        <v>1</v>
      </c>
      <c r="F2698" s="9">
        <v>30</v>
      </c>
      <c r="G2698" t="s">
        <v>455</v>
      </c>
      <c r="H2698" t="s">
        <v>136</v>
      </c>
      <c r="I2698">
        <f>VLOOKUP(B2698,Information_sites!D:E,2,FALSE)</f>
        <v>-24.105399999999999</v>
      </c>
      <c r="J2698">
        <f>VLOOKUP(B2698,Information_sites!D:F,3,FALSE)</f>
        <v>-45.702500000000001</v>
      </c>
      <c r="K2698">
        <v>10</v>
      </c>
      <c r="L2698">
        <v>10</v>
      </c>
      <c r="M2698">
        <v>40</v>
      </c>
      <c r="N2698" t="s">
        <v>150</v>
      </c>
      <c r="O2698">
        <v>15</v>
      </c>
      <c r="P2698" s="5">
        <v>0.52291666666666703</v>
      </c>
      <c r="Q2698" s="5">
        <v>0.52777777777777801</v>
      </c>
      <c r="R2698">
        <v>27</v>
      </c>
      <c r="S2698" t="s">
        <v>100</v>
      </c>
      <c r="T2698">
        <v>4</v>
      </c>
      <c r="U2698" s="2">
        <v>5</v>
      </c>
      <c r="X2698" t="str">
        <f>VLOOKUP($S2698,Taxonomic!A:D,2,FALSE)</f>
        <v>gobiidae</v>
      </c>
      <c r="Y2698" t="str">
        <f>VLOOKUP(S2698,Taxonomic!A:D,3,FALSE)</f>
        <v>coryphopterus</v>
      </c>
      <c r="Z2698" t="str">
        <f>VLOOKUP(S2698,Taxonomic!A:D,4,FALSE)</f>
        <v>glaucofraenum</v>
      </c>
    </row>
    <row r="2699" spans="1:26" x14ac:dyDescent="0.2">
      <c r="A2699" t="s">
        <v>30</v>
      </c>
      <c r="B2699" t="s">
        <v>436</v>
      </c>
      <c r="C2699" s="4" t="s">
        <v>135</v>
      </c>
      <c r="D2699">
        <v>2020</v>
      </c>
      <c r="E2699">
        <v>1</v>
      </c>
      <c r="F2699" s="9">
        <v>30</v>
      </c>
      <c r="G2699" t="s">
        <v>455</v>
      </c>
      <c r="H2699" t="s">
        <v>136</v>
      </c>
      <c r="I2699">
        <f>VLOOKUP(B2699,Information_sites!D:E,2,FALSE)</f>
        <v>-24.105399999999999</v>
      </c>
      <c r="J2699">
        <f>VLOOKUP(B2699,Information_sites!D:F,3,FALSE)</f>
        <v>-45.702500000000001</v>
      </c>
      <c r="K2699">
        <v>10</v>
      </c>
      <c r="L2699">
        <v>10</v>
      </c>
      <c r="M2699">
        <v>40</v>
      </c>
      <c r="N2699" t="s">
        <v>150</v>
      </c>
      <c r="O2699">
        <v>15</v>
      </c>
      <c r="P2699" s="5">
        <v>0.52291666666666703</v>
      </c>
      <c r="Q2699" s="5">
        <v>0.52777777777777801</v>
      </c>
      <c r="R2699">
        <v>27</v>
      </c>
      <c r="S2699" t="s">
        <v>53</v>
      </c>
      <c r="T2699">
        <v>1</v>
      </c>
      <c r="U2699" s="2">
        <v>10</v>
      </c>
      <c r="X2699" t="str">
        <f>VLOOKUP($S2699,Taxonomic!A:D,2,FALSE)</f>
        <v>labrisomidae</v>
      </c>
      <c r="Y2699" t="str">
        <f>VLOOKUP(S2699,Taxonomic!A:D,3,FALSE)</f>
        <v>labrisomus</v>
      </c>
      <c r="Z2699" t="str">
        <f>VLOOKUP(S2699,Taxonomic!A:D,4,FALSE)</f>
        <v>nuchipinnis</v>
      </c>
    </row>
    <row r="2700" spans="1:26" x14ac:dyDescent="0.2">
      <c r="A2700" t="s">
        <v>30</v>
      </c>
      <c r="B2700" t="s">
        <v>436</v>
      </c>
      <c r="C2700" s="4" t="s">
        <v>135</v>
      </c>
      <c r="D2700">
        <v>2020</v>
      </c>
      <c r="E2700">
        <v>1</v>
      </c>
      <c r="F2700" s="9">
        <v>30</v>
      </c>
      <c r="G2700" t="s">
        <v>455</v>
      </c>
      <c r="H2700" t="s">
        <v>136</v>
      </c>
      <c r="I2700">
        <f>VLOOKUP(B2700,Information_sites!D:E,2,FALSE)</f>
        <v>-24.105399999999999</v>
      </c>
      <c r="J2700">
        <f>VLOOKUP(B2700,Information_sites!D:F,3,FALSE)</f>
        <v>-45.702500000000001</v>
      </c>
      <c r="K2700">
        <v>10</v>
      </c>
      <c r="L2700">
        <v>10</v>
      </c>
      <c r="M2700">
        <v>40</v>
      </c>
      <c r="N2700" t="s">
        <v>150</v>
      </c>
      <c r="O2700">
        <v>15</v>
      </c>
      <c r="P2700" s="5">
        <v>0.52291666666666703</v>
      </c>
      <c r="Q2700" s="5">
        <v>0.52777777777777801</v>
      </c>
      <c r="R2700">
        <v>27</v>
      </c>
      <c r="S2700" t="s">
        <v>65</v>
      </c>
      <c r="T2700">
        <v>2</v>
      </c>
      <c r="U2700" s="2">
        <v>3</v>
      </c>
      <c r="X2700" t="str">
        <f>VLOOKUP($S2700,Taxonomic!A:D,2,FALSE)</f>
        <v>gobiidae</v>
      </c>
      <c r="Y2700" t="str">
        <f>VLOOKUP(S2700,Taxonomic!A:D,3,FALSE)</f>
        <v>elacatinus</v>
      </c>
      <c r="Z2700" t="str">
        <f>VLOOKUP(S2700,Taxonomic!A:D,4,FALSE)</f>
        <v>figaro</v>
      </c>
    </row>
    <row r="2701" spans="1:26" x14ac:dyDescent="0.2">
      <c r="A2701" t="s">
        <v>30</v>
      </c>
      <c r="B2701" t="s">
        <v>436</v>
      </c>
      <c r="C2701" s="4" t="s">
        <v>135</v>
      </c>
      <c r="D2701">
        <v>2020</v>
      </c>
      <c r="E2701">
        <v>1</v>
      </c>
      <c r="F2701" s="9">
        <v>30</v>
      </c>
      <c r="G2701" t="s">
        <v>455</v>
      </c>
      <c r="H2701" t="s">
        <v>136</v>
      </c>
      <c r="I2701">
        <f>VLOOKUP(B2701,Information_sites!D:E,2,FALSE)</f>
        <v>-24.105399999999999</v>
      </c>
      <c r="J2701">
        <f>VLOOKUP(B2701,Information_sites!D:F,3,FALSE)</f>
        <v>-45.702500000000001</v>
      </c>
      <c r="K2701">
        <v>10</v>
      </c>
      <c r="L2701">
        <v>10</v>
      </c>
      <c r="M2701">
        <v>40</v>
      </c>
      <c r="N2701" t="s">
        <v>150</v>
      </c>
      <c r="O2701">
        <v>15</v>
      </c>
      <c r="P2701" s="5">
        <v>0.52291666666666703</v>
      </c>
      <c r="Q2701" s="5">
        <v>0.52777777777777801</v>
      </c>
      <c r="R2701">
        <v>27</v>
      </c>
      <c r="S2701" t="s">
        <v>65</v>
      </c>
      <c r="T2701">
        <v>1</v>
      </c>
      <c r="U2701" s="2">
        <v>5</v>
      </c>
      <c r="X2701" t="str">
        <f>VLOOKUP($S2701,Taxonomic!A:D,2,FALSE)</f>
        <v>gobiidae</v>
      </c>
      <c r="Y2701" t="str">
        <f>VLOOKUP(S2701,Taxonomic!A:D,3,FALSE)</f>
        <v>elacatinus</v>
      </c>
      <c r="Z2701" t="str">
        <f>VLOOKUP(S2701,Taxonomic!A:D,4,FALSE)</f>
        <v>figaro</v>
      </c>
    </row>
    <row r="2702" spans="1:26" x14ac:dyDescent="0.2">
      <c r="A2702" t="s">
        <v>30</v>
      </c>
      <c r="B2702" t="s">
        <v>436</v>
      </c>
      <c r="C2702" s="4" t="s">
        <v>135</v>
      </c>
      <c r="D2702">
        <v>2020</v>
      </c>
      <c r="E2702">
        <v>1</v>
      </c>
      <c r="F2702" s="9">
        <v>30</v>
      </c>
      <c r="G2702" t="s">
        <v>455</v>
      </c>
      <c r="H2702" t="s">
        <v>136</v>
      </c>
      <c r="I2702">
        <f>VLOOKUP(B2702,Information_sites!D:E,2,FALSE)</f>
        <v>-24.105399999999999</v>
      </c>
      <c r="J2702">
        <f>VLOOKUP(B2702,Information_sites!D:F,3,FALSE)</f>
        <v>-45.702500000000001</v>
      </c>
      <c r="K2702">
        <v>10</v>
      </c>
      <c r="L2702">
        <v>10</v>
      </c>
      <c r="M2702">
        <v>40</v>
      </c>
      <c r="N2702" t="s">
        <v>150</v>
      </c>
      <c r="O2702">
        <v>15</v>
      </c>
      <c r="P2702" s="5">
        <v>0.52291666666666703</v>
      </c>
      <c r="Q2702" s="5">
        <v>0.52777777777777801</v>
      </c>
      <c r="R2702">
        <v>27</v>
      </c>
      <c r="S2702" t="s">
        <v>111</v>
      </c>
      <c r="T2702">
        <v>1</v>
      </c>
      <c r="U2702" s="2">
        <v>37</v>
      </c>
      <c r="X2702" t="str">
        <f>VLOOKUP($S2702,Taxonomic!A:D,2,FALSE)</f>
        <v>ogcocephalidae</v>
      </c>
      <c r="Y2702" t="str">
        <f>VLOOKUP(S2702,Taxonomic!A:D,3,FALSE)</f>
        <v>ogcocephalus</v>
      </c>
      <c r="Z2702" t="str">
        <f>VLOOKUP(S2702,Taxonomic!A:D,4,FALSE)</f>
        <v>vespertilio</v>
      </c>
    </row>
    <row r="2703" spans="1:26" x14ac:dyDescent="0.2">
      <c r="A2703" t="s">
        <v>30</v>
      </c>
      <c r="B2703" t="s">
        <v>436</v>
      </c>
      <c r="C2703" s="4" t="s">
        <v>135</v>
      </c>
      <c r="D2703">
        <v>2020</v>
      </c>
      <c r="E2703">
        <v>1</v>
      </c>
      <c r="F2703" s="9">
        <v>30</v>
      </c>
      <c r="G2703" t="s">
        <v>455</v>
      </c>
      <c r="H2703" t="s">
        <v>151</v>
      </c>
      <c r="I2703">
        <f>VLOOKUP(B2703,Information_sites!D:E,2,FALSE)</f>
        <v>-24.105399999999999</v>
      </c>
      <c r="J2703">
        <f>VLOOKUP(B2703,Information_sites!D:F,3,FALSE)</f>
        <v>-45.702500000000001</v>
      </c>
      <c r="K2703">
        <v>11</v>
      </c>
      <c r="L2703">
        <v>11</v>
      </c>
      <c r="M2703">
        <v>40</v>
      </c>
      <c r="N2703">
        <v>9.8000000000000007</v>
      </c>
      <c r="O2703">
        <v>7</v>
      </c>
      <c r="P2703" s="5">
        <v>0.46666666666666701</v>
      </c>
      <c r="Q2703" s="5">
        <v>0.47152777777777799</v>
      </c>
      <c r="R2703">
        <v>22</v>
      </c>
      <c r="S2703" t="s">
        <v>51</v>
      </c>
      <c r="T2703">
        <v>1</v>
      </c>
      <c r="U2703" s="2">
        <v>23</v>
      </c>
      <c r="X2703" t="str">
        <f>VLOOKUP($S2703,Taxonomic!A:D,2,FALSE)</f>
        <v>sparidae</v>
      </c>
      <c r="Y2703" t="str">
        <f>VLOOKUP(S2703,Taxonomic!A:D,3,FALSE)</f>
        <v>diplodus</v>
      </c>
      <c r="Z2703" t="str">
        <f>VLOOKUP(S2703,Taxonomic!A:D,4,FALSE)</f>
        <v>argenteus</v>
      </c>
    </row>
    <row r="2704" spans="1:26" x14ac:dyDescent="0.2">
      <c r="A2704" t="s">
        <v>30</v>
      </c>
      <c r="B2704" t="s">
        <v>436</v>
      </c>
      <c r="C2704" s="4" t="s">
        <v>135</v>
      </c>
      <c r="D2704">
        <v>2020</v>
      </c>
      <c r="E2704">
        <v>1</v>
      </c>
      <c r="F2704" s="9">
        <v>30</v>
      </c>
      <c r="G2704" t="s">
        <v>455</v>
      </c>
      <c r="H2704" t="s">
        <v>151</v>
      </c>
      <c r="I2704">
        <f>VLOOKUP(B2704,Information_sites!D:E,2,FALSE)</f>
        <v>-24.105399999999999</v>
      </c>
      <c r="J2704">
        <f>VLOOKUP(B2704,Information_sites!D:F,3,FALSE)</f>
        <v>-45.702500000000001</v>
      </c>
      <c r="K2704">
        <v>11</v>
      </c>
      <c r="L2704">
        <v>11</v>
      </c>
      <c r="M2704">
        <v>40</v>
      </c>
      <c r="N2704">
        <v>9.8000000000000007</v>
      </c>
      <c r="O2704">
        <v>7</v>
      </c>
      <c r="P2704" s="5">
        <v>0.46666666666666701</v>
      </c>
      <c r="Q2704" s="5">
        <v>0.47152777777777799</v>
      </c>
      <c r="R2704">
        <v>22</v>
      </c>
      <c r="S2704" t="s">
        <v>39</v>
      </c>
      <c r="T2704">
        <v>30</v>
      </c>
      <c r="U2704" s="2">
        <v>15</v>
      </c>
      <c r="X2704" t="str">
        <f>VLOOKUP($S2704,Taxonomic!A:D,2,FALSE)</f>
        <v>haemulidae</v>
      </c>
      <c r="Y2704" t="str">
        <f>VLOOKUP(S2704,Taxonomic!A:D,3,FALSE)</f>
        <v>haemulon</v>
      </c>
      <c r="Z2704" t="str">
        <f>VLOOKUP(S2704,Taxonomic!A:D,4,FALSE)</f>
        <v>aurolineatum</v>
      </c>
    </row>
    <row r="2705" spans="1:26" x14ac:dyDescent="0.2">
      <c r="A2705" t="s">
        <v>30</v>
      </c>
      <c r="B2705" t="s">
        <v>436</v>
      </c>
      <c r="C2705" s="4" t="s">
        <v>135</v>
      </c>
      <c r="D2705">
        <v>2020</v>
      </c>
      <c r="E2705">
        <v>1</v>
      </c>
      <c r="F2705" s="9">
        <v>30</v>
      </c>
      <c r="G2705" t="s">
        <v>455</v>
      </c>
      <c r="H2705" t="s">
        <v>151</v>
      </c>
      <c r="I2705">
        <f>VLOOKUP(B2705,Information_sites!D:E,2,FALSE)</f>
        <v>-24.105399999999999</v>
      </c>
      <c r="J2705">
        <f>VLOOKUP(B2705,Information_sites!D:F,3,FALSE)</f>
        <v>-45.702500000000001</v>
      </c>
      <c r="K2705">
        <v>11</v>
      </c>
      <c r="L2705">
        <v>11</v>
      </c>
      <c r="M2705">
        <v>40</v>
      </c>
      <c r="N2705">
        <v>9.8000000000000007</v>
      </c>
      <c r="O2705">
        <v>7</v>
      </c>
      <c r="P2705" s="5">
        <v>0.46666666666666701</v>
      </c>
      <c r="Q2705" s="5">
        <v>0.47152777777777799</v>
      </c>
      <c r="R2705">
        <v>22</v>
      </c>
      <c r="S2705" t="s">
        <v>39</v>
      </c>
      <c r="T2705">
        <v>35</v>
      </c>
      <c r="U2705" s="2">
        <v>20</v>
      </c>
      <c r="X2705" t="str">
        <f>VLOOKUP($S2705,Taxonomic!A:D,2,FALSE)</f>
        <v>haemulidae</v>
      </c>
      <c r="Y2705" t="str">
        <f>VLOOKUP(S2705,Taxonomic!A:D,3,FALSE)</f>
        <v>haemulon</v>
      </c>
      <c r="Z2705" t="str">
        <f>VLOOKUP(S2705,Taxonomic!A:D,4,FALSE)</f>
        <v>aurolineatum</v>
      </c>
    </row>
    <row r="2706" spans="1:26" x14ac:dyDescent="0.2">
      <c r="A2706" t="s">
        <v>30</v>
      </c>
      <c r="B2706" t="s">
        <v>436</v>
      </c>
      <c r="C2706" s="4" t="s">
        <v>135</v>
      </c>
      <c r="D2706">
        <v>2020</v>
      </c>
      <c r="E2706">
        <v>1</v>
      </c>
      <c r="F2706" s="9">
        <v>30</v>
      </c>
      <c r="G2706" t="s">
        <v>455</v>
      </c>
      <c r="H2706" t="s">
        <v>151</v>
      </c>
      <c r="I2706">
        <f>VLOOKUP(B2706,Information_sites!D:E,2,FALSE)</f>
        <v>-24.105399999999999</v>
      </c>
      <c r="J2706">
        <f>VLOOKUP(B2706,Information_sites!D:F,3,FALSE)</f>
        <v>-45.702500000000001</v>
      </c>
      <c r="K2706">
        <v>11</v>
      </c>
      <c r="L2706">
        <v>11</v>
      </c>
      <c r="M2706">
        <v>40</v>
      </c>
      <c r="N2706">
        <v>9.8000000000000007</v>
      </c>
      <c r="O2706">
        <v>7</v>
      </c>
      <c r="P2706" s="5">
        <v>0.46666666666666701</v>
      </c>
      <c r="Q2706" s="5">
        <v>0.47152777777777799</v>
      </c>
      <c r="R2706">
        <v>22</v>
      </c>
      <c r="S2706" t="s">
        <v>42</v>
      </c>
      <c r="T2706">
        <v>1</v>
      </c>
      <c r="U2706" s="2">
        <v>30</v>
      </c>
      <c r="X2706" t="str">
        <f>VLOOKUP($S2706,Taxonomic!A:D,2,FALSE)</f>
        <v>serranidae</v>
      </c>
      <c r="Y2706" t="str">
        <f>VLOOKUP(S2706,Taxonomic!A:D,3,FALSE)</f>
        <v>mycteroperca</v>
      </c>
      <c r="Z2706" t="str">
        <f>VLOOKUP(S2706,Taxonomic!A:D,4,FALSE)</f>
        <v>acutirostris</v>
      </c>
    </row>
    <row r="2707" spans="1:26" x14ac:dyDescent="0.2">
      <c r="A2707" t="s">
        <v>30</v>
      </c>
      <c r="B2707" t="s">
        <v>436</v>
      </c>
      <c r="C2707" s="4" t="s">
        <v>135</v>
      </c>
      <c r="D2707">
        <v>2020</v>
      </c>
      <c r="E2707">
        <v>1</v>
      </c>
      <c r="F2707" s="9">
        <v>30</v>
      </c>
      <c r="G2707" t="s">
        <v>455</v>
      </c>
      <c r="H2707" t="s">
        <v>151</v>
      </c>
      <c r="I2707">
        <f>VLOOKUP(B2707,Information_sites!D:E,2,FALSE)</f>
        <v>-24.105399999999999</v>
      </c>
      <c r="J2707">
        <f>VLOOKUP(B2707,Information_sites!D:F,3,FALSE)</f>
        <v>-45.702500000000001</v>
      </c>
      <c r="K2707">
        <v>11</v>
      </c>
      <c r="L2707">
        <v>11</v>
      </c>
      <c r="M2707">
        <v>40</v>
      </c>
      <c r="N2707">
        <v>9.8000000000000007</v>
      </c>
      <c r="O2707">
        <v>7</v>
      </c>
      <c r="P2707" s="5">
        <v>0.46666666666666701</v>
      </c>
      <c r="Q2707" s="5">
        <v>0.47152777777777799</v>
      </c>
      <c r="R2707">
        <v>22</v>
      </c>
      <c r="S2707" t="s">
        <v>42</v>
      </c>
      <c r="T2707">
        <v>1</v>
      </c>
      <c r="U2707" s="2">
        <v>50</v>
      </c>
      <c r="X2707" t="str">
        <f>VLOOKUP($S2707,Taxonomic!A:D,2,FALSE)</f>
        <v>serranidae</v>
      </c>
      <c r="Y2707" t="str">
        <f>VLOOKUP(S2707,Taxonomic!A:D,3,FALSE)</f>
        <v>mycteroperca</v>
      </c>
      <c r="Z2707" t="str">
        <f>VLOOKUP(S2707,Taxonomic!A:D,4,FALSE)</f>
        <v>acutirostris</v>
      </c>
    </row>
    <row r="2708" spans="1:26" x14ac:dyDescent="0.2">
      <c r="A2708" t="s">
        <v>30</v>
      </c>
      <c r="B2708" t="s">
        <v>436</v>
      </c>
      <c r="C2708" s="4" t="s">
        <v>135</v>
      </c>
      <c r="D2708">
        <v>2020</v>
      </c>
      <c r="E2708">
        <v>1</v>
      </c>
      <c r="F2708" s="9">
        <v>30</v>
      </c>
      <c r="G2708" t="s">
        <v>455</v>
      </c>
      <c r="H2708" t="s">
        <v>151</v>
      </c>
      <c r="I2708">
        <f>VLOOKUP(B2708,Information_sites!D:E,2,FALSE)</f>
        <v>-24.105399999999999</v>
      </c>
      <c r="J2708">
        <f>VLOOKUP(B2708,Information_sites!D:F,3,FALSE)</f>
        <v>-45.702500000000001</v>
      </c>
      <c r="K2708">
        <v>11</v>
      </c>
      <c r="L2708">
        <v>11</v>
      </c>
      <c r="M2708">
        <v>40</v>
      </c>
      <c r="N2708">
        <v>9.8000000000000007</v>
      </c>
      <c r="O2708">
        <v>7</v>
      </c>
      <c r="P2708" s="5">
        <v>0.46666666666666701</v>
      </c>
      <c r="Q2708" s="5">
        <v>0.47152777777777799</v>
      </c>
      <c r="R2708">
        <v>22</v>
      </c>
      <c r="S2708" t="s">
        <v>152</v>
      </c>
      <c r="T2708">
        <v>1</v>
      </c>
      <c r="U2708" s="2">
        <v>140</v>
      </c>
      <c r="X2708" t="str">
        <f>VLOOKUP($S2708,Taxonomic!A:D,2,FALSE)</f>
        <v>gymnuridae</v>
      </c>
      <c r="Y2708" t="str">
        <f>VLOOKUP(S2708,Taxonomic!A:D,3,FALSE)</f>
        <v>gymnura</v>
      </c>
      <c r="Z2708" t="str">
        <f>VLOOKUP(S2708,Taxonomic!A:D,4,FALSE)</f>
        <v>altavela</v>
      </c>
    </row>
    <row r="2709" spans="1:26" x14ac:dyDescent="0.2">
      <c r="A2709" t="s">
        <v>30</v>
      </c>
      <c r="B2709" t="s">
        <v>436</v>
      </c>
      <c r="C2709" s="4" t="s">
        <v>135</v>
      </c>
      <c r="D2709">
        <v>2020</v>
      </c>
      <c r="E2709">
        <v>1</v>
      </c>
      <c r="F2709" s="9">
        <v>30</v>
      </c>
      <c r="G2709" t="s">
        <v>455</v>
      </c>
      <c r="H2709" t="s">
        <v>151</v>
      </c>
      <c r="I2709">
        <f>VLOOKUP(B2709,Information_sites!D:E,2,FALSE)</f>
        <v>-24.105399999999999</v>
      </c>
      <c r="J2709">
        <f>VLOOKUP(B2709,Information_sites!D:F,3,FALSE)</f>
        <v>-45.702500000000001</v>
      </c>
      <c r="K2709">
        <v>11</v>
      </c>
      <c r="L2709">
        <v>11</v>
      </c>
      <c r="M2709">
        <v>40</v>
      </c>
      <c r="N2709">
        <v>9.8000000000000007</v>
      </c>
      <c r="O2709">
        <v>7</v>
      </c>
      <c r="P2709" s="5">
        <v>0.46666666666666701</v>
      </c>
      <c r="Q2709" s="5">
        <v>0.47152777777777799</v>
      </c>
      <c r="R2709">
        <v>22</v>
      </c>
      <c r="S2709" t="s">
        <v>41</v>
      </c>
      <c r="T2709">
        <v>1</v>
      </c>
      <c r="U2709" s="2">
        <v>25</v>
      </c>
      <c r="X2709" t="str">
        <f>VLOOKUP($S2709,Taxonomic!A:D,2,FALSE)</f>
        <v>holocentridae</v>
      </c>
      <c r="Y2709" t="str">
        <f>VLOOKUP(S2709,Taxonomic!A:D,3,FALSE)</f>
        <v>holocentrus</v>
      </c>
      <c r="Z2709" t="str">
        <f>VLOOKUP(S2709,Taxonomic!A:D,4,FALSE)</f>
        <v>adscensionis</v>
      </c>
    </row>
    <row r="2710" spans="1:26" x14ac:dyDescent="0.2">
      <c r="A2710" t="s">
        <v>30</v>
      </c>
      <c r="B2710" t="s">
        <v>436</v>
      </c>
      <c r="C2710" s="4" t="s">
        <v>135</v>
      </c>
      <c r="D2710">
        <v>2020</v>
      </c>
      <c r="E2710">
        <v>1</v>
      </c>
      <c r="F2710" s="9">
        <v>30</v>
      </c>
      <c r="G2710" t="s">
        <v>455</v>
      </c>
      <c r="H2710" t="s">
        <v>151</v>
      </c>
      <c r="I2710">
        <f>VLOOKUP(B2710,Information_sites!D:E,2,FALSE)</f>
        <v>-24.105399999999999</v>
      </c>
      <c r="J2710">
        <f>VLOOKUP(B2710,Information_sites!D:F,3,FALSE)</f>
        <v>-45.702500000000001</v>
      </c>
      <c r="K2710">
        <v>11</v>
      </c>
      <c r="L2710">
        <v>11</v>
      </c>
      <c r="M2710">
        <v>40</v>
      </c>
      <c r="N2710">
        <v>9.8000000000000007</v>
      </c>
      <c r="O2710">
        <v>7</v>
      </c>
      <c r="P2710" s="5">
        <v>0.46666666666666701</v>
      </c>
      <c r="Q2710" s="5">
        <v>0.47152777777777799</v>
      </c>
      <c r="R2710">
        <v>22</v>
      </c>
      <c r="S2710" t="s">
        <v>41</v>
      </c>
      <c r="T2710">
        <v>1</v>
      </c>
      <c r="U2710" s="2">
        <v>30</v>
      </c>
      <c r="X2710" t="str">
        <f>VLOOKUP($S2710,Taxonomic!A:D,2,FALSE)</f>
        <v>holocentridae</v>
      </c>
      <c r="Y2710" t="str">
        <f>VLOOKUP(S2710,Taxonomic!A:D,3,FALSE)</f>
        <v>holocentrus</v>
      </c>
      <c r="Z2710" t="str">
        <f>VLOOKUP(S2710,Taxonomic!A:D,4,FALSE)</f>
        <v>adscensionis</v>
      </c>
    </row>
    <row r="2711" spans="1:26" x14ac:dyDescent="0.2">
      <c r="A2711" t="s">
        <v>30</v>
      </c>
      <c r="B2711" t="s">
        <v>436</v>
      </c>
      <c r="C2711" s="4" t="s">
        <v>135</v>
      </c>
      <c r="D2711">
        <v>2020</v>
      </c>
      <c r="E2711">
        <v>1</v>
      </c>
      <c r="F2711" s="9">
        <v>30</v>
      </c>
      <c r="G2711" t="s">
        <v>455</v>
      </c>
      <c r="H2711" t="s">
        <v>151</v>
      </c>
      <c r="I2711">
        <f>VLOOKUP(B2711,Information_sites!D:E,2,FALSE)</f>
        <v>-24.105399999999999</v>
      </c>
      <c r="J2711">
        <f>VLOOKUP(B2711,Information_sites!D:F,3,FALSE)</f>
        <v>-45.702500000000001</v>
      </c>
      <c r="K2711">
        <v>11</v>
      </c>
      <c r="L2711">
        <v>11</v>
      </c>
      <c r="M2711">
        <v>40</v>
      </c>
      <c r="N2711">
        <v>9.8000000000000007</v>
      </c>
      <c r="O2711">
        <v>7</v>
      </c>
      <c r="P2711" s="5">
        <v>0.46666666666666701</v>
      </c>
      <c r="Q2711" s="5">
        <v>0.47152777777777799</v>
      </c>
      <c r="R2711">
        <v>22</v>
      </c>
      <c r="S2711" t="s">
        <v>437</v>
      </c>
      <c r="T2711">
        <v>1</v>
      </c>
      <c r="U2711" s="2">
        <v>30</v>
      </c>
      <c r="X2711" t="str">
        <f>VLOOKUP($S2711,Taxonomic!A:D,2,FALSE)</f>
        <v>haemulidae</v>
      </c>
      <c r="Y2711" t="str">
        <f>VLOOKUP(S2711,Taxonomic!A:D,3,FALSE)</f>
        <v>haemulon</v>
      </c>
      <c r="Z2711" t="str">
        <f>VLOOKUP(S2711,Taxonomic!A:D,4,FALSE)</f>
        <v>atlanticus</v>
      </c>
    </row>
    <row r="2712" spans="1:26" x14ac:dyDescent="0.2">
      <c r="A2712" t="s">
        <v>30</v>
      </c>
      <c r="B2712" t="s">
        <v>436</v>
      </c>
      <c r="C2712" s="4" t="s">
        <v>135</v>
      </c>
      <c r="D2712">
        <v>2020</v>
      </c>
      <c r="E2712">
        <v>1</v>
      </c>
      <c r="F2712" s="9">
        <v>30</v>
      </c>
      <c r="G2712" t="s">
        <v>455</v>
      </c>
      <c r="H2712" t="s">
        <v>151</v>
      </c>
      <c r="I2712">
        <f>VLOOKUP(B2712,Information_sites!D:E,2,FALSE)</f>
        <v>-24.105399999999999</v>
      </c>
      <c r="J2712">
        <f>VLOOKUP(B2712,Information_sites!D:F,3,FALSE)</f>
        <v>-45.702500000000001</v>
      </c>
      <c r="K2712">
        <v>11</v>
      </c>
      <c r="L2712">
        <v>11</v>
      </c>
      <c r="M2712">
        <v>40</v>
      </c>
      <c r="N2712">
        <v>9.8000000000000007</v>
      </c>
      <c r="O2712">
        <v>7</v>
      </c>
      <c r="P2712" s="5">
        <v>0.46666666666666701</v>
      </c>
      <c r="Q2712" s="5">
        <v>0.47152777777777799</v>
      </c>
      <c r="R2712">
        <v>22</v>
      </c>
      <c r="S2712" t="s">
        <v>44</v>
      </c>
      <c r="T2712">
        <v>1</v>
      </c>
      <c r="U2712" s="2">
        <v>32</v>
      </c>
      <c r="X2712" t="str">
        <f>VLOOKUP($S2712,Taxonomic!A:D,2,FALSE)</f>
        <v>pomacanthidae</v>
      </c>
      <c r="Y2712" t="str">
        <f>VLOOKUP(S2712,Taxonomic!A:D,3,FALSE)</f>
        <v>pomacanthus</v>
      </c>
      <c r="Z2712" t="str">
        <f>VLOOKUP(S2712,Taxonomic!A:D,4,FALSE)</f>
        <v>paru</v>
      </c>
    </row>
    <row r="2713" spans="1:26" x14ac:dyDescent="0.2">
      <c r="A2713" t="s">
        <v>30</v>
      </c>
      <c r="B2713" t="s">
        <v>436</v>
      </c>
      <c r="C2713" s="4" t="s">
        <v>135</v>
      </c>
      <c r="D2713">
        <v>2020</v>
      </c>
      <c r="E2713">
        <v>1</v>
      </c>
      <c r="F2713" s="9">
        <v>30</v>
      </c>
      <c r="G2713" t="s">
        <v>455</v>
      </c>
      <c r="H2713" t="s">
        <v>151</v>
      </c>
      <c r="I2713">
        <f>VLOOKUP(B2713,Information_sites!D:E,2,FALSE)</f>
        <v>-24.105399999999999</v>
      </c>
      <c r="J2713">
        <f>VLOOKUP(B2713,Information_sites!D:F,3,FALSE)</f>
        <v>-45.702500000000001</v>
      </c>
      <c r="K2713">
        <v>11</v>
      </c>
      <c r="L2713">
        <v>11</v>
      </c>
      <c r="M2713">
        <v>40</v>
      </c>
      <c r="N2713">
        <v>9.8000000000000007</v>
      </c>
      <c r="O2713">
        <v>7</v>
      </c>
      <c r="P2713" s="5">
        <v>0.46666666666666701</v>
      </c>
      <c r="Q2713" s="5">
        <v>0.47152777777777799</v>
      </c>
      <c r="R2713">
        <v>22</v>
      </c>
      <c r="S2713" t="s">
        <v>50</v>
      </c>
      <c r="T2713">
        <v>1</v>
      </c>
      <c r="U2713" s="2">
        <v>27</v>
      </c>
      <c r="X2713" t="str">
        <f>VLOOKUP($S2713,Taxonomic!A:D,2,FALSE)</f>
        <v>haemulidae</v>
      </c>
      <c r="Y2713" t="str">
        <f>VLOOKUP(S2713,Taxonomic!A:D,3,FALSE)</f>
        <v>anisotremus</v>
      </c>
      <c r="Z2713" t="str">
        <f>VLOOKUP(S2713,Taxonomic!A:D,4,FALSE)</f>
        <v>virginicus</v>
      </c>
    </row>
    <row r="2714" spans="1:26" x14ac:dyDescent="0.2">
      <c r="A2714" t="s">
        <v>30</v>
      </c>
      <c r="B2714" t="s">
        <v>436</v>
      </c>
      <c r="C2714" s="4" t="s">
        <v>135</v>
      </c>
      <c r="D2714">
        <v>2020</v>
      </c>
      <c r="E2714">
        <v>1</v>
      </c>
      <c r="F2714" s="9">
        <v>30</v>
      </c>
      <c r="G2714" t="s">
        <v>455</v>
      </c>
      <c r="H2714" t="s">
        <v>151</v>
      </c>
      <c r="I2714">
        <f>VLOOKUP(B2714,Information_sites!D:E,2,FALSE)</f>
        <v>-24.105399999999999</v>
      </c>
      <c r="J2714">
        <f>VLOOKUP(B2714,Information_sites!D:F,3,FALSE)</f>
        <v>-45.702500000000001</v>
      </c>
      <c r="K2714">
        <v>11</v>
      </c>
      <c r="L2714">
        <v>11</v>
      </c>
      <c r="M2714">
        <v>40</v>
      </c>
      <c r="N2714">
        <v>9.8000000000000007</v>
      </c>
      <c r="O2714">
        <v>7</v>
      </c>
      <c r="P2714" s="5">
        <v>0.46666666666666701</v>
      </c>
      <c r="Q2714" s="5">
        <v>0.47152777777777799</v>
      </c>
      <c r="R2714">
        <v>22</v>
      </c>
      <c r="S2714" t="s">
        <v>87</v>
      </c>
      <c r="T2714">
        <v>3</v>
      </c>
      <c r="U2714" s="2">
        <v>3</v>
      </c>
      <c r="X2714" t="str">
        <f>VLOOKUP($S2714,Taxonomic!A:D,2,FALSE)</f>
        <v>gobiidae</v>
      </c>
      <c r="Y2714" t="str">
        <f>VLOOKUP(S2714,Taxonomic!A:D,3,FALSE)</f>
        <v>coryphopterus</v>
      </c>
      <c r="Z2714" t="str">
        <f>VLOOKUP(S2714,Taxonomic!A:D,4,FALSE)</f>
        <v>spp</v>
      </c>
    </row>
    <row r="2715" spans="1:26" x14ac:dyDescent="0.2">
      <c r="A2715" t="s">
        <v>30</v>
      </c>
      <c r="B2715" t="s">
        <v>436</v>
      </c>
      <c r="C2715" s="4" t="s">
        <v>135</v>
      </c>
      <c r="D2715">
        <v>2020</v>
      </c>
      <c r="E2715">
        <v>1</v>
      </c>
      <c r="F2715" s="9">
        <v>30</v>
      </c>
      <c r="G2715" t="s">
        <v>455</v>
      </c>
      <c r="H2715" t="s">
        <v>151</v>
      </c>
      <c r="I2715">
        <f>VLOOKUP(B2715,Information_sites!D:E,2,FALSE)</f>
        <v>-24.105399999999999</v>
      </c>
      <c r="J2715">
        <f>VLOOKUP(B2715,Information_sites!D:F,3,FALSE)</f>
        <v>-45.702500000000001</v>
      </c>
      <c r="K2715">
        <v>11</v>
      </c>
      <c r="L2715">
        <v>11</v>
      </c>
      <c r="M2715">
        <v>40</v>
      </c>
      <c r="N2715">
        <v>9.8000000000000007</v>
      </c>
      <c r="O2715">
        <v>7</v>
      </c>
      <c r="P2715" s="5">
        <v>0.46666666666666701</v>
      </c>
      <c r="Q2715" s="5">
        <v>0.47152777777777799</v>
      </c>
      <c r="R2715">
        <v>22</v>
      </c>
      <c r="S2715" t="s">
        <v>87</v>
      </c>
      <c r="T2715">
        <v>13</v>
      </c>
      <c r="U2715" s="2">
        <v>5</v>
      </c>
      <c r="X2715" t="str">
        <f>VLOOKUP($S2715,Taxonomic!A:D,2,FALSE)</f>
        <v>gobiidae</v>
      </c>
      <c r="Y2715" t="str">
        <f>VLOOKUP(S2715,Taxonomic!A:D,3,FALSE)</f>
        <v>coryphopterus</v>
      </c>
      <c r="Z2715" t="str">
        <f>VLOOKUP(S2715,Taxonomic!A:D,4,FALSE)</f>
        <v>spp</v>
      </c>
    </row>
    <row r="2716" spans="1:26" x14ac:dyDescent="0.2">
      <c r="A2716" t="s">
        <v>30</v>
      </c>
      <c r="B2716" t="s">
        <v>436</v>
      </c>
      <c r="C2716" s="4" t="s">
        <v>135</v>
      </c>
      <c r="D2716">
        <v>2020</v>
      </c>
      <c r="E2716">
        <v>1</v>
      </c>
      <c r="F2716" s="9">
        <v>30</v>
      </c>
      <c r="G2716" t="s">
        <v>455</v>
      </c>
      <c r="H2716" t="s">
        <v>151</v>
      </c>
      <c r="I2716">
        <f>VLOOKUP(B2716,Information_sites!D:E,2,FALSE)</f>
        <v>-24.105399999999999</v>
      </c>
      <c r="J2716">
        <f>VLOOKUP(B2716,Information_sites!D:F,3,FALSE)</f>
        <v>-45.702500000000001</v>
      </c>
      <c r="K2716">
        <v>11</v>
      </c>
      <c r="L2716">
        <v>11</v>
      </c>
      <c r="M2716">
        <v>40</v>
      </c>
      <c r="N2716">
        <v>9.8000000000000007</v>
      </c>
      <c r="O2716">
        <v>7</v>
      </c>
      <c r="P2716" s="5">
        <v>0.46666666666666701</v>
      </c>
      <c r="Q2716" s="5">
        <v>0.47152777777777799</v>
      </c>
      <c r="R2716">
        <v>22</v>
      </c>
      <c r="S2716" t="s">
        <v>87</v>
      </c>
      <c r="T2716">
        <v>10</v>
      </c>
      <c r="U2716" s="2">
        <v>7</v>
      </c>
      <c r="X2716" t="str">
        <f>VLOOKUP($S2716,Taxonomic!A:D,2,FALSE)</f>
        <v>gobiidae</v>
      </c>
      <c r="Y2716" t="str">
        <f>VLOOKUP(S2716,Taxonomic!A:D,3,FALSE)</f>
        <v>coryphopterus</v>
      </c>
      <c r="Z2716" t="str">
        <f>VLOOKUP(S2716,Taxonomic!A:D,4,FALSE)</f>
        <v>spp</v>
      </c>
    </row>
    <row r="2717" spans="1:26" x14ac:dyDescent="0.2">
      <c r="A2717" t="s">
        <v>30</v>
      </c>
      <c r="B2717" t="s">
        <v>436</v>
      </c>
      <c r="C2717" s="4" t="s">
        <v>135</v>
      </c>
      <c r="D2717">
        <v>2020</v>
      </c>
      <c r="E2717">
        <v>1</v>
      </c>
      <c r="F2717" s="9">
        <v>30</v>
      </c>
      <c r="G2717" t="s">
        <v>455</v>
      </c>
      <c r="H2717" t="s">
        <v>151</v>
      </c>
      <c r="I2717">
        <f>VLOOKUP(B2717,Information_sites!D:E,2,FALSE)</f>
        <v>-24.105399999999999</v>
      </c>
      <c r="J2717">
        <f>VLOOKUP(B2717,Information_sites!D:F,3,FALSE)</f>
        <v>-45.702500000000001</v>
      </c>
      <c r="K2717">
        <v>11</v>
      </c>
      <c r="L2717">
        <v>11</v>
      </c>
      <c r="M2717">
        <v>40</v>
      </c>
      <c r="N2717">
        <v>9.8000000000000007</v>
      </c>
      <c r="O2717">
        <v>7</v>
      </c>
      <c r="P2717" s="5">
        <v>0.46666666666666701</v>
      </c>
      <c r="Q2717" s="5">
        <v>0.47152777777777799</v>
      </c>
      <c r="R2717">
        <v>22</v>
      </c>
      <c r="S2717" t="s">
        <v>87</v>
      </c>
      <c r="T2717">
        <v>6</v>
      </c>
      <c r="U2717" s="2">
        <v>8</v>
      </c>
      <c r="X2717" t="str">
        <f>VLOOKUP($S2717,Taxonomic!A:D,2,FALSE)</f>
        <v>gobiidae</v>
      </c>
      <c r="Y2717" t="str">
        <f>VLOOKUP(S2717,Taxonomic!A:D,3,FALSE)</f>
        <v>coryphopterus</v>
      </c>
      <c r="Z2717" t="str">
        <f>VLOOKUP(S2717,Taxonomic!A:D,4,FALSE)</f>
        <v>spp</v>
      </c>
    </row>
    <row r="2718" spans="1:26" x14ac:dyDescent="0.2">
      <c r="A2718" t="s">
        <v>30</v>
      </c>
      <c r="B2718" t="s">
        <v>436</v>
      </c>
      <c r="C2718" s="4" t="s">
        <v>135</v>
      </c>
      <c r="D2718">
        <v>2020</v>
      </c>
      <c r="E2718">
        <v>1</v>
      </c>
      <c r="F2718" s="9">
        <v>30</v>
      </c>
      <c r="G2718" t="s">
        <v>455</v>
      </c>
      <c r="H2718" t="s">
        <v>151</v>
      </c>
      <c r="I2718">
        <f>VLOOKUP(B2718,Information_sites!D:E,2,FALSE)</f>
        <v>-24.105399999999999</v>
      </c>
      <c r="J2718">
        <f>VLOOKUP(B2718,Information_sites!D:F,3,FALSE)</f>
        <v>-45.702500000000001</v>
      </c>
      <c r="K2718">
        <v>11</v>
      </c>
      <c r="L2718">
        <v>11</v>
      </c>
      <c r="M2718">
        <v>40</v>
      </c>
      <c r="N2718">
        <v>9.8000000000000007</v>
      </c>
      <c r="O2718">
        <v>7</v>
      </c>
      <c r="P2718" s="5">
        <v>0.46666666666666701</v>
      </c>
      <c r="Q2718" s="5">
        <v>0.47152777777777799</v>
      </c>
      <c r="R2718">
        <v>22</v>
      </c>
      <c r="S2718" t="s">
        <v>153</v>
      </c>
      <c r="T2718">
        <v>2</v>
      </c>
      <c r="U2718" s="2">
        <v>3</v>
      </c>
      <c r="X2718" t="str">
        <f>VLOOKUP($S2718,Taxonomic!A:D,2,FALSE)</f>
        <v>gobiidae</v>
      </c>
      <c r="Y2718" t="str">
        <f>VLOOKUP(S2718,Taxonomic!A:D,3,FALSE)</f>
        <v>gnatholepis</v>
      </c>
      <c r="Z2718" t="str">
        <f>VLOOKUP(S2718,Taxonomic!A:D,4,FALSE)</f>
        <v>thompsoni</v>
      </c>
    </row>
    <row r="2719" spans="1:26" x14ac:dyDescent="0.2">
      <c r="A2719" t="s">
        <v>30</v>
      </c>
      <c r="B2719" t="s">
        <v>436</v>
      </c>
      <c r="C2719" s="4" t="s">
        <v>135</v>
      </c>
      <c r="D2719">
        <v>2020</v>
      </c>
      <c r="E2719">
        <v>1</v>
      </c>
      <c r="F2719" s="9">
        <v>30</v>
      </c>
      <c r="G2719" t="s">
        <v>455</v>
      </c>
      <c r="H2719" t="s">
        <v>151</v>
      </c>
      <c r="I2719">
        <f>VLOOKUP(B2719,Information_sites!D:E,2,FALSE)</f>
        <v>-24.105399999999999</v>
      </c>
      <c r="J2719">
        <f>VLOOKUP(B2719,Information_sites!D:F,3,FALSE)</f>
        <v>-45.702500000000001</v>
      </c>
      <c r="K2719">
        <v>11</v>
      </c>
      <c r="L2719">
        <v>11</v>
      </c>
      <c r="M2719">
        <v>40</v>
      </c>
      <c r="N2719">
        <v>9.8000000000000007</v>
      </c>
      <c r="O2719">
        <v>7</v>
      </c>
      <c r="P2719" s="5">
        <v>0.46666666666666701</v>
      </c>
      <c r="Q2719" s="5">
        <v>0.47152777777777799</v>
      </c>
      <c r="R2719">
        <v>22</v>
      </c>
      <c r="S2719" t="s">
        <v>54</v>
      </c>
      <c r="T2719">
        <v>1</v>
      </c>
      <c r="U2719" s="2">
        <v>4</v>
      </c>
      <c r="X2719" t="str">
        <f>VLOOKUP($S2719,Taxonomic!A:D,2,FALSE)</f>
        <v>blenniidae</v>
      </c>
      <c r="Y2719" t="str">
        <f>VLOOKUP(S2719,Taxonomic!A:D,3,FALSE)</f>
        <v>parablennius</v>
      </c>
      <c r="Z2719" t="str">
        <f>VLOOKUP(S2719,Taxonomic!A:D,4,FALSE)</f>
        <v>marmoreus</v>
      </c>
    </row>
    <row r="2720" spans="1:26" x14ac:dyDescent="0.2">
      <c r="A2720" t="s">
        <v>30</v>
      </c>
      <c r="B2720" t="s">
        <v>436</v>
      </c>
      <c r="C2720" s="4" t="s">
        <v>135</v>
      </c>
      <c r="D2720">
        <v>2020</v>
      </c>
      <c r="E2720">
        <v>1</v>
      </c>
      <c r="F2720" s="9">
        <v>30</v>
      </c>
      <c r="G2720" t="s">
        <v>455</v>
      </c>
      <c r="H2720" t="s">
        <v>151</v>
      </c>
      <c r="I2720">
        <f>VLOOKUP(B2720,Information_sites!D:E,2,FALSE)</f>
        <v>-24.105399999999999</v>
      </c>
      <c r="J2720">
        <f>VLOOKUP(B2720,Information_sites!D:F,3,FALSE)</f>
        <v>-45.702500000000001</v>
      </c>
      <c r="K2720">
        <v>12</v>
      </c>
      <c r="L2720">
        <v>12</v>
      </c>
      <c r="M2720">
        <v>40</v>
      </c>
      <c r="N2720">
        <v>10.9</v>
      </c>
      <c r="O2720">
        <v>7</v>
      </c>
      <c r="P2720" s="5">
        <v>0.47291666666666698</v>
      </c>
      <c r="Q2720" s="5">
        <v>0.47847222222222202</v>
      </c>
      <c r="R2720">
        <v>21</v>
      </c>
      <c r="S2720" t="s">
        <v>39</v>
      </c>
      <c r="T2720">
        <v>8</v>
      </c>
      <c r="U2720" s="2">
        <v>10</v>
      </c>
      <c r="X2720" t="str">
        <f>VLOOKUP($S2720,Taxonomic!A:D,2,FALSE)</f>
        <v>haemulidae</v>
      </c>
      <c r="Y2720" t="str">
        <f>VLOOKUP(S2720,Taxonomic!A:D,3,FALSE)</f>
        <v>haemulon</v>
      </c>
      <c r="Z2720" t="str">
        <f>VLOOKUP(S2720,Taxonomic!A:D,4,FALSE)</f>
        <v>aurolineatum</v>
      </c>
    </row>
    <row r="2721" spans="1:26" x14ac:dyDescent="0.2">
      <c r="A2721" t="s">
        <v>30</v>
      </c>
      <c r="B2721" t="s">
        <v>436</v>
      </c>
      <c r="C2721" s="4" t="s">
        <v>135</v>
      </c>
      <c r="D2721">
        <v>2020</v>
      </c>
      <c r="E2721">
        <v>1</v>
      </c>
      <c r="F2721" s="9">
        <v>30</v>
      </c>
      <c r="G2721" t="s">
        <v>455</v>
      </c>
      <c r="H2721" t="s">
        <v>151</v>
      </c>
      <c r="I2721">
        <f>VLOOKUP(B2721,Information_sites!D:E,2,FALSE)</f>
        <v>-24.105399999999999</v>
      </c>
      <c r="J2721">
        <f>VLOOKUP(B2721,Information_sites!D:F,3,FALSE)</f>
        <v>-45.702500000000001</v>
      </c>
      <c r="K2721">
        <v>12</v>
      </c>
      <c r="L2721">
        <v>12</v>
      </c>
      <c r="M2721">
        <v>40</v>
      </c>
      <c r="N2721">
        <v>10.9</v>
      </c>
      <c r="O2721">
        <v>7</v>
      </c>
      <c r="P2721" s="5">
        <v>0.47291666666666698</v>
      </c>
      <c r="Q2721" s="5">
        <v>0.47847222222222202</v>
      </c>
      <c r="R2721">
        <v>21</v>
      </c>
      <c r="S2721" t="s">
        <v>39</v>
      </c>
      <c r="T2721">
        <v>10</v>
      </c>
      <c r="U2721" s="2">
        <v>15</v>
      </c>
      <c r="X2721" t="str">
        <f>VLOOKUP($S2721,Taxonomic!A:D,2,FALSE)</f>
        <v>haemulidae</v>
      </c>
      <c r="Y2721" t="str">
        <f>VLOOKUP(S2721,Taxonomic!A:D,3,FALSE)</f>
        <v>haemulon</v>
      </c>
      <c r="Z2721" t="str">
        <f>VLOOKUP(S2721,Taxonomic!A:D,4,FALSE)</f>
        <v>aurolineatum</v>
      </c>
    </row>
    <row r="2722" spans="1:26" x14ac:dyDescent="0.2">
      <c r="A2722" t="s">
        <v>30</v>
      </c>
      <c r="B2722" t="s">
        <v>436</v>
      </c>
      <c r="C2722" s="4" t="s">
        <v>135</v>
      </c>
      <c r="D2722">
        <v>2020</v>
      </c>
      <c r="E2722">
        <v>1</v>
      </c>
      <c r="F2722" s="9">
        <v>30</v>
      </c>
      <c r="G2722" t="s">
        <v>455</v>
      </c>
      <c r="H2722" t="s">
        <v>151</v>
      </c>
      <c r="I2722">
        <f>VLOOKUP(B2722,Information_sites!D:E,2,FALSE)</f>
        <v>-24.105399999999999</v>
      </c>
      <c r="J2722">
        <f>VLOOKUP(B2722,Information_sites!D:F,3,FALSE)</f>
        <v>-45.702500000000001</v>
      </c>
      <c r="K2722">
        <v>12</v>
      </c>
      <c r="L2722">
        <v>12</v>
      </c>
      <c r="M2722">
        <v>40</v>
      </c>
      <c r="N2722">
        <v>10.9</v>
      </c>
      <c r="O2722">
        <v>7</v>
      </c>
      <c r="P2722" s="5">
        <v>0.47291666666666698</v>
      </c>
      <c r="Q2722" s="5">
        <v>0.47847222222222202</v>
      </c>
      <c r="R2722">
        <v>21</v>
      </c>
      <c r="S2722" t="s">
        <v>39</v>
      </c>
      <c r="T2722">
        <v>37</v>
      </c>
      <c r="U2722" s="2">
        <v>20</v>
      </c>
      <c r="X2722" t="str">
        <f>VLOOKUP($S2722,Taxonomic!A:D,2,FALSE)</f>
        <v>haemulidae</v>
      </c>
      <c r="Y2722" t="str">
        <f>VLOOKUP(S2722,Taxonomic!A:D,3,FALSE)</f>
        <v>haemulon</v>
      </c>
      <c r="Z2722" t="str">
        <f>VLOOKUP(S2722,Taxonomic!A:D,4,FALSE)</f>
        <v>aurolineatum</v>
      </c>
    </row>
    <row r="2723" spans="1:26" x14ac:dyDescent="0.2">
      <c r="A2723" t="s">
        <v>30</v>
      </c>
      <c r="B2723" t="s">
        <v>436</v>
      </c>
      <c r="C2723" s="4" t="s">
        <v>135</v>
      </c>
      <c r="D2723">
        <v>2020</v>
      </c>
      <c r="E2723">
        <v>1</v>
      </c>
      <c r="F2723" s="9">
        <v>30</v>
      </c>
      <c r="G2723" t="s">
        <v>455</v>
      </c>
      <c r="H2723" t="s">
        <v>151</v>
      </c>
      <c r="I2723">
        <f>VLOOKUP(B2723,Information_sites!D:E,2,FALSE)</f>
        <v>-24.105399999999999</v>
      </c>
      <c r="J2723">
        <f>VLOOKUP(B2723,Information_sites!D:F,3,FALSE)</f>
        <v>-45.702500000000001</v>
      </c>
      <c r="K2723">
        <v>12</v>
      </c>
      <c r="L2723">
        <v>12</v>
      </c>
      <c r="M2723">
        <v>40</v>
      </c>
      <c r="N2723">
        <v>10.9</v>
      </c>
      <c r="O2723">
        <v>7</v>
      </c>
      <c r="P2723" s="5">
        <v>0.47291666666666698</v>
      </c>
      <c r="Q2723" s="5">
        <v>0.47847222222222202</v>
      </c>
      <c r="R2723">
        <v>21</v>
      </c>
      <c r="S2723" t="s">
        <v>39</v>
      </c>
      <c r="T2723">
        <v>7</v>
      </c>
      <c r="U2723" s="2">
        <v>23</v>
      </c>
      <c r="X2723" t="str">
        <f>VLOOKUP($S2723,Taxonomic!A:D,2,FALSE)</f>
        <v>haemulidae</v>
      </c>
      <c r="Y2723" t="str">
        <f>VLOOKUP(S2723,Taxonomic!A:D,3,FALSE)</f>
        <v>haemulon</v>
      </c>
      <c r="Z2723" t="str">
        <f>VLOOKUP(S2723,Taxonomic!A:D,4,FALSE)</f>
        <v>aurolineatum</v>
      </c>
    </row>
    <row r="2724" spans="1:26" x14ac:dyDescent="0.2">
      <c r="A2724" t="s">
        <v>30</v>
      </c>
      <c r="B2724" t="s">
        <v>436</v>
      </c>
      <c r="C2724" s="4" t="s">
        <v>135</v>
      </c>
      <c r="D2724">
        <v>2020</v>
      </c>
      <c r="E2724">
        <v>1</v>
      </c>
      <c r="F2724" s="9">
        <v>30</v>
      </c>
      <c r="G2724" t="s">
        <v>455</v>
      </c>
      <c r="H2724" t="s">
        <v>151</v>
      </c>
      <c r="I2724">
        <f>VLOOKUP(B2724,Information_sites!D:E,2,FALSE)</f>
        <v>-24.105399999999999</v>
      </c>
      <c r="J2724">
        <f>VLOOKUP(B2724,Information_sites!D:F,3,FALSE)</f>
        <v>-45.702500000000001</v>
      </c>
      <c r="K2724">
        <v>12</v>
      </c>
      <c r="L2724">
        <v>12</v>
      </c>
      <c r="M2724">
        <v>40</v>
      </c>
      <c r="N2724">
        <v>10.9</v>
      </c>
      <c r="O2724">
        <v>7</v>
      </c>
      <c r="P2724" s="5">
        <v>0.47291666666666698</v>
      </c>
      <c r="Q2724" s="5">
        <v>0.47847222222222202</v>
      </c>
      <c r="R2724">
        <v>21</v>
      </c>
      <c r="S2724" s="2" t="s">
        <v>71</v>
      </c>
      <c r="T2724" s="2">
        <v>1</v>
      </c>
      <c r="U2724" s="2">
        <v>30</v>
      </c>
      <c r="X2724" t="str">
        <f>VLOOKUP($S2724,Taxonomic!A:D,2,FALSE)</f>
        <v>haemulidae</v>
      </c>
      <c r="Y2724" t="str">
        <f>VLOOKUP(S2724,Taxonomic!A:D,3,FALSE)</f>
        <v>anisotremus</v>
      </c>
      <c r="Z2724" t="str">
        <f>VLOOKUP(S2724,Taxonomic!A:D,4,FALSE)</f>
        <v>surinamensis</v>
      </c>
    </row>
    <row r="2725" spans="1:26" x14ac:dyDescent="0.2">
      <c r="A2725" t="s">
        <v>30</v>
      </c>
      <c r="B2725" t="s">
        <v>436</v>
      </c>
      <c r="C2725" s="4" t="s">
        <v>135</v>
      </c>
      <c r="D2725">
        <v>2020</v>
      </c>
      <c r="E2725">
        <v>1</v>
      </c>
      <c r="F2725" s="9">
        <v>30</v>
      </c>
      <c r="G2725" t="s">
        <v>455</v>
      </c>
      <c r="H2725" t="s">
        <v>151</v>
      </c>
      <c r="I2725">
        <f>VLOOKUP(B2725,Information_sites!D:E,2,FALSE)</f>
        <v>-24.105399999999999</v>
      </c>
      <c r="J2725">
        <f>VLOOKUP(B2725,Information_sites!D:F,3,FALSE)</f>
        <v>-45.702500000000001</v>
      </c>
      <c r="K2725">
        <v>12</v>
      </c>
      <c r="L2725">
        <v>12</v>
      </c>
      <c r="M2725">
        <v>40</v>
      </c>
      <c r="N2725">
        <v>10.9</v>
      </c>
      <c r="O2725">
        <v>7</v>
      </c>
      <c r="P2725" s="5">
        <v>0.47291666666666698</v>
      </c>
      <c r="Q2725" s="5">
        <v>0.47847222222222202</v>
      </c>
      <c r="R2725">
        <v>21</v>
      </c>
      <c r="S2725" s="2" t="s">
        <v>42</v>
      </c>
      <c r="T2725" s="2">
        <v>1</v>
      </c>
      <c r="U2725" s="2">
        <v>35</v>
      </c>
      <c r="X2725" t="str">
        <f>VLOOKUP($S2725,Taxonomic!A:D,2,FALSE)</f>
        <v>serranidae</v>
      </c>
      <c r="Y2725" t="str">
        <f>VLOOKUP(S2725,Taxonomic!A:D,3,FALSE)</f>
        <v>mycteroperca</v>
      </c>
      <c r="Z2725" t="str">
        <f>VLOOKUP(S2725,Taxonomic!A:D,4,FALSE)</f>
        <v>acutirostris</v>
      </c>
    </row>
    <row r="2726" spans="1:26" x14ac:dyDescent="0.2">
      <c r="A2726" t="s">
        <v>30</v>
      </c>
      <c r="B2726" t="s">
        <v>436</v>
      </c>
      <c r="C2726" s="4" t="s">
        <v>135</v>
      </c>
      <c r="D2726">
        <v>2020</v>
      </c>
      <c r="E2726">
        <v>1</v>
      </c>
      <c r="F2726" s="9">
        <v>30</v>
      </c>
      <c r="G2726" t="s">
        <v>455</v>
      </c>
      <c r="H2726" t="s">
        <v>151</v>
      </c>
      <c r="I2726">
        <f>VLOOKUP(B2726,Information_sites!D:E,2,FALSE)</f>
        <v>-24.105399999999999</v>
      </c>
      <c r="J2726">
        <f>VLOOKUP(B2726,Information_sites!D:F,3,FALSE)</f>
        <v>-45.702500000000001</v>
      </c>
      <c r="K2726">
        <v>12</v>
      </c>
      <c r="L2726">
        <v>12</v>
      </c>
      <c r="M2726">
        <v>40</v>
      </c>
      <c r="N2726">
        <v>10.9</v>
      </c>
      <c r="O2726">
        <v>7</v>
      </c>
      <c r="P2726" s="5">
        <v>0.47291666666666698</v>
      </c>
      <c r="Q2726" s="5">
        <v>0.47847222222222202</v>
      </c>
      <c r="R2726">
        <v>21</v>
      </c>
      <c r="S2726" t="s">
        <v>437</v>
      </c>
      <c r="T2726">
        <v>1</v>
      </c>
      <c r="U2726">
        <v>10</v>
      </c>
      <c r="X2726" t="str">
        <f>VLOOKUP($S2726,Taxonomic!A:D,2,FALSE)</f>
        <v>haemulidae</v>
      </c>
      <c r="Y2726" t="str">
        <f>VLOOKUP(S2726,Taxonomic!A:D,3,FALSE)</f>
        <v>haemulon</v>
      </c>
      <c r="Z2726" t="str">
        <f>VLOOKUP(S2726,Taxonomic!A:D,4,FALSE)</f>
        <v>atlanticus</v>
      </c>
    </row>
    <row r="2727" spans="1:26" x14ac:dyDescent="0.2">
      <c r="A2727" t="s">
        <v>30</v>
      </c>
      <c r="B2727" t="s">
        <v>436</v>
      </c>
      <c r="C2727" s="4" t="s">
        <v>135</v>
      </c>
      <c r="D2727">
        <v>2020</v>
      </c>
      <c r="E2727">
        <v>1</v>
      </c>
      <c r="F2727" s="9">
        <v>30</v>
      </c>
      <c r="G2727" t="s">
        <v>455</v>
      </c>
      <c r="H2727" t="s">
        <v>151</v>
      </c>
      <c r="I2727">
        <f>VLOOKUP(B2727,Information_sites!D:E,2,FALSE)</f>
        <v>-24.105399999999999</v>
      </c>
      <c r="J2727">
        <f>VLOOKUP(B2727,Information_sites!D:F,3,FALSE)</f>
        <v>-45.702500000000001</v>
      </c>
      <c r="K2727">
        <v>12</v>
      </c>
      <c r="L2727">
        <v>12</v>
      </c>
      <c r="M2727">
        <v>40</v>
      </c>
      <c r="N2727">
        <v>10.9</v>
      </c>
      <c r="O2727">
        <v>7</v>
      </c>
      <c r="P2727" s="5">
        <v>0.47291666666666698</v>
      </c>
      <c r="Q2727" s="5">
        <v>0.47847222222222202</v>
      </c>
      <c r="R2727">
        <v>21</v>
      </c>
      <c r="S2727" t="s">
        <v>437</v>
      </c>
      <c r="T2727">
        <v>1</v>
      </c>
      <c r="U2727">
        <v>35</v>
      </c>
      <c r="X2727" t="str">
        <f>VLOOKUP($S2727,Taxonomic!A:D,2,FALSE)</f>
        <v>haemulidae</v>
      </c>
      <c r="Y2727" t="str">
        <f>VLOOKUP(S2727,Taxonomic!A:D,3,FALSE)</f>
        <v>haemulon</v>
      </c>
      <c r="Z2727" t="str">
        <f>VLOOKUP(S2727,Taxonomic!A:D,4,FALSE)</f>
        <v>atlanticus</v>
      </c>
    </row>
    <row r="2728" spans="1:26" x14ac:dyDescent="0.2">
      <c r="A2728" t="s">
        <v>30</v>
      </c>
      <c r="B2728" t="s">
        <v>436</v>
      </c>
      <c r="C2728" s="4" t="s">
        <v>135</v>
      </c>
      <c r="D2728">
        <v>2020</v>
      </c>
      <c r="E2728">
        <v>1</v>
      </c>
      <c r="F2728" s="9">
        <v>30</v>
      </c>
      <c r="G2728" t="s">
        <v>455</v>
      </c>
      <c r="H2728" t="s">
        <v>151</v>
      </c>
      <c r="I2728">
        <f>VLOOKUP(B2728,Information_sites!D:E,2,FALSE)</f>
        <v>-24.105399999999999</v>
      </c>
      <c r="J2728">
        <f>VLOOKUP(B2728,Information_sites!D:F,3,FALSE)</f>
        <v>-45.702500000000001</v>
      </c>
      <c r="K2728">
        <v>12</v>
      </c>
      <c r="L2728">
        <v>12</v>
      </c>
      <c r="M2728">
        <v>40</v>
      </c>
      <c r="N2728">
        <v>10.9</v>
      </c>
      <c r="O2728">
        <v>7</v>
      </c>
      <c r="P2728" s="5">
        <v>0.47291666666666698</v>
      </c>
      <c r="Q2728" s="5">
        <v>0.47847222222222202</v>
      </c>
      <c r="R2728">
        <v>21</v>
      </c>
      <c r="S2728" t="s">
        <v>107</v>
      </c>
      <c r="T2728">
        <v>1</v>
      </c>
      <c r="U2728">
        <v>3</v>
      </c>
      <c r="X2728" t="str">
        <f>VLOOKUP($S2728,Taxonomic!A:D,2,FALSE)</f>
        <v>sciaenidae</v>
      </c>
      <c r="Y2728" t="str">
        <f>VLOOKUP(S2728,Taxonomic!A:D,3,FALSE)</f>
        <v>pareques</v>
      </c>
      <c r="Z2728" t="str">
        <f>VLOOKUP(S2728,Taxonomic!A:D,4,FALSE)</f>
        <v>acuminatus</v>
      </c>
    </row>
    <row r="2729" spans="1:26" x14ac:dyDescent="0.2">
      <c r="A2729" t="s">
        <v>30</v>
      </c>
      <c r="B2729" t="s">
        <v>436</v>
      </c>
      <c r="C2729" s="4" t="s">
        <v>135</v>
      </c>
      <c r="D2729">
        <v>2020</v>
      </c>
      <c r="E2729">
        <v>1</v>
      </c>
      <c r="F2729" s="9">
        <v>30</v>
      </c>
      <c r="G2729" t="s">
        <v>455</v>
      </c>
      <c r="H2729" t="s">
        <v>151</v>
      </c>
      <c r="I2729">
        <f>VLOOKUP(B2729,Information_sites!D:E,2,FALSE)</f>
        <v>-24.105399999999999</v>
      </c>
      <c r="J2729">
        <f>VLOOKUP(B2729,Information_sites!D:F,3,FALSE)</f>
        <v>-45.702500000000001</v>
      </c>
      <c r="K2729">
        <v>12</v>
      </c>
      <c r="L2729">
        <v>12</v>
      </c>
      <c r="M2729">
        <v>40</v>
      </c>
      <c r="N2729">
        <v>10.9</v>
      </c>
      <c r="O2729">
        <v>7</v>
      </c>
      <c r="P2729" s="5">
        <v>0.47291666666666698</v>
      </c>
      <c r="Q2729" s="5">
        <v>0.47847222222222202</v>
      </c>
      <c r="R2729">
        <v>21</v>
      </c>
      <c r="S2729" t="s">
        <v>51</v>
      </c>
      <c r="T2729">
        <v>1</v>
      </c>
      <c r="U2729">
        <v>23</v>
      </c>
      <c r="X2729" t="str">
        <f>VLOOKUP($S2729,Taxonomic!A:D,2,FALSE)</f>
        <v>sparidae</v>
      </c>
      <c r="Y2729" t="str">
        <f>VLOOKUP(S2729,Taxonomic!A:D,3,FALSE)</f>
        <v>diplodus</v>
      </c>
      <c r="Z2729" t="str">
        <f>VLOOKUP(S2729,Taxonomic!A:D,4,FALSE)</f>
        <v>argenteus</v>
      </c>
    </row>
    <row r="2730" spans="1:26" x14ac:dyDescent="0.2">
      <c r="A2730" t="s">
        <v>30</v>
      </c>
      <c r="B2730" t="s">
        <v>436</v>
      </c>
      <c r="C2730" s="4" t="s">
        <v>135</v>
      </c>
      <c r="D2730">
        <v>2020</v>
      </c>
      <c r="E2730">
        <v>1</v>
      </c>
      <c r="F2730" s="9">
        <v>30</v>
      </c>
      <c r="G2730" t="s">
        <v>455</v>
      </c>
      <c r="H2730" t="s">
        <v>151</v>
      </c>
      <c r="I2730">
        <f>VLOOKUP(B2730,Information_sites!D:E,2,FALSE)</f>
        <v>-24.105399999999999</v>
      </c>
      <c r="J2730">
        <f>VLOOKUP(B2730,Information_sites!D:F,3,FALSE)</f>
        <v>-45.702500000000001</v>
      </c>
      <c r="K2730">
        <v>12</v>
      </c>
      <c r="L2730">
        <v>12</v>
      </c>
      <c r="M2730">
        <v>40</v>
      </c>
      <c r="N2730">
        <v>10.9</v>
      </c>
      <c r="O2730">
        <v>7</v>
      </c>
      <c r="P2730" s="5">
        <v>0.47291666666666698</v>
      </c>
      <c r="Q2730" s="5">
        <v>0.47847222222222202</v>
      </c>
      <c r="R2730">
        <v>21</v>
      </c>
      <c r="S2730" t="s">
        <v>51</v>
      </c>
      <c r="T2730">
        <v>1</v>
      </c>
      <c r="U2730">
        <v>30</v>
      </c>
      <c r="X2730" t="str">
        <f>VLOOKUP($S2730,Taxonomic!A:D,2,FALSE)</f>
        <v>sparidae</v>
      </c>
      <c r="Y2730" t="str">
        <f>VLOOKUP(S2730,Taxonomic!A:D,3,FALSE)</f>
        <v>diplodus</v>
      </c>
      <c r="Z2730" t="str">
        <f>VLOOKUP(S2730,Taxonomic!A:D,4,FALSE)</f>
        <v>argenteus</v>
      </c>
    </row>
    <row r="2731" spans="1:26" x14ac:dyDescent="0.2">
      <c r="A2731" t="s">
        <v>30</v>
      </c>
      <c r="B2731" t="s">
        <v>436</v>
      </c>
      <c r="C2731" s="4" t="s">
        <v>135</v>
      </c>
      <c r="D2731">
        <v>2020</v>
      </c>
      <c r="E2731">
        <v>1</v>
      </c>
      <c r="F2731" s="9">
        <v>30</v>
      </c>
      <c r="G2731" t="s">
        <v>455</v>
      </c>
      <c r="H2731" t="s">
        <v>151</v>
      </c>
      <c r="I2731">
        <f>VLOOKUP(B2731,Information_sites!D:E,2,FALSE)</f>
        <v>-24.105399999999999</v>
      </c>
      <c r="J2731">
        <f>VLOOKUP(B2731,Information_sites!D:F,3,FALSE)</f>
        <v>-45.702500000000001</v>
      </c>
      <c r="K2731">
        <v>12</v>
      </c>
      <c r="L2731">
        <v>12</v>
      </c>
      <c r="M2731">
        <v>40</v>
      </c>
      <c r="N2731">
        <v>10.9</v>
      </c>
      <c r="O2731">
        <v>7</v>
      </c>
      <c r="P2731" s="5">
        <v>0.47291666666666698</v>
      </c>
      <c r="Q2731" s="5">
        <v>0.47847222222222202</v>
      </c>
      <c r="R2731">
        <v>21</v>
      </c>
      <c r="S2731" t="s">
        <v>44</v>
      </c>
      <c r="T2731">
        <v>1</v>
      </c>
      <c r="U2731">
        <v>45</v>
      </c>
      <c r="X2731" t="str">
        <f>VLOOKUP($S2731,Taxonomic!A:D,2,FALSE)</f>
        <v>pomacanthidae</v>
      </c>
      <c r="Y2731" t="str">
        <f>VLOOKUP(S2731,Taxonomic!A:D,3,FALSE)</f>
        <v>pomacanthus</v>
      </c>
      <c r="Z2731" t="str">
        <f>VLOOKUP(S2731,Taxonomic!A:D,4,FALSE)</f>
        <v>paru</v>
      </c>
    </row>
    <row r="2732" spans="1:26" x14ac:dyDescent="0.2">
      <c r="A2732" t="s">
        <v>30</v>
      </c>
      <c r="B2732" t="s">
        <v>436</v>
      </c>
      <c r="C2732" s="4" t="s">
        <v>135</v>
      </c>
      <c r="D2732">
        <v>2020</v>
      </c>
      <c r="E2732">
        <v>1</v>
      </c>
      <c r="F2732" s="9">
        <v>30</v>
      </c>
      <c r="G2732" t="s">
        <v>455</v>
      </c>
      <c r="H2732" t="s">
        <v>151</v>
      </c>
      <c r="I2732">
        <f>VLOOKUP(B2732,Information_sites!D:E,2,FALSE)</f>
        <v>-24.105399999999999</v>
      </c>
      <c r="J2732">
        <f>VLOOKUP(B2732,Information_sites!D:F,3,FALSE)</f>
        <v>-45.702500000000001</v>
      </c>
      <c r="K2732">
        <v>12</v>
      </c>
      <c r="L2732">
        <v>12</v>
      </c>
      <c r="M2732">
        <v>40</v>
      </c>
      <c r="N2732">
        <v>10.9</v>
      </c>
      <c r="O2732">
        <v>7</v>
      </c>
      <c r="P2732" s="5">
        <v>0.47291666666666698</v>
      </c>
      <c r="Q2732" s="5">
        <v>0.47847222222222202</v>
      </c>
      <c r="R2732">
        <v>21</v>
      </c>
      <c r="S2732" t="s">
        <v>87</v>
      </c>
      <c r="T2732">
        <v>15</v>
      </c>
      <c r="U2732">
        <v>3</v>
      </c>
      <c r="X2732" t="str">
        <f>VLOOKUP($S2732,Taxonomic!A:D,2,FALSE)</f>
        <v>gobiidae</v>
      </c>
      <c r="Y2732" t="str">
        <f>VLOOKUP(S2732,Taxonomic!A:D,3,FALSE)</f>
        <v>coryphopterus</v>
      </c>
      <c r="Z2732" t="str">
        <f>VLOOKUP(S2732,Taxonomic!A:D,4,FALSE)</f>
        <v>spp</v>
      </c>
    </row>
    <row r="2733" spans="1:26" x14ac:dyDescent="0.2">
      <c r="A2733" t="s">
        <v>30</v>
      </c>
      <c r="B2733" t="s">
        <v>436</v>
      </c>
      <c r="C2733" s="4" t="s">
        <v>135</v>
      </c>
      <c r="D2733">
        <v>2020</v>
      </c>
      <c r="E2733">
        <v>1</v>
      </c>
      <c r="F2733" s="9">
        <v>30</v>
      </c>
      <c r="G2733" t="s">
        <v>455</v>
      </c>
      <c r="H2733" t="s">
        <v>151</v>
      </c>
      <c r="I2733">
        <f>VLOOKUP(B2733,Information_sites!D:E,2,FALSE)</f>
        <v>-24.105399999999999</v>
      </c>
      <c r="J2733">
        <f>VLOOKUP(B2733,Information_sites!D:F,3,FALSE)</f>
        <v>-45.702500000000001</v>
      </c>
      <c r="K2733">
        <v>12</v>
      </c>
      <c r="L2733">
        <v>12</v>
      </c>
      <c r="M2733">
        <v>40</v>
      </c>
      <c r="N2733">
        <v>10.9</v>
      </c>
      <c r="O2733">
        <v>7</v>
      </c>
      <c r="P2733" s="5">
        <v>0.47291666666666698</v>
      </c>
      <c r="Q2733" s="5">
        <v>0.47847222222222202</v>
      </c>
      <c r="R2733">
        <v>21</v>
      </c>
      <c r="S2733" t="s">
        <v>87</v>
      </c>
      <c r="T2733">
        <v>28</v>
      </c>
      <c r="U2733">
        <v>5</v>
      </c>
      <c r="X2733" t="str">
        <f>VLOOKUP($S2733,Taxonomic!A:D,2,FALSE)</f>
        <v>gobiidae</v>
      </c>
      <c r="Y2733" t="str">
        <f>VLOOKUP(S2733,Taxonomic!A:D,3,FALSE)</f>
        <v>coryphopterus</v>
      </c>
      <c r="Z2733" t="str">
        <f>VLOOKUP(S2733,Taxonomic!A:D,4,FALSE)</f>
        <v>spp</v>
      </c>
    </row>
    <row r="2734" spans="1:26" x14ac:dyDescent="0.2">
      <c r="A2734" t="s">
        <v>30</v>
      </c>
      <c r="B2734" t="s">
        <v>436</v>
      </c>
      <c r="C2734" s="4" t="s">
        <v>135</v>
      </c>
      <c r="D2734">
        <v>2020</v>
      </c>
      <c r="E2734">
        <v>1</v>
      </c>
      <c r="F2734" s="9">
        <v>30</v>
      </c>
      <c r="G2734" t="s">
        <v>455</v>
      </c>
      <c r="H2734" t="s">
        <v>151</v>
      </c>
      <c r="I2734">
        <f>VLOOKUP(B2734,Information_sites!D:E,2,FALSE)</f>
        <v>-24.105399999999999</v>
      </c>
      <c r="J2734">
        <f>VLOOKUP(B2734,Information_sites!D:F,3,FALSE)</f>
        <v>-45.702500000000001</v>
      </c>
      <c r="K2734">
        <v>12</v>
      </c>
      <c r="L2734">
        <v>12</v>
      </c>
      <c r="M2734">
        <v>40</v>
      </c>
      <c r="N2734">
        <v>10.9</v>
      </c>
      <c r="O2734">
        <v>7</v>
      </c>
      <c r="P2734" s="5">
        <v>0.47291666666666698</v>
      </c>
      <c r="Q2734" s="5">
        <v>0.47847222222222202</v>
      </c>
      <c r="R2734">
        <v>21</v>
      </c>
      <c r="S2734" t="s">
        <v>87</v>
      </c>
      <c r="T2734">
        <v>14</v>
      </c>
      <c r="U2734">
        <v>7</v>
      </c>
      <c r="X2734" t="str">
        <f>VLOOKUP($S2734,Taxonomic!A:D,2,FALSE)</f>
        <v>gobiidae</v>
      </c>
      <c r="Y2734" t="str">
        <f>VLOOKUP(S2734,Taxonomic!A:D,3,FALSE)</f>
        <v>coryphopterus</v>
      </c>
      <c r="Z2734" t="str">
        <f>VLOOKUP(S2734,Taxonomic!A:D,4,FALSE)</f>
        <v>spp</v>
      </c>
    </row>
    <row r="2735" spans="1:26" x14ac:dyDescent="0.2">
      <c r="A2735" t="s">
        <v>30</v>
      </c>
      <c r="B2735" t="s">
        <v>436</v>
      </c>
      <c r="C2735" s="4" t="s">
        <v>135</v>
      </c>
      <c r="D2735">
        <v>2020</v>
      </c>
      <c r="E2735">
        <v>1</v>
      </c>
      <c r="F2735" s="9">
        <v>30</v>
      </c>
      <c r="G2735" t="s">
        <v>455</v>
      </c>
      <c r="H2735" t="s">
        <v>151</v>
      </c>
      <c r="I2735">
        <f>VLOOKUP(B2735,Information_sites!D:E,2,FALSE)</f>
        <v>-24.105399999999999</v>
      </c>
      <c r="J2735">
        <f>VLOOKUP(B2735,Information_sites!D:F,3,FALSE)</f>
        <v>-45.702500000000001</v>
      </c>
      <c r="K2735">
        <v>12</v>
      </c>
      <c r="L2735">
        <v>12</v>
      </c>
      <c r="M2735">
        <v>40</v>
      </c>
      <c r="N2735">
        <v>10.9</v>
      </c>
      <c r="O2735">
        <v>7</v>
      </c>
      <c r="P2735" s="5">
        <v>0.47291666666666698</v>
      </c>
      <c r="Q2735" s="5">
        <v>0.47847222222222202</v>
      </c>
      <c r="R2735">
        <v>21</v>
      </c>
      <c r="S2735" t="s">
        <v>87</v>
      </c>
      <c r="T2735">
        <v>7</v>
      </c>
      <c r="U2735">
        <v>8</v>
      </c>
      <c r="X2735" t="str">
        <f>VLOOKUP($S2735,Taxonomic!A:D,2,FALSE)</f>
        <v>gobiidae</v>
      </c>
      <c r="Y2735" t="str">
        <f>VLOOKUP(S2735,Taxonomic!A:D,3,FALSE)</f>
        <v>coryphopterus</v>
      </c>
      <c r="Z2735" t="str">
        <f>VLOOKUP(S2735,Taxonomic!A:D,4,FALSE)</f>
        <v>spp</v>
      </c>
    </row>
    <row r="2736" spans="1:26" x14ac:dyDescent="0.2">
      <c r="A2736" t="s">
        <v>30</v>
      </c>
      <c r="B2736" t="s">
        <v>436</v>
      </c>
      <c r="C2736" s="4" t="s">
        <v>135</v>
      </c>
      <c r="D2736">
        <v>2020</v>
      </c>
      <c r="E2736">
        <v>1</v>
      </c>
      <c r="F2736" s="9">
        <v>30</v>
      </c>
      <c r="G2736" t="s">
        <v>455</v>
      </c>
      <c r="H2736" t="s">
        <v>151</v>
      </c>
      <c r="I2736">
        <f>VLOOKUP(B2736,Information_sites!D:E,2,FALSE)</f>
        <v>-24.105399999999999</v>
      </c>
      <c r="J2736">
        <f>VLOOKUP(B2736,Information_sites!D:F,3,FALSE)</f>
        <v>-45.702500000000001</v>
      </c>
      <c r="K2736">
        <v>12</v>
      </c>
      <c r="L2736">
        <v>12</v>
      </c>
      <c r="M2736">
        <v>40</v>
      </c>
      <c r="N2736">
        <v>10.9</v>
      </c>
      <c r="O2736">
        <v>7</v>
      </c>
      <c r="P2736" s="5">
        <v>0.47291666666666698</v>
      </c>
      <c r="Q2736" s="5">
        <v>0.47847222222222202</v>
      </c>
      <c r="R2736">
        <v>21</v>
      </c>
      <c r="S2736" t="s">
        <v>153</v>
      </c>
      <c r="T2736">
        <v>1</v>
      </c>
      <c r="U2736">
        <v>3</v>
      </c>
      <c r="X2736" t="str">
        <f>VLOOKUP($S2736,Taxonomic!A:D,2,FALSE)</f>
        <v>gobiidae</v>
      </c>
      <c r="Y2736" t="str">
        <f>VLOOKUP(S2736,Taxonomic!A:D,3,FALSE)</f>
        <v>gnatholepis</v>
      </c>
      <c r="Z2736" t="str">
        <f>VLOOKUP(S2736,Taxonomic!A:D,4,FALSE)</f>
        <v>thompsoni</v>
      </c>
    </row>
    <row r="2737" spans="1:26" x14ac:dyDescent="0.2">
      <c r="A2737" t="s">
        <v>30</v>
      </c>
      <c r="B2737" t="s">
        <v>436</v>
      </c>
      <c r="C2737" s="4" t="s">
        <v>135</v>
      </c>
      <c r="D2737">
        <v>2020</v>
      </c>
      <c r="E2737">
        <v>1</v>
      </c>
      <c r="F2737" s="9">
        <v>30</v>
      </c>
      <c r="G2737" t="s">
        <v>455</v>
      </c>
      <c r="H2737" t="s">
        <v>151</v>
      </c>
      <c r="I2737">
        <f>VLOOKUP(B2737,Information_sites!D:E,2,FALSE)</f>
        <v>-24.105399999999999</v>
      </c>
      <c r="J2737">
        <f>VLOOKUP(B2737,Information_sites!D:F,3,FALSE)</f>
        <v>-45.702500000000001</v>
      </c>
      <c r="K2737">
        <v>12</v>
      </c>
      <c r="L2737">
        <v>12</v>
      </c>
      <c r="M2737">
        <v>40</v>
      </c>
      <c r="N2737">
        <v>10.9</v>
      </c>
      <c r="O2737">
        <v>7</v>
      </c>
      <c r="P2737" s="5">
        <v>0.47291666666666698</v>
      </c>
      <c r="Q2737" s="5">
        <v>0.47847222222222202</v>
      </c>
      <c r="R2737">
        <v>21</v>
      </c>
      <c r="S2737" t="s">
        <v>153</v>
      </c>
      <c r="T2737">
        <v>1</v>
      </c>
      <c r="U2737">
        <v>5</v>
      </c>
      <c r="X2737" t="str">
        <f>VLOOKUP($S2737,Taxonomic!A:D,2,FALSE)</f>
        <v>gobiidae</v>
      </c>
      <c r="Y2737" t="str">
        <f>VLOOKUP(S2737,Taxonomic!A:D,3,FALSE)</f>
        <v>gnatholepis</v>
      </c>
      <c r="Z2737" t="str">
        <f>VLOOKUP(S2737,Taxonomic!A:D,4,FALSE)</f>
        <v>thompsoni</v>
      </c>
    </row>
    <row r="2738" spans="1:26" x14ac:dyDescent="0.2">
      <c r="A2738" t="s">
        <v>30</v>
      </c>
      <c r="B2738" t="s">
        <v>436</v>
      </c>
      <c r="C2738" s="4" t="s">
        <v>135</v>
      </c>
      <c r="D2738">
        <v>2020</v>
      </c>
      <c r="E2738">
        <v>1</v>
      </c>
      <c r="F2738" s="9">
        <v>30</v>
      </c>
      <c r="G2738" t="s">
        <v>455</v>
      </c>
      <c r="H2738" t="s">
        <v>151</v>
      </c>
      <c r="I2738">
        <f>VLOOKUP(B2738,Information_sites!D:E,2,FALSE)</f>
        <v>-24.105399999999999</v>
      </c>
      <c r="J2738">
        <f>VLOOKUP(B2738,Information_sites!D:F,3,FALSE)</f>
        <v>-45.702500000000001</v>
      </c>
      <c r="K2738">
        <v>12</v>
      </c>
      <c r="L2738">
        <v>12</v>
      </c>
      <c r="M2738">
        <v>40</v>
      </c>
      <c r="N2738">
        <v>10.9</v>
      </c>
      <c r="O2738">
        <v>7</v>
      </c>
      <c r="P2738" s="5">
        <v>0.47291666666666698</v>
      </c>
      <c r="Q2738" s="5">
        <v>0.47847222222222202</v>
      </c>
      <c r="R2738">
        <v>21</v>
      </c>
      <c r="S2738" t="s">
        <v>54</v>
      </c>
      <c r="T2738">
        <v>1</v>
      </c>
      <c r="U2738">
        <v>4</v>
      </c>
      <c r="X2738" t="str">
        <f>VLOOKUP($S2738,Taxonomic!A:D,2,FALSE)</f>
        <v>blenniidae</v>
      </c>
      <c r="Y2738" t="str">
        <f>VLOOKUP(S2738,Taxonomic!A:D,3,FALSE)</f>
        <v>parablennius</v>
      </c>
      <c r="Z2738" t="str">
        <f>VLOOKUP(S2738,Taxonomic!A:D,4,FALSE)</f>
        <v>marmoreus</v>
      </c>
    </row>
    <row r="2739" spans="1:26" x14ac:dyDescent="0.2">
      <c r="A2739" t="s">
        <v>30</v>
      </c>
      <c r="B2739" t="s">
        <v>436</v>
      </c>
      <c r="C2739" s="4" t="s">
        <v>135</v>
      </c>
      <c r="D2739">
        <v>2020</v>
      </c>
      <c r="E2739">
        <v>1</v>
      </c>
      <c r="F2739" s="9">
        <v>30</v>
      </c>
      <c r="G2739" t="s">
        <v>455</v>
      </c>
      <c r="H2739" t="s">
        <v>151</v>
      </c>
      <c r="I2739">
        <f>VLOOKUP(B2739,Information_sites!D:E,2,FALSE)</f>
        <v>-24.105399999999999</v>
      </c>
      <c r="J2739">
        <f>VLOOKUP(B2739,Information_sites!D:F,3,FALSE)</f>
        <v>-45.702500000000001</v>
      </c>
      <c r="K2739">
        <v>12</v>
      </c>
      <c r="L2739">
        <v>12</v>
      </c>
      <c r="M2739">
        <v>40</v>
      </c>
      <c r="N2739">
        <v>10.9</v>
      </c>
      <c r="O2739">
        <v>7</v>
      </c>
      <c r="P2739" s="5">
        <v>0.47291666666666698</v>
      </c>
      <c r="Q2739" s="5">
        <v>0.47847222222222202</v>
      </c>
      <c r="R2739">
        <v>21</v>
      </c>
      <c r="S2739" t="s">
        <v>54</v>
      </c>
      <c r="T2739">
        <v>1</v>
      </c>
      <c r="U2739">
        <v>3</v>
      </c>
      <c r="X2739" t="str">
        <f>VLOOKUP($S2739,Taxonomic!A:D,2,FALSE)</f>
        <v>blenniidae</v>
      </c>
      <c r="Y2739" t="str">
        <f>VLOOKUP(S2739,Taxonomic!A:D,3,FALSE)</f>
        <v>parablennius</v>
      </c>
      <c r="Z2739" t="str">
        <f>VLOOKUP(S2739,Taxonomic!A:D,4,FALSE)</f>
        <v>marmoreus</v>
      </c>
    </row>
    <row r="2740" spans="1:26" x14ac:dyDescent="0.2">
      <c r="A2740" t="s">
        <v>30</v>
      </c>
      <c r="B2740" t="s">
        <v>436</v>
      </c>
      <c r="C2740" s="4" t="s">
        <v>135</v>
      </c>
      <c r="D2740">
        <v>2020</v>
      </c>
      <c r="E2740">
        <v>1</v>
      </c>
      <c r="F2740" s="9">
        <v>30</v>
      </c>
      <c r="G2740" t="s">
        <v>455</v>
      </c>
      <c r="H2740" t="s">
        <v>151</v>
      </c>
      <c r="I2740">
        <f>VLOOKUP(B2740,Information_sites!D:E,2,FALSE)</f>
        <v>-24.105399999999999</v>
      </c>
      <c r="J2740">
        <f>VLOOKUP(B2740,Information_sites!D:F,3,FALSE)</f>
        <v>-45.702500000000001</v>
      </c>
      <c r="K2740">
        <v>13</v>
      </c>
      <c r="L2740">
        <v>13</v>
      </c>
      <c r="M2740">
        <v>40</v>
      </c>
      <c r="N2740">
        <v>6.9</v>
      </c>
      <c r="O2740">
        <v>13</v>
      </c>
      <c r="P2740" s="5">
        <v>0.47986111111111102</v>
      </c>
      <c r="Q2740" s="5">
        <v>0.484722222222222</v>
      </c>
      <c r="R2740">
        <v>27</v>
      </c>
      <c r="S2740" t="s">
        <v>39</v>
      </c>
      <c r="T2740">
        <v>70</v>
      </c>
      <c r="U2740">
        <v>5</v>
      </c>
      <c r="X2740" t="str">
        <f>VLOOKUP($S2740,Taxonomic!A:D,2,FALSE)</f>
        <v>haemulidae</v>
      </c>
      <c r="Y2740" t="str">
        <f>VLOOKUP(S2740,Taxonomic!A:D,3,FALSE)</f>
        <v>haemulon</v>
      </c>
      <c r="Z2740" t="str">
        <f>VLOOKUP(S2740,Taxonomic!A:D,4,FALSE)</f>
        <v>aurolineatum</v>
      </c>
    </row>
    <row r="2741" spans="1:26" x14ac:dyDescent="0.2">
      <c r="A2741" t="s">
        <v>30</v>
      </c>
      <c r="B2741" t="s">
        <v>436</v>
      </c>
      <c r="C2741" s="4" t="s">
        <v>135</v>
      </c>
      <c r="D2741">
        <v>2020</v>
      </c>
      <c r="E2741">
        <v>1</v>
      </c>
      <c r="F2741" s="9">
        <v>30</v>
      </c>
      <c r="G2741" t="s">
        <v>455</v>
      </c>
      <c r="H2741" t="s">
        <v>151</v>
      </c>
      <c r="I2741">
        <f>VLOOKUP(B2741,Information_sites!D:E,2,FALSE)</f>
        <v>-24.105399999999999</v>
      </c>
      <c r="J2741">
        <f>VLOOKUP(B2741,Information_sites!D:F,3,FALSE)</f>
        <v>-45.702500000000001</v>
      </c>
      <c r="K2741">
        <v>13</v>
      </c>
      <c r="L2741">
        <v>13</v>
      </c>
      <c r="M2741">
        <v>40</v>
      </c>
      <c r="N2741">
        <v>6.9</v>
      </c>
      <c r="O2741">
        <v>13</v>
      </c>
      <c r="P2741" s="5">
        <v>0.47986111111111102</v>
      </c>
      <c r="Q2741" s="5">
        <v>0.484722222222222</v>
      </c>
      <c r="R2741">
        <v>27</v>
      </c>
      <c r="S2741" t="s">
        <v>39</v>
      </c>
      <c r="T2741">
        <v>12</v>
      </c>
      <c r="U2741">
        <v>7</v>
      </c>
      <c r="X2741" t="str">
        <f>VLOOKUP($S2741,Taxonomic!A:D,2,FALSE)</f>
        <v>haemulidae</v>
      </c>
      <c r="Y2741" t="str">
        <f>VLOOKUP(S2741,Taxonomic!A:D,3,FALSE)</f>
        <v>haemulon</v>
      </c>
      <c r="Z2741" t="str">
        <f>VLOOKUP(S2741,Taxonomic!A:D,4,FALSE)</f>
        <v>aurolineatum</v>
      </c>
    </row>
    <row r="2742" spans="1:26" x14ac:dyDescent="0.2">
      <c r="A2742" t="s">
        <v>30</v>
      </c>
      <c r="B2742" t="s">
        <v>436</v>
      </c>
      <c r="C2742" s="4" t="s">
        <v>135</v>
      </c>
      <c r="D2742">
        <v>2020</v>
      </c>
      <c r="E2742">
        <v>1</v>
      </c>
      <c r="F2742" s="9">
        <v>30</v>
      </c>
      <c r="G2742" t="s">
        <v>455</v>
      </c>
      <c r="H2742" t="s">
        <v>151</v>
      </c>
      <c r="I2742">
        <f>VLOOKUP(B2742,Information_sites!D:E,2,FALSE)</f>
        <v>-24.105399999999999</v>
      </c>
      <c r="J2742">
        <f>VLOOKUP(B2742,Information_sites!D:F,3,FALSE)</f>
        <v>-45.702500000000001</v>
      </c>
      <c r="K2742">
        <v>13</v>
      </c>
      <c r="L2742">
        <v>13</v>
      </c>
      <c r="M2742">
        <v>40</v>
      </c>
      <c r="N2742">
        <v>6.9</v>
      </c>
      <c r="O2742">
        <v>13</v>
      </c>
      <c r="P2742" s="5">
        <v>0.47986111111111102</v>
      </c>
      <c r="Q2742" s="5">
        <v>0.484722222222222</v>
      </c>
      <c r="R2742">
        <v>27</v>
      </c>
      <c r="S2742" t="s">
        <v>39</v>
      </c>
      <c r="T2742">
        <v>15</v>
      </c>
      <c r="U2742">
        <v>10</v>
      </c>
      <c r="X2742" t="str">
        <f>VLOOKUP($S2742,Taxonomic!A:D,2,FALSE)</f>
        <v>haemulidae</v>
      </c>
      <c r="Y2742" t="str">
        <f>VLOOKUP(S2742,Taxonomic!A:D,3,FALSE)</f>
        <v>haemulon</v>
      </c>
      <c r="Z2742" t="str">
        <f>VLOOKUP(S2742,Taxonomic!A:D,4,FALSE)</f>
        <v>aurolineatum</v>
      </c>
    </row>
    <row r="2743" spans="1:26" x14ac:dyDescent="0.2">
      <c r="A2743" t="s">
        <v>30</v>
      </c>
      <c r="B2743" t="s">
        <v>436</v>
      </c>
      <c r="C2743" s="4" t="s">
        <v>135</v>
      </c>
      <c r="D2743">
        <v>2020</v>
      </c>
      <c r="E2743">
        <v>1</v>
      </c>
      <c r="F2743" s="9">
        <v>30</v>
      </c>
      <c r="G2743" t="s">
        <v>455</v>
      </c>
      <c r="H2743" t="s">
        <v>151</v>
      </c>
      <c r="I2743">
        <f>VLOOKUP(B2743,Information_sites!D:E,2,FALSE)</f>
        <v>-24.105399999999999</v>
      </c>
      <c r="J2743">
        <f>VLOOKUP(B2743,Information_sites!D:F,3,FALSE)</f>
        <v>-45.702500000000001</v>
      </c>
      <c r="K2743">
        <v>13</v>
      </c>
      <c r="L2743">
        <v>13</v>
      </c>
      <c r="M2743">
        <v>40</v>
      </c>
      <c r="N2743">
        <v>6.9</v>
      </c>
      <c r="O2743">
        <v>13</v>
      </c>
      <c r="P2743" s="5">
        <v>0.47986111111111102</v>
      </c>
      <c r="Q2743" s="5">
        <v>0.484722222222222</v>
      </c>
      <c r="R2743">
        <v>27</v>
      </c>
      <c r="S2743" t="s">
        <v>39</v>
      </c>
      <c r="T2743">
        <v>7</v>
      </c>
      <c r="U2743">
        <v>12</v>
      </c>
      <c r="X2743" t="str">
        <f>VLOOKUP($S2743,Taxonomic!A:D,2,FALSE)</f>
        <v>haemulidae</v>
      </c>
      <c r="Y2743" t="str">
        <f>VLOOKUP(S2743,Taxonomic!A:D,3,FALSE)</f>
        <v>haemulon</v>
      </c>
      <c r="Z2743" t="str">
        <f>VLOOKUP(S2743,Taxonomic!A:D,4,FALSE)</f>
        <v>aurolineatum</v>
      </c>
    </row>
    <row r="2744" spans="1:26" x14ac:dyDescent="0.2">
      <c r="A2744" t="s">
        <v>30</v>
      </c>
      <c r="B2744" t="s">
        <v>436</v>
      </c>
      <c r="C2744" s="4" t="s">
        <v>135</v>
      </c>
      <c r="D2744">
        <v>2020</v>
      </c>
      <c r="E2744">
        <v>1</v>
      </c>
      <c r="F2744" s="9">
        <v>30</v>
      </c>
      <c r="G2744" t="s">
        <v>455</v>
      </c>
      <c r="H2744" t="s">
        <v>151</v>
      </c>
      <c r="I2744">
        <f>VLOOKUP(B2744,Information_sites!D:E,2,FALSE)</f>
        <v>-24.105399999999999</v>
      </c>
      <c r="J2744">
        <f>VLOOKUP(B2744,Information_sites!D:F,3,FALSE)</f>
        <v>-45.702500000000001</v>
      </c>
      <c r="K2744">
        <v>13</v>
      </c>
      <c r="L2744">
        <v>13</v>
      </c>
      <c r="M2744">
        <v>40</v>
      </c>
      <c r="N2744">
        <v>6.9</v>
      </c>
      <c r="O2744">
        <v>13</v>
      </c>
      <c r="P2744" s="5">
        <v>0.47986111111111102</v>
      </c>
      <c r="Q2744" s="5">
        <v>0.484722222222222</v>
      </c>
      <c r="R2744">
        <v>27</v>
      </c>
      <c r="S2744" t="s">
        <v>39</v>
      </c>
      <c r="T2744">
        <v>20</v>
      </c>
      <c r="U2744">
        <v>15</v>
      </c>
      <c r="X2744" t="str">
        <f>VLOOKUP($S2744,Taxonomic!A:D,2,FALSE)</f>
        <v>haemulidae</v>
      </c>
      <c r="Y2744" t="str">
        <f>VLOOKUP(S2744,Taxonomic!A:D,3,FALSE)</f>
        <v>haemulon</v>
      </c>
      <c r="Z2744" t="str">
        <f>VLOOKUP(S2744,Taxonomic!A:D,4,FALSE)</f>
        <v>aurolineatum</v>
      </c>
    </row>
    <row r="2745" spans="1:26" x14ac:dyDescent="0.2">
      <c r="A2745" t="s">
        <v>30</v>
      </c>
      <c r="B2745" t="s">
        <v>436</v>
      </c>
      <c r="C2745" s="4" t="s">
        <v>135</v>
      </c>
      <c r="D2745">
        <v>2020</v>
      </c>
      <c r="E2745">
        <v>1</v>
      </c>
      <c r="F2745" s="9">
        <v>30</v>
      </c>
      <c r="G2745" t="s">
        <v>455</v>
      </c>
      <c r="H2745" t="s">
        <v>151</v>
      </c>
      <c r="I2745">
        <f>VLOOKUP(B2745,Information_sites!D:E,2,FALSE)</f>
        <v>-24.105399999999999</v>
      </c>
      <c r="J2745">
        <f>VLOOKUP(B2745,Information_sites!D:F,3,FALSE)</f>
        <v>-45.702500000000001</v>
      </c>
      <c r="K2745">
        <v>13</v>
      </c>
      <c r="L2745">
        <v>13</v>
      </c>
      <c r="M2745">
        <v>40</v>
      </c>
      <c r="N2745">
        <v>6.9</v>
      </c>
      <c r="O2745">
        <v>13</v>
      </c>
      <c r="P2745" s="5">
        <v>0.47986111111111102</v>
      </c>
      <c r="Q2745" s="5">
        <v>0.484722222222222</v>
      </c>
      <c r="R2745">
        <v>27</v>
      </c>
      <c r="S2745" t="s">
        <v>84</v>
      </c>
      <c r="T2745">
        <v>1</v>
      </c>
      <c r="U2745">
        <v>80</v>
      </c>
      <c r="X2745" t="str">
        <f>VLOOKUP($S2745,Taxonomic!A:D,2,FALSE)</f>
        <v>muraenidae</v>
      </c>
      <c r="Y2745" t="str">
        <f>VLOOKUP(S2745,Taxonomic!A:D,3,FALSE)</f>
        <v>gymnothorax</v>
      </c>
      <c r="Z2745" t="str">
        <f>VLOOKUP(S2745,Taxonomic!A:D,4,FALSE)</f>
        <v>mordax</v>
      </c>
    </row>
    <row r="2746" spans="1:26" x14ac:dyDescent="0.2">
      <c r="A2746" t="s">
        <v>30</v>
      </c>
      <c r="B2746" t="s">
        <v>436</v>
      </c>
      <c r="C2746" s="4" t="s">
        <v>135</v>
      </c>
      <c r="D2746">
        <v>2020</v>
      </c>
      <c r="E2746">
        <v>1</v>
      </c>
      <c r="F2746" s="9">
        <v>30</v>
      </c>
      <c r="G2746" t="s">
        <v>455</v>
      </c>
      <c r="H2746" t="s">
        <v>151</v>
      </c>
      <c r="I2746">
        <f>VLOOKUP(B2746,Information_sites!D:E,2,FALSE)</f>
        <v>-24.105399999999999</v>
      </c>
      <c r="J2746">
        <f>VLOOKUP(B2746,Information_sites!D:F,3,FALSE)</f>
        <v>-45.702500000000001</v>
      </c>
      <c r="K2746">
        <v>13</v>
      </c>
      <c r="L2746">
        <v>13</v>
      </c>
      <c r="M2746">
        <v>40</v>
      </c>
      <c r="N2746">
        <v>6.9</v>
      </c>
      <c r="O2746">
        <v>13</v>
      </c>
      <c r="P2746" s="5">
        <v>0.47986111111111102</v>
      </c>
      <c r="Q2746" s="5">
        <v>0.484722222222222</v>
      </c>
      <c r="R2746">
        <v>27</v>
      </c>
      <c r="S2746" t="s">
        <v>148</v>
      </c>
      <c r="T2746">
        <v>1</v>
      </c>
      <c r="U2746">
        <v>22</v>
      </c>
      <c r="X2746" t="str">
        <f>VLOOKUP($S2746,Taxonomic!A:D,2,FALSE)</f>
        <v>monacanthidae</v>
      </c>
      <c r="Y2746" t="str">
        <f>VLOOKUP(S2746,Taxonomic!A:D,3,FALSE)</f>
        <v>cantherhines</v>
      </c>
      <c r="Z2746" t="str">
        <f>VLOOKUP(S2746,Taxonomic!A:D,4,FALSE)</f>
        <v>pullus</v>
      </c>
    </row>
    <row r="2747" spans="1:26" x14ac:dyDescent="0.2">
      <c r="A2747" t="s">
        <v>30</v>
      </c>
      <c r="B2747" t="s">
        <v>436</v>
      </c>
      <c r="C2747" s="4" t="s">
        <v>135</v>
      </c>
      <c r="D2747">
        <v>2020</v>
      </c>
      <c r="E2747">
        <v>1</v>
      </c>
      <c r="F2747" s="9">
        <v>30</v>
      </c>
      <c r="G2747" t="s">
        <v>455</v>
      </c>
      <c r="H2747" t="s">
        <v>151</v>
      </c>
      <c r="I2747">
        <f>VLOOKUP(B2747,Information_sites!D:E,2,FALSE)</f>
        <v>-24.105399999999999</v>
      </c>
      <c r="J2747">
        <f>VLOOKUP(B2747,Information_sites!D:F,3,FALSE)</f>
        <v>-45.702500000000001</v>
      </c>
      <c r="K2747">
        <v>13</v>
      </c>
      <c r="L2747">
        <v>13</v>
      </c>
      <c r="M2747">
        <v>40</v>
      </c>
      <c r="N2747">
        <v>6.9</v>
      </c>
      <c r="O2747">
        <v>13</v>
      </c>
      <c r="P2747" s="5">
        <v>0.47986111111111102</v>
      </c>
      <c r="Q2747" s="5">
        <v>0.484722222222222</v>
      </c>
      <c r="R2747">
        <v>27</v>
      </c>
      <c r="S2747" t="s">
        <v>42</v>
      </c>
      <c r="T2747">
        <v>1</v>
      </c>
      <c r="U2747">
        <v>35</v>
      </c>
      <c r="X2747" t="str">
        <f>VLOOKUP($S2747,Taxonomic!A:D,2,FALSE)</f>
        <v>serranidae</v>
      </c>
      <c r="Y2747" t="str">
        <f>VLOOKUP(S2747,Taxonomic!A:D,3,FALSE)</f>
        <v>mycteroperca</v>
      </c>
      <c r="Z2747" t="str">
        <f>VLOOKUP(S2747,Taxonomic!A:D,4,FALSE)</f>
        <v>acutirostris</v>
      </c>
    </row>
    <row r="2748" spans="1:26" x14ac:dyDescent="0.2">
      <c r="A2748" t="s">
        <v>30</v>
      </c>
      <c r="B2748" t="s">
        <v>436</v>
      </c>
      <c r="C2748" s="4" t="s">
        <v>135</v>
      </c>
      <c r="D2748">
        <v>2020</v>
      </c>
      <c r="E2748">
        <v>1</v>
      </c>
      <c r="F2748" s="9">
        <v>30</v>
      </c>
      <c r="G2748" t="s">
        <v>455</v>
      </c>
      <c r="H2748" t="s">
        <v>151</v>
      </c>
      <c r="I2748">
        <f>VLOOKUP(B2748,Information_sites!D:E,2,FALSE)</f>
        <v>-24.105399999999999</v>
      </c>
      <c r="J2748">
        <f>VLOOKUP(B2748,Information_sites!D:F,3,FALSE)</f>
        <v>-45.702500000000001</v>
      </c>
      <c r="K2748">
        <v>13</v>
      </c>
      <c r="L2748">
        <v>13</v>
      </c>
      <c r="M2748">
        <v>40</v>
      </c>
      <c r="N2748">
        <v>6.9</v>
      </c>
      <c r="O2748">
        <v>13</v>
      </c>
      <c r="P2748" s="5">
        <v>0.47986111111111102</v>
      </c>
      <c r="Q2748" s="5">
        <v>0.484722222222222</v>
      </c>
      <c r="R2748">
        <v>27</v>
      </c>
      <c r="S2748" t="s">
        <v>36</v>
      </c>
      <c r="T2748">
        <v>1</v>
      </c>
      <c r="U2748">
        <v>12</v>
      </c>
      <c r="X2748" t="str">
        <f>VLOOKUP($S2748,Taxonomic!A:D,2,FALSE)</f>
        <v>pomacentridae</v>
      </c>
      <c r="Y2748" t="str">
        <f>VLOOKUP(S2748,Taxonomic!A:D,3,FALSE)</f>
        <v>chromis</v>
      </c>
      <c r="Z2748" t="str">
        <f>VLOOKUP(S2748,Taxonomic!A:D,4,FALSE)</f>
        <v>multilineata</v>
      </c>
    </row>
    <row r="2749" spans="1:26" x14ac:dyDescent="0.2">
      <c r="A2749" t="s">
        <v>30</v>
      </c>
      <c r="B2749" t="s">
        <v>436</v>
      </c>
      <c r="C2749" s="4" t="s">
        <v>135</v>
      </c>
      <c r="D2749">
        <v>2020</v>
      </c>
      <c r="E2749">
        <v>1</v>
      </c>
      <c r="F2749" s="9">
        <v>30</v>
      </c>
      <c r="G2749" t="s">
        <v>455</v>
      </c>
      <c r="H2749" t="s">
        <v>151</v>
      </c>
      <c r="I2749">
        <f>VLOOKUP(B2749,Information_sites!D:E,2,FALSE)</f>
        <v>-24.105399999999999</v>
      </c>
      <c r="J2749">
        <f>VLOOKUP(B2749,Information_sites!D:F,3,FALSE)</f>
        <v>-45.702500000000001</v>
      </c>
      <c r="K2749">
        <v>13</v>
      </c>
      <c r="L2749">
        <v>13</v>
      </c>
      <c r="M2749">
        <v>40</v>
      </c>
      <c r="N2749">
        <v>6.9</v>
      </c>
      <c r="O2749">
        <v>13</v>
      </c>
      <c r="P2749" s="5">
        <v>0.47986111111111102</v>
      </c>
      <c r="Q2749" s="5">
        <v>0.484722222222222</v>
      </c>
      <c r="R2749">
        <v>27</v>
      </c>
      <c r="S2749" t="s">
        <v>33</v>
      </c>
      <c r="T2749">
        <v>1</v>
      </c>
      <c r="U2749">
        <v>10</v>
      </c>
      <c r="X2749" t="str">
        <f>VLOOKUP($S2749,Taxonomic!A:D,2,FALSE)</f>
        <v>pomacentridae</v>
      </c>
      <c r="Y2749" t="str">
        <f>VLOOKUP(S2749,Taxonomic!A:D,3,FALSE)</f>
        <v>abudefduf</v>
      </c>
      <c r="Z2749" t="str">
        <f>VLOOKUP(S2749,Taxonomic!A:D,4,FALSE)</f>
        <v>saxatilis</v>
      </c>
    </row>
    <row r="2750" spans="1:26" x14ac:dyDescent="0.2">
      <c r="A2750" t="s">
        <v>30</v>
      </c>
      <c r="B2750" t="s">
        <v>436</v>
      </c>
      <c r="C2750" s="4" t="s">
        <v>135</v>
      </c>
      <c r="D2750">
        <v>2020</v>
      </c>
      <c r="E2750">
        <v>1</v>
      </c>
      <c r="F2750" s="9">
        <v>30</v>
      </c>
      <c r="G2750" t="s">
        <v>455</v>
      </c>
      <c r="H2750" t="s">
        <v>151</v>
      </c>
      <c r="I2750">
        <f>VLOOKUP(B2750,Information_sites!D:E,2,FALSE)</f>
        <v>-24.105399999999999</v>
      </c>
      <c r="J2750">
        <f>VLOOKUP(B2750,Information_sites!D:F,3,FALSE)</f>
        <v>-45.702500000000001</v>
      </c>
      <c r="K2750">
        <v>13</v>
      </c>
      <c r="L2750">
        <v>13</v>
      </c>
      <c r="M2750">
        <v>40</v>
      </c>
      <c r="N2750">
        <v>6.9</v>
      </c>
      <c r="O2750">
        <v>13</v>
      </c>
      <c r="P2750" s="5">
        <v>0.47986111111111102</v>
      </c>
      <c r="Q2750" s="5">
        <v>0.484722222222222</v>
      </c>
      <c r="R2750">
        <v>27</v>
      </c>
      <c r="S2750" t="s">
        <v>33</v>
      </c>
      <c r="T2750">
        <v>1</v>
      </c>
      <c r="U2750">
        <v>12</v>
      </c>
      <c r="X2750" t="str">
        <f>VLOOKUP($S2750,Taxonomic!A:D,2,FALSE)</f>
        <v>pomacentridae</v>
      </c>
      <c r="Y2750" t="str">
        <f>VLOOKUP(S2750,Taxonomic!A:D,3,FALSE)</f>
        <v>abudefduf</v>
      </c>
      <c r="Z2750" t="str">
        <f>VLOOKUP(S2750,Taxonomic!A:D,4,FALSE)</f>
        <v>saxatilis</v>
      </c>
    </row>
    <row r="2751" spans="1:26" x14ac:dyDescent="0.2">
      <c r="A2751" t="s">
        <v>30</v>
      </c>
      <c r="B2751" t="s">
        <v>436</v>
      </c>
      <c r="C2751" s="4" t="s">
        <v>135</v>
      </c>
      <c r="D2751">
        <v>2020</v>
      </c>
      <c r="E2751">
        <v>1</v>
      </c>
      <c r="F2751" s="9">
        <v>30</v>
      </c>
      <c r="G2751" t="s">
        <v>455</v>
      </c>
      <c r="H2751" t="s">
        <v>151</v>
      </c>
      <c r="I2751">
        <f>VLOOKUP(B2751,Information_sites!D:E,2,FALSE)</f>
        <v>-24.105399999999999</v>
      </c>
      <c r="J2751">
        <f>VLOOKUP(B2751,Information_sites!D:F,3,FALSE)</f>
        <v>-45.702500000000001</v>
      </c>
      <c r="K2751">
        <v>13</v>
      </c>
      <c r="L2751">
        <v>13</v>
      </c>
      <c r="M2751">
        <v>40</v>
      </c>
      <c r="N2751">
        <v>6.9</v>
      </c>
      <c r="O2751">
        <v>13</v>
      </c>
      <c r="P2751" s="5">
        <v>0.47986111111111102</v>
      </c>
      <c r="Q2751" s="5">
        <v>0.484722222222222</v>
      </c>
      <c r="R2751">
        <v>27</v>
      </c>
      <c r="S2751" t="s">
        <v>65</v>
      </c>
      <c r="T2751">
        <v>1</v>
      </c>
      <c r="U2751">
        <v>3</v>
      </c>
      <c r="X2751" t="str">
        <f>VLOOKUP($S2751,Taxonomic!A:D,2,FALSE)</f>
        <v>gobiidae</v>
      </c>
      <c r="Y2751" t="str">
        <f>VLOOKUP(S2751,Taxonomic!A:D,3,FALSE)</f>
        <v>elacatinus</v>
      </c>
      <c r="Z2751" t="str">
        <f>VLOOKUP(S2751,Taxonomic!A:D,4,FALSE)</f>
        <v>figaro</v>
      </c>
    </row>
    <row r="2752" spans="1:26" x14ac:dyDescent="0.2">
      <c r="A2752" t="s">
        <v>30</v>
      </c>
      <c r="B2752" t="s">
        <v>436</v>
      </c>
      <c r="C2752" s="4" t="s">
        <v>135</v>
      </c>
      <c r="D2752">
        <v>2020</v>
      </c>
      <c r="E2752">
        <v>1</v>
      </c>
      <c r="F2752" s="9">
        <v>30</v>
      </c>
      <c r="G2752" t="s">
        <v>455</v>
      </c>
      <c r="H2752" t="s">
        <v>151</v>
      </c>
      <c r="I2752">
        <f>VLOOKUP(B2752,Information_sites!D:E,2,FALSE)</f>
        <v>-24.105399999999999</v>
      </c>
      <c r="J2752">
        <f>VLOOKUP(B2752,Information_sites!D:F,3,FALSE)</f>
        <v>-45.702500000000001</v>
      </c>
      <c r="K2752">
        <v>13</v>
      </c>
      <c r="L2752">
        <v>13</v>
      </c>
      <c r="M2752">
        <v>40</v>
      </c>
      <c r="N2752">
        <v>6.9</v>
      </c>
      <c r="O2752">
        <v>13</v>
      </c>
      <c r="P2752" s="5">
        <v>0.47986111111111102</v>
      </c>
      <c r="Q2752" s="5">
        <v>0.484722222222222</v>
      </c>
      <c r="R2752">
        <v>27</v>
      </c>
      <c r="S2752" t="s">
        <v>41</v>
      </c>
      <c r="T2752">
        <v>1</v>
      </c>
      <c r="U2752">
        <v>20</v>
      </c>
      <c r="X2752" t="str">
        <f>VLOOKUP($S2752,Taxonomic!A:D,2,FALSE)</f>
        <v>holocentridae</v>
      </c>
      <c r="Y2752" t="str">
        <f>VLOOKUP(S2752,Taxonomic!A:D,3,FALSE)</f>
        <v>holocentrus</v>
      </c>
      <c r="Z2752" t="str">
        <f>VLOOKUP(S2752,Taxonomic!A:D,4,FALSE)</f>
        <v>adscensionis</v>
      </c>
    </row>
    <row r="2753" spans="1:26" x14ac:dyDescent="0.2">
      <c r="A2753" t="s">
        <v>30</v>
      </c>
      <c r="B2753" t="s">
        <v>436</v>
      </c>
      <c r="C2753" s="4" t="s">
        <v>135</v>
      </c>
      <c r="D2753">
        <v>2020</v>
      </c>
      <c r="E2753">
        <v>1</v>
      </c>
      <c r="F2753" s="9">
        <v>30</v>
      </c>
      <c r="G2753" t="s">
        <v>455</v>
      </c>
      <c r="H2753" t="s">
        <v>151</v>
      </c>
      <c r="I2753">
        <f>VLOOKUP(B2753,Information_sites!D:E,2,FALSE)</f>
        <v>-24.105399999999999</v>
      </c>
      <c r="J2753">
        <f>VLOOKUP(B2753,Information_sites!D:F,3,FALSE)</f>
        <v>-45.702500000000001</v>
      </c>
      <c r="K2753">
        <v>13</v>
      </c>
      <c r="L2753">
        <v>13</v>
      </c>
      <c r="M2753">
        <v>40</v>
      </c>
      <c r="N2753">
        <v>6.9</v>
      </c>
      <c r="O2753">
        <v>13</v>
      </c>
      <c r="P2753" s="5">
        <v>0.47986111111111102</v>
      </c>
      <c r="Q2753" s="5">
        <v>0.484722222222222</v>
      </c>
      <c r="R2753">
        <v>27</v>
      </c>
      <c r="S2753" t="s">
        <v>41</v>
      </c>
      <c r="T2753">
        <v>1</v>
      </c>
      <c r="U2753">
        <v>25</v>
      </c>
      <c r="X2753" t="str">
        <f>VLOOKUP($S2753,Taxonomic!A:D,2,FALSE)</f>
        <v>holocentridae</v>
      </c>
      <c r="Y2753" t="str">
        <f>VLOOKUP(S2753,Taxonomic!A:D,3,FALSE)</f>
        <v>holocentrus</v>
      </c>
      <c r="Z2753" t="str">
        <f>VLOOKUP(S2753,Taxonomic!A:D,4,FALSE)</f>
        <v>adscensionis</v>
      </c>
    </row>
    <row r="2754" spans="1:26" x14ac:dyDescent="0.2">
      <c r="A2754" t="s">
        <v>30</v>
      </c>
      <c r="B2754" t="s">
        <v>436</v>
      </c>
      <c r="C2754" s="4" t="s">
        <v>135</v>
      </c>
      <c r="D2754">
        <v>2020</v>
      </c>
      <c r="E2754">
        <v>1</v>
      </c>
      <c r="F2754" s="9">
        <v>30</v>
      </c>
      <c r="G2754" t="s">
        <v>455</v>
      </c>
      <c r="H2754" t="s">
        <v>151</v>
      </c>
      <c r="I2754">
        <f>VLOOKUP(B2754,Information_sites!D:E,2,FALSE)</f>
        <v>-24.105399999999999</v>
      </c>
      <c r="J2754">
        <f>VLOOKUP(B2754,Information_sites!D:F,3,FALSE)</f>
        <v>-45.702500000000001</v>
      </c>
      <c r="K2754">
        <v>13</v>
      </c>
      <c r="L2754">
        <v>13</v>
      </c>
      <c r="M2754">
        <v>40</v>
      </c>
      <c r="N2754">
        <v>6.9</v>
      </c>
      <c r="O2754">
        <v>13</v>
      </c>
      <c r="P2754" s="5">
        <v>0.47986111111111102</v>
      </c>
      <c r="Q2754" s="5">
        <v>0.484722222222222</v>
      </c>
      <c r="R2754">
        <v>27</v>
      </c>
      <c r="S2754" t="s">
        <v>41</v>
      </c>
      <c r="T2754">
        <v>1</v>
      </c>
      <c r="U2754">
        <v>30</v>
      </c>
      <c r="X2754" t="str">
        <f>VLOOKUP($S2754,Taxonomic!A:D,2,FALSE)</f>
        <v>holocentridae</v>
      </c>
      <c r="Y2754" t="str">
        <f>VLOOKUP(S2754,Taxonomic!A:D,3,FALSE)</f>
        <v>holocentrus</v>
      </c>
      <c r="Z2754" t="str">
        <f>VLOOKUP(S2754,Taxonomic!A:D,4,FALSE)</f>
        <v>adscensionis</v>
      </c>
    </row>
    <row r="2755" spans="1:26" x14ac:dyDescent="0.2">
      <c r="A2755" t="s">
        <v>30</v>
      </c>
      <c r="B2755" t="s">
        <v>436</v>
      </c>
      <c r="C2755" s="4" t="s">
        <v>135</v>
      </c>
      <c r="D2755">
        <v>2020</v>
      </c>
      <c r="E2755">
        <v>1</v>
      </c>
      <c r="F2755" s="9">
        <v>30</v>
      </c>
      <c r="G2755" t="s">
        <v>455</v>
      </c>
      <c r="H2755" t="s">
        <v>151</v>
      </c>
      <c r="I2755">
        <f>VLOOKUP(B2755,Information_sites!D:E,2,FALSE)</f>
        <v>-24.105399999999999</v>
      </c>
      <c r="J2755">
        <f>VLOOKUP(B2755,Information_sites!D:F,3,FALSE)</f>
        <v>-45.702500000000001</v>
      </c>
      <c r="K2755">
        <v>13</v>
      </c>
      <c r="L2755">
        <v>13</v>
      </c>
      <c r="M2755">
        <v>40</v>
      </c>
      <c r="N2755">
        <v>6.9</v>
      </c>
      <c r="O2755">
        <v>13</v>
      </c>
      <c r="P2755" s="5">
        <v>0.47986111111111102</v>
      </c>
      <c r="Q2755" s="5">
        <v>0.484722222222222</v>
      </c>
      <c r="R2755">
        <v>27</v>
      </c>
      <c r="S2755" t="s">
        <v>41</v>
      </c>
      <c r="T2755">
        <v>1</v>
      </c>
      <c r="U2755">
        <v>37</v>
      </c>
      <c r="X2755" t="str">
        <f>VLOOKUP($S2755,Taxonomic!A:D,2,FALSE)</f>
        <v>holocentridae</v>
      </c>
      <c r="Y2755" t="str">
        <f>VLOOKUP(S2755,Taxonomic!A:D,3,FALSE)</f>
        <v>holocentrus</v>
      </c>
      <c r="Z2755" t="str">
        <f>VLOOKUP(S2755,Taxonomic!A:D,4,FALSE)</f>
        <v>adscensionis</v>
      </c>
    </row>
    <row r="2756" spans="1:26" x14ac:dyDescent="0.2">
      <c r="A2756" t="s">
        <v>30</v>
      </c>
      <c r="B2756" t="s">
        <v>436</v>
      </c>
      <c r="C2756" s="4" t="s">
        <v>135</v>
      </c>
      <c r="D2756">
        <v>2020</v>
      </c>
      <c r="E2756">
        <v>1</v>
      </c>
      <c r="F2756" s="9">
        <v>30</v>
      </c>
      <c r="G2756" t="s">
        <v>455</v>
      </c>
      <c r="H2756" t="s">
        <v>151</v>
      </c>
      <c r="I2756">
        <f>VLOOKUP(B2756,Information_sites!D:E,2,FALSE)</f>
        <v>-24.105399999999999</v>
      </c>
      <c r="J2756">
        <f>VLOOKUP(B2756,Information_sites!D:F,3,FALSE)</f>
        <v>-45.702500000000001</v>
      </c>
      <c r="K2756">
        <v>13</v>
      </c>
      <c r="L2756">
        <v>13</v>
      </c>
      <c r="M2756">
        <v>40</v>
      </c>
      <c r="N2756">
        <v>6.9</v>
      </c>
      <c r="O2756">
        <v>13</v>
      </c>
      <c r="P2756" s="5">
        <v>0.47986111111111102</v>
      </c>
      <c r="Q2756" s="5">
        <v>0.484722222222222</v>
      </c>
      <c r="R2756">
        <v>27</v>
      </c>
      <c r="S2756" t="s">
        <v>41</v>
      </c>
      <c r="T2756">
        <v>1</v>
      </c>
      <c r="U2756">
        <v>40</v>
      </c>
      <c r="X2756" t="str">
        <f>VLOOKUP($S2756,Taxonomic!A:D,2,FALSE)</f>
        <v>holocentridae</v>
      </c>
      <c r="Y2756" t="str">
        <f>VLOOKUP(S2756,Taxonomic!A:D,3,FALSE)</f>
        <v>holocentrus</v>
      </c>
      <c r="Z2756" t="str">
        <f>VLOOKUP(S2756,Taxonomic!A:D,4,FALSE)</f>
        <v>adscensionis</v>
      </c>
    </row>
    <row r="2757" spans="1:26" x14ac:dyDescent="0.2">
      <c r="A2757" t="s">
        <v>30</v>
      </c>
      <c r="B2757" t="s">
        <v>436</v>
      </c>
      <c r="C2757" s="4" t="s">
        <v>135</v>
      </c>
      <c r="D2757">
        <v>2020</v>
      </c>
      <c r="E2757">
        <v>1</v>
      </c>
      <c r="F2757" s="9">
        <v>30</v>
      </c>
      <c r="G2757" t="s">
        <v>455</v>
      </c>
      <c r="H2757" t="s">
        <v>151</v>
      </c>
      <c r="I2757">
        <f>VLOOKUP(B2757,Information_sites!D:E,2,FALSE)</f>
        <v>-24.105399999999999</v>
      </c>
      <c r="J2757">
        <f>VLOOKUP(B2757,Information_sites!D:F,3,FALSE)</f>
        <v>-45.702500000000001</v>
      </c>
      <c r="K2757">
        <v>13</v>
      </c>
      <c r="L2757">
        <v>13</v>
      </c>
      <c r="M2757">
        <v>40</v>
      </c>
      <c r="N2757">
        <v>6.9</v>
      </c>
      <c r="O2757">
        <v>13</v>
      </c>
      <c r="P2757" s="5">
        <v>0.47986111111111102</v>
      </c>
      <c r="Q2757" s="5">
        <v>0.484722222222222</v>
      </c>
      <c r="R2757">
        <v>27</v>
      </c>
      <c r="S2757" t="s">
        <v>437</v>
      </c>
      <c r="T2757">
        <v>1</v>
      </c>
      <c r="U2757">
        <v>27</v>
      </c>
      <c r="X2757" t="str">
        <f>VLOOKUP($S2757,Taxonomic!A:D,2,FALSE)</f>
        <v>haemulidae</v>
      </c>
      <c r="Y2757" t="str">
        <f>VLOOKUP(S2757,Taxonomic!A:D,3,FALSE)</f>
        <v>haemulon</v>
      </c>
      <c r="Z2757" t="str">
        <f>VLOOKUP(S2757,Taxonomic!A:D,4,FALSE)</f>
        <v>atlanticus</v>
      </c>
    </row>
    <row r="2758" spans="1:26" x14ac:dyDescent="0.2">
      <c r="A2758" t="s">
        <v>30</v>
      </c>
      <c r="B2758" t="s">
        <v>436</v>
      </c>
      <c r="C2758" s="4" t="s">
        <v>135</v>
      </c>
      <c r="D2758">
        <v>2020</v>
      </c>
      <c r="E2758">
        <v>1</v>
      </c>
      <c r="F2758" s="9">
        <v>30</v>
      </c>
      <c r="G2758" t="s">
        <v>455</v>
      </c>
      <c r="H2758" t="s">
        <v>151</v>
      </c>
      <c r="I2758">
        <f>VLOOKUP(B2758,Information_sites!D:E,2,FALSE)</f>
        <v>-24.105399999999999</v>
      </c>
      <c r="J2758">
        <f>VLOOKUP(B2758,Information_sites!D:F,3,FALSE)</f>
        <v>-45.702500000000001</v>
      </c>
      <c r="K2758">
        <v>13</v>
      </c>
      <c r="L2758">
        <v>13</v>
      </c>
      <c r="M2758">
        <v>40</v>
      </c>
      <c r="N2758">
        <v>6.9</v>
      </c>
      <c r="O2758">
        <v>13</v>
      </c>
      <c r="P2758" s="5">
        <v>0.47986111111111102</v>
      </c>
      <c r="Q2758" s="5">
        <v>0.484722222222222</v>
      </c>
      <c r="R2758">
        <v>27</v>
      </c>
      <c r="S2758" t="s">
        <v>51</v>
      </c>
      <c r="T2758">
        <v>1</v>
      </c>
      <c r="U2758">
        <v>30</v>
      </c>
      <c r="X2758" t="str">
        <f>VLOOKUP($S2758,Taxonomic!A:D,2,FALSE)</f>
        <v>sparidae</v>
      </c>
      <c r="Y2758" t="str">
        <f>VLOOKUP(S2758,Taxonomic!A:D,3,FALSE)</f>
        <v>diplodus</v>
      </c>
      <c r="Z2758" t="str">
        <f>VLOOKUP(S2758,Taxonomic!A:D,4,FALSE)</f>
        <v>argenteus</v>
      </c>
    </row>
    <row r="2759" spans="1:26" x14ac:dyDescent="0.2">
      <c r="A2759" t="s">
        <v>30</v>
      </c>
      <c r="B2759" t="s">
        <v>436</v>
      </c>
      <c r="C2759" s="4" t="s">
        <v>135</v>
      </c>
      <c r="D2759">
        <v>2020</v>
      </c>
      <c r="E2759">
        <v>1</v>
      </c>
      <c r="F2759" s="9">
        <v>30</v>
      </c>
      <c r="G2759" t="s">
        <v>455</v>
      </c>
      <c r="H2759" t="s">
        <v>151</v>
      </c>
      <c r="I2759">
        <f>VLOOKUP(B2759,Information_sites!D:E,2,FALSE)</f>
        <v>-24.105399999999999</v>
      </c>
      <c r="J2759">
        <f>VLOOKUP(B2759,Information_sites!D:F,3,FALSE)</f>
        <v>-45.702500000000001</v>
      </c>
      <c r="K2759">
        <v>13</v>
      </c>
      <c r="L2759">
        <v>13</v>
      </c>
      <c r="M2759">
        <v>40</v>
      </c>
      <c r="N2759">
        <v>6.9</v>
      </c>
      <c r="O2759">
        <v>13</v>
      </c>
      <c r="P2759" s="5">
        <v>0.47986111111111102</v>
      </c>
      <c r="Q2759" s="5">
        <v>0.484722222222222</v>
      </c>
      <c r="R2759">
        <v>27</v>
      </c>
      <c r="S2759" t="s">
        <v>40</v>
      </c>
      <c r="T2759">
        <v>1</v>
      </c>
      <c r="U2759">
        <v>12</v>
      </c>
      <c r="X2759" t="str">
        <f>VLOOKUP($S2759,Taxonomic!A:D,2,FALSE)</f>
        <v>labridae</v>
      </c>
      <c r="Y2759" t="str">
        <f>VLOOKUP(S2759,Taxonomic!A:D,3,FALSE)</f>
        <v>halichoeres</v>
      </c>
      <c r="Z2759" t="str">
        <f>VLOOKUP(S2759,Taxonomic!A:D,4,FALSE)</f>
        <v>poeyi</v>
      </c>
    </row>
    <row r="2760" spans="1:26" x14ac:dyDescent="0.2">
      <c r="A2760" t="s">
        <v>30</v>
      </c>
      <c r="B2760" t="s">
        <v>436</v>
      </c>
      <c r="C2760" s="4" t="s">
        <v>135</v>
      </c>
      <c r="D2760">
        <v>2020</v>
      </c>
      <c r="E2760">
        <v>1</v>
      </c>
      <c r="F2760" s="9">
        <v>30</v>
      </c>
      <c r="G2760" t="s">
        <v>455</v>
      </c>
      <c r="H2760" t="s">
        <v>151</v>
      </c>
      <c r="I2760">
        <f>VLOOKUP(B2760,Information_sites!D:E,2,FALSE)</f>
        <v>-24.105399999999999</v>
      </c>
      <c r="J2760">
        <f>VLOOKUP(B2760,Information_sites!D:F,3,FALSE)</f>
        <v>-45.702500000000001</v>
      </c>
      <c r="K2760">
        <v>13</v>
      </c>
      <c r="L2760">
        <v>13</v>
      </c>
      <c r="M2760">
        <v>40</v>
      </c>
      <c r="N2760">
        <v>6.9</v>
      </c>
      <c r="O2760">
        <v>13</v>
      </c>
      <c r="P2760" s="5">
        <v>0.47986111111111102</v>
      </c>
      <c r="Q2760" s="5">
        <v>0.484722222222222</v>
      </c>
      <c r="R2760">
        <v>27</v>
      </c>
      <c r="S2760" t="s">
        <v>75</v>
      </c>
      <c r="T2760">
        <v>1</v>
      </c>
      <c r="U2760">
        <v>3</v>
      </c>
      <c r="X2760" t="str">
        <f>VLOOKUP($S2760,Taxonomic!A:D,2,FALSE)</f>
        <v>labridae</v>
      </c>
      <c r="Y2760" t="str">
        <f>VLOOKUP(S2760,Taxonomic!A:D,3,FALSE)</f>
        <v>halichoeres</v>
      </c>
      <c r="Z2760" t="str">
        <f>VLOOKUP(S2760,Taxonomic!A:D,4,FALSE)</f>
        <v>brasiliensis</v>
      </c>
    </row>
    <row r="2761" spans="1:26" x14ac:dyDescent="0.2">
      <c r="A2761" t="s">
        <v>30</v>
      </c>
      <c r="B2761" t="s">
        <v>436</v>
      </c>
      <c r="C2761" s="4" t="s">
        <v>135</v>
      </c>
      <c r="D2761">
        <v>2020</v>
      </c>
      <c r="E2761">
        <v>1</v>
      </c>
      <c r="F2761" s="9">
        <v>30</v>
      </c>
      <c r="G2761" t="s">
        <v>455</v>
      </c>
      <c r="H2761" t="s">
        <v>151</v>
      </c>
      <c r="I2761">
        <f>VLOOKUP(B2761,Information_sites!D:E,2,FALSE)</f>
        <v>-24.105399999999999</v>
      </c>
      <c r="J2761">
        <f>VLOOKUP(B2761,Information_sites!D:F,3,FALSE)</f>
        <v>-45.702500000000001</v>
      </c>
      <c r="K2761">
        <v>13</v>
      </c>
      <c r="L2761">
        <v>13</v>
      </c>
      <c r="M2761">
        <v>40</v>
      </c>
      <c r="N2761">
        <v>6.9</v>
      </c>
      <c r="O2761">
        <v>13</v>
      </c>
      <c r="P2761" s="5">
        <v>0.47986111111111102</v>
      </c>
      <c r="Q2761" s="5">
        <v>0.484722222222222</v>
      </c>
      <c r="R2761">
        <v>27</v>
      </c>
      <c r="S2761" t="s">
        <v>34</v>
      </c>
      <c r="T2761">
        <v>1</v>
      </c>
      <c r="U2761">
        <v>28</v>
      </c>
      <c r="X2761" t="str">
        <f>VLOOKUP($S2761,Taxonomic!A:D,2,FALSE)</f>
        <v>labridae</v>
      </c>
      <c r="Y2761" t="str">
        <f>VLOOKUP(S2761,Taxonomic!A:D,3,FALSE)</f>
        <v>bodianus</v>
      </c>
      <c r="Z2761" t="str">
        <f>VLOOKUP(S2761,Taxonomic!A:D,4,FALSE)</f>
        <v>pulchellus</v>
      </c>
    </row>
    <row r="2762" spans="1:26" x14ac:dyDescent="0.2">
      <c r="A2762" t="s">
        <v>30</v>
      </c>
      <c r="B2762" t="s">
        <v>436</v>
      </c>
      <c r="C2762" s="4" t="s">
        <v>135</v>
      </c>
      <c r="D2762">
        <v>2020</v>
      </c>
      <c r="E2762">
        <v>1</v>
      </c>
      <c r="F2762" s="9">
        <v>30</v>
      </c>
      <c r="G2762" t="s">
        <v>455</v>
      </c>
      <c r="H2762" t="s">
        <v>151</v>
      </c>
      <c r="I2762">
        <f>VLOOKUP(B2762,Information_sites!D:E,2,FALSE)</f>
        <v>-24.105399999999999</v>
      </c>
      <c r="J2762">
        <f>VLOOKUP(B2762,Information_sites!D:F,3,FALSE)</f>
        <v>-45.702500000000001</v>
      </c>
      <c r="K2762">
        <v>13</v>
      </c>
      <c r="L2762">
        <v>13</v>
      </c>
      <c r="M2762">
        <v>40</v>
      </c>
      <c r="N2762">
        <v>6.9</v>
      </c>
      <c r="O2762">
        <v>13</v>
      </c>
      <c r="P2762" s="5">
        <v>0.47986111111111102</v>
      </c>
      <c r="Q2762" s="5">
        <v>0.484722222222222</v>
      </c>
      <c r="R2762">
        <v>27</v>
      </c>
      <c r="S2762" t="s">
        <v>73</v>
      </c>
      <c r="T2762">
        <v>1</v>
      </c>
      <c r="U2762">
        <v>40</v>
      </c>
      <c r="X2762" t="str">
        <f>VLOOKUP($S2762,Taxonomic!A:D,2,FALSE)</f>
        <v>ephippidae</v>
      </c>
      <c r="Y2762" t="str">
        <f>VLOOKUP(S2762,Taxonomic!A:D,3,FALSE)</f>
        <v>chaetodipterus</v>
      </c>
      <c r="Z2762" t="str">
        <f>VLOOKUP(S2762,Taxonomic!A:D,4,FALSE)</f>
        <v>faber</v>
      </c>
    </row>
    <row r="2763" spans="1:26" x14ac:dyDescent="0.2">
      <c r="A2763" t="s">
        <v>30</v>
      </c>
      <c r="B2763" t="s">
        <v>436</v>
      </c>
      <c r="C2763" s="4" t="s">
        <v>135</v>
      </c>
      <c r="D2763">
        <v>2020</v>
      </c>
      <c r="E2763">
        <v>1</v>
      </c>
      <c r="F2763" s="9">
        <v>30</v>
      </c>
      <c r="G2763" t="s">
        <v>455</v>
      </c>
      <c r="H2763" t="s">
        <v>151</v>
      </c>
      <c r="I2763">
        <f>VLOOKUP(B2763,Information_sites!D:E,2,FALSE)</f>
        <v>-24.105399999999999</v>
      </c>
      <c r="J2763">
        <f>VLOOKUP(B2763,Information_sites!D:F,3,FALSE)</f>
        <v>-45.702500000000001</v>
      </c>
      <c r="K2763">
        <v>13</v>
      </c>
      <c r="L2763">
        <v>13</v>
      </c>
      <c r="M2763">
        <v>40</v>
      </c>
      <c r="N2763">
        <v>6.9</v>
      </c>
      <c r="O2763">
        <v>13</v>
      </c>
      <c r="P2763" s="5">
        <v>0.47986111111111102</v>
      </c>
      <c r="Q2763" s="5">
        <v>0.484722222222222</v>
      </c>
      <c r="R2763">
        <v>27</v>
      </c>
      <c r="S2763" t="s">
        <v>52</v>
      </c>
      <c r="T2763">
        <v>1</v>
      </c>
      <c r="U2763">
        <v>45</v>
      </c>
      <c r="X2763" t="str">
        <f>VLOOKUP($S2763,Taxonomic!A:D,2,FALSE)</f>
        <v>kyphosidae</v>
      </c>
      <c r="Y2763" t="str">
        <f>VLOOKUP(S2763,Taxonomic!A:D,3,FALSE)</f>
        <v>kyphosus</v>
      </c>
      <c r="Z2763" t="str">
        <f>VLOOKUP(S2763,Taxonomic!A:D,4,FALSE)</f>
        <v>sectatrix</v>
      </c>
    </row>
    <row r="2764" spans="1:26" x14ac:dyDescent="0.2">
      <c r="A2764" t="s">
        <v>30</v>
      </c>
      <c r="B2764" t="s">
        <v>436</v>
      </c>
      <c r="C2764" s="4" t="s">
        <v>135</v>
      </c>
      <c r="D2764">
        <v>2020</v>
      </c>
      <c r="E2764">
        <v>1</v>
      </c>
      <c r="F2764" s="9">
        <v>30</v>
      </c>
      <c r="G2764" t="s">
        <v>455</v>
      </c>
      <c r="H2764" t="s">
        <v>151</v>
      </c>
      <c r="I2764">
        <f>VLOOKUP(B2764,Information_sites!D:E,2,FALSE)</f>
        <v>-24.105399999999999</v>
      </c>
      <c r="J2764">
        <f>VLOOKUP(B2764,Information_sites!D:F,3,FALSE)</f>
        <v>-45.702500000000001</v>
      </c>
      <c r="K2764">
        <v>13</v>
      </c>
      <c r="L2764">
        <v>13</v>
      </c>
      <c r="M2764">
        <v>40</v>
      </c>
      <c r="N2764">
        <v>6.9</v>
      </c>
      <c r="O2764">
        <v>13</v>
      </c>
      <c r="P2764" s="5">
        <v>0.47986111111111102</v>
      </c>
      <c r="Q2764" s="5">
        <v>0.484722222222222</v>
      </c>
      <c r="R2764">
        <v>27</v>
      </c>
      <c r="S2764" t="s">
        <v>42</v>
      </c>
      <c r="T2764">
        <v>1</v>
      </c>
      <c r="U2764">
        <v>33</v>
      </c>
      <c r="X2764" t="str">
        <f>VLOOKUP($S2764,Taxonomic!A:D,2,FALSE)</f>
        <v>serranidae</v>
      </c>
      <c r="Y2764" t="str">
        <f>VLOOKUP(S2764,Taxonomic!A:D,3,FALSE)</f>
        <v>mycteroperca</v>
      </c>
      <c r="Z2764" t="str">
        <f>VLOOKUP(S2764,Taxonomic!A:D,4,FALSE)</f>
        <v>acutirostris</v>
      </c>
    </row>
    <row r="2765" spans="1:26" x14ac:dyDescent="0.2">
      <c r="A2765" t="s">
        <v>30</v>
      </c>
      <c r="B2765" t="s">
        <v>436</v>
      </c>
      <c r="C2765" s="4" t="s">
        <v>135</v>
      </c>
      <c r="D2765">
        <v>2020</v>
      </c>
      <c r="E2765">
        <v>1</v>
      </c>
      <c r="F2765" s="9">
        <v>30</v>
      </c>
      <c r="G2765" t="s">
        <v>455</v>
      </c>
      <c r="H2765" t="s">
        <v>151</v>
      </c>
      <c r="I2765">
        <f>VLOOKUP(B2765,Information_sites!D:E,2,FALSE)</f>
        <v>-24.105399999999999</v>
      </c>
      <c r="J2765">
        <f>VLOOKUP(B2765,Information_sites!D:F,3,FALSE)</f>
        <v>-45.702500000000001</v>
      </c>
      <c r="K2765">
        <v>13</v>
      </c>
      <c r="L2765">
        <v>13</v>
      </c>
      <c r="M2765">
        <v>40</v>
      </c>
      <c r="N2765">
        <v>6.9</v>
      </c>
      <c r="O2765">
        <v>13</v>
      </c>
      <c r="P2765" s="5">
        <v>0.47986111111111102</v>
      </c>
      <c r="Q2765" s="5">
        <v>0.484722222222222</v>
      </c>
      <c r="R2765">
        <v>27</v>
      </c>
      <c r="S2765" t="s">
        <v>46</v>
      </c>
      <c r="T2765">
        <v>2</v>
      </c>
      <c r="U2765">
        <v>12</v>
      </c>
      <c r="X2765" t="str">
        <f>VLOOKUP($S2765,Taxonomic!A:D,2,FALSE)</f>
        <v>pomacentridae</v>
      </c>
      <c r="Y2765" t="str">
        <f>VLOOKUP(S2765,Taxonomic!A:D,3,FALSE)</f>
        <v>stegastes</v>
      </c>
      <c r="Z2765" t="str">
        <f>VLOOKUP(S2765,Taxonomic!A:D,4,FALSE)</f>
        <v>fuscus</v>
      </c>
    </row>
    <row r="2766" spans="1:26" x14ac:dyDescent="0.2">
      <c r="A2766" t="s">
        <v>30</v>
      </c>
      <c r="B2766" t="s">
        <v>436</v>
      </c>
      <c r="C2766" s="4" t="s">
        <v>135</v>
      </c>
      <c r="D2766">
        <v>2020</v>
      </c>
      <c r="E2766">
        <v>1</v>
      </c>
      <c r="F2766" s="9">
        <v>30</v>
      </c>
      <c r="G2766" t="s">
        <v>455</v>
      </c>
      <c r="H2766" t="s">
        <v>151</v>
      </c>
      <c r="I2766">
        <f>VLOOKUP(B2766,Information_sites!D:E,2,FALSE)</f>
        <v>-24.105399999999999</v>
      </c>
      <c r="J2766">
        <f>VLOOKUP(B2766,Information_sites!D:F,3,FALSE)</f>
        <v>-45.702500000000001</v>
      </c>
      <c r="K2766">
        <v>13</v>
      </c>
      <c r="L2766">
        <v>13</v>
      </c>
      <c r="M2766">
        <v>40</v>
      </c>
      <c r="N2766">
        <v>6.9</v>
      </c>
      <c r="O2766">
        <v>13</v>
      </c>
      <c r="P2766" s="5">
        <v>0.47986111111111102</v>
      </c>
      <c r="Q2766" s="5">
        <v>0.484722222222222</v>
      </c>
      <c r="R2766">
        <v>27</v>
      </c>
      <c r="S2766" t="s">
        <v>46</v>
      </c>
      <c r="T2766">
        <v>15</v>
      </c>
      <c r="U2766">
        <v>15</v>
      </c>
      <c r="X2766" t="str">
        <f>VLOOKUP($S2766,Taxonomic!A:D,2,FALSE)</f>
        <v>pomacentridae</v>
      </c>
      <c r="Y2766" t="str">
        <f>VLOOKUP(S2766,Taxonomic!A:D,3,FALSE)</f>
        <v>stegastes</v>
      </c>
      <c r="Z2766" t="str">
        <f>VLOOKUP(S2766,Taxonomic!A:D,4,FALSE)</f>
        <v>fuscus</v>
      </c>
    </row>
    <row r="2767" spans="1:26" x14ac:dyDescent="0.2">
      <c r="A2767" t="s">
        <v>30</v>
      </c>
      <c r="B2767" t="s">
        <v>436</v>
      </c>
      <c r="C2767" s="4" t="s">
        <v>135</v>
      </c>
      <c r="D2767">
        <v>2020</v>
      </c>
      <c r="E2767">
        <v>1</v>
      </c>
      <c r="F2767" s="9">
        <v>30</v>
      </c>
      <c r="G2767" t="s">
        <v>455</v>
      </c>
      <c r="H2767" t="s">
        <v>151</v>
      </c>
      <c r="I2767">
        <f>VLOOKUP(B2767,Information_sites!D:E,2,FALSE)</f>
        <v>-24.105399999999999</v>
      </c>
      <c r="J2767">
        <f>VLOOKUP(B2767,Information_sites!D:F,3,FALSE)</f>
        <v>-45.702500000000001</v>
      </c>
      <c r="K2767">
        <v>13</v>
      </c>
      <c r="L2767">
        <v>13</v>
      </c>
      <c r="M2767">
        <v>40</v>
      </c>
      <c r="N2767">
        <v>6.9</v>
      </c>
      <c r="O2767">
        <v>13</v>
      </c>
      <c r="P2767" s="5">
        <v>0.47986111111111102</v>
      </c>
      <c r="Q2767" s="5">
        <v>0.484722222222222</v>
      </c>
      <c r="R2767">
        <v>27</v>
      </c>
      <c r="S2767" t="s">
        <v>69</v>
      </c>
      <c r="T2767">
        <v>1</v>
      </c>
      <c r="U2767">
        <v>7</v>
      </c>
      <c r="X2767" t="str">
        <f>VLOOKUP($S2767,Taxonomic!A:D,2,FALSE)</f>
        <v>labrisomidae</v>
      </c>
      <c r="Y2767" t="str">
        <f>VLOOKUP(S2767,Taxonomic!A:D,3,FALSE)</f>
        <v>malacoctenus</v>
      </c>
      <c r="Z2767" t="str">
        <f>VLOOKUP(S2767,Taxonomic!A:D,4,FALSE)</f>
        <v>delalandii</v>
      </c>
    </row>
    <row r="2768" spans="1:26" x14ac:dyDescent="0.2">
      <c r="A2768" t="s">
        <v>30</v>
      </c>
      <c r="B2768" t="s">
        <v>436</v>
      </c>
      <c r="C2768" s="4" t="s">
        <v>135</v>
      </c>
      <c r="D2768">
        <v>2020</v>
      </c>
      <c r="E2768">
        <v>1</v>
      </c>
      <c r="F2768" s="9">
        <v>30</v>
      </c>
      <c r="G2768" t="s">
        <v>455</v>
      </c>
      <c r="H2768" t="s">
        <v>151</v>
      </c>
      <c r="I2768">
        <f>VLOOKUP(B2768,Information_sites!D:E,2,FALSE)</f>
        <v>-24.105399999999999</v>
      </c>
      <c r="J2768">
        <f>VLOOKUP(B2768,Information_sites!D:F,3,FALSE)</f>
        <v>-45.702500000000001</v>
      </c>
      <c r="K2768">
        <v>13</v>
      </c>
      <c r="L2768">
        <v>13</v>
      </c>
      <c r="M2768">
        <v>40</v>
      </c>
      <c r="N2768">
        <v>6.9</v>
      </c>
      <c r="O2768">
        <v>13</v>
      </c>
      <c r="P2768" s="5">
        <v>0.47986111111111102</v>
      </c>
      <c r="Q2768" s="5">
        <v>0.484722222222222</v>
      </c>
      <c r="R2768">
        <v>27</v>
      </c>
      <c r="S2768" t="s">
        <v>54</v>
      </c>
      <c r="T2768">
        <v>2</v>
      </c>
      <c r="U2768">
        <v>3</v>
      </c>
      <c r="X2768" t="str">
        <f>VLOOKUP($S2768,Taxonomic!A:D,2,FALSE)</f>
        <v>blenniidae</v>
      </c>
      <c r="Y2768" t="str">
        <f>VLOOKUP(S2768,Taxonomic!A:D,3,FALSE)</f>
        <v>parablennius</v>
      </c>
      <c r="Z2768" t="str">
        <f>VLOOKUP(S2768,Taxonomic!A:D,4,FALSE)</f>
        <v>marmoreus</v>
      </c>
    </row>
    <row r="2769" spans="1:26" x14ac:dyDescent="0.2">
      <c r="A2769" t="s">
        <v>30</v>
      </c>
      <c r="B2769" t="s">
        <v>436</v>
      </c>
      <c r="C2769" s="4" t="s">
        <v>135</v>
      </c>
      <c r="D2769">
        <v>2020</v>
      </c>
      <c r="E2769">
        <v>1</v>
      </c>
      <c r="F2769" s="9">
        <v>30</v>
      </c>
      <c r="G2769" t="s">
        <v>455</v>
      </c>
      <c r="H2769" t="s">
        <v>151</v>
      </c>
      <c r="I2769">
        <f>VLOOKUP(B2769,Information_sites!D:E,2,FALSE)</f>
        <v>-24.105399999999999</v>
      </c>
      <c r="J2769">
        <f>VLOOKUP(B2769,Information_sites!D:F,3,FALSE)</f>
        <v>-45.702500000000001</v>
      </c>
      <c r="K2769">
        <v>13</v>
      </c>
      <c r="L2769">
        <v>13</v>
      </c>
      <c r="M2769">
        <v>40</v>
      </c>
      <c r="N2769">
        <v>6.9</v>
      </c>
      <c r="O2769">
        <v>13</v>
      </c>
      <c r="P2769" s="5">
        <v>0.47986111111111102</v>
      </c>
      <c r="Q2769" s="5">
        <v>0.484722222222222</v>
      </c>
      <c r="R2769">
        <v>27</v>
      </c>
      <c r="S2769" t="s">
        <v>54</v>
      </c>
      <c r="T2769">
        <v>3</v>
      </c>
      <c r="U2769">
        <v>4</v>
      </c>
      <c r="X2769" t="str">
        <f>VLOOKUP($S2769,Taxonomic!A:D,2,FALSE)</f>
        <v>blenniidae</v>
      </c>
      <c r="Y2769" t="str">
        <f>VLOOKUP(S2769,Taxonomic!A:D,3,FALSE)</f>
        <v>parablennius</v>
      </c>
      <c r="Z2769" t="str">
        <f>VLOOKUP(S2769,Taxonomic!A:D,4,FALSE)</f>
        <v>marmoreus</v>
      </c>
    </row>
    <row r="2770" spans="1:26" x14ac:dyDescent="0.2">
      <c r="A2770" t="s">
        <v>30</v>
      </c>
      <c r="B2770" t="s">
        <v>436</v>
      </c>
      <c r="C2770" s="4" t="s">
        <v>135</v>
      </c>
      <c r="D2770">
        <v>2020</v>
      </c>
      <c r="E2770">
        <v>1</v>
      </c>
      <c r="F2770" s="9">
        <v>30</v>
      </c>
      <c r="G2770" t="s">
        <v>455</v>
      </c>
      <c r="H2770" t="s">
        <v>151</v>
      </c>
      <c r="I2770">
        <f>VLOOKUP(B2770,Information_sites!D:E,2,FALSE)</f>
        <v>-24.105399999999999</v>
      </c>
      <c r="J2770">
        <f>VLOOKUP(B2770,Information_sites!D:F,3,FALSE)</f>
        <v>-45.702500000000001</v>
      </c>
      <c r="K2770">
        <v>13</v>
      </c>
      <c r="L2770">
        <v>13</v>
      </c>
      <c r="M2770">
        <v>40</v>
      </c>
      <c r="N2770">
        <v>6.9</v>
      </c>
      <c r="O2770">
        <v>13</v>
      </c>
      <c r="P2770" s="5">
        <v>0.47986111111111102</v>
      </c>
      <c r="Q2770" s="5">
        <v>0.484722222222222</v>
      </c>
      <c r="R2770">
        <v>27</v>
      </c>
      <c r="S2770" t="s">
        <v>54</v>
      </c>
      <c r="T2770">
        <v>1</v>
      </c>
      <c r="U2770">
        <v>5</v>
      </c>
      <c r="X2770" t="str">
        <f>VLOOKUP($S2770,Taxonomic!A:D,2,FALSE)</f>
        <v>blenniidae</v>
      </c>
      <c r="Y2770" t="str">
        <f>VLOOKUP(S2770,Taxonomic!A:D,3,FALSE)</f>
        <v>parablennius</v>
      </c>
      <c r="Z2770" t="str">
        <f>VLOOKUP(S2770,Taxonomic!A:D,4,FALSE)</f>
        <v>marmoreus</v>
      </c>
    </row>
    <row r="2771" spans="1:26" x14ac:dyDescent="0.2">
      <c r="A2771" t="s">
        <v>30</v>
      </c>
      <c r="B2771" t="s">
        <v>436</v>
      </c>
      <c r="C2771" s="4" t="s">
        <v>135</v>
      </c>
      <c r="D2771">
        <v>2020</v>
      </c>
      <c r="E2771">
        <v>1</v>
      </c>
      <c r="F2771" s="9">
        <v>30</v>
      </c>
      <c r="G2771" t="s">
        <v>455</v>
      </c>
      <c r="H2771" t="s">
        <v>151</v>
      </c>
      <c r="I2771">
        <f>VLOOKUP(B2771,Information_sites!D:E,2,FALSE)</f>
        <v>-24.105399999999999</v>
      </c>
      <c r="J2771">
        <f>VLOOKUP(B2771,Information_sites!D:F,3,FALSE)</f>
        <v>-45.702500000000001</v>
      </c>
      <c r="K2771">
        <v>14</v>
      </c>
      <c r="L2771">
        <v>14</v>
      </c>
      <c r="M2771">
        <v>40</v>
      </c>
      <c r="N2771">
        <v>7.4</v>
      </c>
      <c r="O2771">
        <v>13</v>
      </c>
      <c r="P2771" s="5">
        <v>0.485416666666667</v>
      </c>
      <c r="Q2771" s="5">
        <v>0.49027777777777798</v>
      </c>
      <c r="R2771">
        <v>27</v>
      </c>
      <c r="S2771" t="s">
        <v>39</v>
      </c>
      <c r="T2771">
        <v>15</v>
      </c>
      <c r="U2771">
        <v>12</v>
      </c>
      <c r="X2771" t="str">
        <f>VLOOKUP($S2771,Taxonomic!A:D,2,FALSE)</f>
        <v>haemulidae</v>
      </c>
      <c r="Y2771" t="str">
        <f>VLOOKUP(S2771,Taxonomic!A:D,3,FALSE)</f>
        <v>haemulon</v>
      </c>
      <c r="Z2771" t="str">
        <f>VLOOKUP(S2771,Taxonomic!A:D,4,FALSE)</f>
        <v>aurolineatum</v>
      </c>
    </row>
    <row r="2772" spans="1:26" x14ac:dyDescent="0.2">
      <c r="A2772" t="s">
        <v>30</v>
      </c>
      <c r="B2772" t="s">
        <v>436</v>
      </c>
      <c r="C2772" s="4" t="s">
        <v>135</v>
      </c>
      <c r="D2772">
        <v>2020</v>
      </c>
      <c r="E2772">
        <v>1</v>
      </c>
      <c r="F2772" s="9">
        <v>30</v>
      </c>
      <c r="G2772" t="s">
        <v>455</v>
      </c>
      <c r="H2772" t="s">
        <v>151</v>
      </c>
      <c r="I2772">
        <f>VLOOKUP(B2772,Information_sites!D:E,2,FALSE)</f>
        <v>-24.105399999999999</v>
      </c>
      <c r="J2772">
        <f>VLOOKUP(B2772,Information_sites!D:F,3,FALSE)</f>
        <v>-45.702500000000001</v>
      </c>
      <c r="K2772">
        <v>14</v>
      </c>
      <c r="L2772">
        <v>14</v>
      </c>
      <c r="M2772">
        <v>40</v>
      </c>
      <c r="N2772">
        <v>7.4</v>
      </c>
      <c r="O2772">
        <v>13</v>
      </c>
      <c r="P2772" s="5">
        <v>0.485416666666667</v>
      </c>
      <c r="Q2772" s="5">
        <v>0.49027777777777798</v>
      </c>
      <c r="R2772">
        <v>27</v>
      </c>
      <c r="S2772" t="s">
        <v>39</v>
      </c>
      <c r="T2772">
        <v>28</v>
      </c>
      <c r="U2772">
        <v>15</v>
      </c>
      <c r="X2772" t="str">
        <f>VLOOKUP($S2772,Taxonomic!A:D,2,FALSE)</f>
        <v>haemulidae</v>
      </c>
      <c r="Y2772" t="str">
        <f>VLOOKUP(S2772,Taxonomic!A:D,3,FALSE)</f>
        <v>haemulon</v>
      </c>
      <c r="Z2772" t="str">
        <f>VLOOKUP(S2772,Taxonomic!A:D,4,FALSE)</f>
        <v>aurolineatum</v>
      </c>
    </row>
    <row r="2773" spans="1:26" x14ac:dyDescent="0.2">
      <c r="A2773" t="s">
        <v>30</v>
      </c>
      <c r="B2773" t="s">
        <v>436</v>
      </c>
      <c r="C2773" s="4" t="s">
        <v>135</v>
      </c>
      <c r="D2773">
        <v>2020</v>
      </c>
      <c r="E2773">
        <v>1</v>
      </c>
      <c r="F2773" s="9">
        <v>30</v>
      </c>
      <c r="G2773" t="s">
        <v>455</v>
      </c>
      <c r="H2773" t="s">
        <v>151</v>
      </c>
      <c r="I2773">
        <f>VLOOKUP(B2773,Information_sites!D:E,2,FALSE)</f>
        <v>-24.105399999999999</v>
      </c>
      <c r="J2773">
        <f>VLOOKUP(B2773,Information_sites!D:F,3,FALSE)</f>
        <v>-45.702500000000001</v>
      </c>
      <c r="K2773">
        <v>14</v>
      </c>
      <c r="L2773">
        <v>14</v>
      </c>
      <c r="M2773">
        <v>40</v>
      </c>
      <c r="N2773">
        <v>7.4</v>
      </c>
      <c r="O2773">
        <v>13</v>
      </c>
      <c r="P2773" s="5">
        <v>0.485416666666667</v>
      </c>
      <c r="Q2773" s="5">
        <v>0.49027777777777798</v>
      </c>
      <c r="R2773">
        <v>27</v>
      </c>
      <c r="S2773" t="s">
        <v>39</v>
      </c>
      <c r="T2773">
        <v>11</v>
      </c>
      <c r="U2773">
        <v>20</v>
      </c>
      <c r="X2773" t="str">
        <f>VLOOKUP($S2773,Taxonomic!A:D,2,FALSE)</f>
        <v>haemulidae</v>
      </c>
      <c r="Y2773" t="str">
        <f>VLOOKUP(S2773,Taxonomic!A:D,3,FALSE)</f>
        <v>haemulon</v>
      </c>
      <c r="Z2773" t="str">
        <f>VLOOKUP(S2773,Taxonomic!A:D,4,FALSE)</f>
        <v>aurolineatum</v>
      </c>
    </row>
    <row r="2774" spans="1:26" x14ac:dyDescent="0.2">
      <c r="A2774" t="s">
        <v>30</v>
      </c>
      <c r="B2774" t="s">
        <v>436</v>
      </c>
      <c r="C2774" s="4" t="s">
        <v>135</v>
      </c>
      <c r="D2774">
        <v>2020</v>
      </c>
      <c r="E2774">
        <v>1</v>
      </c>
      <c r="F2774" s="9">
        <v>30</v>
      </c>
      <c r="G2774" t="s">
        <v>455</v>
      </c>
      <c r="H2774" t="s">
        <v>151</v>
      </c>
      <c r="I2774">
        <f>VLOOKUP(B2774,Information_sites!D:E,2,FALSE)</f>
        <v>-24.105399999999999</v>
      </c>
      <c r="J2774">
        <f>VLOOKUP(B2774,Information_sites!D:F,3,FALSE)</f>
        <v>-45.702500000000001</v>
      </c>
      <c r="K2774">
        <v>14</v>
      </c>
      <c r="L2774">
        <v>14</v>
      </c>
      <c r="M2774">
        <v>40</v>
      </c>
      <c r="N2774">
        <v>7.4</v>
      </c>
      <c r="O2774">
        <v>13</v>
      </c>
      <c r="P2774" s="5">
        <v>0.485416666666667</v>
      </c>
      <c r="Q2774" s="5">
        <v>0.49027777777777798</v>
      </c>
      <c r="R2774">
        <v>27</v>
      </c>
      <c r="S2774" t="s">
        <v>42</v>
      </c>
      <c r="T2774">
        <v>1</v>
      </c>
      <c r="U2774">
        <v>25</v>
      </c>
      <c r="X2774" t="str">
        <f>VLOOKUP($S2774,Taxonomic!A:D,2,FALSE)</f>
        <v>serranidae</v>
      </c>
      <c r="Y2774" t="str">
        <f>VLOOKUP(S2774,Taxonomic!A:D,3,FALSE)</f>
        <v>mycteroperca</v>
      </c>
      <c r="Z2774" t="str">
        <f>VLOOKUP(S2774,Taxonomic!A:D,4,FALSE)</f>
        <v>acutirostris</v>
      </c>
    </row>
    <row r="2775" spans="1:26" x14ac:dyDescent="0.2">
      <c r="A2775" t="s">
        <v>30</v>
      </c>
      <c r="B2775" t="s">
        <v>436</v>
      </c>
      <c r="C2775" s="4" t="s">
        <v>135</v>
      </c>
      <c r="D2775">
        <v>2020</v>
      </c>
      <c r="E2775">
        <v>1</v>
      </c>
      <c r="F2775" s="9">
        <v>30</v>
      </c>
      <c r="G2775" t="s">
        <v>455</v>
      </c>
      <c r="H2775" t="s">
        <v>151</v>
      </c>
      <c r="I2775">
        <f>VLOOKUP(B2775,Information_sites!D:E,2,FALSE)</f>
        <v>-24.105399999999999</v>
      </c>
      <c r="J2775">
        <f>VLOOKUP(B2775,Information_sites!D:F,3,FALSE)</f>
        <v>-45.702500000000001</v>
      </c>
      <c r="K2775">
        <v>14</v>
      </c>
      <c r="L2775">
        <v>14</v>
      </c>
      <c r="M2775">
        <v>40</v>
      </c>
      <c r="N2775">
        <v>7.4</v>
      </c>
      <c r="O2775">
        <v>13</v>
      </c>
      <c r="P2775" s="5">
        <v>0.485416666666667</v>
      </c>
      <c r="Q2775" s="5">
        <v>0.49027777777777798</v>
      </c>
      <c r="R2775">
        <v>27</v>
      </c>
      <c r="S2775" t="s">
        <v>41</v>
      </c>
      <c r="T2775">
        <v>1</v>
      </c>
      <c r="U2775">
        <v>30</v>
      </c>
      <c r="X2775" t="str">
        <f>VLOOKUP($S2775,Taxonomic!A:D,2,FALSE)</f>
        <v>holocentridae</v>
      </c>
      <c r="Y2775" t="str">
        <f>VLOOKUP(S2775,Taxonomic!A:D,3,FALSE)</f>
        <v>holocentrus</v>
      </c>
      <c r="Z2775" t="str">
        <f>VLOOKUP(S2775,Taxonomic!A:D,4,FALSE)</f>
        <v>adscensionis</v>
      </c>
    </row>
    <row r="2776" spans="1:26" x14ac:dyDescent="0.2">
      <c r="A2776" t="s">
        <v>30</v>
      </c>
      <c r="B2776" t="s">
        <v>436</v>
      </c>
      <c r="C2776" s="4" t="s">
        <v>135</v>
      </c>
      <c r="D2776">
        <v>2020</v>
      </c>
      <c r="E2776">
        <v>1</v>
      </c>
      <c r="F2776" s="9">
        <v>30</v>
      </c>
      <c r="G2776" t="s">
        <v>455</v>
      </c>
      <c r="H2776" t="s">
        <v>151</v>
      </c>
      <c r="I2776">
        <f>VLOOKUP(B2776,Information_sites!D:E,2,FALSE)</f>
        <v>-24.105399999999999</v>
      </c>
      <c r="J2776">
        <f>VLOOKUP(B2776,Information_sites!D:F,3,FALSE)</f>
        <v>-45.702500000000001</v>
      </c>
      <c r="K2776">
        <v>14</v>
      </c>
      <c r="L2776">
        <v>14</v>
      </c>
      <c r="M2776">
        <v>40</v>
      </c>
      <c r="N2776">
        <v>7.4</v>
      </c>
      <c r="O2776">
        <v>13</v>
      </c>
      <c r="P2776" s="5">
        <v>0.485416666666667</v>
      </c>
      <c r="Q2776" s="5">
        <v>0.49027777777777798</v>
      </c>
      <c r="R2776">
        <v>27</v>
      </c>
      <c r="S2776" t="s">
        <v>41</v>
      </c>
      <c r="T2776">
        <v>1</v>
      </c>
      <c r="U2776">
        <v>38</v>
      </c>
      <c r="X2776" t="str">
        <f>VLOOKUP($S2776,Taxonomic!A:D,2,FALSE)</f>
        <v>holocentridae</v>
      </c>
      <c r="Y2776" t="str">
        <f>VLOOKUP(S2776,Taxonomic!A:D,3,FALSE)</f>
        <v>holocentrus</v>
      </c>
      <c r="Z2776" t="str">
        <f>VLOOKUP(S2776,Taxonomic!A:D,4,FALSE)</f>
        <v>adscensionis</v>
      </c>
    </row>
    <row r="2777" spans="1:26" x14ac:dyDescent="0.2">
      <c r="A2777" t="s">
        <v>30</v>
      </c>
      <c r="B2777" t="s">
        <v>436</v>
      </c>
      <c r="C2777" s="4" t="s">
        <v>135</v>
      </c>
      <c r="D2777">
        <v>2020</v>
      </c>
      <c r="E2777">
        <v>1</v>
      </c>
      <c r="F2777" s="9">
        <v>30</v>
      </c>
      <c r="G2777" t="s">
        <v>455</v>
      </c>
      <c r="H2777" t="s">
        <v>151</v>
      </c>
      <c r="I2777">
        <f>VLOOKUP(B2777,Information_sites!D:E,2,FALSE)</f>
        <v>-24.105399999999999</v>
      </c>
      <c r="J2777">
        <f>VLOOKUP(B2777,Information_sites!D:F,3,FALSE)</f>
        <v>-45.702500000000001</v>
      </c>
      <c r="K2777">
        <v>14</v>
      </c>
      <c r="L2777">
        <v>14</v>
      </c>
      <c r="M2777">
        <v>40</v>
      </c>
      <c r="N2777">
        <v>7.4</v>
      </c>
      <c r="O2777">
        <v>13</v>
      </c>
      <c r="P2777" s="5">
        <v>0.485416666666667</v>
      </c>
      <c r="Q2777" s="5">
        <v>0.49027777777777798</v>
      </c>
      <c r="R2777">
        <v>27</v>
      </c>
      <c r="S2777" t="s">
        <v>51</v>
      </c>
      <c r="T2777">
        <v>1</v>
      </c>
      <c r="U2777">
        <v>15</v>
      </c>
      <c r="X2777" t="str">
        <f>VLOOKUP($S2777,Taxonomic!A:D,2,FALSE)</f>
        <v>sparidae</v>
      </c>
      <c r="Y2777" t="str">
        <f>VLOOKUP(S2777,Taxonomic!A:D,3,FALSE)</f>
        <v>diplodus</v>
      </c>
      <c r="Z2777" t="str">
        <f>VLOOKUP(S2777,Taxonomic!A:D,4,FALSE)</f>
        <v>argenteus</v>
      </c>
    </row>
    <row r="2778" spans="1:26" x14ac:dyDescent="0.2">
      <c r="A2778" t="s">
        <v>30</v>
      </c>
      <c r="B2778" t="s">
        <v>436</v>
      </c>
      <c r="C2778" s="4" t="s">
        <v>135</v>
      </c>
      <c r="D2778">
        <v>2020</v>
      </c>
      <c r="E2778">
        <v>1</v>
      </c>
      <c r="F2778" s="9">
        <v>30</v>
      </c>
      <c r="G2778" t="s">
        <v>455</v>
      </c>
      <c r="H2778" t="s">
        <v>151</v>
      </c>
      <c r="I2778">
        <f>VLOOKUP(B2778,Information_sites!D:E,2,FALSE)</f>
        <v>-24.105399999999999</v>
      </c>
      <c r="J2778">
        <f>VLOOKUP(B2778,Information_sites!D:F,3,FALSE)</f>
        <v>-45.702500000000001</v>
      </c>
      <c r="K2778">
        <v>14</v>
      </c>
      <c r="L2778">
        <v>14</v>
      </c>
      <c r="M2778">
        <v>40</v>
      </c>
      <c r="N2778">
        <v>7.4</v>
      </c>
      <c r="O2778">
        <v>13</v>
      </c>
      <c r="P2778" s="5">
        <v>0.485416666666667</v>
      </c>
      <c r="Q2778" s="5">
        <v>0.49027777777777798</v>
      </c>
      <c r="R2778">
        <v>27</v>
      </c>
      <c r="S2778" t="s">
        <v>65</v>
      </c>
      <c r="T2778">
        <v>1</v>
      </c>
      <c r="U2778">
        <v>2</v>
      </c>
      <c r="X2778" t="str">
        <f>VLOOKUP($S2778,Taxonomic!A:D,2,FALSE)</f>
        <v>gobiidae</v>
      </c>
      <c r="Y2778" t="str">
        <f>VLOOKUP(S2778,Taxonomic!A:D,3,FALSE)</f>
        <v>elacatinus</v>
      </c>
      <c r="Z2778" t="str">
        <f>VLOOKUP(S2778,Taxonomic!A:D,4,FALSE)</f>
        <v>figaro</v>
      </c>
    </row>
    <row r="2779" spans="1:26" x14ac:dyDescent="0.2">
      <c r="A2779" t="s">
        <v>30</v>
      </c>
      <c r="B2779" t="s">
        <v>436</v>
      </c>
      <c r="C2779" s="4" t="s">
        <v>135</v>
      </c>
      <c r="D2779">
        <v>2020</v>
      </c>
      <c r="E2779">
        <v>1</v>
      </c>
      <c r="F2779" s="9">
        <v>30</v>
      </c>
      <c r="G2779" t="s">
        <v>455</v>
      </c>
      <c r="H2779" t="s">
        <v>151</v>
      </c>
      <c r="I2779">
        <f>VLOOKUP(B2779,Information_sites!D:E,2,FALSE)</f>
        <v>-24.105399999999999</v>
      </c>
      <c r="J2779">
        <f>VLOOKUP(B2779,Information_sites!D:F,3,FALSE)</f>
        <v>-45.702500000000001</v>
      </c>
      <c r="K2779">
        <v>14</v>
      </c>
      <c r="L2779">
        <v>14</v>
      </c>
      <c r="M2779">
        <v>40</v>
      </c>
      <c r="N2779">
        <v>7.4</v>
      </c>
      <c r="O2779">
        <v>13</v>
      </c>
      <c r="P2779" s="5">
        <v>0.485416666666667</v>
      </c>
      <c r="Q2779" s="5">
        <v>0.49027777777777798</v>
      </c>
      <c r="R2779">
        <v>27</v>
      </c>
      <c r="S2779" t="s">
        <v>437</v>
      </c>
      <c r="T2779">
        <v>1</v>
      </c>
      <c r="U2779">
        <v>23</v>
      </c>
      <c r="X2779" t="str">
        <f>VLOOKUP($S2779,Taxonomic!A:D,2,FALSE)</f>
        <v>haemulidae</v>
      </c>
      <c r="Y2779" t="str">
        <f>VLOOKUP(S2779,Taxonomic!A:D,3,FALSE)</f>
        <v>haemulon</v>
      </c>
      <c r="Z2779" t="str">
        <f>VLOOKUP(S2779,Taxonomic!A:D,4,FALSE)</f>
        <v>atlanticus</v>
      </c>
    </row>
    <row r="2780" spans="1:26" x14ac:dyDescent="0.2">
      <c r="A2780" t="s">
        <v>30</v>
      </c>
      <c r="B2780" t="s">
        <v>436</v>
      </c>
      <c r="C2780" s="4" t="s">
        <v>135</v>
      </c>
      <c r="D2780">
        <v>2020</v>
      </c>
      <c r="E2780">
        <v>1</v>
      </c>
      <c r="F2780" s="9">
        <v>30</v>
      </c>
      <c r="G2780" t="s">
        <v>455</v>
      </c>
      <c r="H2780" t="s">
        <v>151</v>
      </c>
      <c r="I2780">
        <f>VLOOKUP(B2780,Information_sites!D:E,2,FALSE)</f>
        <v>-24.105399999999999</v>
      </c>
      <c r="J2780">
        <f>VLOOKUP(B2780,Information_sites!D:F,3,FALSE)</f>
        <v>-45.702500000000001</v>
      </c>
      <c r="K2780">
        <v>14</v>
      </c>
      <c r="L2780">
        <v>14</v>
      </c>
      <c r="M2780">
        <v>40</v>
      </c>
      <c r="N2780">
        <v>7.4</v>
      </c>
      <c r="O2780">
        <v>13</v>
      </c>
      <c r="P2780" s="5">
        <v>0.485416666666667</v>
      </c>
      <c r="Q2780" s="5">
        <v>0.49027777777777798</v>
      </c>
      <c r="R2780">
        <v>27</v>
      </c>
      <c r="S2780" t="s">
        <v>44</v>
      </c>
      <c r="T2780">
        <v>1</v>
      </c>
      <c r="U2780">
        <v>15</v>
      </c>
      <c r="X2780" t="str">
        <f>VLOOKUP($S2780,Taxonomic!A:D,2,FALSE)</f>
        <v>pomacanthidae</v>
      </c>
      <c r="Y2780" t="str">
        <f>VLOOKUP(S2780,Taxonomic!A:D,3,FALSE)</f>
        <v>pomacanthus</v>
      </c>
      <c r="Z2780" t="str">
        <f>VLOOKUP(S2780,Taxonomic!A:D,4,FALSE)</f>
        <v>paru</v>
      </c>
    </row>
    <row r="2781" spans="1:26" x14ac:dyDescent="0.2">
      <c r="A2781" t="s">
        <v>30</v>
      </c>
      <c r="B2781" t="s">
        <v>436</v>
      </c>
      <c r="C2781" s="4" t="s">
        <v>135</v>
      </c>
      <c r="D2781">
        <v>2020</v>
      </c>
      <c r="E2781">
        <v>1</v>
      </c>
      <c r="F2781" s="9">
        <v>30</v>
      </c>
      <c r="G2781" t="s">
        <v>455</v>
      </c>
      <c r="H2781" t="s">
        <v>151</v>
      </c>
      <c r="I2781">
        <f>VLOOKUP(B2781,Information_sites!D:E,2,FALSE)</f>
        <v>-24.105399999999999</v>
      </c>
      <c r="J2781">
        <f>VLOOKUP(B2781,Information_sites!D:F,3,FALSE)</f>
        <v>-45.702500000000001</v>
      </c>
      <c r="K2781">
        <v>14</v>
      </c>
      <c r="L2781">
        <v>14</v>
      </c>
      <c r="M2781">
        <v>40</v>
      </c>
      <c r="N2781">
        <v>7.4</v>
      </c>
      <c r="O2781">
        <v>13</v>
      </c>
      <c r="P2781" s="5">
        <v>0.485416666666667</v>
      </c>
      <c r="Q2781" s="5">
        <v>0.49027777777777798</v>
      </c>
      <c r="R2781">
        <v>27</v>
      </c>
      <c r="S2781" t="s">
        <v>44</v>
      </c>
      <c r="T2781">
        <v>1</v>
      </c>
      <c r="U2781">
        <v>37</v>
      </c>
      <c r="X2781" t="str">
        <f>VLOOKUP($S2781,Taxonomic!A:D,2,FALSE)</f>
        <v>pomacanthidae</v>
      </c>
      <c r="Y2781" t="str">
        <f>VLOOKUP(S2781,Taxonomic!A:D,3,FALSE)</f>
        <v>pomacanthus</v>
      </c>
      <c r="Z2781" t="str">
        <f>VLOOKUP(S2781,Taxonomic!A:D,4,FALSE)</f>
        <v>paru</v>
      </c>
    </row>
    <row r="2782" spans="1:26" x14ac:dyDescent="0.2">
      <c r="A2782" t="s">
        <v>30</v>
      </c>
      <c r="B2782" t="s">
        <v>436</v>
      </c>
      <c r="C2782" s="4" t="s">
        <v>135</v>
      </c>
      <c r="D2782">
        <v>2020</v>
      </c>
      <c r="E2782">
        <v>1</v>
      </c>
      <c r="F2782" s="9">
        <v>30</v>
      </c>
      <c r="G2782" t="s">
        <v>455</v>
      </c>
      <c r="H2782" t="s">
        <v>151</v>
      </c>
      <c r="I2782">
        <f>VLOOKUP(B2782,Information_sites!D:E,2,FALSE)</f>
        <v>-24.105399999999999</v>
      </c>
      <c r="J2782">
        <f>VLOOKUP(B2782,Information_sites!D:F,3,FALSE)</f>
        <v>-45.702500000000001</v>
      </c>
      <c r="K2782">
        <v>14</v>
      </c>
      <c r="L2782">
        <v>14</v>
      </c>
      <c r="M2782">
        <v>40</v>
      </c>
      <c r="N2782">
        <v>7.4</v>
      </c>
      <c r="O2782">
        <v>13</v>
      </c>
      <c r="P2782" s="5">
        <v>0.485416666666667</v>
      </c>
      <c r="Q2782" s="5">
        <v>0.49027777777777798</v>
      </c>
      <c r="R2782">
        <v>27</v>
      </c>
      <c r="S2782" t="s">
        <v>50</v>
      </c>
      <c r="T2782">
        <v>1</v>
      </c>
      <c r="U2782">
        <v>25</v>
      </c>
      <c r="X2782" t="str">
        <f>VLOOKUP($S2782,Taxonomic!A:D,2,FALSE)</f>
        <v>haemulidae</v>
      </c>
      <c r="Y2782" t="str">
        <f>VLOOKUP(S2782,Taxonomic!A:D,3,FALSE)</f>
        <v>anisotremus</v>
      </c>
      <c r="Z2782" t="str">
        <f>VLOOKUP(S2782,Taxonomic!A:D,4,FALSE)</f>
        <v>virginicus</v>
      </c>
    </row>
    <row r="2783" spans="1:26" x14ac:dyDescent="0.2">
      <c r="A2783" t="s">
        <v>30</v>
      </c>
      <c r="B2783" t="s">
        <v>436</v>
      </c>
      <c r="C2783" s="4" t="s">
        <v>135</v>
      </c>
      <c r="D2783">
        <v>2020</v>
      </c>
      <c r="E2783">
        <v>1</v>
      </c>
      <c r="F2783" s="9">
        <v>30</v>
      </c>
      <c r="G2783" t="s">
        <v>455</v>
      </c>
      <c r="H2783" t="s">
        <v>151</v>
      </c>
      <c r="I2783">
        <f>VLOOKUP(B2783,Information_sites!D:E,2,FALSE)</f>
        <v>-24.105399999999999</v>
      </c>
      <c r="J2783">
        <f>VLOOKUP(B2783,Information_sites!D:F,3,FALSE)</f>
        <v>-45.702500000000001</v>
      </c>
      <c r="K2783">
        <v>14</v>
      </c>
      <c r="L2783">
        <v>14</v>
      </c>
      <c r="M2783">
        <v>40</v>
      </c>
      <c r="N2783">
        <v>7.4</v>
      </c>
      <c r="O2783">
        <v>13</v>
      </c>
      <c r="P2783" s="5">
        <v>0.485416666666667</v>
      </c>
      <c r="Q2783" s="5">
        <v>0.49027777777777798</v>
      </c>
      <c r="R2783">
        <v>27</v>
      </c>
      <c r="S2783" t="s">
        <v>148</v>
      </c>
      <c r="T2783">
        <v>1</v>
      </c>
      <c r="U2783">
        <v>18</v>
      </c>
      <c r="X2783" t="str">
        <f>VLOOKUP($S2783,Taxonomic!A:D,2,FALSE)</f>
        <v>monacanthidae</v>
      </c>
      <c r="Y2783" t="str">
        <f>VLOOKUP(S2783,Taxonomic!A:D,3,FALSE)</f>
        <v>cantherhines</v>
      </c>
      <c r="Z2783" t="str">
        <f>VLOOKUP(S2783,Taxonomic!A:D,4,FALSE)</f>
        <v>pullus</v>
      </c>
    </row>
    <row r="2784" spans="1:26" x14ac:dyDescent="0.2">
      <c r="A2784" t="s">
        <v>30</v>
      </c>
      <c r="B2784" t="s">
        <v>436</v>
      </c>
      <c r="C2784" s="4" t="s">
        <v>135</v>
      </c>
      <c r="D2784">
        <v>2020</v>
      </c>
      <c r="E2784">
        <v>1</v>
      </c>
      <c r="F2784" s="9">
        <v>30</v>
      </c>
      <c r="G2784" t="s">
        <v>455</v>
      </c>
      <c r="H2784" t="s">
        <v>151</v>
      </c>
      <c r="I2784">
        <f>VLOOKUP(B2784,Information_sites!D:E,2,FALSE)</f>
        <v>-24.105399999999999</v>
      </c>
      <c r="J2784">
        <f>VLOOKUP(B2784,Information_sites!D:F,3,FALSE)</f>
        <v>-45.702500000000001</v>
      </c>
      <c r="K2784">
        <v>14</v>
      </c>
      <c r="L2784">
        <v>14</v>
      </c>
      <c r="M2784">
        <v>40</v>
      </c>
      <c r="N2784">
        <v>7.4</v>
      </c>
      <c r="O2784">
        <v>13</v>
      </c>
      <c r="P2784" s="5">
        <v>0.485416666666667</v>
      </c>
      <c r="Q2784" s="5">
        <v>0.49027777777777798</v>
      </c>
      <c r="R2784">
        <v>27</v>
      </c>
      <c r="S2784" t="s">
        <v>36</v>
      </c>
      <c r="T2784">
        <v>1</v>
      </c>
      <c r="U2784">
        <v>13</v>
      </c>
      <c r="X2784" t="str">
        <f>VLOOKUP($S2784,Taxonomic!A:D,2,FALSE)</f>
        <v>pomacentridae</v>
      </c>
      <c r="Y2784" t="str">
        <f>VLOOKUP(S2784,Taxonomic!A:D,3,FALSE)</f>
        <v>chromis</v>
      </c>
      <c r="Z2784" t="str">
        <f>VLOOKUP(S2784,Taxonomic!A:D,4,FALSE)</f>
        <v>multilineata</v>
      </c>
    </row>
    <row r="2785" spans="1:26" x14ac:dyDescent="0.2">
      <c r="A2785" t="s">
        <v>30</v>
      </c>
      <c r="B2785" t="s">
        <v>436</v>
      </c>
      <c r="C2785" s="4" t="s">
        <v>135</v>
      </c>
      <c r="D2785">
        <v>2020</v>
      </c>
      <c r="E2785">
        <v>1</v>
      </c>
      <c r="F2785" s="9">
        <v>30</v>
      </c>
      <c r="G2785" t="s">
        <v>455</v>
      </c>
      <c r="H2785" t="s">
        <v>151</v>
      </c>
      <c r="I2785">
        <f>VLOOKUP(B2785,Information_sites!D:E,2,FALSE)</f>
        <v>-24.105399999999999</v>
      </c>
      <c r="J2785">
        <f>VLOOKUP(B2785,Information_sites!D:F,3,FALSE)</f>
        <v>-45.702500000000001</v>
      </c>
      <c r="K2785">
        <v>14</v>
      </c>
      <c r="L2785">
        <v>14</v>
      </c>
      <c r="M2785">
        <v>40</v>
      </c>
      <c r="N2785">
        <v>7.4</v>
      </c>
      <c r="O2785">
        <v>13</v>
      </c>
      <c r="P2785" s="5">
        <v>0.485416666666667</v>
      </c>
      <c r="Q2785" s="5">
        <v>0.49027777777777798</v>
      </c>
      <c r="R2785">
        <v>27</v>
      </c>
      <c r="S2785" t="s">
        <v>33</v>
      </c>
      <c r="T2785">
        <v>4</v>
      </c>
      <c r="U2785">
        <v>10</v>
      </c>
      <c r="X2785" t="str">
        <f>VLOOKUP($S2785,Taxonomic!A:D,2,FALSE)</f>
        <v>pomacentridae</v>
      </c>
      <c r="Y2785" t="str">
        <f>VLOOKUP(S2785,Taxonomic!A:D,3,FALSE)</f>
        <v>abudefduf</v>
      </c>
      <c r="Z2785" t="str">
        <f>VLOOKUP(S2785,Taxonomic!A:D,4,FALSE)</f>
        <v>saxatilis</v>
      </c>
    </row>
    <row r="2786" spans="1:26" x14ac:dyDescent="0.2">
      <c r="A2786" t="s">
        <v>30</v>
      </c>
      <c r="B2786" t="s">
        <v>436</v>
      </c>
      <c r="C2786" s="4" t="s">
        <v>135</v>
      </c>
      <c r="D2786">
        <v>2020</v>
      </c>
      <c r="E2786">
        <v>1</v>
      </c>
      <c r="F2786" s="9">
        <v>30</v>
      </c>
      <c r="G2786" t="s">
        <v>455</v>
      </c>
      <c r="H2786" t="s">
        <v>151</v>
      </c>
      <c r="I2786">
        <f>VLOOKUP(B2786,Information_sites!D:E,2,FALSE)</f>
        <v>-24.105399999999999</v>
      </c>
      <c r="J2786">
        <f>VLOOKUP(B2786,Information_sites!D:F,3,FALSE)</f>
        <v>-45.702500000000001</v>
      </c>
      <c r="K2786">
        <v>14</v>
      </c>
      <c r="L2786">
        <v>14</v>
      </c>
      <c r="M2786">
        <v>40</v>
      </c>
      <c r="N2786">
        <v>7.4</v>
      </c>
      <c r="O2786">
        <v>13</v>
      </c>
      <c r="P2786" s="5">
        <v>0.485416666666667</v>
      </c>
      <c r="Q2786" s="5">
        <v>0.49027777777777798</v>
      </c>
      <c r="R2786">
        <v>27</v>
      </c>
      <c r="S2786" t="s">
        <v>33</v>
      </c>
      <c r="T2786">
        <v>3</v>
      </c>
      <c r="U2786">
        <v>15</v>
      </c>
      <c r="X2786" t="str">
        <f>VLOOKUP($S2786,Taxonomic!A:D,2,FALSE)</f>
        <v>pomacentridae</v>
      </c>
      <c r="Y2786" t="str">
        <f>VLOOKUP(S2786,Taxonomic!A:D,3,FALSE)</f>
        <v>abudefduf</v>
      </c>
      <c r="Z2786" t="str">
        <f>VLOOKUP(S2786,Taxonomic!A:D,4,FALSE)</f>
        <v>saxatilis</v>
      </c>
    </row>
    <row r="2787" spans="1:26" x14ac:dyDescent="0.2">
      <c r="A2787" t="s">
        <v>30</v>
      </c>
      <c r="B2787" t="s">
        <v>436</v>
      </c>
      <c r="C2787" s="4" t="s">
        <v>135</v>
      </c>
      <c r="D2787">
        <v>2020</v>
      </c>
      <c r="E2787">
        <v>1</v>
      </c>
      <c r="F2787" s="9">
        <v>30</v>
      </c>
      <c r="G2787" t="s">
        <v>455</v>
      </c>
      <c r="H2787" t="s">
        <v>151</v>
      </c>
      <c r="I2787">
        <f>VLOOKUP(B2787,Information_sites!D:E,2,FALSE)</f>
        <v>-24.105399999999999</v>
      </c>
      <c r="J2787">
        <f>VLOOKUP(B2787,Information_sites!D:F,3,FALSE)</f>
        <v>-45.702500000000001</v>
      </c>
      <c r="K2787">
        <v>14</v>
      </c>
      <c r="L2787">
        <v>14</v>
      </c>
      <c r="M2787">
        <v>40</v>
      </c>
      <c r="N2787">
        <v>7.4</v>
      </c>
      <c r="O2787">
        <v>13</v>
      </c>
      <c r="P2787" s="5">
        <v>0.485416666666667</v>
      </c>
      <c r="Q2787" s="5">
        <v>0.49027777777777798</v>
      </c>
      <c r="R2787">
        <v>27</v>
      </c>
      <c r="S2787" t="s">
        <v>33</v>
      </c>
      <c r="T2787">
        <v>2</v>
      </c>
      <c r="U2787">
        <v>17</v>
      </c>
      <c r="X2787" t="str">
        <f>VLOOKUP($S2787,Taxonomic!A:D,2,FALSE)</f>
        <v>pomacentridae</v>
      </c>
      <c r="Y2787" t="str">
        <f>VLOOKUP(S2787,Taxonomic!A:D,3,FALSE)</f>
        <v>abudefduf</v>
      </c>
      <c r="Z2787" t="str">
        <f>VLOOKUP(S2787,Taxonomic!A:D,4,FALSE)</f>
        <v>saxatilis</v>
      </c>
    </row>
    <row r="2788" spans="1:26" x14ac:dyDescent="0.2">
      <c r="A2788" t="s">
        <v>30</v>
      </c>
      <c r="B2788" t="s">
        <v>436</v>
      </c>
      <c r="C2788" s="4" t="s">
        <v>135</v>
      </c>
      <c r="D2788">
        <v>2020</v>
      </c>
      <c r="E2788">
        <v>1</v>
      </c>
      <c r="F2788" s="9">
        <v>30</v>
      </c>
      <c r="G2788" t="s">
        <v>455</v>
      </c>
      <c r="H2788" t="s">
        <v>151</v>
      </c>
      <c r="I2788">
        <f>VLOOKUP(B2788,Information_sites!D:E,2,FALSE)</f>
        <v>-24.105399999999999</v>
      </c>
      <c r="J2788">
        <f>VLOOKUP(B2788,Information_sites!D:F,3,FALSE)</f>
        <v>-45.702500000000001</v>
      </c>
      <c r="K2788">
        <v>14</v>
      </c>
      <c r="L2788">
        <v>14</v>
      </c>
      <c r="M2788">
        <v>40</v>
      </c>
      <c r="N2788">
        <v>7.4</v>
      </c>
      <c r="O2788">
        <v>13</v>
      </c>
      <c r="P2788" s="5">
        <v>0.485416666666667</v>
      </c>
      <c r="Q2788" s="5">
        <v>0.49027777777777798</v>
      </c>
      <c r="R2788">
        <v>27</v>
      </c>
      <c r="S2788" t="s">
        <v>60</v>
      </c>
      <c r="T2788">
        <v>1</v>
      </c>
      <c r="U2788">
        <v>13</v>
      </c>
      <c r="X2788" t="str">
        <f>VLOOKUP($S2788,Taxonomic!A:D,2,FALSE)</f>
        <v>chaetodontidae</v>
      </c>
      <c r="Y2788" t="str">
        <f>VLOOKUP(S2788,Taxonomic!A:D,3,FALSE)</f>
        <v>chaetodon</v>
      </c>
      <c r="Z2788" t="str">
        <f>VLOOKUP(S2788,Taxonomic!A:D,4,FALSE)</f>
        <v>striatus</v>
      </c>
    </row>
    <row r="2789" spans="1:26" x14ac:dyDescent="0.2">
      <c r="A2789" t="s">
        <v>30</v>
      </c>
      <c r="B2789" t="s">
        <v>436</v>
      </c>
      <c r="C2789" s="4" t="s">
        <v>135</v>
      </c>
      <c r="D2789">
        <v>2020</v>
      </c>
      <c r="E2789">
        <v>1</v>
      </c>
      <c r="F2789" s="9">
        <v>30</v>
      </c>
      <c r="G2789" t="s">
        <v>455</v>
      </c>
      <c r="H2789" t="s">
        <v>151</v>
      </c>
      <c r="I2789">
        <f>VLOOKUP(B2789,Information_sites!D:E,2,FALSE)</f>
        <v>-24.105399999999999</v>
      </c>
      <c r="J2789">
        <f>VLOOKUP(B2789,Information_sites!D:F,3,FALSE)</f>
        <v>-45.702500000000001</v>
      </c>
      <c r="K2789">
        <v>14</v>
      </c>
      <c r="L2789">
        <v>14</v>
      </c>
      <c r="M2789">
        <v>40</v>
      </c>
      <c r="N2789">
        <v>7.4</v>
      </c>
      <c r="O2789">
        <v>13</v>
      </c>
      <c r="P2789" s="5">
        <v>0.485416666666667</v>
      </c>
      <c r="Q2789" s="5">
        <v>0.49027777777777798</v>
      </c>
      <c r="R2789">
        <v>27</v>
      </c>
      <c r="S2789" t="s">
        <v>43</v>
      </c>
      <c r="T2789">
        <v>40</v>
      </c>
      <c r="U2789">
        <v>12</v>
      </c>
      <c r="X2789" t="str">
        <f>VLOOKUP($S2789,Taxonomic!A:D,2,FALSE)</f>
        <v>sciaenidae</v>
      </c>
      <c r="Y2789" t="str">
        <f>VLOOKUP(S2789,Taxonomic!A:D,3,FALSE)</f>
        <v>odontoscion</v>
      </c>
      <c r="Z2789" t="str">
        <f>VLOOKUP(S2789,Taxonomic!A:D,4,FALSE)</f>
        <v>dentex</v>
      </c>
    </row>
    <row r="2790" spans="1:26" x14ac:dyDescent="0.2">
      <c r="A2790" t="s">
        <v>30</v>
      </c>
      <c r="B2790" t="s">
        <v>436</v>
      </c>
      <c r="C2790" s="4" t="s">
        <v>135</v>
      </c>
      <c r="D2790">
        <v>2020</v>
      </c>
      <c r="E2790">
        <v>1</v>
      </c>
      <c r="F2790" s="9">
        <v>30</v>
      </c>
      <c r="G2790" t="s">
        <v>455</v>
      </c>
      <c r="H2790" t="s">
        <v>151</v>
      </c>
      <c r="I2790">
        <f>VLOOKUP(B2790,Information_sites!D:E,2,FALSE)</f>
        <v>-24.105399999999999</v>
      </c>
      <c r="J2790">
        <f>VLOOKUP(B2790,Information_sites!D:F,3,FALSE)</f>
        <v>-45.702500000000001</v>
      </c>
      <c r="K2790">
        <v>14</v>
      </c>
      <c r="L2790">
        <v>14</v>
      </c>
      <c r="M2790">
        <v>40</v>
      </c>
      <c r="N2790">
        <v>7.4</v>
      </c>
      <c r="O2790">
        <v>13</v>
      </c>
      <c r="P2790" s="5">
        <v>0.485416666666667</v>
      </c>
      <c r="Q2790" s="5">
        <v>0.49027777777777798</v>
      </c>
      <c r="R2790">
        <v>27</v>
      </c>
      <c r="S2790" t="s">
        <v>46</v>
      </c>
      <c r="T2790">
        <v>6</v>
      </c>
      <c r="U2790">
        <v>15</v>
      </c>
      <c r="X2790" t="str">
        <f>VLOOKUP($S2790,Taxonomic!A:D,2,FALSE)</f>
        <v>pomacentridae</v>
      </c>
      <c r="Y2790" t="str">
        <f>VLOOKUP(S2790,Taxonomic!A:D,3,FALSE)</f>
        <v>stegastes</v>
      </c>
      <c r="Z2790" t="str">
        <f>VLOOKUP(S2790,Taxonomic!A:D,4,FALSE)</f>
        <v>fuscus</v>
      </c>
    </row>
    <row r="2791" spans="1:26" x14ac:dyDescent="0.2">
      <c r="A2791" t="s">
        <v>30</v>
      </c>
      <c r="B2791" t="s">
        <v>436</v>
      </c>
      <c r="C2791" s="4" t="s">
        <v>135</v>
      </c>
      <c r="D2791">
        <v>2020</v>
      </c>
      <c r="E2791">
        <v>1</v>
      </c>
      <c r="F2791" s="9">
        <v>30</v>
      </c>
      <c r="G2791" t="s">
        <v>455</v>
      </c>
      <c r="H2791" t="s">
        <v>151</v>
      </c>
      <c r="I2791">
        <f>VLOOKUP(B2791,Information_sites!D:E,2,FALSE)</f>
        <v>-24.105399999999999</v>
      </c>
      <c r="J2791">
        <f>VLOOKUP(B2791,Information_sites!D:F,3,FALSE)</f>
        <v>-45.702500000000001</v>
      </c>
      <c r="K2791">
        <v>14</v>
      </c>
      <c r="L2791">
        <v>14</v>
      </c>
      <c r="M2791">
        <v>40</v>
      </c>
      <c r="N2791">
        <v>7.4</v>
      </c>
      <c r="O2791">
        <v>13</v>
      </c>
      <c r="P2791" s="5">
        <v>0.485416666666667</v>
      </c>
      <c r="Q2791" s="5">
        <v>0.49027777777777798</v>
      </c>
      <c r="R2791">
        <v>27</v>
      </c>
      <c r="S2791" t="s">
        <v>54</v>
      </c>
      <c r="T2791">
        <v>4</v>
      </c>
      <c r="U2791">
        <v>3</v>
      </c>
      <c r="X2791" t="str">
        <f>VLOOKUP($S2791,Taxonomic!A:D,2,FALSE)</f>
        <v>blenniidae</v>
      </c>
      <c r="Y2791" t="str">
        <f>VLOOKUP(S2791,Taxonomic!A:D,3,FALSE)</f>
        <v>parablennius</v>
      </c>
      <c r="Z2791" t="str">
        <f>VLOOKUP(S2791,Taxonomic!A:D,4,FALSE)</f>
        <v>marmoreus</v>
      </c>
    </row>
    <row r="2792" spans="1:26" x14ac:dyDescent="0.2">
      <c r="A2792" t="s">
        <v>30</v>
      </c>
      <c r="B2792" t="s">
        <v>436</v>
      </c>
      <c r="C2792" s="4" t="s">
        <v>135</v>
      </c>
      <c r="D2792">
        <v>2020</v>
      </c>
      <c r="E2792">
        <v>1</v>
      </c>
      <c r="F2792" s="9">
        <v>30</v>
      </c>
      <c r="G2792" t="s">
        <v>455</v>
      </c>
      <c r="H2792" t="s">
        <v>151</v>
      </c>
      <c r="I2792">
        <f>VLOOKUP(B2792,Information_sites!D:E,2,FALSE)</f>
        <v>-24.105399999999999</v>
      </c>
      <c r="J2792">
        <f>VLOOKUP(B2792,Information_sites!D:F,3,FALSE)</f>
        <v>-45.702500000000001</v>
      </c>
      <c r="K2792">
        <v>14</v>
      </c>
      <c r="L2792">
        <v>14</v>
      </c>
      <c r="M2792">
        <v>40</v>
      </c>
      <c r="N2792">
        <v>7.4</v>
      </c>
      <c r="O2792">
        <v>13</v>
      </c>
      <c r="P2792" s="5">
        <v>0.485416666666667</v>
      </c>
      <c r="Q2792" s="5">
        <v>0.49027777777777798</v>
      </c>
      <c r="R2792">
        <v>27</v>
      </c>
      <c r="S2792" t="s">
        <v>54</v>
      </c>
      <c r="T2792">
        <v>2</v>
      </c>
      <c r="U2792">
        <v>5</v>
      </c>
      <c r="X2792" t="str">
        <f>VLOOKUP($S2792,Taxonomic!A:D,2,FALSE)</f>
        <v>blenniidae</v>
      </c>
      <c r="Y2792" t="str">
        <f>VLOOKUP(S2792,Taxonomic!A:D,3,FALSE)</f>
        <v>parablennius</v>
      </c>
      <c r="Z2792" t="str">
        <f>VLOOKUP(S2792,Taxonomic!A:D,4,FALSE)</f>
        <v>marmoreus</v>
      </c>
    </row>
    <row r="2793" spans="1:26" x14ac:dyDescent="0.2">
      <c r="A2793" t="s">
        <v>30</v>
      </c>
      <c r="B2793" t="s">
        <v>436</v>
      </c>
      <c r="C2793" s="4" t="s">
        <v>135</v>
      </c>
      <c r="D2793">
        <v>2020</v>
      </c>
      <c r="E2793">
        <v>1</v>
      </c>
      <c r="F2793" s="9">
        <v>30</v>
      </c>
      <c r="G2793" t="s">
        <v>455</v>
      </c>
      <c r="H2793" t="s">
        <v>151</v>
      </c>
      <c r="I2793">
        <f>VLOOKUP(B2793,Information_sites!D:E,2,FALSE)</f>
        <v>-24.105399999999999</v>
      </c>
      <c r="J2793">
        <f>VLOOKUP(B2793,Information_sites!D:F,3,FALSE)</f>
        <v>-45.702500000000001</v>
      </c>
      <c r="K2793">
        <v>14</v>
      </c>
      <c r="L2793">
        <v>14</v>
      </c>
      <c r="M2793">
        <v>40</v>
      </c>
      <c r="N2793">
        <v>7.4</v>
      </c>
      <c r="O2793">
        <v>13</v>
      </c>
      <c r="P2793" s="5">
        <v>0.485416666666667</v>
      </c>
      <c r="Q2793" s="5">
        <v>0.49027777777777798</v>
      </c>
      <c r="R2793">
        <v>27</v>
      </c>
      <c r="S2793" t="s">
        <v>54</v>
      </c>
      <c r="T2793">
        <v>1</v>
      </c>
      <c r="U2793">
        <v>7</v>
      </c>
      <c r="X2793" t="str">
        <f>VLOOKUP($S2793,Taxonomic!A:D,2,FALSE)</f>
        <v>blenniidae</v>
      </c>
      <c r="Y2793" t="str">
        <f>VLOOKUP(S2793,Taxonomic!A:D,3,FALSE)</f>
        <v>parablennius</v>
      </c>
      <c r="Z2793" t="str">
        <f>VLOOKUP(S2793,Taxonomic!A:D,4,FALSE)</f>
        <v>marmoreus</v>
      </c>
    </row>
    <row r="2794" spans="1:26" x14ac:dyDescent="0.2">
      <c r="A2794" t="s">
        <v>30</v>
      </c>
      <c r="B2794" t="s">
        <v>436</v>
      </c>
      <c r="C2794" s="4" t="s">
        <v>135</v>
      </c>
      <c r="D2794">
        <v>2020</v>
      </c>
      <c r="E2794">
        <v>1</v>
      </c>
      <c r="F2794" s="9">
        <v>30</v>
      </c>
      <c r="G2794" t="s">
        <v>455</v>
      </c>
      <c r="H2794" t="s">
        <v>151</v>
      </c>
      <c r="I2794">
        <f>VLOOKUP(B2794,Information_sites!D:E,2,FALSE)</f>
        <v>-24.105399999999999</v>
      </c>
      <c r="J2794">
        <f>VLOOKUP(B2794,Information_sites!D:F,3,FALSE)</f>
        <v>-45.702500000000001</v>
      </c>
      <c r="K2794">
        <v>14</v>
      </c>
      <c r="L2794">
        <v>14</v>
      </c>
      <c r="M2794">
        <v>40</v>
      </c>
      <c r="N2794">
        <v>7.4</v>
      </c>
      <c r="O2794">
        <v>13</v>
      </c>
      <c r="P2794" s="5">
        <v>0.485416666666667</v>
      </c>
      <c r="Q2794" s="5">
        <v>0.49027777777777798</v>
      </c>
      <c r="R2794">
        <v>27</v>
      </c>
      <c r="S2794" t="s">
        <v>87</v>
      </c>
      <c r="T2794">
        <v>3</v>
      </c>
      <c r="U2794">
        <v>5</v>
      </c>
      <c r="X2794" t="str">
        <f>VLOOKUP($S2794,Taxonomic!A:D,2,FALSE)</f>
        <v>gobiidae</v>
      </c>
      <c r="Y2794" t="str">
        <f>VLOOKUP(S2794,Taxonomic!A:D,3,FALSE)</f>
        <v>coryphopterus</v>
      </c>
      <c r="Z2794" t="str">
        <f>VLOOKUP(S2794,Taxonomic!A:D,4,FALSE)</f>
        <v>spp</v>
      </c>
    </row>
    <row r="2795" spans="1:26" x14ac:dyDescent="0.2">
      <c r="A2795" t="s">
        <v>30</v>
      </c>
      <c r="B2795" t="s">
        <v>436</v>
      </c>
      <c r="C2795" s="4" t="s">
        <v>135</v>
      </c>
      <c r="D2795">
        <v>2020</v>
      </c>
      <c r="E2795">
        <v>1</v>
      </c>
      <c r="F2795" s="9">
        <v>30</v>
      </c>
      <c r="G2795" t="s">
        <v>455</v>
      </c>
      <c r="H2795" t="s">
        <v>151</v>
      </c>
      <c r="I2795">
        <f>VLOOKUP(B2795,Information_sites!D:E,2,FALSE)</f>
        <v>-24.105399999999999</v>
      </c>
      <c r="J2795">
        <f>VLOOKUP(B2795,Information_sites!D:F,3,FALSE)</f>
        <v>-45.702500000000001</v>
      </c>
      <c r="K2795">
        <v>15</v>
      </c>
      <c r="L2795">
        <v>15</v>
      </c>
      <c r="M2795">
        <v>40</v>
      </c>
      <c r="N2795">
        <v>6.9</v>
      </c>
      <c r="O2795">
        <v>13</v>
      </c>
      <c r="P2795" s="5">
        <v>0.49236111111111103</v>
      </c>
      <c r="Q2795" s="5">
        <v>0.499305555555555</v>
      </c>
      <c r="R2795">
        <v>27</v>
      </c>
      <c r="S2795" t="s">
        <v>56</v>
      </c>
      <c r="T2795">
        <v>1</v>
      </c>
      <c r="U2795">
        <v>7</v>
      </c>
      <c r="W2795" t="s">
        <v>142</v>
      </c>
      <c r="X2795" t="str">
        <f>VLOOKUP($S2795,Taxonomic!A:D,2,FALSE)</f>
        <v>scaridae</v>
      </c>
      <c r="Y2795" t="str">
        <f>VLOOKUP(S2795,Taxonomic!A:D,3,FALSE)</f>
        <v>sparisoma</v>
      </c>
      <c r="Z2795" t="str">
        <f>VLOOKUP(S2795,Taxonomic!A:D,4,FALSE)</f>
        <v>axillare</v>
      </c>
    </row>
    <row r="2796" spans="1:26" x14ac:dyDescent="0.2">
      <c r="A2796" t="s">
        <v>30</v>
      </c>
      <c r="B2796" t="s">
        <v>436</v>
      </c>
      <c r="C2796" s="4" t="s">
        <v>135</v>
      </c>
      <c r="D2796">
        <v>2020</v>
      </c>
      <c r="E2796">
        <v>1</v>
      </c>
      <c r="F2796" s="9">
        <v>30</v>
      </c>
      <c r="G2796" t="s">
        <v>455</v>
      </c>
      <c r="H2796" t="s">
        <v>151</v>
      </c>
      <c r="I2796">
        <f>VLOOKUP(B2796,Information_sites!D:E,2,FALSE)</f>
        <v>-24.105399999999999</v>
      </c>
      <c r="J2796">
        <f>VLOOKUP(B2796,Information_sites!D:F,3,FALSE)</f>
        <v>-45.702500000000001</v>
      </c>
      <c r="K2796">
        <v>15</v>
      </c>
      <c r="L2796">
        <v>15</v>
      </c>
      <c r="M2796">
        <v>40</v>
      </c>
      <c r="N2796">
        <v>6.9</v>
      </c>
      <c r="O2796">
        <v>13</v>
      </c>
      <c r="P2796" s="5">
        <v>0.49236111111111103</v>
      </c>
      <c r="Q2796" s="5">
        <v>0.499305555555555</v>
      </c>
      <c r="R2796">
        <v>27</v>
      </c>
      <c r="S2796" t="s">
        <v>56</v>
      </c>
      <c r="T2796">
        <v>1</v>
      </c>
      <c r="U2796">
        <v>20</v>
      </c>
      <c r="W2796" t="s">
        <v>137</v>
      </c>
      <c r="X2796" t="str">
        <f>VLOOKUP($S2796,Taxonomic!A:D,2,FALSE)</f>
        <v>scaridae</v>
      </c>
      <c r="Y2796" t="str">
        <f>VLOOKUP(S2796,Taxonomic!A:D,3,FALSE)</f>
        <v>sparisoma</v>
      </c>
      <c r="Z2796" t="str">
        <f>VLOOKUP(S2796,Taxonomic!A:D,4,FALSE)</f>
        <v>axillare</v>
      </c>
    </row>
    <row r="2797" spans="1:26" x14ac:dyDescent="0.2">
      <c r="A2797" t="s">
        <v>30</v>
      </c>
      <c r="B2797" t="s">
        <v>436</v>
      </c>
      <c r="C2797" s="4" t="s">
        <v>135</v>
      </c>
      <c r="D2797">
        <v>2020</v>
      </c>
      <c r="E2797">
        <v>1</v>
      </c>
      <c r="F2797" s="9">
        <v>30</v>
      </c>
      <c r="G2797" t="s">
        <v>455</v>
      </c>
      <c r="H2797" t="s">
        <v>151</v>
      </c>
      <c r="I2797">
        <f>VLOOKUP(B2797,Information_sites!D:E,2,FALSE)</f>
        <v>-24.105399999999999</v>
      </c>
      <c r="J2797">
        <f>VLOOKUP(B2797,Information_sites!D:F,3,FALSE)</f>
        <v>-45.702500000000001</v>
      </c>
      <c r="K2797">
        <v>15</v>
      </c>
      <c r="L2797">
        <v>15</v>
      </c>
      <c r="M2797">
        <v>40</v>
      </c>
      <c r="N2797">
        <v>6.9</v>
      </c>
      <c r="O2797">
        <v>13</v>
      </c>
      <c r="P2797" s="5">
        <v>0.49236111111111103</v>
      </c>
      <c r="Q2797" s="5">
        <v>0.499305555555555</v>
      </c>
      <c r="R2797">
        <v>27</v>
      </c>
      <c r="S2797" t="s">
        <v>56</v>
      </c>
      <c r="T2797">
        <v>1</v>
      </c>
      <c r="U2797">
        <v>27</v>
      </c>
      <c r="W2797" t="s">
        <v>137</v>
      </c>
      <c r="X2797" t="str">
        <f>VLOOKUP($S2797,Taxonomic!A:D,2,FALSE)</f>
        <v>scaridae</v>
      </c>
      <c r="Y2797" t="str">
        <f>VLOOKUP(S2797,Taxonomic!A:D,3,FALSE)</f>
        <v>sparisoma</v>
      </c>
      <c r="Z2797" t="str">
        <f>VLOOKUP(S2797,Taxonomic!A:D,4,FALSE)</f>
        <v>axillare</v>
      </c>
    </row>
    <row r="2798" spans="1:26" x14ac:dyDescent="0.2">
      <c r="A2798" t="s">
        <v>30</v>
      </c>
      <c r="B2798" t="s">
        <v>436</v>
      </c>
      <c r="C2798" s="4" t="s">
        <v>135</v>
      </c>
      <c r="D2798">
        <v>2020</v>
      </c>
      <c r="E2798">
        <v>1</v>
      </c>
      <c r="F2798" s="9">
        <v>30</v>
      </c>
      <c r="G2798" t="s">
        <v>455</v>
      </c>
      <c r="H2798" t="s">
        <v>151</v>
      </c>
      <c r="I2798">
        <f>VLOOKUP(B2798,Information_sites!D:E,2,FALSE)</f>
        <v>-24.105399999999999</v>
      </c>
      <c r="J2798">
        <f>VLOOKUP(B2798,Information_sites!D:F,3,FALSE)</f>
        <v>-45.702500000000001</v>
      </c>
      <c r="K2798">
        <v>15</v>
      </c>
      <c r="L2798">
        <v>15</v>
      </c>
      <c r="M2798">
        <v>40</v>
      </c>
      <c r="N2798">
        <v>6.9</v>
      </c>
      <c r="O2798">
        <v>13</v>
      </c>
      <c r="P2798" s="5">
        <v>0.49236111111111103</v>
      </c>
      <c r="Q2798" s="5">
        <v>0.499305555555555</v>
      </c>
      <c r="R2798">
        <v>27</v>
      </c>
      <c r="S2798" t="s">
        <v>437</v>
      </c>
      <c r="T2798">
        <v>1</v>
      </c>
      <c r="U2798">
        <v>25</v>
      </c>
      <c r="X2798" t="str">
        <f>VLOOKUP($S2798,Taxonomic!A:D,2,FALSE)</f>
        <v>haemulidae</v>
      </c>
      <c r="Y2798" t="str">
        <f>VLOOKUP(S2798,Taxonomic!A:D,3,FALSE)</f>
        <v>haemulon</v>
      </c>
      <c r="Z2798" t="str">
        <f>VLOOKUP(S2798,Taxonomic!A:D,4,FALSE)</f>
        <v>atlanticus</v>
      </c>
    </row>
    <row r="2799" spans="1:26" x14ac:dyDescent="0.2">
      <c r="A2799" t="s">
        <v>30</v>
      </c>
      <c r="B2799" t="s">
        <v>436</v>
      </c>
      <c r="C2799" s="4" t="s">
        <v>135</v>
      </c>
      <c r="D2799">
        <v>2020</v>
      </c>
      <c r="E2799">
        <v>1</v>
      </c>
      <c r="F2799" s="9">
        <v>30</v>
      </c>
      <c r="G2799" t="s">
        <v>455</v>
      </c>
      <c r="H2799" t="s">
        <v>151</v>
      </c>
      <c r="I2799">
        <f>VLOOKUP(B2799,Information_sites!D:E,2,FALSE)</f>
        <v>-24.105399999999999</v>
      </c>
      <c r="J2799">
        <f>VLOOKUP(B2799,Information_sites!D:F,3,FALSE)</f>
        <v>-45.702500000000001</v>
      </c>
      <c r="K2799">
        <v>15</v>
      </c>
      <c r="L2799">
        <v>15</v>
      </c>
      <c r="M2799">
        <v>40</v>
      </c>
      <c r="N2799">
        <v>6.9</v>
      </c>
      <c r="O2799">
        <v>13</v>
      </c>
      <c r="P2799" s="5">
        <v>0.49236111111111103</v>
      </c>
      <c r="Q2799" s="5">
        <v>0.499305555555555</v>
      </c>
      <c r="R2799">
        <v>27</v>
      </c>
      <c r="S2799" t="s">
        <v>437</v>
      </c>
      <c r="T2799">
        <v>1</v>
      </c>
      <c r="U2799">
        <v>28</v>
      </c>
      <c r="X2799" t="str">
        <f>VLOOKUP($S2799,Taxonomic!A:D,2,FALSE)</f>
        <v>haemulidae</v>
      </c>
      <c r="Y2799" t="str">
        <f>VLOOKUP(S2799,Taxonomic!A:D,3,FALSE)</f>
        <v>haemulon</v>
      </c>
      <c r="Z2799" t="str">
        <f>VLOOKUP(S2799,Taxonomic!A:D,4,FALSE)</f>
        <v>atlanticus</v>
      </c>
    </row>
    <row r="2800" spans="1:26" x14ac:dyDescent="0.2">
      <c r="A2800" t="s">
        <v>30</v>
      </c>
      <c r="B2800" t="s">
        <v>436</v>
      </c>
      <c r="C2800" s="4" t="s">
        <v>135</v>
      </c>
      <c r="D2800">
        <v>2020</v>
      </c>
      <c r="E2800">
        <v>1</v>
      </c>
      <c r="F2800" s="9">
        <v>30</v>
      </c>
      <c r="G2800" t="s">
        <v>455</v>
      </c>
      <c r="H2800" t="s">
        <v>151</v>
      </c>
      <c r="I2800">
        <f>VLOOKUP(B2800,Information_sites!D:E,2,FALSE)</f>
        <v>-24.105399999999999</v>
      </c>
      <c r="J2800">
        <f>VLOOKUP(B2800,Information_sites!D:F,3,FALSE)</f>
        <v>-45.702500000000001</v>
      </c>
      <c r="K2800">
        <v>15</v>
      </c>
      <c r="L2800">
        <v>15</v>
      </c>
      <c r="M2800">
        <v>40</v>
      </c>
      <c r="N2800">
        <v>6.9</v>
      </c>
      <c r="O2800">
        <v>13</v>
      </c>
      <c r="P2800" s="5">
        <v>0.49236111111111103</v>
      </c>
      <c r="Q2800" s="5">
        <v>0.499305555555555</v>
      </c>
      <c r="R2800">
        <v>27</v>
      </c>
      <c r="S2800" t="s">
        <v>154</v>
      </c>
      <c r="T2800">
        <v>12</v>
      </c>
      <c r="U2800">
        <v>20</v>
      </c>
      <c r="X2800" t="str">
        <f>VLOOKUP($S2800,Taxonomic!A:D,2,FALSE)</f>
        <v>lutjanidae</v>
      </c>
      <c r="Y2800" t="str">
        <f>VLOOKUP(S2800,Taxonomic!A:D,3,FALSE)</f>
        <v>rhomboplites</v>
      </c>
      <c r="Z2800" t="str">
        <f>VLOOKUP(S2800,Taxonomic!A:D,4,FALSE)</f>
        <v>aurorubens</v>
      </c>
    </row>
    <row r="2801" spans="1:26" x14ac:dyDescent="0.2">
      <c r="A2801" t="s">
        <v>30</v>
      </c>
      <c r="B2801" t="s">
        <v>436</v>
      </c>
      <c r="C2801" s="4" t="s">
        <v>135</v>
      </c>
      <c r="D2801">
        <v>2020</v>
      </c>
      <c r="E2801">
        <v>1</v>
      </c>
      <c r="F2801" s="9">
        <v>30</v>
      </c>
      <c r="G2801" t="s">
        <v>455</v>
      </c>
      <c r="H2801" t="s">
        <v>151</v>
      </c>
      <c r="I2801">
        <f>VLOOKUP(B2801,Information_sites!D:E,2,FALSE)</f>
        <v>-24.105399999999999</v>
      </c>
      <c r="J2801">
        <f>VLOOKUP(B2801,Information_sites!D:F,3,FALSE)</f>
        <v>-45.702500000000001</v>
      </c>
      <c r="K2801">
        <v>15</v>
      </c>
      <c r="L2801">
        <v>15</v>
      </c>
      <c r="M2801">
        <v>40</v>
      </c>
      <c r="N2801">
        <v>6.9</v>
      </c>
      <c r="O2801">
        <v>13</v>
      </c>
      <c r="P2801" s="5">
        <v>0.49236111111111103</v>
      </c>
      <c r="Q2801" s="5">
        <v>0.499305555555555</v>
      </c>
      <c r="R2801">
        <v>27</v>
      </c>
      <c r="S2801" t="s">
        <v>154</v>
      </c>
      <c r="T2801">
        <v>3</v>
      </c>
      <c r="U2801">
        <v>25</v>
      </c>
      <c r="X2801" t="str">
        <f>VLOOKUP($S2801,Taxonomic!A:D,2,FALSE)</f>
        <v>lutjanidae</v>
      </c>
      <c r="Y2801" t="str">
        <f>VLOOKUP(S2801,Taxonomic!A:D,3,FALSE)</f>
        <v>rhomboplites</v>
      </c>
      <c r="Z2801" t="str">
        <f>VLOOKUP(S2801,Taxonomic!A:D,4,FALSE)</f>
        <v>aurorubens</v>
      </c>
    </row>
    <row r="2802" spans="1:26" x14ac:dyDescent="0.2">
      <c r="A2802" t="s">
        <v>30</v>
      </c>
      <c r="B2802" t="s">
        <v>436</v>
      </c>
      <c r="C2802" s="4" t="s">
        <v>135</v>
      </c>
      <c r="D2802">
        <v>2020</v>
      </c>
      <c r="E2802">
        <v>1</v>
      </c>
      <c r="F2802" s="9">
        <v>30</v>
      </c>
      <c r="G2802" t="s">
        <v>455</v>
      </c>
      <c r="H2802" t="s">
        <v>151</v>
      </c>
      <c r="I2802">
        <f>VLOOKUP(B2802,Information_sites!D:E,2,FALSE)</f>
        <v>-24.105399999999999</v>
      </c>
      <c r="J2802">
        <f>VLOOKUP(B2802,Information_sites!D:F,3,FALSE)</f>
        <v>-45.702500000000001</v>
      </c>
      <c r="K2802">
        <v>15</v>
      </c>
      <c r="L2802">
        <v>15</v>
      </c>
      <c r="M2802">
        <v>40</v>
      </c>
      <c r="N2802">
        <v>6.9</v>
      </c>
      <c r="O2802">
        <v>13</v>
      </c>
      <c r="P2802" s="5">
        <v>0.49236111111111103</v>
      </c>
      <c r="Q2802" s="5">
        <v>0.499305555555555</v>
      </c>
      <c r="R2802">
        <v>27</v>
      </c>
      <c r="S2802" t="s">
        <v>39</v>
      </c>
      <c r="T2802">
        <v>30</v>
      </c>
      <c r="U2802">
        <v>5</v>
      </c>
      <c r="X2802" t="str">
        <f>VLOOKUP($S2802,Taxonomic!A:D,2,FALSE)</f>
        <v>haemulidae</v>
      </c>
      <c r="Y2802" t="str">
        <f>VLOOKUP(S2802,Taxonomic!A:D,3,FALSE)</f>
        <v>haemulon</v>
      </c>
      <c r="Z2802" t="str">
        <f>VLOOKUP(S2802,Taxonomic!A:D,4,FALSE)</f>
        <v>aurolineatum</v>
      </c>
    </row>
    <row r="2803" spans="1:26" x14ac:dyDescent="0.2">
      <c r="A2803" t="s">
        <v>30</v>
      </c>
      <c r="B2803" t="s">
        <v>436</v>
      </c>
      <c r="C2803" s="4" t="s">
        <v>135</v>
      </c>
      <c r="D2803">
        <v>2020</v>
      </c>
      <c r="E2803">
        <v>1</v>
      </c>
      <c r="F2803" s="9">
        <v>30</v>
      </c>
      <c r="G2803" t="s">
        <v>455</v>
      </c>
      <c r="H2803" t="s">
        <v>151</v>
      </c>
      <c r="I2803">
        <f>VLOOKUP(B2803,Information_sites!D:E,2,FALSE)</f>
        <v>-24.105399999999999</v>
      </c>
      <c r="J2803">
        <f>VLOOKUP(B2803,Information_sites!D:F,3,FALSE)</f>
        <v>-45.702500000000001</v>
      </c>
      <c r="K2803">
        <v>15</v>
      </c>
      <c r="L2803">
        <v>15</v>
      </c>
      <c r="M2803">
        <v>40</v>
      </c>
      <c r="N2803">
        <v>6.9</v>
      </c>
      <c r="O2803">
        <v>13</v>
      </c>
      <c r="P2803" s="5">
        <v>0.49236111111111103</v>
      </c>
      <c r="Q2803" s="5">
        <v>0.499305555555555</v>
      </c>
      <c r="R2803">
        <v>27</v>
      </c>
      <c r="S2803" t="s">
        <v>39</v>
      </c>
      <c r="T2803">
        <v>15</v>
      </c>
      <c r="U2803">
        <v>8</v>
      </c>
      <c r="X2803" t="str">
        <f>VLOOKUP($S2803,Taxonomic!A:D,2,FALSE)</f>
        <v>haemulidae</v>
      </c>
      <c r="Y2803" t="str">
        <f>VLOOKUP(S2803,Taxonomic!A:D,3,FALSE)</f>
        <v>haemulon</v>
      </c>
      <c r="Z2803" t="str">
        <f>VLOOKUP(S2803,Taxonomic!A:D,4,FALSE)</f>
        <v>aurolineatum</v>
      </c>
    </row>
    <row r="2804" spans="1:26" x14ac:dyDescent="0.2">
      <c r="A2804" t="s">
        <v>30</v>
      </c>
      <c r="B2804" t="s">
        <v>436</v>
      </c>
      <c r="C2804" s="4" t="s">
        <v>135</v>
      </c>
      <c r="D2804">
        <v>2020</v>
      </c>
      <c r="E2804">
        <v>1</v>
      </c>
      <c r="F2804" s="9">
        <v>30</v>
      </c>
      <c r="G2804" t="s">
        <v>455</v>
      </c>
      <c r="H2804" t="s">
        <v>151</v>
      </c>
      <c r="I2804">
        <f>VLOOKUP(B2804,Information_sites!D:E,2,FALSE)</f>
        <v>-24.105399999999999</v>
      </c>
      <c r="J2804">
        <f>VLOOKUP(B2804,Information_sites!D:F,3,FALSE)</f>
        <v>-45.702500000000001</v>
      </c>
      <c r="K2804">
        <v>15</v>
      </c>
      <c r="L2804">
        <v>15</v>
      </c>
      <c r="M2804">
        <v>40</v>
      </c>
      <c r="N2804">
        <v>6.9</v>
      </c>
      <c r="O2804">
        <v>13</v>
      </c>
      <c r="P2804" s="5">
        <v>0.49236111111111103</v>
      </c>
      <c r="Q2804" s="5">
        <v>0.499305555555555</v>
      </c>
      <c r="R2804">
        <v>27</v>
      </c>
      <c r="S2804" t="s">
        <v>39</v>
      </c>
      <c r="T2804">
        <v>10</v>
      </c>
      <c r="U2804">
        <v>10</v>
      </c>
      <c r="X2804" t="str">
        <f>VLOOKUP($S2804,Taxonomic!A:D,2,FALSE)</f>
        <v>haemulidae</v>
      </c>
      <c r="Y2804" t="str">
        <f>VLOOKUP(S2804,Taxonomic!A:D,3,FALSE)</f>
        <v>haemulon</v>
      </c>
      <c r="Z2804" t="str">
        <f>VLOOKUP(S2804,Taxonomic!A:D,4,FALSE)</f>
        <v>aurolineatum</v>
      </c>
    </row>
    <row r="2805" spans="1:26" x14ac:dyDescent="0.2">
      <c r="A2805" t="s">
        <v>30</v>
      </c>
      <c r="B2805" t="s">
        <v>436</v>
      </c>
      <c r="C2805" s="4" t="s">
        <v>135</v>
      </c>
      <c r="D2805">
        <v>2020</v>
      </c>
      <c r="E2805">
        <v>1</v>
      </c>
      <c r="F2805" s="9">
        <v>30</v>
      </c>
      <c r="G2805" t="s">
        <v>455</v>
      </c>
      <c r="H2805" t="s">
        <v>151</v>
      </c>
      <c r="I2805">
        <f>VLOOKUP(B2805,Information_sites!D:E,2,FALSE)</f>
        <v>-24.105399999999999</v>
      </c>
      <c r="J2805">
        <f>VLOOKUP(B2805,Information_sites!D:F,3,FALSE)</f>
        <v>-45.702500000000001</v>
      </c>
      <c r="K2805">
        <v>15</v>
      </c>
      <c r="L2805">
        <v>15</v>
      </c>
      <c r="M2805">
        <v>40</v>
      </c>
      <c r="N2805">
        <v>6.9</v>
      </c>
      <c r="O2805">
        <v>13</v>
      </c>
      <c r="P2805" s="5">
        <v>0.49236111111111103</v>
      </c>
      <c r="Q2805" s="5">
        <v>0.499305555555555</v>
      </c>
      <c r="R2805">
        <v>27</v>
      </c>
      <c r="S2805" t="s">
        <v>39</v>
      </c>
      <c r="T2805">
        <v>15</v>
      </c>
      <c r="U2805">
        <v>12</v>
      </c>
      <c r="X2805" t="str">
        <f>VLOOKUP($S2805,Taxonomic!A:D,2,FALSE)</f>
        <v>haemulidae</v>
      </c>
      <c r="Y2805" t="str">
        <f>VLOOKUP(S2805,Taxonomic!A:D,3,FALSE)</f>
        <v>haemulon</v>
      </c>
      <c r="Z2805" t="str">
        <f>VLOOKUP(S2805,Taxonomic!A:D,4,FALSE)</f>
        <v>aurolineatum</v>
      </c>
    </row>
    <row r="2806" spans="1:26" x14ac:dyDescent="0.2">
      <c r="A2806" t="s">
        <v>30</v>
      </c>
      <c r="B2806" t="s">
        <v>436</v>
      </c>
      <c r="C2806" s="4" t="s">
        <v>135</v>
      </c>
      <c r="D2806">
        <v>2020</v>
      </c>
      <c r="E2806">
        <v>1</v>
      </c>
      <c r="F2806" s="9">
        <v>30</v>
      </c>
      <c r="G2806" t="s">
        <v>455</v>
      </c>
      <c r="H2806" t="s">
        <v>151</v>
      </c>
      <c r="I2806">
        <f>VLOOKUP(B2806,Information_sites!D:E,2,FALSE)</f>
        <v>-24.105399999999999</v>
      </c>
      <c r="J2806">
        <f>VLOOKUP(B2806,Information_sites!D:F,3,FALSE)</f>
        <v>-45.702500000000001</v>
      </c>
      <c r="K2806">
        <v>15</v>
      </c>
      <c r="L2806">
        <v>15</v>
      </c>
      <c r="M2806">
        <v>40</v>
      </c>
      <c r="N2806">
        <v>6.9</v>
      </c>
      <c r="O2806">
        <v>13</v>
      </c>
      <c r="P2806" s="5">
        <v>0.49236111111111103</v>
      </c>
      <c r="Q2806" s="5">
        <v>0.499305555555555</v>
      </c>
      <c r="R2806">
        <v>27</v>
      </c>
      <c r="S2806" t="s">
        <v>39</v>
      </c>
      <c r="T2806">
        <v>22</v>
      </c>
      <c r="U2806">
        <v>15</v>
      </c>
      <c r="X2806" t="str">
        <f>VLOOKUP($S2806,Taxonomic!A:D,2,FALSE)</f>
        <v>haemulidae</v>
      </c>
      <c r="Y2806" t="str">
        <f>VLOOKUP(S2806,Taxonomic!A:D,3,FALSE)</f>
        <v>haemulon</v>
      </c>
      <c r="Z2806" t="str">
        <f>VLOOKUP(S2806,Taxonomic!A:D,4,FALSE)</f>
        <v>aurolineatum</v>
      </c>
    </row>
    <row r="2807" spans="1:26" x14ac:dyDescent="0.2">
      <c r="A2807" t="s">
        <v>30</v>
      </c>
      <c r="B2807" t="s">
        <v>436</v>
      </c>
      <c r="C2807" s="4" t="s">
        <v>135</v>
      </c>
      <c r="D2807">
        <v>2020</v>
      </c>
      <c r="E2807">
        <v>1</v>
      </c>
      <c r="F2807" s="9">
        <v>30</v>
      </c>
      <c r="G2807" t="s">
        <v>455</v>
      </c>
      <c r="H2807" t="s">
        <v>151</v>
      </c>
      <c r="I2807">
        <f>VLOOKUP(B2807,Information_sites!D:E,2,FALSE)</f>
        <v>-24.105399999999999</v>
      </c>
      <c r="J2807">
        <f>VLOOKUP(B2807,Information_sites!D:F,3,FALSE)</f>
        <v>-45.702500000000001</v>
      </c>
      <c r="K2807">
        <v>15</v>
      </c>
      <c r="L2807">
        <v>15</v>
      </c>
      <c r="M2807">
        <v>40</v>
      </c>
      <c r="N2807">
        <v>6.9</v>
      </c>
      <c r="O2807">
        <v>13</v>
      </c>
      <c r="P2807" s="5">
        <v>0.49236111111111103</v>
      </c>
      <c r="Q2807" s="5">
        <v>0.499305555555555</v>
      </c>
      <c r="R2807">
        <v>27</v>
      </c>
      <c r="S2807" t="s">
        <v>39</v>
      </c>
      <c r="T2807">
        <v>17</v>
      </c>
      <c r="U2807">
        <v>20</v>
      </c>
      <c r="X2807" t="str">
        <f>VLOOKUP($S2807,Taxonomic!A:D,2,FALSE)</f>
        <v>haemulidae</v>
      </c>
      <c r="Y2807" t="str">
        <f>VLOOKUP(S2807,Taxonomic!A:D,3,FALSE)</f>
        <v>haemulon</v>
      </c>
      <c r="Z2807" t="str">
        <f>VLOOKUP(S2807,Taxonomic!A:D,4,FALSE)</f>
        <v>aurolineatum</v>
      </c>
    </row>
    <row r="2808" spans="1:26" x14ac:dyDescent="0.2">
      <c r="A2808" t="s">
        <v>30</v>
      </c>
      <c r="B2808" t="s">
        <v>436</v>
      </c>
      <c r="C2808" s="4" t="s">
        <v>135</v>
      </c>
      <c r="D2808">
        <v>2020</v>
      </c>
      <c r="E2808">
        <v>1</v>
      </c>
      <c r="F2808" s="9">
        <v>30</v>
      </c>
      <c r="G2808" t="s">
        <v>455</v>
      </c>
      <c r="H2808" t="s">
        <v>151</v>
      </c>
      <c r="I2808">
        <f>VLOOKUP(B2808,Information_sites!D:E,2,FALSE)</f>
        <v>-24.105399999999999</v>
      </c>
      <c r="J2808">
        <f>VLOOKUP(B2808,Information_sites!D:F,3,FALSE)</f>
        <v>-45.702500000000001</v>
      </c>
      <c r="K2808">
        <v>15</v>
      </c>
      <c r="L2808">
        <v>15</v>
      </c>
      <c r="M2808">
        <v>40</v>
      </c>
      <c r="N2808">
        <v>6.9</v>
      </c>
      <c r="O2808">
        <v>13</v>
      </c>
      <c r="P2808" s="5">
        <v>0.49236111111111103</v>
      </c>
      <c r="Q2808" s="5">
        <v>0.499305555555555</v>
      </c>
      <c r="R2808">
        <v>27</v>
      </c>
      <c r="S2808" t="s">
        <v>44</v>
      </c>
      <c r="T2808">
        <v>1</v>
      </c>
      <c r="U2808">
        <v>38</v>
      </c>
      <c r="X2808" t="str">
        <f>VLOOKUP($S2808,Taxonomic!A:D,2,FALSE)</f>
        <v>pomacanthidae</v>
      </c>
      <c r="Y2808" t="str">
        <f>VLOOKUP(S2808,Taxonomic!A:D,3,FALSE)</f>
        <v>pomacanthus</v>
      </c>
      <c r="Z2808" t="str">
        <f>VLOOKUP(S2808,Taxonomic!A:D,4,FALSE)</f>
        <v>paru</v>
      </c>
    </row>
    <row r="2809" spans="1:26" x14ac:dyDescent="0.2">
      <c r="A2809" t="s">
        <v>30</v>
      </c>
      <c r="B2809" t="s">
        <v>436</v>
      </c>
      <c r="C2809" s="4" t="s">
        <v>135</v>
      </c>
      <c r="D2809">
        <v>2020</v>
      </c>
      <c r="E2809">
        <v>1</v>
      </c>
      <c r="F2809" s="9">
        <v>30</v>
      </c>
      <c r="G2809" t="s">
        <v>455</v>
      </c>
      <c r="H2809" t="s">
        <v>151</v>
      </c>
      <c r="I2809">
        <f>VLOOKUP(B2809,Information_sites!D:E,2,FALSE)</f>
        <v>-24.105399999999999</v>
      </c>
      <c r="J2809">
        <f>VLOOKUP(B2809,Information_sites!D:F,3,FALSE)</f>
        <v>-45.702500000000001</v>
      </c>
      <c r="K2809">
        <v>15</v>
      </c>
      <c r="L2809">
        <v>15</v>
      </c>
      <c r="M2809">
        <v>40</v>
      </c>
      <c r="N2809">
        <v>6.9</v>
      </c>
      <c r="O2809">
        <v>13</v>
      </c>
      <c r="P2809" s="5">
        <v>0.49236111111111103</v>
      </c>
      <c r="Q2809" s="5">
        <v>0.499305555555555</v>
      </c>
      <c r="R2809">
        <v>27</v>
      </c>
      <c r="S2809" t="s">
        <v>41</v>
      </c>
      <c r="T2809">
        <v>1</v>
      </c>
      <c r="U2809">
        <v>25</v>
      </c>
      <c r="X2809" t="str">
        <f>VLOOKUP($S2809,Taxonomic!A:D,2,FALSE)</f>
        <v>holocentridae</v>
      </c>
      <c r="Y2809" t="str">
        <f>VLOOKUP(S2809,Taxonomic!A:D,3,FALSE)</f>
        <v>holocentrus</v>
      </c>
      <c r="Z2809" t="str">
        <f>VLOOKUP(S2809,Taxonomic!A:D,4,FALSE)</f>
        <v>adscensionis</v>
      </c>
    </row>
    <row r="2810" spans="1:26" x14ac:dyDescent="0.2">
      <c r="A2810" t="s">
        <v>30</v>
      </c>
      <c r="B2810" t="s">
        <v>436</v>
      </c>
      <c r="C2810" s="4" t="s">
        <v>135</v>
      </c>
      <c r="D2810">
        <v>2020</v>
      </c>
      <c r="E2810">
        <v>1</v>
      </c>
      <c r="F2810" s="9">
        <v>30</v>
      </c>
      <c r="G2810" t="s">
        <v>455</v>
      </c>
      <c r="H2810" t="s">
        <v>151</v>
      </c>
      <c r="I2810">
        <f>VLOOKUP(B2810,Information_sites!D:E,2,FALSE)</f>
        <v>-24.105399999999999</v>
      </c>
      <c r="J2810">
        <f>VLOOKUP(B2810,Information_sites!D:F,3,FALSE)</f>
        <v>-45.702500000000001</v>
      </c>
      <c r="K2810">
        <v>15</v>
      </c>
      <c r="L2810">
        <v>15</v>
      </c>
      <c r="M2810">
        <v>40</v>
      </c>
      <c r="N2810">
        <v>6.9</v>
      </c>
      <c r="O2810">
        <v>13</v>
      </c>
      <c r="P2810" s="5">
        <v>0.49236111111111103</v>
      </c>
      <c r="Q2810" s="5">
        <v>0.499305555555555</v>
      </c>
      <c r="R2810">
        <v>27</v>
      </c>
      <c r="S2810" t="s">
        <v>41</v>
      </c>
      <c r="T2810">
        <v>1</v>
      </c>
      <c r="U2810">
        <v>27</v>
      </c>
      <c r="X2810" t="str">
        <f>VLOOKUP($S2810,Taxonomic!A:D,2,FALSE)</f>
        <v>holocentridae</v>
      </c>
      <c r="Y2810" t="str">
        <f>VLOOKUP(S2810,Taxonomic!A:D,3,FALSE)</f>
        <v>holocentrus</v>
      </c>
      <c r="Z2810" t="str">
        <f>VLOOKUP(S2810,Taxonomic!A:D,4,FALSE)</f>
        <v>adscensionis</v>
      </c>
    </row>
    <row r="2811" spans="1:26" x14ac:dyDescent="0.2">
      <c r="A2811" t="s">
        <v>30</v>
      </c>
      <c r="B2811" t="s">
        <v>436</v>
      </c>
      <c r="C2811" s="4" t="s">
        <v>135</v>
      </c>
      <c r="D2811">
        <v>2020</v>
      </c>
      <c r="E2811">
        <v>1</v>
      </c>
      <c r="F2811" s="9">
        <v>30</v>
      </c>
      <c r="G2811" t="s">
        <v>455</v>
      </c>
      <c r="H2811" t="s">
        <v>151</v>
      </c>
      <c r="I2811">
        <f>VLOOKUP(B2811,Information_sites!D:E,2,FALSE)</f>
        <v>-24.105399999999999</v>
      </c>
      <c r="J2811">
        <f>VLOOKUP(B2811,Information_sites!D:F,3,FALSE)</f>
        <v>-45.702500000000001</v>
      </c>
      <c r="K2811">
        <v>15</v>
      </c>
      <c r="L2811">
        <v>15</v>
      </c>
      <c r="M2811">
        <v>40</v>
      </c>
      <c r="N2811">
        <v>6.9</v>
      </c>
      <c r="O2811">
        <v>13</v>
      </c>
      <c r="P2811" s="5">
        <v>0.49236111111111103</v>
      </c>
      <c r="Q2811" s="5">
        <v>0.499305555555555</v>
      </c>
      <c r="R2811">
        <v>27</v>
      </c>
      <c r="S2811" t="s">
        <v>41</v>
      </c>
      <c r="T2811">
        <v>2</v>
      </c>
      <c r="U2811">
        <v>30</v>
      </c>
      <c r="X2811" t="str">
        <f>VLOOKUP($S2811,Taxonomic!A:D,2,FALSE)</f>
        <v>holocentridae</v>
      </c>
      <c r="Y2811" t="str">
        <f>VLOOKUP(S2811,Taxonomic!A:D,3,FALSE)</f>
        <v>holocentrus</v>
      </c>
      <c r="Z2811" t="str">
        <f>VLOOKUP(S2811,Taxonomic!A:D,4,FALSE)</f>
        <v>adscensionis</v>
      </c>
    </row>
    <row r="2812" spans="1:26" x14ac:dyDescent="0.2">
      <c r="A2812" t="s">
        <v>30</v>
      </c>
      <c r="B2812" t="s">
        <v>436</v>
      </c>
      <c r="C2812" s="4" t="s">
        <v>135</v>
      </c>
      <c r="D2812">
        <v>2020</v>
      </c>
      <c r="E2812">
        <v>1</v>
      </c>
      <c r="F2812" s="9">
        <v>30</v>
      </c>
      <c r="G2812" t="s">
        <v>455</v>
      </c>
      <c r="H2812" t="s">
        <v>151</v>
      </c>
      <c r="I2812">
        <f>VLOOKUP(B2812,Information_sites!D:E,2,FALSE)</f>
        <v>-24.105399999999999</v>
      </c>
      <c r="J2812">
        <f>VLOOKUP(B2812,Information_sites!D:F,3,FALSE)</f>
        <v>-45.702500000000001</v>
      </c>
      <c r="K2812">
        <v>15</v>
      </c>
      <c r="L2812">
        <v>15</v>
      </c>
      <c r="M2812">
        <v>40</v>
      </c>
      <c r="N2812">
        <v>6.9</v>
      </c>
      <c r="O2812">
        <v>13</v>
      </c>
      <c r="P2812" s="5">
        <v>0.49236111111111103</v>
      </c>
      <c r="Q2812" s="5">
        <v>0.499305555555555</v>
      </c>
      <c r="R2812">
        <v>27</v>
      </c>
      <c r="S2812" t="s">
        <v>41</v>
      </c>
      <c r="T2812">
        <v>1</v>
      </c>
      <c r="U2812">
        <v>35</v>
      </c>
      <c r="X2812" t="str">
        <f>VLOOKUP($S2812,Taxonomic!A:D,2,FALSE)</f>
        <v>holocentridae</v>
      </c>
      <c r="Y2812" t="str">
        <f>VLOOKUP(S2812,Taxonomic!A:D,3,FALSE)</f>
        <v>holocentrus</v>
      </c>
      <c r="Z2812" t="str">
        <f>VLOOKUP(S2812,Taxonomic!A:D,4,FALSE)</f>
        <v>adscensionis</v>
      </c>
    </row>
    <row r="2813" spans="1:26" x14ac:dyDescent="0.2">
      <c r="A2813" t="s">
        <v>30</v>
      </c>
      <c r="B2813" t="s">
        <v>436</v>
      </c>
      <c r="C2813" s="4" t="s">
        <v>135</v>
      </c>
      <c r="D2813">
        <v>2020</v>
      </c>
      <c r="E2813">
        <v>1</v>
      </c>
      <c r="F2813" s="9">
        <v>30</v>
      </c>
      <c r="G2813" t="s">
        <v>455</v>
      </c>
      <c r="H2813" t="s">
        <v>151</v>
      </c>
      <c r="I2813">
        <f>VLOOKUP(B2813,Information_sites!D:E,2,FALSE)</f>
        <v>-24.105399999999999</v>
      </c>
      <c r="J2813">
        <f>VLOOKUP(B2813,Information_sites!D:F,3,FALSE)</f>
        <v>-45.702500000000001</v>
      </c>
      <c r="K2813">
        <v>15</v>
      </c>
      <c r="L2813">
        <v>15</v>
      </c>
      <c r="M2813">
        <v>40</v>
      </c>
      <c r="N2813">
        <v>6.9</v>
      </c>
      <c r="O2813">
        <v>13</v>
      </c>
      <c r="P2813" s="5">
        <v>0.49236111111111103</v>
      </c>
      <c r="Q2813" s="5">
        <v>0.499305555555555</v>
      </c>
      <c r="R2813">
        <v>27</v>
      </c>
      <c r="S2813" t="s">
        <v>71</v>
      </c>
      <c r="T2813">
        <v>1</v>
      </c>
      <c r="U2813">
        <v>33</v>
      </c>
      <c r="X2813" t="str">
        <f>VLOOKUP($S2813,Taxonomic!A:D,2,FALSE)</f>
        <v>haemulidae</v>
      </c>
      <c r="Y2813" t="str">
        <f>VLOOKUP(S2813,Taxonomic!A:D,3,FALSE)</f>
        <v>anisotremus</v>
      </c>
      <c r="Z2813" t="str">
        <f>VLOOKUP(S2813,Taxonomic!A:D,4,FALSE)</f>
        <v>surinamensis</v>
      </c>
    </row>
    <row r="2814" spans="1:26" x14ac:dyDescent="0.2">
      <c r="A2814" t="s">
        <v>30</v>
      </c>
      <c r="B2814" t="s">
        <v>436</v>
      </c>
      <c r="C2814" s="4" t="s">
        <v>135</v>
      </c>
      <c r="D2814">
        <v>2020</v>
      </c>
      <c r="E2814">
        <v>1</v>
      </c>
      <c r="F2814" s="9">
        <v>30</v>
      </c>
      <c r="G2814" t="s">
        <v>455</v>
      </c>
      <c r="H2814" t="s">
        <v>151</v>
      </c>
      <c r="I2814">
        <f>VLOOKUP(B2814,Information_sites!D:E,2,FALSE)</f>
        <v>-24.105399999999999</v>
      </c>
      <c r="J2814">
        <f>VLOOKUP(B2814,Information_sites!D:F,3,FALSE)</f>
        <v>-45.702500000000001</v>
      </c>
      <c r="K2814">
        <v>15</v>
      </c>
      <c r="L2814">
        <v>15</v>
      </c>
      <c r="M2814">
        <v>40</v>
      </c>
      <c r="N2814">
        <v>6.9</v>
      </c>
      <c r="O2814">
        <v>13</v>
      </c>
      <c r="P2814" s="5">
        <v>0.49236111111111103</v>
      </c>
      <c r="Q2814" s="5">
        <v>0.499305555555555</v>
      </c>
      <c r="R2814">
        <v>27</v>
      </c>
      <c r="S2814" t="s">
        <v>33</v>
      </c>
      <c r="T2814">
        <v>3</v>
      </c>
      <c r="U2814">
        <v>8</v>
      </c>
      <c r="X2814" t="str">
        <f>VLOOKUP($S2814,Taxonomic!A:D,2,FALSE)</f>
        <v>pomacentridae</v>
      </c>
      <c r="Y2814" t="str">
        <f>VLOOKUP(S2814,Taxonomic!A:D,3,FALSE)</f>
        <v>abudefduf</v>
      </c>
      <c r="Z2814" t="str">
        <f>VLOOKUP(S2814,Taxonomic!A:D,4,FALSE)</f>
        <v>saxatilis</v>
      </c>
    </row>
    <row r="2815" spans="1:26" x14ac:dyDescent="0.2">
      <c r="A2815" t="s">
        <v>30</v>
      </c>
      <c r="B2815" t="s">
        <v>436</v>
      </c>
      <c r="C2815" s="4" t="s">
        <v>135</v>
      </c>
      <c r="D2815">
        <v>2020</v>
      </c>
      <c r="E2815">
        <v>1</v>
      </c>
      <c r="F2815" s="9">
        <v>30</v>
      </c>
      <c r="G2815" t="s">
        <v>455</v>
      </c>
      <c r="H2815" t="s">
        <v>151</v>
      </c>
      <c r="I2815">
        <f>VLOOKUP(B2815,Information_sites!D:E,2,FALSE)</f>
        <v>-24.105399999999999</v>
      </c>
      <c r="J2815">
        <f>VLOOKUP(B2815,Information_sites!D:F,3,FALSE)</f>
        <v>-45.702500000000001</v>
      </c>
      <c r="K2815">
        <v>15</v>
      </c>
      <c r="L2815">
        <v>15</v>
      </c>
      <c r="M2815">
        <v>40</v>
      </c>
      <c r="N2815">
        <v>6.9</v>
      </c>
      <c r="O2815">
        <v>13</v>
      </c>
      <c r="P2815" s="5">
        <v>0.49236111111111103</v>
      </c>
      <c r="Q2815" s="5">
        <v>0.499305555555555</v>
      </c>
      <c r="R2815">
        <v>27</v>
      </c>
      <c r="S2815" t="s">
        <v>33</v>
      </c>
      <c r="T2815">
        <v>5</v>
      </c>
      <c r="U2815">
        <v>10</v>
      </c>
      <c r="X2815" t="str">
        <f>VLOOKUP($S2815,Taxonomic!A:D,2,FALSE)</f>
        <v>pomacentridae</v>
      </c>
      <c r="Y2815" t="str">
        <f>VLOOKUP(S2815,Taxonomic!A:D,3,FALSE)</f>
        <v>abudefduf</v>
      </c>
      <c r="Z2815" t="str">
        <f>VLOOKUP(S2815,Taxonomic!A:D,4,FALSE)</f>
        <v>saxatilis</v>
      </c>
    </row>
    <row r="2816" spans="1:26" x14ac:dyDescent="0.2">
      <c r="A2816" t="s">
        <v>30</v>
      </c>
      <c r="B2816" t="s">
        <v>436</v>
      </c>
      <c r="C2816" s="4" t="s">
        <v>135</v>
      </c>
      <c r="D2816">
        <v>2020</v>
      </c>
      <c r="E2816">
        <v>1</v>
      </c>
      <c r="F2816" s="9">
        <v>30</v>
      </c>
      <c r="G2816" t="s">
        <v>455</v>
      </c>
      <c r="H2816" t="s">
        <v>151</v>
      </c>
      <c r="I2816">
        <f>VLOOKUP(B2816,Information_sites!D:E,2,FALSE)</f>
        <v>-24.105399999999999</v>
      </c>
      <c r="J2816">
        <f>VLOOKUP(B2816,Information_sites!D:F,3,FALSE)</f>
        <v>-45.702500000000001</v>
      </c>
      <c r="K2816">
        <v>15</v>
      </c>
      <c r="L2816">
        <v>15</v>
      </c>
      <c r="M2816">
        <v>40</v>
      </c>
      <c r="N2816">
        <v>6.9</v>
      </c>
      <c r="O2816">
        <v>13</v>
      </c>
      <c r="P2816" s="5">
        <v>0.49236111111111103</v>
      </c>
      <c r="Q2816" s="5">
        <v>0.499305555555555</v>
      </c>
      <c r="R2816">
        <v>27</v>
      </c>
      <c r="S2816" t="s">
        <v>33</v>
      </c>
      <c r="T2816">
        <v>1</v>
      </c>
      <c r="U2816">
        <v>12</v>
      </c>
      <c r="X2816" t="str">
        <f>VLOOKUP($S2816,Taxonomic!A:D,2,FALSE)</f>
        <v>pomacentridae</v>
      </c>
      <c r="Y2816" t="str">
        <f>VLOOKUP(S2816,Taxonomic!A:D,3,FALSE)</f>
        <v>abudefduf</v>
      </c>
      <c r="Z2816" t="str">
        <f>VLOOKUP(S2816,Taxonomic!A:D,4,FALSE)</f>
        <v>saxatilis</v>
      </c>
    </row>
    <row r="2817" spans="1:26" x14ac:dyDescent="0.2">
      <c r="A2817" t="s">
        <v>30</v>
      </c>
      <c r="B2817" t="s">
        <v>436</v>
      </c>
      <c r="C2817" s="4" t="s">
        <v>135</v>
      </c>
      <c r="D2817">
        <v>2020</v>
      </c>
      <c r="E2817">
        <v>1</v>
      </c>
      <c r="F2817" s="9">
        <v>30</v>
      </c>
      <c r="G2817" t="s">
        <v>455</v>
      </c>
      <c r="H2817" t="s">
        <v>151</v>
      </c>
      <c r="I2817">
        <f>VLOOKUP(B2817,Information_sites!D:E,2,FALSE)</f>
        <v>-24.105399999999999</v>
      </c>
      <c r="J2817">
        <f>VLOOKUP(B2817,Information_sites!D:F,3,FALSE)</f>
        <v>-45.702500000000001</v>
      </c>
      <c r="K2817">
        <v>15</v>
      </c>
      <c r="L2817">
        <v>15</v>
      </c>
      <c r="M2817">
        <v>40</v>
      </c>
      <c r="N2817">
        <v>6.9</v>
      </c>
      <c r="O2817">
        <v>13</v>
      </c>
      <c r="P2817" s="5">
        <v>0.49236111111111103</v>
      </c>
      <c r="Q2817" s="5">
        <v>0.499305555555555</v>
      </c>
      <c r="R2817">
        <v>27</v>
      </c>
      <c r="S2817" t="s">
        <v>33</v>
      </c>
      <c r="T2817">
        <v>5</v>
      </c>
      <c r="U2817">
        <v>15</v>
      </c>
      <c r="X2817" t="str">
        <f>VLOOKUP($S2817,Taxonomic!A:D,2,FALSE)</f>
        <v>pomacentridae</v>
      </c>
      <c r="Y2817" t="str">
        <f>VLOOKUP(S2817,Taxonomic!A:D,3,FALSE)</f>
        <v>abudefduf</v>
      </c>
      <c r="Z2817" t="str">
        <f>VLOOKUP(S2817,Taxonomic!A:D,4,FALSE)</f>
        <v>saxatilis</v>
      </c>
    </row>
    <row r="2818" spans="1:26" x14ac:dyDescent="0.2">
      <c r="A2818" t="s">
        <v>30</v>
      </c>
      <c r="B2818" t="s">
        <v>436</v>
      </c>
      <c r="C2818" s="4" t="s">
        <v>135</v>
      </c>
      <c r="D2818">
        <v>2020</v>
      </c>
      <c r="E2818">
        <v>1</v>
      </c>
      <c r="F2818" s="9">
        <v>30</v>
      </c>
      <c r="G2818" t="s">
        <v>455</v>
      </c>
      <c r="H2818" t="s">
        <v>151</v>
      </c>
      <c r="I2818">
        <f>VLOOKUP(B2818,Information_sites!D:E,2,FALSE)</f>
        <v>-24.105399999999999</v>
      </c>
      <c r="J2818">
        <f>VLOOKUP(B2818,Information_sites!D:F,3,FALSE)</f>
        <v>-45.702500000000001</v>
      </c>
      <c r="K2818">
        <v>15</v>
      </c>
      <c r="L2818">
        <v>15</v>
      </c>
      <c r="M2818">
        <v>40</v>
      </c>
      <c r="N2818">
        <v>6.9</v>
      </c>
      <c r="O2818">
        <v>13</v>
      </c>
      <c r="P2818" s="5">
        <v>0.49236111111111103</v>
      </c>
      <c r="Q2818" s="5">
        <v>0.499305555555555</v>
      </c>
      <c r="R2818">
        <v>27</v>
      </c>
      <c r="S2818" t="s">
        <v>33</v>
      </c>
      <c r="T2818">
        <v>1</v>
      </c>
      <c r="U2818">
        <v>17</v>
      </c>
      <c r="X2818" t="str">
        <f>VLOOKUP($S2818,Taxonomic!A:D,2,FALSE)</f>
        <v>pomacentridae</v>
      </c>
      <c r="Y2818" t="str">
        <f>VLOOKUP(S2818,Taxonomic!A:D,3,FALSE)</f>
        <v>abudefduf</v>
      </c>
      <c r="Z2818" t="str">
        <f>VLOOKUP(S2818,Taxonomic!A:D,4,FALSE)</f>
        <v>saxatilis</v>
      </c>
    </row>
    <row r="2819" spans="1:26" x14ac:dyDescent="0.2">
      <c r="A2819" t="s">
        <v>30</v>
      </c>
      <c r="B2819" t="s">
        <v>436</v>
      </c>
      <c r="C2819" s="4" t="s">
        <v>135</v>
      </c>
      <c r="D2819">
        <v>2020</v>
      </c>
      <c r="E2819">
        <v>1</v>
      </c>
      <c r="F2819" s="9">
        <v>30</v>
      </c>
      <c r="G2819" t="s">
        <v>455</v>
      </c>
      <c r="H2819" t="s">
        <v>151</v>
      </c>
      <c r="I2819">
        <f>VLOOKUP(B2819,Information_sites!D:E,2,FALSE)</f>
        <v>-24.105399999999999</v>
      </c>
      <c r="J2819">
        <f>VLOOKUP(B2819,Information_sites!D:F,3,FALSE)</f>
        <v>-45.702500000000001</v>
      </c>
      <c r="K2819">
        <v>15</v>
      </c>
      <c r="L2819">
        <v>15</v>
      </c>
      <c r="M2819">
        <v>40</v>
      </c>
      <c r="N2819">
        <v>6.9</v>
      </c>
      <c r="O2819">
        <v>13</v>
      </c>
      <c r="P2819" s="5">
        <v>0.49236111111111103</v>
      </c>
      <c r="Q2819" s="5">
        <v>0.499305555555555</v>
      </c>
      <c r="R2819">
        <v>27</v>
      </c>
      <c r="S2819" t="s">
        <v>43</v>
      </c>
      <c r="T2819">
        <v>2</v>
      </c>
      <c r="U2819">
        <v>10</v>
      </c>
      <c r="X2819" t="str">
        <f>VLOOKUP($S2819,Taxonomic!A:D,2,FALSE)</f>
        <v>sciaenidae</v>
      </c>
      <c r="Y2819" t="str">
        <f>VLOOKUP(S2819,Taxonomic!A:D,3,FALSE)</f>
        <v>odontoscion</v>
      </c>
      <c r="Z2819" t="str">
        <f>VLOOKUP(S2819,Taxonomic!A:D,4,FALSE)</f>
        <v>dentex</v>
      </c>
    </row>
    <row r="2820" spans="1:26" x14ac:dyDescent="0.2">
      <c r="A2820" t="s">
        <v>30</v>
      </c>
      <c r="B2820" t="s">
        <v>436</v>
      </c>
      <c r="C2820" s="4" t="s">
        <v>135</v>
      </c>
      <c r="D2820">
        <v>2020</v>
      </c>
      <c r="E2820">
        <v>1</v>
      </c>
      <c r="F2820" s="9">
        <v>30</v>
      </c>
      <c r="G2820" t="s">
        <v>455</v>
      </c>
      <c r="H2820" t="s">
        <v>151</v>
      </c>
      <c r="I2820">
        <f>VLOOKUP(B2820,Information_sites!D:E,2,FALSE)</f>
        <v>-24.105399999999999</v>
      </c>
      <c r="J2820">
        <f>VLOOKUP(B2820,Information_sites!D:F,3,FALSE)</f>
        <v>-45.702500000000001</v>
      </c>
      <c r="K2820">
        <v>15</v>
      </c>
      <c r="L2820">
        <v>15</v>
      </c>
      <c r="M2820">
        <v>40</v>
      </c>
      <c r="N2820">
        <v>6.9</v>
      </c>
      <c r="O2820">
        <v>13</v>
      </c>
      <c r="P2820" s="5">
        <v>0.49236111111111103</v>
      </c>
      <c r="Q2820" s="5">
        <v>0.499305555555555</v>
      </c>
      <c r="R2820">
        <v>27</v>
      </c>
      <c r="S2820" t="s">
        <v>43</v>
      </c>
      <c r="T2820">
        <v>7</v>
      </c>
      <c r="U2820">
        <v>12</v>
      </c>
      <c r="X2820" t="str">
        <f>VLOOKUP($S2820,Taxonomic!A:D,2,FALSE)</f>
        <v>sciaenidae</v>
      </c>
      <c r="Y2820" t="str">
        <f>VLOOKUP(S2820,Taxonomic!A:D,3,FALSE)</f>
        <v>odontoscion</v>
      </c>
      <c r="Z2820" t="str">
        <f>VLOOKUP(S2820,Taxonomic!A:D,4,FALSE)</f>
        <v>dentex</v>
      </c>
    </row>
    <row r="2821" spans="1:26" x14ac:dyDescent="0.2">
      <c r="A2821" t="s">
        <v>30</v>
      </c>
      <c r="B2821" t="s">
        <v>436</v>
      </c>
      <c r="C2821" s="4" t="s">
        <v>135</v>
      </c>
      <c r="D2821">
        <v>2020</v>
      </c>
      <c r="E2821">
        <v>1</v>
      </c>
      <c r="F2821" s="9">
        <v>30</v>
      </c>
      <c r="G2821" t="s">
        <v>455</v>
      </c>
      <c r="H2821" t="s">
        <v>151</v>
      </c>
      <c r="I2821">
        <f>VLOOKUP(B2821,Information_sites!D:E,2,FALSE)</f>
        <v>-24.105399999999999</v>
      </c>
      <c r="J2821">
        <f>VLOOKUP(B2821,Information_sites!D:F,3,FALSE)</f>
        <v>-45.702500000000001</v>
      </c>
      <c r="K2821">
        <v>15</v>
      </c>
      <c r="L2821">
        <v>15</v>
      </c>
      <c r="M2821">
        <v>40</v>
      </c>
      <c r="N2821">
        <v>6.9</v>
      </c>
      <c r="O2821">
        <v>13</v>
      </c>
      <c r="P2821" s="5">
        <v>0.49236111111111103</v>
      </c>
      <c r="Q2821" s="5">
        <v>0.499305555555555</v>
      </c>
      <c r="R2821">
        <v>27</v>
      </c>
      <c r="S2821" t="s">
        <v>43</v>
      </c>
      <c r="T2821">
        <v>3</v>
      </c>
      <c r="U2821">
        <v>15</v>
      </c>
      <c r="X2821" t="str">
        <f>VLOOKUP($S2821,Taxonomic!A:D,2,FALSE)</f>
        <v>sciaenidae</v>
      </c>
      <c r="Y2821" t="str">
        <f>VLOOKUP(S2821,Taxonomic!A:D,3,FALSE)</f>
        <v>odontoscion</v>
      </c>
      <c r="Z2821" t="str">
        <f>VLOOKUP(S2821,Taxonomic!A:D,4,FALSE)</f>
        <v>dentex</v>
      </c>
    </row>
    <row r="2822" spans="1:26" x14ac:dyDescent="0.2">
      <c r="A2822" t="s">
        <v>30</v>
      </c>
      <c r="B2822" t="s">
        <v>436</v>
      </c>
      <c r="C2822" s="4" t="s">
        <v>135</v>
      </c>
      <c r="D2822">
        <v>2020</v>
      </c>
      <c r="E2822">
        <v>1</v>
      </c>
      <c r="F2822" s="9">
        <v>30</v>
      </c>
      <c r="G2822" t="s">
        <v>455</v>
      </c>
      <c r="H2822" t="s">
        <v>151</v>
      </c>
      <c r="I2822">
        <f>VLOOKUP(B2822,Information_sites!D:E,2,FALSE)</f>
        <v>-24.105399999999999</v>
      </c>
      <c r="J2822">
        <f>VLOOKUP(B2822,Information_sites!D:F,3,FALSE)</f>
        <v>-45.702500000000001</v>
      </c>
      <c r="K2822">
        <v>15</v>
      </c>
      <c r="L2822">
        <v>15</v>
      </c>
      <c r="M2822">
        <v>40</v>
      </c>
      <c r="N2822">
        <v>6.9</v>
      </c>
      <c r="O2822">
        <v>13</v>
      </c>
      <c r="P2822" s="5">
        <v>0.49236111111111103</v>
      </c>
      <c r="Q2822" s="5">
        <v>0.499305555555555</v>
      </c>
      <c r="R2822">
        <v>27</v>
      </c>
      <c r="S2822" t="s">
        <v>35</v>
      </c>
      <c r="T2822">
        <v>1</v>
      </c>
      <c r="U2822">
        <v>28</v>
      </c>
      <c r="X2822" t="str">
        <f>VLOOKUP($S2822,Taxonomic!A:D,2,FALSE)</f>
        <v>labridae</v>
      </c>
      <c r="Y2822" t="str">
        <f>VLOOKUP(S2822,Taxonomic!A:D,3,FALSE)</f>
        <v>bodianus</v>
      </c>
      <c r="Z2822" t="str">
        <f>VLOOKUP(S2822,Taxonomic!A:D,4,FALSE)</f>
        <v>rufus</v>
      </c>
    </row>
    <row r="2823" spans="1:26" x14ac:dyDescent="0.2">
      <c r="A2823" t="s">
        <v>30</v>
      </c>
      <c r="B2823" t="s">
        <v>436</v>
      </c>
      <c r="C2823" s="4" t="s">
        <v>135</v>
      </c>
      <c r="D2823">
        <v>2020</v>
      </c>
      <c r="E2823">
        <v>1</v>
      </c>
      <c r="F2823" s="9">
        <v>30</v>
      </c>
      <c r="G2823" t="s">
        <v>455</v>
      </c>
      <c r="H2823" t="s">
        <v>151</v>
      </c>
      <c r="I2823">
        <f>VLOOKUP(B2823,Information_sites!D:E,2,FALSE)</f>
        <v>-24.105399999999999</v>
      </c>
      <c r="J2823">
        <f>VLOOKUP(B2823,Information_sites!D:F,3,FALSE)</f>
        <v>-45.702500000000001</v>
      </c>
      <c r="K2823">
        <v>15</v>
      </c>
      <c r="L2823">
        <v>15</v>
      </c>
      <c r="M2823">
        <v>40</v>
      </c>
      <c r="N2823">
        <v>6.9</v>
      </c>
      <c r="O2823">
        <v>13</v>
      </c>
      <c r="P2823" s="5">
        <v>0.49236111111111103</v>
      </c>
      <c r="Q2823" s="5">
        <v>0.499305555555555</v>
      </c>
      <c r="R2823">
        <v>27</v>
      </c>
      <c r="S2823" t="s">
        <v>35</v>
      </c>
      <c r="T2823">
        <v>1</v>
      </c>
      <c r="U2823">
        <v>33</v>
      </c>
      <c r="X2823" t="str">
        <f>VLOOKUP($S2823,Taxonomic!A:D,2,FALSE)</f>
        <v>labridae</v>
      </c>
      <c r="Y2823" t="str">
        <f>VLOOKUP(S2823,Taxonomic!A:D,3,FALSE)</f>
        <v>bodianus</v>
      </c>
      <c r="Z2823" t="str">
        <f>VLOOKUP(S2823,Taxonomic!A:D,4,FALSE)</f>
        <v>rufus</v>
      </c>
    </row>
    <row r="2824" spans="1:26" x14ac:dyDescent="0.2">
      <c r="A2824" t="s">
        <v>30</v>
      </c>
      <c r="B2824" t="s">
        <v>436</v>
      </c>
      <c r="C2824" s="4" t="s">
        <v>135</v>
      </c>
      <c r="D2824">
        <v>2020</v>
      </c>
      <c r="E2824">
        <v>1</v>
      </c>
      <c r="F2824" s="9">
        <v>30</v>
      </c>
      <c r="G2824" t="s">
        <v>455</v>
      </c>
      <c r="H2824" t="s">
        <v>151</v>
      </c>
      <c r="I2824">
        <f>VLOOKUP(B2824,Information_sites!D:E,2,FALSE)</f>
        <v>-24.105399999999999</v>
      </c>
      <c r="J2824">
        <f>VLOOKUP(B2824,Information_sites!D:F,3,FALSE)</f>
        <v>-45.702500000000001</v>
      </c>
      <c r="K2824">
        <v>15</v>
      </c>
      <c r="L2824">
        <v>15</v>
      </c>
      <c r="M2824">
        <v>40</v>
      </c>
      <c r="N2824">
        <v>6.9</v>
      </c>
      <c r="O2824">
        <v>13</v>
      </c>
      <c r="P2824" s="5">
        <v>0.49236111111111103</v>
      </c>
      <c r="Q2824" s="5">
        <v>0.499305555555555</v>
      </c>
      <c r="R2824">
        <v>27</v>
      </c>
      <c r="S2824" t="s">
        <v>35</v>
      </c>
      <c r="T2824">
        <v>1</v>
      </c>
      <c r="U2824">
        <v>38</v>
      </c>
      <c r="X2824" t="str">
        <f>VLOOKUP($S2824,Taxonomic!A:D,2,FALSE)</f>
        <v>labridae</v>
      </c>
      <c r="Y2824" t="str">
        <f>VLOOKUP(S2824,Taxonomic!A:D,3,FALSE)</f>
        <v>bodianus</v>
      </c>
      <c r="Z2824" t="str">
        <f>VLOOKUP(S2824,Taxonomic!A:D,4,FALSE)</f>
        <v>rufus</v>
      </c>
    </row>
    <row r="2825" spans="1:26" x14ac:dyDescent="0.2">
      <c r="A2825" t="s">
        <v>30</v>
      </c>
      <c r="B2825" t="s">
        <v>436</v>
      </c>
      <c r="C2825" s="4" t="s">
        <v>135</v>
      </c>
      <c r="D2825">
        <v>2020</v>
      </c>
      <c r="E2825">
        <v>1</v>
      </c>
      <c r="F2825" s="9">
        <v>30</v>
      </c>
      <c r="G2825" t="s">
        <v>455</v>
      </c>
      <c r="H2825" t="s">
        <v>151</v>
      </c>
      <c r="I2825">
        <f>VLOOKUP(B2825,Information_sites!D:E,2,FALSE)</f>
        <v>-24.105399999999999</v>
      </c>
      <c r="J2825">
        <f>VLOOKUP(B2825,Information_sites!D:F,3,FALSE)</f>
        <v>-45.702500000000001</v>
      </c>
      <c r="K2825">
        <v>15</v>
      </c>
      <c r="L2825">
        <v>15</v>
      </c>
      <c r="M2825">
        <v>40</v>
      </c>
      <c r="N2825">
        <v>6.9</v>
      </c>
      <c r="O2825">
        <v>13</v>
      </c>
      <c r="P2825" s="5">
        <v>0.49236111111111103</v>
      </c>
      <c r="Q2825" s="5">
        <v>0.499305555555555</v>
      </c>
      <c r="R2825">
        <v>27</v>
      </c>
      <c r="S2825" t="s">
        <v>73</v>
      </c>
      <c r="T2825">
        <v>2</v>
      </c>
      <c r="U2825">
        <v>40</v>
      </c>
      <c r="X2825" t="str">
        <f>VLOOKUP($S2825,Taxonomic!A:D,2,FALSE)</f>
        <v>ephippidae</v>
      </c>
      <c r="Y2825" t="str">
        <f>VLOOKUP(S2825,Taxonomic!A:D,3,FALSE)</f>
        <v>chaetodipterus</v>
      </c>
      <c r="Z2825" t="str">
        <f>VLOOKUP(S2825,Taxonomic!A:D,4,FALSE)</f>
        <v>faber</v>
      </c>
    </row>
    <row r="2826" spans="1:26" x14ac:dyDescent="0.2">
      <c r="A2826" t="s">
        <v>30</v>
      </c>
      <c r="B2826" t="s">
        <v>436</v>
      </c>
      <c r="C2826" s="4" t="s">
        <v>135</v>
      </c>
      <c r="D2826">
        <v>2020</v>
      </c>
      <c r="E2826">
        <v>1</v>
      </c>
      <c r="F2826" s="9">
        <v>30</v>
      </c>
      <c r="G2826" t="s">
        <v>455</v>
      </c>
      <c r="H2826" t="s">
        <v>151</v>
      </c>
      <c r="I2826">
        <f>VLOOKUP(B2826,Information_sites!D:E,2,FALSE)</f>
        <v>-24.105399999999999</v>
      </c>
      <c r="J2826">
        <f>VLOOKUP(B2826,Information_sites!D:F,3,FALSE)</f>
        <v>-45.702500000000001</v>
      </c>
      <c r="K2826">
        <v>15</v>
      </c>
      <c r="L2826">
        <v>15</v>
      </c>
      <c r="M2826">
        <v>40</v>
      </c>
      <c r="N2826">
        <v>6.9</v>
      </c>
      <c r="O2826">
        <v>13</v>
      </c>
      <c r="P2826" s="5">
        <v>0.49236111111111103</v>
      </c>
      <c r="Q2826" s="5">
        <v>0.499305555555555</v>
      </c>
      <c r="R2826">
        <v>27</v>
      </c>
      <c r="S2826" t="s">
        <v>88</v>
      </c>
      <c r="T2826">
        <v>1</v>
      </c>
      <c r="U2826">
        <v>5</v>
      </c>
      <c r="X2826" t="str">
        <f>VLOOKUP($S2826,Taxonomic!A:D,2,FALSE)</f>
        <v>pomacentridae</v>
      </c>
      <c r="Y2826" t="str">
        <f>VLOOKUP(S2826,Taxonomic!A:D,3,FALSE)</f>
        <v>stegastes</v>
      </c>
      <c r="Z2826" t="str">
        <f>VLOOKUP(S2826,Taxonomic!A:D,4,FALSE)</f>
        <v>pictus</v>
      </c>
    </row>
    <row r="2827" spans="1:26" x14ac:dyDescent="0.2">
      <c r="A2827" t="s">
        <v>30</v>
      </c>
      <c r="B2827" t="s">
        <v>436</v>
      </c>
      <c r="C2827" s="4" t="s">
        <v>135</v>
      </c>
      <c r="D2827">
        <v>2020</v>
      </c>
      <c r="E2827">
        <v>1</v>
      </c>
      <c r="F2827" s="9">
        <v>30</v>
      </c>
      <c r="G2827" t="s">
        <v>455</v>
      </c>
      <c r="H2827" t="s">
        <v>151</v>
      </c>
      <c r="I2827">
        <f>VLOOKUP(B2827,Information_sites!D:E,2,FALSE)</f>
        <v>-24.105399999999999</v>
      </c>
      <c r="J2827">
        <f>VLOOKUP(B2827,Information_sites!D:F,3,FALSE)</f>
        <v>-45.702500000000001</v>
      </c>
      <c r="K2827">
        <v>15</v>
      </c>
      <c r="L2827">
        <v>15</v>
      </c>
      <c r="M2827">
        <v>40</v>
      </c>
      <c r="N2827">
        <v>6.9</v>
      </c>
      <c r="O2827">
        <v>13</v>
      </c>
      <c r="P2827" s="5">
        <v>0.49236111111111103</v>
      </c>
      <c r="Q2827" s="5">
        <v>0.499305555555555</v>
      </c>
      <c r="R2827">
        <v>27</v>
      </c>
      <c r="S2827" t="s">
        <v>40</v>
      </c>
      <c r="T2827">
        <v>1</v>
      </c>
      <c r="U2827">
        <v>13</v>
      </c>
      <c r="X2827" t="str">
        <f>VLOOKUP($S2827,Taxonomic!A:D,2,FALSE)</f>
        <v>labridae</v>
      </c>
      <c r="Y2827" t="str">
        <f>VLOOKUP(S2827,Taxonomic!A:D,3,FALSE)</f>
        <v>halichoeres</v>
      </c>
      <c r="Z2827" t="str">
        <f>VLOOKUP(S2827,Taxonomic!A:D,4,FALSE)</f>
        <v>poeyi</v>
      </c>
    </row>
    <row r="2828" spans="1:26" x14ac:dyDescent="0.2">
      <c r="A2828" t="s">
        <v>30</v>
      </c>
      <c r="B2828" t="s">
        <v>436</v>
      </c>
      <c r="C2828" s="4" t="s">
        <v>135</v>
      </c>
      <c r="D2828">
        <v>2020</v>
      </c>
      <c r="E2828">
        <v>1</v>
      </c>
      <c r="F2828" s="9">
        <v>30</v>
      </c>
      <c r="G2828" t="s">
        <v>455</v>
      </c>
      <c r="H2828" t="s">
        <v>151</v>
      </c>
      <c r="I2828">
        <f>VLOOKUP(B2828,Information_sites!D:E,2,FALSE)</f>
        <v>-24.105399999999999</v>
      </c>
      <c r="J2828">
        <f>VLOOKUP(B2828,Information_sites!D:F,3,FALSE)</f>
        <v>-45.702500000000001</v>
      </c>
      <c r="K2828">
        <v>15</v>
      </c>
      <c r="L2828">
        <v>15</v>
      </c>
      <c r="M2828">
        <v>40</v>
      </c>
      <c r="N2828">
        <v>6.9</v>
      </c>
      <c r="O2828">
        <v>13</v>
      </c>
      <c r="P2828" s="5">
        <v>0.49236111111111103</v>
      </c>
      <c r="Q2828" s="5">
        <v>0.499305555555555</v>
      </c>
      <c r="R2828">
        <v>27</v>
      </c>
      <c r="S2828" t="s">
        <v>72</v>
      </c>
      <c r="T2828">
        <v>1</v>
      </c>
      <c r="U2828">
        <v>25</v>
      </c>
      <c r="W2828" t="s">
        <v>155</v>
      </c>
      <c r="X2828" t="str">
        <f>VLOOKUP($S2828,Taxonomic!A:D,2,FALSE)</f>
        <v>carangidae</v>
      </c>
      <c r="Y2828" t="str">
        <f>VLOOKUP(S2828,Taxonomic!A:D,3,FALSE)</f>
        <v>caranx</v>
      </c>
      <c r="Z2828" t="str">
        <f>VLOOKUP(S2828,Taxonomic!A:D,4,FALSE)</f>
        <v>latus</v>
      </c>
    </row>
    <row r="2829" spans="1:26" x14ac:dyDescent="0.2">
      <c r="A2829" t="s">
        <v>30</v>
      </c>
      <c r="B2829" t="s">
        <v>436</v>
      </c>
      <c r="C2829" s="4" t="s">
        <v>135</v>
      </c>
      <c r="D2829">
        <v>2020</v>
      </c>
      <c r="E2829">
        <v>1</v>
      </c>
      <c r="F2829" s="9">
        <v>30</v>
      </c>
      <c r="G2829" t="s">
        <v>455</v>
      </c>
      <c r="H2829" t="s">
        <v>151</v>
      </c>
      <c r="I2829">
        <f>VLOOKUP(B2829,Information_sites!D:E,2,FALSE)</f>
        <v>-24.105399999999999</v>
      </c>
      <c r="J2829">
        <f>VLOOKUP(B2829,Information_sites!D:F,3,FALSE)</f>
        <v>-45.702500000000001</v>
      </c>
      <c r="K2829">
        <v>15</v>
      </c>
      <c r="L2829">
        <v>15</v>
      </c>
      <c r="M2829">
        <v>40</v>
      </c>
      <c r="N2829">
        <v>6.9</v>
      </c>
      <c r="O2829">
        <v>13</v>
      </c>
      <c r="P2829" s="5">
        <v>0.49236111111111103</v>
      </c>
      <c r="Q2829" s="5">
        <v>0.499305555555555</v>
      </c>
      <c r="R2829">
        <v>27</v>
      </c>
      <c r="S2829" t="s">
        <v>107</v>
      </c>
      <c r="T2829">
        <v>2</v>
      </c>
      <c r="U2829">
        <v>3</v>
      </c>
      <c r="X2829" t="str">
        <f>VLOOKUP($S2829,Taxonomic!A:D,2,FALSE)</f>
        <v>sciaenidae</v>
      </c>
      <c r="Y2829" t="str">
        <f>VLOOKUP(S2829,Taxonomic!A:D,3,FALSE)</f>
        <v>pareques</v>
      </c>
      <c r="Z2829" t="str">
        <f>VLOOKUP(S2829,Taxonomic!A:D,4,FALSE)</f>
        <v>acuminatus</v>
      </c>
    </row>
    <row r="2830" spans="1:26" x14ac:dyDescent="0.2">
      <c r="A2830" t="s">
        <v>30</v>
      </c>
      <c r="B2830" t="s">
        <v>436</v>
      </c>
      <c r="C2830" s="4" t="s">
        <v>135</v>
      </c>
      <c r="D2830">
        <v>2020</v>
      </c>
      <c r="E2830">
        <v>1</v>
      </c>
      <c r="F2830" s="9">
        <v>30</v>
      </c>
      <c r="G2830" t="s">
        <v>455</v>
      </c>
      <c r="H2830" t="s">
        <v>151</v>
      </c>
      <c r="I2830">
        <f>VLOOKUP(B2830,Information_sites!D:E,2,FALSE)</f>
        <v>-24.105399999999999</v>
      </c>
      <c r="J2830">
        <f>VLOOKUP(B2830,Information_sites!D:F,3,FALSE)</f>
        <v>-45.702500000000001</v>
      </c>
      <c r="K2830">
        <v>15</v>
      </c>
      <c r="L2830">
        <v>15</v>
      </c>
      <c r="M2830">
        <v>40</v>
      </c>
      <c r="N2830">
        <v>6.9</v>
      </c>
      <c r="O2830">
        <v>13</v>
      </c>
      <c r="P2830" s="5">
        <v>0.49236111111111103</v>
      </c>
      <c r="Q2830" s="5">
        <v>0.499305555555555</v>
      </c>
      <c r="R2830">
        <v>27</v>
      </c>
      <c r="S2830" t="s">
        <v>87</v>
      </c>
      <c r="T2830">
        <v>9</v>
      </c>
      <c r="U2830">
        <v>5</v>
      </c>
      <c r="X2830" t="str">
        <f>VLOOKUP($S2830,Taxonomic!A:D,2,FALSE)</f>
        <v>gobiidae</v>
      </c>
      <c r="Y2830" t="str">
        <f>VLOOKUP(S2830,Taxonomic!A:D,3,FALSE)</f>
        <v>coryphopterus</v>
      </c>
      <c r="Z2830" t="str">
        <f>VLOOKUP(S2830,Taxonomic!A:D,4,FALSE)</f>
        <v>spp</v>
      </c>
    </row>
    <row r="2831" spans="1:26" x14ac:dyDescent="0.2">
      <c r="A2831" t="s">
        <v>30</v>
      </c>
      <c r="B2831" t="s">
        <v>436</v>
      </c>
      <c r="C2831" s="4" t="s">
        <v>135</v>
      </c>
      <c r="D2831">
        <v>2020</v>
      </c>
      <c r="E2831">
        <v>1</v>
      </c>
      <c r="F2831" s="9">
        <v>30</v>
      </c>
      <c r="G2831" t="s">
        <v>455</v>
      </c>
      <c r="H2831" t="s">
        <v>151</v>
      </c>
      <c r="I2831">
        <f>VLOOKUP(B2831,Information_sites!D:E,2,FALSE)</f>
        <v>-24.105399999999999</v>
      </c>
      <c r="J2831">
        <f>VLOOKUP(B2831,Information_sites!D:F,3,FALSE)</f>
        <v>-45.702500000000001</v>
      </c>
      <c r="K2831">
        <v>15</v>
      </c>
      <c r="L2831">
        <v>15</v>
      </c>
      <c r="M2831">
        <v>40</v>
      </c>
      <c r="N2831">
        <v>6.9</v>
      </c>
      <c r="O2831">
        <v>13</v>
      </c>
      <c r="P2831" s="5">
        <v>0.49236111111111103</v>
      </c>
      <c r="Q2831" s="5">
        <v>0.499305555555555</v>
      </c>
      <c r="R2831">
        <v>27</v>
      </c>
      <c r="S2831" t="s">
        <v>87</v>
      </c>
      <c r="T2831">
        <v>4</v>
      </c>
      <c r="U2831">
        <v>7</v>
      </c>
      <c r="X2831" t="str">
        <f>VLOOKUP($S2831,Taxonomic!A:D,2,FALSE)</f>
        <v>gobiidae</v>
      </c>
      <c r="Y2831" t="str">
        <f>VLOOKUP(S2831,Taxonomic!A:D,3,FALSE)</f>
        <v>coryphopterus</v>
      </c>
      <c r="Z2831" t="str">
        <f>VLOOKUP(S2831,Taxonomic!A:D,4,FALSE)</f>
        <v>spp</v>
      </c>
    </row>
    <row r="2832" spans="1:26" x14ac:dyDescent="0.2">
      <c r="A2832" t="s">
        <v>30</v>
      </c>
      <c r="B2832" t="s">
        <v>436</v>
      </c>
      <c r="C2832" s="4" t="s">
        <v>135</v>
      </c>
      <c r="D2832">
        <v>2020</v>
      </c>
      <c r="E2832">
        <v>1</v>
      </c>
      <c r="F2832" s="9">
        <v>30</v>
      </c>
      <c r="G2832" t="s">
        <v>455</v>
      </c>
      <c r="H2832" t="s">
        <v>151</v>
      </c>
      <c r="I2832">
        <f>VLOOKUP(B2832,Information_sites!D:E,2,FALSE)</f>
        <v>-24.105399999999999</v>
      </c>
      <c r="J2832">
        <f>VLOOKUP(B2832,Information_sites!D:F,3,FALSE)</f>
        <v>-45.702500000000001</v>
      </c>
      <c r="K2832">
        <v>15</v>
      </c>
      <c r="L2832">
        <v>15</v>
      </c>
      <c r="M2832">
        <v>40</v>
      </c>
      <c r="N2832">
        <v>6.9</v>
      </c>
      <c r="O2832">
        <v>13</v>
      </c>
      <c r="P2832" s="5">
        <v>0.49236111111111103</v>
      </c>
      <c r="Q2832" s="5">
        <v>0.499305555555555</v>
      </c>
      <c r="R2832">
        <v>27</v>
      </c>
      <c r="S2832" t="s">
        <v>46</v>
      </c>
      <c r="T2832">
        <v>1</v>
      </c>
      <c r="U2832">
        <v>12</v>
      </c>
      <c r="X2832" t="str">
        <f>VLOOKUP($S2832,Taxonomic!A:D,2,FALSE)</f>
        <v>pomacentridae</v>
      </c>
      <c r="Y2832" t="str">
        <f>VLOOKUP(S2832,Taxonomic!A:D,3,FALSE)</f>
        <v>stegastes</v>
      </c>
      <c r="Z2832" t="str">
        <f>VLOOKUP(S2832,Taxonomic!A:D,4,FALSE)</f>
        <v>fuscus</v>
      </c>
    </row>
    <row r="2833" spans="1:26" x14ac:dyDescent="0.2">
      <c r="A2833" t="s">
        <v>30</v>
      </c>
      <c r="B2833" t="s">
        <v>436</v>
      </c>
      <c r="C2833" s="4" t="s">
        <v>135</v>
      </c>
      <c r="D2833">
        <v>2020</v>
      </c>
      <c r="E2833">
        <v>1</v>
      </c>
      <c r="F2833" s="9">
        <v>30</v>
      </c>
      <c r="G2833" t="s">
        <v>455</v>
      </c>
      <c r="H2833" t="s">
        <v>151</v>
      </c>
      <c r="I2833">
        <f>VLOOKUP(B2833,Information_sites!D:E,2,FALSE)</f>
        <v>-24.105399999999999</v>
      </c>
      <c r="J2833">
        <f>VLOOKUP(B2833,Information_sites!D:F,3,FALSE)</f>
        <v>-45.702500000000001</v>
      </c>
      <c r="K2833">
        <v>15</v>
      </c>
      <c r="L2833">
        <v>15</v>
      </c>
      <c r="M2833">
        <v>40</v>
      </c>
      <c r="N2833">
        <v>6.9</v>
      </c>
      <c r="O2833">
        <v>13</v>
      </c>
      <c r="P2833" s="5">
        <v>0.49236111111111103</v>
      </c>
      <c r="Q2833" s="5">
        <v>0.499305555555555</v>
      </c>
      <c r="R2833">
        <v>27</v>
      </c>
      <c r="S2833" t="s">
        <v>46</v>
      </c>
      <c r="T2833">
        <v>8</v>
      </c>
      <c r="U2833">
        <v>15</v>
      </c>
      <c r="X2833" t="str">
        <f>VLOOKUP($S2833,Taxonomic!A:D,2,FALSE)</f>
        <v>pomacentridae</v>
      </c>
      <c r="Y2833" t="str">
        <f>VLOOKUP(S2833,Taxonomic!A:D,3,FALSE)</f>
        <v>stegastes</v>
      </c>
      <c r="Z2833" t="str">
        <f>VLOOKUP(S2833,Taxonomic!A:D,4,FALSE)</f>
        <v>fuscus</v>
      </c>
    </row>
    <row r="2834" spans="1:26" x14ac:dyDescent="0.2">
      <c r="A2834" t="s">
        <v>30</v>
      </c>
      <c r="B2834" t="s">
        <v>436</v>
      </c>
      <c r="C2834" s="4" t="s">
        <v>135</v>
      </c>
      <c r="D2834">
        <v>2020</v>
      </c>
      <c r="E2834">
        <v>1</v>
      </c>
      <c r="F2834" s="9">
        <v>30</v>
      </c>
      <c r="G2834" t="s">
        <v>455</v>
      </c>
      <c r="H2834" t="s">
        <v>151</v>
      </c>
      <c r="I2834">
        <f>VLOOKUP(B2834,Information_sites!D:E,2,FALSE)</f>
        <v>-24.105399999999999</v>
      </c>
      <c r="J2834">
        <f>VLOOKUP(B2834,Information_sites!D:F,3,FALSE)</f>
        <v>-45.702500000000001</v>
      </c>
      <c r="K2834">
        <v>15</v>
      </c>
      <c r="L2834">
        <v>15</v>
      </c>
      <c r="M2834">
        <v>40</v>
      </c>
      <c r="N2834">
        <v>6.9</v>
      </c>
      <c r="O2834">
        <v>13</v>
      </c>
      <c r="P2834" s="5">
        <v>0.49236111111111103</v>
      </c>
      <c r="Q2834" s="5">
        <v>0.499305555555555</v>
      </c>
      <c r="R2834">
        <v>27</v>
      </c>
      <c r="S2834" t="s">
        <v>54</v>
      </c>
      <c r="T2834">
        <v>2</v>
      </c>
      <c r="U2834">
        <v>3</v>
      </c>
      <c r="X2834" t="str">
        <f>VLOOKUP($S2834,Taxonomic!A:D,2,FALSE)</f>
        <v>blenniidae</v>
      </c>
      <c r="Y2834" t="str">
        <f>VLOOKUP(S2834,Taxonomic!A:D,3,FALSE)</f>
        <v>parablennius</v>
      </c>
      <c r="Z2834" t="str">
        <f>VLOOKUP(S2834,Taxonomic!A:D,4,FALSE)</f>
        <v>marmoreus</v>
      </c>
    </row>
    <row r="2835" spans="1:26" x14ac:dyDescent="0.2">
      <c r="A2835" t="s">
        <v>30</v>
      </c>
      <c r="B2835" t="s">
        <v>436</v>
      </c>
      <c r="C2835" s="4" t="s">
        <v>135</v>
      </c>
      <c r="D2835">
        <v>2020</v>
      </c>
      <c r="E2835">
        <v>1</v>
      </c>
      <c r="F2835" s="9">
        <v>30</v>
      </c>
      <c r="G2835" t="s">
        <v>455</v>
      </c>
      <c r="H2835" t="s">
        <v>151</v>
      </c>
      <c r="I2835">
        <f>VLOOKUP(B2835,Information_sites!D:E,2,FALSE)</f>
        <v>-24.105399999999999</v>
      </c>
      <c r="J2835">
        <f>VLOOKUP(B2835,Information_sites!D:F,3,FALSE)</f>
        <v>-45.702500000000001</v>
      </c>
      <c r="K2835">
        <v>15</v>
      </c>
      <c r="L2835">
        <v>15</v>
      </c>
      <c r="M2835">
        <v>40</v>
      </c>
      <c r="N2835">
        <v>6.9</v>
      </c>
      <c r="O2835">
        <v>13</v>
      </c>
      <c r="P2835" s="5">
        <v>0.49236111111111103</v>
      </c>
      <c r="Q2835" s="5">
        <v>0.499305555555555</v>
      </c>
      <c r="R2835">
        <v>27</v>
      </c>
      <c r="S2835" t="s">
        <v>54</v>
      </c>
      <c r="T2835">
        <v>3</v>
      </c>
      <c r="U2835">
        <v>4</v>
      </c>
      <c r="X2835" t="str">
        <f>VLOOKUP($S2835,Taxonomic!A:D,2,FALSE)</f>
        <v>blenniidae</v>
      </c>
      <c r="Y2835" t="str">
        <f>VLOOKUP(S2835,Taxonomic!A:D,3,FALSE)</f>
        <v>parablennius</v>
      </c>
      <c r="Z2835" t="str">
        <f>VLOOKUP(S2835,Taxonomic!A:D,4,FALSE)</f>
        <v>marmoreus</v>
      </c>
    </row>
    <row r="2836" spans="1:26" x14ac:dyDescent="0.2">
      <c r="A2836" t="s">
        <v>30</v>
      </c>
      <c r="B2836" t="s">
        <v>436</v>
      </c>
      <c r="C2836" s="4" t="s">
        <v>135</v>
      </c>
      <c r="D2836">
        <v>2020</v>
      </c>
      <c r="E2836">
        <v>1</v>
      </c>
      <c r="F2836" s="9">
        <v>30</v>
      </c>
      <c r="G2836" t="s">
        <v>455</v>
      </c>
      <c r="H2836" t="s">
        <v>151</v>
      </c>
      <c r="I2836">
        <f>VLOOKUP(B2836,Information_sites!D:E,2,FALSE)</f>
        <v>-24.105399999999999</v>
      </c>
      <c r="J2836">
        <f>VLOOKUP(B2836,Information_sites!D:F,3,FALSE)</f>
        <v>-45.702500000000001</v>
      </c>
      <c r="K2836">
        <v>15</v>
      </c>
      <c r="L2836">
        <v>15</v>
      </c>
      <c r="M2836">
        <v>40</v>
      </c>
      <c r="N2836">
        <v>6.9</v>
      </c>
      <c r="O2836">
        <v>13</v>
      </c>
      <c r="P2836" s="5">
        <v>0.49236111111111103</v>
      </c>
      <c r="Q2836" s="5">
        <v>0.499305555555555</v>
      </c>
      <c r="R2836">
        <v>27</v>
      </c>
      <c r="S2836" t="s">
        <v>54</v>
      </c>
      <c r="T2836">
        <v>1</v>
      </c>
      <c r="U2836">
        <v>5</v>
      </c>
      <c r="X2836" t="str">
        <f>VLOOKUP($S2836,Taxonomic!A:D,2,FALSE)</f>
        <v>blenniidae</v>
      </c>
      <c r="Y2836" t="str">
        <f>VLOOKUP(S2836,Taxonomic!A:D,3,FALSE)</f>
        <v>parablennius</v>
      </c>
      <c r="Z2836" t="str">
        <f>VLOOKUP(S2836,Taxonomic!A:D,4,FALSE)</f>
        <v>marmoreus</v>
      </c>
    </row>
    <row r="2837" spans="1:26" x14ac:dyDescent="0.2">
      <c r="A2837" t="s">
        <v>30</v>
      </c>
      <c r="B2837" t="s">
        <v>436</v>
      </c>
      <c r="C2837" s="4" t="s">
        <v>135</v>
      </c>
      <c r="D2837">
        <v>2020</v>
      </c>
      <c r="E2837">
        <v>1</v>
      </c>
      <c r="F2837" s="9">
        <v>30</v>
      </c>
      <c r="G2837" t="s">
        <v>455</v>
      </c>
      <c r="H2837" t="s">
        <v>151</v>
      </c>
      <c r="I2837">
        <f>VLOOKUP(B2837,Information_sites!D:E,2,FALSE)</f>
        <v>-24.105399999999999</v>
      </c>
      <c r="J2837">
        <f>VLOOKUP(B2837,Information_sites!D:F,3,FALSE)</f>
        <v>-45.702500000000001</v>
      </c>
      <c r="K2837">
        <v>15</v>
      </c>
      <c r="L2837">
        <v>15</v>
      </c>
      <c r="M2837">
        <v>40</v>
      </c>
      <c r="N2837">
        <v>6.9</v>
      </c>
      <c r="O2837">
        <v>13</v>
      </c>
      <c r="P2837" s="5">
        <v>0.49236111111111103</v>
      </c>
      <c r="Q2837" s="5">
        <v>0.499305555555555</v>
      </c>
      <c r="R2837">
        <v>27</v>
      </c>
      <c r="S2837" t="s">
        <v>54</v>
      </c>
      <c r="T2837">
        <v>2</v>
      </c>
      <c r="U2837">
        <v>7</v>
      </c>
      <c r="X2837" t="str">
        <f>VLOOKUP($S2837,Taxonomic!A:D,2,FALSE)</f>
        <v>blenniidae</v>
      </c>
      <c r="Y2837" t="str">
        <f>VLOOKUP(S2837,Taxonomic!A:D,3,FALSE)</f>
        <v>parablennius</v>
      </c>
      <c r="Z2837" t="str">
        <f>VLOOKUP(S2837,Taxonomic!A:D,4,FALSE)</f>
        <v>marmoreus</v>
      </c>
    </row>
    <row r="2838" spans="1:26" x14ac:dyDescent="0.2">
      <c r="A2838" t="s">
        <v>30</v>
      </c>
      <c r="B2838" t="s">
        <v>436</v>
      </c>
      <c r="C2838" s="4" t="s">
        <v>135</v>
      </c>
      <c r="D2838">
        <v>2020</v>
      </c>
      <c r="E2838">
        <v>1</v>
      </c>
      <c r="F2838" s="9">
        <v>30</v>
      </c>
      <c r="G2838" t="s">
        <v>455</v>
      </c>
      <c r="H2838" t="s">
        <v>151</v>
      </c>
      <c r="I2838">
        <f>VLOOKUP(B2838,Information_sites!D:E,2,FALSE)</f>
        <v>-24.105399999999999</v>
      </c>
      <c r="J2838">
        <f>VLOOKUP(B2838,Information_sites!D:F,3,FALSE)</f>
        <v>-45.702500000000001</v>
      </c>
      <c r="K2838">
        <v>15</v>
      </c>
      <c r="L2838">
        <v>15</v>
      </c>
      <c r="M2838">
        <v>40</v>
      </c>
      <c r="N2838">
        <v>6.9</v>
      </c>
      <c r="O2838">
        <v>13</v>
      </c>
      <c r="P2838" s="5">
        <v>0.49236111111111103</v>
      </c>
      <c r="Q2838" s="5">
        <v>0.499305555555555</v>
      </c>
      <c r="R2838">
        <v>27</v>
      </c>
      <c r="S2838" t="s">
        <v>153</v>
      </c>
      <c r="T2838">
        <v>2</v>
      </c>
      <c r="U2838">
        <v>5</v>
      </c>
      <c r="X2838" t="str">
        <f>VLOOKUP($S2838,Taxonomic!A:D,2,FALSE)</f>
        <v>gobiidae</v>
      </c>
      <c r="Y2838" t="str">
        <f>VLOOKUP(S2838,Taxonomic!A:D,3,FALSE)</f>
        <v>gnatholepis</v>
      </c>
      <c r="Z2838" t="str">
        <f>VLOOKUP(S2838,Taxonomic!A:D,4,FALSE)</f>
        <v>thompsoni</v>
      </c>
    </row>
    <row r="2839" spans="1:26" x14ac:dyDescent="0.2">
      <c r="A2839" t="s">
        <v>30</v>
      </c>
      <c r="B2839" t="s">
        <v>436</v>
      </c>
      <c r="C2839" s="4" t="s">
        <v>135</v>
      </c>
      <c r="D2839">
        <v>2020</v>
      </c>
      <c r="E2839">
        <v>1</v>
      </c>
      <c r="F2839" s="9">
        <v>30</v>
      </c>
      <c r="G2839" t="s">
        <v>455</v>
      </c>
      <c r="H2839" t="s">
        <v>151</v>
      </c>
      <c r="I2839">
        <f>VLOOKUP(B2839,Information_sites!D:E,2,FALSE)</f>
        <v>-24.105399999999999</v>
      </c>
      <c r="J2839">
        <f>VLOOKUP(B2839,Information_sites!D:F,3,FALSE)</f>
        <v>-45.702500000000001</v>
      </c>
      <c r="K2839">
        <v>15</v>
      </c>
      <c r="L2839">
        <v>15</v>
      </c>
      <c r="M2839">
        <v>40</v>
      </c>
      <c r="N2839">
        <v>6.9</v>
      </c>
      <c r="O2839">
        <v>13</v>
      </c>
      <c r="P2839" s="5">
        <v>0.49236111111111103</v>
      </c>
      <c r="Q2839" s="5">
        <v>0.499305555555555</v>
      </c>
      <c r="R2839">
        <v>27</v>
      </c>
      <c r="S2839" t="s">
        <v>65</v>
      </c>
      <c r="T2839">
        <v>1</v>
      </c>
      <c r="U2839">
        <v>4</v>
      </c>
      <c r="X2839" t="str">
        <f>VLOOKUP($S2839,Taxonomic!A:D,2,FALSE)</f>
        <v>gobiidae</v>
      </c>
      <c r="Y2839" t="str">
        <f>VLOOKUP(S2839,Taxonomic!A:D,3,FALSE)</f>
        <v>elacatinus</v>
      </c>
      <c r="Z2839" t="str">
        <f>VLOOKUP(S2839,Taxonomic!A:D,4,FALSE)</f>
        <v>figaro</v>
      </c>
    </row>
    <row r="2840" spans="1:26" x14ac:dyDescent="0.2">
      <c r="A2840" t="s">
        <v>30</v>
      </c>
      <c r="B2840" t="s">
        <v>436</v>
      </c>
      <c r="C2840" s="4" t="s">
        <v>135</v>
      </c>
      <c r="D2840">
        <v>2020</v>
      </c>
      <c r="E2840">
        <v>1</v>
      </c>
      <c r="F2840" s="9">
        <v>30</v>
      </c>
      <c r="G2840" t="s">
        <v>455</v>
      </c>
      <c r="H2840" t="s">
        <v>151</v>
      </c>
      <c r="I2840">
        <f>VLOOKUP(B2840,Information_sites!D:E,2,FALSE)</f>
        <v>-24.105399999999999</v>
      </c>
      <c r="J2840">
        <f>VLOOKUP(B2840,Information_sites!D:F,3,FALSE)</f>
        <v>-45.702500000000001</v>
      </c>
      <c r="K2840">
        <v>16</v>
      </c>
      <c r="L2840">
        <v>16</v>
      </c>
      <c r="M2840">
        <v>40</v>
      </c>
      <c r="N2840">
        <v>3.8</v>
      </c>
      <c r="O2840">
        <v>15</v>
      </c>
      <c r="P2840" s="5">
        <v>0.5</v>
      </c>
      <c r="Q2840" s="5">
        <v>0.50763888888888897</v>
      </c>
      <c r="R2840">
        <v>27</v>
      </c>
      <c r="S2840" t="s">
        <v>51</v>
      </c>
      <c r="T2840">
        <v>8</v>
      </c>
      <c r="U2840">
        <v>10</v>
      </c>
      <c r="X2840" t="str">
        <f>VLOOKUP($S2840,Taxonomic!A:D,2,FALSE)</f>
        <v>sparidae</v>
      </c>
      <c r="Y2840" t="str">
        <f>VLOOKUP(S2840,Taxonomic!A:D,3,FALSE)</f>
        <v>diplodus</v>
      </c>
      <c r="Z2840" t="str">
        <f>VLOOKUP(S2840,Taxonomic!A:D,4,FALSE)</f>
        <v>argenteus</v>
      </c>
    </row>
    <row r="2841" spans="1:26" x14ac:dyDescent="0.2">
      <c r="A2841" t="s">
        <v>30</v>
      </c>
      <c r="B2841" t="s">
        <v>436</v>
      </c>
      <c r="C2841" s="4" t="s">
        <v>135</v>
      </c>
      <c r="D2841">
        <v>2020</v>
      </c>
      <c r="E2841">
        <v>1</v>
      </c>
      <c r="F2841" s="9">
        <v>30</v>
      </c>
      <c r="G2841" t="s">
        <v>455</v>
      </c>
      <c r="H2841" t="s">
        <v>151</v>
      </c>
      <c r="I2841">
        <f>VLOOKUP(B2841,Information_sites!D:E,2,FALSE)</f>
        <v>-24.105399999999999</v>
      </c>
      <c r="J2841">
        <f>VLOOKUP(B2841,Information_sites!D:F,3,FALSE)</f>
        <v>-45.702500000000001</v>
      </c>
      <c r="K2841">
        <v>16</v>
      </c>
      <c r="L2841">
        <v>16</v>
      </c>
      <c r="M2841">
        <v>40</v>
      </c>
      <c r="N2841">
        <v>3.8</v>
      </c>
      <c r="O2841">
        <v>15</v>
      </c>
      <c r="P2841" s="5">
        <v>0.5</v>
      </c>
      <c r="Q2841" s="5">
        <v>0.50763888888888897</v>
      </c>
      <c r="R2841">
        <v>27</v>
      </c>
      <c r="S2841" t="s">
        <v>51</v>
      </c>
      <c r="T2841">
        <v>1</v>
      </c>
      <c r="U2841">
        <v>30</v>
      </c>
      <c r="X2841" t="str">
        <f>VLOOKUP($S2841,Taxonomic!A:D,2,FALSE)</f>
        <v>sparidae</v>
      </c>
      <c r="Y2841" t="str">
        <f>VLOOKUP(S2841,Taxonomic!A:D,3,FALSE)</f>
        <v>diplodus</v>
      </c>
      <c r="Z2841" t="str">
        <f>VLOOKUP(S2841,Taxonomic!A:D,4,FALSE)</f>
        <v>argenteus</v>
      </c>
    </row>
    <row r="2842" spans="1:26" x14ac:dyDescent="0.2">
      <c r="A2842" t="s">
        <v>30</v>
      </c>
      <c r="B2842" t="s">
        <v>436</v>
      </c>
      <c r="C2842" s="4" t="s">
        <v>135</v>
      </c>
      <c r="D2842">
        <v>2020</v>
      </c>
      <c r="E2842">
        <v>1</v>
      </c>
      <c r="F2842" s="9">
        <v>30</v>
      </c>
      <c r="G2842" t="s">
        <v>455</v>
      </c>
      <c r="H2842" t="s">
        <v>151</v>
      </c>
      <c r="I2842">
        <f>VLOOKUP(B2842,Information_sites!D:E,2,FALSE)</f>
        <v>-24.105399999999999</v>
      </c>
      <c r="J2842">
        <f>VLOOKUP(B2842,Information_sites!D:F,3,FALSE)</f>
        <v>-45.702500000000001</v>
      </c>
      <c r="K2842">
        <v>16</v>
      </c>
      <c r="L2842">
        <v>16</v>
      </c>
      <c r="M2842">
        <v>40</v>
      </c>
      <c r="N2842">
        <v>3.8</v>
      </c>
      <c r="O2842">
        <v>15</v>
      </c>
      <c r="P2842" s="5">
        <v>0.5</v>
      </c>
      <c r="Q2842" s="5">
        <v>0.50763888888888897</v>
      </c>
      <c r="R2842">
        <v>27</v>
      </c>
      <c r="S2842" t="s">
        <v>148</v>
      </c>
      <c r="T2842">
        <v>1</v>
      </c>
      <c r="U2842">
        <v>18</v>
      </c>
      <c r="X2842" t="str">
        <f>VLOOKUP($S2842,Taxonomic!A:D,2,FALSE)</f>
        <v>monacanthidae</v>
      </c>
      <c r="Y2842" t="str">
        <f>VLOOKUP(S2842,Taxonomic!A:D,3,FALSE)</f>
        <v>cantherhines</v>
      </c>
      <c r="Z2842" t="str">
        <f>VLOOKUP(S2842,Taxonomic!A:D,4,FALSE)</f>
        <v>pullus</v>
      </c>
    </row>
    <row r="2843" spans="1:26" x14ac:dyDescent="0.2">
      <c r="A2843" t="s">
        <v>30</v>
      </c>
      <c r="B2843" t="s">
        <v>436</v>
      </c>
      <c r="C2843" s="4" t="s">
        <v>135</v>
      </c>
      <c r="D2843">
        <v>2020</v>
      </c>
      <c r="E2843">
        <v>1</v>
      </c>
      <c r="F2843" s="9">
        <v>30</v>
      </c>
      <c r="G2843" t="s">
        <v>455</v>
      </c>
      <c r="H2843" t="s">
        <v>151</v>
      </c>
      <c r="I2843">
        <f>VLOOKUP(B2843,Information_sites!D:E,2,FALSE)</f>
        <v>-24.105399999999999</v>
      </c>
      <c r="J2843">
        <f>VLOOKUP(B2843,Information_sites!D:F,3,FALSE)</f>
        <v>-45.702500000000001</v>
      </c>
      <c r="K2843">
        <v>16</v>
      </c>
      <c r="L2843">
        <v>16</v>
      </c>
      <c r="M2843">
        <v>40</v>
      </c>
      <c r="N2843">
        <v>3.8</v>
      </c>
      <c r="O2843">
        <v>15</v>
      </c>
      <c r="P2843" s="5">
        <v>0.5</v>
      </c>
      <c r="Q2843" s="5">
        <v>0.50763888888888897</v>
      </c>
      <c r="R2843">
        <v>27</v>
      </c>
      <c r="S2843" t="s">
        <v>148</v>
      </c>
      <c r="T2843">
        <v>1</v>
      </c>
      <c r="U2843">
        <v>22</v>
      </c>
      <c r="X2843" t="str">
        <f>VLOOKUP($S2843,Taxonomic!A:D,2,FALSE)</f>
        <v>monacanthidae</v>
      </c>
      <c r="Y2843" t="str">
        <f>VLOOKUP(S2843,Taxonomic!A:D,3,FALSE)</f>
        <v>cantherhines</v>
      </c>
      <c r="Z2843" t="str">
        <f>VLOOKUP(S2843,Taxonomic!A:D,4,FALSE)</f>
        <v>pullus</v>
      </c>
    </row>
    <row r="2844" spans="1:26" x14ac:dyDescent="0.2">
      <c r="A2844" t="s">
        <v>30</v>
      </c>
      <c r="B2844" t="s">
        <v>436</v>
      </c>
      <c r="C2844" s="4" t="s">
        <v>135</v>
      </c>
      <c r="D2844">
        <v>2020</v>
      </c>
      <c r="E2844">
        <v>1</v>
      </c>
      <c r="F2844" s="9">
        <v>30</v>
      </c>
      <c r="G2844" t="s">
        <v>455</v>
      </c>
      <c r="H2844" t="s">
        <v>151</v>
      </c>
      <c r="I2844">
        <f>VLOOKUP(B2844,Information_sites!D:E,2,FALSE)</f>
        <v>-24.105399999999999</v>
      </c>
      <c r="J2844">
        <f>VLOOKUP(B2844,Information_sites!D:F,3,FALSE)</f>
        <v>-45.702500000000001</v>
      </c>
      <c r="K2844">
        <v>16</v>
      </c>
      <c r="L2844">
        <v>16</v>
      </c>
      <c r="M2844">
        <v>40</v>
      </c>
      <c r="N2844">
        <v>3.8</v>
      </c>
      <c r="O2844">
        <v>15</v>
      </c>
      <c r="P2844" s="5">
        <v>0.5</v>
      </c>
      <c r="Q2844" s="5">
        <v>0.50763888888888897</v>
      </c>
      <c r="R2844">
        <v>27</v>
      </c>
      <c r="S2844" t="s">
        <v>41</v>
      </c>
      <c r="T2844">
        <v>1</v>
      </c>
      <c r="U2844">
        <v>27</v>
      </c>
      <c r="X2844" t="str">
        <f>VLOOKUP($S2844,Taxonomic!A:D,2,FALSE)</f>
        <v>holocentridae</v>
      </c>
      <c r="Y2844" t="str">
        <f>VLOOKUP(S2844,Taxonomic!A:D,3,FALSE)</f>
        <v>holocentrus</v>
      </c>
      <c r="Z2844" t="str">
        <f>VLOOKUP(S2844,Taxonomic!A:D,4,FALSE)</f>
        <v>adscensionis</v>
      </c>
    </row>
    <row r="2845" spans="1:26" x14ac:dyDescent="0.2">
      <c r="A2845" t="s">
        <v>30</v>
      </c>
      <c r="B2845" t="s">
        <v>436</v>
      </c>
      <c r="C2845" s="4" t="s">
        <v>135</v>
      </c>
      <c r="D2845">
        <v>2020</v>
      </c>
      <c r="E2845">
        <v>1</v>
      </c>
      <c r="F2845" s="9">
        <v>30</v>
      </c>
      <c r="G2845" t="s">
        <v>455</v>
      </c>
      <c r="H2845" t="s">
        <v>151</v>
      </c>
      <c r="I2845">
        <f>VLOOKUP(B2845,Information_sites!D:E,2,FALSE)</f>
        <v>-24.105399999999999</v>
      </c>
      <c r="J2845">
        <f>VLOOKUP(B2845,Information_sites!D:F,3,FALSE)</f>
        <v>-45.702500000000001</v>
      </c>
      <c r="K2845">
        <v>16</v>
      </c>
      <c r="L2845">
        <v>16</v>
      </c>
      <c r="M2845">
        <v>40</v>
      </c>
      <c r="N2845">
        <v>3.8</v>
      </c>
      <c r="O2845">
        <v>15</v>
      </c>
      <c r="P2845" s="5">
        <v>0.5</v>
      </c>
      <c r="Q2845" s="5">
        <v>0.50763888888888897</v>
      </c>
      <c r="R2845">
        <v>27</v>
      </c>
      <c r="S2845" t="s">
        <v>41</v>
      </c>
      <c r="T2845">
        <v>1</v>
      </c>
      <c r="U2845">
        <v>30</v>
      </c>
      <c r="X2845" t="str">
        <f>VLOOKUP($S2845,Taxonomic!A:D,2,FALSE)</f>
        <v>holocentridae</v>
      </c>
      <c r="Y2845" t="str">
        <f>VLOOKUP(S2845,Taxonomic!A:D,3,FALSE)</f>
        <v>holocentrus</v>
      </c>
      <c r="Z2845" t="str">
        <f>VLOOKUP(S2845,Taxonomic!A:D,4,FALSE)</f>
        <v>adscensionis</v>
      </c>
    </row>
    <row r="2846" spans="1:26" x14ac:dyDescent="0.2">
      <c r="A2846" t="s">
        <v>30</v>
      </c>
      <c r="B2846" t="s">
        <v>436</v>
      </c>
      <c r="C2846" s="4" t="s">
        <v>135</v>
      </c>
      <c r="D2846">
        <v>2020</v>
      </c>
      <c r="E2846">
        <v>1</v>
      </c>
      <c r="F2846" s="9">
        <v>30</v>
      </c>
      <c r="G2846" t="s">
        <v>455</v>
      </c>
      <c r="H2846" t="s">
        <v>151</v>
      </c>
      <c r="I2846">
        <f>VLOOKUP(B2846,Information_sites!D:E,2,FALSE)</f>
        <v>-24.105399999999999</v>
      </c>
      <c r="J2846">
        <f>VLOOKUP(B2846,Information_sites!D:F,3,FALSE)</f>
        <v>-45.702500000000001</v>
      </c>
      <c r="K2846">
        <v>16</v>
      </c>
      <c r="L2846">
        <v>16</v>
      </c>
      <c r="M2846">
        <v>40</v>
      </c>
      <c r="N2846">
        <v>3.8</v>
      </c>
      <c r="O2846">
        <v>15</v>
      </c>
      <c r="P2846" s="5">
        <v>0.5</v>
      </c>
      <c r="Q2846" s="5">
        <v>0.50763888888888897</v>
      </c>
      <c r="R2846">
        <v>27</v>
      </c>
      <c r="S2846" t="s">
        <v>49</v>
      </c>
      <c r="T2846">
        <v>15</v>
      </c>
      <c r="U2846">
        <v>30</v>
      </c>
      <c r="X2846" t="str">
        <f>VLOOKUP($S2846,Taxonomic!A:D,2,FALSE)</f>
        <v>acanthuridae</v>
      </c>
      <c r="Y2846" t="str">
        <f>VLOOKUP(S2846,Taxonomic!A:D,3,FALSE)</f>
        <v>acanthurus</v>
      </c>
      <c r="Z2846" t="str">
        <f>VLOOKUP(S2846,Taxonomic!A:D,4,FALSE)</f>
        <v>chirurgus</v>
      </c>
    </row>
    <row r="2847" spans="1:26" x14ac:dyDescent="0.2">
      <c r="A2847" t="s">
        <v>30</v>
      </c>
      <c r="B2847" t="s">
        <v>436</v>
      </c>
      <c r="C2847" s="4" t="s">
        <v>135</v>
      </c>
      <c r="D2847">
        <v>2020</v>
      </c>
      <c r="E2847">
        <v>1</v>
      </c>
      <c r="F2847" s="9">
        <v>30</v>
      </c>
      <c r="G2847" t="s">
        <v>455</v>
      </c>
      <c r="H2847" t="s">
        <v>151</v>
      </c>
      <c r="I2847">
        <f>VLOOKUP(B2847,Information_sites!D:E,2,FALSE)</f>
        <v>-24.105399999999999</v>
      </c>
      <c r="J2847">
        <f>VLOOKUP(B2847,Information_sites!D:F,3,FALSE)</f>
        <v>-45.702500000000001</v>
      </c>
      <c r="K2847">
        <v>16</v>
      </c>
      <c r="L2847">
        <v>16</v>
      </c>
      <c r="M2847">
        <v>40</v>
      </c>
      <c r="N2847">
        <v>3.8</v>
      </c>
      <c r="O2847">
        <v>15</v>
      </c>
      <c r="P2847" s="5">
        <v>0.5</v>
      </c>
      <c r="Q2847" s="5">
        <v>0.50763888888888897</v>
      </c>
      <c r="R2847">
        <v>27</v>
      </c>
      <c r="S2847" t="s">
        <v>52</v>
      </c>
      <c r="T2847">
        <v>1</v>
      </c>
      <c r="U2847">
        <v>45</v>
      </c>
      <c r="X2847" t="str">
        <f>VLOOKUP($S2847,Taxonomic!A:D,2,FALSE)</f>
        <v>kyphosidae</v>
      </c>
      <c r="Y2847" t="str">
        <f>VLOOKUP(S2847,Taxonomic!A:D,3,FALSE)</f>
        <v>kyphosus</v>
      </c>
      <c r="Z2847" t="str">
        <f>VLOOKUP(S2847,Taxonomic!A:D,4,FALSE)</f>
        <v>sectatrix</v>
      </c>
    </row>
    <row r="2848" spans="1:26" x14ac:dyDescent="0.2">
      <c r="A2848" t="s">
        <v>30</v>
      </c>
      <c r="B2848" t="s">
        <v>436</v>
      </c>
      <c r="C2848" s="4" t="s">
        <v>135</v>
      </c>
      <c r="D2848">
        <v>2020</v>
      </c>
      <c r="E2848">
        <v>1</v>
      </c>
      <c r="F2848" s="9">
        <v>30</v>
      </c>
      <c r="G2848" t="s">
        <v>455</v>
      </c>
      <c r="H2848" t="s">
        <v>151</v>
      </c>
      <c r="I2848">
        <f>VLOOKUP(B2848,Information_sites!D:E,2,FALSE)</f>
        <v>-24.105399999999999</v>
      </c>
      <c r="J2848">
        <f>VLOOKUP(B2848,Information_sites!D:F,3,FALSE)</f>
        <v>-45.702500000000001</v>
      </c>
      <c r="K2848">
        <v>16</v>
      </c>
      <c r="L2848">
        <v>16</v>
      </c>
      <c r="M2848">
        <v>40</v>
      </c>
      <c r="N2848">
        <v>3.8</v>
      </c>
      <c r="O2848">
        <v>15</v>
      </c>
      <c r="P2848" s="5">
        <v>0.5</v>
      </c>
      <c r="Q2848" s="5">
        <v>0.50763888888888897</v>
      </c>
      <c r="R2848">
        <v>27</v>
      </c>
      <c r="S2848" t="s">
        <v>60</v>
      </c>
      <c r="T2848">
        <v>1</v>
      </c>
      <c r="U2848">
        <v>12</v>
      </c>
      <c r="X2848" t="str">
        <f>VLOOKUP($S2848,Taxonomic!A:D,2,FALSE)</f>
        <v>chaetodontidae</v>
      </c>
      <c r="Y2848" t="str">
        <f>VLOOKUP(S2848,Taxonomic!A:D,3,FALSE)</f>
        <v>chaetodon</v>
      </c>
      <c r="Z2848" t="str">
        <f>VLOOKUP(S2848,Taxonomic!A:D,4,FALSE)</f>
        <v>striatus</v>
      </c>
    </row>
    <row r="2849" spans="1:26" x14ac:dyDescent="0.2">
      <c r="A2849" t="s">
        <v>30</v>
      </c>
      <c r="B2849" t="s">
        <v>436</v>
      </c>
      <c r="C2849" s="4" t="s">
        <v>135</v>
      </c>
      <c r="D2849">
        <v>2020</v>
      </c>
      <c r="E2849">
        <v>1</v>
      </c>
      <c r="F2849" s="9">
        <v>30</v>
      </c>
      <c r="G2849" t="s">
        <v>455</v>
      </c>
      <c r="H2849" t="s">
        <v>151</v>
      </c>
      <c r="I2849">
        <f>VLOOKUP(B2849,Information_sites!D:E,2,FALSE)</f>
        <v>-24.105399999999999</v>
      </c>
      <c r="J2849">
        <f>VLOOKUP(B2849,Information_sites!D:F,3,FALSE)</f>
        <v>-45.702500000000001</v>
      </c>
      <c r="K2849">
        <v>16</v>
      </c>
      <c r="L2849">
        <v>16</v>
      </c>
      <c r="M2849">
        <v>40</v>
      </c>
      <c r="N2849">
        <v>3.8</v>
      </c>
      <c r="O2849">
        <v>15</v>
      </c>
      <c r="P2849" s="5">
        <v>0.5</v>
      </c>
      <c r="Q2849" s="5">
        <v>0.50763888888888897</v>
      </c>
      <c r="R2849">
        <v>27</v>
      </c>
      <c r="S2849" t="s">
        <v>72</v>
      </c>
      <c r="T2849">
        <v>1</v>
      </c>
      <c r="U2849">
        <v>20</v>
      </c>
      <c r="X2849" t="str">
        <f>VLOOKUP($S2849,Taxonomic!A:D,2,FALSE)</f>
        <v>carangidae</v>
      </c>
      <c r="Y2849" t="str">
        <f>VLOOKUP(S2849,Taxonomic!A:D,3,FALSE)</f>
        <v>caranx</v>
      </c>
      <c r="Z2849" t="str">
        <f>VLOOKUP(S2849,Taxonomic!A:D,4,FALSE)</f>
        <v>latus</v>
      </c>
    </row>
    <row r="2850" spans="1:26" x14ac:dyDescent="0.2">
      <c r="A2850" t="s">
        <v>30</v>
      </c>
      <c r="B2850" t="s">
        <v>436</v>
      </c>
      <c r="C2850" s="4" t="s">
        <v>135</v>
      </c>
      <c r="D2850">
        <v>2020</v>
      </c>
      <c r="E2850">
        <v>1</v>
      </c>
      <c r="F2850" s="9">
        <v>30</v>
      </c>
      <c r="G2850" t="s">
        <v>455</v>
      </c>
      <c r="H2850" t="s">
        <v>151</v>
      </c>
      <c r="I2850">
        <f>VLOOKUP(B2850,Information_sites!D:E,2,FALSE)</f>
        <v>-24.105399999999999</v>
      </c>
      <c r="J2850">
        <f>VLOOKUP(B2850,Information_sites!D:F,3,FALSE)</f>
        <v>-45.702500000000001</v>
      </c>
      <c r="K2850">
        <v>16</v>
      </c>
      <c r="L2850">
        <v>16</v>
      </c>
      <c r="M2850">
        <v>40</v>
      </c>
      <c r="N2850">
        <v>3.8</v>
      </c>
      <c r="O2850">
        <v>15</v>
      </c>
      <c r="P2850" s="5">
        <v>0.5</v>
      </c>
      <c r="Q2850" s="5">
        <v>0.50763888888888897</v>
      </c>
      <c r="R2850">
        <v>27</v>
      </c>
      <c r="S2850" t="s">
        <v>39</v>
      </c>
      <c r="T2850">
        <v>3</v>
      </c>
      <c r="U2850">
        <v>10</v>
      </c>
      <c r="X2850" t="str">
        <f>VLOOKUP($S2850,Taxonomic!A:D,2,FALSE)</f>
        <v>haemulidae</v>
      </c>
      <c r="Y2850" t="str">
        <f>VLOOKUP(S2850,Taxonomic!A:D,3,FALSE)</f>
        <v>haemulon</v>
      </c>
      <c r="Z2850" t="str">
        <f>VLOOKUP(S2850,Taxonomic!A:D,4,FALSE)</f>
        <v>aurolineatum</v>
      </c>
    </row>
    <row r="2851" spans="1:26" x14ac:dyDescent="0.2">
      <c r="A2851" t="s">
        <v>30</v>
      </c>
      <c r="B2851" t="s">
        <v>436</v>
      </c>
      <c r="C2851" s="4" t="s">
        <v>135</v>
      </c>
      <c r="D2851">
        <v>2020</v>
      </c>
      <c r="E2851">
        <v>1</v>
      </c>
      <c r="F2851" s="9">
        <v>30</v>
      </c>
      <c r="G2851" t="s">
        <v>455</v>
      </c>
      <c r="H2851" t="s">
        <v>151</v>
      </c>
      <c r="I2851">
        <f>VLOOKUP(B2851,Information_sites!D:E,2,FALSE)</f>
        <v>-24.105399999999999</v>
      </c>
      <c r="J2851">
        <f>VLOOKUP(B2851,Information_sites!D:F,3,FALSE)</f>
        <v>-45.702500000000001</v>
      </c>
      <c r="K2851">
        <v>16</v>
      </c>
      <c r="L2851">
        <v>16</v>
      </c>
      <c r="M2851">
        <v>40</v>
      </c>
      <c r="N2851">
        <v>3.8</v>
      </c>
      <c r="O2851">
        <v>15</v>
      </c>
      <c r="P2851" s="5">
        <v>0.5</v>
      </c>
      <c r="Q2851" s="5">
        <v>0.50763888888888897</v>
      </c>
      <c r="R2851">
        <v>27</v>
      </c>
      <c r="S2851" t="s">
        <v>39</v>
      </c>
      <c r="T2851">
        <v>10</v>
      </c>
      <c r="U2851">
        <v>15</v>
      </c>
      <c r="X2851" t="str">
        <f>VLOOKUP($S2851,Taxonomic!A:D,2,FALSE)</f>
        <v>haemulidae</v>
      </c>
      <c r="Y2851" t="str">
        <f>VLOOKUP(S2851,Taxonomic!A:D,3,FALSE)</f>
        <v>haemulon</v>
      </c>
      <c r="Z2851" t="str">
        <f>VLOOKUP(S2851,Taxonomic!A:D,4,FALSE)</f>
        <v>aurolineatum</v>
      </c>
    </row>
    <row r="2852" spans="1:26" x14ac:dyDescent="0.2">
      <c r="A2852" t="s">
        <v>30</v>
      </c>
      <c r="B2852" t="s">
        <v>436</v>
      </c>
      <c r="C2852" s="4" t="s">
        <v>135</v>
      </c>
      <c r="D2852">
        <v>2020</v>
      </c>
      <c r="E2852">
        <v>1</v>
      </c>
      <c r="F2852" s="9">
        <v>30</v>
      </c>
      <c r="G2852" t="s">
        <v>455</v>
      </c>
      <c r="H2852" t="s">
        <v>151</v>
      </c>
      <c r="I2852">
        <f>VLOOKUP(B2852,Information_sites!D:E,2,FALSE)</f>
        <v>-24.105399999999999</v>
      </c>
      <c r="J2852">
        <f>VLOOKUP(B2852,Information_sites!D:F,3,FALSE)</f>
        <v>-45.702500000000001</v>
      </c>
      <c r="K2852">
        <v>16</v>
      </c>
      <c r="L2852">
        <v>16</v>
      </c>
      <c r="M2852">
        <v>40</v>
      </c>
      <c r="N2852">
        <v>3.8</v>
      </c>
      <c r="O2852">
        <v>15</v>
      </c>
      <c r="P2852" s="5">
        <v>0.5</v>
      </c>
      <c r="Q2852" s="5">
        <v>0.50763888888888897</v>
      </c>
      <c r="R2852">
        <v>27</v>
      </c>
      <c r="S2852" t="s">
        <v>39</v>
      </c>
      <c r="T2852">
        <v>12</v>
      </c>
      <c r="U2852">
        <v>23</v>
      </c>
      <c r="X2852" t="str">
        <f>VLOOKUP($S2852,Taxonomic!A:D,2,FALSE)</f>
        <v>haemulidae</v>
      </c>
      <c r="Y2852" t="str">
        <f>VLOOKUP(S2852,Taxonomic!A:D,3,FALSE)</f>
        <v>haemulon</v>
      </c>
      <c r="Z2852" t="str">
        <f>VLOOKUP(S2852,Taxonomic!A:D,4,FALSE)</f>
        <v>aurolineatum</v>
      </c>
    </row>
    <row r="2853" spans="1:26" x14ac:dyDescent="0.2">
      <c r="A2853" t="s">
        <v>30</v>
      </c>
      <c r="B2853" t="s">
        <v>436</v>
      </c>
      <c r="C2853" s="4" t="s">
        <v>135</v>
      </c>
      <c r="D2853">
        <v>2020</v>
      </c>
      <c r="E2853">
        <v>1</v>
      </c>
      <c r="F2853" s="9">
        <v>30</v>
      </c>
      <c r="G2853" t="s">
        <v>455</v>
      </c>
      <c r="H2853" t="s">
        <v>151</v>
      </c>
      <c r="I2853">
        <f>VLOOKUP(B2853,Information_sites!D:E,2,FALSE)</f>
        <v>-24.105399999999999</v>
      </c>
      <c r="J2853">
        <f>VLOOKUP(B2853,Information_sites!D:F,3,FALSE)</f>
        <v>-45.702500000000001</v>
      </c>
      <c r="K2853">
        <v>16</v>
      </c>
      <c r="L2853">
        <v>16</v>
      </c>
      <c r="M2853">
        <v>40</v>
      </c>
      <c r="N2853">
        <v>3.8</v>
      </c>
      <c r="O2853">
        <v>15</v>
      </c>
      <c r="P2853" s="5">
        <v>0.5</v>
      </c>
      <c r="Q2853" s="5">
        <v>0.50763888888888897</v>
      </c>
      <c r="R2853">
        <v>27</v>
      </c>
      <c r="S2853" t="s">
        <v>40</v>
      </c>
      <c r="T2853">
        <v>1</v>
      </c>
      <c r="U2853">
        <v>13</v>
      </c>
      <c r="X2853" t="str">
        <f>VLOOKUP($S2853,Taxonomic!A:D,2,FALSE)</f>
        <v>labridae</v>
      </c>
      <c r="Y2853" t="str">
        <f>VLOOKUP(S2853,Taxonomic!A:D,3,FALSE)</f>
        <v>halichoeres</v>
      </c>
      <c r="Z2853" t="str">
        <f>VLOOKUP(S2853,Taxonomic!A:D,4,FALSE)</f>
        <v>poeyi</v>
      </c>
    </row>
    <row r="2854" spans="1:26" x14ac:dyDescent="0.2">
      <c r="A2854" t="s">
        <v>30</v>
      </c>
      <c r="B2854" t="s">
        <v>436</v>
      </c>
      <c r="C2854" s="4" t="s">
        <v>135</v>
      </c>
      <c r="D2854">
        <v>2020</v>
      </c>
      <c r="E2854">
        <v>1</v>
      </c>
      <c r="F2854" s="9">
        <v>30</v>
      </c>
      <c r="G2854" t="s">
        <v>455</v>
      </c>
      <c r="H2854" t="s">
        <v>151</v>
      </c>
      <c r="I2854">
        <f>VLOOKUP(B2854,Information_sites!D:E,2,FALSE)</f>
        <v>-24.105399999999999</v>
      </c>
      <c r="J2854">
        <f>VLOOKUP(B2854,Information_sites!D:F,3,FALSE)</f>
        <v>-45.702500000000001</v>
      </c>
      <c r="K2854">
        <v>16</v>
      </c>
      <c r="L2854">
        <v>16</v>
      </c>
      <c r="M2854">
        <v>40</v>
      </c>
      <c r="N2854">
        <v>3.8</v>
      </c>
      <c r="O2854">
        <v>15</v>
      </c>
      <c r="P2854" s="5">
        <v>0.5</v>
      </c>
      <c r="Q2854" s="5">
        <v>0.50763888888888897</v>
      </c>
      <c r="R2854">
        <v>27</v>
      </c>
      <c r="S2854" t="s">
        <v>33</v>
      </c>
      <c r="T2854">
        <v>22</v>
      </c>
      <c r="U2854">
        <v>3</v>
      </c>
      <c r="X2854" t="str">
        <f>VLOOKUP($S2854,Taxonomic!A:D,2,FALSE)</f>
        <v>pomacentridae</v>
      </c>
      <c r="Y2854" t="str">
        <f>VLOOKUP(S2854,Taxonomic!A:D,3,FALSE)</f>
        <v>abudefduf</v>
      </c>
      <c r="Z2854" t="str">
        <f>VLOOKUP(S2854,Taxonomic!A:D,4,FALSE)</f>
        <v>saxatilis</v>
      </c>
    </row>
    <row r="2855" spans="1:26" x14ac:dyDescent="0.2">
      <c r="A2855" t="s">
        <v>30</v>
      </c>
      <c r="B2855" t="s">
        <v>436</v>
      </c>
      <c r="C2855" s="4" t="s">
        <v>135</v>
      </c>
      <c r="D2855">
        <v>2020</v>
      </c>
      <c r="E2855">
        <v>1</v>
      </c>
      <c r="F2855" s="9">
        <v>30</v>
      </c>
      <c r="G2855" t="s">
        <v>455</v>
      </c>
      <c r="H2855" t="s">
        <v>151</v>
      </c>
      <c r="I2855">
        <f>VLOOKUP(B2855,Information_sites!D:E,2,FALSE)</f>
        <v>-24.105399999999999</v>
      </c>
      <c r="J2855">
        <f>VLOOKUP(B2855,Information_sites!D:F,3,FALSE)</f>
        <v>-45.702500000000001</v>
      </c>
      <c r="K2855">
        <v>16</v>
      </c>
      <c r="L2855">
        <v>16</v>
      </c>
      <c r="M2855">
        <v>40</v>
      </c>
      <c r="N2855">
        <v>3.8</v>
      </c>
      <c r="O2855">
        <v>15</v>
      </c>
      <c r="P2855" s="5">
        <v>0.5</v>
      </c>
      <c r="Q2855" s="5">
        <v>0.50763888888888897</v>
      </c>
      <c r="R2855">
        <v>27</v>
      </c>
      <c r="S2855" t="s">
        <v>33</v>
      </c>
      <c r="T2855">
        <v>25</v>
      </c>
      <c r="U2855">
        <v>10</v>
      </c>
      <c r="X2855" t="str">
        <f>VLOOKUP($S2855,Taxonomic!A:D,2,FALSE)</f>
        <v>pomacentridae</v>
      </c>
      <c r="Y2855" t="str">
        <f>VLOOKUP(S2855,Taxonomic!A:D,3,FALSE)</f>
        <v>abudefduf</v>
      </c>
      <c r="Z2855" t="str">
        <f>VLOOKUP(S2855,Taxonomic!A:D,4,FALSE)</f>
        <v>saxatilis</v>
      </c>
    </row>
    <row r="2856" spans="1:26" x14ac:dyDescent="0.2">
      <c r="A2856" t="s">
        <v>30</v>
      </c>
      <c r="B2856" t="s">
        <v>436</v>
      </c>
      <c r="C2856" s="4" t="s">
        <v>135</v>
      </c>
      <c r="D2856">
        <v>2020</v>
      </c>
      <c r="E2856">
        <v>1</v>
      </c>
      <c r="F2856" s="9">
        <v>30</v>
      </c>
      <c r="G2856" t="s">
        <v>455</v>
      </c>
      <c r="H2856" t="s">
        <v>151</v>
      </c>
      <c r="I2856">
        <f>VLOOKUP(B2856,Information_sites!D:E,2,FALSE)</f>
        <v>-24.105399999999999</v>
      </c>
      <c r="J2856">
        <f>VLOOKUP(B2856,Information_sites!D:F,3,FALSE)</f>
        <v>-45.702500000000001</v>
      </c>
      <c r="K2856">
        <v>16</v>
      </c>
      <c r="L2856">
        <v>16</v>
      </c>
      <c r="M2856">
        <v>40</v>
      </c>
      <c r="N2856">
        <v>3.8</v>
      </c>
      <c r="O2856">
        <v>15</v>
      </c>
      <c r="P2856" s="5">
        <v>0.5</v>
      </c>
      <c r="Q2856" s="5">
        <v>0.50763888888888897</v>
      </c>
      <c r="R2856">
        <v>27</v>
      </c>
      <c r="S2856" t="s">
        <v>33</v>
      </c>
      <c r="T2856">
        <v>18</v>
      </c>
      <c r="U2856">
        <v>12</v>
      </c>
      <c r="X2856" t="str">
        <f>VLOOKUP($S2856,Taxonomic!A:D,2,FALSE)</f>
        <v>pomacentridae</v>
      </c>
      <c r="Y2856" t="str">
        <f>VLOOKUP(S2856,Taxonomic!A:D,3,FALSE)</f>
        <v>abudefduf</v>
      </c>
      <c r="Z2856" t="str">
        <f>VLOOKUP(S2856,Taxonomic!A:D,4,FALSE)</f>
        <v>saxatilis</v>
      </c>
    </row>
    <row r="2857" spans="1:26" x14ac:dyDescent="0.2">
      <c r="A2857" t="s">
        <v>30</v>
      </c>
      <c r="B2857" t="s">
        <v>436</v>
      </c>
      <c r="C2857" s="4" t="s">
        <v>135</v>
      </c>
      <c r="D2857">
        <v>2020</v>
      </c>
      <c r="E2857">
        <v>1</v>
      </c>
      <c r="F2857" s="9">
        <v>30</v>
      </c>
      <c r="G2857" t="s">
        <v>455</v>
      </c>
      <c r="H2857" t="s">
        <v>151</v>
      </c>
      <c r="I2857">
        <f>VLOOKUP(B2857,Information_sites!D:E,2,FALSE)</f>
        <v>-24.105399999999999</v>
      </c>
      <c r="J2857">
        <f>VLOOKUP(B2857,Information_sites!D:F,3,FALSE)</f>
        <v>-45.702500000000001</v>
      </c>
      <c r="K2857">
        <v>16</v>
      </c>
      <c r="L2857">
        <v>16</v>
      </c>
      <c r="M2857">
        <v>40</v>
      </c>
      <c r="N2857">
        <v>3.8</v>
      </c>
      <c r="O2857">
        <v>15</v>
      </c>
      <c r="P2857" s="5">
        <v>0.5</v>
      </c>
      <c r="Q2857" s="5">
        <v>0.50763888888888897</v>
      </c>
      <c r="R2857">
        <v>27</v>
      </c>
      <c r="S2857" t="s">
        <v>33</v>
      </c>
      <c r="T2857">
        <v>4</v>
      </c>
      <c r="U2857">
        <v>15</v>
      </c>
      <c r="X2857" t="str">
        <f>VLOOKUP($S2857,Taxonomic!A:D,2,FALSE)</f>
        <v>pomacentridae</v>
      </c>
      <c r="Y2857" t="str">
        <f>VLOOKUP(S2857,Taxonomic!A:D,3,FALSE)</f>
        <v>abudefduf</v>
      </c>
      <c r="Z2857" t="str">
        <f>VLOOKUP(S2857,Taxonomic!A:D,4,FALSE)</f>
        <v>saxatilis</v>
      </c>
    </row>
    <row r="2858" spans="1:26" x14ac:dyDescent="0.2">
      <c r="A2858" t="s">
        <v>30</v>
      </c>
      <c r="B2858" t="s">
        <v>436</v>
      </c>
      <c r="C2858" s="4" t="s">
        <v>135</v>
      </c>
      <c r="D2858">
        <v>2020</v>
      </c>
      <c r="E2858">
        <v>1</v>
      </c>
      <c r="F2858" s="9">
        <v>30</v>
      </c>
      <c r="G2858" t="s">
        <v>455</v>
      </c>
      <c r="H2858" t="s">
        <v>151</v>
      </c>
      <c r="I2858">
        <f>VLOOKUP(B2858,Information_sites!D:E,2,FALSE)</f>
        <v>-24.105399999999999</v>
      </c>
      <c r="J2858">
        <f>VLOOKUP(B2858,Information_sites!D:F,3,FALSE)</f>
        <v>-45.702500000000001</v>
      </c>
      <c r="K2858">
        <v>16</v>
      </c>
      <c r="L2858">
        <v>16</v>
      </c>
      <c r="M2858">
        <v>40</v>
      </c>
      <c r="N2858">
        <v>3.8</v>
      </c>
      <c r="O2858">
        <v>15</v>
      </c>
      <c r="P2858" s="5">
        <v>0.5</v>
      </c>
      <c r="Q2858" s="5">
        <v>0.50763888888888897</v>
      </c>
      <c r="R2858">
        <v>27</v>
      </c>
      <c r="S2858" t="s">
        <v>33</v>
      </c>
      <c r="T2858">
        <v>5</v>
      </c>
      <c r="U2858">
        <v>17</v>
      </c>
      <c r="X2858" t="str">
        <f>VLOOKUP($S2858,Taxonomic!A:D,2,FALSE)</f>
        <v>pomacentridae</v>
      </c>
      <c r="Y2858" t="str">
        <f>VLOOKUP(S2858,Taxonomic!A:D,3,FALSE)</f>
        <v>abudefduf</v>
      </c>
      <c r="Z2858" t="str">
        <f>VLOOKUP(S2858,Taxonomic!A:D,4,FALSE)</f>
        <v>saxatilis</v>
      </c>
    </row>
    <row r="2859" spans="1:26" x14ac:dyDescent="0.2">
      <c r="A2859" t="s">
        <v>30</v>
      </c>
      <c r="B2859" t="s">
        <v>436</v>
      </c>
      <c r="C2859" s="4" t="s">
        <v>135</v>
      </c>
      <c r="D2859">
        <v>2020</v>
      </c>
      <c r="E2859">
        <v>1</v>
      </c>
      <c r="F2859" s="9">
        <v>30</v>
      </c>
      <c r="G2859" t="s">
        <v>455</v>
      </c>
      <c r="H2859" t="s">
        <v>151</v>
      </c>
      <c r="I2859">
        <f>VLOOKUP(B2859,Information_sites!D:E,2,FALSE)</f>
        <v>-24.105399999999999</v>
      </c>
      <c r="J2859">
        <f>VLOOKUP(B2859,Information_sites!D:F,3,FALSE)</f>
        <v>-45.702500000000001</v>
      </c>
      <c r="K2859">
        <v>16</v>
      </c>
      <c r="L2859">
        <v>16</v>
      </c>
      <c r="M2859">
        <v>40</v>
      </c>
      <c r="N2859">
        <v>3.8</v>
      </c>
      <c r="O2859">
        <v>15</v>
      </c>
      <c r="P2859" s="5">
        <v>0.5</v>
      </c>
      <c r="Q2859" s="5">
        <v>0.50763888888888897</v>
      </c>
      <c r="R2859">
        <v>27</v>
      </c>
      <c r="S2859" t="s">
        <v>56</v>
      </c>
      <c r="T2859">
        <v>1</v>
      </c>
      <c r="U2859">
        <v>20</v>
      </c>
      <c r="W2859" t="s">
        <v>137</v>
      </c>
      <c r="X2859" t="str">
        <f>VLOOKUP($S2859,Taxonomic!A:D,2,FALSE)</f>
        <v>scaridae</v>
      </c>
      <c r="Y2859" t="str">
        <f>VLOOKUP(S2859,Taxonomic!A:D,3,FALSE)</f>
        <v>sparisoma</v>
      </c>
      <c r="Z2859" t="str">
        <f>VLOOKUP(S2859,Taxonomic!A:D,4,FALSE)</f>
        <v>axillare</v>
      </c>
    </row>
    <row r="2860" spans="1:26" x14ac:dyDescent="0.2">
      <c r="A2860" t="s">
        <v>30</v>
      </c>
      <c r="B2860" t="s">
        <v>436</v>
      </c>
      <c r="C2860" s="4" t="s">
        <v>135</v>
      </c>
      <c r="D2860">
        <v>2020</v>
      </c>
      <c r="E2860">
        <v>1</v>
      </c>
      <c r="F2860" s="9">
        <v>30</v>
      </c>
      <c r="G2860" t="s">
        <v>455</v>
      </c>
      <c r="H2860" t="s">
        <v>151</v>
      </c>
      <c r="I2860">
        <f>VLOOKUP(B2860,Information_sites!D:E,2,FALSE)</f>
        <v>-24.105399999999999</v>
      </c>
      <c r="J2860">
        <f>VLOOKUP(B2860,Information_sites!D:F,3,FALSE)</f>
        <v>-45.702500000000001</v>
      </c>
      <c r="K2860">
        <v>16</v>
      </c>
      <c r="L2860">
        <v>16</v>
      </c>
      <c r="M2860">
        <v>40</v>
      </c>
      <c r="N2860">
        <v>3.8</v>
      </c>
      <c r="O2860">
        <v>15</v>
      </c>
      <c r="P2860" s="5">
        <v>0.5</v>
      </c>
      <c r="Q2860" s="5">
        <v>0.50763888888888897</v>
      </c>
      <c r="R2860">
        <v>27</v>
      </c>
      <c r="S2860" t="s">
        <v>56</v>
      </c>
      <c r="T2860">
        <v>1</v>
      </c>
      <c r="U2860">
        <v>27</v>
      </c>
      <c r="W2860" t="s">
        <v>137</v>
      </c>
      <c r="X2860" t="str">
        <f>VLOOKUP($S2860,Taxonomic!A:D,2,FALSE)</f>
        <v>scaridae</v>
      </c>
      <c r="Y2860" t="str">
        <f>VLOOKUP(S2860,Taxonomic!A:D,3,FALSE)</f>
        <v>sparisoma</v>
      </c>
      <c r="Z2860" t="str">
        <f>VLOOKUP(S2860,Taxonomic!A:D,4,FALSE)</f>
        <v>axillare</v>
      </c>
    </row>
    <row r="2861" spans="1:26" x14ac:dyDescent="0.2">
      <c r="A2861" t="s">
        <v>30</v>
      </c>
      <c r="B2861" t="s">
        <v>436</v>
      </c>
      <c r="C2861" s="4" t="s">
        <v>135</v>
      </c>
      <c r="D2861">
        <v>2020</v>
      </c>
      <c r="E2861">
        <v>1</v>
      </c>
      <c r="F2861" s="9">
        <v>30</v>
      </c>
      <c r="G2861" t="s">
        <v>455</v>
      </c>
      <c r="H2861" t="s">
        <v>151</v>
      </c>
      <c r="I2861">
        <f>VLOOKUP(B2861,Information_sites!D:E,2,FALSE)</f>
        <v>-24.105399999999999</v>
      </c>
      <c r="J2861">
        <f>VLOOKUP(B2861,Information_sites!D:F,3,FALSE)</f>
        <v>-45.702500000000001</v>
      </c>
      <c r="K2861">
        <v>16</v>
      </c>
      <c r="L2861">
        <v>16</v>
      </c>
      <c r="M2861">
        <v>40</v>
      </c>
      <c r="N2861">
        <v>3.8</v>
      </c>
      <c r="O2861">
        <v>15</v>
      </c>
      <c r="P2861" s="5">
        <v>0.5</v>
      </c>
      <c r="Q2861" s="5">
        <v>0.50763888888888897</v>
      </c>
      <c r="R2861">
        <v>27</v>
      </c>
      <c r="S2861" t="s">
        <v>125</v>
      </c>
      <c r="T2861">
        <v>1</v>
      </c>
      <c r="U2861">
        <v>18</v>
      </c>
      <c r="X2861" t="str">
        <f>VLOOKUP($S2861,Taxonomic!A:D,2,FALSE)</f>
        <v>mullidae</v>
      </c>
      <c r="Y2861" t="str">
        <f>VLOOKUP(S2861,Taxonomic!A:D,3,FALSE)</f>
        <v>pseudupeneus</v>
      </c>
      <c r="Z2861" t="str">
        <f>VLOOKUP(S2861,Taxonomic!A:D,4,FALSE)</f>
        <v>maculatus</v>
      </c>
    </row>
    <row r="2862" spans="1:26" x14ac:dyDescent="0.2">
      <c r="A2862" t="s">
        <v>30</v>
      </c>
      <c r="B2862" t="s">
        <v>436</v>
      </c>
      <c r="C2862" s="4" t="s">
        <v>135</v>
      </c>
      <c r="D2862">
        <v>2020</v>
      </c>
      <c r="E2862">
        <v>1</v>
      </c>
      <c r="F2862" s="9">
        <v>30</v>
      </c>
      <c r="G2862" t="s">
        <v>455</v>
      </c>
      <c r="H2862" t="s">
        <v>151</v>
      </c>
      <c r="I2862">
        <f>VLOOKUP(B2862,Information_sites!D:E,2,FALSE)</f>
        <v>-24.105399999999999</v>
      </c>
      <c r="J2862">
        <f>VLOOKUP(B2862,Information_sites!D:F,3,FALSE)</f>
        <v>-45.702500000000001</v>
      </c>
      <c r="K2862">
        <v>16</v>
      </c>
      <c r="L2862">
        <v>16</v>
      </c>
      <c r="M2862">
        <v>40</v>
      </c>
      <c r="N2862">
        <v>3.8</v>
      </c>
      <c r="O2862">
        <v>15</v>
      </c>
      <c r="P2862" s="5">
        <v>0.5</v>
      </c>
      <c r="Q2862" s="5">
        <v>0.50763888888888897</v>
      </c>
      <c r="R2862">
        <v>27</v>
      </c>
      <c r="S2862" t="s">
        <v>71</v>
      </c>
      <c r="T2862">
        <v>1</v>
      </c>
      <c r="U2862">
        <v>33</v>
      </c>
      <c r="X2862" t="str">
        <f>VLOOKUP($S2862,Taxonomic!A:D,2,FALSE)</f>
        <v>haemulidae</v>
      </c>
      <c r="Y2862" t="str">
        <f>VLOOKUP(S2862,Taxonomic!A:D,3,FALSE)</f>
        <v>anisotremus</v>
      </c>
      <c r="Z2862" t="str">
        <f>VLOOKUP(S2862,Taxonomic!A:D,4,FALSE)</f>
        <v>surinamensis</v>
      </c>
    </row>
    <row r="2863" spans="1:26" x14ac:dyDescent="0.2">
      <c r="A2863" t="s">
        <v>30</v>
      </c>
      <c r="B2863" t="s">
        <v>436</v>
      </c>
      <c r="C2863" s="4" t="s">
        <v>135</v>
      </c>
      <c r="D2863">
        <v>2020</v>
      </c>
      <c r="E2863">
        <v>1</v>
      </c>
      <c r="F2863" s="9">
        <v>30</v>
      </c>
      <c r="G2863" t="s">
        <v>455</v>
      </c>
      <c r="H2863" t="s">
        <v>151</v>
      </c>
      <c r="I2863">
        <f>VLOOKUP(B2863,Information_sites!D:E,2,FALSE)</f>
        <v>-24.105399999999999</v>
      </c>
      <c r="J2863">
        <f>VLOOKUP(B2863,Information_sites!D:F,3,FALSE)</f>
        <v>-45.702500000000001</v>
      </c>
      <c r="K2863">
        <v>16</v>
      </c>
      <c r="L2863">
        <v>16</v>
      </c>
      <c r="M2863">
        <v>40</v>
      </c>
      <c r="N2863">
        <v>3.8</v>
      </c>
      <c r="O2863">
        <v>15</v>
      </c>
      <c r="P2863" s="5">
        <v>0.5</v>
      </c>
      <c r="Q2863" s="5">
        <v>0.50763888888888897</v>
      </c>
      <c r="R2863">
        <v>27</v>
      </c>
      <c r="S2863" t="s">
        <v>46</v>
      </c>
      <c r="T2863">
        <v>5</v>
      </c>
      <c r="U2863">
        <v>12</v>
      </c>
      <c r="X2863" t="str">
        <f>VLOOKUP($S2863,Taxonomic!A:D,2,FALSE)</f>
        <v>pomacentridae</v>
      </c>
      <c r="Y2863" t="str">
        <f>VLOOKUP(S2863,Taxonomic!A:D,3,FALSE)</f>
        <v>stegastes</v>
      </c>
      <c r="Z2863" t="str">
        <f>VLOOKUP(S2863,Taxonomic!A:D,4,FALSE)</f>
        <v>fuscus</v>
      </c>
    </row>
    <row r="2864" spans="1:26" x14ac:dyDescent="0.2">
      <c r="A2864" t="s">
        <v>30</v>
      </c>
      <c r="B2864" t="s">
        <v>436</v>
      </c>
      <c r="C2864" s="4" t="s">
        <v>135</v>
      </c>
      <c r="D2864">
        <v>2020</v>
      </c>
      <c r="E2864">
        <v>1</v>
      </c>
      <c r="F2864" s="9">
        <v>30</v>
      </c>
      <c r="G2864" t="s">
        <v>455</v>
      </c>
      <c r="H2864" t="s">
        <v>151</v>
      </c>
      <c r="I2864">
        <f>VLOOKUP(B2864,Information_sites!D:E,2,FALSE)</f>
        <v>-24.105399999999999</v>
      </c>
      <c r="J2864">
        <f>VLOOKUP(B2864,Information_sites!D:F,3,FALSE)</f>
        <v>-45.702500000000001</v>
      </c>
      <c r="K2864">
        <v>16</v>
      </c>
      <c r="L2864">
        <v>16</v>
      </c>
      <c r="M2864">
        <v>40</v>
      </c>
      <c r="N2864">
        <v>3.8</v>
      </c>
      <c r="O2864">
        <v>15</v>
      </c>
      <c r="P2864" s="5">
        <v>0.5</v>
      </c>
      <c r="Q2864" s="5">
        <v>0.50763888888888897</v>
      </c>
      <c r="R2864">
        <v>27</v>
      </c>
      <c r="S2864" t="s">
        <v>46</v>
      </c>
      <c r="T2864">
        <v>17</v>
      </c>
      <c r="U2864">
        <v>15</v>
      </c>
      <c r="X2864" t="str">
        <f>VLOOKUP($S2864,Taxonomic!A:D,2,FALSE)</f>
        <v>pomacentridae</v>
      </c>
      <c r="Y2864" t="str">
        <f>VLOOKUP(S2864,Taxonomic!A:D,3,FALSE)</f>
        <v>stegastes</v>
      </c>
      <c r="Z2864" t="str">
        <f>VLOOKUP(S2864,Taxonomic!A:D,4,FALSE)</f>
        <v>fuscus</v>
      </c>
    </row>
    <row r="2865" spans="1:26" x14ac:dyDescent="0.2">
      <c r="A2865" t="s">
        <v>30</v>
      </c>
      <c r="B2865" t="s">
        <v>436</v>
      </c>
      <c r="C2865" s="4" t="s">
        <v>135</v>
      </c>
      <c r="D2865">
        <v>2020</v>
      </c>
      <c r="E2865">
        <v>1</v>
      </c>
      <c r="F2865" s="9">
        <v>30</v>
      </c>
      <c r="G2865" t="s">
        <v>455</v>
      </c>
      <c r="H2865" t="s">
        <v>151</v>
      </c>
      <c r="I2865">
        <f>VLOOKUP(B2865,Information_sites!D:E,2,FALSE)</f>
        <v>-24.105399999999999</v>
      </c>
      <c r="J2865">
        <f>VLOOKUP(B2865,Information_sites!D:F,3,FALSE)</f>
        <v>-45.702500000000001</v>
      </c>
      <c r="K2865">
        <v>16</v>
      </c>
      <c r="L2865">
        <v>16</v>
      </c>
      <c r="M2865">
        <v>40</v>
      </c>
      <c r="N2865">
        <v>3.8</v>
      </c>
      <c r="O2865">
        <v>15</v>
      </c>
      <c r="P2865" s="5">
        <v>0.5</v>
      </c>
      <c r="Q2865" s="5">
        <v>0.50763888888888897</v>
      </c>
      <c r="R2865">
        <v>27</v>
      </c>
      <c r="S2865" t="s">
        <v>65</v>
      </c>
      <c r="T2865">
        <v>1</v>
      </c>
      <c r="U2865">
        <v>3</v>
      </c>
      <c r="X2865" t="str">
        <f>VLOOKUP($S2865,Taxonomic!A:D,2,FALSE)</f>
        <v>gobiidae</v>
      </c>
      <c r="Y2865" t="str">
        <f>VLOOKUP(S2865,Taxonomic!A:D,3,FALSE)</f>
        <v>elacatinus</v>
      </c>
      <c r="Z2865" t="str">
        <f>VLOOKUP(S2865,Taxonomic!A:D,4,FALSE)</f>
        <v>figaro</v>
      </c>
    </row>
    <row r="2866" spans="1:26" x14ac:dyDescent="0.2">
      <c r="A2866" t="s">
        <v>30</v>
      </c>
      <c r="B2866" t="s">
        <v>436</v>
      </c>
      <c r="C2866" s="4" t="s">
        <v>135</v>
      </c>
      <c r="D2866">
        <v>2020</v>
      </c>
      <c r="E2866">
        <v>1</v>
      </c>
      <c r="F2866" s="9">
        <v>30</v>
      </c>
      <c r="G2866" t="s">
        <v>455</v>
      </c>
      <c r="H2866" t="s">
        <v>151</v>
      </c>
      <c r="I2866">
        <f>VLOOKUP(B2866,Information_sites!D:E,2,FALSE)</f>
        <v>-24.105399999999999</v>
      </c>
      <c r="J2866">
        <f>VLOOKUP(B2866,Information_sites!D:F,3,FALSE)</f>
        <v>-45.702500000000001</v>
      </c>
      <c r="K2866">
        <v>16</v>
      </c>
      <c r="L2866">
        <v>16</v>
      </c>
      <c r="M2866">
        <v>40</v>
      </c>
      <c r="N2866">
        <v>3.8</v>
      </c>
      <c r="O2866">
        <v>15</v>
      </c>
      <c r="P2866" s="5">
        <v>0.5</v>
      </c>
      <c r="Q2866" s="5">
        <v>0.50763888888888897</v>
      </c>
      <c r="R2866">
        <v>27</v>
      </c>
      <c r="S2866" t="s">
        <v>65</v>
      </c>
      <c r="T2866">
        <v>1</v>
      </c>
      <c r="U2866">
        <v>4</v>
      </c>
      <c r="W2866" t="s">
        <v>156</v>
      </c>
      <c r="X2866" t="str">
        <f>VLOOKUP($S2866,Taxonomic!A:D,2,FALSE)</f>
        <v>gobiidae</v>
      </c>
      <c r="Y2866" t="str">
        <f>VLOOKUP(S2866,Taxonomic!A:D,3,FALSE)</f>
        <v>elacatinus</v>
      </c>
      <c r="Z2866" t="str">
        <f>VLOOKUP(S2866,Taxonomic!A:D,4,FALSE)</f>
        <v>figaro</v>
      </c>
    </row>
    <row r="2867" spans="1:26" x14ac:dyDescent="0.2">
      <c r="A2867" t="s">
        <v>30</v>
      </c>
      <c r="B2867" t="s">
        <v>436</v>
      </c>
      <c r="C2867" s="4" t="s">
        <v>135</v>
      </c>
      <c r="D2867">
        <v>2020</v>
      </c>
      <c r="E2867">
        <v>1</v>
      </c>
      <c r="F2867" s="9">
        <v>30</v>
      </c>
      <c r="G2867" t="s">
        <v>455</v>
      </c>
      <c r="H2867" t="s">
        <v>151</v>
      </c>
      <c r="I2867">
        <f>VLOOKUP(B2867,Information_sites!D:E,2,FALSE)</f>
        <v>-24.105399999999999</v>
      </c>
      <c r="J2867">
        <f>VLOOKUP(B2867,Information_sites!D:F,3,FALSE)</f>
        <v>-45.702500000000001</v>
      </c>
      <c r="K2867">
        <v>16</v>
      </c>
      <c r="L2867">
        <v>16</v>
      </c>
      <c r="M2867">
        <v>40</v>
      </c>
      <c r="N2867">
        <v>3.8</v>
      </c>
      <c r="O2867">
        <v>15</v>
      </c>
      <c r="P2867" s="5">
        <v>0.5</v>
      </c>
      <c r="Q2867" s="5">
        <v>0.50763888888888897</v>
      </c>
      <c r="R2867">
        <v>27</v>
      </c>
      <c r="S2867" t="s">
        <v>62</v>
      </c>
      <c r="T2867">
        <v>1</v>
      </c>
      <c r="U2867">
        <v>8</v>
      </c>
      <c r="X2867" t="str">
        <f>VLOOKUP($S2867,Taxonomic!A:D,2,FALSE)</f>
        <v>tetraodontidae</v>
      </c>
      <c r="Y2867" t="str">
        <f>VLOOKUP(S2867,Taxonomic!A:D,3,FALSE)</f>
        <v>canthigaster</v>
      </c>
      <c r="Z2867" t="str">
        <f>VLOOKUP(S2867,Taxonomic!A:D,4,FALSE)</f>
        <v>figueiredoi</v>
      </c>
    </row>
    <row r="2868" spans="1:26" x14ac:dyDescent="0.2">
      <c r="A2868" t="s">
        <v>30</v>
      </c>
      <c r="B2868" t="s">
        <v>436</v>
      </c>
      <c r="C2868" s="4" t="s">
        <v>135</v>
      </c>
      <c r="D2868">
        <v>2020</v>
      </c>
      <c r="E2868">
        <v>1</v>
      </c>
      <c r="F2868" s="9">
        <v>30</v>
      </c>
      <c r="G2868" t="s">
        <v>455</v>
      </c>
      <c r="H2868" t="s">
        <v>151</v>
      </c>
      <c r="I2868">
        <f>VLOOKUP(B2868,Information_sites!D:E,2,FALSE)</f>
        <v>-24.105399999999999</v>
      </c>
      <c r="J2868">
        <f>VLOOKUP(B2868,Information_sites!D:F,3,FALSE)</f>
        <v>-45.702500000000001</v>
      </c>
      <c r="K2868">
        <v>16</v>
      </c>
      <c r="L2868">
        <v>16</v>
      </c>
      <c r="M2868">
        <v>40</v>
      </c>
      <c r="N2868">
        <v>3.8</v>
      </c>
      <c r="O2868">
        <v>15</v>
      </c>
      <c r="P2868" s="5">
        <v>0.5</v>
      </c>
      <c r="Q2868" s="5">
        <v>0.50763888888888897</v>
      </c>
      <c r="R2868">
        <v>27</v>
      </c>
      <c r="S2868" t="s">
        <v>37</v>
      </c>
      <c r="T2868">
        <v>1</v>
      </c>
      <c r="U2868">
        <v>2</v>
      </c>
      <c r="X2868" t="str">
        <f>VLOOKUP($S2868,Taxonomic!A:D,2,FALSE)</f>
        <v>chaenopsidae</v>
      </c>
      <c r="Y2868" t="str">
        <f>VLOOKUP(S2868,Taxonomic!A:D,3,FALSE)</f>
        <v>emblemariopsis</v>
      </c>
      <c r="Z2868" t="str">
        <f>VLOOKUP(S2868,Taxonomic!A:D,4,FALSE)</f>
        <v>signifera</v>
      </c>
    </row>
    <row r="2869" spans="1:26" x14ac:dyDescent="0.2">
      <c r="A2869" t="s">
        <v>30</v>
      </c>
      <c r="B2869" t="s">
        <v>436</v>
      </c>
      <c r="C2869" s="4" t="s">
        <v>135</v>
      </c>
      <c r="D2869">
        <v>2020</v>
      </c>
      <c r="E2869">
        <v>1</v>
      </c>
      <c r="F2869" s="9">
        <v>30</v>
      </c>
      <c r="G2869" t="s">
        <v>455</v>
      </c>
      <c r="H2869" t="s">
        <v>151</v>
      </c>
      <c r="I2869">
        <f>VLOOKUP(B2869,Information_sites!D:E,2,FALSE)</f>
        <v>-24.105399999999999</v>
      </c>
      <c r="J2869">
        <f>VLOOKUP(B2869,Information_sites!D:F,3,FALSE)</f>
        <v>-45.702500000000001</v>
      </c>
      <c r="K2869">
        <v>16</v>
      </c>
      <c r="L2869">
        <v>16</v>
      </c>
      <c r="M2869">
        <v>40</v>
      </c>
      <c r="N2869">
        <v>3.8</v>
      </c>
      <c r="O2869">
        <v>15</v>
      </c>
      <c r="P2869" s="5">
        <v>0.5</v>
      </c>
      <c r="Q2869" s="5">
        <v>0.50763888888888897</v>
      </c>
      <c r="R2869">
        <v>27</v>
      </c>
      <c r="S2869" t="s">
        <v>75</v>
      </c>
      <c r="T2869">
        <v>1</v>
      </c>
      <c r="U2869">
        <v>28</v>
      </c>
      <c r="X2869" t="str">
        <f>VLOOKUP($S2869,Taxonomic!A:D,2,FALSE)</f>
        <v>labridae</v>
      </c>
      <c r="Y2869" t="str">
        <f>VLOOKUP(S2869,Taxonomic!A:D,3,FALSE)</f>
        <v>halichoeres</v>
      </c>
      <c r="Z2869" t="str">
        <f>VLOOKUP(S2869,Taxonomic!A:D,4,FALSE)</f>
        <v>brasiliensis</v>
      </c>
    </row>
    <row r="2870" spans="1:26" x14ac:dyDescent="0.2">
      <c r="A2870" t="s">
        <v>30</v>
      </c>
      <c r="B2870" t="s">
        <v>436</v>
      </c>
      <c r="C2870" s="4" t="s">
        <v>135</v>
      </c>
      <c r="D2870">
        <v>2020</v>
      </c>
      <c r="E2870">
        <v>1</v>
      </c>
      <c r="F2870" s="9">
        <v>30</v>
      </c>
      <c r="G2870" t="s">
        <v>455</v>
      </c>
      <c r="H2870" t="s">
        <v>151</v>
      </c>
      <c r="I2870">
        <f>VLOOKUP(B2870,Information_sites!D:E,2,FALSE)</f>
        <v>-24.105399999999999</v>
      </c>
      <c r="J2870">
        <f>VLOOKUP(B2870,Information_sites!D:F,3,FALSE)</f>
        <v>-45.702500000000001</v>
      </c>
      <c r="K2870">
        <v>16</v>
      </c>
      <c r="L2870">
        <v>16</v>
      </c>
      <c r="M2870">
        <v>40</v>
      </c>
      <c r="N2870">
        <v>3.8</v>
      </c>
      <c r="O2870">
        <v>15</v>
      </c>
      <c r="P2870" s="5">
        <v>0.5</v>
      </c>
      <c r="Q2870" s="5">
        <v>0.50763888888888897</v>
      </c>
      <c r="R2870">
        <v>27</v>
      </c>
      <c r="S2870" t="s">
        <v>75</v>
      </c>
      <c r="T2870">
        <v>1</v>
      </c>
      <c r="U2870">
        <v>35</v>
      </c>
      <c r="X2870" t="str">
        <f>VLOOKUP($S2870,Taxonomic!A:D,2,FALSE)</f>
        <v>labridae</v>
      </c>
      <c r="Y2870" t="str">
        <f>VLOOKUP(S2870,Taxonomic!A:D,3,FALSE)</f>
        <v>halichoeres</v>
      </c>
      <c r="Z2870" t="str">
        <f>VLOOKUP(S2870,Taxonomic!A:D,4,FALSE)</f>
        <v>brasiliensis</v>
      </c>
    </row>
    <row r="2871" spans="1:26" x14ac:dyDescent="0.2">
      <c r="A2871" t="s">
        <v>30</v>
      </c>
      <c r="B2871" t="s">
        <v>436</v>
      </c>
      <c r="C2871" s="4" t="s">
        <v>135</v>
      </c>
      <c r="D2871">
        <v>2020</v>
      </c>
      <c r="E2871">
        <v>1</v>
      </c>
      <c r="F2871" s="9">
        <v>30</v>
      </c>
      <c r="G2871" t="s">
        <v>455</v>
      </c>
      <c r="H2871" t="s">
        <v>151</v>
      </c>
      <c r="I2871">
        <f>VLOOKUP(B2871,Information_sites!D:E,2,FALSE)</f>
        <v>-24.105399999999999</v>
      </c>
      <c r="J2871">
        <f>VLOOKUP(B2871,Information_sites!D:F,3,FALSE)</f>
        <v>-45.702500000000001</v>
      </c>
      <c r="K2871">
        <v>16</v>
      </c>
      <c r="L2871">
        <v>16</v>
      </c>
      <c r="M2871">
        <v>40</v>
      </c>
      <c r="N2871">
        <v>3.8</v>
      </c>
      <c r="O2871">
        <v>15</v>
      </c>
      <c r="P2871" s="5">
        <v>0.5</v>
      </c>
      <c r="Q2871" s="5">
        <v>0.50763888888888897</v>
      </c>
      <c r="R2871">
        <v>27</v>
      </c>
      <c r="S2871" t="s">
        <v>70</v>
      </c>
      <c r="T2871">
        <v>10</v>
      </c>
      <c r="U2871">
        <v>17</v>
      </c>
      <c r="X2871" t="str">
        <f>VLOOKUP($S2871,Taxonomic!A:D,2,FALSE)</f>
        <v>pempheridae</v>
      </c>
      <c r="Y2871" t="str">
        <f>VLOOKUP(S2871,Taxonomic!A:D,3,FALSE)</f>
        <v>pempheris</v>
      </c>
      <c r="Z2871" t="str">
        <f>VLOOKUP(S2871,Taxonomic!A:D,4,FALSE)</f>
        <v>schomburgkii</v>
      </c>
    </row>
    <row r="2872" spans="1:26" x14ac:dyDescent="0.2">
      <c r="A2872" t="s">
        <v>30</v>
      </c>
      <c r="B2872" t="s">
        <v>436</v>
      </c>
      <c r="C2872" s="4" t="s">
        <v>135</v>
      </c>
      <c r="D2872">
        <v>2020</v>
      </c>
      <c r="E2872">
        <v>1</v>
      </c>
      <c r="F2872" s="9">
        <v>30</v>
      </c>
      <c r="G2872" t="s">
        <v>455</v>
      </c>
      <c r="H2872" t="s">
        <v>151</v>
      </c>
      <c r="I2872">
        <f>VLOOKUP(B2872,Information_sites!D:E,2,FALSE)</f>
        <v>-24.105399999999999</v>
      </c>
      <c r="J2872">
        <f>VLOOKUP(B2872,Information_sites!D:F,3,FALSE)</f>
        <v>-45.702500000000001</v>
      </c>
      <c r="K2872">
        <v>16</v>
      </c>
      <c r="L2872">
        <v>16</v>
      </c>
      <c r="M2872">
        <v>40</v>
      </c>
      <c r="N2872">
        <v>3.8</v>
      </c>
      <c r="O2872">
        <v>15</v>
      </c>
      <c r="P2872" s="5">
        <v>0.5</v>
      </c>
      <c r="Q2872" s="5">
        <v>0.50763888888888897</v>
      </c>
      <c r="R2872">
        <v>27</v>
      </c>
      <c r="S2872" t="s">
        <v>54</v>
      </c>
      <c r="T2872">
        <v>2</v>
      </c>
      <c r="U2872">
        <v>3</v>
      </c>
      <c r="X2872" t="str">
        <f>VLOOKUP($S2872,Taxonomic!A:D,2,FALSE)</f>
        <v>blenniidae</v>
      </c>
      <c r="Y2872" t="str">
        <f>VLOOKUP(S2872,Taxonomic!A:D,3,FALSE)</f>
        <v>parablennius</v>
      </c>
      <c r="Z2872" t="str">
        <f>VLOOKUP(S2872,Taxonomic!A:D,4,FALSE)</f>
        <v>marmoreus</v>
      </c>
    </row>
    <row r="2873" spans="1:26" x14ac:dyDescent="0.2">
      <c r="A2873" t="s">
        <v>30</v>
      </c>
      <c r="B2873" t="s">
        <v>436</v>
      </c>
      <c r="C2873" s="4" t="s">
        <v>135</v>
      </c>
      <c r="D2873">
        <v>2020</v>
      </c>
      <c r="E2873">
        <v>1</v>
      </c>
      <c r="F2873" s="9">
        <v>30</v>
      </c>
      <c r="G2873" t="s">
        <v>455</v>
      </c>
      <c r="H2873" t="s">
        <v>151</v>
      </c>
      <c r="I2873">
        <f>VLOOKUP(B2873,Information_sites!D:E,2,FALSE)</f>
        <v>-24.105399999999999</v>
      </c>
      <c r="J2873">
        <f>VLOOKUP(B2873,Information_sites!D:F,3,FALSE)</f>
        <v>-45.702500000000001</v>
      </c>
      <c r="K2873">
        <v>16</v>
      </c>
      <c r="L2873">
        <v>16</v>
      </c>
      <c r="M2873">
        <v>40</v>
      </c>
      <c r="N2873">
        <v>3.8</v>
      </c>
      <c r="O2873">
        <v>15</v>
      </c>
      <c r="P2873" s="5">
        <v>0.5</v>
      </c>
      <c r="Q2873" s="5">
        <v>0.50763888888888897</v>
      </c>
      <c r="R2873">
        <v>27</v>
      </c>
      <c r="S2873" t="s">
        <v>54</v>
      </c>
      <c r="T2873">
        <v>4</v>
      </c>
      <c r="U2873">
        <v>4</v>
      </c>
      <c r="X2873" t="str">
        <f>VLOOKUP($S2873,Taxonomic!A:D,2,FALSE)</f>
        <v>blenniidae</v>
      </c>
      <c r="Y2873" t="str">
        <f>VLOOKUP(S2873,Taxonomic!A:D,3,FALSE)</f>
        <v>parablennius</v>
      </c>
      <c r="Z2873" t="str">
        <f>VLOOKUP(S2873,Taxonomic!A:D,4,FALSE)</f>
        <v>marmoreus</v>
      </c>
    </row>
    <row r="2874" spans="1:26" x14ac:dyDescent="0.2">
      <c r="A2874" t="s">
        <v>30</v>
      </c>
      <c r="B2874" t="s">
        <v>436</v>
      </c>
      <c r="C2874" s="4" t="s">
        <v>135</v>
      </c>
      <c r="D2874">
        <v>2020</v>
      </c>
      <c r="E2874">
        <v>1</v>
      </c>
      <c r="F2874" s="9">
        <v>30</v>
      </c>
      <c r="G2874" t="s">
        <v>455</v>
      </c>
      <c r="H2874" t="s">
        <v>151</v>
      </c>
      <c r="I2874">
        <f>VLOOKUP(B2874,Information_sites!D:E,2,FALSE)</f>
        <v>-24.105399999999999</v>
      </c>
      <c r="J2874">
        <f>VLOOKUP(B2874,Information_sites!D:F,3,FALSE)</f>
        <v>-45.702500000000001</v>
      </c>
      <c r="K2874">
        <v>16</v>
      </c>
      <c r="L2874">
        <v>16</v>
      </c>
      <c r="M2874">
        <v>40</v>
      </c>
      <c r="N2874">
        <v>3.8</v>
      </c>
      <c r="O2874">
        <v>15</v>
      </c>
      <c r="P2874" s="5">
        <v>0.5</v>
      </c>
      <c r="Q2874" s="5">
        <v>0.50763888888888897</v>
      </c>
      <c r="R2874">
        <v>27</v>
      </c>
      <c r="S2874" t="s">
        <v>54</v>
      </c>
      <c r="T2874">
        <v>3</v>
      </c>
      <c r="U2874">
        <v>5</v>
      </c>
      <c r="X2874" t="str">
        <f>VLOOKUP($S2874,Taxonomic!A:D,2,FALSE)</f>
        <v>blenniidae</v>
      </c>
      <c r="Y2874" t="str">
        <f>VLOOKUP(S2874,Taxonomic!A:D,3,FALSE)</f>
        <v>parablennius</v>
      </c>
      <c r="Z2874" t="str">
        <f>VLOOKUP(S2874,Taxonomic!A:D,4,FALSE)</f>
        <v>marmoreus</v>
      </c>
    </row>
    <row r="2875" spans="1:26" x14ac:dyDescent="0.2">
      <c r="A2875" t="s">
        <v>30</v>
      </c>
      <c r="B2875" t="s">
        <v>436</v>
      </c>
      <c r="C2875" s="4" t="s">
        <v>135</v>
      </c>
      <c r="D2875">
        <v>2020</v>
      </c>
      <c r="E2875">
        <v>1</v>
      </c>
      <c r="F2875" s="9">
        <v>30</v>
      </c>
      <c r="G2875" t="s">
        <v>455</v>
      </c>
      <c r="H2875" t="s">
        <v>151</v>
      </c>
      <c r="I2875">
        <f>VLOOKUP(B2875,Information_sites!D:E,2,FALSE)</f>
        <v>-24.105399999999999</v>
      </c>
      <c r="J2875">
        <f>VLOOKUP(B2875,Information_sites!D:F,3,FALSE)</f>
        <v>-45.702500000000001</v>
      </c>
      <c r="K2875">
        <v>16</v>
      </c>
      <c r="L2875">
        <v>16</v>
      </c>
      <c r="M2875">
        <v>40</v>
      </c>
      <c r="N2875">
        <v>3.8</v>
      </c>
      <c r="O2875">
        <v>15</v>
      </c>
      <c r="P2875" s="5">
        <v>0.5</v>
      </c>
      <c r="Q2875" s="5">
        <v>0.50763888888888897</v>
      </c>
      <c r="R2875">
        <v>27</v>
      </c>
      <c r="S2875" t="s">
        <v>54</v>
      </c>
      <c r="T2875">
        <v>2</v>
      </c>
      <c r="U2875">
        <v>7</v>
      </c>
      <c r="X2875" t="str">
        <f>VLOOKUP($S2875,Taxonomic!A:D,2,FALSE)</f>
        <v>blenniidae</v>
      </c>
      <c r="Y2875" t="str">
        <f>VLOOKUP(S2875,Taxonomic!A:D,3,FALSE)</f>
        <v>parablennius</v>
      </c>
      <c r="Z2875" t="str">
        <f>VLOOKUP(S2875,Taxonomic!A:D,4,FALSE)</f>
        <v>marmoreus</v>
      </c>
    </row>
    <row r="2876" spans="1:26" x14ac:dyDescent="0.2">
      <c r="A2876" t="s">
        <v>30</v>
      </c>
      <c r="B2876" t="s">
        <v>436</v>
      </c>
      <c r="C2876" s="4" t="s">
        <v>135</v>
      </c>
      <c r="D2876">
        <v>2020</v>
      </c>
      <c r="E2876">
        <v>1</v>
      </c>
      <c r="F2876" s="9">
        <v>30</v>
      </c>
      <c r="G2876" t="s">
        <v>455</v>
      </c>
      <c r="H2876" t="s">
        <v>151</v>
      </c>
      <c r="I2876">
        <f>VLOOKUP(B2876,Information_sites!D:E,2,FALSE)</f>
        <v>-24.105399999999999</v>
      </c>
      <c r="J2876">
        <f>VLOOKUP(B2876,Information_sites!D:F,3,FALSE)</f>
        <v>-45.702500000000001</v>
      </c>
      <c r="K2876">
        <v>17</v>
      </c>
      <c r="L2876">
        <v>17</v>
      </c>
      <c r="M2876">
        <v>40</v>
      </c>
      <c r="N2876">
        <v>2.1</v>
      </c>
      <c r="O2876">
        <v>15</v>
      </c>
      <c r="P2876" s="5">
        <v>0.50833333333333297</v>
      </c>
      <c r="Q2876" s="5">
        <v>0.51388888888888895</v>
      </c>
      <c r="R2876">
        <v>27</v>
      </c>
      <c r="S2876" t="s">
        <v>33</v>
      </c>
      <c r="T2876">
        <v>27</v>
      </c>
      <c r="U2876">
        <v>10</v>
      </c>
      <c r="X2876" t="str">
        <f>VLOOKUP($S2876,Taxonomic!A:D,2,FALSE)</f>
        <v>pomacentridae</v>
      </c>
      <c r="Y2876" t="str">
        <f>VLOOKUP(S2876,Taxonomic!A:D,3,FALSE)</f>
        <v>abudefduf</v>
      </c>
      <c r="Z2876" t="str">
        <f>VLOOKUP(S2876,Taxonomic!A:D,4,FALSE)</f>
        <v>saxatilis</v>
      </c>
    </row>
    <row r="2877" spans="1:26" x14ac:dyDescent="0.2">
      <c r="A2877" t="s">
        <v>30</v>
      </c>
      <c r="B2877" t="s">
        <v>436</v>
      </c>
      <c r="C2877" s="4" t="s">
        <v>135</v>
      </c>
      <c r="D2877">
        <v>2020</v>
      </c>
      <c r="E2877">
        <v>1</v>
      </c>
      <c r="F2877" s="9">
        <v>30</v>
      </c>
      <c r="G2877" t="s">
        <v>455</v>
      </c>
      <c r="H2877" t="s">
        <v>151</v>
      </c>
      <c r="I2877">
        <f>VLOOKUP(B2877,Information_sites!D:E,2,FALSE)</f>
        <v>-24.105399999999999</v>
      </c>
      <c r="J2877">
        <f>VLOOKUP(B2877,Information_sites!D:F,3,FALSE)</f>
        <v>-45.702500000000001</v>
      </c>
      <c r="K2877">
        <v>17</v>
      </c>
      <c r="L2877">
        <v>17</v>
      </c>
      <c r="M2877">
        <v>40</v>
      </c>
      <c r="N2877">
        <v>2.1</v>
      </c>
      <c r="O2877">
        <v>15</v>
      </c>
      <c r="P2877" s="5">
        <v>0.50833333333333297</v>
      </c>
      <c r="Q2877" s="5">
        <v>0.51388888888888895</v>
      </c>
      <c r="R2877">
        <v>27</v>
      </c>
      <c r="S2877" t="s">
        <v>33</v>
      </c>
      <c r="T2877">
        <v>33</v>
      </c>
      <c r="U2877">
        <v>12</v>
      </c>
      <c r="X2877" t="str">
        <f>VLOOKUP($S2877,Taxonomic!A:D,2,FALSE)</f>
        <v>pomacentridae</v>
      </c>
      <c r="Y2877" t="str">
        <f>VLOOKUP(S2877,Taxonomic!A:D,3,FALSE)</f>
        <v>abudefduf</v>
      </c>
      <c r="Z2877" t="str">
        <f>VLOOKUP(S2877,Taxonomic!A:D,4,FALSE)</f>
        <v>saxatilis</v>
      </c>
    </row>
    <row r="2878" spans="1:26" x14ac:dyDescent="0.2">
      <c r="A2878" t="s">
        <v>30</v>
      </c>
      <c r="B2878" t="s">
        <v>436</v>
      </c>
      <c r="C2878" s="4" t="s">
        <v>135</v>
      </c>
      <c r="D2878">
        <v>2020</v>
      </c>
      <c r="E2878">
        <v>1</v>
      </c>
      <c r="F2878" s="9">
        <v>30</v>
      </c>
      <c r="G2878" t="s">
        <v>455</v>
      </c>
      <c r="H2878" t="s">
        <v>151</v>
      </c>
      <c r="I2878">
        <f>VLOOKUP(B2878,Information_sites!D:E,2,FALSE)</f>
        <v>-24.105399999999999</v>
      </c>
      <c r="J2878">
        <f>VLOOKUP(B2878,Information_sites!D:F,3,FALSE)</f>
        <v>-45.702500000000001</v>
      </c>
      <c r="K2878">
        <v>17</v>
      </c>
      <c r="L2878">
        <v>17</v>
      </c>
      <c r="M2878">
        <v>40</v>
      </c>
      <c r="N2878">
        <v>2.1</v>
      </c>
      <c r="O2878">
        <v>15</v>
      </c>
      <c r="P2878" s="5">
        <v>0.50833333333333297</v>
      </c>
      <c r="Q2878" s="5">
        <v>0.51388888888888895</v>
      </c>
      <c r="R2878">
        <v>27</v>
      </c>
      <c r="S2878" t="s">
        <v>33</v>
      </c>
      <c r="T2878">
        <v>10</v>
      </c>
      <c r="U2878">
        <v>15</v>
      </c>
      <c r="X2878" t="str">
        <f>VLOOKUP($S2878,Taxonomic!A:D,2,FALSE)</f>
        <v>pomacentridae</v>
      </c>
      <c r="Y2878" t="str">
        <f>VLOOKUP(S2878,Taxonomic!A:D,3,FALSE)</f>
        <v>abudefduf</v>
      </c>
      <c r="Z2878" t="str">
        <f>VLOOKUP(S2878,Taxonomic!A:D,4,FALSE)</f>
        <v>saxatilis</v>
      </c>
    </row>
    <row r="2879" spans="1:26" x14ac:dyDescent="0.2">
      <c r="A2879" t="s">
        <v>30</v>
      </c>
      <c r="B2879" t="s">
        <v>436</v>
      </c>
      <c r="C2879" s="4" t="s">
        <v>135</v>
      </c>
      <c r="D2879">
        <v>2020</v>
      </c>
      <c r="E2879">
        <v>1</v>
      </c>
      <c r="F2879" s="9">
        <v>30</v>
      </c>
      <c r="G2879" t="s">
        <v>455</v>
      </c>
      <c r="H2879" t="s">
        <v>151</v>
      </c>
      <c r="I2879">
        <f>VLOOKUP(B2879,Information_sites!D:E,2,FALSE)</f>
        <v>-24.105399999999999</v>
      </c>
      <c r="J2879">
        <f>VLOOKUP(B2879,Information_sites!D:F,3,FALSE)</f>
        <v>-45.702500000000001</v>
      </c>
      <c r="K2879">
        <v>17</v>
      </c>
      <c r="L2879">
        <v>17</v>
      </c>
      <c r="M2879">
        <v>40</v>
      </c>
      <c r="N2879">
        <v>2.1</v>
      </c>
      <c r="O2879">
        <v>15</v>
      </c>
      <c r="P2879" s="5">
        <v>0.50833333333333297</v>
      </c>
      <c r="Q2879" s="5">
        <v>0.51388888888888895</v>
      </c>
      <c r="R2879">
        <v>27</v>
      </c>
      <c r="S2879" t="s">
        <v>33</v>
      </c>
      <c r="T2879">
        <v>6</v>
      </c>
      <c r="U2879">
        <v>17</v>
      </c>
      <c r="X2879" t="str">
        <f>VLOOKUP($S2879,Taxonomic!A:D,2,FALSE)</f>
        <v>pomacentridae</v>
      </c>
      <c r="Y2879" t="str">
        <f>VLOOKUP(S2879,Taxonomic!A:D,3,FALSE)</f>
        <v>abudefduf</v>
      </c>
      <c r="Z2879" t="str">
        <f>VLOOKUP(S2879,Taxonomic!A:D,4,FALSE)</f>
        <v>saxatilis</v>
      </c>
    </row>
    <row r="2880" spans="1:26" x14ac:dyDescent="0.2">
      <c r="A2880" t="s">
        <v>30</v>
      </c>
      <c r="B2880" t="s">
        <v>436</v>
      </c>
      <c r="C2880" s="4" t="s">
        <v>135</v>
      </c>
      <c r="D2880">
        <v>2020</v>
      </c>
      <c r="E2880">
        <v>1</v>
      </c>
      <c r="F2880" s="9">
        <v>30</v>
      </c>
      <c r="G2880" t="s">
        <v>455</v>
      </c>
      <c r="H2880" t="s">
        <v>151</v>
      </c>
      <c r="I2880">
        <f>VLOOKUP(B2880,Information_sites!D:E,2,FALSE)</f>
        <v>-24.105399999999999</v>
      </c>
      <c r="J2880">
        <f>VLOOKUP(B2880,Information_sites!D:F,3,FALSE)</f>
        <v>-45.702500000000001</v>
      </c>
      <c r="K2880">
        <v>17</v>
      </c>
      <c r="L2880">
        <v>17</v>
      </c>
      <c r="M2880">
        <v>40</v>
      </c>
      <c r="N2880">
        <v>2.1</v>
      </c>
      <c r="O2880">
        <v>15</v>
      </c>
      <c r="P2880" s="5">
        <v>0.50833333333333297</v>
      </c>
      <c r="Q2880" s="5">
        <v>0.51388888888888895</v>
      </c>
      <c r="R2880">
        <v>27</v>
      </c>
      <c r="S2880" t="s">
        <v>51</v>
      </c>
      <c r="T2880">
        <v>1</v>
      </c>
      <c r="U2880">
        <v>15</v>
      </c>
      <c r="X2880" t="str">
        <f>VLOOKUP($S2880,Taxonomic!A:D,2,FALSE)</f>
        <v>sparidae</v>
      </c>
      <c r="Y2880" t="str">
        <f>VLOOKUP(S2880,Taxonomic!A:D,3,FALSE)</f>
        <v>diplodus</v>
      </c>
      <c r="Z2880" t="str">
        <f>VLOOKUP(S2880,Taxonomic!A:D,4,FALSE)</f>
        <v>argenteus</v>
      </c>
    </row>
    <row r="2881" spans="1:26" x14ac:dyDescent="0.2">
      <c r="A2881" t="s">
        <v>30</v>
      </c>
      <c r="B2881" t="s">
        <v>436</v>
      </c>
      <c r="C2881" s="4" t="s">
        <v>135</v>
      </c>
      <c r="D2881">
        <v>2020</v>
      </c>
      <c r="E2881">
        <v>1</v>
      </c>
      <c r="F2881" s="9">
        <v>30</v>
      </c>
      <c r="G2881" t="s">
        <v>455</v>
      </c>
      <c r="H2881" t="s">
        <v>151</v>
      </c>
      <c r="I2881">
        <f>VLOOKUP(B2881,Information_sites!D:E,2,FALSE)</f>
        <v>-24.105399999999999</v>
      </c>
      <c r="J2881">
        <f>VLOOKUP(B2881,Information_sites!D:F,3,FALSE)</f>
        <v>-45.702500000000001</v>
      </c>
      <c r="K2881">
        <v>17</v>
      </c>
      <c r="L2881">
        <v>17</v>
      </c>
      <c r="M2881">
        <v>40</v>
      </c>
      <c r="N2881">
        <v>2.1</v>
      </c>
      <c r="O2881">
        <v>15</v>
      </c>
      <c r="P2881" s="5">
        <v>0.50833333333333297</v>
      </c>
      <c r="Q2881" s="5">
        <v>0.51388888888888895</v>
      </c>
      <c r="R2881">
        <v>27</v>
      </c>
      <c r="S2881" t="s">
        <v>51</v>
      </c>
      <c r="T2881">
        <v>1</v>
      </c>
      <c r="U2881">
        <v>28</v>
      </c>
      <c r="X2881" t="str">
        <f>VLOOKUP($S2881,Taxonomic!A:D,2,FALSE)</f>
        <v>sparidae</v>
      </c>
      <c r="Y2881" t="str">
        <f>VLOOKUP(S2881,Taxonomic!A:D,3,FALSE)</f>
        <v>diplodus</v>
      </c>
      <c r="Z2881" t="str">
        <f>VLOOKUP(S2881,Taxonomic!A:D,4,FALSE)</f>
        <v>argenteus</v>
      </c>
    </row>
    <row r="2882" spans="1:26" x14ac:dyDescent="0.2">
      <c r="A2882" t="s">
        <v>30</v>
      </c>
      <c r="B2882" t="s">
        <v>436</v>
      </c>
      <c r="C2882" s="4" t="s">
        <v>135</v>
      </c>
      <c r="D2882">
        <v>2020</v>
      </c>
      <c r="E2882">
        <v>1</v>
      </c>
      <c r="F2882" s="9">
        <v>30</v>
      </c>
      <c r="G2882" t="s">
        <v>455</v>
      </c>
      <c r="H2882" t="s">
        <v>151</v>
      </c>
      <c r="I2882">
        <f>VLOOKUP(B2882,Information_sites!D:E,2,FALSE)</f>
        <v>-24.105399999999999</v>
      </c>
      <c r="J2882">
        <f>VLOOKUP(B2882,Information_sites!D:F,3,FALSE)</f>
        <v>-45.702500000000001</v>
      </c>
      <c r="K2882">
        <v>17</v>
      </c>
      <c r="L2882">
        <v>17</v>
      </c>
      <c r="M2882">
        <v>40</v>
      </c>
      <c r="N2882">
        <v>2.1</v>
      </c>
      <c r="O2882">
        <v>15</v>
      </c>
      <c r="P2882" s="5">
        <v>0.50833333333333297</v>
      </c>
      <c r="Q2882" s="5">
        <v>0.51388888888888895</v>
      </c>
      <c r="R2882">
        <v>27</v>
      </c>
      <c r="S2882" t="s">
        <v>39</v>
      </c>
      <c r="T2882">
        <v>30</v>
      </c>
      <c r="U2882">
        <v>5</v>
      </c>
      <c r="X2882" t="str">
        <f>VLOOKUP($S2882,Taxonomic!A:D,2,FALSE)</f>
        <v>haemulidae</v>
      </c>
      <c r="Y2882" t="str">
        <f>VLOOKUP(S2882,Taxonomic!A:D,3,FALSE)</f>
        <v>haemulon</v>
      </c>
      <c r="Z2882" t="str">
        <f>VLOOKUP(S2882,Taxonomic!A:D,4,FALSE)</f>
        <v>aurolineatum</v>
      </c>
    </row>
    <row r="2883" spans="1:26" x14ac:dyDescent="0.2">
      <c r="A2883" t="s">
        <v>30</v>
      </c>
      <c r="B2883" t="s">
        <v>436</v>
      </c>
      <c r="C2883" s="4" t="s">
        <v>135</v>
      </c>
      <c r="D2883">
        <v>2020</v>
      </c>
      <c r="E2883">
        <v>1</v>
      </c>
      <c r="F2883" s="9">
        <v>30</v>
      </c>
      <c r="G2883" t="s">
        <v>455</v>
      </c>
      <c r="H2883" t="s">
        <v>151</v>
      </c>
      <c r="I2883">
        <f>VLOOKUP(B2883,Information_sites!D:E,2,FALSE)</f>
        <v>-24.105399999999999</v>
      </c>
      <c r="J2883">
        <f>VLOOKUP(B2883,Information_sites!D:F,3,FALSE)</f>
        <v>-45.702500000000001</v>
      </c>
      <c r="K2883">
        <v>17</v>
      </c>
      <c r="L2883">
        <v>17</v>
      </c>
      <c r="M2883">
        <v>40</v>
      </c>
      <c r="N2883">
        <v>2.1</v>
      </c>
      <c r="O2883">
        <v>15</v>
      </c>
      <c r="P2883" s="5">
        <v>0.50833333333333297</v>
      </c>
      <c r="Q2883" s="5">
        <v>0.51388888888888895</v>
      </c>
      <c r="R2883">
        <v>27</v>
      </c>
      <c r="S2883" t="s">
        <v>39</v>
      </c>
      <c r="T2883">
        <v>8</v>
      </c>
      <c r="U2883">
        <v>10</v>
      </c>
      <c r="X2883" t="str">
        <f>VLOOKUP($S2883,Taxonomic!A:D,2,FALSE)</f>
        <v>haemulidae</v>
      </c>
      <c r="Y2883" t="str">
        <f>VLOOKUP(S2883,Taxonomic!A:D,3,FALSE)</f>
        <v>haemulon</v>
      </c>
      <c r="Z2883" t="str">
        <f>VLOOKUP(S2883,Taxonomic!A:D,4,FALSE)</f>
        <v>aurolineatum</v>
      </c>
    </row>
    <row r="2884" spans="1:26" x14ac:dyDescent="0.2">
      <c r="A2884" t="s">
        <v>30</v>
      </c>
      <c r="B2884" t="s">
        <v>436</v>
      </c>
      <c r="C2884" s="4" t="s">
        <v>135</v>
      </c>
      <c r="D2884">
        <v>2020</v>
      </c>
      <c r="E2884">
        <v>1</v>
      </c>
      <c r="F2884" s="9">
        <v>30</v>
      </c>
      <c r="G2884" t="s">
        <v>455</v>
      </c>
      <c r="H2884" t="s">
        <v>151</v>
      </c>
      <c r="I2884">
        <f>VLOOKUP(B2884,Information_sites!D:E,2,FALSE)</f>
        <v>-24.105399999999999</v>
      </c>
      <c r="J2884">
        <f>VLOOKUP(B2884,Information_sites!D:F,3,FALSE)</f>
        <v>-45.702500000000001</v>
      </c>
      <c r="K2884">
        <v>17</v>
      </c>
      <c r="L2884">
        <v>17</v>
      </c>
      <c r="M2884">
        <v>40</v>
      </c>
      <c r="N2884">
        <v>2.1</v>
      </c>
      <c r="O2884">
        <v>15</v>
      </c>
      <c r="P2884" s="5">
        <v>0.50833333333333297</v>
      </c>
      <c r="Q2884" s="5">
        <v>0.51388888888888895</v>
      </c>
      <c r="R2884">
        <v>27</v>
      </c>
      <c r="S2884" t="s">
        <v>39</v>
      </c>
      <c r="T2884">
        <v>19</v>
      </c>
      <c r="U2884">
        <v>12</v>
      </c>
      <c r="X2884" t="str">
        <f>VLOOKUP($S2884,Taxonomic!A:D,2,FALSE)</f>
        <v>haemulidae</v>
      </c>
      <c r="Y2884" t="str">
        <f>VLOOKUP(S2884,Taxonomic!A:D,3,FALSE)</f>
        <v>haemulon</v>
      </c>
      <c r="Z2884" t="str">
        <f>VLOOKUP(S2884,Taxonomic!A:D,4,FALSE)</f>
        <v>aurolineatum</v>
      </c>
    </row>
    <row r="2885" spans="1:26" x14ac:dyDescent="0.2">
      <c r="A2885" t="s">
        <v>30</v>
      </c>
      <c r="B2885" t="s">
        <v>436</v>
      </c>
      <c r="C2885" s="4" t="s">
        <v>135</v>
      </c>
      <c r="D2885">
        <v>2020</v>
      </c>
      <c r="E2885">
        <v>1</v>
      </c>
      <c r="F2885" s="9">
        <v>30</v>
      </c>
      <c r="G2885" t="s">
        <v>455</v>
      </c>
      <c r="H2885" t="s">
        <v>151</v>
      </c>
      <c r="I2885">
        <f>VLOOKUP(B2885,Information_sites!D:E,2,FALSE)</f>
        <v>-24.105399999999999</v>
      </c>
      <c r="J2885">
        <f>VLOOKUP(B2885,Information_sites!D:F,3,FALSE)</f>
        <v>-45.702500000000001</v>
      </c>
      <c r="K2885">
        <v>17</v>
      </c>
      <c r="L2885">
        <v>17</v>
      </c>
      <c r="M2885">
        <v>40</v>
      </c>
      <c r="N2885">
        <v>2.1</v>
      </c>
      <c r="O2885">
        <v>15</v>
      </c>
      <c r="P2885" s="5">
        <v>0.50833333333333297</v>
      </c>
      <c r="Q2885" s="5">
        <v>0.51388888888888895</v>
      </c>
      <c r="R2885">
        <v>27</v>
      </c>
      <c r="S2885" t="s">
        <v>35</v>
      </c>
      <c r="T2885">
        <v>1</v>
      </c>
      <c r="U2885">
        <v>43</v>
      </c>
      <c r="X2885" t="str">
        <f>VLOOKUP($S2885,Taxonomic!A:D,2,FALSE)</f>
        <v>labridae</v>
      </c>
      <c r="Y2885" t="str">
        <f>VLOOKUP(S2885,Taxonomic!A:D,3,FALSE)</f>
        <v>bodianus</v>
      </c>
      <c r="Z2885" t="str">
        <f>VLOOKUP(S2885,Taxonomic!A:D,4,FALSE)</f>
        <v>rufus</v>
      </c>
    </row>
    <row r="2886" spans="1:26" x14ac:dyDescent="0.2">
      <c r="A2886" t="s">
        <v>30</v>
      </c>
      <c r="B2886" t="s">
        <v>436</v>
      </c>
      <c r="C2886" s="4" t="s">
        <v>135</v>
      </c>
      <c r="D2886">
        <v>2020</v>
      </c>
      <c r="E2886">
        <v>1</v>
      </c>
      <c r="F2886" s="9">
        <v>30</v>
      </c>
      <c r="G2886" t="s">
        <v>455</v>
      </c>
      <c r="H2886" t="s">
        <v>151</v>
      </c>
      <c r="I2886">
        <f>VLOOKUP(B2886,Information_sites!D:E,2,FALSE)</f>
        <v>-24.105399999999999</v>
      </c>
      <c r="J2886">
        <f>VLOOKUP(B2886,Information_sites!D:F,3,FALSE)</f>
        <v>-45.702500000000001</v>
      </c>
      <c r="K2886">
        <v>17</v>
      </c>
      <c r="L2886">
        <v>17</v>
      </c>
      <c r="M2886">
        <v>40</v>
      </c>
      <c r="N2886">
        <v>2.1</v>
      </c>
      <c r="O2886">
        <v>15</v>
      </c>
      <c r="P2886" s="5">
        <v>0.50833333333333297</v>
      </c>
      <c r="Q2886" s="5">
        <v>0.51388888888888895</v>
      </c>
      <c r="R2886">
        <v>27</v>
      </c>
      <c r="S2886" t="s">
        <v>56</v>
      </c>
      <c r="T2886">
        <v>1</v>
      </c>
      <c r="U2886">
        <v>20</v>
      </c>
      <c r="V2886" t="s">
        <v>137</v>
      </c>
      <c r="X2886" t="str">
        <f>VLOOKUP($S2886,Taxonomic!A:D,2,FALSE)</f>
        <v>scaridae</v>
      </c>
      <c r="Y2886" t="str">
        <f>VLOOKUP(S2886,Taxonomic!A:D,3,FALSE)</f>
        <v>sparisoma</v>
      </c>
      <c r="Z2886" t="str">
        <f>VLOOKUP(S2886,Taxonomic!A:D,4,FALSE)</f>
        <v>axillare</v>
      </c>
    </row>
    <row r="2887" spans="1:26" x14ac:dyDescent="0.2">
      <c r="A2887" t="s">
        <v>30</v>
      </c>
      <c r="B2887" t="s">
        <v>436</v>
      </c>
      <c r="C2887" s="4" t="s">
        <v>135</v>
      </c>
      <c r="D2887">
        <v>2020</v>
      </c>
      <c r="E2887">
        <v>1</v>
      </c>
      <c r="F2887" s="9">
        <v>30</v>
      </c>
      <c r="G2887" t="s">
        <v>455</v>
      </c>
      <c r="H2887" t="s">
        <v>151</v>
      </c>
      <c r="I2887">
        <f>VLOOKUP(B2887,Information_sites!D:E,2,FALSE)</f>
        <v>-24.105399999999999</v>
      </c>
      <c r="J2887">
        <f>VLOOKUP(B2887,Information_sites!D:F,3,FALSE)</f>
        <v>-45.702500000000001</v>
      </c>
      <c r="K2887">
        <v>17</v>
      </c>
      <c r="L2887">
        <v>17</v>
      </c>
      <c r="M2887">
        <v>40</v>
      </c>
      <c r="N2887">
        <v>2.1</v>
      </c>
      <c r="O2887">
        <v>15</v>
      </c>
      <c r="P2887" s="5">
        <v>0.50833333333333297</v>
      </c>
      <c r="Q2887" s="5">
        <v>0.51388888888888895</v>
      </c>
      <c r="R2887">
        <v>27</v>
      </c>
      <c r="S2887" t="s">
        <v>49</v>
      </c>
      <c r="T2887">
        <v>1</v>
      </c>
      <c r="U2887">
        <v>28</v>
      </c>
      <c r="X2887" t="str">
        <f>VLOOKUP($S2887,Taxonomic!A:D,2,FALSE)</f>
        <v>acanthuridae</v>
      </c>
      <c r="Y2887" t="str">
        <f>VLOOKUP(S2887,Taxonomic!A:D,3,FALSE)</f>
        <v>acanthurus</v>
      </c>
      <c r="Z2887" t="str">
        <f>VLOOKUP(S2887,Taxonomic!A:D,4,FALSE)</f>
        <v>chirurgus</v>
      </c>
    </row>
    <row r="2888" spans="1:26" x14ac:dyDescent="0.2">
      <c r="A2888" t="s">
        <v>30</v>
      </c>
      <c r="B2888" t="s">
        <v>436</v>
      </c>
      <c r="C2888" s="4" t="s">
        <v>135</v>
      </c>
      <c r="D2888">
        <v>2020</v>
      </c>
      <c r="E2888">
        <v>1</v>
      </c>
      <c r="F2888" s="9">
        <v>30</v>
      </c>
      <c r="G2888" t="s">
        <v>455</v>
      </c>
      <c r="H2888" t="s">
        <v>151</v>
      </c>
      <c r="I2888">
        <f>VLOOKUP(B2888,Information_sites!D:E,2,FALSE)</f>
        <v>-24.105399999999999</v>
      </c>
      <c r="J2888">
        <f>VLOOKUP(B2888,Information_sites!D:F,3,FALSE)</f>
        <v>-45.702500000000001</v>
      </c>
      <c r="K2888">
        <v>17</v>
      </c>
      <c r="L2888">
        <v>17</v>
      </c>
      <c r="M2888">
        <v>40</v>
      </c>
      <c r="N2888">
        <v>2.1</v>
      </c>
      <c r="O2888">
        <v>15</v>
      </c>
      <c r="P2888" s="5">
        <v>0.50833333333333297</v>
      </c>
      <c r="Q2888" s="5">
        <v>0.51388888888888895</v>
      </c>
      <c r="R2888">
        <v>27</v>
      </c>
      <c r="S2888" t="s">
        <v>41</v>
      </c>
      <c r="T2888">
        <v>1</v>
      </c>
      <c r="U2888">
        <v>30</v>
      </c>
      <c r="X2888" t="str">
        <f>VLOOKUP($S2888,Taxonomic!A:D,2,FALSE)</f>
        <v>holocentridae</v>
      </c>
      <c r="Y2888" t="str">
        <f>VLOOKUP(S2888,Taxonomic!A:D,3,FALSE)</f>
        <v>holocentrus</v>
      </c>
      <c r="Z2888" t="str">
        <f>VLOOKUP(S2888,Taxonomic!A:D,4,FALSE)</f>
        <v>adscensionis</v>
      </c>
    </row>
    <row r="2889" spans="1:26" x14ac:dyDescent="0.2">
      <c r="A2889" t="s">
        <v>30</v>
      </c>
      <c r="B2889" t="s">
        <v>436</v>
      </c>
      <c r="C2889" s="4" t="s">
        <v>135</v>
      </c>
      <c r="D2889">
        <v>2020</v>
      </c>
      <c r="E2889">
        <v>1</v>
      </c>
      <c r="F2889" s="9">
        <v>30</v>
      </c>
      <c r="G2889" t="s">
        <v>455</v>
      </c>
      <c r="H2889" t="s">
        <v>151</v>
      </c>
      <c r="I2889">
        <f>VLOOKUP(B2889,Information_sites!D:E,2,FALSE)</f>
        <v>-24.105399999999999</v>
      </c>
      <c r="J2889">
        <f>VLOOKUP(B2889,Information_sites!D:F,3,FALSE)</f>
        <v>-45.702500000000001</v>
      </c>
      <c r="K2889">
        <v>17</v>
      </c>
      <c r="L2889">
        <v>17</v>
      </c>
      <c r="M2889">
        <v>40</v>
      </c>
      <c r="N2889">
        <v>2.1</v>
      </c>
      <c r="O2889">
        <v>15</v>
      </c>
      <c r="P2889" s="5">
        <v>0.50833333333333297</v>
      </c>
      <c r="Q2889" s="5">
        <v>0.51388888888888895</v>
      </c>
      <c r="R2889">
        <v>27</v>
      </c>
      <c r="S2889" t="s">
        <v>41</v>
      </c>
      <c r="T2889">
        <v>1</v>
      </c>
      <c r="U2889">
        <v>35</v>
      </c>
      <c r="X2889" t="str">
        <f>VLOOKUP($S2889,Taxonomic!A:D,2,FALSE)</f>
        <v>holocentridae</v>
      </c>
      <c r="Y2889" t="str">
        <f>VLOOKUP(S2889,Taxonomic!A:D,3,FALSE)</f>
        <v>holocentrus</v>
      </c>
      <c r="Z2889" t="str">
        <f>VLOOKUP(S2889,Taxonomic!A:D,4,FALSE)</f>
        <v>adscensionis</v>
      </c>
    </row>
    <row r="2890" spans="1:26" x14ac:dyDescent="0.2">
      <c r="A2890" t="s">
        <v>30</v>
      </c>
      <c r="B2890" t="s">
        <v>436</v>
      </c>
      <c r="C2890" s="4" t="s">
        <v>135</v>
      </c>
      <c r="D2890">
        <v>2020</v>
      </c>
      <c r="E2890">
        <v>1</v>
      </c>
      <c r="F2890" s="9">
        <v>30</v>
      </c>
      <c r="G2890" t="s">
        <v>455</v>
      </c>
      <c r="H2890" t="s">
        <v>151</v>
      </c>
      <c r="I2890">
        <f>VLOOKUP(B2890,Information_sites!D:E,2,FALSE)</f>
        <v>-24.105399999999999</v>
      </c>
      <c r="J2890">
        <f>VLOOKUP(B2890,Information_sites!D:F,3,FALSE)</f>
        <v>-45.702500000000001</v>
      </c>
      <c r="K2890">
        <v>17</v>
      </c>
      <c r="L2890">
        <v>17</v>
      </c>
      <c r="M2890">
        <v>40</v>
      </c>
      <c r="N2890">
        <v>2.1</v>
      </c>
      <c r="O2890">
        <v>15</v>
      </c>
      <c r="P2890" s="5">
        <v>0.50833333333333297</v>
      </c>
      <c r="Q2890" s="5">
        <v>0.51388888888888895</v>
      </c>
      <c r="R2890">
        <v>27</v>
      </c>
      <c r="S2890" t="s">
        <v>41</v>
      </c>
      <c r="T2890">
        <v>1</v>
      </c>
      <c r="U2890">
        <v>40</v>
      </c>
      <c r="X2890" t="str">
        <f>VLOOKUP($S2890,Taxonomic!A:D,2,FALSE)</f>
        <v>holocentridae</v>
      </c>
      <c r="Y2890" t="str">
        <f>VLOOKUP(S2890,Taxonomic!A:D,3,FALSE)</f>
        <v>holocentrus</v>
      </c>
      <c r="Z2890" t="str">
        <f>VLOOKUP(S2890,Taxonomic!A:D,4,FALSE)</f>
        <v>adscensionis</v>
      </c>
    </row>
    <row r="2891" spans="1:26" x14ac:dyDescent="0.2">
      <c r="A2891" t="s">
        <v>30</v>
      </c>
      <c r="B2891" t="s">
        <v>436</v>
      </c>
      <c r="C2891" s="4" t="s">
        <v>135</v>
      </c>
      <c r="D2891">
        <v>2020</v>
      </c>
      <c r="E2891">
        <v>1</v>
      </c>
      <c r="F2891" s="9">
        <v>30</v>
      </c>
      <c r="G2891" t="s">
        <v>455</v>
      </c>
      <c r="H2891" t="s">
        <v>151</v>
      </c>
      <c r="I2891">
        <f>VLOOKUP(B2891,Information_sites!D:E,2,FALSE)</f>
        <v>-24.105399999999999</v>
      </c>
      <c r="J2891">
        <f>VLOOKUP(B2891,Information_sites!D:F,3,FALSE)</f>
        <v>-45.702500000000001</v>
      </c>
      <c r="K2891">
        <v>17</v>
      </c>
      <c r="L2891">
        <v>17</v>
      </c>
      <c r="M2891">
        <v>40</v>
      </c>
      <c r="N2891">
        <v>2.1</v>
      </c>
      <c r="O2891">
        <v>15</v>
      </c>
      <c r="P2891" s="5">
        <v>0.50833333333333297</v>
      </c>
      <c r="Q2891" s="5">
        <v>0.51388888888888895</v>
      </c>
      <c r="R2891">
        <v>27</v>
      </c>
      <c r="S2891" t="s">
        <v>52</v>
      </c>
      <c r="T2891">
        <v>1</v>
      </c>
      <c r="U2891">
        <v>15</v>
      </c>
      <c r="X2891" t="str">
        <f>VLOOKUP($S2891,Taxonomic!A:D,2,FALSE)</f>
        <v>kyphosidae</v>
      </c>
      <c r="Y2891" t="str">
        <f>VLOOKUP(S2891,Taxonomic!A:D,3,FALSE)</f>
        <v>kyphosus</v>
      </c>
      <c r="Z2891" t="str">
        <f>VLOOKUP(S2891,Taxonomic!A:D,4,FALSE)</f>
        <v>sectatrix</v>
      </c>
    </row>
    <row r="2892" spans="1:26" x14ac:dyDescent="0.2">
      <c r="A2892" t="s">
        <v>30</v>
      </c>
      <c r="B2892" t="s">
        <v>436</v>
      </c>
      <c r="C2892" s="4" t="s">
        <v>135</v>
      </c>
      <c r="D2892">
        <v>2020</v>
      </c>
      <c r="E2892">
        <v>1</v>
      </c>
      <c r="F2892" s="9">
        <v>30</v>
      </c>
      <c r="G2892" t="s">
        <v>455</v>
      </c>
      <c r="H2892" t="s">
        <v>151</v>
      </c>
      <c r="I2892">
        <f>VLOOKUP(B2892,Information_sites!D:E,2,FALSE)</f>
        <v>-24.105399999999999</v>
      </c>
      <c r="J2892">
        <f>VLOOKUP(B2892,Information_sites!D:F,3,FALSE)</f>
        <v>-45.702500000000001</v>
      </c>
      <c r="K2892">
        <v>17</v>
      </c>
      <c r="L2892">
        <v>17</v>
      </c>
      <c r="M2892">
        <v>40</v>
      </c>
      <c r="N2892">
        <v>2.1</v>
      </c>
      <c r="O2892">
        <v>15</v>
      </c>
      <c r="P2892" s="5">
        <v>0.50833333333333297</v>
      </c>
      <c r="Q2892" s="5">
        <v>0.51388888888888895</v>
      </c>
      <c r="R2892">
        <v>27</v>
      </c>
      <c r="S2892" t="s">
        <v>57</v>
      </c>
      <c r="T2892">
        <v>1</v>
      </c>
      <c r="U2892">
        <v>37</v>
      </c>
      <c r="V2892" t="s">
        <v>157</v>
      </c>
      <c r="X2892" t="str">
        <f>VLOOKUP($S2892,Taxonomic!A:D,2,FALSE)</f>
        <v>scaridae</v>
      </c>
      <c r="Y2892" t="str">
        <f>VLOOKUP(S2892,Taxonomic!A:D,3,FALSE)</f>
        <v>sparisoma</v>
      </c>
      <c r="Z2892" t="str">
        <f>VLOOKUP(S2892,Taxonomic!A:D,4,FALSE)</f>
        <v>frondosum</v>
      </c>
    </row>
    <row r="2893" spans="1:26" x14ac:dyDescent="0.2">
      <c r="A2893" t="s">
        <v>30</v>
      </c>
      <c r="B2893" t="s">
        <v>436</v>
      </c>
      <c r="C2893" s="4" t="s">
        <v>135</v>
      </c>
      <c r="D2893">
        <v>2020</v>
      </c>
      <c r="E2893">
        <v>1</v>
      </c>
      <c r="F2893" s="9">
        <v>30</v>
      </c>
      <c r="G2893" t="s">
        <v>455</v>
      </c>
      <c r="H2893" t="s">
        <v>151</v>
      </c>
      <c r="I2893">
        <f>VLOOKUP(B2893,Information_sites!D:E,2,FALSE)</f>
        <v>-24.105399999999999</v>
      </c>
      <c r="J2893">
        <f>VLOOKUP(B2893,Information_sites!D:F,3,FALSE)</f>
        <v>-45.702500000000001</v>
      </c>
      <c r="K2893">
        <v>17</v>
      </c>
      <c r="L2893">
        <v>17</v>
      </c>
      <c r="M2893">
        <v>40</v>
      </c>
      <c r="N2893">
        <v>2.1</v>
      </c>
      <c r="O2893">
        <v>15</v>
      </c>
      <c r="P2893" s="5">
        <v>0.50833333333333297</v>
      </c>
      <c r="Q2893" s="5">
        <v>0.51388888888888895</v>
      </c>
      <c r="R2893">
        <v>27</v>
      </c>
      <c r="S2893" t="s">
        <v>46</v>
      </c>
      <c r="T2893">
        <v>3</v>
      </c>
      <c r="U2893">
        <v>12</v>
      </c>
      <c r="X2893" t="str">
        <f>VLOOKUP($S2893,Taxonomic!A:D,2,FALSE)</f>
        <v>pomacentridae</v>
      </c>
      <c r="Y2893" t="str">
        <f>VLOOKUP(S2893,Taxonomic!A:D,3,FALSE)</f>
        <v>stegastes</v>
      </c>
      <c r="Z2893" t="str">
        <f>VLOOKUP(S2893,Taxonomic!A:D,4,FALSE)</f>
        <v>fuscus</v>
      </c>
    </row>
    <row r="2894" spans="1:26" x14ac:dyDescent="0.2">
      <c r="A2894" t="s">
        <v>30</v>
      </c>
      <c r="B2894" t="s">
        <v>436</v>
      </c>
      <c r="C2894" s="4" t="s">
        <v>135</v>
      </c>
      <c r="D2894">
        <v>2020</v>
      </c>
      <c r="E2894">
        <v>1</v>
      </c>
      <c r="F2894" s="9">
        <v>30</v>
      </c>
      <c r="G2894" t="s">
        <v>455</v>
      </c>
      <c r="H2894" t="s">
        <v>151</v>
      </c>
      <c r="I2894">
        <f>VLOOKUP(B2894,Information_sites!D:E,2,FALSE)</f>
        <v>-24.105399999999999</v>
      </c>
      <c r="J2894">
        <f>VLOOKUP(B2894,Information_sites!D:F,3,FALSE)</f>
        <v>-45.702500000000001</v>
      </c>
      <c r="K2894">
        <v>17</v>
      </c>
      <c r="L2894">
        <v>17</v>
      </c>
      <c r="M2894">
        <v>40</v>
      </c>
      <c r="N2894">
        <v>2.1</v>
      </c>
      <c r="O2894">
        <v>15</v>
      </c>
      <c r="P2894" s="5">
        <v>0.50833333333333297</v>
      </c>
      <c r="Q2894" s="5">
        <v>0.51388888888888895</v>
      </c>
      <c r="R2894">
        <v>27</v>
      </c>
      <c r="S2894" t="s">
        <v>46</v>
      </c>
      <c r="T2894">
        <v>24</v>
      </c>
      <c r="U2894">
        <v>15</v>
      </c>
      <c r="X2894" t="str">
        <f>VLOOKUP($S2894,Taxonomic!A:D,2,FALSE)</f>
        <v>pomacentridae</v>
      </c>
      <c r="Y2894" t="str">
        <f>VLOOKUP(S2894,Taxonomic!A:D,3,FALSE)</f>
        <v>stegastes</v>
      </c>
      <c r="Z2894" t="str">
        <f>VLOOKUP(S2894,Taxonomic!A:D,4,FALSE)</f>
        <v>fuscus</v>
      </c>
    </row>
    <row r="2895" spans="1:26" x14ac:dyDescent="0.2">
      <c r="A2895" t="s">
        <v>30</v>
      </c>
      <c r="B2895" t="s">
        <v>436</v>
      </c>
      <c r="C2895" s="4" t="s">
        <v>135</v>
      </c>
      <c r="D2895">
        <v>2020</v>
      </c>
      <c r="E2895">
        <v>1</v>
      </c>
      <c r="F2895" s="9">
        <v>30</v>
      </c>
      <c r="G2895" t="s">
        <v>455</v>
      </c>
      <c r="H2895" t="s">
        <v>151</v>
      </c>
      <c r="I2895">
        <f>VLOOKUP(B2895,Information_sites!D:E,2,FALSE)</f>
        <v>-24.105399999999999</v>
      </c>
      <c r="J2895">
        <f>VLOOKUP(B2895,Information_sites!D:F,3,FALSE)</f>
        <v>-45.702500000000001</v>
      </c>
      <c r="K2895">
        <v>17</v>
      </c>
      <c r="L2895">
        <v>17</v>
      </c>
      <c r="M2895">
        <v>40</v>
      </c>
      <c r="N2895">
        <v>2.1</v>
      </c>
      <c r="O2895">
        <v>15</v>
      </c>
      <c r="P2895" s="5">
        <v>0.50833333333333297</v>
      </c>
      <c r="Q2895" s="5">
        <v>0.51388888888888895</v>
      </c>
      <c r="R2895">
        <v>27</v>
      </c>
      <c r="S2895" t="s">
        <v>70</v>
      </c>
      <c r="T2895">
        <v>4</v>
      </c>
      <c r="U2895">
        <v>12</v>
      </c>
      <c r="X2895" t="str">
        <f>VLOOKUP($S2895,Taxonomic!A:D,2,FALSE)</f>
        <v>pempheridae</v>
      </c>
      <c r="Y2895" t="str">
        <f>VLOOKUP(S2895,Taxonomic!A:D,3,FALSE)</f>
        <v>pempheris</v>
      </c>
      <c r="Z2895" t="str">
        <f>VLOOKUP(S2895,Taxonomic!A:D,4,FALSE)</f>
        <v>schomburgkii</v>
      </c>
    </row>
    <row r="2896" spans="1:26" x14ac:dyDescent="0.2">
      <c r="A2896" t="s">
        <v>30</v>
      </c>
      <c r="B2896" t="s">
        <v>436</v>
      </c>
      <c r="C2896" s="4" t="s">
        <v>135</v>
      </c>
      <c r="D2896">
        <v>2020</v>
      </c>
      <c r="E2896">
        <v>1</v>
      </c>
      <c r="F2896" s="9">
        <v>30</v>
      </c>
      <c r="G2896" t="s">
        <v>455</v>
      </c>
      <c r="H2896" t="s">
        <v>151</v>
      </c>
      <c r="I2896">
        <f>VLOOKUP(B2896,Information_sites!D:E,2,FALSE)</f>
        <v>-24.105399999999999</v>
      </c>
      <c r="J2896">
        <f>VLOOKUP(B2896,Information_sites!D:F,3,FALSE)</f>
        <v>-45.702500000000001</v>
      </c>
      <c r="K2896">
        <v>17</v>
      </c>
      <c r="L2896">
        <v>17</v>
      </c>
      <c r="M2896">
        <v>40</v>
      </c>
      <c r="N2896">
        <v>2.1</v>
      </c>
      <c r="O2896">
        <v>15</v>
      </c>
      <c r="P2896" s="5">
        <v>0.50833333333333297</v>
      </c>
      <c r="Q2896" s="5">
        <v>0.51388888888888895</v>
      </c>
      <c r="R2896">
        <v>27</v>
      </c>
      <c r="S2896" t="s">
        <v>69</v>
      </c>
      <c r="T2896">
        <v>1</v>
      </c>
      <c r="U2896">
        <v>7</v>
      </c>
      <c r="X2896" t="str">
        <f>VLOOKUP($S2896,Taxonomic!A:D,2,FALSE)</f>
        <v>labrisomidae</v>
      </c>
      <c r="Y2896" t="str">
        <f>VLOOKUP(S2896,Taxonomic!A:D,3,FALSE)</f>
        <v>malacoctenus</v>
      </c>
      <c r="Z2896" t="str">
        <f>VLOOKUP(S2896,Taxonomic!A:D,4,FALSE)</f>
        <v>delalandii</v>
      </c>
    </row>
    <row r="2897" spans="1:26" x14ac:dyDescent="0.2">
      <c r="A2897" t="s">
        <v>30</v>
      </c>
      <c r="B2897" t="s">
        <v>436</v>
      </c>
      <c r="C2897" s="4" t="s">
        <v>135</v>
      </c>
      <c r="D2897">
        <v>2020</v>
      </c>
      <c r="E2897">
        <v>1</v>
      </c>
      <c r="F2897" s="9">
        <v>30</v>
      </c>
      <c r="G2897" t="s">
        <v>455</v>
      </c>
      <c r="H2897" t="s">
        <v>151</v>
      </c>
      <c r="I2897">
        <f>VLOOKUP(B2897,Information_sites!D:E,2,FALSE)</f>
        <v>-24.105399999999999</v>
      </c>
      <c r="J2897">
        <f>VLOOKUP(B2897,Information_sites!D:F,3,FALSE)</f>
        <v>-45.702500000000001</v>
      </c>
      <c r="K2897">
        <v>17</v>
      </c>
      <c r="L2897">
        <v>17</v>
      </c>
      <c r="M2897">
        <v>40</v>
      </c>
      <c r="N2897">
        <v>2.1</v>
      </c>
      <c r="O2897">
        <v>15</v>
      </c>
      <c r="P2897" s="5">
        <v>0.50833333333333297</v>
      </c>
      <c r="Q2897" s="5">
        <v>0.51388888888888895</v>
      </c>
      <c r="R2897">
        <v>27</v>
      </c>
      <c r="S2897" t="s">
        <v>54</v>
      </c>
      <c r="T2897">
        <v>2</v>
      </c>
      <c r="U2897">
        <v>3</v>
      </c>
      <c r="X2897" t="str">
        <f>VLOOKUP($S2897,Taxonomic!A:D,2,FALSE)</f>
        <v>blenniidae</v>
      </c>
      <c r="Y2897" t="str">
        <f>VLOOKUP(S2897,Taxonomic!A:D,3,FALSE)</f>
        <v>parablennius</v>
      </c>
      <c r="Z2897" t="str">
        <f>VLOOKUP(S2897,Taxonomic!A:D,4,FALSE)</f>
        <v>marmoreus</v>
      </c>
    </row>
    <row r="2898" spans="1:26" x14ac:dyDescent="0.2">
      <c r="A2898" t="s">
        <v>30</v>
      </c>
      <c r="B2898" t="s">
        <v>436</v>
      </c>
      <c r="C2898" s="4" t="s">
        <v>135</v>
      </c>
      <c r="D2898">
        <v>2020</v>
      </c>
      <c r="E2898">
        <v>1</v>
      </c>
      <c r="F2898" s="9">
        <v>30</v>
      </c>
      <c r="G2898" t="s">
        <v>455</v>
      </c>
      <c r="H2898" t="s">
        <v>151</v>
      </c>
      <c r="I2898">
        <f>VLOOKUP(B2898,Information_sites!D:E,2,FALSE)</f>
        <v>-24.105399999999999</v>
      </c>
      <c r="J2898">
        <f>VLOOKUP(B2898,Information_sites!D:F,3,FALSE)</f>
        <v>-45.702500000000001</v>
      </c>
      <c r="K2898">
        <v>17</v>
      </c>
      <c r="L2898">
        <v>17</v>
      </c>
      <c r="M2898">
        <v>40</v>
      </c>
      <c r="N2898">
        <v>2.1</v>
      </c>
      <c r="O2898">
        <v>15</v>
      </c>
      <c r="P2898" s="5">
        <v>0.50833333333333297</v>
      </c>
      <c r="Q2898" s="5">
        <v>0.51388888888888895</v>
      </c>
      <c r="R2898">
        <v>27</v>
      </c>
      <c r="S2898" t="s">
        <v>54</v>
      </c>
      <c r="T2898">
        <v>3</v>
      </c>
      <c r="U2898">
        <v>4</v>
      </c>
      <c r="X2898" t="str">
        <f>VLOOKUP($S2898,Taxonomic!A:D,2,FALSE)</f>
        <v>blenniidae</v>
      </c>
      <c r="Y2898" t="str">
        <f>VLOOKUP(S2898,Taxonomic!A:D,3,FALSE)</f>
        <v>parablennius</v>
      </c>
      <c r="Z2898" t="str">
        <f>VLOOKUP(S2898,Taxonomic!A:D,4,FALSE)</f>
        <v>marmoreus</v>
      </c>
    </row>
    <row r="2899" spans="1:26" x14ac:dyDescent="0.2">
      <c r="A2899" t="s">
        <v>30</v>
      </c>
      <c r="B2899" t="s">
        <v>436</v>
      </c>
      <c r="C2899" s="4" t="s">
        <v>135</v>
      </c>
      <c r="D2899">
        <v>2020</v>
      </c>
      <c r="E2899">
        <v>1</v>
      </c>
      <c r="F2899" s="9">
        <v>30</v>
      </c>
      <c r="G2899" t="s">
        <v>455</v>
      </c>
      <c r="H2899" t="s">
        <v>151</v>
      </c>
      <c r="I2899">
        <f>VLOOKUP(B2899,Information_sites!D:E,2,FALSE)</f>
        <v>-24.105399999999999</v>
      </c>
      <c r="J2899">
        <f>VLOOKUP(B2899,Information_sites!D:F,3,FALSE)</f>
        <v>-45.702500000000001</v>
      </c>
      <c r="K2899">
        <v>17</v>
      </c>
      <c r="L2899">
        <v>17</v>
      </c>
      <c r="M2899">
        <v>40</v>
      </c>
      <c r="N2899">
        <v>2.1</v>
      </c>
      <c r="O2899">
        <v>15</v>
      </c>
      <c r="P2899" s="5">
        <v>0.50833333333333297</v>
      </c>
      <c r="Q2899" s="5">
        <v>0.51388888888888895</v>
      </c>
      <c r="R2899">
        <v>27</v>
      </c>
      <c r="S2899" t="s">
        <v>54</v>
      </c>
      <c r="T2899">
        <v>1</v>
      </c>
      <c r="U2899">
        <v>7</v>
      </c>
      <c r="X2899" t="str">
        <f>VLOOKUP($S2899,Taxonomic!A:D,2,FALSE)</f>
        <v>blenniidae</v>
      </c>
      <c r="Y2899" t="str">
        <f>VLOOKUP(S2899,Taxonomic!A:D,3,FALSE)</f>
        <v>parablennius</v>
      </c>
      <c r="Z2899" t="str">
        <f>VLOOKUP(S2899,Taxonomic!A:D,4,FALSE)</f>
        <v>marmoreus</v>
      </c>
    </row>
    <row r="2900" spans="1:26" x14ac:dyDescent="0.2">
      <c r="A2900" t="s">
        <v>30</v>
      </c>
      <c r="B2900" t="s">
        <v>436</v>
      </c>
      <c r="C2900" s="4" t="s">
        <v>135</v>
      </c>
      <c r="D2900">
        <v>2020</v>
      </c>
      <c r="E2900">
        <v>1</v>
      </c>
      <c r="F2900" s="9">
        <v>30</v>
      </c>
      <c r="G2900" t="s">
        <v>455</v>
      </c>
      <c r="H2900" t="s">
        <v>151</v>
      </c>
      <c r="I2900">
        <f>VLOOKUP(B2900,Information_sites!D:E,2,FALSE)</f>
        <v>-24.105399999999999</v>
      </c>
      <c r="J2900">
        <f>VLOOKUP(B2900,Information_sites!D:F,3,FALSE)</f>
        <v>-45.702500000000001</v>
      </c>
      <c r="K2900">
        <v>18</v>
      </c>
      <c r="L2900">
        <v>18</v>
      </c>
      <c r="M2900">
        <v>40</v>
      </c>
      <c r="N2900">
        <v>4.5</v>
      </c>
      <c r="O2900">
        <v>13</v>
      </c>
      <c r="P2900" s="5">
        <v>0.51458333333333295</v>
      </c>
      <c r="Q2900" s="5">
        <v>0.51875000000000004</v>
      </c>
      <c r="R2900">
        <v>27</v>
      </c>
      <c r="S2900" t="s">
        <v>39</v>
      </c>
      <c r="T2900">
        <v>15</v>
      </c>
      <c r="U2900">
        <v>12</v>
      </c>
      <c r="X2900" t="str">
        <f>VLOOKUP($S2900,Taxonomic!A:D,2,FALSE)</f>
        <v>haemulidae</v>
      </c>
      <c r="Y2900" t="str">
        <f>VLOOKUP(S2900,Taxonomic!A:D,3,FALSE)</f>
        <v>haemulon</v>
      </c>
      <c r="Z2900" t="str">
        <f>VLOOKUP(S2900,Taxonomic!A:D,4,FALSE)</f>
        <v>aurolineatum</v>
      </c>
    </row>
    <row r="2901" spans="1:26" x14ac:dyDescent="0.2">
      <c r="A2901" t="s">
        <v>30</v>
      </c>
      <c r="B2901" t="s">
        <v>436</v>
      </c>
      <c r="C2901" s="4" t="s">
        <v>135</v>
      </c>
      <c r="D2901">
        <v>2020</v>
      </c>
      <c r="E2901">
        <v>1</v>
      </c>
      <c r="F2901" s="9">
        <v>30</v>
      </c>
      <c r="G2901" t="s">
        <v>455</v>
      </c>
      <c r="H2901" t="s">
        <v>151</v>
      </c>
      <c r="I2901">
        <f>VLOOKUP(B2901,Information_sites!D:E,2,FALSE)</f>
        <v>-24.105399999999999</v>
      </c>
      <c r="J2901">
        <f>VLOOKUP(B2901,Information_sites!D:F,3,FALSE)</f>
        <v>-45.702500000000001</v>
      </c>
      <c r="K2901">
        <v>18</v>
      </c>
      <c r="L2901">
        <v>18</v>
      </c>
      <c r="M2901">
        <v>40</v>
      </c>
      <c r="N2901">
        <v>4.5</v>
      </c>
      <c r="O2901">
        <v>13</v>
      </c>
      <c r="P2901" s="5">
        <v>0.51458333333333295</v>
      </c>
      <c r="Q2901" s="5">
        <v>0.51875000000000004</v>
      </c>
      <c r="R2901">
        <v>27</v>
      </c>
      <c r="S2901" t="s">
        <v>39</v>
      </c>
      <c r="T2901">
        <v>4</v>
      </c>
      <c r="U2901">
        <v>15</v>
      </c>
      <c r="X2901" t="str">
        <f>VLOOKUP($S2901,Taxonomic!A:D,2,FALSE)</f>
        <v>haemulidae</v>
      </c>
      <c r="Y2901" t="str">
        <f>VLOOKUP(S2901,Taxonomic!A:D,3,FALSE)</f>
        <v>haemulon</v>
      </c>
      <c r="Z2901" t="str">
        <f>VLOOKUP(S2901,Taxonomic!A:D,4,FALSE)</f>
        <v>aurolineatum</v>
      </c>
    </row>
    <row r="2902" spans="1:26" x14ac:dyDescent="0.2">
      <c r="A2902" t="s">
        <v>30</v>
      </c>
      <c r="B2902" t="s">
        <v>436</v>
      </c>
      <c r="C2902" s="4" t="s">
        <v>135</v>
      </c>
      <c r="D2902">
        <v>2020</v>
      </c>
      <c r="E2902">
        <v>1</v>
      </c>
      <c r="F2902" s="9">
        <v>30</v>
      </c>
      <c r="G2902" t="s">
        <v>455</v>
      </c>
      <c r="H2902" t="s">
        <v>151</v>
      </c>
      <c r="I2902">
        <f>VLOOKUP(B2902,Information_sites!D:E,2,FALSE)</f>
        <v>-24.105399999999999</v>
      </c>
      <c r="J2902">
        <f>VLOOKUP(B2902,Information_sites!D:F,3,FALSE)</f>
        <v>-45.702500000000001</v>
      </c>
      <c r="K2902">
        <v>18</v>
      </c>
      <c r="L2902">
        <v>18</v>
      </c>
      <c r="M2902">
        <v>40</v>
      </c>
      <c r="N2902">
        <v>4.5</v>
      </c>
      <c r="O2902">
        <v>13</v>
      </c>
      <c r="P2902" s="5">
        <v>0.51458333333333295</v>
      </c>
      <c r="Q2902" s="5">
        <v>0.51875000000000004</v>
      </c>
      <c r="R2902">
        <v>27</v>
      </c>
      <c r="S2902" t="s">
        <v>40</v>
      </c>
      <c r="T2902">
        <v>1</v>
      </c>
      <c r="U2902">
        <v>20</v>
      </c>
      <c r="X2902" t="str">
        <f>VLOOKUP($S2902,Taxonomic!A:D,2,FALSE)</f>
        <v>labridae</v>
      </c>
      <c r="Y2902" t="str">
        <f>VLOOKUP(S2902,Taxonomic!A:D,3,FALSE)</f>
        <v>halichoeres</v>
      </c>
      <c r="Z2902" t="str">
        <f>VLOOKUP(S2902,Taxonomic!A:D,4,FALSE)</f>
        <v>poeyi</v>
      </c>
    </row>
    <row r="2903" spans="1:26" x14ac:dyDescent="0.2">
      <c r="A2903" t="s">
        <v>30</v>
      </c>
      <c r="B2903" t="s">
        <v>436</v>
      </c>
      <c r="C2903" s="4" t="s">
        <v>135</v>
      </c>
      <c r="D2903">
        <v>2020</v>
      </c>
      <c r="E2903">
        <v>1</v>
      </c>
      <c r="F2903" s="9">
        <v>30</v>
      </c>
      <c r="G2903" t="s">
        <v>455</v>
      </c>
      <c r="H2903" t="s">
        <v>151</v>
      </c>
      <c r="I2903">
        <f>VLOOKUP(B2903,Information_sites!D:E,2,FALSE)</f>
        <v>-24.105399999999999</v>
      </c>
      <c r="J2903">
        <f>VLOOKUP(B2903,Information_sites!D:F,3,FALSE)</f>
        <v>-45.702500000000001</v>
      </c>
      <c r="K2903">
        <v>18</v>
      </c>
      <c r="L2903">
        <v>18</v>
      </c>
      <c r="M2903">
        <v>40</v>
      </c>
      <c r="N2903">
        <v>4.5</v>
      </c>
      <c r="O2903">
        <v>13</v>
      </c>
      <c r="P2903" s="5">
        <v>0.51458333333333295</v>
      </c>
      <c r="Q2903" s="5">
        <v>0.51875000000000004</v>
      </c>
      <c r="R2903">
        <v>27</v>
      </c>
      <c r="S2903" t="s">
        <v>38</v>
      </c>
      <c r="T2903">
        <v>1</v>
      </c>
      <c r="U2903">
        <v>15</v>
      </c>
      <c r="X2903" t="str">
        <f>VLOOKUP($S2903,Taxonomic!A:D,2,FALSE)</f>
        <v>serranidae</v>
      </c>
      <c r="Y2903" t="str">
        <f>VLOOKUP(S2903,Taxonomic!A:D,3,FALSE)</f>
        <v>epinephelus</v>
      </c>
      <c r="Z2903" t="str">
        <f>VLOOKUP(S2903,Taxonomic!A:D,4,FALSE)</f>
        <v>marginatus</v>
      </c>
    </row>
    <row r="2904" spans="1:26" x14ac:dyDescent="0.2">
      <c r="A2904" t="s">
        <v>30</v>
      </c>
      <c r="B2904" t="s">
        <v>436</v>
      </c>
      <c r="C2904" s="4" t="s">
        <v>135</v>
      </c>
      <c r="D2904">
        <v>2020</v>
      </c>
      <c r="E2904">
        <v>1</v>
      </c>
      <c r="F2904" s="9">
        <v>30</v>
      </c>
      <c r="G2904" t="s">
        <v>455</v>
      </c>
      <c r="H2904" t="s">
        <v>151</v>
      </c>
      <c r="I2904">
        <f>VLOOKUP(B2904,Information_sites!D:E,2,FALSE)</f>
        <v>-24.105399999999999</v>
      </c>
      <c r="J2904">
        <f>VLOOKUP(B2904,Information_sites!D:F,3,FALSE)</f>
        <v>-45.702500000000001</v>
      </c>
      <c r="K2904">
        <v>18</v>
      </c>
      <c r="L2904">
        <v>18</v>
      </c>
      <c r="M2904">
        <v>40</v>
      </c>
      <c r="N2904">
        <v>4.5</v>
      </c>
      <c r="O2904">
        <v>13</v>
      </c>
      <c r="P2904" s="5">
        <v>0.51458333333333295</v>
      </c>
      <c r="Q2904" s="5">
        <v>0.51875000000000004</v>
      </c>
      <c r="R2904">
        <v>27</v>
      </c>
      <c r="S2904" t="s">
        <v>33</v>
      </c>
      <c r="T2904">
        <v>9</v>
      </c>
      <c r="U2904">
        <v>5</v>
      </c>
      <c r="X2904" t="str">
        <f>VLOOKUP($S2904,Taxonomic!A:D,2,FALSE)</f>
        <v>pomacentridae</v>
      </c>
      <c r="Y2904" t="str">
        <f>VLOOKUP(S2904,Taxonomic!A:D,3,FALSE)</f>
        <v>abudefduf</v>
      </c>
      <c r="Z2904" t="str">
        <f>VLOOKUP(S2904,Taxonomic!A:D,4,FALSE)</f>
        <v>saxatilis</v>
      </c>
    </row>
    <row r="2905" spans="1:26" x14ac:dyDescent="0.2">
      <c r="A2905" t="s">
        <v>30</v>
      </c>
      <c r="B2905" t="s">
        <v>436</v>
      </c>
      <c r="C2905" s="4" t="s">
        <v>135</v>
      </c>
      <c r="D2905">
        <v>2020</v>
      </c>
      <c r="E2905">
        <v>1</v>
      </c>
      <c r="F2905" s="9">
        <v>30</v>
      </c>
      <c r="G2905" t="s">
        <v>455</v>
      </c>
      <c r="H2905" t="s">
        <v>151</v>
      </c>
      <c r="I2905">
        <f>VLOOKUP(B2905,Information_sites!D:E,2,FALSE)</f>
        <v>-24.105399999999999</v>
      </c>
      <c r="J2905">
        <f>VLOOKUP(B2905,Information_sites!D:F,3,FALSE)</f>
        <v>-45.702500000000001</v>
      </c>
      <c r="K2905">
        <v>18</v>
      </c>
      <c r="L2905">
        <v>18</v>
      </c>
      <c r="M2905">
        <v>40</v>
      </c>
      <c r="N2905">
        <v>4.5</v>
      </c>
      <c r="O2905">
        <v>13</v>
      </c>
      <c r="P2905" s="5">
        <v>0.51458333333333295</v>
      </c>
      <c r="Q2905" s="5">
        <v>0.51875000000000004</v>
      </c>
      <c r="R2905">
        <v>27</v>
      </c>
      <c r="S2905" t="s">
        <v>33</v>
      </c>
      <c r="T2905">
        <v>15</v>
      </c>
      <c r="U2905">
        <v>10</v>
      </c>
      <c r="X2905" t="str">
        <f>VLOOKUP($S2905,Taxonomic!A:D,2,FALSE)</f>
        <v>pomacentridae</v>
      </c>
      <c r="Y2905" t="str">
        <f>VLOOKUP(S2905,Taxonomic!A:D,3,FALSE)</f>
        <v>abudefduf</v>
      </c>
      <c r="Z2905" t="str">
        <f>VLOOKUP(S2905,Taxonomic!A:D,4,FALSE)</f>
        <v>saxatilis</v>
      </c>
    </row>
    <row r="2906" spans="1:26" x14ac:dyDescent="0.2">
      <c r="A2906" t="s">
        <v>30</v>
      </c>
      <c r="B2906" t="s">
        <v>436</v>
      </c>
      <c r="C2906" s="4" t="s">
        <v>135</v>
      </c>
      <c r="D2906">
        <v>2020</v>
      </c>
      <c r="E2906">
        <v>1</v>
      </c>
      <c r="F2906" s="9">
        <v>30</v>
      </c>
      <c r="G2906" t="s">
        <v>455</v>
      </c>
      <c r="H2906" t="s">
        <v>151</v>
      </c>
      <c r="I2906">
        <f>VLOOKUP(B2906,Information_sites!D:E,2,FALSE)</f>
        <v>-24.105399999999999</v>
      </c>
      <c r="J2906">
        <f>VLOOKUP(B2906,Information_sites!D:F,3,FALSE)</f>
        <v>-45.702500000000001</v>
      </c>
      <c r="K2906">
        <v>18</v>
      </c>
      <c r="L2906">
        <v>18</v>
      </c>
      <c r="M2906">
        <v>40</v>
      </c>
      <c r="N2906">
        <v>4.5</v>
      </c>
      <c r="O2906">
        <v>13</v>
      </c>
      <c r="P2906" s="5">
        <v>0.51458333333333295</v>
      </c>
      <c r="Q2906" s="5">
        <v>0.51875000000000004</v>
      </c>
      <c r="R2906">
        <v>27</v>
      </c>
      <c r="S2906" t="s">
        <v>33</v>
      </c>
      <c r="T2906">
        <v>22</v>
      </c>
      <c r="U2906">
        <v>15</v>
      </c>
      <c r="X2906" t="str">
        <f>VLOOKUP($S2906,Taxonomic!A:D,2,FALSE)</f>
        <v>pomacentridae</v>
      </c>
      <c r="Y2906" t="str">
        <f>VLOOKUP(S2906,Taxonomic!A:D,3,FALSE)</f>
        <v>abudefduf</v>
      </c>
      <c r="Z2906" t="str">
        <f>VLOOKUP(S2906,Taxonomic!A:D,4,FALSE)</f>
        <v>saxatilis</v>
      </c>
    </row>
    <row r="2907" spans="1:26" x14ac:dyDescent="0.2">
      <c r="A2907" t="s">
        <v>30</v>
      </c>
      <c r="B2907" t="s">
        <v>436</v>
      </c>
      <c r="C2907" s="4" t="s">
        <v>135</v>
      </c>
      <c r="D2907">
        <v>2020</v>
      </c>
      <c r="E2907">
        <v>1</v>
      </c>
      <c r="F2907" s="9">
        <v>30</v>
      </c>
      <c r="G2907" t="s">
        <v>455</v>
      </c>
      <c r="H2907" t="s">
        <v>151</v>
      </c>
      <c r="I2907">
        <f>VLOOKUP(B2907,Information_sites!D:E,2,FALSE)</f>
        <v>-24.105399999999999</v>
      </c>
      <c r="J2907">
        <f>VLOOKUP(B2907,Information_sites!D:F,3,FALSE)</f>
        <v>-45.702500000000001</v>
      </c>
      <c r="K2907">
        <v>18</v>
      </c>
      <c r="L2907">
        <v>18</v>
      </c>
      <c r="M2907">
        <v>40</v>
      </c>
      <c r="N2907">
        <v>4.5</v>
      </c>
      <c r="O2907">
        <v>13</v>
      </c>
      <c r="P2907" s="5">
        <v>0.51458333333333295</v>
      </c>
      <c r="Q2907" s="5">
        <v>0.51875000000000004</v>
      </c>
      <c r="R2907">
        <v>27</v>
      </c>
      <c r="S2907" t="s">
        <v>33</v>
      </c>
      <c r="T2907">
        <v>7</v>
      </c>
      <c r="U2907">
        <v>17</v>
      </c>
      <c r="X2907" t="str">
        <f>VLOOKUP($S2907,Taxonomic!A:D,2,FALSE)</f>
        <v>pomacentridae</v>
      </c>
      <c r="Y2907" t="str">
        <f>VLOOKUP(S2907,Taxonomic!A:D,3,FALSE)</f>
        <v>abudefduf</v>
      </c>
      <c r="Z2907" t="str">
        <f>VLOOKUP(S2907,Taxonomic!A:D,4,FALSE)</f>
        <v>saxatilis</v>
      </c>
    </row>
    <row r="2908" spans="1:26" x14ac:dyDescent="0.2">
      <c r="A2908" t="s">
        <v>30</v>
      </c>
      <c r="B2908" t="s">
        <v>436</v>
      </c>
      <c r="C2908" s="4" t="s">
        <v>135</v>
      </c>
      <c r="D2908">
        <v>2020</v>
      </c>
      <c r="E2908">
        <v>1</v>
      </c>
      <c r="F2908" s="9">
        <v>30</v>
      </c>
      <c r="G2908" t="s">
        <v>455</v>
      </c>
      <c r="H2908" t="s">
        <v>151</v>
      </c>
      <c r="I2908">
        <f>VLOOKUP(B2908,Information_sites!D:E,2,FALSE)</f>
        <v>-24.105399999999999</v>
      </c>
      <c r="J2908">
        <f>VLOOKUP(B2908,Information_sites!D:F,3,FALSE)</f>
        <v>-45.702500000000001</v>
      </c>
      <c r="K2908">
        <v>18</v>
      </c>
      <c r="L2908">
        <v>18</v>
      </c>
      <c r="M2908">
        <v>40</v>
      </c>
      <c r="N2908">
        <v>4.5</v>
      </c>
      <c r="O2908">
        <v>13</v>
      </c>
      <c r="P2908" s="5">
        <v>0.51458333333333295</v>
      </c>
      <c r="Q2908" s="5">
        <v>0.51875000000000004</v>
      </c>
      <c r="R2908">
        <v>27</v>
      </c>
      <c r="S2908" t="s">
        <v>56</v>
      </c>
      <c r="T2908">
        <v>1</v>
      </c>
      <c r="U2908">
        <v>20</v>
      </c>
      <c r="V2908" t="s">
        <v>137</v>
      </c>
      <c r="X2908" t="str">
        <f>VLOOKUP($S2908,Taxonomic!A:D,2,FALSE)</f>
        <v>scaridae</v>
      </c>
      <c r="Y2908" t="str">
        <f>VLOOKUP(S2908,Taxonomic!A:D,3,FALSE)</f>
        <v>sparisoma</v>
      </c>
      <c r="Z2908" t="str">
        <f>VLOOKUP(S2908,Taxonomic!A:D,4,FALSE)</f>
        <v>axillare</v>
      </c>
    </row>
    <row r="2909" spans="1:26" x14ac:dyDescent="0.2">
      <c r="A2909" t="s">
        <v>30</v>
      </c>
      <c r="B2909" t="s">
        <v>436</v>
      </c>
      <c r="C2909" s="4" t="s">
        <v>135</v>
      </c>
      <c r="D2909">
        <v>2020</v>
      </c>
      <c r="E2909">
        <v>1</v>
      </c>
      <c r="F2909" s="9">
        <v>30</v>
      </c>
      <c r="G2909" t="s">
        <v>455</v>
      </c>
      <c r="H2909" t="s">
        <v>151</v>
      </c>
      <c r="I2909">
        <f>VLOOKUP(B2909,Information_sites!D:E,2,FALSE)</f>
        <v>-24.105399999999999</v>
      </c>
      <c r="J2909">
        <f>VLOOKUP(B2909,Information_sites!D:F,3,FALSE)</f>
        <v>-45.702500000000001</v>
      </c>
      <c r="K2909">
        <v>18</v>
      </c>
      <c r="L2909">
        <v>18</v>
      </c>
      <c r="M2909">
        <v>40</v>
      </c>
      <c r="N2909">
        <v>4.5</v>
      </c>
      <c r="O2909">
        <v>13</v>
      </c>
      <c r="P2909" s="5">
        <v>0.51458333333333295</v>
      </c>
      <c r="Q2909" s="5">
        <v>0.51875000000000004</v>
      </c>
      <c r="R2909">
        <v>27</v>
      </c>
      <c r="S2909" t="s">
        <v>56</v>
      </c>
      <c r="T2909">
        <v>1</v>
      </c>
      <c r="U2909">
        <v>25</v>
      </c>
      <c r="V2909" t="s">
        <v>137</v>
      </c>
      <c r="X2909" t="str">
        <f>VLOOKUP($S2909,Taxonomic!A:D,2,FALSE)</f>
        <v>scaridae</v>
      </c>
      <c r="Y2909" t="str">
        <f>VLOOKUP(S2909,Taxonomic!A:D,3,FALSE)</f>
        <v>sparisoma</v>
      </c>
      <c r="Z2909" t="str">
        <f>VLOOKUP(S2909,Taxonomic!A:D,4,FALSE)</f>
        <v>axillare</v>
      </c>
    </row>
    <row r="2910" spans="1:26" x14ac:dyDescent="0.2">
      <c r="A2910" t="s">
        <v>30</v>
      </c>
      <c r="B2910" t="s">
        <v>436</v>
      </c>
      <c r="C2910" s="4" t="s">
        <v>135</v>
      </c>
      <c r="D2910">
        <v>2020</v>
      </c>
      <c r="E2910">
        <v>1</v>
      </c>
      <c r="F2910" s="9">
        <v>30</v>
      </c>
      <c r="G2910" t="s">
        <v>455</v>
      </c>
      <c r="H2910" t="s">
        <v>151</v>
      </c>
      <c r="I2910">
        <f>VLOOKUP(B2910,Information_sites!D:E,2,FALSE)</f>
        <v>-24.105399999999999</v>
      </c>
      <c r="J2910">
        <f>VLOOKUP(B2910,Information_sites!D:F,3,FALSE)</f>
        <v>-45.702500000000001</v>
      </c>
      <c r="K2910">
        <v>18</v>
      </c>
      <c r="L2910">
        <v>18</v>
      </c>
      <c r="M2910">
        <v>40</v>
      </c>
      <c r="N2910">
        <v>4.5</v>
      </c>
      <c r="O2910">
        <v>13</v>
      </c>
      <c r="P2910" s="5">
        <v>0.51458333333333295</v>
      </c>
      <c r="Q2910" s="5">
        <v>0.51875000000000004</v>
      </c>
      <c r="R2910">
        <v>27</v>
      </c>
      <c r="S2910" t="s">
        <v>56</v>
      </c>
      <c r="T2910">
        <v>1</v>
      </c>
      <c r="U2910">
        <v>32</v>
      </c>
      <c r="V2910" t="s">
        <v>137</v>
      </c>
      <c r="X2910" t="str">
        <f>VLOOKUP($S2910,Taxonomic!A:D,2,FALSE)</f>
        <v>scaridae</v>
      </c>
      <c r="Y2910" t="str">
        <f>VLOOKUP(S2910,Taxonomic!A:D,3,FALSE)</f>
        <v>sparisoma</v>
      </c>
      <c r="Z2910" t="str">
        <f>VLOOKUP(S2910,Taxonomic!A:D,4,FALSE)</f>
        <v>axillare</v>
      </c>
    </row>
    <row r="2911" spans="1:26" x14ac:dyDescent="0.2">
      <c r="A2911" t="s">
        <v>30</v>
      </c>
      <c r="B2911" t="s">
        <v>436</v>
      </c>
      <c r="C2911" s="4" t="s">
        <v>135</v>
      </c>
      <c r="D2911">
        <v>2020</v>
      </c>
      <c r="E2911">
        <v>1</v>
      </c>
      <c r="F2911" s="9">
        <v>30</v>
      </c>
      <c r="G2911" t="s">
        <v>455</v>
      </c>
      <c r="H2911" t="s">
        <v>151</v>
      </c>
      <c r="I2911">
        <f>VLOOKUP(B2911,Information_sites!D:E,2,FALSE)</f>
        <v>-24.105399999999999</v>
      </c>
      <c r="J2911">
        <f>VLOOKUP(B2911,Information_sites!D:F,3,FALSE)</f>
        <v>-45.702500000000001</v>
      </c>
      <c r="K2911">
        <v>18</v>
      </c>
      <c r="L2911">
        <v>18</v>
      </c>
      <c r="M2911">
        <v>40</v>
      </c>
      <c r="N2911">
        <v>4.5</v>
      </c>
      <c r="O2911">
        <v>13</v>
      </c>
      <c r="P2911" s="5">
        <v>0.51458333333333295</v>
      </c>
      <c r="Q2911" s="5">
        <v>0.51875000000000004</v>
      </c>
      <c r="R2911">
        <v>27</v>
      </c>
      <c r="S2911" t="s">
        <v>437</v>
      </c>
      <c r="T2911">
        <v>1</v>
      </c>
      <c r="U2911">
        <v>15</v>
      </c>
      <c r="X2911" t="str">
        <f>VLOOKUP($S2911,Taxonomic!A:D,2,FALSE)</f>
        <v>haemulidae</v>
      </c>
      <c r="Y2911" t="str">
        <f>VLOOKUP(S2911,Taxonomic!A:D,3,FALSE)</f>
        <v>haemulon</v>
      </c>
      <c r="Z2911" t="str">
        <f>VLOOKUP(S2911,Taxonomic!A:D,4,FALSE)</f>
        <v>atlanticus</v>
      </c>
    </row>
    <row r="2912" spans="1:26" x14ac:dyDescent="0.2">
      <c r="A2912" t="s">
        <v>30</v>
      </c>
      <c r="B2912" t="s">
        <v>436</v>
      </c>
      <c r="C2912" s="4" t="s">
        <v>135</v>
      </c>
      <c r="D2912">
        <v>2020</v>
      </c>
      <c r="E2912">
        <v>1</v>
      </c>
      <c r="F2912" s="9">
        <v>30</v>
      </c>
      <c r="G2912" t="s">
        <v>455</v>
      </c>
      <c r="H2912" t="s">
        <v>151</v>
      </c>
      <c r="I2912">
        <f>VLOOKUP(B2912,Information_sites!D:E,2,FALSE)</f>
        <v>-24.105399999999999</v>
      </c>
      <c r="J2912">
        <f>VLOOKUP(B2912,Information_sites!D:F,3,FALSE)</f>
        <v>-45.702500000000001</v>
      </c>
      <c r="K2912">
        <v>18</v>
      </c>
      <c r="L2912">
        <v>18</v>
      </c>
      <c r="M2912">
        <v>40</v>
      </c>
      <c r="N2912">
        <v>4.5</v>
      </c>
      <c r="O2912">
        <v>13</v>
      </c>
      <c r="P2912" s="5">
        <v>0.51458333333333295</v>
      </c>
      <c r="Q2912" s="5">
        <v>0.51875000000000004</v>
      </c>
      <c r="R2912">
        <v>27</v>
      </c>
      <c r="S2912" t="s">
        <v>123</v>
      </c>
      <c r="T2912">
        <v>1</v>
      </c>
      <c r="U2912">
        <v>40</v>
      </c>
      <c r="X2912" t="str">
        <f>VLOOKUP($S2912,Taxonomic!A:D,2,FALSE)</f>
        <v>monacanthidae</v>
      </c>
      <c r="Y2912" t="str">
        <f>VLOOKUP(S2912,Taxonomic!A:D,3,FALSE)</f>
        <v>cantherhines</v>
      </c>
      <c r="Z2912" t="str">
        <f>VLOOKUP(S2912,Taxonomic!A:D,4,FALSE)</f>
        <v>macrocerus</v>
      </c>
    </row>
    <row r="2913" spans="1:26" x14ac:dyDescent="0.2">
      <c r="A2913" t="s">
        <v>30</v>
      </c>
      <c r="B2913" t="s">
        <v>436</v>
      </c>
      <c r="C2913" s="4" t="s">
        <v>135</v>
      </c>
      <c r="D2913">
        <v>2020</v>
      </c>
      <c r="E2913">
        <v>1</v>
      </c>
      <c r="F2913" s="9">
        <v>30</v>
      </c>
      <c r="G2913" t="s">
        <v>455</v>
      </c>
      <c r="H2913" t="s">
        <v>151</v>
      </c>
      <c r="I2913">
        <f>VLOOKUP(B2913,Information_sites!D:E,2,FALSE)</f>
        <v>-24.105399999999999</v>
      </c>
      <c r="J2913">
        <f>VLOOKUP(B2913,Information_sites!D:F,3,FALSE)</f>
        <v>-45.702500000000001</v>
      </c>
      <c r="K2913">
        <v>18</v>
      </c>
      <c r="L2913">
        <v>18</v>
      </c>
      <c r="M2913">
        <v>40</v>
      </c>
      <c r="N2913">
        <v>4.5</v>
      </c>
      <c r="O2913">
        <v>13</v>
      </c>
      <c r="P2913" s="5">
        <v>0.51458333333333295</v>
      </c>
      <c r="Q2913" s="5">
        <v>0.51875000000000004</v>
      </c>
      <c r="R2913">
        <v>27</v>
      </c>
      <c r="S2913" t="s">
        <v>57</v>
      </c>
      <c r="T2913">
        <v>1</v>
      </c>
      <c r="U2913">
        <v>28</v>
      </c>
      <c r="V2913" t="s">
        <v>137</v>
      </c>
      <c r="X2913" t="str">
        <f>VLOOKUP($S2913,Taxonomic!A:D,2,FALSE)</f>
        <v>scaridae</v>
      </c>
      <c r="Y2913" t="str">
        <f>VLOOKUP(S2913,Taxonomic!A:D,3,FALSE)</f>
        <v>sparisoma</v>
      </c>
      <c r="Z2913" t="str">
        <f>VLOOKUP(S2913,Taxonomic!A:D,4,FALSE)</f>
        <v>frondosum</v>
      </c>
    </row>
    <row r="2914" spans="1:26" x14ac:dyDescent="0.2">
      <c r="A2914" t="s">
        <v>30</v>
      </c>
      <c r="B2914" t="s">
        <v>436</v>
      </c>
      <c r="C2914" s="4" t="s">
        <v>135</v>
      </c>
      <c r="D2914">
        <v>2020</v>
      </c>
      <c r="E2914">
        <v>1</v>
      </c>
      <c r="F2914" s="9">
        <v>30</v>
      </c>
      <c r="G2914" t="s">
        <v>455</v>
      </c>
      <c r="H2914" t="s">
        <v>151</v>
      </c>
      <c r="I2914">
        <f>VLOOKUP(B2914,Information_sites!D:E,2,FALSE)</f>
        <v>-24.105399999999999</v>
      </c>
      <c r="J2914">
        <f>VLOOKUP(B2914,Information_sites!D:F,3,FALSE)</f>
        <v>-45.702500000000001</v>
      </c>
      <c r="K2914">
        <v>18</v>
      </c>
      <c r="L2914">
        <v>18</v>
      </c>
      <c r="M2914">
        <v>40</v>
      </c>
      <c r="N2914">
        <v>4.5</v>
      </c>
      <c r="O2914">
        <v>13</v>
      </c>
      <c r="P2914" s="5">
        <v>0.51458333333333295</v>
      </c>
      <c r="Q2914" s="5">
        <v>0.51875000000000004</v>
      </c>
      <c r="R2914">
        <v>27</v>
      </c>
      <c r="S2914" t="s">
        <v>57</v>
      </c>
      <c r="T2914">
        <v>1</v>
      </c>
      <c r="U2914">
        <v>35</v>
      </c>
      <c r="V2914" t="s">
        <v>157</v>
      </c>
      <c r="X2914" t="str">
        <f>VLOOKUP($S2914,Taxonomic!A:D,2,FALSE)</f>
        <v>scaridae</v>
      </c>
      <c r="Y2914" t="str">
        <f>VLOOKUP(S2914,Taxonomic!A:D,3,FALSE)</f>
        <v>sparisoma</v>
      </c>
      <c r="Z2914" t="str">
        <f>VLOOKUP(S2914,Taxonomic!A:D,4,FALSE)</f>
        <v>frondosum</v>
      </c>
    </row>
    <row r="2915" spans="1:26" x14ac:dyDescent="0.2">
      <c r="A2915" t="s">
        <v>30</v>
      </c>
      <c r="B2915" t="s">
        <v>436</v>
      </c>
      <c r="C2915" s="4" t="s">
        <v>135</v>
      </c>
      <c r="D2915">
        <v>2020</v>
      </c>
      <c r="E2915">
        <v>1</v>
      </c>
      <c r="F2915" s="9">
        <v>30</v>
      </c>
      <c r="G2915" t="s">
        <v>455</v>
      </c>
      <c r="H2915" t="s">
        <v>151</v>
      </c>
      <c r="I2915">
        <f>VLOOKUP(B2915,Information_sites!D:E,2,FALSE)</f>
        <v>-24.105399999999999</v>
      </c>
      <c r="J2915">
        <f>VLOOKUP(B2915,Information_sites!D:F,3,FALSE)</f>
        <v>-45.702500000000001</v>
      </c>
      <c r="K2915">
        <v>18</v>
      </c>
      <c r="L2915">
        <v>18</v>
      </c>
      <c r="M2915">
        <v>40</v>
      </c>
      <c r="N2915">
        <v>4.5</v>
      </c>
      <c r="O2915">
        <v>13</v>
      </c>
      <c r="P2915" s="5">
        <v>0.51458333333333295</v>
      </c>
      <c r="Q2915" s="5">
        <v>0.51875000000000004</v>
      </c>
      <c r="R2915">
        <v>27</v>
      </c>
      <c r="S2915" t="s">
        <v>148</v>
      </c>
      <c r="T2915">
        <v>1</v>
      </c>
      <c r="U2915">
        <v>12</v>
      </c>
      <c r="X2915" t="str">
        <f>VLOOKUP($S2915,Taxonomic!A:D,2,FALSE)</f>
        <v>monacanthidae</v>
      </c>
      <c r="Y2915" t="str">
        <f>VLOOKUP(S2915,Taxonomic!A:D,3,FALSE)</f>
        <v>cantherhines</v>
      </c>
      <c r="Z2915" t="str">
        <f>VLOOKUP(S2915,Taxonomic!A:D,4,FALSE)</f>
        <v>pullus</v>
      </c>
    </row>
    <row r="2916" spans="1:26" x14ac:dyDescent="0.2">
      <c r="A2916" t="s">
        <v>30</v>
      </c>
      <c r="B2916" t="s">
        <v>436</v>
      </c>
      <c r="C2916" s="4" t="s">
        <v>135</v>
      </c>
      <c r="D2916">
        <v>2020</v>
      </c>
      <c r="E2916">
        <v>1</v>
      </c>
      <c r="F2916" s="9">
        <v>30</v>
      </c>
      <c r="G2916" t="s">
        <v>455</v>
      </c>
      <c r="H2916" t="s">
        <v>151</v>
      </c>
      <c r="I2916">
        <f>VLOOKUP(B2916,Information_sites!D:E,2,FALSE)</f>
        <v>-24.105399999999999</v>
      </c>
      <c r="J2916">
        <f>VLOOKUP(B2916,Information_sites!D:F,3,FALSE)</f>
        <v>-45.702500000000001</v>
      </c>
      <c r="K2916">
        <v>18</v>
      </c>
      <c r="L2916">
        <v>18</v>
      </c>
      <c r="M2916">
        <v>40</v>
      </c>
      <c r="N2916">
        <v>4.5</v>
      </c>
      <c r="O2916">
        <v>13</v>
      </c>
      <c r="P2916" s="5">
        <v>0.51458333333333295</v>
      </c>
      <c r="Q2916" s="5">
        <v>0.51875000000000004</v>
      </c>
      <c r="R2916">
        <v>27</v>
      </c>
      <c r="S2916" t="s">
        <v>62</v>
      </c>
      <c r="T2916">
        <v>1</v>
      </c>
      <c r="U2916">
        <v>8</v>
      </c>
      <c r="X2916" t="str">
        <f>VLOOKUP($S2916,Taxonomic!A:D,2,FALSE)</f>
        <v>tetraodontidae</v>
      </c>
      <c r="Y2916" t="str">
        <f>VLOOKUP(S2916,Taxonomic!A:D,3,FALSE)</f>
        <v>canthigaster</v>
      </c>
      <c r="Z2916" t="str">
        <f>VLOOKUP(S2916,Taxonomic!A:D,4,FALSE)</f>
        <v>figueiredoi</v>
      </c>
    </row>
    <row r="2917" spans="1:26" x14ac:dyDescent="0.2">
      <c r="A2917" t="s">
        <v>30</v>
      </c>
      <c r="B2917" t="s">
        <v>436</v>
      </c>
      <c r="C2917" s="4" t="s">
        <v>135</v>
      </c>
      <c r="D2917">
        <v>2020</v>
      </c>
      <c r="E2917">
        <v>1</v>
      </c>
      <c r="F2917" s="9">
        <v>30</v>
      </c>
      <c r="G2917" t="s">
        <v>455</v>
      </c>
      <c r="H2917" t="s">
        <v>151</v>
      </c>
      <c r="I2917">
        <f>VLOOKUP(B2917,Information_sites!D:E,2,FALSE)</f>
        <v>-24.105399999999999</v>
      </c>
      <c r="J2917">
        <f>VLOOKUP(B2917,Information_sites!D:F,3,FALSE)</f>
        <v>-45.702500000000001</v>
      </c>
      <c r="K2917">
        <v>18</v>
      </c>
      <c r="L2917">
        <v>18</v>
      </c>
      <c r="M2917">
        <v>40</v>
      </c>
      <c r="N2917">
        <v>4.5</v>
      </c>
      <c r="O2917">
        <v>13</v>
      </c>
      <c r="P2917" s="5">
        <v>0.51458333333333295</v>
      </c>
      <c r="Q2917" s="5">
        <v>0.51875000000000004</v>
      </c>
      <c r="R2917">
        <v>27</v>
      </c>
      <c r="S2917" t="s">
        <v>62</v>
      </c>
      <c r="T2917">
        <v>1</v>
      </c>
      <c r="U2917">
        <v>5</v>
      </c>
      <c r="X2917" t="str">
        <f>VLOOKUP($S2917,Taxonomic!A:D,2,FALSE)</f>
        <v>tetraodontidae</v>
      </c>
      <c r="Y2917" t="str">
        <f>VLOOKUP(S2917,Taxonomic!A:D,3,FALSE)</f>
        <v>canthigaster</v>
      </c>
      <c r="Z2917" t="str">
        <f>VLOOKUP(S2917,Taxonomic!A:D,4,FALSE)</f>
        <v>figueiredoi</v>
      </c>
    </row>
    <row r="2918" spans="1:26" x14ac:dyDescent="0.2">
      <c r="A2918" t="s">
        <v>30</v>
      </c>
      <c r="B2918" t="s">
        <v>436</v>
      </c>
      <c r="C2918" s="4" t="s">
        <v>135</v>
      </c>
      <c r="D2918">
        <v>2020</v>
      </c>
      <c r="E2918">
        <v>1</v>
      </c>
      <c r="F2918" s="9">
        <v>30</v>
      </c>
      <c r="G2918" t="s">
        <v>455</v>
      </c>
      <c r="H2918" t="s">
        <v>151</v>
      </c>
      <c r="I2918">
        <f>VLOOKUP(B2918,Information_sites!D:E,2,FALSE)</f>
        <v>-24.105399999999999</v>
      </c>
      <c r="J2918">
        <f>VLOOKUP(B2918,Information_sites!D:F,3,FALSE)</f>
        <v>-45.702500000000001</v>
      </c>
      <c r="K2918">
        <v>18</v>
      </c>
      <c r="L2918">
        <v>18</v>
      </c>
      <c r="M2918">
        <v>40</v>
      </c>
      <c r="N2918">
        <v>4.5</v>
      </c>
      <c r="O2918">
        <v>13</v>
      </c>
      <c r="P2918" s="5">
        <v>0.51458333333333295</v>
      </c>
      <c r="Q2918" s="5">
        <v>0.51875000000000004</v>
      </c>
      <c r="R2918">
        <v>27</v>
      </c>
      <c r="S2918" t="s">
        <v>75</v>
      </c>
      <c r="T2918">
        <v>1</v>
      </c>
      <c r="U2918">
        <v>27</v>
      </c>
      <c r="X2918" t="str">
        <f>VLOOKUP($S2918,Taxonomic!A:D,2,FALSE)</f>
        <v>labridae</v>
      </c>
      <c r="Y2918" t="str">
        <f>VLOOKUP(S2918,Taxonomic!A:D,3,FALSE)</f>
        <v>halichoeres</v>
      </c>
      <c r="Z2918" t="str">
        <f>VLOOKUP(S2918,Taxonomic!A:D,4,FALSE)</f>
        <v>brasiliensis</v>
      </c>
    </row>
    <row r="2919" spans="1:26" x14ac:dyDescent="0.2">
      <c r="A2919" t="s">
        <v>30</v>
      </c>
      <c r="B2919" t="s">
        <v>436</v>
      </c>
      <c r="C2919" s="4" t="s">
        <v>135</v>
      </c>
      <c r="D2919">
        <v>2020</v>
      </c>
      <c r="E2919">
        <v>1</v>
      </c>
      <c r="F2919" s="9">
        <v>30</v>
      </c>
      <c r="G2919" t="s">
        <v>455</v>
      </c>
      <c r="H2919" t="s">
        <v>151</v>
      </c>
      <c r="I2919">
        <f>VLOOKUP(B2919,Information_sites!D:E,2,FALSE)</f>
        <v>-24.105399999999999</v>
      </c>
      <c r="J2919">
        <f>VLOOKUP(B2919,Information_sites!D:F,3,FALSE)</f>
        <v>-45.702500000000001</v>
      </c>
      <c r="K2919">
        <v>18</v>
      </c>
      <c r="L2919">
        <v>18</v>
      </c>
      <c r="M2919">
        <v>40</v>
      </c>
      <c r="N2919">
        <v>4.5</v>
      </c>
      <c r="O2919">
        <v>13</v>
      </c>
      <c r="P2919" s="5">
        <v>0.51458333333333295</v>
      </c>
      <c r="Q2919" s="5">
        <v>0.51875000000000004</v>
      </c>
      <c r="R2919">
        <v>27</v>
      </c>
      <c r="S2919" t="s">
        <v>35</v>
      </c>
      <c r="T2919">
        <v>1</v>
      </c>
      <c r="U2919">
        <v>30</v>
      </c>
      <c r="X2919" t="str">
        <f>VLOOKUP($S2919,Taxonomic!A:D,2,FALSE)</f>
        <v>labridae</v>
      </c>
      <c r="Y2919" t="str">
        <f>VLOOKUP(S2919,Taxonomic!A:D,3,FALSE)</f>
        <v>bodianus</v>
      </c>
      <c r="Z2919" t="str">
        <f>VLOOKUP(S2919,Taxonomic!A:D,4,FALSE)</f>
        <v>rufus</v>
      </c>
    </row>
    <row r="2920" spans="1:26" x14ac:dyDescent="0.2">
      <c r="A2920" t="s">
        <v>30</v>
      </c>
      <c r="B2920" t="s">
        <v>436</v>
      </c>
      <c r="C2920" s="4" t="s">
        <v>135</v>
      </c>
      <c r="D2920">
        <v>2020</v>
      </c>
      <c r="E2920">
        <v>1</v>
      </c>
      <c r="F2920" s="9">
        <v>30</v>
      </c>
      <c r="G2920" t="s">
        <v>455</v>
      </c>
      <c r="H2920" t="s">
        <v>151</v>
      </c>
      <c r="I2920">
        <f>VLOOKUP(B2920,Information_sites!D:E,2,FALSE)</f>
        <v>-24.105399999999999</v>
      </c>
      <c r="J2920">
        <f>VLOOKUP(B2920,Information_sites!D:F,3,FALSE)</f>
        <v>-45.702500000000001</v>
      </c>
      <c r="K2920">
        <v>18</v>
      </c>
      <c r="L2920">
        <v>18</v>
      </c>
      <c r="M2920">
        <v>40</v>
      </c>
      <c r="N2920">
        <v>4.5</v>
      </c>
      <c r="O2920">
        <v>13</v>
      </c>
      <c r="P2920" s="5">
        <v>0.51458333333333295</v>
      </c>
      <c r="Q2920" s="5">
        <v>0.51875000000000004</v>
      </c>
      <c r="R2920">
        <v>27</v>
      </c>
      <c r="S2920" t="s">
        <v>87</v>
      </c>
      <c r="T2920">
        <v>6</v>
      </c>
      <c r="U2920">
        <v>5</v>
      </c>
      <c r="X2920" t="str">
        <f>VLOOKUP($S2920,Taxonomic!A:D,2,FALSE)</f>
        <v>gobiidae</v>
      </c>
      <c r="Y2920" t="str">
        <f>VLOOKUP(S2920,Taxonomic!A:D,3,FALSE)</f>
        <v>coryphopterus</v>
      </c>
      <c r="Z2920" t="str">
        <f>VLOOKUP(S2920,Taxonomic!A:D,4,FALSE)</f>
        <v>spp</v>
      </c>
    </row>
    <row r="2921" spans="1:26" x14ac:dyDescent="0.2">
      <c r="A2921" t="s">
        <v>30</v>
      </c>
      <c r="B2921" t="s">
        <v>436</v>
      </c>
      <c r="C2921" s="4" t="s">
        <v>135</v>
      </c>
      <c r="D2921">
        <v>2020</v>
      </c>
      <c r="E2921">
        <v>1</v>
      </c>
      <c r="F2921" s="9">
        <v>30</v>
      </c>
      <c r="G2921" t="s">
        <v>455</v>
      </c>
      <c r="H2921" t="s">
        <v>151</v>
      </c>
      <c r="I2921">
        <f>VLOOKUP(B2921,Information_sites!D:E,2,FALSE)</f>
        <v>-24.105399999999999</v>
      </c>
      <c r="J2921">
        <f>VLOOKUP(B2921,Information_sites!D:F,3,FALSE)</f>
        <v>-45.702500000000001</v>
      </c>
      <c r="K2921">
        <v>18</v>
      </c>
      <c r="L2921">
        <v>18</v>
      </c>
      <c r="M2921">
        <v>40</v>
      </c>
      <c r="N2921">
        <v>4.5</v>
      </c>
      <c r="O2921">
        <v>13</v>
      </c>
      <c r="P2921" s="5">
        <v>0.51458333333333295</v>
      </c>
      <c r="Q2921" s="5">
        <v>0.51875000000000004</v>
      </c>
      <c r="R2921">
        <v>27</v>
      </c>
      <c r="S2921" t="s">
        <v>87</v>
      </c>
      <c r="T2921">
        <v>2</v>
      </c>
      <c r="U2921">
        <v>7</v>
      </c>
      <c r="X2921" t="str">
        <f>VLOOKUP($S2921,Taxonomic!A:D,2,FALSE)</f>
        <v>gobiidae</v>
      </c>
      <c r="Y2921" t="str">
        <f>VLOOKUP(S2921,Taxonomic!A:D,3,FALSE)</f>
        <v>coryphopterus</v>
      </c>
      <c r="Z2921" t="str">
        <f>VLOOKUP(S2921,Taxonomic!A:D,4,FALSE)</f>
        <v>spp</v>
      </c>
    </row>
    <row r="2922" spans="1:26" x14ac:dyDescent="0.2">
      <c r="A2922" t="s">
        <v>30</v>
      </c>
      <c r="B2922" t="s">
        <v>436</v>
      </c>
      <c r="C2922" s="4" t="s">
        <v>135</v>
      </c>
      <c r="D2922">
        <v>2020</v>
      </c>
      <c r="E2922">
        <v>1</v>
      </c>
      <c r="F2922" s="9">
        <v>30</v>
      </c>
      <c r="G2922" t="s">
        <v>455</v>
      </c>
      <c r="H2922" t="s">
        <v>151</v>
      </c>
      <c r="I2922">
        <f>VLOOKUP(B2922,Information_sites!D:E,2,FALSE)</f>
        <v>-24.105399999999999</v>
      </c>
      <c r="J2922">
        <f>VLOOKUP(B2922,Information_sites!D:F,3,FALSE)</f>
        <v>-45.702500000000001</v>
      </c>
      <c r="K2922">
        <v>18</v>
      </c>
      <c r="L2922">
        <v>18</v>
      </c>
      <c r="M2922">
        <v>40</v>
      </c>
      <c r="N2922">
        <v>4.5</v>
      </c>
      <c r="O2922">
        <v>13</v>
      </c>
      <c r="P2922" s="5">
        <v>0.51458333333333295</v>
      </c>
      <c r="Q2922" s="5">
        <v>0.51875000000000004</v>
      </c>
      <c r="R2922">
        <v>27</v>
      </c>
      <c r="S2922" t="s">
        <v>54</v>
      </c>
      <c r="T2922">
        <v>4</v>
      </c>
      <c r="U2922">
        <v>3</v>
      </c>
      <c r="X2922" t="str">
        <f>VLOOKUP($S2922,Taxonomic!A:D,2,FALSE)</f>
        <v>blenniidae</v>
      </c>
      <c r="Y2922" t="str">
        <f>VLOOKUP(S2922,Taxonomic!A:D,3,FALSE)</f>
        <v>parablennius</v>
      </c>
      <c r="Z2922" t="str">
        <f>VLOOKUP(S2922,Taxonomic!A:D,4,FALSE)</f>
        <v>marmoreus</v>
      </c>
    </row>
    <row r="2923" spans="1:26" x14ac:dyDescent="0.2">
      <c r="A2923" t="s">
        <v>30</v>
      </c>
      <c r="B2923" t="s">
        <v>436</v>
      </c>
      <c r="C2923" s="4" t="s">
        <v>135</v>
      </c>
      <c r="D2923">
        <v>2020</v>
      </c>
      <c r="E2923">
        <v>1</v>
      </c>
      <c r="F2923" s="9">
        <v>30</v>
      </c>
      <c r="G2923" t="s">
        <v>455</v>
      </c>
      <c r="H2923" t="s">
        <v>151</v>
      </c>
      <c r="I2923">
        <f>VLOOKUP(B2923,Information_sites!D:E,2,FALSE)</f>
        <v>-24.105399999999999</v>
      </c>
      <c r="J2923">
        <f>VLOOKUP(B2923,Information_sites!D:F,3,FALSE)</f>
        <v>-45.702500000000001</v>
      </c>
      <c r="K2923">
        <v>18</v>
      </c>
      <c r="L2923">
        <v>18</v>
      </c>
      <c r="M2923">
        <v>40</v>
      </c>
      <c r="N2923">
        <v>4.5</v>
      </c>
      <c r="O2923">
        <v>13</v>
      </c>
      <c r="P2923" s="5">
        <v>0.51458333333333295</v>
      </c>
      <c r="Q2923" s="5">
        <v>0.51875000000000004</v>
      </c>
      <c r="R2923">
        <v>27</v>
      </c>
      <c r="S2923" t="s">
        <v>54</v>
      </c>
      <c r="T2923">
        <v>1</v>
      </c>
      <c r="U2923">
        <v>4</v>
      </c>
      <c r="X2923" t="str">
        <f>VLOOKUP($S2923,Taxonomic!A:D,2,FALSE)</f>
        <v>blenniidae</v>
      </c>
      <c r="Y2923" t="str">
        <f>VLOOKUP(S2923,Taxonomic!A:D,3,FALSE)</f>
        <v>parablennius</v>
      </c>
      <c r="Z2923" t="str">
        <f>VLOOKUP(S2923,Taxonomic!A:D,4,FALSE)</f>
        <v>marmoreus</v>
      </c>
    </row>
    <row r="2924" spans="1:26" x14ac:dyDescent="0.2">
      <c r="A2924" t="s">
        <v>30</v>
      </c>
      <c r="B2924" t="s">
        <v>436</v>
      </c>
      <c r="C2924" s="4" t="s">
        <v>135</v>
      </c>
      <c r="D2924">
        <v>2020</v>
      </c>
      <c r="E2924">
        <v>1</v>
      </c>
      <c r="F2924" s="9">
        <v>30</v>
      </c>
      <c r="G2924" t="s">
        <v>455</v>
      </c>
      <c r="H2924" t="s">
        <v>151</v>
      </c>
      <c r="I2924">
        <f>VLOOKUP(B2924,Information_sites!D:E,2,FALSE)</f>
        <v>-24.105399999999999</v>
      </c>
      <c r="J2924">
        <f>VLOOKUP(B2924,Information_sites!D:F,3,FALSE)</f>
        <v>-45.702500000000001</v>
      </c>
      <c r="K2924">
        <v>18</v>
      </c>
      <c r="L2924">
        <v>18</v>
      </c>
      <c r="M2924">
        <v>40</v>
      </c>
      <c r="N2924">
        <v>4.5</v>
      </c>
      <c r="O2924">
        <v>13</v>
      </c>
      <c r="P2924" s="5">
        <v>0.51458333333333295</v>
      </c>
      <c r="Q2924" s="5">
        <v>0.51875000000000004</v>
      </c>
      <c r="R2924">
        <v>27</v>
      </c>
      <c r="S2924" t="s">
        <v>46</v>
      </c>
      <c r="T2924">
        <v>2</v>
      </c>
      <c r="U2924">
        <v>10</v>
      </c>
      <c r="X2924" t="str">
        <f>VLOOKUP($S2924,Taxonomic!A:D,2,FALSE)</f>
        <v>pomacentridae</v>
      </c>
      <c r="Y2924" t="str">
        <f>VLOOKUP(S2924,Taxonomic!A:D,3,FALSE)</f>
        <v>stegastes</v>
      </c>
      <c r="Z2924" t="str">
        <f>VLOOKUP(S2924,Taxonomic!A:D,4,FALSE)</f>
        <v>fuscus</v>
      </c>
    </row>
    <row r="2925" spans="1:26" x14ac:dyDescent="0.2">
      <c r="A2925" t="s">
        <v>30</v>
      </c>
      <c r="B2925" t="s">
        <v>436</v>
      </c>
      <c r="C2925" s="4" t="s">
        <v>135</v>
      </c>
      <c r="D2925">
        <v>2020</v>
      </c>
      <c r="E2925">
        <v>1</v>
      </c>
      <c r="F2925" s="9">
        <v>30</v>
      </c>
      <c r="G2925" t="s">
        <v>455</v>
      </c>
      <c r="H2925" t="s">
        <v>151</v>
      </c>
      <c r="I2925">
        <f>VLOOKUP(B2925,Information_sites!D:E,2,FALSE)</f>
        <v>-24.105399999999999</v>
      </c>
      <c r="J2925">
        <f>VLOOKUP(B2925,Information_sites!D:F,3,FALSE)</f>
        <v>-45.702500000000001</v>
      </c>
      <c r="K2925">
        <v>18</v>
      </c>
      <c r="L2925">
        <v>18</v>
      </c>
      <c r="M2925">
        <v>40</v>
      </c>
      <c r="N2925">
        <v>4.5</v>
      </c>
      <c r="O2925">
        <v>13</v>
      </c>
      <c r="P2925" s="5">
        <v>0.51458333333333295</v>
      </c>
      <c r="Q2925" s="5">
        <v>0.51875000000000004</v>
      </c>
      <c r="R2925">
        <v>27</v>
      </c>
      <c r="S2925" t="s">
        <v>46</v>
      </c>
      <c r="T2925">
        <v>9</v>
      </c>
      <c r="U2925">
        <v>12</v>
      </c>
      <c r="X2925" t="str">
        <f>VLOOKUP($S2925,Taxonomic!A:D,2,FALSE)</f>
        <v>pomacentridae</v>
      </c>
      <c r="Y2925" t="str">
        <f>VLOOKUP(S2925,Taxonomic!A:D,3,FALSE)</f>
        <v>stegastes</v>
      </c>
      <c r="Z2925" t="str">
        <f>VLOOKUP(S2925,Taxonomic!A:D,4,FALSE)</f>
        <v>fuscus</v>
      </c>
    </row>
    <row r="2926" spans="1:26" x14ac:dyDescent="0.2">
      <c r="A2926" t="s">
        <v>30</v>
      </c>
      <c r="B2926" t="s">
        <v>436</v>
      </c>
      <c r="C2926" s="4" t="s">
        <v>135</v>
      </c>
      <c r="D2926">
        <v>2020</v>
      </c>
      <c r="E2926">
        <v>1</v>
      </c>
      <c r="F2926" s="9">
        <v>30</v>
      </c>
      <c r="G2926" t="s">
        <v>455</v>
      </c>
      <c r="H2926" t="s">
        <v>151</v>
      </c>
      <c r="I2926">
        <f>VLOOKUP(B2926,Information_sites!D:E,2,FALSE)</f>
        <v>-24.105399999999999</v>
      </c>
      <c r="J2926">
        <f>VLOOKUP(B2926,Information_sites!D:F,3,FALSE)</f>
        <v>-45.702500000000001</v>
      </c>
      <c r="K2926">
        <v>18</v>
      </c>
      <c r="L2926">
        <v>18</v>
      </c>
      <c r="M2926">
        <v>40</v>
      </c>
      <c r="N2926">
        <v>4.5</v>
      </c>
      <c r="O2926">
        <v>13</v>
      </c>
      <c r="P2926" s="5">
        <v>0.51458333333333295</v>
      </c>
      <c r="Q2926" s="5">
        <v>0.51875000000000004</v>
      </c>
      <c r="R2926">
        <v>27</v>
      </c>
      <c r="S2926" t="s">
        <v>46</v>
      </c>
      <c r="T2926">
        <v>20</v>
      </c>
      <c r="U2926">
        <v>15</v>
      </c>
      <c r="X2926" t="str">
        <f>VLOOKUP($S2926,Taxonomic!A:D,2,FALSE)</f>
        <v>pomacentridae</v>
      </c>
      <c r="Y2926" t="str">
        <f>VLOOKUP(S2926,Taxonomic!A:D,3,FALSE)</f>
        <v>stegastes</v>
      </c>
      <c r="Z2926" t="str">
        <f>VLOOKUP(S2926,Taxonomic!A:D,4,FALSE)</f>
        <v>fuscus</v>
      </c>
    </row>
    <row r="2927" spans="1:26" x14ac:dyDescent="0.2">
      <c r="A2927" t="s">
        <v>30</v>
      </c>
      <c r="B2927" t="s">
        <v>436</v>
      </c>
      <c r="C2927" s="4" t="s">
        <v>135</v>
      </c>
      <c r="D2927">
        <v>2020</v>
      </c>
      <c r="E2927">
        <v>1</v>
      </c>
      <c r="F2927" s="9">
        <v>30</v>
      </c>
      <c r="G2927" t="s">
        <v>455</v>
      </c>
      <c r="H2927" t="s">
        <v>151</v>
      </c>
      <c r="I2927">
        <f>VLOOKUP(B2927,Information_sites!D:E,2,FALSE)</f>
        <v>-24.105399999999999</v>
      </c>
      <c r="J2927">
        <f>VLOOKUP(B2927,Information_sites!D:F,3,FALSE)</f>
        <v>-45.702500000000001</v>
      </c>
      <c r="K2927">
        <v>19</v>
      </c>
      <c r="L2927">
        <v>19</v>
      </c>
      <c r="M2927">
        <v>40</v>
      </c>
      <c r="N2927">
        <v>6.4</v>
      </c>
      <c r="O2927">
        <v>13</v>
      </c>
      <c r="P2927" s="5">
        <v>0.52013888888888904</v>
      </c>
      <c r="Q2927" s="5">
        <v>0.52638888888888902</v>
      </c>
      <c r="R2927">
        <v>27</v>
      </c>
      <c r="S2927" t="s">
        <v>39</v>
      </c>
      <c r="T2927">
        <v>16</v>
      </c>
      <c r="U2927">
        <v>12</v>
      </c>
      <c r="X2927" t="str">
        <f>VLOOKUP($S2927,Taxonomic!A:D,2,FALSE)</f>
        <v>haemulidae</v>
      </c>
      <c r="Y2927" t="str">
        <f>VLOOKUP(S2927,Taxonomic!A:D,3,FALSE)</f>
        <v>haemulon</v>
      </c>
      <c r="Z2927" t="str">
        <f>VLOOKUP(S2927,Taxonomic!A:D,4,FALSE)</f>
        <v>aurolineatum</v>
      </c>
    </row>
    <row r="2928" spans="1:26" x14ac:dyDescent="0.2">
      <c r="A2928" t="s">
        <v>30</v>
      </c>
      <c r="B2928" t="s">
        <v>436</v>
      </c>
      <c r="C2928" s="4" t="s">
        <v>135</v>
      </c>
      <c r="D2928">
        <v>2020</v>
      </c>
      <c r="E2928">
        <v>1</v>
      </c>
      <c r="F2928" s="9">
        <v>30</v>
      </c>
      <c r="G2928" t="s">
        <v>455</v>
      </c>
      <c r="H2928" t="s">
        <v>151</v>
      </c>
      <c r="I2928">
        <f>VLOOKUP(B2928,Information_sites!D:E,2,FALSE)</f>
        <v>-24.105399999999999</v>
      </c>
      <c r="J2928">
        <f>VLOOKUP(B2928,Information_sites!D:F,3,FALSE)</f>
        <v>-45.702500000000001</v>
      </c>
      <c r="K2928">
        <v>19</v>
      </c>
      <c r="L2928">
        <v>19</v>
      </c>
      <c r="M2928">
        <v>40</v>
      </c>
      <c r="N2928">
        <v>6.4</v>
      </c>
      <c r="O2928">
        <v>13</v>
      </c>
      <c r="P2928" s="5">
        <v>0.52013888888888904</v>
      </c>
      <c r="Q2928" s="5">
        <v>0.52638888888888902</v>
      </c>
      <c r="R2928">
        <v>27</v>
      </c>
      <c r="S2928" t="s">
        <v>39</v>
      </c>
      <c r="T2928">
        <v>24</v>
      </c>
      <c r="U2928">
        <v>15</v>
      </c>
      <c r="X2928" t="str">
        <f>VLOOKUP($S2928,Taxonomic!A:D,2,FALSE)</f>
        <v>haemulidae</v>
      </c>
      <c r="Y2928" t="str">
        <f>VLOOKUP(S2928,Taxonomic!A:D,3,FALSE)</f>
        <v>haemulon</v>
      </c>
      <c r="Z2928" t="str">
        <f>VLOOKUP(S2928,Taxonomic!A:D,4,FALSE)</f>
        <v>aurolineatum</v>
      </c>
    </row>
    <row r="2929" spans="1:26" x14ac:dyDescent="0.2">
      <c r="A2929" t="s">
        <v>30</v>
      </c>
      <c r="B2929" t="s">
        <v>436</v>
      </c>
      <c r="C2929" s="4" t="s">
        <v>135</v>
      </c>
      <c r="D2929">
        <v>2020</v>
      </c>
      <c r="E2929">
        <v>1</v>
      </c>
      <c r="F2929" s="9">
        <v>30</v>
      </c>
      <c r="G2929" t="s">
        <v>455</v>
      </c>
      <c r="H2929" t="s">
        <v>151</v>
      </c>
      <c r="I2929">
        <f>VLOOKUP(B2929,Information_sites!D:E,2,FALSE)</f>
        <v>-24.105399999999999</v>
      </c>
      <c r="J2929">
        <f>VLOOKUP(B2929,Information_sites!D:F,3,FALSE)</f>
        <v>-45.702500000000001</v>
      </c>
      <c r="K2929">
        <v>19</v>
      </c>
      <c r="L2929">
        <v>19</v>
      </c>
      <c r="M2929">
        <v>40</v>
      </c>
      <c r="N2929">
        <v>6.4</v>
      </c>
      <c r="O2929">
        <v>13</v>
      </c>
      <c r="P2929" s="5">
        <v>0.52013888888888904</v>
      </c>
      <c r="Q2929" s="5">
        <v>0.52638888888888902</v>
      </c>
      <c r="R2929">
        <v>27</v>
      </c>
      <c r="S2929" t="s">
        <v>39</v>
      </c>
      <c r="T2929">
        <v>2</v>
      </c>
      <c r="U2929">
        <v>20</v>
      </c>
      <c r="X2929" t="str">
        <f>VLOOKUP($S2929,Taxonomic!A:D,2,FALSE)</f>
        <v>haemulidae</v>
      </c>
      <c r="Y2929" t="str">
        <f>VLOOKUP(S2929,Taxonomic!A:D,3,FALSE)</f>
        <v>haemulon</v>
      </c>
      <c r="Z2929" t="str">
        <f>VLOOKUP(S2929,Taxonomic!A:D,4,FALSE)</f>
        <v>aurolineatum</v>
      </c>
    </row>
    <row r="2930" spans="1:26" x14ac:dyDescent="0.2">
      <c r="A2930" t="s">
        <v>30</v>
      </c>
      <c r="B2930" t="s">
        <v>436</v>
      </c>
      <c r="C2930" s="4" t="s">
        <v>135</v>
      </c>
      <c r="D2930">
        <v>2020</v>
      </c>
      <c r="E2930">
        <v>1</v>
      </c>
      <c r="F2930" s="9">
        <v>30</v>
      </c>
      <c r="G2930" t="s">
        <v>455</v>
      </c>
      <c r="H2930" t="s">
        <v>151</v>
      </c>
      <c r="I2930">
        <f>VLOOKUP(B2930,Information_sites!D:E,2,FALSE)</f>
        <v>-24.105399999999999</v>
      </c>
      <c r="J2930">
        <f>VLOOKUP(B2930,Information_sites!D:F,3,FALSE)</f>
        <v>-45.702500000000001</v>
      </c>
      <c r="K2930">
        <v>19</v>
      </c>
      <c r="L2930">
        <v>19</v>
      </c>
      <c r="M2930">
        <v>40</v>
      </c>
      <c r="N2930">
        <v>6.4</v>
      </c>
      <c r="O2930">
        <v>13</v>
      </c>
      <c r="P2930" s="5">
        <v>0.52013888888888904</v>
      </c>
      <c r="Q2930" s="5">
        <v>0.52638888888888902</v>
      </c>
      <c r="R2930">
        <v>27</v>
      </c>
      <c r="S2930" t="s">
        <v>437</v>
      </c>
      <c r="T2930">
        <v>1</v>
      </c>
      <c r="U2930">
        <v>23</v>
      </c>
      <c r="X2930" t="str">
        <f>VLOOKUP($S2930,Taxonomic!A:D,2,FALSE)</f>
        <v>haemulidae</v>
      </c>
      <c r="Y2930" t="str">
        <f>VLOOKUP(S2930,Taxonomic!A:D,3,FALSE)</f>
        <v>haemulon</v>
      </c>
      <c r="Z2930" t="str">
        <f>VLOOKUP(S2930,Taxonomic!A:D,4,FALSE)</f>
        <v>atlanticus</v>
      </c>
    </row>
    <row r="2931" spans="1:26" x14ac:dyDescent="0.2">
      <c r="A2931" t="s">
        <v>30</v>
      </c>
      <c r="B2931" t="s">
        <v>436</v>
      </c>
      <c r="C2931" s="4" t="s">
        <v>135</v>
      </c>
      <c r="D2931">
        <v>2020</v>
      </c>
      <c r="E2931">
        <v>1</v>
      </c>
      <c r="F2931" s="9">
        <v>30</v>
      </c>
      <c r="G2931" t="s">
        <v>455</v>
      </c>
      <c r="H2931" t="s">
        <v>151</v>
      </c>
      <c r="I2931">
        <f>VLOOKUP(B2931,Information_sites!D:E,2,FALSE)</f>
        <v>-24.105399999999999</v>
      </c>
      <c r="J2931">
        <f>VLOOKUP(B2931,Information_sites!D:F,3,FALSE)</f>
        <v>-45.702500000000001</v>
      </c>
      <c r="K2931">
        <v>19</v>
      </c>
      <c r="L2931">
        <v>19</v>
      </c>
      <c r="M2931">
        <v>40</v>
      </c>
      <c r="N2931">
        <v>6.4</v>
      </c>
      <c r="O2931">
        <v>13</v>
      </c>
      <c r="P2931" s="5">
        <v>0.52013888888888904</v>
      </c>
      <c r="Q2931" s="5">
        <v>0.52638888888888902</v>
      </c>
      <c r="R2931">
        <v>27</v>
      </c>
      <c r="S2931" t="s">
        <v>437</v>
      </c>
      <c r="T2931">
        <v>1</v>
      </c>
      <c r="U2931">
        <v>30</v>
      </c>
      <c r="X2931" t="str">
        <f>VLOOKUP($S2931,Taxonomic!A:D,2,FALSE)</f>
        <v>haemulidae</v>
      </c>
      <c r="Y2931" t="str">
        <f>VLOOKUP(S2931,Taxonomic!A:D,3,FALSE)</f>
        <v>haemulon</v>
      </c>
      <c r="Z2931" t="str">
        <f>VLOOKUP(S2931,Taxonomic!A:D,4,FALSE)</f>
        <v>atlanticus</v>
      </c>
    </row>
    <row r="2932" spans="1:26" x14ac:dyDescent="0.2">
      <c r="A2932" t="s">
        <v>30</v>
      </c>
      <c r="B2932" t="s">
        <v>436</v>
      </c>
      <c r="C2932" s="4" t="s">
        <v>135</v>
      </c>
      <c r="D2932">
        <v>2020</v>
      </c>
      <c r="E2932">
        <v>1</v>
      </c>
      <c r="F2932" s="9">
        <v>30</v>
      </c>
      <c r="G2932" t="s">
        <v>455</v>
      </c>
      <c r="H2932" t="s">
        <v>151</v>
      </c>
      <c r="I2932">
        <f>VLOOKUP(B2932,Information_sites!D:E,2,FALSE)</f>
        <v>-24.105399999999999</v>
      </c>
      <c r="J2932">
        <f>VLOOKUP(B2932,Information_sites!D:F,3,FALSE)</f>
        <v>-45.702500000000001</v>
      </c>
      <c r="K2932">
        <v>19</v>
      </c>
      <c r="L2932">
        <v>19</v>
      </c>
      <c r="M2932">
        <v>40</v>
      </c>
      <c r="N2932">
        <v>6.4</v>
      </c>
      <c r="O2932">
        <v>13</v>
      </c>
      <c r="P2932" s="5">
        <v>0.52013888888888904</v>
      </c>
      <c r="Q2932" s="5">
        <v>0.52638888888888902</v>
      </c>
      <c r="R2932">
        <v>27</v>
      </c>
      <c r="S2932" t="s">
        <v>93</v>
      </c>
      <c r="T2932">
        <v>2</v>
      </c>
      <c r="U2932">
        <v>32</v>
      </c>
      <c r="X2932" t="str">
        <f>VLOOKUP($S2932,Taxonomic!A:D,2,FALSE)</f>
        <v>sparidae</v>
      </c>
      <c r="Y2932" t="str">
        <f>VLOOKUP(S2932,Taxonomic!A:D,3,FALSE)</f>
        <v>calamus</v>
      </c>
      <c r="Z2932" t="str">
        <f>VLOOKUP(S2932,Taxonomic!A:D,4,FALSE)</f>
        <v>penna</v>
      </c>
    </row>
    <row r="2933" spans="1:26" x14ac:dyDescent="0.2">
      <c r="A2933" t="s">
        <v>30</v>
      </c>
      <c r="B2933" t="s">
        <v>436</v>
      </c>
      <c r="C2933" s="4" t="s">
        <v>135</v>
      </c>
      <c r="D2933">
        <v>2020</v>
      </c>
      <c r="E2933">
        <v>1</v>
      </c>
      <c r="F2933" s="9">
        <v>30</v>
      </c>
      <c r="G2933" t="s">
        <v>455</v>
      </c>
      <c r="H2933" t="s">
        <v>151</v>
      </c>
      <c r="I2933">
        <f>VLOOKUP(B2933,Information_sites!D:E,2,FALSE)</f>
        <v>-24.105399999999999</v>
      </c>
      <c r="J2933">
        <f>VLOOKUP(B2933,Information_sites!D:F,3,FALSE)</f>
        <v>-45.702500000000001</v>
      </c>
      <c r="K2933">
        <v>19</v>
      </c>
      <c r="L2933">
        <v>19</v>
      </c>
      <c r="M2933">
        <v>40</v>
      </c>
      <c r="N2933">
        <v>6.4</v>
      </c>
      <c r="O2933">
        <v>13</v>
      </c>
      <c r="P2933" s="5">
        <v>0.52013888888888904</v>
      </c>
      <c r="Q2933" s="5">
        <v>0.52638888888888902</v>
      </c>
      <c r="R2933">
        <v>27</v>
      </c>
      <c r="S2933" t="s">
        <v>41</v>
      </c>
      <c r="T2933">
        <v>1</v>
      </c>
      <c r="U2933">
        <v>18</v>
      </c>
      <c r="X2933" t="str">
        <f>VLOOKUP($S2933,Taxonomic!A:D,2,FALSE)</f>
        <v>holocentridae</v>
      </c>
      <c r="Y2933" t="str">
        <f>VLOOKUP(S2933,Taxonomic!A:D,3,FALSE)</f>
        <v>holocentrus</v>
      </c>
      <c r="Z2933" t="str">
        <f>VLOOKUP(S2933,Taxonomic!A:D,4,FALSE)</f>
        <v>adscensionis</v>
      </c>
    </row>
    <row r="2934" spans="1:26" x14ac:dyDescent="0.2">
      <c r="A2934" t="s">
        <v>30</v>
      </c>
      <c r="B2934" t="s">
        <v>436</v>
      </c>
      <c r="C2934" s="4" t="s">
        <v>135</v>
      </c>
      <c r="D2934">
        <v>2020</v>
      </c>
      <c r="E2934">
        <v>1</v>
      </c>
      <c r="F2934" s="9">
        <v>30</v>
      </c>
      <c r="G2934" t="s">
        <v>455</v>
      </c>
      <c r="H2934" t="s">
        <v>151</v>
      </c>
      <c r="I2934">
        <f>VLOOKUP(B2934,Information_sites!D:E,2,FALSE)</f>
        <v>-24.105399999999999</v>
      </c>
      <c r="J2934">
        <f>VLOOKUP(B2934,Information_sites!D:F,3,FALSE)</f>
        <v>-45.702500000000001</v>
      </c>
      <c r="K2934">
        <v>19</v>
      </c>
      <c r="L2934">
        <v>19</v>
      </c>
      <c r="M2934">
        <v>40</v>
      </c>
      <c r="N2934">
        <v>6.4</v>
      </c>
      <c r="O2934">
        <v>13</v>
      </c>
      <c r="P2934" s="5">
        <v>0.52013888888888904</v>
      </c>
      <c r="Q2934" s="5">
        <v>0.52638888888888902</v>
      </c>
      <c r="R2934">
        <v>27</v>
      </c>
      <c r="S2934" t="s">
        <v>41</v>
      </c>
      <c r="T2934">
        <v>1</v>
      </c>
      <c r="U2934">
        <v>30</v>
      </c>
      <c r="X2934" t="str">
        <f>VLOOKUP($S2934,Taxonomic!A:D,2,FALSE)</f>
        <v>holocentridae</v>
      </c>
      <c r="Y2934" t="str">
        <f>VLOOKUP(S2934,Taxonomic!A:D,3,FALSE)</f>
        <v>holocentrus</v>
      </c>
      <c r="Z2934" t="str">
        <f>VLOOKUP(S2934,Taxonomic!A:D,4,FALSE)</f>
        <v>adscensionis</v>
      </c>
    </row>
    <row r="2935" spans="1:26" x14ac:dyDescent="0.2">
      <c r="A2935" t="s">
        <v>30</v>
      </c>
      <c r="B2935" t="s">
        <v>436</v>
      </c>
      <c r="C2935" s="4" t="s">
        <v>135</v>
      </c>
      <c r="D2935">
        <v>2020</v>
      </c>
      <c r="E2935">
        <v>1</v>
      </c>
      <c r="F2935" s="9">
        <v>30</v>
      </c>
      <c r="G2935" t="s">
        <v>455</v>
      </c>
      <c r="H2935" t="s">
        <v>151</v>
      </c>
      <c r="I2935">
        <f>VLOOKUP(B2935,Information_sites!D:E,2,FALSE)</f>
        <v>-24.105399999999999</v>
      </c>
      <c r="J2935">
        <f>VLOOKUP(B2935,Information_sites!D:F,3,FALSE)</f>
        <v>-45.702500000000001</v>
      </c>
      <c r="K2935">
        <v>19</v>
      </c>
      <c r="L2935">
        <v>19</v>
      </c>
      <c r="M2935">
        <v>40</v>
      </c>
      <c r="N2935">
        <v>6.4</v>
      </c>
      <c r="O2935">
        <v>13</v>
      </c>
      <c r="P2935" s="5">
        <v>0.52013888888888904</v>
      </c>
      <c r="Q2935" s="5">
        <v>0.52638888888888902</v>
      </c>
      <c r="R2935">
        <v>27</v>
      </c>
      <c r="S2935" t="s">
        <v>44</v>
      </c>
      <c r="T2935">
        <v>1</v>
      </c>
      <c r="U2935">
        <v>27</v>
      </c>
      <c r="X2935" t="str">
        <f>VLOOKUP($S2935,Taxonomic!A:D,2,FALSE)</f>
        <v>pomacanthidae</v>
      </c>
      <c r="Y2935" t="str">
        <f>VLOOKUP(S2935,Taxonomic!A:D,3,FALSE)</f>
        <v>pomacanthus</v>
      </c>
      <c r="Z2935" t="str">
        <f>VLOOKUP(S2935,Taxonomic!A:D,4,FALSE)</f>
        <v>paru</v>
      </c>
    </row>
    <row r="2936" spans="1:26" x14ac:dyDescent="0.2">
      <c r="A2936" t="s">
        <v>30</v>
      </c>
      <c r="B2936" t="s">
        <v>436</v>
      </c>
      <c r="C2936" s="4" t="s">
        <v>135</v>
      </c>
      <c r="D2936">
        <v>2020</v>
      </c>
      <c r="E2936">
        <v>1</v>
      </c>
      <c r="F2936" s="9">
        <v>30</v>
      </c>
      <c r="G2936" t="s">
        <v>455</v>
      </c>
      <c r="H2936" t="s">
        <v>151</v>
      </c>
      <c r="I2936">
        <f>VLOOKUP(B2936,Information_sites!D:E,2,FALSE)</f>
        <v>-24.105399999999999</v>
      </c>
      <c r="J2936">
        <f>VLOOKUP(B2936,Information_sites!D:F,3,FALSE)</f>
        <v>-45.702500000000001</v>
      </c>
      <c r="K2936">
        <v>19</v>
      </c>
      <c r="L2936">
        <v>19</v>
      </c>
      <c r="M2936">
        <v>40</v>
      </c>
      <c r="N2936">
        <v>6.4</v>
      </c>
      <c r="O2936">
        <v>13</v>
      </c>
      <c r="P2936" s="5">
        <v>0.52013888888888904</v>
      </c>
      <c r="Q2936" s="5">
        <v>0.52638888888888902</v>
      </c>
      <c r="R2936">
        <v>27</v>
      </c>
      <c r="S2936" t="s">
        <v>65</v>
      </c>
      <c r="T2936">
        <v>1</v>
      </c>
      <c r="U2936">
        <v>2</v>
      </c>
      <c r="X2936" t="str">
        <f>VLOOKUP($S2936,Taxonomic!A:D,2,FALSE)</f>
        <v>gobiidae</v>
      </c>
      <c r="Y2936" t="str">
        <f>VLOOKUP(S2936,Taxonomic!A:D,3,FALSE)</f>
        <v>elacatinus</v>
      </c>
      <c r="Z2936" t="str">
        <f>VLOOKUP(S2936,Taxonomic!A:D,4,FALSE)</f>
        <v>figaro</v>
      </c>
    </row>
    <row r="2937" spans="1:26" x14ac:dyDescent="0.2">
      <c r="A2937" t="s">
        <v>30</v>
      </c>
      <c r="B2937" t="s">
        <v>436</v>
      </c>
      <c r="C2937" s="4" t="s">
        <v>135</v>
      </c>
      <c r="D2937">
        <v>2020</v>
      </c>
      <c r="E2937">
        <v>1</v>
      </c>
      <c r="F2937" s="9">
        <v>30</v>
      </c>
      <c r="G2937" t="s">
        <v>455</v>
      </c>
      <c r="H2937" t="s">
        <v>151</v>
      </c>
      <c r="I2937">
        <f>VLOOKUP(B2937,Information_sites!D:E,2,FALSE)</f>
        <v>-24.105399999999999</v>
      </c>
      <c r="J2937">
        <f>VLOOKUP(B2937,Information_sites!D:F,3,FALSE)</f>
        <v>-45.702500000000001</v>
      </c>
      <c r="K2937">
        <v>19</v>
      </c>
      <c r="L2937">
        <v>19</v>
      </c>
      <c r="M2937">
        <v>40</v>
      </c>
      <c r="N2937">
        <v>6.4</v>
      </c>
      <c r="O2937">
        <v>13</v>
      </c>
      <c r="P2937" s="5">
        <v>0.52013888888888904</v>
      </c>
      <c r="Q2937" s="5">
        <v>0.52638888888888902</v>
      </c>
      <c r="R2937">
        <v>27</v>
      </c>
      <c r="S2937" t="s">
        <v>46</v>
      </c>
      <c r="T2937">
        <v>3</v>
      </c>
      <c r="U2937">
        <v>15</v>
      </c>
      <c r="X2937" t="str">
        <f>VLOOKUP($S2937,Taxonomic!A:D,2,FALSE)</f>
        <v>pomacentridae</v>
      </c>
      <c r="Y2937" t="str">
        <f>VLOOKUP(S2937,Taxonomic!A:D,3,FALSE)</f>
        <v>stegastes</v>
      </c>
      <c r="Z2937" t="str">
        <f>VLOOKUP(S2937,Taxonomic!A:D,4,FALSE)</f>
        <v>fuscus</v>
      </c>
    </row>
    <row r="2938" spans="1:26" x14ac:dyDescent="0.2">
      <c r="A2938" t="s">
        <v>30</v>
      </c>
      <c r="B2938" t="s">
        <v>436</v>
      </c>
      <c r="C2938" s="4" t="s">
        <v>135</v>
      </c>
      <c r="D2938">
        <v>2020</v>
      </c>
      <c r="E2938">
        <v>1</v>
      </c>
      <c r="F2938" s="9">
        <v>30</v>
      </c>
      <c r="G2938" t="s">
        <v>455</v>
      </c>
      <c r="H2938" t="s">
        <v>151</v>
      </c>
      <c r="I2938">
        <f>VLOOKUP(B2938,Information_sites!D:E,2,FALSE)</f>
        <v>-24.105399999999999</v>
      </c>
      <c r="J2938">
        <f>VLOOKUP(B2938,Information_sites!D:F,3,FALSE)</f>
        <v>-45.702500000000001</v>
      </c>
      <c r="K2938">
        <v>19</v>
      </c>
      <c r="L2938">
        <v>19</v>
      </c>
      <c r="M2938">
        <v>40</v>
      </c>
      <c r="N2938">
        <v>6.4</v>
      </c>
      <c r="O2938">
        <v>13</v>
      </c>
      <c r="P2938" s="5">
        <v>0.52013888888888904</v>
      </c>
      <c r="Q2938" s="5">
        <v>0.52638888888888902</v>
      </c>
      <c r="R2938">
        <v>27</v>
      </c>
      <c r="S2938" t="s">
        <v>153</v>
      </c>
      <c r="T2938">
        <v>1</v>
      </c>
      <c r="U2938">
        <v>3</v>
      </c>
      <c r="X2938" t="str">
        <f>VLOOKUP($S2938,Taxonomic!A:D,2,FALSE)</f>
        <v>gobiidae</v>
      </c>
      <c r="Y2938" t="str">
        <f>VLOOKUP(S2938,Taxonomic!A:D,3,FALSE)</f>
        <v>gnatholepis</v>
      </c>
      <c r="Z2938" t="str">
        <f>VLOOKUP(S2938,Taxonomic!A:D,4,FALSE)</f>
        <v>thompsoni</v>
      </c>
    </row>
    <row r="2939" spans="1:26" x14ac:dyDescent="0.2">
      <c r="A2939" t="s">
        <v>30</v>
      </c>
      <c r="B2939" t="s">
        <v>436</v>
      </c>
      <c r="C2939" s="4" t="s">
        <v>135</v>
      </c>
      <c r="D2939">
        <v>2020</v>
      </c>
      <c r="E2939">
        <v>1</v>
      </c>
      <c r="F2939" s="9">
        <v>30</v>
      </c>
      <c r="G2939" t="s">
        <v>455</v>
      </c>
      <c r="H2939" t="s">
        <v>151</v>
      </c>
      <c r="I2939">
        <f>VLOOKUP(B2939,Information_sites!D:E,2,FALSE)</f>
        <v>-24.105399999999999</v>
      </c>
      <c r="J2939">
        <f>VLOOKUP(B2939,Information_sites!D:F,3,FALSE)</f>
        <v>-45.702500000000001</v>
      </c>
      <c r="K2939">
        <v>19</v>
      </c>
      <c r="L2939">
        <v>19</v>
      </c>
      <c r="M2939">
        <v>40</v>
      </c>
      <c r="N2939">
        <v>6.4</v>
      </c>
      <c r="O2939">
        <v>13</v>
      </c>
      <c r="P2939" s="5">
        <v>0.52013888888888904</v>
      </c>
      <c r="Q2939" s="5">
        <v>0.52638888888888902</v>
      </c>
      <c r="R2939">
        <v>27</v>
      </c>
      <c r="S2939" t="s">
        <v>153</v>
      </c>
      <c r="T2939">
        <v>1</v>
      </c>
      <c r="U2939">
        <v>5</v>
      </c>
      <c r="X2939" t="str">
        <f>VLOOKUP($S2939,Taxonomic!A:D,2,FALSE)</f>
        <v>gobiidae</v>
      </c>
      <c r="Y2939" t="str">
        <f>VLOOKUP(S2939,Taxonomic!A:D,3,FALSE)</f>
        <v>gnatholepis</v>
      </c>
      <c r="Z2939" t="str">
        <f>VLOOKUP(S2939,Taxonomic!A:D,4,FALSE)</f>
        <v>thompsoni</v>
      </c>
    </row>
    <row r="2940" spans="1:26" x14ac:dyDescent="0.2">
      <c r="A2940" t="s">
        <v>30</v>
      </c>
      <c r="B2940" t="s">
        <v>436</v>
      </c>
      <c r="C2940" s="4" t="s">
        <v>135</v>
      </c>
      <c r="D2940">
        <v>2020</v>
      </c>
      <c r="E2940">
        <v>1</v>
      </c>
      <c r="F2940" s="9">
        <v>30</v>
      </c>
      <c r="G2940" t="s">
        <v>455</v>
      </c>
      <c r="H2940" t="s">
        <v>151</v>
      </c>
      <c r="I2940">
        <f>VLOOKUP(B2940,Information_sites!D:E,2,FALSE)</f>
        <v>-24.105399999999999</v>
      </c>
      <c r="J2940">
        <f>VLOOKUP(B2940,Information_sites!D:F,3,FALSE)</f>
        <v>-45.702500000000001</v>
      </c>
      <c r="K2940">
        <v>19</v>
      </c>
      <c r="L2940">
        <v>19</v>
      </c>
      <c r="M2940">
        <v>40</v>
      </c>
      <c r="N2940">
        <v>6.4</v>
      </c>
      <c r="O2940">
        <v>13</v>
      </c>
      <c r="P2940" s="5">
        <v>0.52013888888888904</v>
      </c>
      <c r="Q2940" s="5">
        <v>0.52638888888888902</v>
      </c>
      <c r="R2940">
        <v>27</v>
      </c>
      <c r="S2940" t="s">
        <v>104</v>
      </c>
      <c r="T2940">
        <v>1</v>
      </c>
      <c r="U2940">
        <v>28</v>
      </c>
      <c r="X2940" t="str">
        <f>VLOOKUP($S2940,Taxonomic!A:D,2,FALSE)</f>
        <v>synodontidae</v>
      </c>
      <c r="Y2940" t="str">
        <f>VLOOKUP(S2940,Taxonomic!A:D,3,FALSE)</f>
        <v>synodus</v>
      </c>
      <c r="Z2940" t="str">
        <f>VLOOKUP(S2940,Taxonomic!A:D,4,FALSE)</f>
        <v>synodus</v>
      </c>
    </row>
    <row r="2941" spans="1:26" x14ac:dyDescent="0.2">
      <c r="A2941" t="s">
        <v>30</v>
      </c>
      <c r="B2941" t="s">
        <v>436</v>
      </c>
      <c r="C2941" s="4" t="s">
        <v>135</v>
      </c>
      <c r="D2941">
        <v>2020</v>
      </c>
      <c r="E2941">
        <v>1</v>
      </c>
      <c r="F2941" s="9">
        <v>30</v>
      </c>
      <c r="G2941" t="s">
        <v>455</v>
      </c>
      <c r="H2941" t="s">
        <v>151</v>
      </c>
      <c r="I2941">
        <f>VLOOKUP(B2941,Information_sites!D:E,2,FALSE)</f>
        <v>-24.105399999999999</v>
      </c>
      <c r="J2941">
        <f>VLOOKUP(B2941,Information_sites!D:F,3,FALSE)</f>
        <v>-45.702500000000001</v>
      </c>
      <c r="K2941">
        <v>19</v>
      </c>
      <c r="L2941">
        <v>19</v>
      </c>
      <c r="M2941">
        <v>40</v>
      </c>
      <c r="N2941">
        <v>6.4</v>
      </c>
      <c r="O2941">
        <v>13</v>
      </c>
      <c r="P2941" s="5">
        <v>0.52013888888888904</v>
      </c>
      <c r="Q2941" s="5">
        <v>0.52638888888888902</v>
      </c>
      <c r="R2941">
        <v>27</v>
      </c>
      <c r="S2941" t="s">
        <v>107</v>
      </c>
      <c r="T2941">
        <v>1</v>
      </c>
      <c r="U2941">
        <v>3</v>
      </c>
      <c r="X2941" t="str">
        <f>VLOOKUP($S2941,Taxonomic!A:D,2,FALSE)</f>
        <v>sciaenidae</v>
      </c>
      <c r="Y2941" t="str">
        <f>VLOOKUP(S2941,Taxonomic!A:D,3,FALSE)</f>
        <v>pareques</v>
      </c>
      <c r="Z2941" t="str">
        <f>VLOOKUP(S2941,Taxonomic!A:D,4,FALSE)</f>
        <v>acuminatus</v>
      </c>
    </row>
    <row r="2942" spans="1:26" x14ac:dyDescent="0.2">
      <c r="A2942" t="s">
        <v>30</v>
      </c>
      <c r="B2942" t="s">
        <v>436</v>
      </c>
      <c r="C2942" s="4" t="s">
        <v>135</v>
      </c>
      <c r="D2942">
        <v>2020</v>
      </c>
      <c r="E2942">
        <v>1</v>
      </c>
      <c r="F2942" s="9">
        <v>30</v>
      </c>
      <c r="G2942" t="s">
        <v>455</v>
      </c>
      <c r="H2942" t="s">
        <v>151</v>
      </c>
      <c r="I2942">
        <f>VLOOKUP(B2942,Information_sites!D:E,2,FALSE)</f>
        <v>-24.105399999999999</v>
      </c>
      <c r="J2942">
        <f>VLOOKUP(B2942,Information_sites!D:F,3,FALSE)</f>
        <v>-45.702500000000001</v>
      </c>
      <c r="K2942">
        <v>19</v>
      </c>
      <c r="L2942">
        <v>19</v>
      </c>
      <c r="M2942">
        <v>40</v>
      </c>
      <c r="N2942">
        <v>6.4</v>
      </c>
      <c r="O2942">
        <v>13</v>
      </c>
      <c r="P2942" s="5">
        <v>0.52013888888888904</v>
      </c>
      <c r="Q2942" s="5">
        <v>0.52638888888888902</v>
      </c>
      <c r="R2942">
        <v>27</v>
      </c>
      <c r="S2942" t="s">
        <v>87</v>
      </c>
      <c r="T2942">
        <v>15</v>
      </c>
      <c r="U2942">
        <v>3</v>
      </c>
      <c r="X2942" t="str">
        <f>VLOOKUP($S2942,Taxonomic!A:D,2,FALSE)</f>
        <v>gobiidae</v>
      </c>
      <c r="Y2942" t="str">
        <f>VLOOKUP(S2942,Taxonomic!A:D,3,FALSE)</f>
        <v>coryphopterus</v>
      </c>
      <c r="Z2942" t="str">
        <f>VLOOKUP(S2942,Taxonomic!A:D,4,FALSE)</f>
        <v>spp</v>
      </c>
    </row>
    <row r="2943" spans="1:26" x14ac:dyDescent="0.2">
      <c r="A2943" t="s">
        <v>30</v>
      </c>
      <c r="B2943" t="s">
        <v>436</v>
      </c>
      <c r="C2943" s="4" t="s">
        <v>135</v>
      </c>
      <c r="D2943">
        <v>2020</v>
      </c>
      <c r="E2943">
        <v>1</v>
      </c>
      <c r="F2943" s="9">
        <v>30</v>
      </c>
      <c r="G2943" t="s">
        <v>455</v>
      </c>
      <c r="H2943" t="s">
        <v>151</v>
      </c>
      <c r="I2943">
        <f>VLOOKUP(B2943,Information_sites!D:E,2,FALSE)</f>
        <v>-24.105399999999999</v>
      </c>
      <c r="J2943">
        <f>VLOOKUP(B2943,Information_sites!D:F,3,FALSE)</f>
        <v>-45.702500000000001</v>
      </c>
      <c r="K2943">
        <v>19</v>
      </c>
      <c r="L2943">
        <v>19</v>
      </c>
      <c r="M2943">
        <v>40</v>
      </c>
      <c r="N2943">
        <v>6.4</v>
      </c>
      <c r="O2943">
        <v>13</v>
      </c>
      <c r="P2943" s="5">
        <v>0.52013888888888904</v>
      </c>
      <c r="Q2943" s="5">
        <v>0.52638888888888902</v>
      </c>
      <c r="R2943">
        <v>27</v>
      </c>
      <c r="S2943" t="s">
        <v>87</v>
      </c>
      <c r="T2943">
        <v>21</v>
      </c>
      <c r="U2943">
        <v>5</v>
      </c>
      <c r="X2943" t="str">
        <f>VLOOKUP($S2943,Taxonomic!A:D,2,FALSE)</f>
        <v>gobiidae</v>
      </c>
      <c r="Y2943" t="str">
        <f>VLOOKUP(S2943,Taxonomic!A:D,3,FALSE)</f>
        <v>coryphopterus</v>
      </c>
      <c r="Z2943" t="str">
        <f>VLOOKUP(S2943,Taxonomic!A:D,4,FALSE)</f>
        <v>spp</v>
      </c>
    </row>
    <row r="2944" spans="1:26" x14ac:dyDescent="0.2">
      <c r="A2944" t="s">
        <v>30</v>
      </c>
      <c r="B2944" t="s">
        <v>436</v>
      </c>
      <c r="C2944" s="4" t="s">
        <v>135</v>
      </c>
      <c r="D2944">
        <v>2020</v>
      </c>
      <c r="E2944">
        <v>1</v>
      </c>
      <c r="F2944" s="9">
        <v>30</v>
      </c>
      <c r="G2944" t="s">
        <v>455</v>
      </c>
      <c r="H2944" t="s">
        <v>151</v>
      </c>
      <c r="I2944">
        <f>VLOOKUP(B2944,Information_sites!D:E,2,FALSE)</f>
        <v>-24.105399999999999</v>
      </c>
      <c r="J2944">
        <f>VLOOKUP(B2944,Information_sites!D:F,3,FALSE)</f>
        <v>-45.702500000000001</v>
      </c>
      <c r="K2944">
        <v>19</v>
      </c>
      <c r="L2944">
        <v>19</v>
      </c>
      <c r="M2944">
        <v>40</v>
      </c>
      <c r="N2944">
        <v>6.4</v>
      </c>
      <c r="O2944">
        <v>13</v>
      </c>
      <c r="P2944" s="5">
        <v>0.52013888888888904</v>
      </c>
      <c r="Q2944" s="5">
        <v>0.52638888888888902</v>
      </c>
      <c r="R2944">
        <v>27</v>
      </c>
      <c r="S2944" t="s">
        <v>87</v>
      </c>
      <c r="T2944">
        <v>14</v>
      </c>
      <c r="U2944">
        <v>7</v>
      </c>
      <c r="X2944" t="str">
        <f>VLOOKUP($S2944,Taxonomic!A:D,2,FALSE)</f>
        <v>gobiidae</v>
      </c>
      <c r="Y2944" t="str">
        <f>VLOOKUP(S2944,Taxonomic!A:D,3,FALSE)</f>
        <v>coryphopterus</v>
      </c>
      <c r="Z2944" t="str">
        <f>VLOOKUP(S2944,Taxonomic!A:D,4,FALSE)</f>
        <v>spp</v>
      </c>
    </row>
    <row r="2945" spans="1:26" x14ac:dyDescent="0.2">
      <c r="A2945" t="s">
        <v>30</v>
      </c>
      <c r="B2945" t="s">
        <v>436</v>
      </c>
      <c r="C2945" s="4" t="s">
        <v>135</v>
      </c>
      <c r="D2945">
        <v>2020</v>
      </c>
      <c r="E2945">
        <v>1</v>
      </c>
      <c r="F2945" s="9">
        <v>30</v>
      </c>
      <c r="G2945" t="s">
        <v>455</v>
      </c>
      <c r="H2945" t="s">
        <v>151</v>
      </c>
      <c r="I2945">
        <f>VLOOKUP(B2945,Information_sites!D:E,2,FALSE)</f>
        <v>-24.105399999999999</v>
      </c>
      <c r="J2945">
        <f>VLOOKUP(B2945,Information_sites!D:F,3,FALSE)</f>
        <v>-45.702500000000001</v>
      </c>
      <c r="K2945">
        <v>19</v>
      </c>
      <c r="L2945">
        <v>19</v>
      </c>
      <c r="M2945">
        <v>40</v>
      </c>
      <c r="N2945">
        <v>6.4</v>
      </c>
      <c r="O2945">
        <v>13</v>
      </c>
      <c r="P2945" s="5">
        <v>0.52013888888888904</v>
      </c>
      <c r="Q2945" s="5">
        <v>0.52638888888888902</v>
      </c>
      <c r="R2945">
        <v>27</v>
      </c>
      <c r="S2945" t="s">
        <v>87</v>
      </c>
      <c r="T2945">
        <v>2</v>
      </c>
      <c r="U2945">
        <v>8</v>
      </c>
      <c r="X2945" t="str">
        <f>VLOOKUP($S2945,Taxonomic!A:D,2,FALSE)</f>
        <v>gobiidae</v>
      </c>
      <c r="Y2945" t="str">
        <f>VLOOKUP(S2945,Taxonomic!A:D,3,FALSE)</f>
        <v>coryphopterus</v>
      </c>
      <c r="Z2945" t="str">
        <f>VLOOKUP(S2945,Taxonomic!A:D,4,FALSE)</f>
        <v>spp</v>
      </c>
    </row>
    <row r="2946" spans="1:26" x14ac:dyDescent="0.2">
      <c r="A2946" t="s">
        <v>30</v>
      </c>
      <c r="B2946" t="s">
        <v>436</v>
      </c>
      <c r="C2946" s="4" t="s">
        <v>135</v>
      </c>
      <c r="D2946">
        <v>2020</v>
      </c>
      <c r="E2946">
        <v>1</v>
      </c>
      <c r="F2946" s="9">
        <v>30</v>
      </c>
      <c r="G2946" t="s">
        <v>455</v>
      </c>
      <c r="H2946" t="s">
        <v>151</v>
      </c>
      <c r="I2946">
        <f>VLOOKUP(B2946,Information_sites!D:E,2,FALSE)</f>
        <v>-24.105399999999999</v>
      </c>
      <c r="J2946">
        <f>VLOOKUP(B2946,Information_sites!D:F,3,FALSE)</f>
        <v>-45.702500000000001</v>
      </c>
      <c r="K2946">
        <v>20</v>
      </c>
      <c r="L2946">
        <v>20</v>
      </c>
      <c r="M2946">
        <v>40</v>
      </c>
      <c r="N2946">
        <v>5.0999999999999996</v>
      </c>
      <c r="O2946">
        <v>13</v>
      </c>
      <c r="P2946" s="5">
        <v>0.52708333333333302</v>
      </c>
      <c r="Q2946" s="5">
        <v>0.531944444444444</v>
      </c>
      <c r="R2946">
        <v>27</v>
      </c>
      <c r="S2946" t="s">
        <v>60</v>
      </c>
      <c r="T2946">
        <v>1</v>
      </c>
      <c r="U2946">
        <v>12</v>
      </c>
      <c r="X2946" t="str">
        <f>VLOOKUP($S2946,Taxonomic!A:D,2,FALSE)</f>
        <v>chaetodontidae</v>
      </c>
      <c r="Y2946" t="str">
        <f>VLOOKUP(S2946,Taxonomic!A:D,3,FALSE)</f>
        <v>chaetodon</v>
      </c>
      <c r="Z2946" t="str">
        <f>VLOOKUP(S2946,Taxonomic!A:D,4,FALSE)</f>
        <v>striatus</v>
      </c>
    </row>
    <row r="2947" spans="1:26" x14ac:dyDescent="0.2">
      <c r="A2947" t="s">
        <v>30</v>
      </c>
      <c r="B2947" t="s">
        <v>436</v>
      </c>
      <c r="C2947" s="4" t="s">
        <v>135</v>
      </c>
      <c r="D2947">
        <v>2020</v>
      </c>
      <c r="E2947">
        <v>1</v>
      </c>
      <c r="F2947" s="9">
        <v>30</v>
      </c>
      <c r="G2947" t="s">
        <v>455</v>
      </c>
      <c r="H2947" t="s">
        <v>151</v>
      </c>
      <c r="I2947">
        <f>VLOOKUP(B2947,Information_sites!D:E,2,FALSE)</f>
        <v>-24.105399999999999</v>
      </c>
      <c r="J2947">
        <f>VLOOKUP(B2947,Information_sites!D:F,3,FALSE)</f>
        <v>-45.702500000000001</v>
      </c>
      <c r="K2947">
        <v>20</v>
      </c>
      <c r="L2947">
        <v>20</v>
      </c>
      <c r="M2947">
        <v>40</v>
      </c>
      <c r="N2947">
        <v>5.0999999999999996</v>
      </c>
      <c r="O2947">
        <v>13</v>
      </c>
      <c r="P2947" s="5">
        <v>0.52708333333333302</v>
      </c>
      <c r="Q2947" s="5">
        <v>0.531944444444444</v>
      </c>
      <c r="R2947">
        <v>27</v>
      </c>
      <c r="S2947" t="s">
        <v>42</v>
      </c>
      <c r="T2947">
        <v>1</v>
      </c>
      <c r="U2947">
        <v>35</v>
      </c>
      <c r="X2947" t="str">
        <f>VLOOKUP($S2947,Taxonomic!A:D,2,FALSE)</f>
        <v>serranidae</v>
      </c>
      <c r="Y2947" t="str">
        <f>VLOOKUP(S2947,Taxonomic!A:D,3,FALSE)</f>
        <v>mycteroperca</v>
      </c>
      <c r="Z2947" t="str">
        <f>VLOOKUP(S2947,Taxonomic!A:D,4,FALSE)</f>
        <v>acutirostris</v>
      </c>
    </row>
    <row r="2948" spans="1:26" x14ac:dyDescent="0.2">
      <c r="A2948" t="s">
        <v>30</v>
      </c>
      <c r="B2948" t="s">
        <v>436</v>
      </c>
      <c r="C2948" s="4" t="s">
        <v>135</v>
      </c>
      <c r="D2948">
        <v>2020</v>
      </c>
      <c r="E2948">
        <v>1</v>
      </c>
      <c r="F2948" s="9">
        <v>30</v>
      </c>
      <c r="G2948" t="s">
        <v>455</v>
      </c>
      <c r="H2948" t="s">
        <v>151</v>
      </c>
      <c r="I2948">
        <f>VLOOKUP(B2948,Information_sites!D:E,2,FALSE)</f>
        <v>-24.105399999999999</v>
      </c>
      <c r="J2948">
        <f>VLOOKUP(B2948,Information_sites!D:F,3,FALSE)</f>
        <v>-45.702500000000001</v>
      </c>
      <c r="K2948">
        <v>20</v>
      </c>
      <c r="L2948">
        <v>20</v>
      </c>
      <c r="M2948">
        <v>40</v>
      </c>
      <c r="N2948">
        <v>5.0999999999999996</v>
      </c>
      <c r="O2948">
        <v>13</v>
      </c>
      <c r="P2948" s="5">
        <v>0.52708333333333302</v>
      </c>
      <c r="Q2948" s="5">
        <v>0.531944444444444</v>
      </c>
      <c r="R2948">
        <v>27</v>
      </c>
      <c r="S2948" t="s">
        <v>33</v>
      </c>
      <c r="T2948">
        <v>9</v>
      </c>
      <c r="U2948">
        <v>8</v>
      </c>
      <c r="X2948" t="str">
        <f>VLOOKUP($S2948,Taxonomic!A:D,2,FALSE)</f>
        <v>pomacentridae</v>
      </c>
      <c r="Y2948" t="str">
        <f>VLOOKUP(S2948,Taxonomic!A:D,3,FALSE)</f>
        <v>abudefduf</v>
      </c>
      <c r="Z2948" t="str">
        <f>VLOOKUP(S2948,Taxonomic!A:D,4,FALSE)</f>
        <v>saxatilis</v>
      </c>
    </row>
    <row r="2949" spans="1:26" x14ac:dyDescent="0.2">
      <c r="A2949" t="s">
        <v>30</v>
      </c>
      <c r="B2949" t="s">
        <v>436</v>
      </c>
      <c r="C2949" s="4" t="s">
        <v>135</v>
      </c>
      <c r="D2949">
        <v>2020</v>
      </c>
      <c r="E2949">
        <v>1</v>
      </c>
      <c r="F2949" s="9">
        <v>30</v>
      </c>
      <c r="G2949" t="s">
        <v>455</v>
      </c>
      <c r="H2949" t="s">
        <v>151</v>
      </c>
      <c r="I2949">
        <f>VLOOKUP(B2949,Information_sites!D:E,2,FALSE)</f>
        <v>-24.105399999999999</v>
      </c>
      <c r="J2949">
        <f>VLOOKUP(B2949,Information_sites!D:F,3,FALSE)</f>
        <v>-45.702500000000001</v>
      </c>
      <c r="K2949">
        <v>20</v>
      </c>
      <c r="L2949">
        <v>20</v>
      </c>
      <c r="M2949">
        <v>40</v>
      </c>
      <c r="N2949">
        <v>5.0999999999999996</v>
      </c>
      <c r="O2949">
        <v>13</v>
      </c>
      <c r="P2949" s="5">
        <v>0.52708333333333302</v>
      </c>
      <c r="Q2949" s="5">
        <v>0.531944444444444</v>
      </c>
      <c r="R2949">
        <v>27</v>
      </c>
      <c r="S2949" t="s">
        <v>33</v>
      </c>
      <c r="T2949">
        <v>10</v>
      </c>
      <c r="U2949">
        <v>10</v>
      </c>
      <c r="X2949" t="str">
        <f>VLOOKUP($S2949,Taxonomic!A:D,2,FALSE)</f>
        <v>pomacentridae</v>
      </c>
      <c r="Y2949" t="str">
        <f>VLOOKUP(S2949,Taxonomic!A:D,3,FALSE)</f>
        <v>abudefduf</v>
      </c>
      <c r="Z2949" t="str">
        <f>VLOOKUP(S2949,Taxonomic!A:D,4,FALSE)</f>
        <v>saxatilis</v>
      </c>
    </row>
    <row r="2950" spans="1:26" x14ac:dyDescent="0.2">
      <c r="A2950" t="s">
        <v>30</v>
      </c>
      <c r="B2950" t="s">
        <v>436</v>
      </c>
      <c r="C2950" s="4" t="s">
        <v>135</v>
      </c>
      <c r="D2950">
        <v>2020</v>
      </c>
      <c r="E2950">
        <v>1</v>
      </c>
      <c r="F2950" s="9">
        <v>30</v>
      </c>
      <c r="G2950" t="s">
        <v>455</v>
      </c>
      <c r="H2950" t="s">
        <v>151</v>
      </c>
      <c r="I2950">
        <f>VLOOKUP(B2950,Information_sites!D:E,2,FALSE)</f>
        <v>-24.105399999999999</v>
      </c>
      <c r="J2950">
        <f>VLOOKUP(B2950,Information_sites!D:F,3,FALSE)</f>
        <v>-45.702500000000001</v>
      </c>
      <c r="K2950">
        <v>20</v>
      </c>
      <c r="L2950">
        <v>20</v>
      </c>
      <c r="M2950">
        <v>40</v>
      </c>
      <c r="N2950">
        <v>5.0999999999999996</v>
      </c>
      <c r="O2950">
        <v>13</v>
      </c>
      <c r="P2950" s="5">
        <v>0.52708333333333302</v>
      </c>
      <c r="Q2950" s="5">
        <v>0.531944444444444</v>
      </c>
      <c r="R2950">
        <v>27</v>
      </c>
      <c r="S2950" t="s">
        <v>33</v>
      </c>
      <c r="T2950">
        <v>18</v>
      </c>
      <c r="U2950">
        <v>12</v>
      </c>
      <c r="X2950" t="str">
        <f>VLOOKUP($S2950,Taxonomic!A:D,2,FALSE)</f>
        <v>pomacentridae</v>
      </c>
      <c r="Y2950" t="str">
        <f>VLOOKUP(S2950,Taxonomic!A:D,3,FALSE)</f>
        <v>abudefduf</v>
      </c>
      <c r="Z2950" t="str">
        <f>VLOOKUP(S2950,Taxonomic!A:D,4,FALSE)</f>
        <v>saxatilis</v>
      </c>
    </row>
    <row r="2951" spans="1:26" x14ac:dyDescent="0.2">
      <c r="A2951" t="s">
        <v>30</v>
      </c>
      <c r="B2951" t="s">
        <v>436</v>
      </c>
      <c r="C2951" s="4" t="s">
        <v>135</v>
      </c>
      <c r="D2951">
        <v>2020</v>
      </c>
      <c r="E2951">
        <v>1</v>
      </c>
      <c r="F2951" s="9">
        <v>30</v>
      </c>
      <c r="G2951" t="s">
        <v>455</v>
      </c>
      <c r="H2951" t="s">
        <v>151</v>
      </c>
      <c r="I2951">
        <f>VLOOKUP(B2951,Information_sites!D:E,2,FALSE)</f>
        <v>-24.105399999999999</v>
      </c>
      <c r="J2951">
        <f>VLOOKUP(B2951,Information_sites!D:F,3,FALSE)</f>
        <v>-45.702500000000001</v>
      </c>
      <c r="K2951">
        <v>20</v>
      </c>
      <c r="L2951">
        <v>20</v>
      </c>
      <c r="M2951">
        <v>40</v>
      </c>
      <c r="N2951">
        <v>5.0999999999999996</v>
      </c>
      <c r="O2951">
        <v>13</v>
      </c>
      <c r="P2951" s="5">
        <v>0.52708333333333302</v>
      </c>
      <c r="Q2951" s="5">
        <v>0.531944444444444</v>
      </c>
      <c r="R2951">
        <v>27</v>
      </c>
      <c r="S2951" t="s">
        <v>33</v>
      </c>
      <c r="T2951">
        <v>7</v>
      </c>
      <c r="U2951">
        <v>15</v>
      </c>
      <c r="X2951" t="str">
        <f>VLOOKUP($S2951,Taxonomic!A:D,2,FALSE)</f>
        <v>pomacentridae</v>
      </c>
      <c r="Y2951" t="str">
        <f>VLOOKUP(S2951,Taxonomic!A:D,3,FALSE)</f>
        <v>abudefduf</v>
      </c>
      <c r="Z2951" t="str">
        <f>VLOOKUP(S2951,Taxonomic!A:D,4,FALSE)</f>
        <v>saxatilis</v>
      </c>
    </row>
    <row r="2952" spans="1:26" x14ac:dyDescent="0.2">
      <c r="A2952" t="s">
        <v>30</v>
      </c>
      <c r="B2952" t="s">
        <v>436</v>
      </c>
      <c r="C2952" s="4" t="s">
        <v>135</v>
      </c>
      <c r="D2952">
        <v>2020</v>
      </c>
      <c r="E2952">
        <v>1</v>
      </c>
      <c r="F2952" s="9">
        <v>30</v>
      </c>
      <c r="G2952" t="s">
        <v>455</v>
      </c>
      <c r="H2952" t="s">
        <v>151</v>
      </c>
      <c r="I2952">
        <f>VLOOKUP(B2952,Information_sites!D:E,2,FALSE)</f>
        <v>-24.105399999999999</v>
      </c>
      <c r="J2952">
        <f>VLOOKUP(B2952,Information_sites!D:F,3,FALSE)</f>
        <v>-45.702500000000001</v>
      </c>
      <c r="K2952">
        <v>20</v>
      </c>
      <c r="L2952">
        <v>20</v>
      </c>
      <c r="M2952">
        <v>40</v>
      </c>
      <c r="N2952">
        <v>5.0999999999999996</v>
      </c>
      <c r="O2952">
        <v>13</v>
      </c>
      <c r="P2952" s="5">
        <v>0.52708333333333302</v>
      </c>
      <c r="Q2952" s="5">
        <v>0.531944444444444</v>
      </c>
      <c r="R2952">
        <v>27</v>
      </c>
      <c r="S2952" t="s">
        <v>33</v>
      </c>
      <c r="T2952">
        <v>5</v>
      </c>
      <c r="U2952">
        <v>17</v>
      </c>
      <c r="X2952" t="str">
        <f>VLOOKUP($S2952,Taxonomic!A:D,2,FALSE)</f>
        <v>pomacentridae</v>
      </c>
      <c r="Y2952" t="str">
        <f>VLOOKUP(S2952,Taxonomic!A:D,3,FALSE)</f>
        <v>abudefduf</v>
      </c>
      <c r="Z2952" t="str">
        <f>VLOOKUP(S2952,Taxonomic!A:D,4,FALSE)</f>
        <v>saxatilis</v>
      </c>
    </row>
    <row r="2953" spans="1:26" x14ac:dyDescent="0.2">
      <c r="A2953" t="s">
        <v>30</v>
      </c>
      <c r="B2953" t="s">
        <v>436</v>
      </c>
      <c r="C2953" s="4" t="s">
        <v>135</v>
      </c>
      <c r="D2953">
        <v>2020</v>
      </c>
      <c r="E2953">
        <v>1</v>
      </c>
      <c r="F2953" s="9">
        <v>30</v>
      </c>
      <c r="G2953" t="s">
        <v>455</v>
      </c>
      <c r="H2953" t="s">
        <v>151</v>
      </c>
      <c r="I2953">
        <f>VLOOKUP(B2953,Information_sites!D:E,2,FALSE)</f>
        <v>-24.105399999999999</v>
      </c>
      <c r="J2953">
        <f>VLOOKUP(B2953,Information_sites!D:F,3,FALSE)</f>
        <v>-45.702500000000001</v>
      </c>
      <c r="K2953">
        <v>20</v>
      </c>
      <c r="L2953">
        <v>20</v>
      </c>
      <c r="M2953">
        <v>40</v>
      </c>
      <c r="N2953">
        <v>5.0999999999999996</v>
      </c>
      <c r="O2953">
        <v>13</v>
      </c>
      <c r="P2953" s="5">
        <v>0.52708333333333302</v>
      </c>
      <c r="Q2953" s="5">
        <v>0.531944444444444</v>
      </c>
      <c r="R2953">
        <v>27</v>
      </c>
      <c r="S2953" t="s">
        <v>44</v>
      </c>
      <c r="T2953">
        <v>1</v>
      </c>
      <c r="U2953">
        <v>10</v>
      </c>
      <c r="X2953" t="str">
        <f>VLOOKUP($S2953,Taxonomic!A:D,2,FALSE)</f>
        <v>pomacanthidae</v>
      </c>
      <c r="Y2953" t="str">
        <f>VLOOKUP(S2953,Taxonomic!A:D,3,FALSE)</f>
        <v>pomacanthus</v>
      </c>
      <c r="Z2953" t="str">
        <f>VLOOKUP(S2953,Taxonomic!A:D,4,FALSE)</f>
        <v>paru</v>
      </c>
    </row>
    <row r="2954" spans="1:26" x14ac:dyDescent="0.2">
      <c r="A2954" t="s">
        <v>30</v>
      </c>
      <c r="B2954" t="s">
        <v>436</v>
      </c>
      <c r="C2954" s="4" t="s">
        <v>135</v>
      </c>
      <c r="D2954">
        <v>2020</v>
      </c>
      <c r="E2954">
        <v>1</v>
      </c>
      <c r="F2954" s="9">
        <v>30</v>
      </c>
      <c r="G2954" t="s">
        <v>455</v>
      </c>
      <c r="H2954" t="s">
        <v>151</v>
      </c>
      <c r="I2954">
        <f>VLOOKUP(B2954,Information_sites!D:E,2,FALSE)</f>
        <v>-24.105399999999999</v>
      </c>
      <c r="J2954">
        <f>VLOOKUP(B2954,Information_sites!D:F,3,FALSE)</f>
        <v>-45.702500000000001</v>
      </c>
      <c r="K2954">
        <v>20</v>
      </c>
      <c r="L2954">
        <v>20</v>
      </c>
      <c r="M2954">
        <v>40</v>
      </c>
      <c r="N2954">
        <v>5.0999999999999996</v>
      </c>
      <c r="O2954">
        <v>13</v>
      </c>
      <c r="P2954" s="5">
        <v>0.52708333333333302</v>
      </c>
      <c r="Q2954" s="5">
        <v>0.531944444444444</v>
      </c>
      <c r="R2954">
        <v>27</v>
      </c>
      <c r="S2954" t="s">
        <v>44</v>
      </c>
      <c r="T2954">
        <v>1</v>
      </c>
      <c r="U2954">
        <v>30</v>
      </c>
      <c r="X2954" t="str">
        <f>VLOOKUP($S2954,Taxonomic!A:D,2,FALSE)</f>
        <v>pomacanthidae</v>
      </c>
      <c r="Y2954" t="str">
        <f>VLOOKUP(S2954,Taxonomic!A:D,3,FALSE)</f>
        <v>pomacanthus</v>
      </c>
      <c r="Z2954" t="str">
        <f>VLOOKUP(S2954,Taxonomic!A:D,4,FALSE)</f>
        <v>paru</v>
      </c>
    </row>
    <row r="2955" spans="1:26" x14ac:dyDescent="0.2">
      <c r="A2955" t="s">
        <v>30</v>
      </c>
      <c r="B2955" t="s">
        <v>436</v>
      </c>
      <c r="C2955" s="4" t="s">
        <v>135</v>
      </c>
      <c r="D2955">
        <v>2020</v>
      </c>
      <c r="E2955">
        <v>1</v>
      </c>
      <c r="F2955" s="9">
        <v>30</v>
      </c>
      <c r="G2955" t="s">
        <v>455</v>
      </c>
      <c r="H2955" t="s">
        <v>151</v>
      </c>
      <c r="I2955">
        <f>VLOOKUP(B2955,Information_sites!D:E,2,FALSE)</f>
        <v>-24.105399999999999</v>
      </c>
      <c r="J2955">
        <f>VLOOKUP(B2955,Information_sites!D:F,3,FALSE)</f>
        <v>-45.702500000000001</v>
      </c>
      <c r="K2955">
        <v>20</v>
      </c>
      <c r="L2955">
        <v>20</v>
      </c>
      <c r="M2955">
        <v>40</v>
      </c>
      <c r="N2955">
        <v>5.0999999999999996</v>
      </c>
      <c r="O2955">
        <v>13</v>
      </c>
      <c r="P2955" s="5">
        <v>0.52708333333333302</v>
      </c>
      <c r="Q2955" s="5">
        <v>0.531944444444444</v>
      </c>
      <c r="R2955">
        <v>27</v>
      </c>
      <c r="S2955" t="s">
        <v>52</v>
      </c>
      <c r="T2955">
        <v>2</v>
      </c>
      <c r="U2955">
        <v>45</v>
      </c>
      <c r="X2955" t="str">
        <f>VLOOKUP($S2955,Taxonomic!A:D,2,FALSE)</f>
        <v>kyphosidae</v>
      </c>
      <c r="Y2955" t="str">
        <f>VLOOKUP(S2955,Taxonomic!A:D,3,FALSE)</f>
        <v>kyphosus</v>
      </c>
      <c r="Z2955" t="str">
        <f>VLOOKUP(S2955,Taxonomic!A:D,4,FALSE)</f>
        <v>sectatrix</v>
      </c>
    </row>
    <row r="2956" spans="1:26" x14ac:dyDescent="0.2">
      <c r="A2956" t="s">
        <v>30</v>
      </c>
      <c r="B2956" t="s">
        <v>436</v>
      </c>
      <c r="C2956" s="4" t="s">
        <v>135</v>
      </c>
      <c r="D2956">
        <v>2020</v>
      </c>
      <c r="E2956">
        <v>1</v>
      </c>
      <c r="F2956" s="9">
        <v>30</v>
      </c>
      <c r="G2956" t="s">
        <v>455</v>
      </c>
      <c r="H2956" t="s">
        <v>151</v>
      </c>
      <c r="I2956">
        <f>VLOOKUP(B2956,Information_sites!D:E,2,FALSE)</f>
        <v>-24.105399999999999</v>
      </c>
      <c r="J2956">
        <f>VLOOKUP(B2956,Information_sites!D:F,3,FALSE)</f>
        <v>-45.702500000000001</v>
      </c>
      <c r="K2956">
        <v>20</v>
      </c>
      <c r="L2956">
        <v>20</v>
      </c>
      <c r="M2956">
        <v>40</v>
      </c>
      <c r="N2956">
        <v>5.0999999999999996</v>
      </c>
      <c r="O2956">
        <v>13</v>
      </c>
      <c r="P2956" s="5">
        <v>0.52708333333333302</v>
      </c>
      <c r="Q2956" s="5">
        <v>0.531944444444444</v>
      </c>
      <c r="R2956">
        <v>27</v>
      </c>
      <c r="S2956" t="s">
        <v>52</v>
      </c>
      <c r="T2956">
        <v>1</v>
      </c>
      <c r="U2956">
        <v>50</v>
      </c>
      <c r="X2956" t="str">
        <f>VLOOKUP($S2956,Taxonomic!A:D,2,FALSE)</f>
        <v>kyphosidae</v>
      </c>
      <c r="Y2956" t="str">
        <f>VLOOKUP(S2956,Taxonomic!A:D,3,FALSE)</f>
        <v>kyphosus</v>
      </c>
      <c r="Z2956" t="str">
        <f>VLOOKUP(S2956,Taxonomic!A:D,4,FALSE)</f>
        <v>sectatrix</v>
      </c>
    </row>
    <row r="2957" spans="1:26" x14ac:dyDescent="0.2">
      <c r="A2957" t="s">
        <v>30</v>
      </c>
      <c r="B2957" t="s">
        <v>436</v>
      </c>
      <c r="C2957" s="4" t="s">
        <v>135</v>
      </c>
      <c r="D2957">
        <v>2020</v>
      </c>
      <c r="E2957">
        <v>1</v>
      </c>
      <c r="F2957" s="9">
        <v>30</v>
      </c>
      <c r="G2957" t="s">
        <v>455</v>
      </c>
      <c r="H2957" t="s">
        <v>151</v>
      </c>
      <c r="I2957">
        <f>VLOOKUP(B2957,Information_sites!D:E,2,FALSE)</f>
        <v>-24.105399999999999</v>
      </c>
      <c r="J2957">
        <f>VLOOKUP(B2957,Information_sites!D:F,3,FALSE)</f>
        <v>-45.702500000000001</v>
      </c>
      <c r="K2957">
        <v>20</v>
      </c>
      <c r="L2957">
        <v>20</v>
      </c>
      <c r="M2957">
        <v>40</v>
      </c>
      <c r="N2957">
        <v>5.0999999999999996</v>
      </c>
      <c r="O2957">
        <v>13</v>
      </c>
      <c r="P2957" s="5">
        <v>0.52708333333333302</v>
      </c>
      <c r="Q2957" s="5">
        <v>0.531944444444444</v>
      </c>
      <c r="R2957">
        <v>27</v>
      </c>
      <c r="S2957" t="s">
        <v>46</v>
      </c>
      <c r="T2957">
        <v>4</v>
      </c>
      <c r="U2957">
        <v>12</v>
      </c>
      <c r="X2957" t="str">
        <f>VLOOKUP($S2957,Taxonomic!A:D,2,FALSE)</f>
        <v>pomacentridae</v>
      </c>
      <c r="Y2957" t="str">
        <f>VLOOKUP(S2957,Taxonomic!A:D,3,FALSE)</f>
        <v>stegastes</v>
      </c>
      <c r="Z2957" t="str">
        <f>VLOOKUP(S2957,Taxonomic!A:D,4,FALSE)</f>
        <v>fuscus</v>
      </c>
    </row>
    <row r="2958" spans="1:26" x14ac:dyDescent="0.2">
      <c r="A2958" t="s">
        <v>30</v>
      </c>
      <c r="B2958" t="s">
        <v>436</v>
      </c>
      <c r="C2958" s="4" t="s">
        <v>135</v>
      </c>
      <c r="D2958">
        <v>2020</v>
      </c>
      <c r="E2958">
        <v>1</v>
      </c>
      <c r="F2958" s="9">
        <v>30</v>
      </c>
      <c r="G2958" t="s">
        <v>455</v>
      </c>
      <c r="H2958" t="s">
        <v>151</v>
      </c>
      <c r="I2958">
        <f>VLOOKUP(B2958,Information_sites!D:E,2,FALSE)</f>
        <v>-24.105399999999999</v>
      </c>
      <c r="J2958">
        <f>VLOOKUP(B2958,Information_sites!D:F,3,FALSE)</f>
        <v>-45.702500000000001</v>
      </c>
      <c r="K2958">
        <v>20</v>
      </c>
      <c r="L2958">
        <v>20</v>
      </c>
      <c r="M2958">
        <v>40</v>
      </c>
      <c r="N2958">
        <v>5.0999999999999996</v>
      </c>
      <c r="O2958">
        <v>13</v>
      </c>
      <c r="P2958" s="5">
        <v>0.52708333333333302</v>
      </c>
      <c r="Q2958" s="5">
        <v>0.531944444444444</v>
      </c>
      <c r="R2958">
        <v>27</v>
      </c>
      <c r="S2958" t="s">
        <v>46</v>
      </c>
      <c r="T2958">
        <v>24</v>
      </c>
      <c r="U2958">
        <v>15</v>
      </c>
      <c r="X2958" t="str">
        <f>VLOOKUP($S2958,Taxonomic!A:D,2,FALSE)</f>
        <v>pomacentridae</v>
      </c>
      <c r="Y2958" t="str">
        <f>VLOOKUP(S2958,Taxonomic!A:D,3,FALSE)</f>
        <v>stegastes</v>
      </c>
      <c r="Z2958" t="str">
        <f>VLOOKUP(S2958,Taxonomic!A:D,4,FALSE)</f>
        <v>fuscus</v>
      </c>
    </row>
    <row r="2959" spans="1:26" x14ac:dyDescent="0.2">
      <c r="A2959" t="s">
        <v>30</v>
      </c>
      <c r="B2959" t="s">
        <v>436</v>
      </c>
      <c r="C2959" s="4" t="s">
        <v>135</v>
      </c>
      <c r="D2959">
        <v>2020</v>
      </c>
      <c r="E2959">
        <v>1</v>
      </c>
      <c r="F2959" s="9">
        <v>30</v>
      </c>
      <c r="G2959" t="s">
        <v>455</v>
      </c>
      <c r="H2959" t="s">
        <v>151</v>
      </c>
      <c r="I2959">
        <f>VLOOKUP(B2959,Information_sites!D:E,2,FALSE)</f>
        <v>-24.105399999999999</v>
      </c>
      <c r="J2959">
        <f>VLOOKUP(B2959,Information_sites!D:F,3,FALSE)</f>
        <v>-45.702500000000001</v>
      </c>
      <c r="K2959">
        <v>20</v>
      </c>
      <c r="L2959">
        <v>20</v>
      </c>
      <c r="M2959">
        <v>40</v>
      </c>
      <c r="N2959">
        <v>5.0999999999999996</v>
      </c>
      <c r="O2959">
        <v>13</v>
      </c>
      <c r="P2959" s="5">
        <v>0.52708333333333302</v>
      </c>
      <c r="Q2959" s="5">
        <v>0.531944444444444</v>
      </c>
      <c r="R2959">
        <v>27</v>
      </c>
      <c r="S2959" t="s">
        <v>87</v>
      </c>
      <c r="T2959">
        <v>6</v>
      </c>
      <c r="U2959">
        <v>5</v>
      </c>
      <c r="X2959" t="str">
        <f>VLOOKUP($S2959,Taxonomic!A:D,2,FALSE)</f>
        <v>gobiidae</v>
      </c>
      <c r="Y2959" t="str">
        <f>VLOOKUP(S2959,Taxonomic!A:D,3,FALSE)</f>
        <v>coryphopterus</v>
      </c>
      <c r="Z2959" t="str">
        <f>VLOOKUP(S2959,Taxonomic!A:D,4,FALSE)</f>
        <v>spp</v>
      </c>
    </row>
    <row r="2960" spans="1:26" x14ac:dyDescent="0.2">
      <c r="A2960" t="s">
        <v>30</v>
      </c>
      <c r="B2960" t="s">
        <v>436</v>
      </c>
      <c r="C2960" s="4" t="s">
        <v>135</v>
      </c>
      <c r="D2960">
        <v>2020</v>
      </c>
      <c r="E2960">
        <v>1</v>
      </c>
      <c r="F2960" s="9">
        <v>30</v>
      </c>
      <c r="G2960" t="s">
        <v>455</v>
      </c>
      <c r="H2960" t="s">
        <v>151</v>
      </c>
      <c r="I2960">
        <f>VLOOKUP(B2960,Information_sites!D:E,2,FALSE)</f>
        <v>-24.105399999999999</v>
      </c>
      <c r="J2960">
        <f>VLOOKUP(B2960,Information_sites!D:F,3,FALSE)</f>
        <v>-45.702500000000001</v>
      </c>
      <c r="K2960">
        <v>20</v>
      </c>
      <c r="L2960">
        <v>20</v>
      </c>
      <c r="M2960">
        <v>40</v>
      </c>
      <c r="N2960">
        <v>5.0999999999999996</v>
      </c>
      <c r="O2960">
        <v>13</v>
      </c>
      <c r="P2960" s="5">
        <v>0.52708333333333302</v>
      </c>
      <c r="Q2960" s="5">
        <v>0.531944444444444</v>
      </c>
      <c r="R2960">
        <v>27</v>
      </c>
      <c r="S2960" t="s">
        <v>87</v>
      </c>
      <c r="T2960">
        <v>1</v>
      </c>
      <c r="U2960">
        <v>8</v>
      </c>
      <c r="X2960" t="str">
        <f>VLOOKUP($S2960,Taxonomic!A:D,2,FALSE)</f>
        <v>gobiidae</v>
      </c>
      <c r="Y2960" t="str">
        <f>VLOOKUP(S2960,Taxonomic!A:D,3,FALSE)</f>
        <v>coryphopterus</v>
      </c>
      <c r="Z2960" t="str">
        <f>VLOOKUP(S2960,Taxonomic!A:D,4,FALSE)</f>
        <v>spp</v>
      </c>
    </row>
    <row r="2961" spans="1:26" x14ac:dyDescent="0.2">
      <c r="A2961" t="s">
        <v>30</v>
      </c>
      <c r="B2961" t="s">
        <v>436</v>
      </c>
      <c r="C2961" s="4" t="s">
        <v>135</v>
      </c>
      <c r="D2961">
        <v>2020</v>
      </c>
      <c r="E2961">
        <v>1</v>
      </c>
      <c r="F2961" s="9">
        <v>30</v>
      </c>
      <c r="G2961" t="s">
        <v>455</v>
      </c>
      <c r="H2961" t="s">
        <v>151</v>
      </c>
      <c r="I2961">
        <f>VLOOKUP(B2961,Information_sites!D:E,2,FALSE)</f>
        <v>-24.105399999999999</v>
      </c>
      <c r="J2961">
        <f>VLOOKUP(B2961,Information_sites!D:F,3,FALSE)</f>
        <v>-45.702500000000001</v>
      </c>
      <c r="K2961">
        <v>20</v>
      </c>
      <c r="L2961">
        <v>20</v>
      </c>
      <c r="M2961">
        <v>40</v>
      </c>
      <c r="N2961">
        <v>5.0999999999999996</v>
      </c>
      <c r="O2961">
        <v>13</v>
      </c>
      <c r="P2961" s="5">
        <v>0.52708333333333302</v>
      </c>
      <c r="Q2961" s="5">
        <v>0.531944444444444</v>
      </c>
      <c r="R2961">
        <v>27</v>
      </c>
      <c r="S2961" t="s">
        <v>54</v>
      </c>
      <c r="T2961">
        <v>4</v>
      </c>
      <c r="U2961">
        <v>3</v>
      </c>
      <c r="X2961" t="str">
        <f>VLOOKUP($S2961,Taxonomic!A:D,2,FALSE)</f>
        <v>blenniidae</v>
      </c>
      <c r="Y2961" t="str">
        <f>VLOOKUP(S2961,Taxonomic!A:D,3,FALSE)</f>
        <v>parablennius</v>
      </c>
      <c r="Z2961" t="str">
        <f>VLOOKUP(S2961,Taxonomic!A:D,4,FALSE)</f>
        <v>marmoreus</v>
      </c>
    </row>
    <row r="2962" spans="1:26" x14ac:dyDescent="0.2">
      <c r="A2962" t="s">
        <v>30</v>
      </c>
      <c r="B2962" t="s">
        <v>436</v>
      </c>
      <c r="C2962" s="4" t="s">
        <v>135</v>
      </c>
      <c r="D2962">
        <v>2020</v>
      </c>
      <c r="E2962">
        <v>1</v>
      </c>
      <c r="F2962" s="9">
        <v>30</v>
      </c>
      <c r="G2962" t="s">
        <v>455</v>
      </c>
      <c r="H2962" t="s">
        <v>151</v>
      </c>
      <c r="I2962">
        <f>VLOOKUP(B2962,Information_sites!D:E,2,FALSE)</f>
        <v>-24.105399999999999</v>
      </c>
      <c r="J2962">
        <f>VLOOKUP(B2962,Information_sites!D:F,3,FALSE)</f>
        <v>-45.702500000000001</v>
      </c>
      <c r="K2962">
        <v>20</v>
      </c>
      <c r="L2962">
        <v>20</v>
      </c>
      <c r="M2962">
        <v>40</v>
      </c>
      <c r="N2962">
        <v>5.0999999999999996</v>
      </c>
      <c r="O2962">
        <v>13</v>
      </c>
      <c r="P2962" s="5">
        <v>0.52708333333333302</v>
      </c>
      <c r="Q2962" s="5">
        <v>0.531944444444444</v>
      </c>
      <c r="R2962">
        <v>27</v>
      </c>
      <c r="S2962" t="s">
        <v>54</v>
      </c>
      <c r="T2962">
        <v>2</v>
      </c>
      <c r="U2962">
        <v>4</v>
      </c>
      <c r="X2962" t="str">
        <f>VLOOKUP($S2962,Taxonomic!A:D,2,FALSE)</f>
        <v>blenniidae</v>
      </c>
      <c r="Y2962" t="str">
        <f>VLOOKUP(S2962,Taxonomic!A:D,3,FALSE)</f>
        <v>parablennius</v>
      </c>
      <c r="Z2962" t="str">
        <f>VLOOKUP(S2962,Taxonomic!A:D,4,FALSE)</f>
        <v>marmoreus</v>
      </c>
    </row>
    <row r="2963" spans="1:26" x14ac:dyDescent="0.2">
      <c r="A2963" t="s">
        <v>30</v>
      </c>
      <c r="B2963" t="s">
        <v>436</v>
      </c>
      <c r="C2963" s="4" t="s">
        <v>135</v>
      </c>
      <c r="D2963">
        <v>2020</v>
      </c>
      <c r="E2963">
        <v>1</v>
      </c>
      <c r="F2963" s="9">
        <v>30</v>
      </c>
      <c r="G2963" t="s">
        <v>455</v>
      </c>
      <c r="H2963" t="s">
        <v>151</v>
      </c>
      <c r="I2963">
        <f>VLOOKUP(B2963,Information_sites!D:E,2,FALSE)</f>
        <v>-24.105399999999999</v>
      </c>
      <c r="J2963">
        <f>VLOOKUP(B2963,Information_sites!D:F,3,FALSE)</f>
        <v>-45.702500000000001</v>
      </c>
      <c r="K2963">
        <v>20</v>
      </c>
      <c r="L2963">
        <v>20</v>
      </c>
      <c r="M2963">
        <v>40</v>
      </c>
      <c r="N2963">
        <v>5.0999999999999996</v>
      </c>
      <c r="O2963">
        <v>13</v>
      </c>
      <c r="P2963" s="5">
        <v>0.52708333333333302</v>
      </c>
      <c r="Q2963" s="5">
        <v>0.531944444444444</v>
      </c>
      <c r="R2963">
        <v>27</v>
      </c>
      <c r="S2963" t="s">
        <v>54</v>
      </c>
      <c r="T2963">
        <v>1</v>
      </c>
      <c r="U2963">
        <v>5</v>
      </c>
      <c r="X2963" t="str">
        <f>VLOOKUP($S2963,Taxonomic!A:D,2,FALSE)</f>
        <v>blenniidae</v>
      </c>
      <c r="Y2963" t="str">
        <f>VLOOKUP(S2963,Taxonomic!A:D,3,FALSE)</f>
        <v>parablennius</v>
      </c>
      <c r="Z2963" t="str">
        <f>VLOOKUP(S2963,Taxonomic!A:D,4,FALSE)</f>
        <v>marmoreus</v>
      </c>
    </row>
    <row r="2964" spans="1:26" x14ac:dyDescent="0.2">
      <c r="A2964" t="s">
        <v>30</v>
      </c>
      <c r="B2964" t="s">
        <v>436</v>
      </c>
      <c r="C2964" s="4" t="s">
        <v>135</v>
      </c>
      <c r="D2964">
        <v>2020</v>
      </c>
      <c r="E2964">
        <v>1</v>
      </c>
      <c r="F2964" s="9">
        <v>30</v>
      </c>
      <c r="G2964" t="s">
        <v>455</v>
      </c>
      <c r="H2964" t="s">
        <v>151</v>
      </c>
      <c r="I2964">
        <f>VLOOKUP(B2964,Information_sites!D:E,2,FALSE)</f>
        <v>-24.105399999999999</v>
      </c>
      <c r="J2964">
        <f>VLOOKUP(B2964,Information_sites!D:F,3,FALSE)</f>
        <v>-45.702500000000001</v>
      </c>
      <c r="K2964">
        <v>20</v>
      </c>
      <c r="L2964">
        <v>20</v>
      </c>
      <c r="M2964">
        <v>40</v>
      </c>
      <c r="N2964">
        <v>5.0999999999999996</v>
      </c>
      <c r="O2964">
        <v>13</v>
      </c>
      <c r="P2964" s="5">
        <v>0.52708333333333302</v>
      </c>
      <c r="Q2964" s="5">
        <v>0.531944444444444</v>
      </c>
      <c r="R2964">
        <v>27</v>
      </c>
      <c r="S2964" t="s">
        <v>37</v>
      </c>
      <c r="T2964">
        <v>3</v>
      </c>
      <c r="U2964">
        <v>2</v>
      </c>
      <c r="X2964" t="str">
        <f>VLOOKUP($S2964,Taxonomic!A:D,2,FALSE)</f>
        <v>chaenopsidae</v>
      </c>
      <c r="Y2964" t="str">
        <f>VLOOKUP(S2964,Taxonomic!A:D,3,FALSE)</f>
        <v>emblemariopsis</v>
      </c>
      <c r="Z2964" t="str">
        <f>VLOOKUP(S2964,Taxonomic!A:D,4,FALSE)</f>
        <v>signifera</v>
      </c>
    </row>
    <row r="2965" spans="1:26" x14ac:dyDescent="0.2">
      <c r="A2965" t="s">
        <v>30</v>
      </c>
      <c r="B2965" t="s">
        <v>436</v>
      </c>
      <c r="C2965" s="4" t="s">
        <v>135</v>
      </c>
      <c r="D2965">
        <v>2020</v>
      </c>
      <c r="E2965">
        <v>1</v>
      </c>
      <c r="F2965" s="9">
        <v>30</v>
      </c>
      <c r="G2965" t="s">
        <v>455</v>
      </c>
      <c r="H2965" t="s">
        <v>151</v>
      </c>
      <c r="I2965">
        <f>VLOOKUP(B2965,Information_sites!D:E,2,FALSE)</f>
        <v>-24.105399999999999</v>
      </c>
      <c r="J2965">
        <f>VLOOKUP(B2965,Information_sites!D:F,3,FALSE)</f>
        <v>-45.702500000000001</v>
      </c>
      <c r="K2965">
        <v>20</v>
      </c>
      <c r="L2965">
        <v>20</v>
      </c>
      <c r="M2965">
        <v>40</v>
      </c>
      <c r="N2965">
        <v>5.0999999999999996</v>
      </c>
      <c r="O2965">
        <v>13</v>
      </c>
      <c r="P2965" s="5">
        <v>0.52708333333333302</v>
      </c>
      <c r="Q2965" s="5">
        <v>0.531944444444444</v>
      </c>
      <c r="R2965">
        <v>27</v>
      </c>
      <c r="S2965" t="s">
        <v>39</v>
      </c>
      <c r="T2965">
        <v>50</v>
      </c>
      <c r="U2965">
        <v>5</v>
      </c>
      <c r="X2965" t="str">
        <f>VLOOKUP($S2965,Taxonomic!A:D,2,FALSE)</f>
        <v>haemulidae</v>
      </c>
      <c r="Y2965" t="str">
        <f>VLOOKUP(S2965,Taxonomic!A:D,3,FALSE)</f>
        <v>haemulon</v>
      </c>
      <c r="Z2965" t="str">
        <f>VLOOKUP(S2965,Taxonomic!A:D,4,FALSE)</f>
        <v>aurolineatum</v>
      </c>
    </row>
    <row r="2966" spans="1:26" x14ac:dyDescent="0.2">
      <c r="A2966" t="s">
        <v>30</v>
      </c>
      <c r="B2966" t="s">
        <v>436</v>
      </c>
      <c r="C2966" s="4" t="s">
        <v>135</v>
      </c>
      <c r="D2966">
        <v>2020</v>
      </c>
      <c r="E2966">
        <v>1</v>
      </c>
      <c r="F2966" s="9">
        <v>30</v>
      </c>
      <c r="G2966" t="s">
        <v>455</v>
      </c>
      <c r="H2966" t="s">
        <v>151</v>
      </c>
      <c r="I2966">
        <f>VLOOKUP(B2966,Information_sites!D:E,2,FALSE)</f>
        <v>-24.105399999999999</v>
      </c>
      <c r="J2966">
        <f>VLOOKUP(B2966,Information_sites!D:F,3,FALSE)</f>
        <v>-45.702500000000001</v>
      </c>
      <c r="K2966">
        <v>20</v>
      </c>
      <c r="L2966">
        <v>20</v>
      </c>
      <c r="M2966">
        <v>40</v>
      </c>
      <c r="N2966">
        <v>5.0999999999999996</v>
      </c>
      <c r="O2966">
        <v>13</v>
      </c>
      <c r="P2966" s="5">
        <v>0.52708333333333302</v>
      </c>
      <c r="Q2966" s="5">
        <v>0.531944444444444</v>
      </c>
      <c r="R2966">
        <v>27</v>
      </c>
      <c r="S2966" t="s">
        <v>39</v>
      </c>
      <c r="T2966">
        <v>5</v>
      </c>
      <c r="U2966">
        <v>15</v>
      </c>
      <c r="X2966" t="str">
        <f>VLOOKUP($S2966,Taxonomic!A:D,2,FALSE)</f>
        <v>haemulidae</v>
      </c>
      <c r="Y2966" t="str">
        <f>VLOOKUP(S2966,Taxonomic!A:D,3,FALSE)</f>
        <v>haemulon</v>
      </c>
      <c r="Z2966" t="str">
        <f>VLOOKUP(S2966,Taxonomic!A:D,4,FALSE)</f>
        <v>aurolineatum</v>
      </c>
    </row>
    <row r="2967" spans="1:26" x14ac:dyDescent="0.2">
      <c r="A2967" t="s">
        <v>30</v>
      </c>
      <c r="B2967" t="s">
        <v>436</v>
      </c>
      <c r="C2967" s="4" t="s">
        <v>135</v>
      </c>
      <c r="D2967">
        <v>2020</v>
      </c>
      <c r="E2967">
        <v>1</v>
      </c>
      <c r="F2967" s="9">
        <v>30</v>
      </c>
      <c r="G2967" t="s">
        <v>455</v>
      </c>
      <c r="H2967" t="s">
        <v>151</v>
      </c>
      <c r="I2967">
        <f>VLOOKUP(B2967,Information_sites!D:E,2,FALSE)</f>
        <v>-24.105399999999999</v>
      </c>
      <c r="J2967">
        <f>VLOOKUP(B2967,Information_sites!D:F,3,FALSE)</f>
        <v>-45.702500000000001</v>
      </c>
      <c r="K2967">
        <v>20</v>
      </c>
      <c r="L2967">
        <v>20</v>
      </c>
      <c r="M2967">
        <v>40</v>
      </c>
      <c r="N2967">
        <v>5.0999999999999996</v>
      </c>
      <c r="O2967">
        <v>13</v>
      </c>
      <c r="P2967" s="5">
        <v>0.52708333333333302</v>
      </c>
      <c r="Q2967" s="5">
        <v>0.531944444444444</v>
      </c>
      <c r="R2967">
        <v>27</v>
      </c>
      <c r="S2967" t="s">
        <v>40</v>
      </c>
      <c r="T2967">
        <v>1</v>
      </c>
      <c r="U2967">
        <v>12</v>
      </c>
      <c r="X2967" t="str">
        <f>VLOOKUP($S2967,Taxonomic!A:D,2,FALSE)</f>
        <v>labridae</v>
      </c>
      <c r="Y2967" t="str">
        <f>VLOOKUP(S2967,Taxonomic!A:D,3,FALSE)</f>
        <v>halichoeres</v>
      </c>
      <c r="Z2967" t="str">
        <f>VLOOKUP(S2967,Taxonomic!A:D,4,FALSE)</f>
        <v>poeyi</v>
      </c>
    </row>
    <row r="2968" spans="1:26" x14ac:dyDescent="0.2">
      <c r="A2968" t="s">
        <v>30</v>
      </c>
      <c r="B2968" t="s">
        <v>436</v>
      </c>
      <c r="C2968" s="4" t="s">
        <v>135</v>
      </c>
      <c r="D2968">
        <v>2020</v>
      </c>
      <c r="E2968">
        <v>1</v>
      </c>
      <c r="F2968" s="9">
        <v>30</v>
      </c>
      <c r="G2968" t="s">
        <v>455</v>
      </c>
      <c r="H2968" t="s">
        <v>151</v>
      </c>
      <c r="I2968">
        <f>VLOOKUP(B2968,Information_sites!D:E,2,FALSE)</f>
        <v>-24.105399999999999</v>
      </c>
      <c r="J2968">
        <f>VLOOKUP(B2968,Information_sites!D:F,3,FALSE)</f>
        <v>-45.702500000000001</v>
      </c>
      <c r="K2968">
        <v>20</v>
      </c>
      <c r="L2968">
        <v>20</v>
      </c>
      <c r="M2968">
        <v>40</v>
      </c>
      <c r="N2968">
        <v>5.0999999999999996</v>
      </c>
      <c r="O2968">
        <v>13</v>
      </c>
      <c r="P2968" s="5">
        <v>0.52708333333333302</v>
      </c>
      <c r="Q2968" s="5">
        <v>0.531944444444444</v>
      </c>
      <c r="R2968">
        <v>27</v>
      </c>
      <c r="S2968" t="s">
        <v>40</v>
      </c>
      <c r="T2968">
        <v>1</v>
      </c>
      <c r="U2968">
        <v>15</v>
      </c>
      <c r="X2968" t="str">
        <f>VLOOKUP($S2968,Taxonomic!A:D,2,FALSE)</f>
        <v>labridae</v>
      </c>
      <c r="Y2968" t="str">
        <f>VLOOKUP(S2968,Taxonomic!A:D,3,FALSE)</f>
        <v>halichoeres</v>
      </c>
      <c r="Z2968" t="str">
        <f>VLOOKUP(S2968,Taxonomic!A:D,4,FALSE)</f>
        <v>poeyi</v>
      </c>
    </row>
    <row r="2969" spans="1:26" x14ac:dyDescent="0.2">
      <c r="A2969" t="s">
        <v>30</v>
      </c>
      <c r="B2969" t="s">
        <v>436</v>
      </c>
      <c r="C2969" s="4" t="s">
        <v>135</v>
      </c>
      <c r="D2969">
        <v>2020</v>
      </c>
      <c r="E2969">
        <v>1</v>
      </c>
      <c r="F2969" s="9">
        <v>30</v>
      </c>
      <c r="G2969" t="s">
        <v>455</v>
      </c>
      <c r="H2969" t="s">
        <v>151</v>
      </c>
      <c r="I2969">
        <f>VLOOKUP(B2969,Information_sites!D:E,2,FALSE)</f>
        <v>-24.105399999999999</v>
      </c>
      <c r="J2969">
        <f>VLOOKUP(B2969,Information_sites!D:F,3,FALSE)</f>
        <v>-45.702500000000001</v>
      </c>
      <c r="K2969">
        <v>20</v>
      </c>
      <c r="L2969">
        <v>20</v>
      </c>
      <c r="M2969">
        <v>40</v>
      </c>
      <c r="N2969">
        <v>5.0999999999999996</v>
      </c>
      <c r="O2969">
        <v>13</v>
      </c>
      <c r="P2969" s="5">
        <v>0.52708333333333302</v>
      </c>
      <c r="Q2969" s="5">
        <v>0.531944444444444</v>
      </c>
      <c r="R2969">
        <v>27</v>
      </c>
      <c r="S2969" t="s">
        <v>75</v>
      </c>
      <c r="T2969">
        <v>1</v>
      </c>
      <c r="U2969">
        <v>23</v>
      </c>
      <c r="X2969" t="str">
        <f>VLOOKUP($S2969,Taxonomic!A:D,2,FALSE)</f>
        <v>labridae</v>
      </c>
      <c r="Y2969" t="str">
        <f>VLOOKUP(S2969,Taxonomic!A:D,3,FALSE)</f>
        <v>halichoeres</v>
      </c>
      <c r="Z2969" t="str">
        <f>VLOOKUP(S2969,Taxonomic!A:D,4,FALSE)</f>
        <v>brasiliensis</v>
      </c>
    </row>
    <row r="2970" spans="1:26" x14ac:dyDescent="0.2">
      <c r="A2970" t="s">
        <v>30</v>
      </c>
      <c r="B2970" t="s">
        <v>436</v>
      </c>
      <c r="C2970" s="4" t="s">
        <v>135</v>
      </c>
      <c r="D2970">
        <v>2020</v>
      </c>
      <c r="E2970">
        <v>1</v>
      </c>
      <c r="F2970" s="9">
        <v>30</v>
      </c>
      <c r="G2970" t="s">
        <v>455</v>
      </c>
      <c r="H2970" t="s">
        <v>151</v>
      </c>
      <c r="I2970">
        <f>VLOOKUP(B2970,Information_sites!D:E,2,FALSE)</f>
        <v>-24.105399999999999</v>
      </c>
      <c r="J2970">
        <f>VLOOKUP(B2970,Information_sites!D:F,3,FALSE)</f>
        <v>-45.702500000000001</v>
      </c>
      <c r="K2970">
        <v>20</v>
      </c>
      <c r="L2970">
        <v>20</v>
      </c>
      <c r="M2970">
        <v>40</v>
      </c>
      <c r="N2970">
        <v>5.0999999999999996</v>
      </c>
      <c r="O2970">
        <v>13</v>
      </c>
      <c r="P2970" s="5">
        <v>0.52708333333333302</v>
      </c>
      <c r="Q2970" s="5">
        <v>0.531944444444444</v>
      </c>
      <c r="R2970">
        <v>27</v>
      </c>
      <c r="S2970" t="s">
        <v>75</v>
      </c>
      <c r="T2970">
        <v>1</v>
      </c>
      <c r="U2970">
        <v>30</v>
      </c>
      <c r="X2970" t="str">
        <f>VLOOKUP($S2970,Taxonomic!A:D,2,FALSE)</f>
        <v>labridae</v>
      </c>
      <c r="Y2970" t="str">
        <f>VLOOKUP(S2970,Taxonomic!A:D,3,FALSE)</f>
        <v>halichoeres</v>
      </c>
      <c r="Z2970" t="str">
        <f>VLOOKUP(S2970,Taxonomic!A:D,4,FALSE)</f>
        <v>brasiliensis</v>
      </c>
    </row>
    <row r="2971" spans="1:26" x14ac:dyDescent="0.2">
      <c r="A2971" t="s">
        <v>30</v>
      </c>
      <c r="B2971" t="s">
        <v>436</v>
      </c>
      <c r="C2971" s="4" t="s">
        <v>135</v>
      </c>
      <c r="D2971">
        <v>2020</v>
      </c>
      <c r="E2971">
        <v>1</v>
      </c>
      <c r="F2971" s="9">
        <v>30</v>
      </c>
      <c r="G2971" t="s">
        <v>455</v>
      </c>
      <c r="H2971" t="s">
        <v>151</v>
      </c>
      <c r="I2971">
        <f>VLOOKUP(B2971,Information_sites!D:E,2,FALSE)</f>
        <v>-24.105399999999999</v>
      </c>
      <c r="J2971">
        <f>VLOOKUP(B2971,Information_sites!D:F,3,FALSE)</f>
        <v>-45.702500000000001</v>
      </c>
      <c r="K2971">
        <v>20</v>
      </c>
      <c r="L2971">
        <v>20</v>
      </c>
      <c r="M2971">
        <v>40</v>
      </c>
      <c r="N2971">
        <v>5.0999999999999996</v>
      </c>
      <c r="O2971">
        <v>13</v>
      </c>
      <c r="P2971" s="5">
        <v>0.52708333333333302</v>
      </c>
      <c r="Q2971" s="5">
        <v>0.531944444444444</v>
      </c>
      <c r="R2971">
        <v>27</v>
      </c>
      <c r="S2971" t="s">
        <v>41</v>
      </c>
      <c r="T2971">
        <v>1</v>
      </c>
      <c r="U2971">
        <v>28</v>
      </c>
      <c r="X2971" t="str">
        <f>VLOOKUP($S2971,Taxonomic!A:D,2,FALSE)</f>
        <v>holocentridae</v>
      </c>
      <c r="Y2971" t="str">
        <f>VLOOKUP(S2971,Taxonomic!A:D,3,FALSE)</f>
        <v>holocentrus</v>
      </c>
      <c r="Z2971" t="str">
        <f>VLOOKUP(S2971,Taxonomic!A:D,4,FALSE)</f>
        <v>adscensionis</v>
      </c>
    </row>
    <row r="2972" spans="1:26" x14ac:dyDescent="0.2">
      <c r="A2972" t="s">
        <v>30</v>
      </c>
      <c r="B2972" t="s">
        <v>436</v>
      </c>
      <c r="C2972" s="4" t="s">
        <v>135</v>
      </c>
      <c r="D2972">
        <v>2020</v>
      </c>
      <c r="E2972">
        <v>1</v>
      </c>
      <c r="F2972" s="9">
        <v>30</v>
      </c>
      <c r="G2972" t="s">
        <v>455</v>
      </c>
      <c r="H2972" t="s">
        <v>151</v>
      </c>
      <c r="I2972">
        <f>VLOOKUP(B2972,Information_sites!D:E,2,FALSE)</f>
        <v>-24.105399999999999</v>
      </c>
      <c r="J2972">
        <f>VLOOKUP(B2972,Information_sites!D:F,3,FALSE)</f>
        <v>-45.702500000000001</v>
      </c>
      <c r="K2972">
        <v>20</v>
      </c>
      <c r="L2972">
        <v>20</v>
      </c>
      <c r="M2972">
        <v>40</v>
      </c>
      <c r="N2972">
        <v>5.0999999999999996</v>
      </c>
      <c r="O2972">
        <v>13</v>
      </c>
      <c r="P2972" s="5">
        <v>0.52708333333333302</v>
      </c>
      <c r="Q2972" s="5">
        <v>0.531944444444444</v>
      </c>
      <c r="R2972">
        <v>27</v>
      </c>
      <c r="S2972" t="s">
        <v>41</v>
      </c>
      <c r="T2972">
        <v>1</v>
      </c>
      <c r="U2972">
        <v>30</v>
      </c>
      <c r="X2972" t="str">
        <f>VLOOKUP($S2972,Taxonomic!A:D,2,FALSE)</f>
        <v>holocentridae</v>
      </c>
      <c r="Y2972" t="str">
        <f>VLOOKUP(S2972,Taxonomic!A:D,3,FALSE)</f>
        <v>holocentrus</v>
      </c>
      <c r="Z2972" t="str">
        <f>VLOOKUP(S2972,Taxonomic!A:D,4,FALSE)</f>
        <v>adscensionis</v>
      </c>
    </row>
    <row r="2973" spans="1:26" x14ac:dyDescent="0.2">
      <c r="A2973" t="s">
        <v>30</v>
      </c>
      <c r="B2973" t="s">
        <v>436</v>
      </c>
      <c r="C2973" s="4" t="s">
        <v>135</v>
      </c>
      <c r="D2973">
        <v>2020</v>
      </c>
      <c r="E2973">
        <v>1</v>
      </c>
      <c r="F2973" s="9">
        <v>30</v>
      </c>
      <c r="G2973" t="s">
        <v>455</v>
      </c>
      <c r="H2973" t="s">
        <v>151</v>
      </c>
      <c r="I2973">
        <f>VLOOKUP(B2973,Information_sites!D:E,2,FALSE)</f>
        <v>-24.105399999999999</v>
      </c>
      <c r="J2973">
        <f>VLOOKUP(B2973,Information_sites!D:F,3,FALSE)</f>
        <v>-45.702500000000001</v>
      </c>
      <c r="K2973">
        <v>20</v>
      </c>
      <c r="L2973">
        <v>20</v>
      </c>
      <c r="M2973">
        <v>40</v>
      </c>
      <c r="N2973">
        <v>5.0999999999999996</v>
      </c>
      <c r="O2973">
        <v>13</v>
      </c>
      <c r="P2973" s="5">
        <v>0.52708333333333302</v>
      </c>
      <c r="Q2973" s="5">
        <v>0.531944444444444</v>
      </c>
      <c r="R2973">
        <v>27</v>
      </c>
      <c r="S2973" t="s">
        <v>41</v>
      </c>
      <c r="T2973">
        <v>1</v>
      </c>
      <c r="U2973">
        <v>35</v>
      </c>
      <c r="X2973" t="str">
        <f>VLOOKUP($S2973,Taxonomic!A:D,2,FALSE)</f>
        <v>holocentridae</v>
      </c>
      <c r="Y2973" t="str">
        <f>VLOOKUP(S2973,Taxonomic!A:D,3,FALSE)</f>
        <v>holocentrus</v>
      </c>
      <c r="Z2973" t="str">
        <f>VLOOKUP(S2973,Taxonomic!A:D,4,FALSE)</f>
        <v>adscensionis</v>
      </c>
    </row>
    <row r="2974" spans="1:26" x14ac:dyDescent="0.2">
      <c r="A2974" t="s">
        <v>30</v>
      </c>
      <c r="B2974" t="s">
        <v>436</v>
      </c>
      <c r="C2974" s="4" t="s">
        <v>135</v>
      </c>
      <c r="D2974">
        <v>2020</v>
      </c>
      <c r="E2974">
        <v>1</v>
      </c>
      <c r="F2974" s="9">
        <v>30</v>
      </c>
      <c r="G2974" t="s">
        <v>455</v>
      </c>
      <c r="H2974" t="s">
        <v>151</v>
      </c>
      <c r="I2974">
        <f>VLOOKUP(B2974,Information_sites!D:E,2,FALSE)</f>
        <v>-24.105399999999999</v>
      </c>
      <c r="J2974">
        <f>VLOOKUP(B2974,Information_sites!D:F,3,FALSE)</f>
        <v>-45.702500000000001</v>
      </c>
      <c r="K2974">
        <v>20</v>
      </c>
      <c r="L2974">
        <v>20</v>
      </c>
      <c r="M2974">
        <v>40</v>
      </c>
      <c r="N2974">
        <v>5.0999999999999996</v>
      </c>
      <c r="O2974">
        <v>13</v>
      </c>
      <c r="P2974" s="5">
        <v>0.52708333333333302</v>
      </c>
      <c r="Q2974" s="5">
        <v>0.531944444444444</v>
      </c>
      <c r="R2974">
        <v>27</v>
      </c>
      <c r="S2974" t="s">
        <v>36</v>
      </c>
      <c r="T2974">
        <v>2</v>
      </c>
      <c r="U2974">
        <v>15</v>
      </c>
      <c r="X2974" t="str">
        <f>VLOOKUP($S2974,Taxonomic!A:D,2,FALSE)</f>
        <v>pomacentridae</v>
      </c>
      <c r="Y2974" t="str">
        <f>VLOOKUP(S2974,Taxonomic!A:D,3,FALSE)</f>
        <v>chromis</v>
      </c>
      <c r="Z2974" t="str">
        <f>VLOOKUP(S2974,Taxonomic!A:D,4,FALSE)</f>
        <v>multilineata</v>
      </c>
    </row>
    <row r="2975" spans="1:26" x14ac:dyDescent="0.2">
      <c r="A2975" t="s">
        <v>30</v>
      </c>
      <c r="B2975" t="s">
        <v>436</v>
      </c>
      <c r="C2975" s="4" t="s">
        <v>135</v>
      </c>
      <c r="D2975">
        <v>2020</v>
      </c>
      <c r="E2975">
        <v>1</v>
      </c>
      <c r="F2975" s="9">
        <v>30</v>
      </c>
      <c r="G2975" t="s">
        <v>455</v>
      </c>
      <c r="H2975" t="s">
        <v>151</v>
      </c>
      <c r="I2975">
        <f>VLOOKUP(B2975,Information_sites!D:E,2,FALSE)</f>
        <v>-24.105399999999999</v>
      </c>
      <c r="J2975">
        <f>VLOOKUP(B2975,Information_sites!D:F,3,FALSE)</f>
        <v>-45.702500000000001</v>
      </c>
      <c r="K2975">
        <v>20</v>
      </c>
      <c r="L2975">
        <v>20</v>
      </c>
      <c r="M2975">
        <v>40</v>
      </c>
      <c r="N2975">
        <v>5.0999999999999996</v>
      </c>
      <c r="O2975">
        <v>13</v>
      </c>
      <c r="P2975" s="5">
        <v>0.52708333333333302</v>
      </c>
      <c r="Q2975" s="5">
        <v>0.531944444444444</v>
      </c>
      <c r="R2975">
        <v>27</v>
      </c>
      <c r="S2975" t="s">
        <v>113</v>
      </c>
      <c r="T2975">
        <v>1</v>
      </c>
      <c r="U2975">
        <v>10</v>
      </c>
      <c r="X2975" t="str">
        <f>VLOOKUP($S2975,Taxonomic!A:D,2,FALSE)</f>
        <v>tetraodontidae</v>
      </c>
      <c r="Y2975" t="str">
        <f>VLOOKUP(S2975,Taxonomic!A:D,3,FALSE)</f>
        <v>sphoeroides</v>
      </c>
      <c r="Z2975" t="str">
        <f>VLOOKUP(S2975,Taxonomic!A:D,4,FALSE)</f>
        <v>spengleri</v>
      </c>
    </row>
    <row r="2976" spans="1:26" x14ac:dyDescent="0.2">
      <c r="A2976" t="s">
        <v>30</v>
      </c>
      <c r="B2976" t="s">
        <v>436</v>
      </c>
      <c r="C2976" s="4" t="s">
        <v>135</v>
      </c>
      <c r="D2976">
        <v>2020</v>
      </c>
      <c r="E2976">
        <v>1</v>
      </c>
      <c r="F2976" s="9">
        <v>30</v>
      </c>
      <c r="G2976" t="s">
        <v>455</v>
      </c>
      <c r="H2976" t="s">
        <v>151</v>
      </c>
      <c r="I2976">
        <f>VLOOKUP(B2976,Information_sites!D:E,2,FALSE)</f>
        <v>-24.105399999999999</v>
      </c>
      <c r="J2976">
        <f>VLOOKUP(B2976,Information_sites!D:F,3,FALSE)</f>
        <v>-45.702500000000001</v>
      </c>
      <c r="K2976">
        <v>21</v>
      </c>
      <c r="L2976">
        <v>21</v>
      </c>
      <c r="M2976">
        <v>40</v>
      </c>
      <c r="N2976">
        <v>9.1999999999999993</v>
      </c>
      <c r="O2976">
        <v>8</v>
      </c>
      <c r="P2976" s="5">
        <v>0.57152777777777797</v>
      </c>
      <c r="Q2976" s="5">
        <v>0.57569444444444395</v>
      </c>
      <c r="R2976">
        <v>21</v>
      </c>
      <c r="S2976" t="s">
        <v>41</v>
      </c>
      <c r="T2976">
        <v>1</v>
      </c>
      <c r="U2976">
        <v>30</v>
      </c>
      <c r="X2976" t="str">
        <f>VLOOKUP($S2976,Taxonomic!A:D,2,FALSE)</f>
        <v>holocentridae</v>
      </c>
      <c r="Y2976" t="str">
        <f>VLOOKUP(S2976,Taxonomic!A:D,3,FALSE)</f>
        <v>holocentrus</v>
      </c>
      <c r="Z2976" t="str">
        <f>VLOOKUP(S2976,Taxonomic!A:D,4,FALSE)</f>
        <v>adscensionis</v>
      </c>
    </row>
    <row r="2977" spans="1:26" x14ac:dyDescent="0.2">
      <c r="A2977" t="s">
        <v>30</v>
      </c>
      <c r="B2977" t="s">
        <v>436</v>
      </c>
      <c r="C2977" s="4" t="s">
        <v>135</v>
      </c>
      <c r="D2977">
        <v>2020</v>
      </c>
      <c r="E2977">
        <v>1</v>
      </c>
      <c r="F2977" s="9">
        <v>30</v>
      </c>
      <c r="G2977" t="s">
        <v>455</v>
      </c>
      <c r="H2977" t="s">
        <v>151</v>
      </c>
      <c r="I2977">
        <f>VLOOKUP(B2977,Information_sites!D:E,2,FALSE)</f>
        <v>-24.105399999999999</v>
      </c>
      <c r="J2977">
        <f>VLOOKUP(B2977,Information_sites!D:F,3,FALSE)</f>
        <v>-45.702500000000001</v>
      </c>
      <c r="K2977">
        <v>21</v>
      </c>
      <c r="L2977">
        <v>21</v>
      </c>
      <c r="M2977">
        <v>40</v>
      </c>
      <c r="N2977">
        <v>9.1999999999999993</v>
      </c>
      <c r="O2977">
        <v>8</v>
      </c>
      <c r="P2977" s="5">
        <v>0.57152777777777797</v>
      </c>
      <c r="Q2977" s="5">
        <v>0.57569444444444395</v>
      </c>
      <c r="R2977">
        <v>21</v>
      </c>
      <c r="S2977" t="s">
        <v>41</v>
      </c>
      <c r="T2977">
        <v>1</v>
      </c>
      <c r="U2977">
        <v>32</v>
      </c>
      <c r="X2977" t="str">
        <f>VLOOKUP($S2977,Taxonomic!A:D,2,FALSE)</f>
        <v>holocentridae</v>
      </c>
      <c r="Y2977" t="str">
        <f>VLOOKUP(S2977,Taxonomic!A:D,3,FALSE)</f>
        <v>holocentrus</v>
      </c>
      <c r="Z2977" t="str">
        <f>VLOOKUP(S2977,Taxonomic!A:D,4,FALSE)</f>
        <v>adscensionis</v>
      </c>
    </row>
    <row r="2978" spans="1:26" x14ac:dyDescent="0.2">
      <c r="A2978" t="s">
        <v>30</v>
      </c>
      <c r="B2978" t="s">
        <v>436</v>
      </c>
      <c r="C2978" s="4" t="s">
        <v>135</v>
      </c>
      <c r="D2978">
        <v>2020</v>
      </c>
      <c r="E2978">
        <v>1</v>
      </c>
      <c r="F2978" s="9">
        <v>30</v>
      </c>
      <c r="G2978" t="s">
        <v>455</v>
      </c>
      <c r="H2978" t="s">
        <v>151</v>
      </c>
      <c r="I2978">
        <f>VLOOKUP(B2978,Information_sites!D:E,2,FALSE)</f>
        <v>-24.105399999999999</v>
      </c>
      <c r="J2978">
        <f>VLOOKUP(B2978,Information_sites!D:F,3,FALSE)</f>
        <v>-45.702500000000001</v>
      </c>
      <c r="K2978">
        <v>21</v>
      </c>
      <c r="L2978">
        <v>21</v>
      </c>
      <c r="M2978">
        <v>40</v>
      </c>
      <c r="N2978">
        <v>9.1999999999999993</v>
      </c>
      <c r="O2978">
        <v>8</v>
      </c>
      <c r="P2978" s="5">
        <v>0.57152777777777797</v>
      </c>
      <c r="Q2978" s="5">
        <v>0.57569444444444395</v>
      </c>
      <c r="R2978">
        <v>21</v>
      </c>
      <c r="S2978" t="s">
        <v>51</v>
      </c>
      <c r="T2978">
        <v>1</v>
      </c>
      <c r="U2978">
        <v>23</v>
      </c>
      <c r="X2978" t="str">
        <f>VLOOKUP($S2978,Taxonomic!A:D,2,FALSE)</f>
        <v>sparidae</v>
      </c>
      <c r="Y2978" t="str">
        <f>VLOOKUP(S2978,Taxonomic!A:D,3,FALSE)</f>
        <v>diplodus</v>
      </c>
      <c r="Z2978" t="str">
        <f>VLOOKUP(S2978,Taxonomic!A:D,4,FALSE)</f>
        <v>argenteus</v>
      </c>
    </row>
    <row r="2979" spans="1:26" x14ac:dyDescent="0.2">
      <c r="A2979" t="s">
        <v>30</v>
      </c>
      <c r="B2979" t="s">
        <v>436</v>
      </c>
      <c r="C2979" s="4" t="s">
        <v>135</v>
      </c>
      <c r="D2979">
        <v>2020</v>
      </c>
      <c r="E2979">
        <v>1</v>
      </c>
      <c r="F2979" s="9">
        <v>30</v>
      </c>
      <c r="G2979" t="s">
        <v>455</v>
      </c>
      <c r="H2979" t="s">
        <v>151</v>
      </c>
      <c r="I2979">
        <f>VLOOKUP(B2979,Information_sites!D:E,2,FALSE)</f>
        <v>-24.105399999999999</v>
      </c>
      <c r="J2979">
        <f>VLOOKUP(B2979,Information_sites!D:F,3,FALSE)</f>
        <v>-45.702500000000001</v>
      </c>
      <c r="K2979">
        <v>21</v>
      </c>
      <c r="L2979">
        <v>21</v>
      </c>
      <c r="M2979">
        <v>40</v>
      </c>
      <c r="N2979">
        <v>9.1999999999999993</v>
      </c>
      <c r="O2979">
        <v>8</v>
      </c>
      <c r="P2979" s="5">
        <v>0.57152777777777797</v>
      </c>
      <c r="Q2979" s="5">
        <v>0.57569444444444395</v>
      </c>
      <c r="R2979">
        <v>21</v>
      </c>
      <c r="S2979" t="s">
        <v>51</v>
      </c>
      <c r="T2979">
        <v>1</v>
      </c>
      <c r="U2979">
        <v>28</v>
      </c>
      <c r="X2979" t="str">
        <f>VLOOKUP($S2979,Taxonomic!A:D,2,FALSE)</f>
        <v>sparidae</v>
      </c>
      <c r="Y2979" t="str">
        <f>VLOOKUP(S2979,Taxonomic!A:D,3,FALSE)</f>
        <v>diplodus</v>
      </c>
      <c r="Z2979" t="str">
        <f>VLOOKUP(S2979,Taxonomic!A:D,4,FALSE)</f>
        <v>argenteus</v>
      </c>
    </row>
    <row r="2980" spans="1:26" x14ac:dyDescent="0.2">
      <c r="A2980" t="s">
        <v>30</v>
      </c>
      <c r="B2980" t="s">
        <v>436</v>
      </c>
      <c r="C2980" s="4" t="s">
        <v>135</v>
      </c>
      <c r="D2980">
        <v>2020</v>
      </c>
      <c r="E2980">
        <v>1</v>
      </c>
      <c r="F2980" s="9">
        <v>30</v>
      </c>
      <c r="G2980" t="s">
        <v>455</v>
      </c>
      <c r="H2980" t="s">
        <v>151</v>
      </c>
      <c r="I2980">
        <f>VLOOKUP(B2980,Information_sites!D:E,2,FALSE)</f>
        <v>-24.105399999999999</v>
      </c>
      <c r="J2980">
        <f>VLOOKUP(B2980,Information_sites!D:F,3,FALSE)</f>
        <v>-45.702500000000001</v>
      </c>
      <c r="K2980">
        <v>21</v>
      </c>
      <c r="L2980">
        <v>21</v>
      </c>
      <c r="M2980">
        <v>40</v>
      </c>
      <c r="N2980">
        <v>9.1999999999999993</v>
      </c>
      <c r="O2980">
        <v>8</v>
      </c>
      <c r="P2980" s="5">
        <v>0.57152777777777797</v>
      </c>
      <c r="Q2980" s="5">
        <v>0.57569444444444395</v>
      </c>
      <c r="R2980">
        <v>21</v>
      </c>
      <c r="S2980" t="s">
        <v>39</v>
      </c>
      <c r="T2980">
        <v>4</v>
      </c>
      <c r="U2980">
        <v>12</v>
      </c>
      <c r="X2980" t="str">
        <f>VLOOKUP($S2980,Taxonomic!A:D,2,FALSE)</f>
        <v>haemulidae</v>
      </c>
      <c r="Y2980" t="str">
        <f>VLOOKUP(S2980,Taxonomic!A:D,3,FALSE)</f>
        <v>haemulon</v>
      </c>
      <c r="Z2980" t="str">
        <f>VLOOKUP(S2980,Taxonomic!A:D,4,FALSE)</f>
        <v>aurolineatum</v>
      </c>
    </row>
    <row r="2981" spans="1:26" x14ac:dyDescent="0.2">
      <c r="A2981" t="s">
        <v>30</v>
      </c>
      <c r="B2981" t="s">
        <v>436</v>
      </c>
      <c r="C2981" s="4" t="s">
        <v>135</v>
      </c>
      <c r="D2981">
        <v>2020</v>
      </c>
      <c r="E2981">
        <v>1</v>
      </c>
      <c r="F2981" s="9">
        <v>30</v>
      </c>
      <c r="G2981" t="s">
        <v>455</v>
      </c>
      <c r="H2981" t="s">
        <v>151</v>
      </c>
      <c r="I2981">
        <f>VLOOKUP(B2981,Information_sites!D:E,2,FALSE)</f>
        <v>-24.105399999999999</v>
      </c>
      <c r="J2981">
        <f>VLOOKUP(B2981,Information_sites!D:F,3,FALSE)</f>
        <v>-45.702500000000001</v>
      </c>
      <c r="K2981">
        <v>21</v>
      </c>
      <c r="L2981">
        <v>21</v>
      </c>
      <c r="M2981">
        <v>40</v>
      </c>
      <c r="N2981">
        <v>9.1999999999999993</v>
      </c>
      <c r="O2981">
        <v>8</v>
      </c>
      <c r="P2981" s="5">
        <v>0.57152777777777797</v>
      </c>
      <c r="Q2981" s="5">
        <v>0.57569444444444395</v>
      </c>
      <c r="R2981">
        <v>21</v>
      </c>
      <c r="S2981" t="s">
        <v>39</v>
      </c>
      <c r="T2981">
        <v>50</v>
      </c>
      <c r="U2981">
        <v>15</v>
      </c>
      <c r="X2981" t="str">
        <f>VLOOKUP($S2981,Taxonomic!A:D,2,FALSE)</f>
        <v>haemulidae</v>
      </c>
      <c r="Y2981" t="str">
        <f>VLOOKUP(S2981,Taxonomic!A:D,3,FALSE)</f>
        <v>haemulon</v>
      </c>
      <c r="Z2981" t="str">
        <f>VLOOKUP(S2981,Taxonomic!A:D,4,FALSE)</f>
        <v>aurolineatum</v>
      </c>
    </row>
    <row r="2982" spans="1:26" x14ac:dyDescent="0.2">
      <c r="A2982" t="s">
        <v>30</v>
      </c>
      <c r="B2982" t="s">
        <v>436</v>
      </c>
      <c r="C2982" s="4" t="s">
        <v>135</v>
      </c>
      <c r="D2982">
        <v>2020</v>
      </c>
      <c r="E2982">
        <v>1</v>
      </c>
      <c r="F2982" s="9">
        <v>30</v>
      </c>
      <c r="G2982" t="s">
        <v>455</v>
      </c>
      <c r="H2982" t="s">
        <v>151</v>
      </c>
      <c r="I2982">
        <f>VLOOKUP(B2982,Information_sites!D:E,2,FALSE)</f>
        <v>-24.105399999999999</v>
      </c>
      <c r="J2982">
        <f>VLOOKUP(B2982,Information_sites!D:F,3,FALSE)</f>
        <v>-45.702500000000001</v>
      </c>
      <c r="K2982">
        <v>21</v>
      </c>
      <c r="L2982">
        <v>21</v>
      </c>
      <c r="M2982">
        <v>40</v>
      </c>
      <c r="N2982">
        <v>9.1999999999999993</v>
      </c>
      <c r="O2982">
        <v>8</v>
      </c>
      <c r="P2982" s="5">
        <v>0.57152777777777797</v>
      </c>
      <c r="Q2982" s="5">
        <v>0.57569444444444395</v>
      </c>
      <c r="R2982">
        <v>21</v>
      </c>
      <c r="S2982" t="s">
        <v>39</v>
      </c>
      <c r="T2982">
        <v>30</v>
      </c>
      <c r="U2982">
        <v>20</v>
      </c>
      <c r="X2982" t="str">
        <f>VLOOKUP($S2982,Taxonomic!A:D,2,FALSE)</f>
        <v>haemulidae</v>
      </c>
      <c r="Y2982" t="str">
        <f>VLOOKUP(S2982,Taxonomic!A:D,3,FALSE)</f>
        <v>haemulon</v>
      </c>
      <c r="Z2982" t="str">
        <f>VLOOKUP(S2982,Taxonomic!A:D,4,FALSE)</f>
        <v>aurolineatum</v>
      </c>
    </row>
    <row r="2983" spans="1:26" x14ac:dyDescent="0.2">
      <c r="A2983" t="s">
        <v>30</v>
      </c>
      <c r="B2983" t="s">
        <v>436</v>
      </c>
      <c r="C2983" s="4" t="s">
        <v>135</v>
      </c>
      <c r="D2983">
        <v>2020</v>
      </c>
      <c r="E2983">
        <v>1</v>
      </c>
      <c r="F2983" s="9">
        <v>30</v>
      </c>
      <c r="G2983" t="s">
        <v>455</v>
      </c>
      <c r="H2983" t="s">
        <v>151</v>
      </c>
      <c r="I2983">
        <f>VLOOKUP(B2983,Information_sites!D:E,2,FALSE)</f>
        <v>-24.105399999999999</v>
      </c>
      <c r="J2983">
        <f>VLOOKUP(B2983,Information_sites!D:F,3,FALSE)</f>
        <v>-45.702500000000001</v>
      </c>
      <c r="K2983">
        <v>21</v>
      </c>
      <c r="L2983">
        <v>21</v>
      </c>
      <c r="M2983">
        <v>40</v>
      </c>
      <c r="N2983">
        <v>9.1999999999999993</v>
      </c>
      <c r="O2983">
        <v>8</v>
      </c>
      <c r="P2983" s="5">
        <v>0.57152777777777797</v>
      </c>
      <c r="Q2983" s="5">
        <v>0.57569444444444395</v>
      </c>
      <c r="R2983">
        <v>21</v>
      </c>
      <c r="S2983" t="s">
        <v>44</v>
      </c>
      <c r="T2983">
        <v>1</v>
      </c>
      <c r="U2983">
        <v>28</v>
      </c>
      <c r="X2983" t="str">
        <f>VLOOKUP($S2983,Taxonomic!A:D,2,FALSE)</f>
        <v>pomacanthidae</v>
      </c>
      <c r="Y2983" t="str">
        <f>VLOOKUP(S2983,Taxonomic!A:D,3,FALSE)</f>
        <v>pomacanthus</v>
      </c>
      <c r="Z2983" t="str">
        <f>VLOOKUP(S2983,Taxonomic!A:D,4,FALSE)</f>
        <v>paru</v>
      </c>
    </row>
    <row r="2984" spans="1:26" x14ac:dyDescent="0.2">
      <c r="A2984" t="s">
        <v>30</v>
      </c>
      <c r="B2984" t="s">
        <v>436</v>
      </c>
      <c r="C2984" s="4" t="s">
        <v>135</v>
      </c>
      <c r="D2984">
        <v>2020</v>
      </c>
      <c r="E2984">
        <v>1</v>
      </c>
      <c r="F2984" s="9">
        <v>30</v>
      </c>
      <c r="G2984" t="s">
        <v>455</v>
      </c>
      <c r="H2984" t="s">
        <v>151</v>
      </c>
      <c r="I2984">
        <f>VLOOKUP(B2984,Information_sites!D:E,2,FALSE)</f>
        <v>-24.105399999999999</v>
      </c>
      <c r="J2984">
        <f>VLOOKUP(B2984,Information_sites!D:F,3,FALSE)</f>
        <v>-45.702500000000001</v>
      </c>
      <c r="K2984">
        <v>21</v>
      </c>
      <c r="L2984">
        <v>21</v>
      </c>
      <c r="M2984">
        <v>40</v>
      </c>
      <c r="N2984">
        <v>9.1999999999999993</v>
      </c>
      <c r="O2984">
        <v>8</v>
      </c>
      <c r="P2984" s="5">
        <v>0.57152777777777797</v>
      </c>
      <c r="Q2984" s="5">
        <v>0.57569444444444395</v>
      </c>
      <c r="R2984">
        <v>21</v>
      </c>
      <c r="S2984" t="s">
        <v>40</v>
      </c>
      <c r="T2984">
        <v>1</v>
      </c>
      <c r="U2984">
        <v>17</v>
      </c>
      <c r="X2984" t="str">
        <f>VLOOKUP($S2984,Taxonomic!A:D,2,FALSE)</f>
        <v>labridae</v>
      </c>
      <c r="Y2984" t="str">
        <f>VLOOKUP(S2984,Taxonomic!A:D,3,FALSE)</f>
        <v>halichoeres</v>
      </c>
      <c r="Z2984" t="str">
        <f>VLOOKUP(S2984,Taxonomic!A:D,4,FALSE)</f>
        <v>poeyi</v>
      </c>
    </row>
    <row r="2985" spans="1:26" x14ac:dyDescent="0.2">
      <c r="A2985" t="s">
        <v>30</v>
      </c>
      <c r="B2985" t="s">
        <v>436</v>
      </c>
      <c r="C2985" s="4" t="s">
        <v>135</v>
      </c>
      <c r="D2985">
        <v>2020</v>
      </c>
      <c r="E2985">
        <v>1</v>
      </c>
      <c r="F2985" s="9">
        <v>30</v>
      </c>
      <c r="G2985" t="s">
        <v>455</v>
      </c>
      <c r="H2985" t="s">
        <v>151</v>
      </c>
      <c r="I2985">
        <f>VLOOKUP(B2985,Information_sites!D:E,2,FALSE)</f>
        <v>-24.105399999999999</v>
      </c>
      <c r="J2985">
        <f>VLOOKUP(B2985,Information_sites!D:F,3,FALSE)</f>
        <v>-45.702500000000001</v>
      </c>
      <c r="K2985">
        <v>21</v>
      </c>
      <c r="L2985">
        <v>21</v>
      </c>
      <c r="M2985">
        <v>40</v>
      </c>
      <c r="N2985">
        <v>9.1999999999999993</v>
      </c>
      <c r="O2985">
        <v>8</v>
      </c>
      <c r="P2985" s="5">
        <v>0.57152777777777797</v>
      </c>
      <c r="Q2985" s="5">
        <v>0.57569444444444395</v>
      </c>
      <c r="R2985">
        <v>21</v>
      </c>
      <c r="S2985" t="s">
        <v>40</v>
      </c>
      <c r="T2985">
        <v>1</v>
      </c>
      <c r="U2985">
        <v>20</v>
      </c>
      <c r="X2985" t="str">
        <f>VLOOKUP($S2985,Taxonomic!A:D,2,FALSE)</f>
        <v>labridae</v>
      </c>
      <c r="Y2985" t="str">
        <f>VLOOKUP(S2985,Taxonomic!A:D,3,FALSE)</f>
        <v>halichoeres</v>
      </c>
      <c r="Z2985" t="str">
        <f>VLOOKUP(S2985,Taxonomic!A:D,4,FALSE)</f>
        <v>poeyi</v>
      </c>
    </row>
    <row r="2986" spans="1:26" x14ac:dyDescent="0.2">
      <c r="A2986" t="s">
        <v>30</v>
      </c>
      <c r="B2986" t="s">
        <v>436</v>
      </c>
      <c r="C2986" s="4" t="s">
        <v>135</v>
      </c>
      <c r="D2986">
        <v>2020</v>
      </c>
      <c r="E2986">
        <v>1</v>
      </c>
      <c r="F2986" s="9">
        <v>30</v>
      </c>
      <c r="G2986" t="s">
        <v>455</v>
      </c>
      <c r="H2986" t="s">
        <v>151</v>
      </c>
      <c r="I2986">
        <f>VLOOKUP(B2986,Information_sites!D:E,2,FALSE)</f>
        <v>-24.105399999999999</v>
      </c>
      <c r="J2986">
        <f>VLOOKUP(B2986,Information_sites!D:F,3,FALSE)</f>
        <v>-45.702500000000001</v>
      </c>
      <c r="K2986">
        <v>21</v>
      </c>
      <c r="L2986">
        <v>21</v>
      </c>
      <c r="M2986">
        <v>40</v>
      </c>
      <c r="N2986">
        <v>9.1999999999999993</v>
      </c>
      <c r="O2986">
        <v>8</v>
      </c>
      <c r="P2986" s="5">
        <v>0.57152777777777797</v>
      </c>
      <c r="Q2986" s="5">
        <v>0.57569444444444395</v>
      </c>
      <c r="R2986">
        <v>21</v>
      </c>
      <c r="S2986" t="s">
        <v>73</v>
      </c>
      <c r="T2986">
        <v>2</v>
      </c>
      <c r="U2986">
        <v>40</v>
      </c>
      <c r="X2986" t="str">
        <f>VLOOKUP($S2986,Taxonomic!A:D,2,FALSE)</f>
        <v>ephippidae</v>
      </c>
      <c r="Y2986" t="str">
        <f>VLOOKUP(S2986,Taxonomic!A:D,3,FALSE)</f>
        <v>chaetodipterus</v>
      </c>
      <c r="Z2986" t="str">
        <f>VLOOKUP(S2986,Taxonomic!A:D,4,FALSE)</f>
        <v>faber</v>
      </c>
    </row>
    <row r="2987" spans="1:26" x14ac:dyDescent="0.2">
      <c r="A2987" t="s">
        <v>30</v>
      </c>
      <c r="B2987" t="s">
        <v>436</v>
      </c>
      <c r="C2987" s="4" t="s">
        <v>135</v>
      </c>
      <c r="D2987">
        <v>2020</v>
      </c>
      <c r="E2987">
        <v>1</v>
      </c>
      <c r="F2987" s="9">
        <v>30</v>
      </c>
      <c r="G2987" t="s">
        <v>455</v>
      </c>
      <c r="H2987" t="s">
        <v>151</v>
      </c>
      <c r="I2987">
        <f>VLOOKUP(B2987,Information_sites!D:E,2,FALSE)</f>
        <v>-24.105399999999999</v>
      </c>
      <c r="J2987">
        <f>VLOOKUP(B2987,Information_sites!D:F,3,FALSE)</f>
        <v>-45.702500000000001</v>
      </c>
      <c r="K2987">
        <v>21</v>
      </c>
      <c r="L2987">
        <v>21</v>
      </c>
      <c r="M2987">
        <v>40</v>
      </c>
      <c r="N2987">
        <v>9.1999999999999993</v>
      </c>
      <c r="O2987">
        <v>8</v>
      </c>
      <c r="P2987" s="5">
        <v>0.57152777777777797</v>
      </c>
      <c r="Q2987" s="5">
        <v>0.57569444444444395</v>
      </c>
      <c r="R2987">
        <v>21</v>
      </c>
      <c r="S2987" t="s">
        <v>73</v>
      </c>
      <c r="T2987">
        <v>1</v>
      </c>
      <c r="U2987">
        <v>50</v>
      </c>
      <c r="X2987" t="str">
        <f>VLOOKUP($S2987,Taxonomic!A:D,2,FALSE)</f>
        <v>ephippidae</v>
      </c>
      <c r="Y2987" t="str">
        <f>VLOOKUP(S2987,Taxonomic!A:D,3,FALSE)</f>
        <v>chaetodipterus</v>
      </c>
      <c r="Z2987" t="str">
        <f>VLOOKUP(S2987,Taxonomic!A:D,4,FALSE)</f>
        <v>faber</v>
      </c>
    </row>
    <row r="2988" spans="1:26" x14ac:dyDescent="0.2">
      <c r="A2988" t="s">
        <v>30</v>
      </c>
      <c r="B2988" t="s">
        <v>436</v>
      </c>
      <c r="C2988" s="4" t="s">
        <v>135</v>
      </c>
      <c r="D2988">
        <v>2020</v>
      </c>
      <c r="E2988">
        <v>1</v>
      </c>
      <c r="F2988" s="9">
        <v>30</v>
      </c>
      <c r="G2988" t="s">
        <v>455</v>
      </c>
      <c r="H2988" t="s">
        <v>151</v>
      </c>
      <c r="I2988">
        <f>VLOOKUP(B2988,Information_sites!D:E,2,FALSE)</f>
        <v>-24.105399999999999</v>
      </c>
      <c r="J2988">
        <f>VLOOKUP(B2988,Information_sites!D:F,3,FALSE)</f>
        <v>-45.702500000000001</v>
      </c>
      <c r="K2988">
        <v>21</v>
      </c>
      <c r="L2988">
        <v>21</v>
      </c>
      <c r="M2988">
        <v>40</v>
      </c>
      <c r="N2988">
        <v>9.1999999999999993</v>
      </c>
      <c r="O2988">
        <v>8</v>
      </c>
      <c r="P2988" s="5">
        <v>0.57152777777777797</v>
      </c>
      <c r="Q2988" s="5">
        <v>0.57569444444444395</v>
      </c>
      <c r="R2988">
        <v>21</v>
      </c>
      <c r="S2988" t="s">
        <v>49</v>
      </c>
      <c r="T2988">
        <v>1</v>
      </c>
      <c r="U2988">
        <v>30</v>
      </c>
      <c r="X2988" t="str">
        <f>VLOOKUP($S2988,Taxonomic!A:D,2,FALSE)</f>
        <v>acanthuridae</v>
      </c>
      <c r="Y2988" t="str">
        <f>VLOOKUP(S2988,Taxonomic!A:D,3,FALSE)</f>
        <v>acanthurus</v>
      </c>
      <c r="Z2988" t="str">
        <f>VLOOKUP(S2988,Taxonomic!A:D,4,FALSE)</f>
        <v>chirurgus</v>
      </c>
    </row>
    <row r="2989" spans="1:26" x14ac:dyDescent="0.2">
      <c r="A2989" t="s">
        <v>30</v>
      </c>
      <c r="B2989" t="s">
        <v>436</v>
      </c>
      <c r="C2989" s="4" t="s">
        <v>135</v>
      </c>
      <c r="D2989">
        <v>2020</v>
      </c>
      <c r="E2989">
        <v>1</v>
      </c>
      <c r="F2989" s="9">
        <v>30</v>
      </c>
      <c r="G2989" t="s">
        <v>455</v>
      </c>
      <c r="H2989" t="s">
        <v>151</v>
      </c>
      <c r="I2989">
        <f>VLOOKUP(B2989,Information_sites!D:E,2,FALSE)</f>
        <v>-24.105399999999999</v>
      </c>
      <c r="J2989">
        <f>VLOOKUP(B2989,Information_sites!D:F,3,FALSE)</f>
        <v>-45.702500000000001</v>
      </c>
      <c r="K2989">
        <v>21</v>
      </c>
      <c r="L2989">
        <v>21</v>
      </c>
      <c r="M2989">
        <v>40</v>
      </c>
      <c r="N2989">
        <v>9.1999999999999993</v>
      </c>
      <c r="O2989">
        <v>8</v>
      </c>
      <c r="P2989" s="5">
        <v>0.57152777777777797</v>
      </c>
      <c r="Q2989" s="5">
        <v>0.57569444444444395</v>
      </c>
      <c r="R2989">
        <v>21</v>
      </c>
      <c r="S2989" t="s">
        <v>52</v>
      </c>
      <c r="T2989">
        <v>4</v>
      </c>
      <c r="U2989">
        <v>35</v>
      </c>
      <c r="X2989" t="str">
        <f>VLOOKUP($S2989,Taxonomic!A:D,2,FALSE)</f>
        <v>kyphosidae</v>
      </c>
      <c r="Y2989" t="str">
        <f>VLOOKUP(S2989,Taxonomic!A:D,3,FALSE)</f>
        <v>kyphosus</v>
      </c>
      <c r="Z2989" t="str">
        <f>VLOOKUP(S2989,Taxonomic!A:D,4,FALSE)</f>
        <v>sectatrix</v>
      </c>
    </row>
    <row r="2990" spans="1:26" x14ac:dyDescent="0.2">
      <c r="A2990" t="s">
        <v>30</v>
      </c>
      <c r="B2990" t="s">
        <v>436</v>
      </c>
      <c r="C2990" s="4" t="s">
        <v>135</v>
      </c>
      <c r="D2990">
        <v>2020</v>
      </c>
      <c r="E2990">
        <v>1</v>
      </c>
      <c r="F2990" s="9">
        <v>30</v>
      </c>
      <c r="G2990" t="s">
        <v>455</v>
      </c>
      <c r="H2990" t="s">
        <v>151</v>
      </c>
      <c r="I2990">
        <f>VLOOKUP(B2990,Information_sites!D:E,2,FALSE)</f>
        <v>-24.105399999999999</v>
      </c>
      <c r="J2990">
        <f>VLOOKUP(B2990,Information_sites!D:F,3,FALSE)</f>
        <v>-45.702500000000001</v>
      </c>
      <c r="K2990">
        <v>21</v>
      </c>
      <c r="L2990">
        <v>21</v>
      </c>
      <c r="M2990">
        <v>40</v>
      </c>
      <c r="N2990">
        <v>9.1999999999999993</v>
      </c>
      <c r="O2990">
        <v>8</v>
      </c>
      <c r="P2990" s="5">
        <v>0.57152777777777797</v>
      </c>
      <c r="Q2990" s="5">
        <v>0.57569444444444395</v>
      </c>
      <c r="R2990">
        <v>21</v>
      </c>
      <c r="S2990" t="s">
        <v>52</v>
      </c>
      <c r="T2990">
        <v>5</v>
      </c>
      <c r="U2990">
        <v>40</v>
      </c>
      <c r="X2990" t="str">
        <f>VLOOKUP($S2990,Taxonomic!A:D,2,FALSE)</f>
        <v>kyphosidae</v>
      </c>
      <c r="Y2990" t="str">
        <f>VLOOKUP(S2990,Taxonomic!A:D,3,FALSE)</f>
        <v>kyphosus</v>
      </c>
      <c r="Z2990" t="str">
        <f>VLOOKUP(S2990,Taxonomic!A:D,4,FALSE)</f>
        <v>sectatrix</v>
      </c>
    </row>
    <row r="2991" spans="1:26" x14ac:dyDescent="0.2">
      <c r="A2991" t="s">
        <v>30</v>
      </c>
      <c r="B2991" t="s">
        <v>436</v>
      </c>
      <c r="C2991" s="4" t="s">
        <v>135</v>
      </c>
      <c r="D2991">
        <v>2020</v>
      </c>
      <c r="E2991">
        <v>1</v>
      </c>
      <c r="F2991" s="9">
        <v>30</v>
      </c>
      <c r="G2991" t="s">
        <v>455</v>
      </c>
      <c r="H2991" t="s">
        <v>151</v>
      </c>
      <c r="I2991">
        <f>VLOOKUP(B2991,Information_sites!D:E,2,FALSE)</f>
        <v>-24.105399999999999</v>
      </c>
      <c r="J2991">
        <f>VLOOKUP(B2991,Information_sites!D:F,3,FALSE)</f>
        <v>-45.702500000000001</v>
      </c>
      <c r="K2991">
        <v>21</v>
      </c>
      <c r="L2991">
        <v>21</v>
      </c>
      <c r="M2991">
        <v>40</v>
      </c>
      <c r="N2991">
        <v>9.1999999999999993</v>
      </c>
      <c r="O2991">
        <v>8</v>
      </c>
      <c r="P2991" s="5">
        <v>0.57152777777777797</v>
      </c>
      <c r="Q2991" s="5">
        <v>0.57569444444444395</v>
      </c>
      <c r="R2991">
        <v>21</v>
      </c>
      <c r="S2991" t="s">
        <v>52</v>
      </c>
      <c r="T2991">
        <v>2</v>
      </c>
      <c r="U2991">
        <v>45</v>
      </c>
      <c r="X2991" t="str">
        <f>VLOOKUP($S2991,Taxonomic!A:D,2,FALSE)</f>
        <v>kyphosidae</v>
      </c>
      <c r="Y2991" t="str">
        <f>VLOOKUP(S2991,Taxonomic!A:D,3,FALSE)</f>
        <v>kyphosus</v>
      </c>
      <c r="Z2991" t="str">
        <f>VLOOKUP(S2991,Taxonomic!A:D,4,FALSE)</f>
        <v>sectatrix</v>
      </c>
    </row>
    <row r="2992" spans="1:26" x14ac:dyDescent="0.2">
      <c r="A2992" t="s">
        <v>30</v>
      </c>
      <c r="B2992" t="s">
        <v>436</v>
      </c>
      <c r="C2992" s="4" t="s">
        <v>135</v>
      </c>
      <c r="D2992">
        <v>2020</v>
      </c>
      <c r="E2992">
        <v>1</v>
      </c>
      <c r="F2992" s="9">
        <v>30</v>
      </c>
      <c r="G2992" t="s">
        <v>455</v>
      </c>
      <c r="H2992" t="s">
        <v>151</v>
      </c>
      <c r="I2992">
        <f>VLOOKUP(B2992,Information_sites!D:E,2,FALSE)</f>
        <v>-24.105399999999999</v>
      </c>
      <c r="J2992">
        <f>VLOOKUP(B2992,Information_sites!D:F,3,FALSE)</f>
        <v>-45.702500000000001</v>
      </c>
      <c r="K2992">
        <v>21</v>
      </c>
      <c r="L2992">
        <v>21</v>
      </c>
      <c r="M2992">
        <v>40</v>
      </c>
      <c r="N2992">
        <v>9.1999999999999993</v>
      </c>
      <c r="O2992">
        <v>8</v>
      </c>
      <c r="P2992" s="5">
        <v>0.57152777777777797</v>
      </c>
      <c r="Q2992" s="5">
        <v>0.57569444444444395</v>
      </c>
      <c r="R2992">
        <v>21</v>
      </c>
      <c r="S2992" t="s">
        <v>50</v>
      </c>
      <c r="T2992">
        <v>1</v>
      </c>
      <c r="U2992">
        <v>23</v>
      </c>
      <c r="X2992" t="str">
        <f>VLOOKUP($S2992,Taxonomic!A:D,2,FALSE)</f>
        <v>haemulidae</v>
      </c>
      <c r="Y2992" t="str">
        <f>VLOOKUP(S2992,Taxonomic!A:D,3,FALSE)</f>
        <v>anisotremus</v>
      </c>
      <c r="Z2992" t="str">
        <f>VLOOKUP(S2992,Taxonomic!A:D,4,FALSE)</f>
        <v>virginicus</v>
      </c>
    </row>
    <row r="2993" spans="1:26" x14ac:dyDescent="0.2">
      <c r="A2993" t="s">
        <v>30</v>
      </c>
      <c r="B2993" t="s">
        <v>436</v>
      </c>
      <c r="C2993" s="4" t="s">
        <v>135</v>
      </c>
      <c r="D2993">
        <v>2020</v>
      </c>
      <c r="E2993">
        <v>1</v>
      </c>
      <c r="F2993" s="9">
        <v>30</v>
      </c>
      <c r="G2993" t="s">
        <v>455</v>
      </c>
      <c r="H2993" t="s">
        <v>151</v>
      </c>
      <c r="I2993">
        <f>VLOOKUP(B2993,Information_sites!D:E,2,FALSE)</f>
        <v>-24.105399999999999</v>
      </c>
      <c r="J2993">
        <f>VLOOKUP(B2993,Information_sites!D:F,3,FALSE)</f>
        <v>-45.702500000000001</v>
      </c>
      <c r="K2993">
        <v>21</v>
      </c>
      <c r="L2993">
        <v>21</v>
      </c>
      <c r="M2993">
        <v>40</v>
      </c>
      <c r="N2993">
        <v>9.1999999999999993</v>
      </c>
      <c r="O2993">
        <v>8</v>
      </c>
      <c r="P2993" s="5">
        <v>0.57152777777777797</v>
      </c>
      <c r="Q2993" s="5">
        <v>0.57569444444444395</v>
      </c>
      <c r="R2993">
        <v>21</v>
      </c>
      <c r="S2993" t="s">
        <v>58</v>
      </c>
      <c r="T2993">
        <v>1</v>
      </c>
      <c r="U2993">
        <v>10</v>
      </c>
      <c r="X2993" t="str">
        <f>VLOOKUP($S2993,Taxonomic!A:D,2,FALSE)</f>
        <v>pomacentridae</v>
      </c>
      <c r="Y2993" t="str">
        <f>VLOOKUP(S2993,Taxonomic!A:D,3,FALSE)</f>
        <v>stegastes</v>
      </c>
      <c r="Z2993" t="str">
        <f>VLOOKUP(S2993,Taxonomic!A:D,4,FALSE)</f>
        <v>variabilis</v>
      </c>
    </row>
    <row r="2994" spans="1:26" x14ac:dyDescent="0.2">
      <c r="A2994" t="s">
        <v>30</v>
      </c>
      <c r="B2994" t="s">
        <v>436</v>
      </c>
      <c r="C2994" s="4" t="s">
        <v>135</v>
      </c>
      <c r="D2994">
        <v>2020</v>
      </c>
      <c r="E2994">
        <v>1</v>
      </c>
      <c r="F2994" s="9">
        <v>30</v>
      </c>
      <c r="G2994" t="s">
        <v>455</v>
      </c>
      <c r="H2994" t="s">
        <v>151</v>
      </c>
      <c r="I2994">
        <f>VLOOKUP(B2994,Information_sites!D:E,2,FALSE)</f>
        <v>-24.105399999999999</v>
      </c>
      <c r="J2994">
        <f>VLOOKUP(B2994,Information_sites!D:F,3,FALSE)</f>
        <v>-45.702500000000001</v>
      </c>
      <c r="K2994">
        <v>21</v>
      </c>
      <c r="L2994">
        <v>21</v>
      </c>
      <c r="M2994">
        <v>40</v>
      </c>
      <c r="N2994">
        <v>9.1999999999999993</v>
      </c>
      <c r="O2994">
        <v>8</v>
      </c>
      <c r="P2994" s="5">
        <v>0.57152777777777797</v>
      </c>
      <c r="Q2994" s="5">
        <v>0.57569444444444395</v>
      </c>
      <c r="R2994">
        <v>21</v>
      </c>
      <c r="S2994" t="s">
        <v>87</v>
      </c>
      <c r="T2994">
        <v>3</v>
      </c>
      <c r="U2994">
        <v>5</v>
      </c>
      <c r="X2994" t="str">
        <f>VLOOKUP($S2994,Taxonomic!A:D,2,FALSE)</f>
        <v>gobiidae</v>
      </c>
      <c r="Y2994" t="str">
        <f>VLOOKUP(S2994,Taxonomic!A:D,3,FALSE)</f>
        <v>coryphopterus</v>
      </c>
      <c r="Z2994" t="str">
        <f>VLOOKUP(S2994,Taxonomic!A:D,4,FALSE)</f>
        <v>spp</v>
      </c>
    </row>
    <row r="2995" spans="1:26" x14ac:dyDescent="0.2">
      <c r="A2995" t="s">
        <v>30</v>
      </c>
      <c r="B2995" t="s">
        <v>436</v>
      </c>
      <c r="C2995" s="4" t="s">
        <v>135</v>
      </c>
      <c r="D2995">
        <v>2020</v>
      </c>
      <c r="E2995">
        <v>1</v>
      </c>
      <c r="F2995" s="9">
        <v>30</v>
      </c>
      <c r="G2995" t="s">
        <v>455</v>
      </c>
      <c r="H2995" t="s">
        <v>151</v>
      </c>
      <c r="I2995">
        <f>VLOOKUP(B2995,Information_sites!D:E,2,FALSE)</f>
        <v>-24.105399999999999</v>
      </c>
      <c r="J2995">
        <f>VLOOKUP(B2995,Information_sites!D:F,3,FALSE)</f>
        <v>-45.702500000000001</v>
      </c>
      <c r="K2995">
        <v>21</v>
      </c>
      <c r="L2995">
        <v>21</v>
      </c>
      <c r="M2995">
        <v>40</v>
      </c>
      <c r="N2995">
        <v>9.1999999999999993</v>
      </c>
      <c r="O2995">
        <v>8</v>
      </c>
      <c r="P2995" s="5">
        <v>0.57152777777777797</v>
      </c>
      <c r="Q2995" s="5">
        <v>0.57569444444444395</v>
      </c>
      <c r="R2995">
        <v>21</v>
      </c>
      <c r="S2995" t="s">
        <v>87</v>
      </c>
      <c r="T2995">
        <v>1</v>
      </c>
      <c r="U2995">
        <v>7</v>
      </c>
      <c r="X2995" t="str">
        <f>VLOOKUP($S2995,Taxonomic!A:D,2,FALSE)</f>
        <v>gobiidae</v>
      </c>
      <c r="Y2995" t="str">
        <f>VLOOKUP(S2995,Taxonomic!A:D,3,FALSE)</f>
        <v>coryphopterus</v>
      </c>
      <c r="Z2995" t="str">
        <f>VLOOKUP(S2995,Taxonomic!A:D,4,FALSE)</f>
        <v>spp</v>
      </c>
    </row>
    <row r="2996" spans="1:26" x14ac:dyDescent="0.2">
      <c r="A2996" t="s">
        <v>30</v>
      </c>
      <c r="B2996" t="s">
        <v>436</v>
      </c>
      <c r="C2996" s="4" t="s">
        <v>135</v>
      </c>
      <c r="D2996">
        <v>2020</v>
      </c>
      <c r="E2996">
        <v>1</v>
      </c>
      <c r="F2996" s="9">
        <v>30</v>
      </c>
      <c r="G2996" t="s">
        <v>455</v>
      </c>
      <c r="H2996" t="s">
        <v>151</v>
      </c>
      <c r="I2996">
        <f>VLOOKUP(B2996,Information_sites!D:E,2,FALSE)</f>
        <v>-24.105399999999999</v>
      </c>
      <c r="J2996">
        <f>VLOOKUP(B2996,Information_sites!D:F,3,FALSE)</f>
        <v>-45.702500000000001</v>
      </c>
      <c r="K2996">
        <v>22</v>
      </c>
      <c r="L2996">
        <v>22</v>
      </c>
      <c r="M2996">
        <v>40</v>
      </c>
      <c r="N2996">
        <v>6.8</v>
      </c>
      <c r="O2996">
        <v>12</v>
      </c>
      <c r="P2996" s="5">
        <v>0.57777777777777795</v>
      </c>
      <c r="Q2996" s="5">
        <v>0.58194444444444404</v>
      </c>
      <c r="R2996">
        <v>25</v>
      </c>
      <c r="S2996" t="s">
        <v>41</v>
      </c>
      <c r="T2996">
        <v>1</v>
      </c>
      <c r="U2996">
        <v>28</v>
      </c>
      <c r="X2996" t="str">
        <f>VLOOKUP($S2996,Taxonomic!A:D,2,FALSE)</f>
        <v>holocentridae</v>
      </c>
      <c r="Y2996" t="str">
        <f>VLOOKUP(S2996,Taxonomic!A:D,3,FALSE)</f>
        <v>holocentrus</v>
      </c>
      <c r="Z2996" t="str">
        <f>VLOOKUP(S2996,Taxonomic!A:D,4,FALSE)</f>
        <v>adscensionis</v>
      </c>
    </row>
    <row r="2997" spans="1:26" x14ac:dyDescent="0.2">
      <c r="A2997" t="s">
        <v>30</v>
      </c>
      <c r="B2997" t="s">
        <v>436</v>
      </c>
      <c r="C2997" s="4" t="s">
        <v>135</v>
      </c>
      <c r="D2997">
        <v>2020</v>
      </c>
      <c r="E2997">
        <v>1</v>
      </c>
      <c r="F2997" s="9">
        <v>30</v>
      </c>
      <c r="G2997" t="s">
        <v>455</v>
      </c>
      <c r="H2997" t="s">
        <v>151</v>
      </c>
      <c r="I2997">
        <f>VLOOKUP(B2997,Information_sites!D:E,2,FALSE)</f>
        <v>-24.105399999999999</v>
      </c>
      <c r="J2997">
        <f>VLOOKUP(B2997,Information_sites!D:F,3,FALSE)</f>
        <v>-45.702500000000001</v>
      </c>
      <c r="K2997">
        <v>22</v>
      </c>
      <c r="L2997">
        <v>22</v>
      </c>
      <c r="M2997">
        <v>40</v>
      </c>
      <c r="N2997">
        <v>6.8</v>
      </c>
      <c r="O2997">
        <v>12</v>
      </c>
      <c r="P2997" s="5">
        <v>0.57777777777777795</v>
      </c>
      <c r="Q2997" s="5">
        <v>0.58194444444444404</v>
      </c>
      <c r="R2997">
        <v>25</v>
      </c>
      <c r="S2997" t="s">
        <v>41</v>
      </c>
      <c r="T2997">
        <v>1</v>
      </c>
      <c r="U2997">
        <v>30</v>
      </c>
      <c r="X2997" t="str">
        <f>VLOOKUP($S2997,Taxonomic!A:D,2,FALSE)</f>
        <v>holocentridae</v>
      </c>
      <c r="Y2997" t="str">
        <f>VLOOKUP(S2997,Taxonomic!A:D,3,FALSE)</f>
        <v>holocentrus</v>
      </c>
      <c r="Z2997" t="str">
        <f>VLOOKUP(S2997,Taxonomic!A:D,4,FALSE)</f>
        <v>adscensionis</v>
      </c>
    </row>
    <row r="2998" spans="1:26" x14ac:dyDescent="0.2">
      <c r="A2998" t="s">
        <v>30</v>
      </c>
      <c r="B2998" t="s">
        <v>436</v>
      </c>
      <c r="C2998" s="4" t="s">
        <v>135</v>
      </c>
      <c r="D2998">
        <v>2020</v>
      </c>
      <c r="E2998">
        <v>1</v>
      </c>
      <c r="F2998" s="9">
        <v>30</v>
      </c>
      <c r="G2998" t="s">
        <v>455</v>
      </c>
      <c r="H2998" t="s">
        <v>151</v>
      </c>
      <c r="I2998">
        <f>VLOOKUP(B2998,Information_sites!D:E,2,FALSE)</f>
        <v>-24.105399999999999</v>
      </c>
      <c r="J2998">
        <f>VLOOKUP(B2998,Information_sites!D:F,3,FALSE)</f>
        <v>-45.702500000000001</v>
      </c>
      <c r="K2998">
        <v>22</v>
      </c>
      <c r="L2998">
        <v>22</v>
      </c>
      <c r="M2998">
        <v>40</v>
      </c>
      <c r="N2998">
        <v>6.8</v>
      </c>
      <c r="O2998">
        <v>12</v>
      </c>
      <c r="P2998" s="5">
        <v>0.57777777777777795</v>
      </c>
      <c r="Q2998" s="5">
        <v>0.58194444444444404</v>
      </c>
      <c r="R2998">
        <v>25</v>
      </c>
      <c r="S2998" t="s">
        <v>41</v>
      </c>
      <c r="T2998">
        <v>4</v>
      </c>
      <c r="U2998">
        <v>35</v>
      </c>
      <c r="X2998" t="str">
        <f>VLOOKUP($S2998,Taxonomic!A:D,2,FALSE)</f>
        <v>holocentridae</v>
      </c>
      <c r="Y2998" t="str">
        <f>VLOOKUP(S2998,Taxonomic!A:D,3,FALSE)</f>
        <v>holocentrus</v>
      </c>
      <c r="Z2998" t="str">
        <f>VLOOKUP(S2998,Taxonomic!A:D,4,FALSE)</f>
        <v>adscensionis</v>
      </c>
    </row>
    <row r="2999" spans="1:26" x14ac:dyDescent="0.2">
      <c r="A2999" t="s">
        <v>30</v>
      </c>
      <c r="B2999" t="s">
        <v>436</v>
      </c>
      <c r="C2999" s="4" t="s">
        <v>135</v>
      </c>
      <c r="D2999">
        <v>2020</v>
      </c>
      <c r="E2999">
        <v>1</v>
      </c>
      <c r="F2999" s="9">
        <v>30</v>
      </c>
      <c r="G2999" t="s">
        <v>455</v>
      </c>
      <c r="H2999" t="s">
        <v>151</v>
      </c>
      <c r="I2999">
        <f>VLOOKUP(B2999,Information_sites!D:E,2,FALSE)</f>
        <v>-24.105399999999999</v>
      </c>
      <c r="J2999">
        <f>VLOOKUP(B2999,Information_sites!D:F,3,FALSE)</f>
        <v>-45.702500000000001</v>
      </c>
      <c r="K2999">
        <v>22</v>
      </c>
      <c r="L2999">
        <v>22</v>
      </c>
      <c r="M2999">
        <v>40</v>
      </c>
      <c r="N2999">
        <v>6.8</v>
      </c>
      <c r="O2999">
        <v>12</v>
      </c>
      <c r="P2999" s="5">
        <v>0.57777777777777795</v>
      </c>
      <c r="Q2999" s="5">
        <v>0.58194444444444404</v>
      </c>
      <c r="R2999">
        <v>25</v>
      </c>
      <c r="S2999" t="s">
        <v>50</v>
      </c>
      <c r="T2999">
        <v>1</v>
      </c>
      <c r="U2999">
        <v>27</v>
      </c>
      <c r="X2999" t="str">
        <f>VLOOKUP($S2999,Taxonomic!A:D,2,FALSE)</f>
        <v>haemulidae</v>
      </c>
      <c r="Y2999" t="str">
        <f>VLOOKUP(S2999,Taxonomic!A:D,3,FALSE)</f>
        <v>anisotremus</v>
      </c>
      <c r="Z2999" t="str">
        <f>VLOOKUP(S2999,Taxonomic!A:D,4,FALSE)</f>
        <v>virginicus</v>
      </c>
    </row>
    <row r="3000" spans="1:26" x14ac:dyDescent="0.2">
      <c r="A3000" t="s">
        <v>30</v>
      </c>
      <c r="B3000" t="s">
        <v>436</v>
      </c>
      <c r="C3000" s="4" t="s">
        <v>135</v>
      </c>
      <c r="D3000">
        <v>2020</v>
      </c>
      <c r="E3000">
        <v>1</v>
      </c>
      <c r="F3000" s="9">
        <v>30</v>
      </c>
      <c r="G3000" t="s">
        <v>455</v>
      </c>
      <c r="H3000" t="s">
        <v>151</v>
      </c>
      <c r="I3000">
        <f>VLOOKUP(B3000,Information_sites!D:E,2,FALSE)</f>
        <v>-24.105399999999999</v>
      </c>
      <c r="J3000">
        <f>VLOOKUP(B3000,Information_sites!D:F,3,FALSE)</f>
        <v>-45.702500000000001</v>
      </c>
      <c r="K3000">
        <v>22</v>
      </c>
      <c r="L3000">
        <v>22</v>
      </c>
      <c r="M3000">
        <v>40</v>
      </c>
      <c r="N3000">
        <v>6.8</v>
      </c>
      <c r="O3000">
        <v>12</v>
      </c>
      <c r="P3000" s="5">
        <v>0.57777777777777795</v>
      </c>
      <c r="Q3000" s="5">
        <v>0.58194444444444404</v>
      </c>
      <c r="R3000">
        <v>25</v>
      </c>
      <c r="S3000" t="s">
        <v>49</v>
      </c>
      <c r="T3000">
        <v>1</v>
      </c>
      <c r="U3000">
        <v>25</v>
      </c>
      <c r="X3000" t="str">
        <f>VLOOKUP($S3000,Taxonomic!A:D,2,FALSE)</f>
        <v>acanthuridae</v>
      </c>
      <c r="Y3000" t="str">
        <f>VLOOKUP(S3000,Taxonomic!A:D,3,FALSE)</f>
        <v>acanthurus</v>
      </c>
      <c r="Z3000" t="str">
        <f>VLOOKUP(S3000,Taxonomic!A:D,4,FALSE)</f>
        <v>chirurgus</v>
      </c>
    </row>
    <row r="3001" spans="1:26" x14ac:dyDescent="0.2">
      <c r="A3001" t="s">
        <v>30</v>
      </c>
      <c r="B3001" t="s">
        <v>436</v>
      </c>
      <c r="C3001" s="4" t="s">
        <v>135</v>
      </c>
      <c r="D3001">
        <v>2020</v>
      </c>
      <c r="E3001">
        <v>1</v>
      </c>
      <c r="F3001" s="9">
        <v>30</v>
      </c>
      <c r="G3001" t="s">
        <v>455</v>
      </c>
      <c r="H3001" t="s">
        <v>151</v>
      </c>
      <c r="I3001">
        <f>VLOOKUP(B3001,Information_sites!D:E,2,FALSE)</f>
        <v>-24.105399999999999</v>
      </c>
      <c r="J3001">
        <f>VLOOKUP(B3001,Information_sites!D:F,3,FALSE)</f>
        <v>-45.702500000000001</v>
      </c>
      <c r="K3001">
        <v>22</v>
      </c>
      <c r="L3001">
        <v>22</v>
      </c>
      <c r="M3001">
        <v>40</v>
      </c>
      <c r="N3001">
        <v>6.8</v>
      </c>
      <c r="O3001">
        <v>12</v>
      </c>
      <c r="P3001" s="5">
        <v>0.57777777777777795</v>
      </c>
      <c r="Q3001" s="5">
        <v>0.58194444444444404</v>
      </c>
      <c r="R3001">
        <v>25</v>
      </c>
      <c r="S3001" t="s">
        <v>49</v>
      </c>
      <c r="T3001">
        <v>1</v>
      </c>
      <c r="U3001">
        <v>30</v>
      </c>
      <c r="X3001" t="str">
        <f>VLOOKUP($S3001,Taxonomic!A:D,2,FALSE)</f>
        <v>acanthuridae</v>
      </c>
      <c r="Y3001" t="str">
        <f>VLOOKUP(S3001,Taxonomic!A:D,3,FALSE)</f>
        <v>acanthurus</v>
      </c>
      <c r="Z3001" t="str">
        <f>VLOOKUP(S3001,Taxonomic!A:D,4,FALSE)</f>
        <v>chirurgus</v>
      </c>
    </row>
    <row r="3002" spans="1:26" x14ac:dyDescent="0.2">
      <c r="A3002" t="s">
        <v>30</v>
      </c>
      <c r="B3002" t="s">
        <v>436</v>
      </c>
      <c r="C3002" s="4" t="s">
        <v>135</v>
      </c>
      <c r="D3002">
        <v>2020</v>
      </c>
      <c r="E3002">
        <v>1</v>
      </c>
      <c r="F3002" s="9">
        <v>30</v>
      </c>
      <c r="G3002" t="s">
        <v>455</v>
      </c>
      <c r="H3002" t="s">
        <v>151</v>
      </c>
      <c r="I3002">
        <f>VLOOKUP(B3002,Information_sites!D:E,2,FALSE)</f>
        <v>-24.105399999999999</v>
      </c>
      <c r="J3002">
        <f>VLOOKUP(B3002,Information_sites!D:F,3,FALSE)</f>
        <v>-45.702500000000001</v>
      </c>
      <c r="K3002">
        <v>22</v>
      </c>
      <c r="L3002">
        <v>22</v>
      </c>
      <c r="M3002">
        <v>40</v>
      </c>
      <c r="N3002">
        <v>6.8</v>
      </c>
      <c r="O3002">
        <v>12</v>
      </c>
      <c r="P3002" s="5">
        <v>0.57777777777777795</v>
      </c>
      <c r="Q3002" s="5">
        <v>0.58194444444444404</v>
      </c>
      <c r="R3002">
        <v>25</v>
      </c>
      <c r="S3002" t="s">
        <v>44</v>
      </c>
      <c r="T3002">
        <v>1</v>
      </c>
      <c r="U3002">
        <v>25</v>
      </c>
      <c r="X3002" t="str">
        <f>VLOOKUP($S3002,Taxonomic!A:D,2,FALSE)</f>
        <v>pomacanthidae</v>
      </c>
      <c r="Y3002" t="str">
        <f>VLOOKUP(S3002,Taxonomic!A:D,3,FALSE)</f>
        <v>pomacanthus</v>
      </c>
      <c r="Z3002" t="str">
        <f>VLOOKUP(S3002,Taxonomic!A:D,4,FALSE)</f>
        <v>paru</v>
      </c>
    </row>
    <row r="3003" spans="1:26" x14ac:dyDescent="0.2">
      <c r="A3003" t="s">
        <v>30</v>
      </c>
      <c r="B3003" t="s">
        <v>436</v>
      </c>
      <c r="C3003" s="4" t="s">
        <v>135</v>
      </c>
      <c r="D3003">
        <v>2020</v>
      </c>
      <c r="E3003">
        <v>1</v>
      </c>
      <c r="F3003" s="9">
        <v>30</v>
      </c>
      <c r="G3003" t="s">
        <v>455</v>
      </c>
      <c r="H3003" t="s">
        <v>151</v>
      </c>
      <c r="I3003">
        <f>VLOOKUP(B3003,Information_sites!D:E,2,FALSE)</f>
        <v>-24.105399999999999</v>
      </c>
      <c r="J3003">
        <f>VLOOKUP(B3003,Information_sites!D:F,3,FALSE)</f>
        <v>-45.702500000000001</v>
      </c>
      <c r="K3003">
        <v>22</v>
      </c>
      <c r="L3003">
        <v>22</v>
      </c>
      <c r="M3003">
        <v>40</v>
      </c>
      <c r="N3003">
        <v>6.8</v>
      </c>
      <c r="O3003">
        <v>12</v>
      </c>
      <c r="P3003" s="5">
        <v>0.57777777777777795</v>
      </c>
      <c r="Q3003" s="5">
        <v>0.58194444444444404</v>
      </c>
      <c r="R3003">
        <v>25</v>
      </c>
      <c r="S3003" t="s">
        <v>44</v>
      </c>
      <c r="T3003">
        <v>1</v>
      </c>
      <c r="U3003">
        <v>30</v>
      </c>
      <c r="X3003" t="str">
        <f>VLOOKUP($S3003,Taxonomic!A:D,2,FALSE)</f>
        <v>pomacanthidae</v>
      </c>
      <c r="Y3003" t="str">
        <f>VLOOKUP(S3003,Taxonomic!A:D,3,FALSE)</f>
        <v>pomacanthus</v>
      </c>
      <c r="Z3003" t="str">
        <f>VLOOKUP(S3003,Taxonomic!A:D,4,FALSE)</f>
        <v>paru</v>
      </c>
    </row>
    <row r="3004" spans="1:26" x14ac:dyDescent="0.2">
      <c r="A3004" t="s">
        <v>30</v>
      </c>
      <c r="B3004" t="s">
        <v>436</v>
      </c>
      <c r="C3004" s="4" t="s">
        <v>135</v>
      </c>
      <c r="D3004">
        <v>2020</v>
      </c>
      <c r="E3004">
        <v>1</v>
      </c>
      <c r="F3004" s="9">
        <v>30</v>
      </c>
      <c r="G3004" t="s">
        <v>455</v>
      </c>
      <c r="H3004" t="s">
        <v>151</v>
      </c>
      <c r="I3004">
        <f>VLOOKUP(B3004,Information_sites!D:E,2,FALSE)</f>
        <v>-24.105399999999999</v>
      </c>
      <c r="J3004">
        <f>VLOOKUP(B3004,Information_sites!D:F,3,FALSE)</f>
        <v>-45.702500000000001</v>
      </c>
      <c r="K3004">
        <v>22</v>
      </c>
      <c r="L3004">
        <v>22</v>
      </c>
      <c r="M3004">
        <v>40</v>
      </c>
      <c r="N3004">
        <v>6.8</v>
      </c>
      <c r="O3004">
        <v>12</v>
      </c>
      <c r="P3004" s="5">
        <v>0.57777777777777795</v>
      </c>
      <c r="Q3004" s="5">
        <v>0.58194444444444404</v>
      </c>
      <c r="R3004">
        <v>25</v>
      </c>
      <c r="S3004" t="s">
        <v>44</v>
      </c>
      <c r="T3004">
        <v>2</v>
      </c>
      <c r="U3004">
        <v>40</v>
      </c>
      <c r="X3004" t="str">
        <f>VLOOKUP($S3004,Taxonomic!A:D,2,FALSE)</f>
        <v>pomacanthidae</v>
      </c>
      <c r="Y3004" t="str">
        <f>VLOOKUP(S3004,Taxonomic!A:D,3,FALSE)</f>
        <v>pomacanthus</v>
      </c>
      <c r="Z3004" t="str">
        <f>VLOOKUP(S3004,Taxonomic!A:D,4,FALSE)</f>
        <v>paru</v>
      </c>
    </row>
    <row r="3005" spans="1:26" x14ac:dyDescent="0.2">
      <c r="A3005" t="s">
        <v>30</v>
      </c>
      <c r="B3005" t="s">
        <v>436</v>
      </c>
      <c r="C3005" s="4" t="s">
        <v>135</v>
      </c>
      <c r="D3005">
        <v>2020</v>
      </c>
      <c r="E3005">
        <v>1</v>
      </c>
      <c r="F3005" s="9">
        <v>30</v>
      </c>
      <c r="G3005" t="s">
        <v>455</v>
      </c>
      <c r="H3005" t="s">
        <v>151</v>
      </c>
      <c r="I3005">
        <f>VLOOKUP(B3005,Information_sites!D:E,2,FALSE)</f>
        <v>-24.105399999999999</v>
      </c>
      <c r="J3005">
        <f>VLOOKUP(B3005,Information_sites!D:F,3,FALSE)</f>
        <v>-45.702500000000001</v>
      </c>
      <c r="K3005">
        <v>22</v>
      </c>
      <c r="L3005">
        <v>22</v>
      </c>
      <c r="M3005">
        <v>40</v>
      </c>
      <c r="N3005">
        <v>6.8</v>
      </c>
      <c r="O3005">
        <v>12</v>
      </c>
      <c r="P3005" s="5">
        <v>0.57777777777777795</v>
      </c>
      <c r="Q3005" s="5">
        <v>0.58194444444444404</v>
      </c>
      <c r="R3005">
        <v>25</v>
      </c>
      <c r="S3005" t="s">
        <v>39</v>
      </c>
      <c r="T3005">
        <v>30</v>
      </c>
      <c r="U3005">
        <v>12</v>
      </c>
      <c r="X3005" t="str">
        <f>VLOOKUP($S3005,Taxonomic!A:D,2,FALSE)</f>
        <v>haemulidae</v>
      </c>
      <c r="Y3005" t="str">
        <f>VLOOKUP(S3005,Taxonomic!A:D,3,FALSE)</f>
        <v>haemulon</v>
      </c>
      <c r="Z3005" t="str">
        <f>VLOOKUP(S3005,Taxonomic!A:D,4,FALSE)</f>
        <v>aurolineatum</v>
      </c>
    </row>
    <row r="3006" spans="1:26" x14ac:dyDescent="0.2">
      <c r="A3006" t="s">
        <v>30</v>
      </c>
      <c r="B3006" t="s">
        <v>436</v>
      </c>
      <c r="C3006" s="4" t="s">
        <v>135</v>
      </c>
      <c r="D3006">
        <v>2020</v>
      </c>
      <c r="E3006">
        <v>1</v>
      </c>
      <c r="F3006" s="9">
        <v>30</v>
      </c>
      <c r="G3006" t="s">
        <v>455</v>
      </c>
      <c r="H3006" t="s">
        <v>151</v>
      </c>
      <c r="I3006">
        <f>VLOOKUP(B3006,Information_sites!D:E,2,FALSE)</f>
        <v>-24.105399999999999</v>
      </c>
      <c r="J3006">
        <f>VLOOKUP(B3006,Information_sites!D:F,3,FALSE)</f>
        <v>-45.702500000000001</v>
      </c>
      <c r="K3006">
        <v>22</v>
      </c>
      <c r="L3006">
        <v>22</v>
      </c>
      <c r="M3006">
        <v>40</v>
      </c>
      <c r="N3006">
        <v>6.8</v>
      </c>
      <c r="O3006">
        <v>12</v>
      </c>
      <c r="P3006" s="5">
        <v>0.57777777777777795</v>
      </c>
      <c r="Q3006" s="5">
        <v>0.58194444444444404</v>
      </c>
      <c r="R3006">
        <v>25</v>
      </c>
      <c r="S3006" t="s">
        <v>39</v>
      </c>
      <c r="T3006">
        <v>50</v>
      </c>
      <c r="U3006">
        <v>15</v>
      </c>
      <c r="X3006" t="str">
        <f>VLOOKUP($S3006,Taxonomic!A:D,2,FALSE)</f>
        <v>haemulidae</v>
      </c>
      <c r="Y3006" t="str">
        <f>VLOOKUP(S3006,Taxonomic!A:D,3,FALSE)</f>
        <v>haemulon</v>
      </c>
      <c r="Z3006" t="str">
        <f>VLOOKUP(S3006,Taxonomic!A:D,4,FALSE)</f>
        <v>aurolineatum</v>
      </c>
    </row>
    <row r="3007" spans="1:26" x14ac:dyDescent="0.2">
      <c r="A3007" t="s">
        <v>30</v>
      </c>
      <c r="B3007" t="s">
        <v>436</v>
      </c>
      <c r="C3007" s="4" t="s">
        <v>135</v>
      </c>
      <c r="D3007">
        <v>2020</v>
      </c>
      <c r="E3007">
        <v>1</v>
      </c>
      <c r="F3007" s="9">
        <v>30</v>
      </c>
      <c r="G3007" t="s">
        <v>455</v>
      </c>
      <c r="H3007" t="s">
        <v>151</v>
      </c>
      <c r="I3007">
        <f>VLOOKUP(B3007,Information_sites!D:E,2,FALSE)</f>
        <v>-24.105399999999999</v>
      </c>
      <c r="J3007">
        <f>VLOOKUP(B3007,Information_sites!D:F,3,FALSE)</f>
        <v>-45.702500000000001</v>
      </c>
      <c r="K3007">
        <v>22</v>
      </c>
      <c r="L3007">
        <v>22</v>
      </c>
      <c r="M3007">
        <v>40</v>
      </c>
      <c r="N3007">
        <v>6.8</v>
      </c>
      <c r="O3007">
        <v>12</v>
      </c>
      <c r="P3007" s="5">
        <v>0.57777777777777795</v>
      </c>
      <c r="Q3007" s="5">
        <v>0.58194444444444404</v>
      </c>
      <c r="R3007">
        <v>25</v>
      </c>
      <c r="S3007" t="s">
        <v>39</v>
      </c>
      <c r="T3007">
        <v>20</v>
      </c>
      <c r="U3007">
        <v>20</v>
      </c>
      <c r="X3007" t="str">
        <f>VLOOKUP($S3007,Taxonomic!A:D,2,FALSE)</f>
        <v>haemulidae</v>
      </c>
      <c r="Y3007" t="str">
        <f>VLOOKUP(S3007,Taxonomic!A:D,3,FALSE)</f>
        <v>haemulon</v>
      </c>
      <c r="Z3007" t="str">
        <f>VLOOKUP(S3007,Taxonomic!A:D,4,FALSE)</f>
        <v>aurolineatum</v>
      </c>
    </row>
    <row r="3008" spans="1:26" x14ac:dyDescent="0.2">
      <c r="A3008" t="s">
        <v>30</v>
      </c>
      <c r="B3008" t="s">
        <v>436</v>
      </c>
      <c r="C3008" s="4" t="s">
        <v>135</v>
      </c>
      <c r="D3008">
        <v>2020</v>
      </c>
      <c r="E3008">
        <v>1</v>
      </c>
      <c r="F3008" s="9">
        <v>30</v>
      </c>
      <c r="G3008" t="s">
        <v>455</v>
      </c>
      <c r="H3008" t="s">
        <v>151</v>
      </c>
      <c r="I3008">
        <f>VLOOKUP(B3008,Information_sites!D:E,2,FALSE)</f>
        <v>-24.105399999999999</v>
      </c>
      <c r="J3008">
        <f>VLOOKUP(B3008,Information_sites!D:F,3,FALSE)</f>
        <v>-45.702500000000001</v>
      </c>
      <c r="K3008">
        <v>22</v>
      </c>
      <c r="L3008">
        <v>22</v>
      </c>
      <c r="M3008">
        <v>40</v>
      </c>
      <c r="N3008">
        <v>6.8</v>
      </c>
      <c r="O3008">
        <v>12</v>
      </c>
      <c r="P3008" s="5">
        <v>0.57777777777777795</v>
      </c>
      <c r="Q3008" s="5">
        <v>0.58194444444444404</v>
      </c>
      <c r="R3008">
        <v>25</v>
      </c>
      <c r="S3008" t="s">
        <v>75</v>
      </c>
      <c r="T3008">
        <v>1</v>
      </c>
      <c r="U3008">
        <v>32</v>
      </c>
      <c r="X3008" t="str">
        <f>VLOOKUP($S3008,Taxonomic!A:D,2,FALSE)</f>
        <v>labridae</v>
      </c>
      <c r="Y3008" t="str">
        <f>VLOOKUP(S3008,Taxonomic!A:D,3,FALSE)</f>
        <v>halichoeres</v>
      </c>
      <c r="Z3008" t="str">
        <f>VLOOKUP(S3008,Taxonomic!A:D,4,FALSE)</f>
        <v>brasiliensis</v>
      </c>
    </row>
    <row r="3009" spans="1:26" x14ac:dyDescent="0.2">
      <c r="A3009" t="s">
        <v>30</v>
      </c>
      <c r="B3009" t="s">
        <v>436</v>
      </c>
      <c r="C3009" s="4" t="s">
        <v>135</v>
      </c>
      <c r="D3009">
        <v>2020</v>
      </c>
      <c r="E3009">
        <v>1</v>
      </c>
      <c r="F3009" s="9">
        <v>30</v>
      </c>
      <c r="G3009" t="s">
        <v>455</v>
      </c>
      <c r="H3009" t="s">
        <v>151</v>
      </c>
      <c r="I3009">
        <f>VLOOKUP(B3009,Information_sites!D:E,2,FALSE)</f>
        <v>-24.105399999999999</v>
      </c>
      <c r="J3009">
        <f>VLOOKUP(B3009,Information_sites!D:F,3,FALSE)</f>
        <v>-45.702500000000001</v>
      </c>
      <c r="K3009">
        <v>22</v>
      </c>
      <c r="L3009">
        <v>22</v>
      </c>
      <c r="M3009">
        <v>40</v>
      </c>
      <c r="N3009">
        <v>6.8</v>
      </c>
      <c r="O3009">
        <v>12</v>
      </c>
      <c r="P3009" s="5">
        <v>0.57777777777777795</v>
      </c>
      <c r="Q3009" s="5">
        <v>0.58194444444444404</v>
      </c>
      <c r="R3009">
        <v>25</v>
      </c>
      <c r="S3009" t="s">
        <v>36</v>
      </c>
      <c r="T3009">
        <v>1</v>
      </c>
      <c r="U3009">
        <v>12</v>
      </c>
      <c r="X3009" t="str">
        <f>VLOOKUP($S3009,Taxonomic!A:D,2,FALSE)</f>
        <v>pomacentridae</v>
      </c>
      <c r="Y3009" t="str">
        <f>VLOOKUP(S3009,Taxonomic!A:D,3,FALSE)</f>
        <v>chromis</v>
      </c>
      <c r="Z3009" t="str">
        <f>VLOOKUP(S3009,Taxonomic!A:D,4,FALSE)</f>
        <v>multilineata</v>
      </c>
    </row>
    <row r="3010" spans="1:26" x14ac:dyDescent="0.2">
      <c r="A3010" t="s">
        <v>30</v>
      </c>
      <c r="B3010" t="s">
        <v>436</v>
      </c>
      <c r="C3010" s="4" t="s">
        <v>135</v>
      </c>
      <c r="D3010">
        <v>2020</v>
      </c>
      <c r="E3010">
        <v>1</v>
      </c>
      <c r="F3010" s="9">
        <v>30</v>
      </c>
      <c r="G3010" t="s">
        <v>455</v>
      </c>
      <c r="H3010" t="s">
        <v>151</v>
      </c>
      <c r="I3010">
        <f>VLOOKUP(B3010,Information_sites!D:E,2,FALSE)</f>
        <v>-24.105399999999999</v>
      </c>
      <c r="J3010">
        <f>VLOOKUP(B3010,Information_sites!D:F,3,FALSE)</f>
        <v>-45.702500000000001</v>
      </c>
      <c r="K3010">
        <v>22</v>
      </c>
      <c r="L3010">
        <v>22</v>
      </c>
      <c r="M3010">
        <v>40</v>
      </c>
      <c r="N3010">
        <v>6.8</v>
      </c>
      <c r="O3010">
        <v>12</v>
      </c>
      <c r="P3010" s="5">
        <v>0.57777777777777795</v>
      </c>
      <c r="Q3010" s="5">
        <v>0.58194444444444404</v>
      </c>
      <c r="R3010">
        <v>25</v>
      </c>
      <c r="S3010" t="s">
        <v>33</v>
      </c>
      <c r="T3010">
        <v>12</v>
      </c>
      <c r="U3010">
        <v>3</v>
      </c>
      <c r="X3010" t="str">
        <f>VLOOKUP($S3010,Taxonomic!A:D,2,FALSE)</f>
        <v>pomacentridae</v>
      </c>
      <c r="Y3010" t="str">
        <f>VLOOKUP(S3010,Taxonomic!A:D,3,FALSE)</f>
        <v>abudefduf</v>
      </c>
      <c r="Z3010" t="str">
        <f>VLOOKUP(S3010,Taxonomic!A:D,4,FALSE)</f>
        <v>saxatilis</v>
      </c>
    </row>
    <row r="3011" spans="1:26" x14ac:dyDescent="0.2">
      <c r="A3011" t="s">
        <v>30</v>
      </c>
      <c r="B3011" t="s">
        <v>436</v>
      </c>
      <c r="C3011" s="4" t="s">
        <v>135</v>
      </c>
      <c r="D3011">
        <v>2020</v>
      </c>
      <c r="E3011">
        <v>1</v>
      </c>
      <c r="F3011" s="9">
        <v>30</v>
      </c>
      <c r="G3011" t="s">
        <v>455</v>
      </c>
      <c r="H3011" t="s">
        <v>151</v>
      </c>
      <c r="I3011">
        <f>VLOOKUP(B3011,Information_sites!D:E,2,FALSE)</f>
        <v>-24.105399999999999</v>
      </c>
      <c r="J3011">
        <f>VLOOKUP(B3011,Information_sites!D:F,3,FALSE)</f>
        <v>-45.702500000000001</v>
      </c>
      <c r="K3011">
        <v>22</v>
      </c>
      <c r="L3011">
        <v>22</v>
      </c>
      <c r="M3011">
        <v>40</v>
      </c>
      <c r="N3011">
        <v>6.8</v>
      </c>
      <c r="O3011">
        <v>12</v>
      </c>
      <c r="P3011" s="5">
        <v>0.57777777777777795</v>
      </c>
      <c r="Q3011" s="5">
        <v>0.58194444444444404</v>
      </c>
      <c r="R3011">
        <v>25</v>
      </c>
      <c r="S3011" t="s">
        <v>33</v>
      </c>
      <c r="T3011">
        <v>2</v>
      </c>
      <c r="U3011">
        <v>5</v>
      </c>
      <c r="X3011" t="str">
        <f>VLOOKUP($S3011,Taxonomic!A:D,2,FALSE)</f>
        <v>pomacentridae</v>
      </c>
      <c r="Y3011" t="str">
        <f>VLOOKUP(S3011,Taxonomic!A:D,3,FALSE)</f>
        <v>abudefduf</v>
      </c>
      <c r="Z3011" t="str">
        <f>VLOOKUP(S3011,Taxonomic!A:D,4,FALSE)</f>
        <v>saxatilis</v>
      </c>
    </row>
    <row r="3012" spans="1:26" x14ac:dyDescent="0.2">
      <c r="A3012" t="s">
        <v>30</v>
      </c>
      <c r="B3012" t="s">
        <v>436</v>
      </c>
      <c r="C3012" s="4" t="s">
        <v>135</v>
      </c>
      <c r="D3012">
        <v>2020</v>
      </c>
      <c r="E3012">
        <v>1</v>
      </c>
      <c r="F3012" s="9">
        <v>30</v>
      </c>
      <c r="G3012" t="s">
        <v>455</v>
      </c>
      <c r="H3012" t="s">
        <v>151</v>
      </c>
      <c r="I3012">
        <f>VLOOKUP(B3012,Information_sites!D:E,2,FALSE)</f>
        <v>-24.105399999999999</v>
      </c>
      <c r="J3012">
        <f>VLOOKUP(B3012,Information_sites!D:F,3,FALSE)</f>
        <v>-45.702500000000001</v>
      </c>
      <c r="K3012">
        <v>22</v>
      </c>
      <c r="L3012">
        <v>22</v>
      </c>
      <c r="M3012">
        <v>40</v>
      </c>
      <c r="N3012">
        <v>6.8</v>
      </c>
      <c r="O3012">
        <v>12</v>
      </c>
      <c r="P3012" s="5">
        <v>0.57777777777777795</v>
      </c>
      <c r="Q3012" s="5">
        <v>0.58194444444444404</v>
      </c>
      <c r="R3012">
        <v>25</v>
      </c>
      <c r="S3012" t="s">
        <v>33</v>
      </c>
      <c r="T3012">
        <v>18</v>
      </c>
      <c r="U3012">
        <v>10</v>
      </c>
      <c r="X3012" t="str">
        <f>VLOOKUP($S3012,Taxonomic!A:D,2,FALSE)</f>
        <v>pomacentridae</v>
      </c>
      <c r="Y3012" t="str">
        <f>VLOOKUP(S3012,Taxonomic!A:D,3,FALSE)</f>
        <v>abudefduf</v>
      </c>
      <c r="Z3012" t="str">
        <f>VLOOKUP(S3012,Taxonomic!A:D,4,FALSE)</f>
        <v>saxatilis</v>
      </c>
    </row>
    <row r="3013" spans="1:26" x14ac:dyDescent="0.2">
      <c r="A3013" t="s">
        <v>30</v>
      </c>
      <c r="B3013" t="s">
        <v>436</v>
      </c>
      <c r="C3013" s="4" t="s">
        <v>135</v>
      </c>
      <c r="D3013">
        <v>2020</v>
      </c>
      <c r="E3013">
        <v>1</v>
      </c>
      <c r="F3013" s="9">
        <v>30</v>
      </c>
      <c r="G3013" t="s">
        <v>455</v>
      </c>
      <c r="H3013" t="s">
        <v>151</v>
      </c>
      <c r="I3013">
        <f>VLOOKUP(B3013,Information_sites!D:E,2,FALSE)</f>
        <v>-24.105399999999999</v>
      </c>
      <c r="J3013">
        <f>VLOOKUP(B3013,Information_sites!D:F,3,FALSE)</f>
        <v>-45.702500000000001</v>
      </c>
      <c r="K3013">
        <v>22</v>
      </c>
      <c r="L3013">
        <v>22</v>
      </c>
      <c r="M3013">
        <v>40</v>
      </c>
      <c r="N3013">
        <v>6.8</v>
      </c>
      <c r="O3013">
        <v>12</v>
      </c>
      <c r="P3013" s="5">
        <v>0.57777777777777795</v>
      </c>
      <c r="Q3013" s="5">
        <v>0.58194444444444404</v>
      </c>
      <c r="R3013">
        <v>25</v>
      </c>
      <c r="S3013" t="s">
        <v>33</v>
      </c>
      <c r="T3013">
        <v>10</v>
      </c>
      <c r="U3013">
        <v>15</v>
      </c>
      <c r="X3013" t="str">
        <f>VLOOKUP($S3013,Taxonomic!A:D,2,FALSE)</f>
        <v>pomacentridae</v>
      </c>
      <c r="Y3013" t="str">
        <f>VLOOKUP(S3013,Taxonomic!A:D,3,FALSE)</f>
        <v>abudefduf</v>
      </c>
      <c r="Z3013" t="str">
        <f>VLOOKUP(S3013,Taxonomic!A:D,4,FALSE)</f>
        <v>saxatilis</v>
      </c>
    </row>
    <row r="3014" spans="1:26" x14ac:dyDescent="0.2">
      <c r="A3014" t="s">
        <v>30</v>
      </c>
      <c r="B3014" t="s">
        <v>436</v>
      </c>
      <c r="C3014" s="4" t="s">
        <v>135</v>
      </c>
      <c r="D3014">
        <v>2020</v>
      </c>
      <c r="E3014">
        <v>1</v>
      </c>
      <c r="F3014" s="9">
        <v>30</v>
      </c>
      <c r="G3014" t="s">
        <v>455</v>
      </c>
      <c r="H3014" t="s">
        <v>151</v>
      </c>
      <c r="I3014">
        <f>VLOOKUP(B3014,Information_sites!D:E,2,FALSE)</f>
        <v>-24.105399999999999</v>
      </c>
      <c r="J3014">
        <f>VLOOKUP(B3014,Information_sites!D:F,3,FALSE)</f>
        <v>-45.702500000000001</v>
      </c>
      <c r="K3014">
        <v>22</v>
      </c>
      <c r="L3014">
        <v>22</v>
      </c>
      <c r="M3014">
        <v>40</v>
      </c>
      <c r="N3014">
        <v>6.8</v>
      </c>
      <c r="O3014">
        <v>12</v>
      </c>
      <c r="P3014" s="5">
        <v>0.57777777777777795</v>
      </c>
      <c r="Q3014" s="5">
        <v>0.58194444444444404</v>
      </c>
      <c r="R3014">
        <v>25</v>
      </c>
      <c r="S3014" t="s">
        <v>33</v>
      </c>
      <c r="T3014">
        <v>4</v>
      </c>
      <c r="U3014">
        <v>17</v>
      </c>
      <c r="X3014" t="str">
        <f>VLOOKUP($S3014,Taxonomic!A:D,2,FALSE)</f>
        <v>pomacentridae</v>
      </c>
      <c r="Y3014" t="str">
        <f>VLOOKUP(S3014,Taxonomic!A:D,3,FALSE)</f>
        <v>abudefduf</v>
      </c>
      <c r="Z3014" t="str">
        <f>VLOOKUP(S3014,Taxonomic!A:D,4,FALSE)</f>
        <v>saxatilis</v>
      </c>
    </row>
    <row r="3015" spans="1:26" x14ac:dyDescent="0.2">
      <c r="A3015" t="s">
        <v>30</v>
      </c>
      <c r="B3015" t="s">
        <v>436</v>
      </c>
      <c r="C3015" s="4" t="s">
        <v>135</v>
      </c>
      <c r="D3015">
        <v>2020</v>
      </c>
      <c r="E3015">
        <v>1</v>
      </c>
      <c r="F3015" s="9">
        <v>30</v>
      </c>
      <c r="G3015" t="s">
        <v>455</v>
      </c>
      <c r="H3015" t="s">
        <v>151</v>
      </c>
      <c r="I3015">
        <f>VLOOKUP(B3015,Information_sites!D:E,2,FALSE)</f>
        <v>-24.105399999999999</v>
      </c>
      <c r="J3015">
        <f>VLOOKUP(B3015,Information_sites!D:F,3,FALSE)</f>
        <v>-45.702500000000001</v>
      </c>
      <c r="K3015">
        <v>22</v>
      </c>
      <c r="L3015">
        <v>22</v>
      </c>
      <c r="M3015">
        <v>40</v>
      </c>
      <c r="N3015">
        <v>6.8</v>
      </c>
      <c r="O3015">
        <v>12</v>
      </c>
      <c r="P3015" s="5">
        <v>0.57777777777777795</v>
      </c>
      <c r="Q3015" s="5">
        <v>0.58194444444444404</v>
      </c>
      <c r="R3015">
        <v>25</v>
      </c>
      <c r="S3015" t="s">
        <v>50</v>
      </c>
      <c r="T3015">
        <v>1</v>
      </c>
      <c r="U3015">
        <v>28</v>
      </c>
      <c r="X3015" t="str">
        <f>VLOOKUP($S3015,Taxonomic!A:D,2,FALSE)</f>
        <v>haemulidae</v>
      </c>
      <c r="Y3015" t="str">
        <f>VLOOKUP(S3015,Taxonomic!A:D,3,FALSE)</f>
        <v>anisotremus</v>
      </c>
      <c r="Z3015" t="str">
        <f>VLOOKUP(S3015,Taxonomic!A:D,4,FALSE)</f>
        <v>virginicus</v>
      </c>
    </row>
    <row r="3016" spans="1:26" x14ac:dyDescent="0.2">
      <c r="A3016" t="s">
        <v>30</v>
      </c>
      <c r="B3016" t="s">
        <v>436</v>
      </c>
      <c r="C3016" s="4" t="s">
        <v>135</v>
      </c>
      <c r="D3016">
        <v>2020</v>
      </c>
      <c r="E3016">
        <v>1</v>
      </c>
      <c r="F3016" s="9">
        <v>30</v>
      </c>
      <c r="G3016" t="s">
        <v>455</v>
      </c>
      <c r="H3016" t="s">
        <v>151</v>
      </c>
      <c r="I3016">
        <f>VLOOKUP(B3016,Information_sites!D:E,2,FALSE)</f>
        <v>-24.105399999999999</v>
      </c>
      <c r="J3016">
        <f>VLOOKUP(B3016,Information_sites!D:F,3,FALSE)</f>
        <v>-45.702500000000001</v>
      </c>
      <c r="K3016">
        <v>22</v>
      </c>
      <c r="L3016">
        <v>22</v>
      </c>
      <c r="M3016">
        <v>40</v>
      </c>
      <c r="N3016">
        <v>6.8</v>
      </c>
      <c r="O3016">
        <v>12</v>
      </c>
      <c r="P3016" s="5">
        <v>0.57777777777777795</v>
      </c>
      <c r="Q3016" s="5">
        <v>0.58194444444444404</v>
      </c>
      <c r="R3016">
        <v>25</v>
      </c>
      <c r="S3016" t="s">
        <v>70</v>
      </c>
      <c r="T3016">
        <v>6</v>
      </c>
      <c r="U3016">
        <v>15</v>
      </c>
      <c r="X3016" t="str">
        <f>VLOOKUP($S3016,Taxonomic!A:D,2,FALSE)</f>
        <v>pempheridae</v>
      </c>
      <c r="Y3016" t="str">
        <f>VLOOKUP(S3016,Taxonomic!A:D,3,FALSE)</f>
        <v>pempheris</v>
      </c>
      <c r="Z3016" t="str">
        <f>VLOOKUP(S3016,Taxonomic!A:D,4,FALSE)</f>
        <v>schomburgkii</v>
      </c>
    </row>
    <row r="3017" spans="1:26" x14ac:dyDescent="0.2">
      <c r="A3017" t="s">
        <v>30</v>
      </c>
      <c r="B3017" t="s">
        <v>436</v>
      </c>
      <c r="C3017" s="4" t="s">
        <v>135</v>
      </c>
      <c r="D3017">
        <v>2020</v>
      </c>
      <c r="E3017">
        <v>1</v>
      </c>
      <c r="F3017" s="9">
        <v>30</v>
      </c>
      <c r="G3017" t="s">
        <v>455</v>
      </c>
      <c r="H3017" t="s">
        <v>151</v>
      </c>
      <c r="I3017">
        <f>VLOOKUP(B3017,Information_sites!D:E,2,FALSE)</f>
        <v>-24.105399999999999</v>
      </c>
      <c r="J3017">
        <f>VLOOKUP(B3017,Information_sites!D:F,3,FALSE)</f>
        <v>-45.702500000000001</v>
      </c>
      <c r="K3017">
        <v>22</v>
      </c>
      <c r="L3017">
        <v>22</v>
      </c>
      <c r="M3017">
        <v>40</v>
      </c>
      <c r="N3017">
        <v>6.8</v>
      </c>
      <c r="O3017">
        <v>12</v>
      </c>
      <c r="P3017" s="5">
        <v>0.57777777777777795</v>
      </c>
      <c r="Q3017" s="5">
        <v>0.58194444444444404</v>
      </c>
      <c r="R3017">
        <v>25</v>
      </c>
      <c r="S3017" t="s">
        <v>46</v>
      </c>
      <c r="T3017">
        <v>6</v>
      </c>
      <c r="U3017">
        <v>12</v>
      </c>
      <c r="X3017" t="str">
        <f>VLOOKUP($S3017,Taxonomic!A:D,2,FALSE)</f>
        <v>pomacentridae</v>
      </c>
      <c r="Y3017" t="str">
        <f>VLOOKUP(S3017,Taxonomic!A:D,3,FALSE)</f>
        <v>stegastes</v>
      </c>
      <c r="Z3017" t="str">
        <f>VLOOKUP(S3017,Taxonomic!A:D,4,FALSE)</f>
        <v>fuscus</v>
      </c>
    </row>
    <row r="3018" spans="1:26" x14ac:dyDescent="0.2">
      <c r="A3018" t="s">
        <v>30</v>
      </c>
      <c r="B3018" t="s">
        <v>436</v>
      </c>
      <c r="C3018" s="4" t="s">
        <v>135</v>
      </c>
      <c r="D3018">
        <v>2020</v>
      </c>
      <c r="E3018">
        <v>1</v>
      </c>
      <c r="F3018" s="9">
        <v>30</v>
      </c>
      <c r="G3018" t="s">
        <v>455</v>
      </c>
      <c r="H3018" t="s">
        <v>151</v>
      </c>
      <c r="I3018">
        <f>VLOOKUP(B3018,Information_sites!D:E,2,FALSE)</f>
        <v>-24.105399999999999</v>
      </c>
      <c r="J3018">
        <f>VLOOKUP(B3018,Information_sites!D:F,3,FALSE)</f>
        <v>-45.702500000000001</v>
      </c>
      <c r="K3018">
        <v>22</v>
      </c>
      <c r="L3018">
        <v>22</v>
      </c>
      <c r="M3018">
        <v>40</v>
      </c>
      <c r="N3018">
        <v>6.8</v>
      </c>
      <c r="O3018">
        <v>12</v>
      </c>
      <c r="P3018" s="5">
        <v>0.57777777777777795</v>
      </c>
      <c r="Q3018" s="5">
        <v>0.58194444444444404</v>
      </c>
      <c r="R3018">
        <v>25</v>
      </c>
      <c r="S3018" t="s">
        <v>46</v>
      </c>
      <c r="T3018">
        <v>31</v>
      </c>
      <c r="U3018">
        <v>15</v>
      </c>
      <c r="X3018" t="str">
        <f>VLOOKUP($S3018,Taxonomic!A:D,2,FALSE)</f>
        <v>pomacentridae</v>
      </c>
      <c r="Y3018" t="str">
        <f>VLOOKUP(S3018,Taxonomic!A:D,3,FALSE)</f>
        <v>stegastes</v>
      </c>
      <c r="Z3018" t="str">
        <f>VLOOKUP(S3018,Taxonomic!A:D,4,FALSE)</f>
        <v>fuscus</v>
      </c>
    </row>
    <row r="3019" spans="1:26" x14ac:dyDescent="0.2">
      <c r="A3019" t="s">
        <v>30</v>
      </c>
      <c r="B3019" t="s">
        <v>436</v>
      </c>
      <c r="C3019" s="4" t="s">
        <v>135</v>
      </c>
      <c r="D3019">
        <v>2020</v>
      </c>
      <c r="E3019">
        <v>1</v>
      </c>
      <c r="F3019" s="9">
        <v>30</v>
      </c>
      <c r="G3019" t="s">
        <v>455</v>
      </c>
      <c r="H3019" t="s">
        <v>151</v>
      </c>
      <c r="I3019">
        <f>VLOOKUP(B3019,Information_sites!D:E,2,FALSE)</f>
        <v>-24.105399999999999</v>
      </c>
      <c r="J3019">
        <f>VLOOKUP(B3019,Information_sites!D:F,3,FALSE)</f>
        <v>-45.702500000000001</v>
      </c>
      <c r="K3019">
        <v>22</v>
      </c>
      <c r="L3019">
        <v>22</v>
      </c>
      <c r="M3019">
        <v>40</v>
      </c>
      <c r="N3019">
        <v>6.8</v>
      </c>
      <c r="O3019">
        <v>12</v>
      </c>
      <c r="P3019" s="5">
        <v>0.57777777777777795</v>
      </c>
      <c r="Q3019" s="5">
        <v>0.58194444444444404</v>
      </c>
      <c r="R3019">
        <v>25</v>
      </c>
      <c r="S3019" t="s">
        <v>54</v>
      </c>
      <c r="T3019">
        <v>1</v>
      </c>
      <c r="U3019">
        <v>4</v>
      </c>
      <c r="X3019" t="str">
        <f>VLOOKUP($S3019,Taxonomic!A:D,2,FALSE)</f>
        <v>blenniidae</v>
      </c>
      <c r="Y3019" t="str">
        <f>VLOOKUP(S3019,Taxonomic!A:D,3,FALSE)</f>
        <v>parablennius</v>
      </c>
      <c r="Z3019" t="str">
        <f>VLOOKUP(S3019,Taxonomic!A:D,4,FALSE)</f>
        <v>marmoreus</v>
      </c>
    </row>
    <row r="3020" spans="1:26" x14ac:dyDescent="0.2">
      <c r="A3020" t="s">
        <v>30</v>
      </c>
      <c r="B3020" t="s">
        <v>436</v>
      </c>
      <c r="C3020" s="4" t="s">
        <v>135</v>
      </c>
      <c r="D3020">
        <v>2020</v>
      </c>
      <c r="E3020">
        <v>1</v>
      </c>
      <c r="F3020" s="9">
        <v>30</v>
      </c>
      <c r="G3020" t="s">
        <v>455</v>
      </c>
      <c r="H3020" t="s">
        <v>151</v>
      </c>
      <c r="I3020">
        <f>VLOOKUP(B3020,Information_sites!D:E,2,FALSE)</f>
        <v>-24.105399999999999</v>
      </c>
      <c r="J3020">
        <f>VLOOKUP(B3020,Information_sites!D:F,3,FALSE)</f>
        <v>-45.702500000000001</v>
      </c>
      <c r="K3020">
        <v>22</v>
      </c>
      <c r="L3020">
        <v>22</v>
      </c>
      <c r="M3020">
        <v>40</v>
      </c>
      <c r="N3020">
        <v>6.8</v>
      </c>
      <c r="O3020">
        <v>12</v>
      </c>
      <c r="P3020" s="5">
        <v>0.57777777777777795</v>
      </c>
      <c r="Q3020" s="5">
        <v>0.58194444444444404</v>
      </c>
      <c r="R3020">
        <v>25</v>
      </c>
      <c r="S3020" t="s">
        <v>54</v>
      </c>
      <c r="T3020">
        <v>3</v>
      </c>
      <c r="U3020">
        <v>5</v>
      </c>
      <c r="X3020" t="str">
        <f>VLOOKUP($S3020,Taxonomic!A:D,2,FALSE)</f>
        <v>blenniidae</v>
      </c>
      <c r="Y3020" t="str">
        <f>VLOOKUP(S3020,Taxonomic!A:D,3,FALSE)</f>
        <v>parablennius</v>
      </c>
      <c r="Z3020" t="str">
        <f>VLOOKUP(S3020,Taxonomic!A:D,4,FALSE)</f>
        <v>marmoreus</v>
      </c>
    </row>
    <row r="3021" spans="1:26" x14ac:dyDescent="0.2">
      <c r="A3021" t="s">
        <v>30</v>
      </c>
      <c r="B3021" t="s">
        <v>436</v>
      </c>
      <c r="C3021" s="4" t="s">
        <v>135</v>
      </c>
      <c r="D3021">
        <v>2020</v>
      </c>
      <c r="E3021">
        <v>1</v>
      </c>
      <c r="F3021" s="9">
        <v>30</v>
      </c>
      <c r="G3021" t="s">
        <v>455</v>
      </c>
      <c r="H3021" t="s">
        <v>151</v>
      </c>
      <c r="I3021">
        <f>VLOOKUP(B3021,Information_sites!D:E,2,FALSE)</f>
        <v>-24.105399999999999</v>
      </c>
      <c r="J3021">
        <f>VLOOKUP(B3021,Information_sites!D:F,3,FALSE)</f>
        <v>-45.702500000000001</v>
      </c>
      <c r="K3021">
        <v>22</v>
      </c>
      <c r="L3021">
        <v>22</v>
      </c>
      <c r="M3021">
        <v>40</v>
      </c>
      <c r="N3021">
        <v>6.8</v>
      </c>
      <c r="O3021">
        <v>12</v>
      </c>
      <c r="P3021" s="5">
        <v>0.57777777777777795</v>
      </c>
      <c r="Q3021" s="5">
        <v>0.58194444444444404</v>
      </c>
      <c r="R3021">
        <v>25</v>
      </c>
      <c r="S3021" t="s">
        <v>87</v>
      </c>
      <c r="T3021">
        <v>7</v>
      </c>
      <c r="U3021">
        <v>5</v>
      </c>
      <c r="X3021" t="str">
        <f>VLOOKUP($S3021,Taxonomic!A:D,2,FALSE)</f>
        <v>gobiidae</v>
      </c>
      <c r="Y3021" t="str">
        <f>VLOOKUP(S3021,Taxonomic!A:D,3,FALSE)</f>
        <v>coryphopterus</v>
      </c>
      <c r="Z3021" t="str">
        <f>VLOOKUP(S3021,Taxonomic!A:D,4,FALSE)</f>
        <v>spp</v>
      </c>
    </row>
    <row r="3022" spans="1:26" x14ac:dyDescent="0.2">
      <c r="A3022" t="s">
        <v>30</v>
      </c>
      <c r="B3022" t="s">
        <v>436</v>
      </c>
      <c r="C3022" s="4" t="s">
        <v>135</v>
      </c>
      <c r="D3022">
        <v>2020</v>
      </c>
      <c r="E3022">
        <v>1</v>
      </c>
      <c r="F3022" s="9">
        <v>30</v>
      </c>
      <c r="G3022" t="s">
        <v>455</v>
      </c>
      <c r="H3022" t="s">
        <v>151</v>
      </c>
      <c r="I3022">
        <f>VLOOKUP(B3022,Information_sites!D:E,2,FALSE)</f>
        <v>-24.105399999999999</v>
      </c>
      <c r="J3022">
        <f>VLOOKUP(B3022,Information_sites!D:F,3,FALSE)</f>
        <v>-45.702500000000001</v>
      </c>
      <c r="K3022">
        <v>23</v>
      </c>
      <c r="L3022">
        <v>23</v>
      </c>
      <c r="M3022">
        <v>40</v>
      </c>
      <c r="N3022">
        <v>8.8000000000000007</v>
      </c>
      <c r="O3022">
        <v>8</v>
      </c>
      <c r="P3022" s="5">
        <v>0.58472222222222203</v>
      </c>
      <c r="Q3022" s="5">
        <v>0.58958333333333302</v>
      </c>
      <c r="R3022">
        <v>21</v>
      </c>
      <c r="S3022" t="s">
        <v>40</v>
      </c>
      <c r="T3022">
        <v>1</v>
      </c>
      <c r="U3022">
        <v>5</v>
      </c>
      <c r="X3022" t="str">
        <f>VLOOKUP($S3022,Taxonomic!A:D,2,FALSE)</f>
        <v>labridae</v>
      </c>
      <c r="Y3022" t="str">
        <f>VLOOKUP(S3022,Taxonomic!A:D,3,FALSE)</f>
        <v>halichoeres</v>
      </c>
      <c r="Z3022" t="str">
        <f>VLOOKUP(S3022,Taxonomic!A:D,4,FALSE)</f>
        <v>poeyi</v>
      </c>
    </row>
    <row r="3023" spans="1:26" x14ac:dyDescent="0.2">
      <c r="A3023" t="s">
        <v>30</v>
      </c>
      <c r="B3023" t="s">
        <v>436</v>
      </c>
      <c r="C3023" s="4" t="s">
        <v>135</v>
      </c>
      <c r="D3023">
        <v>2020</v>
      </c>
      <c r="E3023">
        <v>1</v>
      </c>
      <c r="F3023" s="9">
        <v>30</v>
      </c>
      <c r="G3023" t="s">
        <v>455</v>
      </c>
      <c r="H3023" t="s">
        <v>151</v>
      </c>
      <c r="I3023">
        <f>VLOOKUP(B3023,Information_sites!D:E,2,FALSE)</f>
        <v>-24.105399999999999</v>
      </c>
      <c r="J3023">
        <f>VLOOKUP(B3023,Information_sites!D:F,3,FALSE)</f>
        <v>-45.702500000000001</v>
      </c>
      <c r="K3023">
        <v>23</v>
      </c>
      <c r="L3023">
        <v>23</v>
      </c>
      <c r="M3023">
        <v>40</v>
      </c>
      <c r="N3023">
        <v>8.8000000000000007</v>
      </c>
      <c r="O3023">
        <v>8</v>
      </c>
      <c r="P3023" s="5">
        <v>0.58472222222222203</v>
      </c>
      <c r="Q3023" s="5">
        <v>0.58958333333333302</v>
      </c>
      <c r="R3023">
        <v>21</v>
      </c>
      <c r="S3023" t="s">
        <v>40</v>
      </c>
      <c r="T3023">
        <v>1</v>
      </c>
      <c r="U3023">
        <v>7</v>
      </c>
      <c r="X3023" t="str">
        <f>VLOOKUP($S3023,Taxonomic!A:D,2,FALSE)</f>
        <v>labridae</v>
      </c>
      <c r="Y3023" t="str">
        <f>VLOOKUP(S3023,Taxonomic!A:D,3,FALSE)</f>
        <v>halichoeres</v>
      </c>
      <c r="Z3023" t="str">
        <f>VLOOKUP(S3023,Taxonomic!A:D,4,FALSE)</f>
        <v>poeyi</v>
      </c>
    </row>
    <row r="3024" spans="1:26" x14ac:dyDescent="0.2">
      <c r="A3024" t="s">
        <v>30</v>
      </c>
      <c r="B3024" t="s">
        <v>436</v>
      </c>
      <c r="C3024" s="4" t="s">
        <v>135</v>
      </c>
      <c r="D3024">
        <v>2020</v>
      </c>
      <c r="E3024">
        <v>1</v>
      </c>
      <c r="F3024" s="9">
        <v>30</v>
      </c>
      <c r="G3024" t="s">
        <v>455</v>
      </c>
      <c r="H3024" t="s">
        <v>151</v>
      </c>
      <c r="I3024">
        <f>VLOOKUP(B3024,Information_sites!D:E,2,FALSE)</f>
        <v>-24.105399999999999</v>
      </c>
      <c r="J3024">
        <f>VLOOKUP(B3024,Information_sites!D:F,3,FALSE)</f>
        <v>-45.702500000000001</v>
      </c>
      <c r="K3024">
        <v>23</v>
      </c>
      <c r="L3024">
        <v>23</v>
      </c>
      <c r="M3024">
        <v>40</v>
      </c>
      <c r="N3024">
        <v>8.8000000000000007</v>
      </c>
      <c r="O3024">
        <v>8</v>
      </c>
      <c r="P3024" s="5">
        <v>0.58472222222222203</v>
      </c>
      <c r="Q3024" s="5">
        <v>0.58958333333333302</v>
      </c>
      <c r="R3024">
        <v>21</v>
      </c>
      <c r="S3024" t="s">
        <v>40</v>
      </c>
      <c r="T3024">
        <v>1</v>
      </c>
      <c r="U3024">
        <v>12</v>
      </c>
      <c r="X3024" t="str">
        <f>VLOOKUP($S3024,Taxonomic!A:D,2,FALSE)</f>
        <v>labridae</v>
      </c>
      <c r="Y3024" t="str">
        <f>VLOOKUP(S3024,Taxonomic!A:D,3,FALSE)</f>
        <v>halichoeres</v>
      </c>
      <c r="Z3024" t="str">
        <f>VLOOKUP(S3024,Taxonomic!A:D,4,FALSE)</f>
        <v>poeyi</v>
      </c>
    </row>
    <row r="3025" spans="1:26" x14ac:dyDescent="0.2">
      <c r="A3025" t="s">
        <v>30</v>
      </c>
      <c r="B3025" t="s">
        <v>436</v>
      </c>
      <c r="C3025" s="4" t="s">
        <v>135</v>
      </c>
      <c r="D3025">
        <v>2020</v>
      </c>
      <c r="E3025">
        <v>1</v>
      </c>
      <c r="F3025" s="9">
        <v>30</v>
      </c>
      <c r="G3025" t="s">
        <v>455</v>
      </c>
      <c r="H3025" t="s">
        <v>151</v>
      </c>
      <c r="I3025">
        <f>VLOOKUP(B3025,Information_sites!D:E,2,FALSE)</f>
        <v>-24.105399999999999</v>
      </c>
      <c r="J3025">
        <f>VLOOKUP(B3025,Information_sites!D:F,3,FALSE)</f>
        <v>-45.702500000000001</v>
      </c>
      <c r="K3025">
        <v>23</v>
      </c>
      <c r="L3025">
        <v>23</v>
      </c>
      <c r="M3025">
        <v>40</v>
      </c>
      <c r="N3025">
        <v>8.8000000000000007</v>
      </c>
      <c r="O3025">
        <v>8</v>
      </c>
      <c r="P3025" s="5">
        <v>0.58472222222222203</v>
      </c>
      <c r="Q3025" s="5">
        <v>0.58958333333333302</v>
      </c>
      <c r="R3025">
        <v>21</v>
      </c>
      <c r="S3025" t="s">
        <v>39</v>
      </c>
      <c r="T3025">
        <v>40</v>
      </c>
      <c r="U3025">
        <v>12</v>
      </c>
      <c r="X3025" t="str">
        <f>VLOOKUP($S3025,Taxonomic!A:D,2,FALSE)</f>
        <v>haemulidae</v>
      </c>
      <c r="Y3025" t="str">
        <f>VLOOKUP(S3025,Taxonomic!A:D,3,FALSE)</f>
        <v>haemulon</v>
      </c>
      <c r="Z3025" t="str">
        <f>VLOOKUP(S3025,Taxonomic!A:D,4,FALSE)</f>
        <v>aurolineatum</v>
      </c>
    </row>
    <row r="3026" spans="1:26" x14ac:dyDescent="0.2">
      <c r="A3026" t="s">
        <v>30</v>
      </c>
      <c r="B3026" t="s">
        <v>436</v>
      </c>
      <c r="C3026" s="4" t="s">
        <v>135</v>
      </c>
      <c r="D3026">
        <v>2020</v>
      </c>
      <c r="E3026">
        <v>1</v>
      </c>
      <c r="F3026" s="9">
        <v>30</v>
      </c>
      <c r="G3026" t="s">
        <v>455</v>
      </c>
      <c r="H3026" t="s">
        <v>151</v>
      </c>
      <c r="I3026">
        <f>VLOOKUP(B3026,Information_sites!D:E,2,FALSE)</f>
        <v>-24.105399999999999</v>
      </c>
      <c r="J3026">
        <f>VLOOKUP(B3026,Information_sites!D:F,3,FALSE)</f>
        <v>-45.702500000000001</v>
      </c>
      <c r="K3026">
        <v>23</v>
      </c>
      <c r="L3026">
        <v>23</v>
      </c>
      <c r="M3026">
        <v>40</v>
      </c>
      <c r="N3026">
        <v>8.8000000000000007</v>
      </c>
      <c r="O3026">
        <v>8</v>
      </c>
      <c r="P3026" s="5">
        <v>0.58472222222222203</v>
      </c>
      <c r="Q3026" s="5">
        <v>0.58958333333333302</v>
      </c>
      <c r="R3026">
        <v>21</v>
      </c>
      <c r="S3026" t="s">
        <v>39</v>
      </c>
      <c r="T3026">
        <v>75</v>
      </c>
      <c r="U3026">
        <v>15</v>
      </c>
      <c r="X3026" t="str">
        <f>VLOOKUP($S3026,Taxonomic!A:D,2,FALSE)</f>
        <v>haemulidae</v>
      </c>
      <c r="Y3026" t="str">
        <f>VLOOKUP(S3026,Taxonomic!A:D,3,FALSE)</f>
        <v>haemulon</v>
      </c>
      <c r="Z3026" t="str">
        <f>VLOOKUP(S3026,Taxonomic!A:D,4,FALSE)</f>
        <v>aurolineatum</v>
      </c>
    </row>
    <row r="3027" spans="1:26" x14ac:dyDescent="0.2">
      <c r="A3027" t="s">
        <v>30</v>
      </c>
      <c r="B3027" t="s">
        <v>436</v>
      </c>
      <c r="C3027" s="4" t="s">
        <v>135</v>
      </c>
      <c r="D3027">
        <v>2020</v>
      </c>
      <c r="E3027">
        <v>1</v>
      </c>
      <c r="F3027" s="9">
        <v>30</v>
      </c>
      <c r="G3027" t="s">
        <v>455</v>
      </c>
      <c r="H3027" t="s">
        <v>151</v>
      </c>
      <c r="I3027">
        <f>VLOOKUP(B3027,Information_sites!D:E,2,FALSE)</f>
        <v>-24.105399999999999</v>
      </c>
      <c r="J3027">
        <f>VLOOKUP(B3027,Information_sites!D:F,3,FALSE)</f>
        <v>-45.702500000000001</v>
      </c>
      <c r="K3027">
        <v>23</v>
      </c>
      <c r="L3027">
        <v>23</v>
      </c>
      <c r="M3027">
        <v>40</v>
      </c>
      <c r="N3027">
        <v>8.8000000000000007</v>
      </c>
      <c r="O3027">
        <v>8</v>
      </c>
      <c r="P3027" s="5">
        <v>0.58472222222222203</v>
      </c>
      <c r="Q3027" s="5">
        <v>0.58958333333333302</v>
      </c>
      <c r="R3027">
        <v>21</v>
      </c>
      <c r="S3027" t="s">
        <v>73</v>
      </c>
      <c r="T3027">
        <v>2</v>
      </c>
      <c r="U3027">
        <v>40</v>
      </c>
      <c r="X3027" t="str">
        <f>VLOOKUP($S3027,Taxonomic!A:D,2,FALSE)</f>
        <v>ephippidae</v>
      </c>
      <c r="Y3027" t="str">
        <f>VLOOKUP(S3027,Taxonomic!A:D,3,FALSE)</f>
        <v>chaetodipterus</v>
      </c>
      <c r="Z3027" t="str">
        <f>VLOOKUP(S3027,Taxonomic!A:D,4,FALSE)</f>
        <v>faber</v>
      </c>
    </row>
    <row r="3028" spans="1:26" x14ac:dyDescent="0.2">
      <c r="A3028" t="s">
        <v>30</v>
      </c>
      <c r="B3028" t="s">
        <v>436</v>
      </c>
      <c r="C3028" s="4" t="s">
        <v>135</v>
      </c>
      <c r="D3028">
        <v>2020</v>
      </c>
      <c r="E3028">
        <v>1</v>
      </c>
      <c r="F3028" s="9">
        <v>30</v>
      </c>
      <c r="G3028" t="s">
        <v>455</v>
      </c>
      <c r="H3028" t="s">
        <v>151</v>
      </c>
      <c r="I3028">
        <f>VLOOKUP(B3028,Information_sites!D:E,2,FALSE)</f>
        <v>-24.105399999999999</v>
      </c>
      <c r="J3028">
        <f>VLOOKUP(B3028,Information_sites!D:F,3,FALSE)</f>
        <v>-45.702500000000001</v>
      </c>
      <c r="K3028">
        <v>23</v>
      </c>
      <c r="L3028">
        <v>23</v>
      </c>
      <c r="M3028">
        <v>40</v>
      </c>
      <c r="N3028">
        <v>8.8000000000000007</v>
      </c>
      <c r="O3028">
        <v>8</v>
      </c>
      <c r="P3028" s="5">
        <v>0.58472222222222203</v>
      </c>
      <c r="Q3028" s="5">
        <v>0.58958333333333302</v>
      </c>
      <c r="R3028">
        <v>21</v>
      </c>
      <c r="S3028" t="s">
        <v>49</v>
      </c>
      <c r="T3028">
        <v>1</v>
      </c>
      <c r="U3028">
        <v>25</v>
      </c>
      <c r="X3028" t="str">
        <f>VLOOKUP($S3028,Taxonomic!A:D,2,FALSE)</f>
        <v>acanthuridae</v>
      </c>
      <c r="Y3028" t="str">
        <f>VLOOKUP(S3028,Taxonomic!A:D,3,FALSE)</f>
        <v>acanthurus</v>
      </c>
      <c r="Z3028" t="str">
        <f>VLOOKUP(S3028,Taxonomic!A:D,4,FALSE)</f>
        <v>chirurgus</v>
      </c>
    </row>
    <row r="3029" spans="1:26" x14ac:dyDescent="0.2">
      <c r="A3029" t="s">
        <v>30</v>
      </c>
      <c r="B3029" t="s">
        <v>436</v>
      </c>
      <c r="C3029" s="4" t="s">
        <v>135</v>
      </c>
      <c r="D3029">
        <v>2020</v>
      </c>
      <c r="E3029">
        <v>1</v>
      </c>
      <c r="F3029" s="9">
        <v>30</v>
      </c>
      <c r="G3029" t="s">
        <v>455</v>
      </c>
      <c r="H3029" t="s">
        <v>151</v>
      </c>
      <c r="I3029">
        <f>VLOOKUP(B3029,Information_sites!D:E,2,FALSE)</f>
        <v>-24.105399999999999</v>
      </c>
      <c r="J3029">
        <f>VLOOKUP(B3029,Information_sites!D:F,3,FALSE)</f>
        <v>-45.702500000000001</v>
      </c>
      <c r="K3029">
        <v>23</v>
      </c>
      <c r="L3029">
        <v>23</v>
      </c>
      <c r="M3029">
        <v>40</v>
      </c>
      <c r="N3029">
        <v>8.8000000000000007</v>
      </c>
      <c r="O3029">
        <v>8</v>
      </c>
      <c r="P3029" s="5">
        <v>0.58472222222222203</v>
      </c>
      <c r="Q3029" s="5">
        <v>0.58958333333333302</v>
      </c>
      <c r="R3029">
        <v>21</v>
      </c>
      <c r="S3029" t="s">
        <v>49</v>
      </c>
      <c r="T3029">
        <v>1</v>
      </c>
      <c r="U3029">
        <v>30</v>
      </c>
      <c r="X3029" t="str">
        <f>VLOOKUP($S3029,Taxonomic!A:D,2,FALSE)</f>
        <v>acanthuridae</v>
      </c>
      <c r="Y3029" t="str">
        <f>VLOOKUP(S3029,Taxonomic!A:D,3,FALSE)</f>
        <v>acanthurus</v>
      </c>
      <c r="Z3029" t="str">
        <f>VLOOKUP(S3029,Taxonomic!A:D,4,FALSE)</f>
        <v>chirurgus</v>
      </c>
    </row>
    <row r="3030" spans="1:26" x14ac:dyDescent="0.2">
      <c r="A3030" t="s">
        <v>30</v>
      </c>
      <c r="B3030" t="s">
        <v>436</v>
      </c>
      <c r="C3030" s="4" t="s">
        <v>135</v>
      </c>
      <c r="D3030">
        <v>2020</v>
      </c>
      <c r="E3030">
        <v>1</v>
      </c>
      <c r="F3030" s="9">
        <v>30</v>
      </c>
      <c r="G3030" t="s">
        <v>455</v>
      </c>
      <c r="H3030" t="s">
        <v>151</v>
      </c>
      <c r="I3030">
        <f>VLOOKUP(B3030,Information_sites!D:E,2,FALSE)</f>
        <v>-24.105399999999999</v>
      </c>
      <c r="J3030">
        <f>VLOOKUP(B3030,Information_sites!D:F,3,FALSE)</f>
        <v>-45.702500000000001</v>
      </c>
      <c r="K3030">
        <v>23</v>
      </c>
      <c r="L3030">
        <v>23</v>
      </c>
      <c r="M3030">
        <v>40</v>
      </c>
      <c r="N3030">
        <v>8.8000000000000007</v>
      </c>
      <c r="O3030">
        <v>8</v>
      </c>
      <c r="P3030" s="5">
        <v>0.58472222222222203</v>
      </c>
      <c r="Q3030" s="5">
        <v>0.58958333333333302</v>
      </c>
      <c r="R3030">
        <v>21</v>
      </c>
      <c r="S3030" t="s">
        <v>44</v>
      </c>
      <c r="T3030">
        <v>1</v>
      </c>
      <c r="U3030">
        <v>33</v>
      </c>
      <c r="X3030" t="str">
        <f>VLOOKUP($S3030,Taxonomic!A:D,2,FALSE)</f>
        <v>pomacanthidae</v>
      </c>
      <c r="Y3030" t="str">
        <f>VLOOKUP(S3030,Taxonomic!A:D,3,FALSE)</f>
        <v>pomacanthus</v>
      </c>
      <c r="Z3030" t="str">
        <f>VLOOKUP(S3030,Taxonomic!A:D,4,FALSE)</f>
        <v>paru</v>
      </c>
    </row>
    <row r="3031" spans="1:26" x14ac:dyDescent="0.2">
      <c r="A3031" t="s">
        <v>30</v>
      </c>
      <c r="B3031" t="s">
        <v>436</v>
      </c>
      <c r="C3031" s="4" t="s">
        <v>135</v>
      </c>
      <c r="D3031">
        <v>2020</v>
      </c>
      <c r="E3031">
        <v>1</v>
      </c>
      <c r="F3031" s="9">
        <v>30</v>
      </c>
      <c r="G3031" t="s">
        <v>455</v>
      </c>
      <c r="H3031" t="s">
        <v>151</v>
      </c>
      <c r="I3031">
        <f>VLOOKUP(B3031,Information_sites!D:E,2,FALSE)</f>
        <v>-24.105399999999999</v>
      </c>
      <c r="J3031">
        <f>VLOOKUP(B3031,Information_sites!D:F,3,FALSE)</f>
        <v>-45.702500000000001</v>
      </c>
      <c r="K3031">
        <v>23</v>
      </c>
      <c r="L3031">
        <v>23</v>
      </c>
      <c r="M3031">
        <v>40</v>
      </c>
      <c r="N3031">
        <v>8.8000000000000007</v>
      </c>
      <c r="O3031">
        <v>8</v>
      </c>
      <c r="P3031" s="5">
        <v>0.58472222222222203</v>
      </c>
      <c r="Q3031" s="5">
        <v>0.58958333333333302</v>
      </c>
      <c r="R3031">
        <v>21</v>
      </c>
      <c r="S3031" t="s">
        <v>44</v>
      </c>
      <c r="T3031">
        <v>1</v>
      </c>
      <c r="U3031">
        <v>35</v>
      </c>
      <c r="X3031" t="str">
        <f>VLOOKUP($S3031,Taxonomic!A:D,2,FALSE)</f>
        <v>pomacanthidae</v>
      </c>
      <c r="Y3031" t="str">
        <f>VLOOKUP(S3031,Taxonomic!A:D,3,FALSE)</f>
        <v>pomacanthus</v>
      </c>
      <c r="Z3031" t="str">
        <f>VLOOKUP(S3031,Taxonomic!A:D,4,FALSE)</f>
        <v>paru</v>
      </c>
    </row>
    <row r="3032" spans="1:26" x14ac:dyDescent="0.2">
      <c r="A3032" t="s">
        <v>30</v>
      </c>
      <c r="B3032" t="s">
        <v>436</v>
      </c>
      <c r="C3032" s="4" t="s">
        <v>135</v>
      </c>
      <c r="D3032">
        <v>2020</v>
      </c>
      <c r="E3032">
        <v>1</v>
      </c>
      <c r="F3032" s="9">
        <v>30</v>
      </c>
      <c r="G3032" t="s">
        <v>455</v>
      </c>
      <c r="H3032" t="s">
        <v>151</v>
      </c>
      <c r="I3032">
        <f>VLOOKUP(B3032,Information_sites!D:E,2,FALSE)</f>
        <v>-24.105399999999999</v>
      </c>
      <c r="J3032">
        <f>VLOOKUP(B3032,Information_sites!D:F,3,FALSE)</f>
        <v>-45.702500000000001</v>
      </c>
      <c r="K3032">
        <v>23</v>
      </c>
      <c r="L3032">
        <v>23</v>
      </c>
      <c r="M3032">
        <v>40</v>
      </c>
      <c r="N3032">
        <v>8.8000000000000007</v>
      </c>
      <c r="O3032">
        <v>8</v>
      </c>
      <c r="P3032" s="5">
        <v>0.58472222222222203</v>
      </c>
      <c r="Q3032" s="5">
        <v>0.58958333333333302</v>
      </c>
      <c r="R3032">
        <v>21</v>
      </c>
      <c r="S3032" t="s">
        <v>44</v>
      </c>
      <c r="T3032">
        <v>1</v>
      </c>
      <c r="U3032">
        <v>40</v>
      </c>
      <c r="X3032" t="str">
        <f>VLOOKUP($S3032,Taxonomic!A:D,2,FALSE)</f>
        <v>pomacanthidae</v>
      </c>
      <c r="Y3032" t="str">
        <f>VLOOKUP(S3032,Taxonomic!A:D,3,FALSE)</f>
        <v>pomacanthus</v>
      </c>
      <c r="Z3032" t="str">
        <f>VLOOKUP(S3032,Taxonomic!A:D,4,FALSE)</f>
        <v>paru</v>
      </c>
    </row>
    <row r="3033" spans="1:26" x14ac:dyDescent="0.2">
      <c r="A3033" t="s">
        <v>30</v>
      </c>
      <c r="B3033" t="s">
        <v>436</v>
      </c>
      <c r="C3033" s="4" t="s">
        <v>135</v>
      </c>
      <c r="D3033">
        <v>2020</v>
      </c>
      <c r="E3033">
        <v>1</v>
      </c>
      <c r="F3033" s="9">
        <v>30</v>
      </c>
      <c r="G3033" t="s">
        <v>455</v>
      </c>
      <c r="H3033" t="s">
        <v>151</v>
      </c>
      <c r="I3033">
        <f>VLOOKUP(B3033,Information_sites!D:E,2,FALSE)</f>
        <v>-24.105399999999999</v>
      </c>
      <c r="J3033">
        <f>VLOOKUP(B3033,Information_sites!D:F,3,FALSE)</f>
        <v>-45.702500000000001</v>
      </c>
      <c r="K3033">
        <v>23</v>
      </c>
      <c r="L3033">
        <v>23</v>
      </c>
      <c r="M3033">
        <v>40</v>
      </c>
      <c r="N3033">
        <v>8.8000000000000007</v>
      </c>
      <c r="O3033">
        <v>8</v>
      </c>
      <c r="P3033" s="5">
        <v>0.58472222222222203</v>
      </c>
      <c r="Q3033" s="5">
        <v>0.58958333333333302</v>
      </c>
      <c r="R3033">
        <v>21</v>
      </c>
      <c r="S3033" t="s">
        <v>125</v>
      </c>
      <c r="T3033">
        <v>1</v>
      </c>
      <c r="U3033">
        <v>7</v>
      </c>
      <c r="X3033" t="str">
        <f>VLOOKUP($S3033,Taxonomic!A:D,2,FALSE)</f>
        <v>mullidae</v>
      </c>
      <c r="Y3033" t="str">
        <f>VLOOKUP(S3033,Taxonomic!A:D,3,FALSE)</f>
        <v>pseudupeneus</v>
      </c>
      <c r="Z3033" t="str">
        <f>VLOOKUP(S3033,Taxonomic!A:D,4,FALSE)</f>
        <v>maculatus</v>
      </c>
    </row>
    <row r="3034" spans="1:26" x14ac:dyDescent="0.2">
      <c r="A3034" t="s">
        <v>30</v>
      </c>
      <c r="B3034" t="s">
        <v>436</v>
      </c>
      <c r="C3034" s="4" t="s">
        <v>135</v>
      </c>
      <c r="D3034">
        <v>2020</v>
      </c>
      <c r="E3034">
        <v>1</v>
      </c>
      <c r="F3034" s="9">
        <v>30</v>
      </c>
      <c r="G3034" t="s">
        <v>455</v>
      </c>
      <c r="H3034" t="s">
        <v>151</v>
      </c>
      <c r="I3034">
        <f>VLOOKUP(B3034,Information_sites!D:E,2,FALSE)</f>
        <v>-24.105399999999999</v>
      </c>
      <c r="J3034">
        <f>VLOOKUP(B3034,Information_sites!D:F,3,FALSE)</f>
        <v>-45.702500000000001</v>
      </c>
      <c r="K3034">
        <v>23</v>
      </c>
      <c r="L3034">
        <v>23</v>
      </c>
      <c r="M3034">
        <v>40</v>
      </c>
      <c r="N3034">
        <v>8.8000000000000007</v>
      </c>
      <c r="O3034">
        <v>8</v>
      </c>
      <c r="P3034" s="5">
        <v>0.58472222222222203</v>
      </c>
      <c r="Q3034" s="5">
        <v>0.58958333333333302</v>
      </c>
      <c r="R3034">
        <v>21</v>
      </c>
      <c r="S3034" t="s">
        <v>62</v>
      </c>
      <c r="T3034">
        <v>1</v>
      </c>
      <c r="U3034">
        <v>10</v>
      </c>
      <c r="X3034" t="str">
        <f>VLOOKUP($S3034,Taxonomic!A:D,2,FALSE)</f>
        <v>tetraodontidae</v>
      </c>
      <c r="Y3034" t="str">
        <f>VLOOKUP(S3034,Taxonomic!A:D,3,FALSE)</f>
        <v>canthigaster</v>
      </c>
      <c r="Z3034" t="str">
        <f>VLOOKUP(S3034,Taxonomic!A:D,4,FALSE)</f>
        <v>figueiredoi</v>
      </c>
    </row>
    <row r="3035" spans="1:26" x14ac:dyDescent="0.2">
      <c r="A3035" t="s">
        <v>30</v>
      </c>
      <c r="B3035" t="s">
        <v>436</v>
      </c>
      <c r="C3035" s="4" t="s">
        <v>135</v>
      </c>
      <c r="D3035">
        <v>2020</v>
      </c>
      <c r="E3035">
        <v>1</v>
      </c>
      <c r="F3035" s="9">
        <v>30</v>
      </c>
      <c r="G3035" t="s">
        <v>455</v>
      </c>
      <c r="H3035" t="s">
        <v>151</v>
      </c>
      <c r="I3035">
        <f>VLOOKUP(B3035,Information_sites!D:E,2,FALSE)</f>
        <v>-24.105399999999999</v>
      </c>
      <c r="J3035">
        <f>VLOOKUP(B3035,Information_sites!D:F,3,FALSE)</f>
        <v>-45.702500000000001</v>
      </c>
      <c r="K3035">
        <v>23</v>
      </c>
      <c r="L3035">
        <v>23</v>
      </c>
      <c r="M3035">
        <v>40</v>
      </c>
      <c r="N3035">
        <v>8.8000000000000007</v>
      </c>
      <c r="O3035">
        <v>8</v>
      </c>
      <c r="P3035" s="5">
        <v>0.58472222222222203</v>
      </c>
      <c r="Q3035" s="5">
        <v>0.58958333333333302</v>
      </c>
      <c r="R3035">
        <v>21</v>
      </c>
      <c r="S3035" t="s">
        <v>93</v>
      </c>
      <c r="T3035">
        <v>1</v>
      </c>
      <c r="U3035">
        <v>25</v>
      </c>
      <c r="X3035" t="str">
        <f>VLOOKUP($S3035,Taxonomic!A:D,2,FALSE)</f>
        <v>sparidae</v>
      </c>
      <c r="Y3035" t="str">
        <f>VLOOKUP(S3035,Taxonomic!A:D,3,FALSE)</f>
        <v>calamus</v>
      </c>
      <c r="Z3035" t="str">
        <f>VLOOKUP(S3035,Taxonomic!A:D,4,FALSE)</f>
        <v>penna</v>
      </c>
    </row>
    <row r="3036" spans="1:26" x14ac:dyDescent="0.2">
      <c r="A3036" t="s">
        <v>30</v>
      </c>
      <c r="B3036" t="s">
        <v>436</v>
      </c>
      <c r="C3036" s="4" t="s">
        <v>135</v>
      </c>
      <c r="D3036">
        <v>2020</v>
      </c>
      <c r="E3036">
        <v>1</v>
      </c>
      <c r="F3036" s="9">
        <v>30</v>
      </c>
      <c r="G3036" t="s">
        <v>455</v>
      </c>
      <c r="H3036" t="s">
        <v>151</v>
      </c>
      <c r="I3036">
        <f>VLOOKUP(B3036,Information_sites!D:E,2,FALSE)</f>
        <v>-24.105399999999999</v>
      </c>
      <c r="J3036">
        <f>VLOOKUP(B3036,Information_sites!D:F,3,FALSE)</f>
        <v>-45.702500000000001</v>
      </c>
      <c r="K3036">
        <v>23</v>
      </c>
      <c r="L3036">
        <v>23</v>
      </c>
      <c r="M3036">
        <v>40</v>
      </c>
      <c r="N3036">
        <v>8.8000000000000007</v>
      </c>
      <c r="O3036">
        <v>8</v>
      </c>
      <c r="P3036" s="5">
        <v>0.58472222222222203</v>
      </c>
      <c r="Q3036" s="5">
        <v>0.58958333333333302</v>
      </c>
      <c r="R3036">
        <v>21</v>
      </c>
      <c r="S3036" t="s">
        <v>52</v>
      </c>
      <c r="T3036">
        <v>1</v>
      </c>
      <c r="U3036">
        <v>33</v>
      </c>
      <c r="X3036" t="str">
        <f>VLOOKUP($S3036,Taxonomic!A:D,2,FALSE)</f>
        <v>kyphosidae</v>
      </c>
      <c r="Y3036" t="str">
        <f>VLOOKUP(S3036,Taxonomic!A:D,3,FALSE)</f>
        <v>kyphosus</v>
      </c>
      <c r="Z3036" t="str">
        <f>VLOOKUP(S3036,Taxonomic!A:D,4,FALSE)</f>
        <v>sectatrix</v>
      </c>
    </row>
    <row r="3037" spans="1:26" x14ac:dyDescent="0.2">
      <c r="A3037" t="s">
        <v>30</v>
      </c>
      <c r="B3037" t="s">
        <v>436</v>
      </c>
      <c r="C3037" s="4" t="s">
        <v>135</v>
      </c>
      <c r="D3037">
        <v>2020</v>
      </c>
      <c r="E3037">
        <v>1</v>
      </c>
      <c r="F3037" s="9">
        <v>30</v>
      </c>
      <c r="G3037" t="s">
        <v>455</v>
      </c>
      <c r="H3037" t="s">
        <v>151</v>
      </c>
      <c r="I3037">
        <f>VLOOKUP(B3037,Information_sites!D:E,2,FALSE)</f>
        <v>-24.105399999999999</v>
      </c>
      <c r="J3037">
        <f>VLOOKUP(B3037,Information_sites!D:F,3,FALSE)</f>
        <v>-45.702500000000001</v>
      </c>
      <c r="K3037">
        <v>23</v>
      </c>
      <c r="L3037">
        <v>23</v>
      </c>
      <c r="M3037">
        <v>40</v>
      </c>
      <c r="N3037">
        <v>8.8000000000000007</v>
      </c>
      <c r="O3037">
        <v>8</v>
      </c>
      <c r="P3037" s="5">
        <v>0.58472222222222203</v>
      </c>
      <c r="Q3037" s="5">
        <v>0.58958333333333302</v>
      </c>
      <c r="R3037">
        <v>21</v>
      </c>
      <c r="S3037" t="s">
        <v>34</v>
      </c>
      <c r="T3037">
        <v>1</v>
      </c>
      <c r="U3037">
        <v>27</v>
      </c>
      <c r="X3037" t="str">
        <f>VLOOKUP($S3037,Taxonomic!A:D,2,FALSE)</f>
        <v>labridae</v>
      </c>
      <c r="Y3037" t="str">
        <f>VLOOKUP(S3037,Taxonomic!A:D,3,FALSE)</f>
        <v>bodianus</v>
      </c>
      <c r="Z3037" t="str">
        <f>VLOOKUP(S3037,Taxonomic!A:D,4,FALSE)</f>
        <v>pulchellus</v>
      </c>
    </row>
    <row r="3038" spans="1:26" x14ac:dyDescent="0.2">
      <c r="A3038" t="s">
        <v>30</v>
      </c>
      <c r="B3038" t="s">
        <v>436</v>
      </c>
      <c r="C3038" s="4" t="s">
        <v>135</v>
      </c>
      <c r="D3038">
        <v>2020</v>
      </c>
      <c r="E3038">
        <v>1</v>
      </c>
      <c r="F3038" s="9">
        <v>30</v>
      </c>
      <c r="G3038" t="s">
        <v>455</v>
      </c>
      <c r="H3038" t="s">
        <v>151</v>
      </c>
      <c r="I3038">
        <f>VLOOKUP(B3038,Information_sites!D:E,2,FALSE)</f>
        <v>-24.105399999999999</v>
      </c>
      <c r="J3038">
        <f>VLOOKUP(B3038,Information_sites!D:F,3,FALSE)</f>
        <v>-45.702500000000001</v>
      </c>
      <c r="K3038">
        <v>23</v>
      </c>
      <c r="L3038">
        <v>23</v>
      </c>
      <c r="M3038">
        <v>40</v>
      </c>
      <c r="N3038">
        <v>8.8000000000000007</v>
      </c>
      <c r="O3038">
        <v>8</v>
      </c>
      <c r="P3038" s="5">
        <v>0.58472222222222203</v>
      </c>
      <c r="Q3038" s="5">
        <v>0.58958333333333302</v>
      </c>
      <c r="R3038">
        <v>21</v>
      </c>
      <c r="S3038" t="s">
        <v>41</v>
      </c>
      <c r="T3038">
        <v>1</v>
      </c>
      <c r="U3038">
        <v>30</v>
      </c>
      <c r="X3038" t="str">
        <f>VLOOKUP($S3038,Taxonomic!A:D,2,FALSE)</f>
        <v>holocentridae</v>
      </c>
      <c r="Y3038" t="str">
        <f>VLOOKUP(S3038,Taxonomic!A:D,3,FALSE)</f>
        <v>holocentrus</v>
      </c>
      <c r="Z3038" t="str">
        <f>VLOOKUP(S3038,Taxonomic!A:D,4,FALSE)</f>
        <v>adscensionis</v>
      </c>
    </row>
    <row r="3039" spans="1:26" x14ac:dyDescent="0.2">
      <c r="A3039" t="s">
        <v>30</v>
      </c>
      <c r="B3039" t="s">
        <v>436</v>
      </c>
      <c r="C3039" s="4" t="s">
        <v>135</v>
      </c>
      <c r="D3039">
        <v>2020</v>
      </c>
      <c r="E3039">
        <v>1</v>
      </c>
      <c r="F3039" s="9">
        <v>30</v>
      </c>
      <c r="G3039" t="s">
        <v>455</v>
      </c>
      <c r="H3039" t="s">
        <v>151</v>
      </c>
      <c r="I3039">
        <f>VLOOKUP(B3039,Information_sites!D:E,2,FALSE)</f>
        <v>-24.105399999999999</v>
      </c>
      <c r="J3039">
        <f>VLOOKUP(B3039,Information_sites!D:F,3,FALSE)</f>
        <v>-45.702500000000001</v>
      </c>
      <c r="K3039">
        <v>23</v>
      </c>
      <c r="L3039">
        <v>23</v>
      </c>
      <c r="M3039">
        <v>40</v>
      </c>
      <c r="N3039">
        <v>8.8000000000000007</v>
      </c>
      <c r="O3039">
        <v>8</v>
      </c>
      <c r="P3039" s="5">
        <v>0.58472222222222203</v>
      </c>
      <c r="Q3039" s="5">
        <v>0.58958333333333302</v>
      </c>
      <c r="R3039">
        <v>21</v>
      </c>
      <c r="S3039" t="s">
        <v>41</v>
      </c>
      <c r="T3039">
        <v>1</v>
      </c>
      <c r="U3039">
        <v>35</v>
      </c>
      <c r="X3039" t="str">
        <f>VLOOKUP($S3039,Taxonomic!A:D,2,FALSE)</f>
        <v>holocentridae</v>
      </c>
      <c r="Y3039" t="str">
        <f>VLOOKUP(S3039,Taxonomic!A:D,3,FALSE)</f>
        <v>holocentrus</v>
      </c>
      <c r="Z3039" t="str">
        <f>VLOOKUP(S3039,Taxonomic!A:D,4,FALSE)</f>
        <v>adscensionis</v>
      </c>
    </row>
    <row r="3040" spans="1:26" x14ac:dyDescent="0.2">
      <c r="A3040" t="s">
        <v>30</v>
      </c>
      <c r="B3040" t="s">
        <v>436</v>
      </c>
      <c r="C3040" s="4" t="s">
        <v>135</v>
      </c>
      <c r="D3040">
        <v>2020</v>
      </c>
      <c r="E3040">
        <v>1</v>
      </c>
      <c r="F3040" s="9">
        <v>30</v>
      </c>
      <c r="G3040" t="s">
        <v>455</v>
      </c>
      <c r="H3040" t="s">
        <v>151</v>
      </c>
      <c r="I3040">
        <f>VLOOKUP(B3040,Information_sites!D:E,2,FALSE)</f>
        <v>-24.105399999999999</v>
      </c>
      <c r="J3040">
        <f>VLOOKUP(B3040,Information_sites!D:F,3,FALSE)</f>
        <v>-45.702500000000001</v>
      </c>
      <c r="K3040">
        <v>23</v>
      </c>
      <c r="L3040">
        <v>23</v>
      </c>
      <c r="M3040">
        <v>40</v>
      </c>
      <c r="N3040">
        <v>8.8000000000000007</v>
      </c>
      <c r="O3040">
        <v>8</v>
      </c>
      <c r="P3040" s="5">
        <v>0.58472222222222203</v>
      </c>
      <c r="Q3040" s="5">
        <v>0.58958333333333302</v>
      </c>
      <c r="R3040">
        <v>21</v>
      </c>
      <c r="S3040" t="s">
        <v>64</v>
      </c>
      <c r="T3040">
        <v>1</v>
      </c>
      <c r="U3040">
        <v>35</v>
      </c>
      <c r="X3040" t="str">
        <f>VLOOKUP($S3040,Taxonomic!A:D,2,FALSE)</f>
        <v>kyphosidae</v>
      </c>
      <c r="Y3040" t="str">
        <f>VLOOKUP(S3040,Taxonomic!A:D,3,FALSE)</f>
        <v>kyphosus</v>
      </c>
      <c r="Z3040" t="str">
        <f>VLOOKUP(S3040,Taxonomic!A:D,4,FALSE)</f>
        <v>vaigiensis</v>
      </c>
    </row>
    <row r="3041" spans="1:26" x14ac:dyDescent="0.2">
      <c r="A3041" t="s">
        <v>30</v>
      </c>
      <c r="B3041" t="s">
        <v>436</v>
      </c>
      <c r="C3041" s="4" t="s">
        <v>135</v>
      </c>
      <c r="D3041">
        <v>2020</v>
      </c>
      <c r="E3041">
        <v>1</v>
      </c>
      <c r="F3041" s="9">
        <v>30</v>
      </c>
      <c r="G3041" t="s">
        <v>455</v>
      </c>
      <c r="H3041" t="s">
        <v>151</v>
      </c>
      <c r="I3041">
        <f>VLOOKUP(B3041,Information_sites!D:E,2,FALSE)</f>
        <v>-24.105399999999999</v>
      </c>
      <c r="J3041">
        <f>VLOOKUP(B3041,Information_sites!D:F,3,FALSE)</f>
        <v>-45.702500000000001</v>
      </c>
      <c r="K3041">
        <v>23</v>
      </c>
      <c r="L3041">
        <v>23</v>
      </c>
      <c r="M3041">
        <v>40</v>
      </c>
      <c r="N3041">
        <v>8.8000000000000007</v>
      </c>
      <c r="O3041">
        <v>8</v>
      </c>
      <c r="P3041" s="5">
        <v>0.58472222222222203</v>
      </c>
      <c r="Q3041" s="5">
        <v>0.58958333333333302</v>
      </c>
      <c r="R3041">
        <v>21</v>
      </c>
      <c r="S3041" t="s">
        <v>46</v>
      </c>
      <c r="T3041">
        <v>1</v>
      </c>
      <c r="U3041">
        <v>10</v>
      </c>
      <c r="X3041" t="str">
        <f>VLOOKUP($S3041,Taxonomic!A:D,2,FALSE)</f>
        <v>pomacentridae</v>
      </c>
      <c r="Y3041" t="str">
        <f>VLOOKUP(S3041,Taxonomic!A:D,3,FALSE)</f>
        <v>stegastes</v>
      </c>
      <c r="Z3041" t="str">
        <f>VLOOKUP(S3041,Taxonomic!A:D,4,FALSE)</f>
        <v>fuscus</v>
      </c>
    </row>
    <row r="3042" spans="1:26" x14ac:dyDescent="0.2">
      <c r="A3042" t="s">
        <v>30</v>
      </c>
      <c r="B3042" t="s">
        <v>436</v>
      </c>
      <c r="C3042" s="4" t="s">
        <v>135</v>
      </c>
      <c r="D3042">
        <v>2020</v>
      </c>
      <c r="E3042">
        <v>1</v>
      </c>
      <c r="F3042" s="9">
        <v>30</v>
      </c>
      <c r="G3042" t="s">
        <v>455</v>
      </c>
      <c r="H3042" t="s">
        <v>151</v>
      </c>
      <c r="I3042">
        <f>VLOOKUP(B3042,Information_sites!D:E,2,FALSE)</f>
        <v>-24.105399999999999</v>
      </c>
      <c r="J3042">
        <f>VLOOKUP(B3042,Information_sites!D:F,3,FALSE)</f>
        <v>-45.702500000000001</v>
      </c>
      <c r="K3042">
        <v>23</v>
      </c>
      <c r="L3042">
        <v>23</v>
      </c>
      <c r="M3042">
        <v>40</v>
      </c>
      <c r="N3042">
        <v>8.8000000000000007</v>
      </c>
      <c r="O3042">
        <v>8</v>
      </c>
      <c r="P3042" s="5">
        <v>0.58472222222222203</v>
      </c>
      <c r="Q3042" s="5">
        <v>0.58958333333333302</v>
      </c>
      <c r="R3042">
        <v>21</v>
      </c>
      <c r="S3042" t="s">
        <v>46</v>
      </c>
      <c r="T3042">
        <v>2</v>
      </c>
      <c r="U3042">
        <v>12</v>
      </c>
      <c r="X3042" t="str">
        <f>VLOOKUP($S3042,Taxonomic!A:D,2,FALSE)</f>
        <v>pomacentridae</v>
      </c>
      <c r="Y3042" t="str">
        <f>VLOOKUP(S3042,Taxonomic!A:D,3,FALSE)</f>
        <v>stegastes</v>
      </c>
      <c r="Z3042" t="str">
        <f>VLOOKUP(S3042,Taxonomic!A:D,4,FALSE)</f>
        <v>fuscus</v>
      </c>
    </row>
    <row r="3043" spans="1:26" x14ac:dyDescent="0.2">
      <c r="A3043" t="s">
        <v>30</v>
      </c>
      <c r="B3043" t="s">
        <v>436</v>
      </c>
      <c r="C3043" s="4" t="s">
        <v>135</v>
      </c>
      <c r="D3043">
        <v>2020</v>
      </c>
      <c r="E3043">
        <v>1</v>
      </c>
      <c r="F3043" s="9">
        <v>30</v>
      </c>
      <c r="G3043" t="s">
        <v>455</v>
      </c>
      <c r="H3043" t="s">
        <v>151</v>
      </c>
      <c r="I3043">
        <f>VLOOKUP(B3043,Information_sites!D:E,2,FALSE)</f>
        <v>-24.105399999999999</v>
      </c>
      <c r="J3043">
        <f>VLOOKUP(B3043,Information_sites!D:F,3,FALSE)</f>
        <v>-45.702500000000001</v>
      </c>
      <c r="K3043">
        <v>23</v>
      </c>
      <c r="L3043">
        <v>23</v>
      </c>
      <c r="M3043">
        <v>40</v>
      </c>
      <c r="N3043">
        <v>8.8000000000000007</v>
      </c>
      <c r="O3043">
        <v>8</v>
      </c>
      <c r="P3043" s="5">
        <v>0.58472222222222203</v>
      </c>
      <c r="Q3043" s="5">
        <v>0.58958333333333302</v>
      </c>
      <c r="R3043">
        <v>21</v>
      </c>
      <c r="S3043" t="s">
        <v>46</v>
      </c>
      <c r="T3043">
        <v>2</v>
      </c>
      <c r="U3043">
        <v>15</v>
      </c>
      <c r="X3043" t="str">
        <f>VLOOKUP($S3043,Taxonomic!A:D,2,FALSE)</f>
        <v>pomacentridae</v>
      </c>
      <c r="Y3043" t="str">
        <f>VLOOKUP(S3043,Taxonomic!A:D,3,FALSE)</f>
        <v>stegastes</v>
      </c>
      <c r="Z3043" t="str">
        <f>VLOOKUP(S3043,Taxonomic!A:D,4,FALSE)</f>
        <v>fuscus</v>
      </c>
    </row>
    <row r="3044" spans="1:26" x14ac:dyDescent="0.2">
      <c r="A3044" t="s">
        <v>30</v>
      </c>
      <c r="B3044" t="s">
        <v>436</v>
      </c>
      <c r="C3044" s="4" t="s">
        <v>135</v>
      </c>
      <c r="D3044">
        <v>2020</v>
      </c>
      <c r="E3044">
        <v>1</v>
      </c>
      <c r="F3044" s="9">
        <v>30</v>
      </c>
      <c r="G3044" t="s">
        <v>455</v>
      </c>
      <c r="H3044" t="s">
        <v>151</v>
      </c>
      <c r="I3044">
        <f>VLOOKUP(B3044,Information_sites!D:E,2,FALSE)</f>
        <v>-24.105399999999999</v>
      </c>
      <c r="J3044">
        <f>VLOOKUP(B3044,Information_sites!D:F,3,FALSE)</f>
        <v>-45.702500000000001</v>
      </c>
      <c r="K3044">
        <v>23</v>
      </c>
      <c r="L3044">
        <v>23</v>
      </c>
      <c r="M3044">
        <v>40</v>
      </c>
      <c r="N3044">
        <v>8.8000000000000007</v>
      </c>
      <c r="O3044">
        <v>8</v>
      </c>
      <c r="P3044" s="5">
        <v>0.58472222222222203</v>
      </c>
      <c r="Q3044" s="5">
        <v>0.58958333333333302</v>
      </c>
      <c r="R3044">
        <v>21</v>
      </c>
      <c r="S3044" t="s">
        <v>158</v>
      </c>
      <c r="T3044">
        <v>1</v>
      </c>
      <c r="U3044">
        <v>8</v>
      </c>
      <c r="X3044" t="str">
        <f>VLOOKUP($S3044,Taxonomic!A:D,2,FALSE)</f>
        <v>callionymidae</v>
      </c>
      <c r="Y3044" t="str">
        <f>VLOOKUP(S3044,Taxonomic!A:D,3,FALSE)</f>
        <v>callionymus</v>
      </c>
      <c r="Z3044" t="str">
        <f>VLOOKUP(S3044,Taxonomic!A:D,4,FALSE)</f>
        <v>bairdi</v>
      </c>
    </row>
    <row r="3045" spans="1:26" x14ac:dyDescent="0.2">
      <c r="A3045" t="s">
        <v>30</v>
      </c>
      <c r="B3045" t="s">
        <v>436</v>
      </c>
      <c r="C3045" s="4" t="s">
        <v>135</v>
      </c>
      <c r="D3045">
        <v>2020</v>
      </c>
      <c r="E3045">
        <v>1</v>
      </c>
      <c r="F3045" s="9">
        <v>30</v>
      </c>
      <c r="G3045" t="s">
        <v>455</v>
      </c>
      <c r="H3045" t="s">
        <v>151</v>
      </c>
      <c r="I3045">
        <f>VLOOKUP(B3045,Information_sites!D:E,2,FALSE)</f>
        <v>-24.105399999999999</v>
      </c>
      <c r="J3045">
        <f>VLOOKUP(B3045,Information_sites!D:F,3,FALSE)</f>
        <v>-45.702500000000001</v>
      </c>
      <c r="K3045">
        <v>23</v>
      </c>
      <c r="L3045">
        <v>23</v>
      </c>
      <c r="M3045">
        <v>40</v>
      </c>
      <c r="N3045">
        <v>8.8000000000000007</v>
      </c>
      <c r="O3045">
        <v>8</v>
      </c>
      <c r="P3045" s="5">
        <v>0.58472222222222203</v>
      </c>
      <c r="Q3045" s="5">
        <v>0.58958333333333302</v>
      </c>
      <c r="R3045">
        <v>21</v>
      </c>
      <c r="S3045" t="s">
        <v>87</v>
      </c>
      <c r="T3045">
        <v>4</v>
      </c>
      <c r="U3045">
        <v>5</v>
      </c>
      <c r="X3045" t="str">
        <f>VLOOKUP($S3045,Taxonomic!A:D,2,FALSE)</f>
        <v>gobiidae</v>
      </c>
      <c r="Y3045" t="str">
        <f>VLOOKUP(S3045,Taxonomic!A:D,3,FALSE)</f>
        <v>coryphopterus</v>
      </c>
      <c r="Z3045" t="str">
        <f>VLOOKUP(S3045,Taxonomic!A:D,4,FALSE)</f>
        <v>spp</v>
      </c>
    </row>
    <row r="3046" spans="1:26" x14ac:dyDescent="0.2">
      <c r="A3046" t="s">
        <v>30</v>
      </c>
      <c r="B3046" t="s">
        <v>436</v>
      </c>
      <c r="C3046" s="4" t="s">
        <v>135</v>
      </c>
      <c r="D3046">
        <v>2020</v>
      </c>
      <c r="E3046">
        <v>1</v>
      </c>
      <c r="F3046" s="9">
        <v>30</v>
      </c>
      <c r="G3046" t="s">
        <v>455</v>
      </c>
      <c r="H3046" t="s">
        <v>151</v>
      </c>
      <c r="I3046">
        <f>VLOOKUP(B3046,Information_sites!D:E,2,FALSE)</f>
        <v>-24.105399999999999</v>
      </c>
      <c r="J3046">
        <f>VLOOKUP(B3046,Information_sites!D:F,3,FALSE)</f>
        <v>-45.702500000000001</v>
      </c>
      <c r="K3046">
        <v>23</v>
      </c>
      <c r="L3046">
        <v>23</v>
      </c>
      <c r="M3046">
        <v>40</v>
      </c>
      <c r="N3046">
        <v>8.8000000000000007</v>
      </c>
      <c r="O3046">
        <v>8</v>
      </c>
      <c r="P3046" s="5">
        <v>0.58472222222222203</v>
      </c>
      <c r="Q3046" s="5">
        <v>0.58958333333333302</v>
      </c>
      <c r="R3046">
        <v>21</v>
      </c>
      <c r="S3046" t="s">
        <v>69</v>
      </c>
      <c r="T3046">
        <v>1</v>
      </c>
      <c r="U3046">
        <v>3</v>
      </c>
      <c r="X3046" t="str">
        <f>VLOOKUP($S3046,Taxonomic!A:D,2,FALSE)</f>
        <v>labrisomidae</v>
      </c>
      <c r="Y3046" t="str">
        <f>VLOOKUP(S3046,Taxonomic!A:D,3,FALSE)</f>
        <v>malacoctenus</v>
      </c>
      <c r="Z3046" t="str">
        <f>VLOOKUP(S3046,Taxonomic!A:D,4,FALSE)</f>
        <v>delalandii</v>
      </c>
    </row>
    <row r="3047" spans="1:26" x14ac:dyDescent="0.2">
      <c r="A3047" t="s">
        <v>30</v>
      </c>
      <c r="B3047" t="s">
        <v>436</v>
      </c>
      <c r="C3047" s="4" t="s">
        <v>135</v>
      </c>
      <c r="D3047">
        <v>2020</v>
      </c>
      <c r="E3047">
        <v>1</v>
      </c>
      <c r="F3047" s="9">
        <v>30</v>
      </c>
      <c r="G3047" t="s">
        <v>455</v>
      </c>
      <c r="H3047" t="s">
        <v>151</v>
      </c>
      <c r="I3047">
        <f>VLOOKUP(B3047,Information_sites!D:E,2,FALSE)</f>
        <v>-24.105399999999999</v>
      </c>
      <c r="J3047">
        <f>VLOOKUP(B3047,Information_sites!D:F,3,FALSE)</f>
        <v>-45.702500000000001</v>
      </c>
      <c r="K3047">
        <v>23</v>
      </c>
      <c r="L3047">
        <v>23</v>
      </c>
      <c r="M3047">
        <v>40</v>
      </c>
      <c r="N3047">
        <v>8.8000000000000007</v>
      </c>
      <c r="O3047">
        <v>8</v>
      </c>
      <c r="P3047" s="5">
        <v>0.58472222222222203</v>
      </c>
      <c r="Q3047" s="5">
        <v>0.58958333333333302</v>
      </c>
      <c r="R3047">
        <v>21</v>
      </c>
      <c r="S3047" t="s">
        <v>69</v>
      </c>
      <c r="T3047">
        <v>1</v>
      </c>
      <c r="U3047">
        <v>7</v>
      </c>
      <c r="X3047" t="str">
        <f>VLOOKUP($S3047,Taxonomic!A:D,2,FALSE)</f>
        <v>labrisomidae</v>
      </c>
      <c r="Y3047" t="str">
        <f>VLOOKUP(S3047,Taxonomic!A:D,3,FALSE)</f>
        <v>malacoctenus</v>
      </c>
      <c r="Z3047" t="str">
        <f>VLOOKUP(S3047,Taxonomic!A:D,4,FALSE)</f>
        <v>delalandii</v>
      </c>
    </row>
    <row r="3048" spans="1:26" x14ac:dyDescent="0.2">
      <c r="A3048" t="s">
        <v>30</v>
      </c>
      <c r="B3048" t="s">
        <v>436</v>
      </c>
      <c r="C3048" s="4" t="s">
        <v>135</v>
      </c>
      <c r="D3048">
        <v>2020</v>
      </c>
      <c r="E3048">
        <v>1</v>
      </c>
      <c r="F3048" s="9">
        <v>30</v>
      </c>
      <c r="G3048" t="s">
        <v>455</v>
      </c>
      <c r="H3048" t="s">
        <v>151</v>
      </c>
      <c r="I3048">
        <f>VLOOKUP(B3048,Information_sites!D:E,2,FALSE)</f>
        <v>-24.105399999999999</v>
      </c>
      <c r="J3048">
        <f>VLOOKUP(B3048,Information_sites!D:F,3,FALSE)</f>
        <v>-45.702500000000001</v>
      </c>
      <c r="K3048">
        <v>23</v>
      </c>
      <c r="L3048">
        <v>23</v>
      </c>
      <c r="M3048">
        <v>40</v>
      </c>
      <c r="N3048">
        <v>8.8000000000000007</v>
      </c>
      <c r="O3048">
        <v>8</v>
      </c>
      <c r="P3048" s="5">
        <v>0.58472222222222203</v>
      </c>
      <c r="Q3048" s="5">
        <v>0.58958333333333302</v>
      </c>
      <c r="R3048">
        <v>21</v>
      </c>
      <c r="S3048" t="s">
        <v>54</v>
      </c>
      <c r="T3048">
        <v>2</v>
      </c>
      <c r="U3048">
        <v>3</v>
      </c>
      <c r="X3048" t="str">
        <f>VLOOKUP($S3048,Taxonomic!A:D,2,FALSE)</f>
        <v>blenniidae</v>
      </c>
      <c r="Y3048" t="str">
        <f>VLOOKUP(S3048,Taxonomic!A:D,3,FALSE)</f>
        <v>parablennius</v>
      </c>
      <c r="Z3048" t="str">
        <f>VLOOKUP(S3048,Taxonomic!A:D,4,FALSE)</f>
        <v>marmoreus</v>
      </c>
    </row>
    <row r="3049" spans="1:26" x14ac:dyDescent="0.2">
      <c r="A3049" t="s">
        <v>30</v>
      </c>
      <c r="B3049" t="s">
        <v>436</v>
      </c>
      <c r="C3049" s="4" t="s">
        <v>135</v>
      </c>
      <c r="D3049">
        <v>2020</v>
      </c>
      <c r="E3049">
        <v>1</v>
      </c>
      <c r="F3049" s="9">
        <v>30</v>
      </c>
      <c r="G3049" t="s">
        <v>455</v>
      </c>
      <c r="H3049" t="s">
        <v>151</v>
      </c>
      <c r="I3049">
        <f>VLOOKUP(B3049,Information_sites!D:E,2,FALSE)</f>
        <v>-24.105399999999999</v>
      </c>
      <c r="J3049">
        <f>VLOOKUP(B3049,Information_sites!D:F,3,FALSE)</f>
        <v>-45.702500000000001</v>
      </c>
      <c r="K3049">
        <v>23</v>
      </c>
      <c r="L3049">
        <v>23</v>
      </c>
      <c r="M3049">
        <v>40</v>
      </c>
      <c r="N3049">
        <v>8.8000000000000007</v>
      </c>
      <c r="O3049">
        <v>8</v>
      </c>
      <c r="P3049" s="5">
        <v>0.58472222222222203</v>
      </c>
      <c r="Q3049" s="5">
        <v>0.58958333333333302</v>
      </c>
      <c r="R3049">
        <v>21</v>
      </c>
      <c r="S3049" t="s">
        <v>54</v>
      </c>
      <c r="T3049">
        <v>3</v>
      </c>
      <c r="U3049">
        <v>4</v>
      </c>
      <c r="X3049" t="str">
        <f>VLOOKUP($S3049,Taxonomic!A:D,2,FALSE)</f>
        <v>blenniidae</v>
      </c>
      <c r="Y3049" t="str">
        <f>VLOOKUP(S3049,Taxonomic!A:D,3,FALSE)</f>
        <v>parablennius</v>
      </c>
      <c r="Z3049" t="str">
        <f>VLOOKUP(S3049,Taxonomic!A:D,4,FALSE)</f>
        <v>marmoreus</v>
      </c>
    </row>
    <row r="3050" spans="1:26" x14ac:dyDescent="0.2">
      <c r="A3050" t="s">
        <v>30</v>
      </c>
      <c r="B3050" t="s">
        <v>436</v>
      </c>
      <c r="C3050" s="4" t="s">
        <v>135</v>
      </c>
      <c r="D3050">
        <v>2020</v>
      </c>
      <c r="E3050">
        <v>1</v>
      </c>
      <c r="F3050" s="9">
        <v>30</v>
      </c>
      <c r="G3050" t="s">
        <v>455</v>
      </c>
      <c r="H3050" t="s">
        <v>151</v>
      </c>
      <c r="I3050">
        <f>VLOOKUP(B3050,Information_sites!D:E,2,FALSE)</f>
        <v>-24.105399999999999</v>
      </c>
      <c r="J3050">
        <f>VLOOKUP(B3050,Information_sites!D:F,3,FALSE)</f>
        <v>-45.702500000000001</v>
      </c>
      <c r="K3050">
        <v>23</v>
      </c>
      <c r="L3050">
        <v>23</v>
      </c>
      <c r="M3050">
        <v>40</v>
      </c>
      <c r="N3050">
        <v>8.8000000000000007</v>
      </c>
      <c r="O3050">
        <v>8</v>
      </c>
      <c r="P3050" s="5">
        <v>0.58472222222222203</v>
      </c>
      <c r="Q3050" s="5">
        <v>0.58958333333333302</v>
      </c>
      <c r="R3050">
        <v>21</v>
      </c>
      <c r="S3050" t="s">
        <v>54</v>
      </c>
      <c r="T3050">
        <v>1</v>
      </c>
      <c r="U3050">
        <v>5</v>
      </c>
      <c r="X3050" t="str">
        <f>VLOOKUP($S3050,Taxonomic!A:D,2,FALSE)</f>
        <v>blenniidae</v>
      </c>
      <c r="Y3050" t="str">
        <f>VLOOKUP(S3050,Taxonomic!A:D,3,FALSE)</f>
        <v>parablennius</v>
      </c>
      <c r="Z3050" t="str">
        <f>VLOOKUP(S3050,Taxonomic!A:D,4,FALSE)</f>
        <v>marmoreus</v>
      </c>
    </row>
    <row r="3051" spans="1:26" x14ac:dyDescent="0.2">
      <c r="A3051" t="s">
        <v>30</v>
      </c>
      <c r="B3051" t="s">
        <v>436</v>
      </c>
      <c r="C3051" s="4" t="s">
        <v>135</v>
      </c>
      <c r="D3051">
        <v>2020</v>
      </c>
      <c r="E3051">
        <v>1</v>
      </c>
      <c r="F3051" s="9">
        <v>30</v>
      </c>
      <c r="G3051" t="s">
        <v>455</v>
      </c>
      <c r="H3051" t="s">
        <v>151</v>
      </c>
      <c r="I3051">
        <f>VLOOKUP(B3051,Information_sites!D:E,2,FALSE)</f>
        <v>-24.105399999999999</v>
      </c>
      <c r="J3051">
        <f>VLOOKUP(B3051,Information_sites!D:F,3,FALSE)</f>
        <v>-45.702500000000001</v>
      </c>
      <c r="K3051">
        <v>23</v>
      </c>
      <c r="L3051">
        <v>23</v>
      </c>
      <c r="M3051">
        <v>40</v>
      </c>
      <c r="N3051">
        <v>8.8000000000000007</v>
      </c>
      <c r="O3051">
        <v>8</v>
      </c>
      <c r="P3051" s="5">
        <v>0.58472222222222203</v>
      </c>
      <c r="Q3051" s="5">
        <v>0.58958333333333302</v>
      </c>
      <c r="R3051">
        <v>21</v>
      </c>
      <c r="S3051" t="s">
        <v>65</v>
      </c>
      <c r="T3051">
        <v>1</v>
      </c>
      <c r="U3051">
        <v>2</v>
      </c>
      <c r="X3051" t="str">
        <f>VLOOKUP($S3051,Taxonomic!A:D,2,FALSE)</f>
        <v>gobiidae</v>
      </c>
      <c r="Y3051" t="str">
        <f>VLOOKUP(S3051,Taxonomic!A:D,3,FALSE)</f>
        <v>elacatinus</v>
      </c>
      <c r="Z3051" t="str">
        <f>VLOOKUP(S3051,Taxonomic!A:D,4,FALSE)</f>
        <v>figaro</v>
      </c>
    </row>
    <row r="3052" spans="1:26" x14ac:dyDescent="0.2">
      <c r="A3052" t="s">
        <v>30</v>
      </c>
      <c r="B3052" t="s">
        <v>436</v>
      </c>
      <c r="C3052" s="4" t="s">
        <v>135</v>
      </c>
      <c r="D3052">
        <v>2020</v>
      </c>
      <c r="E3052">
        <v>1</v>
      </c>
      <c r="F3052" s="9">
        <v>30</v>
      </c>
      <c r="G3052" t="s">
        <v>455</v>
      </c>
      <c r="H3052" t="s">
        <v>151</v>
      </c>
      <c r="I3052">
        <f>VLOOKUP(B3052,Information_sites!D:E,2,FALSE)</f>
        <v>-24.105399999999999</v>
      </c>
      <c r="J3052">
        <f>VLOOKUP(B3052,Information_sites!D:F,3,FALSE)</f>
        <v>-45.702500000000001</v>
      </c>
      <c r="K3052">
        <v>24</v>
      </c>
      <c r="L3052">
        <v>24</v>
      </c>
      <c r="M3052">
        <v>40</v>
      </c>
      <c r="N3052">
        <v>6.5</v>
      </c>
      <c r="O3052">
        <v>10</v>
      </c>
      <c r="P3052" s="5">
        <v>0.59722222222222199</v>
      </c>
      <c r="Q3052" s="5">
        <v>0.60277777777777797</v>
      </c>
      <c r="R3052">
        <v>25</v>
      </c>
      <c r="S3052" t="s">
        <v>41</v>
      </c>
      <c r="T3052">
        <v>10</v>
      </c>
      <c r="U3052">
        <v>25</v>
      </c>
      <c r="X3052" t="str">
        <f>VLOOKUP($S3052,Taxonomic!A:D,2,FALSE)</f>
        <v>holocentridae</v>
      </c>
      <c r="Y3052" t="str">
        <f>VLOOKUP(S3052,Taxonomic!A:D,3,FALSE)</f>
        <v>holocentrus</v>
      </c>
      <c r="Z3052" t="str">
        <f>VLOOKUP(S3052,Taxonomic!A:D,4,FALSE)</f>
        <v>adscensionis</v>
      </c>
    </row>
    <row r="3053" spans="1:26" x14ac:dyDescent="0.2">
      <c r="A3053" t="s">
        <v>30</v>
      </c>
      <c r="B3053" t="s">
        <v>436</v>
      </c>
      <c r="C3053" s="4" t="s">
        <v>135</v>
      </c>
      <c r="D3053">
        <v>2020</v>
      </c>
      <c r="E3053">
        <v>1</v>
      </c>
      <c r="F3053" s="9">
        <v>30</v>
      </c>
      <c r="G3053" t="s">
        <v>455</v>
      </c>
      <c r="H3053" t="s">
        <v>151</v>
      </c>
      <c r="I3053">
        <f>VLOOKUP(B3053,Information_sites!D:E,2,FALSE)</f>
        <v>-24.105399999999999</v>
      </c>
      <c r="J3053">
        <f>VLOOKUP(B3053,Information_sites!D:F,3,FALSE)</f>
        <v>-45.702500000000001</v>
      </c>
      <c r="K3053">
        <v>24</v>
      </c>
      <c r="L3053">
        <v>24</v>
      </c>
      <c r="M3053">
        <v>40</v>
      </c>
      <c r="N3053">
        <v>6.5</v>
      </c>
      <c r="O3053">
        <v>10</v>
      </c>
      <c r="P3053" s="5">
        <v>0.59722222222222199</v>
      </c>
      <c r="Q3053" s="5">
        <v>0.60277777777777797</v>
      </c>
      <c r="R3053">
        <v>25</v>
      </c>
      <c r="S3053" t="s">
        <v>41</v>
      </c>
      <c r="T3053">
        <v>8</v>
      </c>
      <c r="U3053">
        <v>30</v>
      </c>
      <c r="X3053" t="str">
        <f>VLOOKUP($S3053,Taxonomic!A:D,2,FALSE)</f>
        <v>holocentridae</v>
      </c>
      <c r="Y3053" t="str">
        <f>VLOOKUP(S3053,Taxonomic!A:D,3,FALSE)</f>
        <v>holocentrus</v>
      </c>
      <c r="Z3053" t="str">
        <f>VLOOKUP(S3053,Taxonomic!A:D,4,FALSE)</f>
        <v>adscensionis</v>
      </c>
    </row>
    <row r="3054" spans="1:26" x14ac:dyDescent="0.2">
      <c r="A3054" t="s">
        <v>30</v>
      </c>
      <c r="B3054" t="s">
        <v>436</v>
      </c>
      <c r="C3054" s="4" t="s">
        <v>135</v>
      </c>
      <c r="D3054">
        <v>2020</v>
      </c>
      <c r="E3054">
        <v>1</v>
      </c>
      <c r="F3054" s="9">
        <v>30</v>
      </c>
      <c r="G3054" t="s">
        <v>455</v>
      </c>
      <c r="H3054" t="s">
        <v>151</v>
      </c>
      <c r="I3054">
        <f>VLOOKUP(B3054,Information_sites!D:E,2,FALSE)</f>
        <v>-24.105399999999999</v>
      </c>
      <c r="J3054">
        <f>VLOOKUP(B3054,Information_sites!D:F,3,FALSE)</f>
        <v>-45.702500000000001</v>
      </c>
      <c r="K3054">
        <v>24</v>
      </c>
      <c r="L3054">
        <v>24</v>
      </c>
      <c r="M3054">
        <v>40</v>
      </c>
      <c r="N3054">
        <v>6.5</v>
      </c>
      <c r="O3054">
        <v>10</v>
      </c>
      <c r="P3054" s="5">
        <v>0.59722222222222199</v>
      </c>
      <c r="Q3054" s="5">
        <v>0.60277777777777797</v>
      </c>
      <c r="R3054">
        <v>25</v>
      </c>
      <c r="S3054" t="s">
        <v>41</v>
      </c>
      <c r="T3054">
        <v>1</v>
      </c>
      <c r="U3054">
        <v>40</v>
      </c>
      <c r="X3054" t="str">
        <f>VLOOKUP($S3054,Taxonomic!A:D,2,FALSE)</f>
        <v>holocentridae</v>
      </c>
      <c r="Y3054" t="str">
        <f>VLOOKUP(S3054,Taxonomic!A:D,3,FALSE)</f>
        <v>holocentrus</v>
      </c>
      <c r="Z3054" t="str">
        <f>VLOOKUP(S3054,Taxonomic!A:D,4,FALSE)</f>
        <v>adscensionis</v>
      </c>
    </row>
    <row r="3055" spans="1:26" x14ac:dyDescent="0.2">
      <c r="A3055" t="s">
        <v>30</v>
      </c>
      <c r="B3055" t="s">
        <v>436</v>
      </c>
      <c r="C3055" s="4" t="s">
        <v>135</v>
      </c>
      <c r="D3055">
        <v>2020</v>
      </c>
      <c r="E3055">
        <v>1</v>
      </c>
      <c r="F3055" s="9">
        <v>30</v>
      </c>
      <c r="G3055" t="s">
        <v>455</v>
      </c>
      <c r="H3055" t="s">
        <v>151</v>
      </c>
      <c r="I3055">
        <f>VLOOKUP(B3055,Information_sites!D:E,2,FALSE)</f>
        <v>-24.105399999999999</v>
      </c>
      <c r="J3055">
        <f>VLOOKUP(B3055,Information_sites!D:F,3,FALSE)</f>
        <v>-45.702500000000001</v>
      </c>
      <c r="K3055">
        <v>24</v>
      </c>
      <c r="L3055">
        <v>24</v>
      </c>
      <c r="M3055">
        <v>40</v>
      </c>
      <c r="N3055">
        <v>6.5</v>
      </c>
      <c r="O3055">
        <v>10</v>
      </c>
      <c r="P3055" s="5">
        <v>0.59722222222222199</v>
      </c>
      <c r="Q3055" s="5">
        <v>0.60277777777777797</v>
      </c>
      <c r="R3055">
        <v>25</v>
      </c>
      <c r="S3055" t="s">
        <v>33</v>
      </c>
      <c r="T3055">
        <v>15</v>
      </c>
      <c r="U3055">
        <v>5</v>
      </c>
      <c r="X3055" t="str">
        <f>VLOOKUP($S3055,Taxonomic!A:D,2,FALSE)</f>
        <v>pomacentridae</v>
      </c>
      <c r="Y3055" t="str">
        <f>VLOOKUP(S3055,Taxonomic!A:D,3,FALSE)</f>
        <v>abudefduf</v>
      </c>
      <c r="Z3055" t="str">
        <f>VLOOKUP(S3055,Taxonomic!A:D,4,FALSE)</f>
        <v>saxatilis</v>
      </c>
    </row>
    <row r="3056" spans="1:26" x14ac:dyDescent="0.2">
      <c r="A3056" t="s">
        <v>30</v>
      </c>
      <c r="B3056" t="s">
        <v>436</v>
      </c>
      <c r="C3056" s="4" t="s">
        <v>135</v>
      </c>
      <c r="D3056">
        <v>2020</v>
      </c>
      <c r="E3056">
        <v>1</v>
      </c>
      <c r="F3056" s="9">
        <v>30</v>
      </c>
      <c r="G3056" t="s">
        <v>455</v>
      </c>
      <c r="H3056" t="s">
        <v>151</v>
      </c>
      <c r="I3056">
        <f>VLOOKUP(B3056,Information_sites!D:E,2,FALSE)</f>
        <v>-24.105399999999999</v>
      </c>
      <c r="J3056">
        <f>VLOOKUP(B3056,Information_sites!D:F,3,FALSE)</f>
        <v>-45.702500000000001</v>
      </c>
      <c r="K3056">
        <v>24</v>
      </c>
      <c r="L3056">
        <v>24</v>
      </c>
      <c r="M3056">
        <v>40</v>
      </c>
      <c r="N3056">
        <v>6.5</v>
      </c>
      <c r="O3056">
        <v>10</v>
      </c>
      <c r="P3056" s="5">
        <v>0.59722222222222199</v>
      </c>
      <c r="Q3056" s="5">
        <v>0.60277777777777797</v>
      </c>
      <c r="R3056">
        <v>25</v>
      </c>
      <c r="S3056" t="s">
        <v>33</v>
      </c>
      <c r="T3056">
        <v>12</v>
      </c>
      <c r="U3056">
        <v>10</v>
      </c>
      <c r="X3056" t="str">
        <f>VLOOKUP($S3056,Taxonomic!A:D,2,FALSE)</f>
        <v>pomacentridae</v>
      </c>
      <c r="Y3056" t="str">
        <f>VLOOKUP(S3056,Taxonomic!A:D,3,FALSE)</f>
        <v>abudefduf</v>
      </c>
      <c r="Z3056" t="str">
        <f>VLOOKUP(S3056,Taxonomic!A:D,4,FALSE)</f>
        <v>saxatilis</v>
      </c>
    </row>
    <row r="3057" spans="1:26" x14ac:dyDescent="0.2">
      <c r="A3057" t="s">
        <v>30</v>
      </c>
      <c r="B3057" t="s">
        <v>436</v>
      </c>
      <c r="C3057" s="4" t="s">
        <v>135</v>
      </c>
      <c r="D3057">
        <v>2020</v>
      </c>
      <c r="E3057">
        <v>1</v>
      </c>
      <c r="F3057" s="9">
        <v>30</v>
      </c>
      <c r="G3057" t="s">
        <v>455</v>
      </c>
      <c r="H3057" t="s">
        <v>151</v>
      </c>
      <c r="I3057">
        <f>VLOOKUP(B3057,Information_sites!D:E,2,FALSE)</f>
        <v>-24.105399999999999</v>
      </c>
      <c r="J3057">
        <f>VLOOKUP(B3057,Information_sites!D:F,3,FALSE)</f>
        <v>-45.702500000000001</v>
      </c>
      <c r="K3057">
        <v>24</v>
      </c>
      <c r="L3057">
        <v>24</v>
      </c>
      <c r="M3057">
        <v>40</v>
      </c>
      <c r="N3057">
        <v>6.5</v>
      </c>
      <c r="O3057">
        <v>10</v>
      </c>
      <c r="P3057" s="5">
        <v>0.59722222222222199</v>
      </c>
      <c r="Q3057" s="5">
        <v>0.60277777777777797</v>
      </c>
      <c r="R3057">
        <v>25</v>
      </c>
      <c r="S3057" t="s">
        <v>33</v>
      </c>
      <c r="T3057">
        <v>5</v>
      </c>
      <c r="U3057">
        <v>15</v>
      </c>
      <c r="X3057" t="str">
        <f>VLOOKUP($S3057,Taxonomic!A:D,2,FALSE)</f>
        <v>pomacentridae</v>
      </c>
      <c r="Y3057" t="str">
        <f>VLOOKUP(S3057,Taxonomic!A:D,3,FALSE)</f>
        <v>abudefduf</v>
      </c>
      <c r="Z3057" t="str">
        <f>VLOOKUP(S3057,Taxonomic!A:D,4,FALSE)</f>
        <v>saxatilis</v>
      </c>
    </row>
    <row r="3058" spans="1:26" x14ac:dyDescent="0.2">
      <c r="A3058" t="s">
        <v>30</v>
      </c>
      <c r="B3058" t="s">
        <v>436</v>
      </c>
      <c r="C3058" s="4" t="s">
        <v>135</v>
      </c>
      <c r="D3058">
        <v>2020</v>
      </c>
      <c r="E3058">
        <v>1</v>
      </c>
      <c r="F3058" s="9">
        <v>30</v>
      </c>
      <c r="G3058" t="s">
        <v>455</v>
      </c>
      <c r="H3058" t="s">
        <v>151</v>
      </c>
      <c r="I3058">
        <f>VLOOKUP(B3058,Information_sites!D:E,2,FALSE)</f>
        <v>-24.105399999999999</v>
      </c>
      <c r="J3058">
        <f>VLOOKUP(B3058,Information_sites!D:F,3,FALSE)</f>
        <v>-45.702500000000001</v>
      </c>
      <c r="K3058">
        <v>24</v>
      </c>
      <c r="L3058">
        <v>24</v>
      </c>
      <c r="M3058">
        <v>40</v>
      </c>
      <c r="N3058">
        <v>6.5</v>
      </c>
      <c r="O3058">
        <v>10</v>
      </c>
      <c r="P3058" s="5">
        <v>0.59722222222222199</v>
      </c>
      <c r="Q3058" s="5">
        <v>0.60277777777777797</v>
      </c>
      <c r="R3058">
        <v>25</v>
      </c>
      <c r="S3058" t="s">
        <v>33</v>
      </c>
      <c r="T3058">
        <v>7</v>
      </c>
      <c r="U3058">
        <v>17</v>
      </c>
      <c r="X3058" t="str">
        <f>VLOOKUP($S3058,Taxonomic!A:D,2,FALSE)</f>
        <v>pomacentridae</v>
      </c>
      <c r="Y3058" t="str">
        <f>VLOOKUP(S3058,Taxonomic!A:D,3,FALSE)</f>
        <v>abudefduf</v>
      </c>
      <c r="Z3058" t="str">
        <f>VLOOKUP(S3058,Taxonomic!A:D,4,FALSE)</f>
        <v>saxatilis</v>
      </c>
    </row>
    <row r="3059" spans="1:26" x14ac:dyDescent="0.2">
      <c r="A3059" t="s">
        <v>30</v>
      </c>
      <c r="B3059" t="s">
        <v>436</v>
      </c>
      <c r="C3059" s="4" t="s">
        <v>135</v>
      </c>
      <c r="D3059">
        <v>2020</v>
      </c>
      <c r="E3059">
        <v>1</v>
      </c>
      <c r="F3059" s="9">
        <v>30</v>
      </c>
      <c r="G3059" t="s">
        <v>455</v>
      </c>
      <c r="H3059" t="s">
        <v>151</v>
      </c>
      <c r="I3059">
        <f>VLOOKUP(B3059,Information_sites!D:E,2,FALSE)</f>
        <v>-24.105399999999999</v>
      </c>
      <c r="J3059">
        <f>VLOOKUP(B3059,Information_sites!D:F,3,FALSE)</f>
        <v>-45.702500000000001</v>
      </c>
      <c r="K3059">
        <v>24</v>
      </c>
      <c r="L3059">
        <v>24</v>
      </c>
      <c r="M3059">
        <v>40</v>
      </c>
      <c r="N3059">
        <v>6.5</v>
      </c>
      <c r="O3059">
        <v>10</v>
      </c>
      <c r="P3059" s="5">
        <v>0.59722222222222199</v>
      </c>
      <c r="Q3059" s="5">
        <v>0.60277777777777797</v>
      </c>
      <c r="R3059">
        <v>25</v>
      </c>
      <c r="S3059" t="s">
        <v>154</v>
      </c>
      <c r="T3059">
        <v>8</v>
      </c>
      <c r="U3059">
        <v>20</v>
      </c>
      <c r="X3059" t="str">
        <f>VLOOKUP($S3059,Taxonomic!A:D,2,FALSE)</f>
        <v>lutjanidae</v>
      </c>
      <c r="Y3059" t="str">
        <f>VLOOKUP(S3059,Taxonomic!A:D,3,FALSE)</f>
        <v>rhomboplites</v>
      </c>
      <c r="Z3059" t="str">
        <f>VLOOKUP(S3059,Taxonomic!A:D,4,FALSE)</f>
        <v>aurorubens</v>
      </c>
    </row>
    <row r="3060" spans="1:26" x14ac:dyDescent="0.2">
      <c r="A3060" t="s">
        <v>30</v>
      </c>
      <c r="B3060" t="s">
        <v>436</v>
      </c>
      <c r="C3060" s="4" t="s">
        <v>135</v>
      </c>
      <c r="D3060">
        <v>2020</v>
      </c>
      <c r="E3060">
        <v>1</v>
      </c>
      <c r="F3060" s="9">
        <v>30</v>
      </c>
      <c r="G3060" t="s">
        <v>455</v>
      </c>
      <c r="H3060" t="s">
        <v>151</v>
      </c>
      <c r="I3060">
        <f>VLOOKUP(B3060,Information_sites!D:E,2,FALSE)</f>
        <v>-24.105399999999999</v>
      </c>
      <c r="J3060">
        <f>VLOOKUP(B3060,Information_sites!D:F,3,FALSE)</f>
        <v>-45.702500000000001</v>
      </c>
      <c r="K3060">
        <v>24</v>
      </c>
      <c r="L3060">
        <v>24</v>
      </c>
      <c r="M3060">
        <v>40</v>
      </c>
      <c r="N3060">
        <v>6.5</v>
      </c>
      <c r="O3060">
        <v>10</v>
      </c>
      <c r="P3060" s="5">
        <v>0.59722222222222199</v>
      </c>
      <c r="Q3060" s="5">
        <v>0.60277777777777797</v>
      </c>
      <c r="R3060">
        <v>25</v>
      </c>
      <c r="S3060" t="s">
        <v>154</v>
      </c>
      <c r="T3060">
        <v>2</v>
      </c>
      <c r="U3060">
        <v>25</v>
      </c>
      <c r="X3060" t="str">
        <f>VLOOKUP($S3060,Taxonomic!A:D,2,FALSE)</f>
        <v>lutjanidae</v>
      </c>
      <c r="Y3060" t="str">
        <f>VLOOKUP(S3060,Taxonomic!A:D,3,FALSE)</f>
        <v>rhomboplites</v>
      </c>
      <c r="Z3060" t="str">
        <f>VLOOKUP(S3060,Taxonomic!A:D,4,FALSE)</f>
        <v>aurorubens</v>
      </c>
    </row>
    <row r="3061" spans="1:26" x14ac:dyDescent="0.2">
      <c r="A3061" t="s">
        <v>30</v>
      </c>
      <c r="B3061" t="s">
        <v>436</v>
      </c>
      <c r="C3061" s="4" t="s">
        <v>135</v>
      </c>
      <c r="D3061">
        <v>2020</v>
      </c>
      <c r="E3061">
        <v>1</v>
      </c>
      <c r="F3061" s="9">
        <v>30</v>
      </c>
      <c r="G3061" t="s">
        <v>455</v>
      </c>
      <c r="H3061" t="s">
        <v>151</v>
      </c>
      <c r="I3061">
        <f>VLOOKUP(B3061,Information_sites!D:E,2,FALSE)</f>
        <v>-24.105399999999999</v>
      </c>
      <c r="J3061">
        <f>VLOOKUP(B3061,Information_sites!D:F,3,FALSE)</f>
        <v>-45.702500000000001</v>
      </c>
      <c r="K3061">
        <v>24</v>
      </c>
      <c r="L3061">
        <v>24</v>
      </c>
      <c r="M3061">
        <v>40</v>
      </c>
      <c r="N3061">
        <v>6.5</v>
      </c>
      <c r="O3061">
        <v>10</v>
      </c>
      <c r="P3061" s="5">
        <v>0.59722222222222199</v>
      </c>
      <c r="Q3061" s="5">
        <v>0.60277777777777797</v>
      </c>
      <c r="R3061">
        <v>25</v>
      </c>
      <c r="S3061" t="s">
        <v>154</v>
      </c>
      <c r="T3061">
        <v>4</v>
      </c>
      <c r="U3061">
        <v>28</v>
      </c>
      <c r="X3061" t="str">
        <f>VLOOKUP($S3061,Taxonomic!A:D,2,FALSE)</f>
        <v>lutjanidae</v>
      </c>
      <c r="Y3061" t="str">
        <f>VLOOKUP(S3061,Taxonomic!A:D,3,FALSE)</f>
        <v>rhomboplites</v>
      </c>
      <c r="Z3061" t="str">
        <f>VLOOKUP(S3061,Taxonomic!A:D,4,FALSE)</f>
        <v>aurorubens</v>
      </c>
    </row>
    <row r="3062" spans="1:26" x14ac:dyDescent="0.2">
      <c r="A3062" t="s">
        <v>30</v>
      </c>
      <c r="B3062" t="s">
        <v>436</v>
      </c>
      <c r="C3062" s="4" t="s">
        <v>135</v>
      </c>
      <c r="D3062">
        <v>2020</v>
      </c>
      <c r="E3062">
        <v>1</v>
      </c>
      <c r="F3062" s="9">
        <v>30</v>
      </c>
      <c r="G3062" t="s">
        <v>455</v>
      </c>
      <c r="H3062" t="s">
        <v>151</v>
      </c>
      <c r="I3062">
        <f>VLOOKUP(B3062,Information_sites!D:E,2,FALSE)</f>
        <v>-24.105399999999999</v>
      </c>
      <c r="J3062">
        <f>VLOOKUP(B3062,Information_sites!D:F,3,FALSE)</f>
        <v>-45.702500000000001</v>
      </c>
      <c r="K3062">
        <v>24</v>
      </c>
      <c r="L3062">
        <v>24</v>
      </c>
      <c r="M3062">
        <v>40</v>
      </c>
      <c r="N3062">
        <v>6.5</v>
      </c>
      <c r="O3062">
        <v>10</v>
      </c>
      <c r="P3062" s="5">
        <v>0.59722222222222199</v>
      </c>
      <c r="Q3062" s="5">
        <v>0.60277777777777797</v>
      </c>
      <c r="R3062">
        <v>25</v>
      </c>
      <c r="S3062" t="s">
        <v>39</v>
      </c>
      <c r="T3062">
        <v>20</v>
      </c>
      <c r="U3062">
        <v>12</v>
      </c>
      <c r="X3062" t="str">
        <f>VLOOKUP($S3062,Taxonomic!A:D,2,FALSE)</f>
        <v>haemulidae</v>
      </c>
      <c r="Y3062" t="str">
        <f>VLOOKUP(S3062,Taxonomic!A:D,3,FALSE)</f>
        <v>haemulon</v>
      </c>
      <c r="Z3062" t="str">
        <f>VLOOKUP(S3062,Taxonomic!A:D,4,FALSE)</f>
        <v>aurolineatum</v>
      </c>
    </row>
    <row r="3063" spans="1:26" x14ac:dyDescent="0.2">
      <c r="A3063" t="s">
        <v>30</v>
      </c>
      <c r="B3063" t="s">
        <v>436</v>
      </c>
      <c r="C3063" s="4" t="s">
        <v>135</v>
      </c>
      <c r="D3063">
        <v>2020</v>
      </c>
      <c r="E3063">
        <v>1</v>
      </c>
      <c r="F3063" s="9">
        <v>30</v>
      </c>
      <c r="G3063" t="s">
        <v>455</v>
      </c>
      <c r="H3063" t="s">
        <v>151</v>
      </c>
      <c r="I3063">
        <f>VLOOKUP(B3063,Information_sites!D:E,2,FALSE)</f>
        <v>-24.105399999999999</v>
      </c>
      <c r="J3063">
        <f>VLOOKUP(B3063,Information_sites!D:F,3,FALSE)</f>
        <v>-45.702500000000001</v>
      </c>
      <c r="K3063">
        <v>24</v>
      </c>
      <c r="L3063">
        <v>24</v>
      </c>
      <c r="M3063">
        <v>40</v>
      </c>
      <c r="N3063">
        <v>6.5</v>
      </c>
      <c r="O3063">
        <v>10</v>
      </c>
      <c r="P3063" s="5">
        <v>0.59722222222222199</v>
      </c>
      <c r="Q3063" s="5">
        <v>0.60277777777777797</v>
      </c>
      <c r="R3063">
        <v>25</v>
      </c>
      <c r="S3063" t="s">
        <v>39</v>
      </c>
      <c r="T3063">
        <v>13</v>
      </c>
      <c r="U3063">
        <v>15</v>
      </c>
      <c r="X3063" t="str">
        <f>VLOOKUP($S3063,Taxonomic!A:D,2,FALSE)</f>
        <v>haemulidae</v>
      </c>
      <c r="Y3063" t="str">
        <f>VLOOKUP(S3063,Taxonomic!A:D,3,FALSE)</f>
        <v>haemulon</v>
      </c>
      <c r="Z3063" t="str">
        <f>VLOOKUP(S3063,Taxonomic!A:D,4,FALSE)</f>
        <v>aurolineatum</v>
      </c>
    </row>
    <row r="3064" spans="1:26" x14ac:dyDescent="0.2">
      <c r="A3064" t="s">
        <v>30</v>
      </c>
      <c r="B3064" t="s">
        <v>436</v>
      </c>
      <c r="C3064" s="4" t="s">
        <v>135</v>
      </c>
      <c r="D3064">
        <v>2020</v>
      </c>
      <c r="E3064">
        <v>1</v>
      </c>
      <c r="F3064" s="9">
        <v>30</v>
      </c>
      <c r="G3064" t="s">
        <v>455</v>
      </c>
      <c r="H3064" t="s">
        <v>151</v>
      </c>
      <c r="I3064">
        <f>VLOOKUP(B3064,Information_sites!D:E,2,FALSE)</f>
        <v>-24.105399999999999</v>
      </c>
      <c r="J3064">
        <f>VLOOKUP(B3064,Information_sites!D:F,3,FALSE)</f>
        <v>-45.702500000000001</v>
      </c>
      <c r="K3064">
        <v>24</v>
      </c>
      <c r="L3064">
        <v>24</v>
      </c>
      <c r="M3064">
        <v>40</v>
      </c>
      <c r="N3064">
        <v>6.5</v>
      </c>
      <c r="O3064">
        <v>10</v>
      </c>
      <c r="P3064" s="5">
        <v>0.59722222222222199</v>
      </c>
      <c r="Q3064" s="5">
        <v>0.60277777777777797</v>
      </c>
      <c r="R3064">
        <v>25</v>
      </c>
      <c r="S3064" t="s">
        <v>39</v>
      </c>
      <c r="T3064">
        <v>8</v>
      </c>
      <c r="U3064">
        <v>20</v>
      </c>
      <c r="X3064" t="str">
        <f>VLOOKUP($S3064,Taxonomic!A:D,2,FALSE)</f>
        <v>haemulidae</v>
      </c>
      <c r="Y3064" t="str">
        <f>VLOOKUP(S3064,Taxonomic!A:D,3,FALSE)</f>
        <v>haemulon</v>
      </c>
      <c r="Z3064" t="str">
        <f>VLOOKUP(S3064,Taxonomic!A:D,4,FALSE)</f>
        <v>aurolineatum</v>
      </c>
    </row>
    <row r="3065" spans="1:26" x14ac:dyDescent="0.2">
      <c r="A3065" t="s">
        <v>30</v>
      </c>
      <c r="B3065" t="s">
        <v>436</v>
      </c>
      <c r="C3065" s="4" t="s">
        <v>135</v>
      </c>
      <c r="D3065">
        <v>2020</v>
      </c>
      <c r="E3065">
        <v>1</v>
      </c>
      <c r="F3065" s="9">
        <v>30</v>
      </c>
      <c r="G3065" t="s">
        <v>455</v>
      </c>
      <c r="H3065" t="s">
        <v>151</v>
      </c>
      <c r="I3065">
        <f>VLOOKUP(B3065,Information_sites!D:E,2,FALSE)</f>
        <v>-24.105399999999999</v>
      </c>
      <c r="J3065">
        <f>VLOOKUP(B3065,Information_sites!D:F,3,FALSE)</f>
        <v>-45.702500000000001</v>
      </c>
      <c r="K3065">
        <v>24</v>
      </c>
      <c r="L3065">
        <v>24</v>
      </c>
      <c r="M3065">
        <v>40</v>
      </c>
      <c r="N3065">
        <v>6.5</v>
      </c>
      <c r="O3065">
        <v>10</v>
      </c>
      <c r="P3065" s="5">
        <v>0.59722222222222199</v>
      </c>
      <c r="Q3065" s="5">
        <v>0.60277777777777797</v>
      </c>
      <c r="R3065">
        <v>25</v>
      </c>
      <c r="S3065" t="s">
        <v>76</v>
      </c>
      <c r="T3065">
        <v>1</v>
      </c>
      <c r="U3065">
        <v>37</v>
      </c>
      <c r="X3065" t="str">
        <f>VLOOKUP($S3065,Taxonomic!A:D,2,FALSE)</f>
        <v>lutjanidae</v>
      </c>
      <c r="Y3065" t="str">
        <f>VLOOKUP(S3065,Taxonomic!A:D,3,FALSE)</f>
        <v>lutjanus</v>
      </c>
      <c r="Z3065" t="str">
        <f>VLOOKUP(S3065,Taxonomic!A:D,4,FALSE)</f>
        <v>analis</v>
      </c>
    </row>
    <row r="3066" spans="1:26" x14ac:dyDescent="0.2">
      <c r="A3066" t="s">
        <v>30</v>
      </c>
      <c r="B3066" t="s">
        <v>436</v>
      </c>
      <c r="C3066" s="4" t="s">
        <v>135</v>
      </c>
      <c r="D3066">
        <v>2020</v>
      </c>
      <c r="E3066">
        <v>1</v>
      </c>
      <c r="F3066" s="9">
        <v>30</v>
      </c>
      <c r="G3066" t="s">
        <v>455</v>
      </c>
      <c r="H3066" t="s">
        <v>151</v>
      </c>
      <c r="I3066">
        <f>VLOOKUP(B3066,Information_sites!D:E,2,FALSE)</f>
        <v>-24.105399999999999</v>
      </c>
      <c r="J3066">
        <f>VLOOKUP(B3066,Information_sites!D:F,3,FALSE)</f>
        <v>-45.702500000000001</v>
      </c>
      <c r="K3066">
        <v>24</v>
      </c>
      <c r="L3066">
        <v>24</v>
      </c>
      <c r="M3066">
        <v>40</v>
      </c>
      <c r="N3066">
        <v>6.5</v>
      </c>
      <c r="O3066">
        <v>10</v>
      </c>
      <c r="P3066" s="5">
        <v>0.59722222222222199</v>
      </c>
      <c r="Q3066" s="5">
        <v>0.60277777777777797</v>
      </c>
      <c r="R3066">
        <v>25</v>
      </c>
      <c r="S3066" t="s">
        <v>56</v>
      </c>
      <c r="T3066">
        <v>1</v>
      </c>
      <c r="U3066">
        <v>8</v>
      </c>
      <c r="V3066" t="s">
        <v>142</v>
      </c>
      <c r="X3066" t="str">
        <f>VLOOKUP($S3066,Taxonomic!A:D,2,FALSE)</f>
        <v>scaridae</v>
      </c>
      <c r="Y3066" t="str">
        <f>VLOOKUP(S3066,Taxonomic!A:D,3,FALSE)</f>
        <v>sparisoma</v>
      </c>
      <c r="Z3066" t="str">
        <f>VLOOKUP(S3066,Taxonomic!A:D,4,FALSE)</f>
        <v>axillare</v>
      </c>
    </row>
    <row r="3067" spans="1:26" x14ac:dyDescent="0.2">
      <c r="A3067" t="s">
        <v>30</v>
      </c>
      <c r="B3067" t="s">
        <v>436</v>
      </c>
      <c r="C3067" s="4" t="s">
        <v>135</v>
      </c>
      <c r="D3067">
        <v>2020</v>
      </c>
      <c r="E3067">
        <v>1</v>
      </c>
      <c r="F3067" s="9">
        <v>30</v>
      </c>
      <c r="G3067" t="s">
        <v>455</v>
      </c>
      <c r="H3067" t="s">
        <v>151</v>
      </c>
      <c r="I3067">
        <f>VLOOKUP(B3067,Information_sites!D:E,2,FALSE)</f>
        <v>-24.105399999999999</v>
      </c>
      <c r="J3067">
        <f>VLOOKUP(B3067,Information_sites!D:F,3,FALSE)</f>
        <v>-45.702500000000001</v>
      </c>
      <c r="K3067">
        <v>24</v>
      </c>
      <c r="L3067">
        <v>24</v>
      </c>
      <c r="M3067">
        <v>40</v>
      </c>
      <c r="N3067">
        <v>6.5</v>
      </c>
      <c r="O3067">
        <v>10</v>
      </c>
      <c r="P3067" s="5">
        <v>0.59722222222222199</v>
      </c>
      <c r="Q3067" s="5">
        <v>0.60277777777777797</v>
      </c>
      <c r="R3067">
        <v>25</v>
      </c>
      <c r="S3067" t="s">
        <v>56</v>
      </c>
      <c r="T3067">
        <v>1</v>
      </c>
      <c r="U3067">
        <v>10</v>
      </c>
      <c r="V3067" t="s">
        <v>137</v>
      </c>
      <c r="X3067" t="str">
        <f>VLOOKUP($S3067,Taxonomic!A:D,2,FALSE)</f>
        <v>scaridae</v>
      </c>
      <c r="Y3067" t="str">
        <f>VLOOKUP(S3067,Taxonomic!A:D,3,FALSE)</f>
        <v>sparisoma</v>
      </c>
      <c r="Z3067" t="str">
        <f>VLOOKUP(S3067,Taxonomic!A:D,4,FALSE)</f>
        <v>axillare</v>
      </c>
    </row>
    <row r="3068" spans="1:26" x14ac:dyDescent="0.2">
      <c r="A3068" t="s">
        <v>30</v>
      </c>
      <c r="B3068" t="s">
        <v>436</v>
      </c>
      <c r="C3068" s="4" t="s">
        <v>135</v>
      </c>
      <c r="D3068">
        <v>2020</v>
      </c>
      <c r="E3068">
        <v>1</v>
      </c>
      <c r="F3068" s="9">
        <v>30</v>
      </c>
      <c r="G3068" t="s">
        <v>455</v>
      </c>
      <c r="H3068" t="s">
        <v>151</v>
      </c>
      <c r="I3068">
        <f>VLOOKUP(B3068,Information_sites!D:E,2,FALSE)</f>
        <v>-24.105399999999999</v>
      </c>
      <c r="J3068">
        <f>VLOOKUP(B3068,Information_sites!D:F,3,FALSE)</f>
        <v>-45.702500000000001</v>
      </c>
      <c r="K3068">
        <v>24</v>
      </c>
      <c r="L3068">
        <v>24</v>
      </c>
      <c r="M3068">
        <v>40</v>
      </c>
      <c r="N3068">
        <v>6.5</v>
      </c>
      <c r="O3068">
        <v>10</v>
      </c>
      <c r="P3068" s="5">
        <v>0.59722222222222199</v>
      </c>
      <c r="Q3068" s="5">
        <v>0.60277777777777797</v>
      </c>
      <c r="R3068">
        <v>25</v>
      </c>
      <c r="S3068" t="s">
        <v>56</v>
      </c>
      <c r="T3068">
        <v>1</v>
      </c>
      <c r="U3068">
        <v>25</v>
      </c>
      <c r="V3068" t="s">
        <v>137</v>
      </c>
      <c r="X3068" t="str">
        <f>VLOOKUP($S3068,Taxonomic!A:D,2,FALSE)</f>
        <v>scaridae</v>
      </c>
      <c r="Y3068" t="str">
        <f>VLOOKUP(S3068,Taxonomic!A:D,3,FALSE)</f>
        <v>sparisoma</v>
      </c>
      <c r="Z3068" t="str">
        <f>VLOOKUP(S3068,Taxonomic!A:D,4,FALSE)</f>
        <v>axillare</v>
      </c>
    </row>
    <row r="3069" spans="1:26" x14ac:dyDescent="0.2">
      <c r="A3069" t="s">
        <v>30</v>
      </c>
      <c r="B3069" t="s">
        <v>436</v>
      </c>
      <c r="C3069" s="4" t="s">
        <v>135</v>
      </c>
      <c r="D3069">
        <v>2020</v>
      </c>
      <c r="E3069">
        <v>1</v>
      </c>
      <c r="F3069" s="9">
        <v>30</v>
      </c>
      <c r="G3069" t="s">
        <v>455</v>
      </c>
      <c r="H3069" t="s">
        <v>151</v>
      </c>
      <c r="I3069">
        <f>VLOOKUP(B3069,Information_sites!D:E,2,FALSE)</f>
        <v>-24.105399999999999</v>
      </c>
      <c r="J3069">
        <f>VLOOKUP(B3069,Information_sites!D:F,3,FALSE)</f>
        <v>-45.702500000000001</v>
      </c>
      <c r="K3069">
        <v>24</v>
      </c>
      <c r="L3069">
        <v>24</v>
      </c>
      <c r="M3069">
        <v>40</v>
      </c>
      <c r="N3069">
        <v>6.5</v>
      </c>
      <c r="O3069">
        <v>10</v>
      </c>
      <c r="P3069" s="5">
        <v>0.59722222222222199</v>
      </c>
      <c r="Q3069" s="5">
        <v>0.60277777777777797</v>
      </c>
      <c r="R3069">
        <v>25</v>
      </c>
      <c r="S3069" t="s">
        <v>56</v>
      </c>
      <c r="T3069">
        <v>1</v>
      </c>
      <c r="U3069">
        <v>28</v>
      </c>
      <c r="V3069" t="s">
        <v>137</v>
      </c>
      <c r="X3069" t="str">
        <f>VLOOKUP($S3069,Taxonomic!A:D,2,FALSE)</f>
        <v>scaridae</v>
      </c>
      <c r="Y3069" t="str">
        <f>VLOOKUP(S3069,Taxonomic!A:D,3,FALSE)</f>
        <v>sparisoma</v>
      </c>
      <c r="Z3069" t="str">
        <f>VLOOKUP(S3069,Taxonomic!A:D,4,FALSE)</f>
        <v>axillare</v>
      </c>
    </row>
    <row r="3070" spans="1:26" x14ac:dyDescent="0.2">
      <c r="A3070" t="s">
        <v>30</v>
      </c>
      <c r="B3070" t="s">
        <v>436</v>
      </c>
      <c r="C3070" s="4" t="s">
        <v>135</v>
      </c>
      <c r="D3070">
        <v>2020</v>
      </c>
      <c r="E3070">
        <v>1</v>
      </c>
      <c r="F3070" s="9">
        <v>30</v>
      </c>
      <c r="G3070" t="s">
        <v>455</v>
      </c>
      <c r="H3070" t="s">
        <v>151</v>
      </c>
      <c r="I3070">
        <f>VLOOKUP(B3070,Information_sites!D:E,2,FALSE)</f>
        <v>-24.105399999999999</v>
      </c>
      <c r="J3070">
        <f>VLOOKUP(B3070,Information_sites!D:F,3,FALSE)</f>
        <v>-45.702500000000001</v>
      </c>
      <c r="K3070">
        <v>24</v>
      </c>
      <c r="L3070">
        <v>24</v>
      </c>
      <c r="M3070">
        <v>40</v>
      </c>
      <c r="N3070">
        <v>6.5</v>
      </c>
      <c r="O3070">
        <v>10</v>
      </c>
      <c r="P3070" s="5">
        <v>0.59722222222222199</v>
      </c>
      <c r="Q3070" s="5">
        <v>0.60277777777777797</v>
      </c>
      <c r="R3070">
        <v>25</v>
      </c>
      <c r="S3070" t="s">
        <v>42</v>
      </c>
      <c r="T3070">
        <v>1</v>
      </c>
      <c r="U3070">
        <v>35</v>
      </c>
      <c r="X3070" t="str">
        <f>VLOOKUP($S3070,Taxonomic!A:D,2,FALSE)</f>
        <v>serranidae</v>
      </c>
      <c r="Y3070" t="str">
        <f>VLOOKUP(S3070,Taxonomic!A:D,3,FALSE)</f>
        <v>mycteroperca</v>
      </c>
      <c r="Z3070" t="str">
        <f>VLOOKUP(S3070,Taxonomic!A:D,4,FALSE)</f>
        <v>acutirostris</v>
      </c>
    </row>
    <row r="3071" spans="1:26" x14ac:dyDescent="0.2">
      <c r="A3071" t="s">
        <v>30</v>
      </c>
      <c r="B3071" t="s">
        <v>436</v>
      </c>
      <c r="C3071" s="4" t="s">
        <v>135</v>
      </c>
      <c r="D3071">
        <v>2020</v>
      </c>
      <c r="E3071">
        <v>1</v>
      </c>
      <c r="F3071" s="9">
        <v>30</v>
      </c>
      <c r="G3071" t="s">
        <v>455</v>
      </c>
      <c r="H3071" t="s">
        <v>151</v>
      </c>
      <c r="I3071">
        <f>VLOOKUP(B3071,Information_sites!D:E,2,FALSE)</f>
        <v>-24.105399999999999</v>
      </c>
      <c r="J3071">
        <f>VLOOKUP(B3071,Information_sites!D:F,3,FALSE)</f>
        <v>-45.702500000000001</v>
      </c>
      <c r="K3071">
        <v>24</v>
      </c>
      <c r="L3071">
        <v>24</v>
      </c>
      <c r="M3071">
        <v>40</v>
      </c>
      <c r="N3071">
        <v>6.5</v>
      </c>
      <c r="O3071">
        <v>10</v>
      </c>
      <c r="P3071" s="5">
        <v>0.59722222222222199</v>
      </c>
      <c r="Q3071" s="5">
        <v>0.60277777777777797</v>
      </c>
      <c r="R3071">
        <v>25</v>
      </c>
      <c r="S3071" t="s">
        <v>57</v>
      </c>
      <c r="T3071">
        <v>1</v>
      </c>
      <c r="U3071">
        <v>15</v>
      </c>
      <c r="V3071" t="s">
        <v>137</v>
      </c>
      <c r="X3071" t="str">
        <f>VLOOKUP($S3071,Taxonomic!A:D,2,FALSE)</f>
        <v>scaridae</v>
      </c>
      <c r="Y3071" t="str">
        <f>VLOOKUP(S3071,Taxonomic!A:D,3,FALSE)</f>
        <v>sparisoma</v>
      </c>
      <c r="Z3071" t="str">
        <f>VLOOKUP(S3071,Taxonomic!A:D,4,FALSE)</f>
        <v>frondosum</v>
      </c>
    </row>
    <row r="3072" spans="1:26" x14ac:dyDescent="0.2">
      <c r="A3072" t="s">
        <v>30</v>
      </c>
      <c r="B3072" t="s">
        <v>436</v>
      </c>
      <c r="C3072" s="4" t="s">
        <v>135</v>
      </c>
      <c r="D3072">
        <v>2020</v>
      </c>
      <c r="E3072">
        <v>1</v>
      </c>
      <c r="F3072" s="9">
        <v>30</v>
      </c>
      <c r="G3072" t="s">
        <v>455</v>
      </c>
      <c r="H3072" t="s">
        <v>151</v>
      </c>
      <c r="I3072">
        <f>VLOOKUP(B3072,Information_sites!D:E,2,FALSE)</f>
        <v>-24.105399999999999</v>
      </c>
      <c r="J3072">
        <f>VLOOKUP(B3072,Information_sites!D:F,3,FALSE)</f>
        <v>-45.702500000000001</v>
      </c>
      <c r="K3072">
        <v>24</v>
      </c>
      <c r="L3072">
        <v>24</v>
      </c>
      <c r="M3072">
        <v>40</v>
      </c>
      <c r="N3072">
        <v>6.5</v>
      </c>
      <c r="O3072">
        <v>10</v>
      </c>
      <c r="P3072" s="5">
        <v>0.59722222222222199</v>
      </c>
      <c r="Q3072" s="5">
        <v>0.60277777777777797</v>
      </c>
      <c r="R3072">
        <v>25</v>
      </c>
      <c r="S3072" t="s">
        <v>57</v>
      </c>
      <c r="T3072">
        <v>1</v>
      </c>
      <c r="U3072">
        <v>18</v>
      </c>
      <c r="V3072" t="s">
        <v>137</v>
      </c>
      <c r="X3072" t="str">
        <f>VLOOKUP($S3072,Taxonomic!A:D,2,FALSE)</f>
        <v>scaridae</v>
      </c>
      <c r="Y3072" t="str">
        <f>VLOOKUP(S3072,Taxonomic!A:D,3,FALSE)</f>
        <v>sparisoma</v>
      </c>
      <c r="Z3072" t="str">
        <f>VLOOKUP(S3072,Taxonomic!A:D,4,FALSE)</f>
        <v>frondosum</v>
      </c>
    </row>
    <row r="3073" spans="1:26" x14ac:dyDescent="0.2">
      <c r="A3073" t="s">
        <v>30</v>
      </c>
      <c r="B3073" t="s">
        <v>436</v>
      </c>
      <c r="C3073" s="4" t="s">
        <v>135</v>
      </c>
      <c r="D3073">
        <v>2020</v>
      </c>
      <c r="E3073">
        <v>1</v>
      </c>
      <c r="F3073" s="9">
        <v>30</v>
      </c>
      <c r="G3073" t="s">
        <v>455</v>
      </c>
      <c r="H3073" t="s">
        <v>151</v>
      </c>
      <c r="I3073">
        <f>VLOOKUP(B3073,Information_sites!D:E,2,FALSE)</f>
        <v>-24.105399999999999</v>
      </c>
      <c r="J3073">
        <f>VLOOKUP(B3073,Information_sites!D:F,3,FALSE)</f>
        <v>-45.702500000000001</v>
      </c>
      <c r="K3073">
        <v>24</v>
      </c>
      <c r="L3073">
        <v>24</v>
      </c>
      <c r="M3073">
        <v>40</v>
      </c>
      <c r="N3073">
        <v>6.5</v>
      </c>
      <c r="O3073">
        <v>10</v>
      </c>
      <c r="P3073" s="5">
        <v>0.59722222222222199</v>
      </c>
      <c r="Q3073" s="5">
        <v>0.60277777777777797</v>
      </c>
      <c r="R3073">
        <v>25</v>
      </c>
      <c r="S3073" t="s">
        <v>44</v>
      </c>
      <c r="T3073">
        <v>1</v>
      </c>
      <c r="U3073">
        <v>12</v>
      </c>
      <c r="X3073" t="str">
        <f>VLOOKUP($S3073,Taxonomic!A:D,2,FALSE)</f>
        <v>pomacanthidae</v>
      </c>
      <c r="Y3073" t="str">
        <f>VLOOKUP(S3073,Taxonomic!A:D,3,FALSE)</f>
        <v>pomacanthus</v>
      </c>
      <c r="Z3073" t="str">
        <f>VLOOKUP(S3073,Taxonomic!A:D,4,FALSE)</f>
        <v>paru</v>
      </c>
    </row>
    <row r="3074" spans="1:26" x14ac:dyDescent="0.2">
      <c r="A3074" t="s">
        <v>30</v>
      </c>
      <c r="B3074" t="s">
        <v>436</v>
      </c>
      <c r="C3074" s="4" t="s">
        <v>135</v>
      </c>
      <c r="D3074">
        <v>2020</v>
      </c>
      <c r="E3074">
        <v>1</v>
      </c>
      <c r="F3074" s="9">
        <v>30</v>
      </c>
      <c r="G3074" t="s">
        <v>455</v>
      </c>
      <c r="H3074" t="s">
        <v>151</v>
      </c>
      <c r="I3074">
        <f>VLOOKUP(B3074,Information_sites!D:E,2,FALSE)</f>
        <v>-24.105399999999999</v>
      </c>
      <c r="J3074">
        <f>VLOOKUP(B3074,Information_sites!D:F,3,FALSE)</f>
        <v>-45.702500000000001</v>
      </c>
      <c r="K3074">
        <v>24</v>
      </c>
      <c r="L3074">
        <v>24</v>
      </c>
      <c r="M3074">
        <v>40</v>
      </c>
      <c r="N3074">
        <v>6.5</v>
      </c>
      <c r="O3074">
        <v>10</v>
      </c>
      <c r="P3074" s="5">
        <v>0.59722222222222199</v>
      </c>
      <c r="Q3074" s="5">
        <v>0.60277777777777797</v>
      </c>
      <c r="R3074">
        <v>25</v>
      </c>
      <c r="S3074" t="s">
        <v>44</v>
      </c>
      <c r="T3074">
        <v>1</v>
      </c>
      <c r="U3074">
        <v>37</v>
      </c>
      <c r="X3074" t="str">
        <f>VLOOKUP($S3074,Taxonomic!A:D,2,FALSE)</f>
        <v>pomacanthidae</v>
      </c>
      <c r="Y3074" t="str">
        <f>VLOOKUP(S3074,Taxonomic!A:D,3,FALSE)</f>
        <v>pomacanthus</v>
      </c>
      <c r="Z3074" t="str">
        <f>VLOOKUP(S3074,Taxonomic!A:D,4,FALSE)</f>
        <v>paru</v>
      </c>
    </row>
    <row r="3075" spans="1:26" x14ac:dyDescent="0.2">
      <c r="A3075" t="s">
        <v>30</v>
      </c>
      <c r="B3075" t="s">
        <v>436</v>
      </c>
      <c r="C3075" s="4" t="s">
        <v>135</v>
      </c>
      <c r="D3075">
        <v>2020</v>
      </c>
      <c r="E3075">
        <v>1</v>
      </c>
      <c r="F3075" s="9">
        <v>30</v>
      </c>
      <c r="G3075" t="s">
        <v>455</v>
      </c>
      <c r="H3075" t="s">
        <v>151</v>
      </c>
      <c r="I3075">
        <f>VLOOKUP(B3075,Information_sites!D:E,2,FALSE)</f>
        <v>-24.105399999999999</v>
      </c>
      <c r="J3075">
        <f>VLOOKUP(B3075,Information_sites!D:F,3,FALSE)</f>
        <v>-45.702500000000001</v>
      </c>
      <c r="K3075">
        <v>24</v>
      </c>
      <c r="L3075">
        <v>24</v>
      </c>
      <c r="M3075">
        <v>40</v>
      </c>
      <c r="N3075">
        <v>6.5</v>
      </c>
      <c r="O3075">
        <v>10</v>
      </c>
      <c r="P3075" s="5">
        <v>0.59722222222222199</v>
      </c>
      <c r="Q3075" s="5">
        <v>0.60277777777777797</v>
      </c>
      <c r="R3075">
        <v>25</v>
      </c>
      <c r="S3075" t="s">
        <v>75</v>
      </c>
      <c r="T3075">
        <v>1</v>
      </c>
      <c r="U3075">
        <v>17</v>
      </c>
      <c r="X3075" t="str">
        <f>VLOOKUP($S3075,Taxonomic!A:D,2,FALSE)</f>
        <v>labridae</v>
      </c>
      <c r="Y3075" t="str">
        <f>VLOOKUP(S3075,Taxonomic!A:D,3,FALSE)</f>
        <v>halichoeres</v>
      </c>
      <c r="Z3075" t="str">
        <f>VLOOKUP(S3075,Taxonomic!A:D,4,FALSE)</f>
        <v>brasiliensis</v>
      </c>
    </row>
    <row r="3076" spans="1:26" x14ac:dyDescent="0.2">
      <c r="A3076" t="s">
        <v>30</v>
      </c>
      <c r="B3076" t="s">
        <v>436</v>
      </c>
      <c r="C3076" s="4" t="s">
        <v>135</v>
      </c>
      <c r="D3076">
        <v>2020</v>
      </c>
      <c r="E3076">
        <v>1</v>
      </c>
      <c r="F3076" s="9">
        <v>30</v>
      </c>
      <c r="G3076" t="s">
        <v>455</v>
      </c>
      <c r="H3076" t="s">
        <v>151</v>
      </c>
      <c r="I3076">
        <f>VLOOKUP(B3076,Information_sites!D:E,2,FALSE)</f>
        <v>-24.105399999999999</v>
      </c>
      <c r="J3076">
        <f>VLOOKUP(B3076,Information_sites!D:F,3,FALSE)</f>
        <v>-45.702500000000001</v>
      </c>
      <c r="K3076">
        <v>24</v>
      </c>
      <c r="L3076">
        <v>24</v>
      </c>
      <c r="M3076">
        <v>40</v>
      </c>
      <c r="N3076">
        <v>6.5</v>
      </c>
      <c r="O3076">
        <v>10</v>
      </c>
      <c r="P3076" s="5">
        <v>0.59722222222222199</v>
      </c>
      <c r="Q3076" s="5">
        <v>0.60277777777777797</v>
      </c>
      <c r="R3076">
        <v>25</v>
      </c>
      <c r="S3076" t="s">
        <v>71</v>
      </c>
      <c r="T3076">
        <v>1</v>
      </c>
      <c r="U3076">
        <v>20</v>
      </c>
      <c r="X3076" t="str">
        <f>VLOOKUP($S3076,Taxonomic!A:D,2,FALSE)</f>
        <v>haemulidae</v>
      </c>
      <c r="Y3076" t="str">
        <f>VLOOKUP(S3076,Taxonomic!A:D,3,FALSE)</f>
        <v>anisotremus</v>
      </c>
      <c r="Z3076" t="str">
        <f>VLOOKUP(S3076,Taxonomic!A:D,4,FALSE)</f>
        <v>surinamensis</v>
      </c>
    </row>
    <row r="3077" spans="1:26" x14ac:dyDescent="0.2">
      <c r="A3077" t="s">
        <v>30</v>
      </c>
      <c r="B3077" t="s">
        <v>436</v>
      </c>
      <c r="C3077" s="4" t="s">
        <v>135</v>
      </c>
      <c r="D3077">
        <v>2020</v>
      </c>
      <c r="E3077">
        <v>1</v>
      </c>
      <c r="F3077" s="9">
        <v>30</v>
      </c>
      <c r="G3077" t="s">
        <v>455</v>
      </c>
      <c r="H3077" t="s">
        <v>151</v>
      </c>
      <c r="I3077">
        <f>VLOOKUP(B3077,Information_sites!D:E,2,FALSE)</f>
        <v>-24.105399999999999</v>
      </c>
      <c r="J3077">
        <f>VLOOKUP(B3077,Information_sites!D:F,3,FALSE)</f>
        <v>-45.702500000000001</v>
      </c>
      <c r="K3077">
        <v>24</v>
      </c>
      <c r="L3077">
        <v>24</v>
      </c>
      <c r="M3077">
        <v>40</v>
      </c>
      <c r="N3077">
        <v>6.5</v>
      </c>
      <c r="O3077">
        <v>10</v>
      </c>
      <c r="P3077" s="5">
        <v>0.59722222222222199</v>
      </c>
      <c r="Q3077" s="5">
        <v>0.60277777777777797</v>
      </c>
      <c r="R3077">
        <v>25</v>
      </c>
      <c r="S3077" t="s">
        <v>50</v>
      </c>
      <c r="T3077">
        <v>1</v>
      </c>
      <c r="U3077">
        <v>35</v>
      </c>
      <c r="X3077" t="str">
        <f>VLOOKUP($S3077,Taxonomic!A:D,2,FALSE)</f>
        <v>haemulidae</v>
      </c>
      <c r="Y3077" t="str">
        <f>VLOOKUP(S3077,Taxonomic!A:D,3,FALSE)</f>
        <v>anisotremus</v>
      </c>
      <c r="Z3077" t="str">
        <f>VLOOKUP(S3077,Taxonomic!A:D,4,FALSE)</f>
        <v>virginicus</v>
      </c>
    </row>
    <row r="3078" spans="1:26" x14ac:dyDescent="0.2">
      <c r="A3078" t="s">
        <v>30</v>
      </c>
      <c r="B3078" t="s">
        <v>436</v>
      </c>
      <c r="C3078" s="4" t="s">
        <v>135</v>
      </c>
      <c r="D3078">
        <v>2020</v>
      </c>
      <c r="E3078">
        <v>1</v>
      </c>
      <c r="F3078" s="9">
        <v>30</v>
      </c>
      <c r="G3078" t="s">
        <v>455</v>
      </c>
      <c r="H3078" t="s">
        <v>151</v>
      </c>
      <c r="I3078">
        <f>VLOOKUP(B3078,Information_sites!D:E,2,FALSE)</f>
        <v>-24.105399999999999</v>
      </c>
      <c r="J3078">
        <f>VLOOKUP(B3078,Information_sites!D:F,3,FALSE)</f>
        <v>-45.702500000000001</v>
      </c>
      <c r="K3078">
        <v>24</v>
      </c>
      <c r="L3078">
        <v>24</v>
      </c>
      <c r="M3078">
        <v>40</v>
      </c>
      <c r="N3078">
        <v>6.5</v>
      </c>
      <c r="O3078">
        <v>10</v>
      </c>
      <c r="P3078" s="5">
        <v>0.59722222222222199</v>
      </c>
      <c r="Q3078" s="5">
        <v>0.60277777777777797</v>
      </c>
      <c r="R3078">
        <v>25</v>
      </c>
      <c r="S3078" t="s">
        <v>50</v>
      </c>
      <c r="T3078">
        <v>1</v>
      </c>
      <c r="U3078">
        <v>40</v>
      </c>
      <c r="X3078" t="str">
        <f>VLOOKUP($S3078,Taxonomic!A:D,2,FALSE)</f>
        <v>haemulidae</v>
      </c>
      <c r="Y3078" t="str">
        <f>VLOOKUP(S3078,Taxonomic!A:D,3,FALSE)</f>
        <v>anisotremus</v>
      </c>
      <c r="Z3078" t="str">
        <f>VLOOKUP(S3078,Taxonomic!A:D,4,FALSE)</f>
        <v>virginicus</v>
      </c>
    </row>
    <row r="3079" spans="1:26" x14ac:dyDescent="0.2">
      <c r="A3079" t="s">
        <v>30</v>
      </c>
      <c r="B3079" t="s">
        <v>436</v>
      </c>
      <c r="C3079" s="4" t="s">
        <v>135</v>
      </c>
      <c r="D3079">
        <v>2020</v>
      </c>
      <c r="E3079">
        <v>1</v>
      </c>
      <c r="F3079" s="9">
        <v>30</v>
      </c>
      <c r="G3079" t="s">
        <v>455</v>
      </c>
      <c r="H3079" t="s">
        <v>151</v>
      </c>
      <c r="I3079">
        <f>VLOOKUP(B3079,Information_sites!D:E,2,FALSE)</f>
        <v>-24.105399999999999</v>
      </c>
      <c r="J3079">
        <f>VLOOKUP(B3079,Information_sites!D:F,3,FALSE)</f>
        <v>-45.702500000000001</v>
      </c>
      <c r="K3079">
        <v>24</v>
      </c>
      <c r="L3079">
        <v>24</v>
      </c>
      <c r="M3079">
        <v>40</v>
      </c>
      <c r="N3079">
        <v>6.5</v>
      </c>
      <c r="O3079">
        <v>10</v>
      </c>
      <c r="P3079" s="5">
        <v>0.59722222222222199</v>
      </c>
      <c r="Q3079" s="5">
        <v>0.60277777777777797</v>
      </c>
      <c r="R3079">
        <v>25</v>
      </c>
      <c r="S3079" t="s">
        <v>70</v>
      </c>
      <c r="T3079">
        <v>27</v>
      </c>
      <c r="U3079">
        <v>12</v>
      </c>
      <c r="X3079" t="str">
        <f>VLOOKUP($S3079,Taxonomic!A:D,2,FALSE)</f>
        <v>pempheridae</v>
      </c>
      <c r="Y3079" t="str">
        <f>VLOOKUP(S3079,Taxonomic!A:D,3,FALSE)</f>
        <v>pempheris</v>
      </c>
      <c r="Z3079" t="str">
        <f>VLOOKUP(S3079,Taxonomic!A:D,4,FALSE)</f>
        <v>schomburgkii</v>
      </c>
    </row>
    <row r="3080" spans="1:26" x14ac:dyDescent="0.2">
      <c r="A3080" t="s">
        <v>30</v>
      </c>
      <c r="B3080" t="s">
        <v>436</v>
      </c>
      <c r="C3080" s="4" t="s">
        <v>135</v>
      </c>
      <c r="D3080">
        <v>2020</v>
      </c>
      <c r="E3080">
        <v>1</v>
      </c>
      <c r="F3080" s="9">
        <v>30</v>
      </c>
      <c r="G3080" t="s">
        <v>455</v>
      </c>
      <c r="H3080" t="s">
        <v>151</v>
      </c>
      <c r="I3080">
        <f>VLOOKUP(B3080,Information_sites!D:E,2,FALSE)</f>
        <v>-24.105399999999999</v>
      </c>
      <c r="J3080">
        <f>VLOOKUP(B3080,Information_sites!D:F,3,FALSE)</f>
        <v>-45.702500000000001</v>
      </c>
      <c r="K3080">
        <v>24</v>
      </c>
      <c r="L3080">
        <v>24</v>
      </c>
      <c r="M3080">
        <v>40</v>
      </c>
      <c r="N3080">
        <v>6.5</v>
      </c>
      <c r="O3080">
        <v>10</v>
      </c>
      <c r="P3080" s="5">
        <v>0.59722222222222199</v>
      </c>
      <c r="Q3080" s="5">
        <v>0.60277777777777797</v>
      </c>
      <c r="R3080">
        <v>25</v>
      </c>
      <c r="S3080" t="s">
        <v>49</v>
      </c>
      <c r="T3080">
        <v>1</v>
      </c>
      <c r="U3080">
        <v>23</v>
      </c>
      <c r="X3080" t="str">
        <f>VLOOKUP($S3080,Taxonomic!A:D,2,FALSE)</f>
        <v>acanthuridae</v>
      </c>
      <c r="Y3080" t="str">
        <f>VLOOKUP(S3080,Taxonomic!A:D,3,FALSE)</f>
        <v>acanthurus</v>
      </c>
      <c r="Z3080" t="str">
        <f>VLOOKUP(S3080,Taxonomic!A:D,4,FALSE)</f>
        <v>chirurgus</v>
      </c>
    </row>
    <row r="3081" spans="1:26" x14ac:dyDescent="0.2">
      <c r="A3081" t="s">
        <v>30</v>
      </c>
      <c r="B3081" t="s">
        <v>436</v>
      </c>
      <c r="C3081" s="4" t="s">
        <v>135</v>
      </c>
      <c r="D3081">
        <v>2020</v>
      </c>
      <c r="E3081">
        <v>1</v>
      </c>
      <c r="F3081" s="9">
        <v>30</v>
      </c>
      <c r="G3081" t="s">
        <v>455</v>
      </c>
      <c r="H3081" t="s">
        <v>151</v>
      </c>
      <c r="I3081">
        <f>VLOOKUP(B3081,Information_sites!D:E,2,FALSE)</f>
        <v>-24.105399999999999</v>
      </c>
      <c r="J3081">
        <f>VLOOKUP(B3081,Information_sites!D:F,3,FALSE)</f>
        <v>-45.702500000000001</v>
      </c>
      <c r="K3081">
        <v>24</v>
      </c>
      <c r="L3081">
        <v>24</v>
      </c>
      <c r="M3081">
        <v>40</v>
      </c>
      <c r="N3081">
        <v>6.5</v>
      </c>
      <c r="O3081">
        <v>10</v>
      </c>
      <c r="P3081" s="5">
        <v>0.59722222222222199</v>
      </c>
      <c r="Q3081" s="5">
        <v>0.60277777777777797</v>
      </c>
      <c r="R3081">
        <v>25</v>
      </c>
      <c r="S3081" t="s">
        <v>49</v>
      </c>
      <c r="T3081">
        <v>1</v>
      </c>
      <c r="U3081">
        <v>25</v>
      </c>
      <c r="X3081" t="str">
        <f>VLOOKUP($S3081,Taxonomic!A:D,2,FALSE)</f>
        <v>acanthuridae</v>
      </c>
      <c r="Y3081" t="str">
        <f>VLOOKUP(S3081,Taxonomic!A:D,3,FALSE)</f>
        <v>acanthurus</v>
      </c>
      <c r="Z3081" t="str">
        <f>VLOOKUP(S3081,Taxonomic!A:D,4,FALSE)</f>
        <v>chirurgus</v>
      </c>
    </row>
    <row r="3082" spans="1:26" x14ac:dyDescent="0.2">
      <c r="A3082" t="s">
        <v>30</v>
      </c>
      <c r="B3082" t="s">
        <v>436</v>
      </c>
      <c r="C3082" s="4" t="s">
        <v>135</v>
      </c>
      <c r="D3082">
        <v>2020</v>
      </c>
      <c r="E3082">
        <v>1</v>
      </c>
      <c r="F3082" s="9">
        <v>30</v>
      </c>
      <c r="G3082" t="s">
        <v>455</v>
      </c>
      <c r="H3082" t="s">
        <v>151</v>
      </c>
      <c r="I3082">
        <f>VLOOKUP(B3082,Information_sites!D:E,2,FALSE)</f>
        <v>-24.105399999999999</v>
      </c>
      <c r="J3082">
        <f>VLOOKUP(B3082,Information_sites!D:F,3,FALSE)</f>
        <v>-45.702500000000001</v>
      </c>
      <c r="K3082">
        <v>24</v>
      </c>
      <c r="L3082">
        <v>24</v>
      </c>
      <c r="M3082">
        <v>40</v>
      </c>
      <c r="N3082">
        <v>6.5</v>
      </c>
      <c r="O3082">
        <v>10</v>
      </c>
      <c r="P3082" s="5">
        <v>0.59722222222222199</v>
      </c>
      <c r="Q3082" s="5">
        <v>0.60277777777777797</v>
      </c>
      <c r="R3082">
        <v>25</v>
      </c>
      <c r="S3082" t="s">
        <v>49</v>
      </c>
      <c r="T3082">
        <v>1</v>
      </c>
      <c r="U3082">
        <v>30</v>
      </c>
      <c r="X3082" t="str">
        <f>VLOOKUP($S3082,Taxonomic!A:D,2,FALSE)</f>
        <v>acanthuridae</v>
      </c>
      <c r="Y3082" t="str">
        <f>VLOOKUP(S3082,Taxonomic!A:D,3,FALSE)</f>
        <v>acanthurus</v>
      </c>
      <c r="Z3082" t="str">
        <f>VLOOKUP(S3082,Taxonomic!A:D,4,FALSE)</f>
        <v>chirurgus</v>
      </c>
    </row>
    <row r="3083" spans="1:26" x14ac:dyDescent="0.2">
      <c r="A3083" t="s">
        <v>30</v>
      </c>
      <c r="B3083" t="s">
        <v>436</v>
      </c>
      <c r="C3083" s="4" t="s">
        <v>135</v>
      </c>
      <c r="D3083">
        <v>2020</v>
      </c>
      <c r="E3083">
        <v>1</v>
      </c>
      <c r="F3083" s="9">
        <v>30</v>
      </c>
      <c r="G3083" t="s">
        <v>455</v>
      </c>
      <c r="H3083" t="s">
        <v>151</v>
      </c>
      <c r="I3083">
        <f>VLOOKUP(B3083,Information_sites!D:E,2,FALSE)</f>
        <v>-24.105399999999999</v>
      </c>
      <c r="J3083">
        <f>VLOOKUP(B3083,Information_sites!D:F,3,FALSE)</f>
        <v>-45.702500000000001</v>
      </c>
      <c r="K3083">
        <v>24</v>
      </c>
      <c r="L3083">
        <v>24</v>
      </c>
      <c r="M3083">
        <v>40</v>
      </c>
      <c r="N3083">
        <v>6.5</v>
      </c>
      <c r="O3083">
        <v>10</v>
      </c>
      <c r="P3083" s="5">
        <v>0.59722222222222199</v>
      </c>
      <c r="Q3083" s="5">
        <v>0.60277777777777797</v>
      </c>
      <c r="R3083">
        <v>25</v>
      </c>
      <c r="S3083" t="s">
        <v>46</v>
      </c>
      <c r="T3083">
        <v>3</v>
      </c>
      <c r="U3083">
        <v>12</v>
      </c>
      <c r="X3083" t="str">
        <f>VLOOKUP($S3083,Taxonomic!A:D,2,FALSE)</f>
        <v>pomacentridae</v>
      </c>
      <c r="Y3083" t="str">
        <f>VLOOKUP(S3083,Taxonomic!A:D,3,FALSE)</f>
        <v>stegastes</v>
      </c>
      <c r="Z3083" t="str">
        <f>VLOOKUP(S3083,Taxonomic!A:D,4,FALSE)</f>
        <v>fuscus</v>
      </c>
    </row>
    <row r="3084" spans="1:26" x14ac:dyDescent="0.2">
      <c r="A3084" t="s">
        <v>30</v>
      </c>
      <c r="B3084" t="s">
        <v>436</v>
      </c>
      <c r="C3084" s="4" t="s">
        <v>135</v>
      </c>
      <c r="D3084">
        <v>2020</v>
      </c>
      <c r="E3084">
        <v>1</v>
      </c>
      <c r="F3084" s="9">
        <v>30</v>
      </c>
      <c r="G3084" t="s">
        <v>455</v>
      </c>
      <c r="H3084" t="s">
        <v>151</v>
      </c>
      <c r="I3084">
        <f>VLOOKUP(B3084,Information_sites!D:E,2,FALSE)</f>
        <v>-24.105399999999999</v>
      </c>
      <c r="J3084">
        <f>VLOOKUP(B3084,Information_sites!D:F,3,FALSE)</f>
        <v>-45.702500000000001</v>
      </c>
      <c r="K3084">
        <v>24</v>
      </c>
      <c r="L3084">
        <v>24</v>
      </c>
      <c r="M3084">
        <v>40</v>
      </c>
      <c r="N3084">
        <v>6.5</v>
      </c>
      <c r="O3084">
        <v>10</v>
      </c>
      <c r="P3084" s="5">
        <v>0.59722222222222199</v>
      </c>
      <c r="Q3084" s="5">
        <v>0.60277777777777797</v>
      </c>
      <c r="R3084">
        <v>25</v>
      </c>
      <c r="S3084" t="s">
        <v>46</v>
      </c>
      <c r="T3084">
        <v>5</v>
      </c>
      <c r="U3084">
        <v>15</v>
      </c>
      <c r="X3084" t="str">
        <f>VLOOKUP($S3084,Taxonomic!A:D,2,FALSE)</f>
        <v>pomacentridae</v>
      </c>
      <c r="Y3084" t="str">
        <f>VLOOKUP(S3084,Taxonomic!A:D,3,FALSE)</f>
        <v>stegastes</v>
      </c>
      <c r="Z3084" t="str">
        <f>VLOOKUP(S3084,Taxonomic!A:D,4,FALSE)</f>
        <v>fuscus</v>
      </c>
    </row>
    <row r="3085" spans="1:26" x14ac:dyDescent="0.2">
      <c r="A3085" t="s">
        <v>30</v>
      </c>
      <c r="B3085" t="s">
        <v>436</v>
      </c>
      <c r="C3085" s="4" t="s">
        <v>135</v>
      </c>
      <c r="D3085">
        <v>2020</v>
      </c>
      <c r="E3085">
        <v>1</v>
      </c>
      <c r="F3085" s="9">
        <v>30</v>
      </c>
      <c r="G3085" t="s">
        <v>455</v>
      </c>
      <c r="H3085" t="s">
        <v>151</v>
      </c>
      <c r="I3085">
        <f>VLOOKUP(B3085,Information_sites!D:E,2,FALSE)</f>
        <v>-24.105399999999999</v>
      </c>
      <c r="J3085">
        <f>VLOOKUP(B3085,Information_sites!D:F,3,FALSE)</f>
        <v>-45.702500000000001</v>
      </c>
      <c r="K3085">
        <v>24</v>
      </c>
      <c r="L3085">
        <v>24</v>
      </c>
      <c r="M3085">
        <v>40</v>
      </c>
      <c r="N3085">
        <v>6.5</v>
      </c>
      <c r="O3085">
        <v>10</v>
      </c>
      <c r="P3085" s="5">
        <v>0.59722222222222199</v>
      </c>
      <c r="Q3085" s="5">
        <v>0.60277777777777797</v>
      </c>
      <c r="R3085">
        <v>25</v>
      </c>
      <c r="S3085" t="s">
        <v>87</v>
      </c>
      <c r="T3085">
        <v>2</v>
      </c>
      <c r="U3085">
        <v>3</v>
      </c>
      <c r="X3085" t="str">
        <f>VLOOKUP($S3085,Taxonomic!A:D,2,FALSE)</f>
        <v>gobiidae</v>
      </c>
      <c r="Y3085" t="str">
        <f>VLOOKUP(S3085,Taxonomic!A:D,3,FALSE)</f>
        <v>coryphopterus</v>
      </c>
      <c r="Z3085" t="str">
        <f>VLOOKUP(S3085,Taxonomic!A:D,4,FALSE)</f>
        <v>spp</v>
      </c>
    </row>
    <row r="3086" spans="1:26" x14ac:dyDescent="0.2">
      <c r="A3086" t="s">
        <v>30</v>
      </c>
      <c r="B3086" t="s">
        <v>436</v>
      </c>
      <c r="C3086" s="4" t="s">
        <v>135</v>
      </c>
      <c r="D3086">
        <v>2020</v>
      </c>
      <c r="E3086">
        <v>1</v>
      </c>
      <c r="F3086" s="9">
        <v>30</v>
      </c>
      <c r="G3086" t="s">
        <v>455</v>
      </c>
      <c r="H3086" t="s">
        <v>151</v>
      </c>
      <c r="I3086">
        <f>VLOOKUP(B3086,Information_sites!D:E,2,FALSE)</f>
        <v>-24.105399999999999</v>
      </c>
      <c r="J3086">
        <f>VLOOKUP(B3086,Information_sites!D:F,3,FALSE)</f>
        <v>-45.702500000000001</v>
      </c>
      <c r="K3086">
        <v>24</v>
      </c>
      <c r="L3086">
        <v>24</v>
      </c>
      <c r="M3086">
        <v>40</v>
      </c>
      <c r="N3086">
        <v>6.5</v>
      </c>
      <c r="O3086">
        <v>10</v>
      </c>
      <c r="P3086" s="5">
        <v>0.59722222222222199</v>
      </c>
      <c r="Q3086" s="5">
        <v>0.60277777777777797</v>
      </c>
      <c r="R3086">
        <v>25</v>
      </c>
      <c r="S3086" t="s">
        <v>87</v>
      </c>
      <c r="T3086">
        <v>1</v>
      </c>
      <c r="U3086">
        <v>5</v>
      </c>
      <c r="X3086" t="str">
        <f>VLOOKUP($S3086,Taxonomic!A:D,2,FALSE)</f>
        <v>gobiidae</v>
      </c>
      <c r="Y3086" t="str">
        <f>VLOOKUP(S3086,Taxonomic!A:D,3,FALSE)</f>
        <v>coryphopterus</v>
      </c>
      <c r="Z3086" t="str">
        <f>VLOOKUP(S3086,Taxonomic!A:D,4,FALSE)</f>
        <v>spp</v>
      </c>
    </row>
    <row r="3087" spans="1:26" x14ac:dyDescent="0.2">
      <c r="A3087" t="s">
        <v>30</v>
      </c>
      <c r="B3087" t="s">
        <v>436</v>
      </c>
      <c r="C3087" s="4" t="s">
        <v>135</v>
      </c>
      <c r="D3087">
        <v>2020</v>
      </c>
      <c r="E3087">
        <v>1</v>
      </c>
      <c r="F3087" s="9">
        <v>30</v>
      </c>
      <c r="G3087" t="s">
        <v>455</v>
      </c>
      <c r="H3087" t="s">
        <v>151</v>
      </c>
      <c r="I3087">
        <f>VLOOKUP(B3087,Information_sites!D:E,2,FALSE)</f>
        <v>-24.105399999999999</v>
      </c>
      <c r="J3087">
        <f>VLOOKUP(B3087,Information_sites!D:F,3,FALSE)</f>
        <v>-45.702500000000001</v>
      </c>
      <c r="K3087">
        <v>24</v>
      </c>
      <c r="L3087">
        <v>24</v>
      </c>
      <c r="M3087">
        <v>40</v>
      </c>
      <c r="N3087">
        <v>6.5</v>
      </c>
      <c r="O3087">
        <v>10</v>
      </c>
      <c r="P3087" s="5">
        <v>0.59722222222222199</v>
      </c>
      <c r="Q3087" s="5">
        <v>0.60277777777777797</v>
      </c>
      <c r="R3087">
        <v>25</v>
      </c>
      <c r="S3087" t="s">
        <v>69</v>
      </c>
      <c r="T3087">
        <v>1</v>
      </c>
      <c r="U3087">
        <v>4</v>
      </c>
      <c r="X3087" t="str">
        <f>VLOOKUP($S3087,Taxonomic!A:D,2,FALSE)</f>
        <v>labrisomidae</v>
      </c>
      <c r="Y3087" t="str">
        <f>VLOOKUP(S3087,Taxonomic!A:D,3,FALSE)</f>
        <v>malacoctenus</v>
      </c>
      <c r="Z3087" t="str">
        <f>VLOOKUP(S3087,Taxonomic!A:D,4,FALSE)</f>
        <v>delalandii</v>
      </c>
    </row>
    <row r="3088" spans="1:26" x14ac:dyDescent="0.2">
      <c r="A3088" t="s">
        <v>30</v>
      </c>
      <c r="B3088" t="s">
        <v>436</v>
      </c>
      <c r="C3088" s="4" t="s">
        <v>135</v>
      </c>
      <c r="D3088">
        <v>2020</v>
      </c>
      <c r="E3088">
        <v>1</v>
      </c>
      <c r="F3088" s="9">
        <v>30</v>
      </c>
      <c r="G3088" t="s">
        <v>455</v>
      </c>
      <c r="H3088" t="s">
        <v>151</v>
      </c>
      <c r="I3088">
        <f>VLOOKUP(B3088,Information_sites!D:E,2,FALSE)</f>
        <v>-24.105399999999999</v>
      </c>
      <c r="J3088">
        <f>VLOOKUP(B3088,Information_sites!D:F,3,FALSE)</f>
        <v>-45.702500000000001</v>
      </c>
      <c r="K3088">
        <v>24</v>
      </c>
      <c r="L3088">
        <v>24</v>
      </c>
      <c r="M3088">
        <v>40</v>
      </c>
      <c r="N3088">
        <v>6.5</v>
      </c>
      <c r="O3088">
        <v>10</v>
      </c>
      <c r="P3088" s="5">
        <v>0.59722222222222199</v>
      </c>
      <c r="Q3088" s="5">
        <v>0.60277777777777797</v>
      </c>
      <c r="R3088">
        <v>25</v>
      </c>
      <c r="S3088" t="s">
        <v>54</v>
      </c>
      <c r="T3088">
        <v>2</v>
      </c>
      <c r="U3088">
        <v>4</v>
      </c>
      <c r="X3088" t="str">
        <f>VLOOKUP($S3088,Taxonomic!A:D,2,FALSE)</f>
        <v>blenniidae</v>
      </c>
      <c r="Y3088" t="str">
        <f>VLOOKUP(S3088,Taxonomic!A:D,3,FALSE)</f>
        <v>parablennius</v>
      </c>
      <c r="Z3088" t="str">
        <f>VLOOKUP(S3088,Taxonomic!A:D,4,FALSE)</f>
        <v>marmoreus</v>
      </c>
    </row>
    <row r="3089" spans="1:26" x14ac:dyDescent="0.2">
      <c r="A3089" t="s">
        <v>30</v>
      </c>
      <c r="B3089" t="s">
        <v>436</v>
      </c>
      <c r="C3089" s="4" t="s">
        <v>135</v>
      </c>
      <c r="D3089">
        <v>2020</v>
      </c>
      <c r="E3089">
        <v>1</v>
      </c>
      <c r="F3089" s="9">
        <v>30</v>
      </c>
      <c r="G3089" t="s">
        <v>455</v>
      </c>
      <c r="H3089" t="s">
        <v>151</v>
      </c>
      <c r="I3089">
        <f>VLOOKUP(B3089,Information_sites!D:E,2,FALSE)</f>
        <v>-24.105399999999999</v>
      </c>
      <c r="J3089">
        <f>VLOOKUP(B3089,Information_sites!D:F,3,FALSE)</f>
        <v>-45.702500000000001</v>
      </c>
      <c r="K3089">
        <v>24</v>
      </c>
      <c r="L3089">
        <v>24</v>
      </c>
      <c r="M3089">
        <v>40</v>
      </c>
      <c r="N3089">
        <v>6.5</v>
      </c>
      <c r="O3089">
        <v>10</v>
      </c>
      <c r="P3089" s="5">
        <v>0.59722222222222199</v>
      </c>
      <c r="Q3089" s="5">
        <v>0.60277777777777797</v>
      </c>
      <c r="R3089">
        <v>25</v>
      </c>
      <c r="S3089" t="s">
        <v>54</v>
      </c>
      <c r="T3089">
        <v>1</v>
      </c>
      <c r="U3089">
        <v>5</v>
      </c>
      <c r="X3089" t="str">
        <f>VLOOKUP($S3089,Taxonomic!A:D,2,FALSE)</f>
        <v>blenniidae</v>
      </c>
      <c r="Y3089" t="str">
        <f>VLOOKUP(S3089,Taxonomic!A:D,3,FALSE)</f>
        <v>parablennius</v>
      </c>
      <c r="Z3089" t="str">
        <f>VLOOKUP(S3089,Taxonomic!A:D,4,FALSE)</f>
        <v>marmoreus</v>
      </c>
    </row>
    <row r="3090" spans="1:26" x14ac:dyDescent="0.2">
      <c r="A3090" t="s">
        <v>30</v>
      </c>
      <c r="B3090" t="s">
        <v>215</v>
      </c>
      <c r="C3090" s="4" t="s">
        <v>159</v>
      </c>
      <c r="D3090">
        <v>2020</v>
      </c>
      <c r="E3090">
        <v>2</v>
      </c>
      <c r="F3090" s="9">
        <v>1</v>
      </c>
      <c r="G3090" t="s">
        <v>455</v>
      </c>
      <c r="H3090" t="s">
        <v>136</v>
      </c>
      <c r="I3090">
        <f>VLOOKUP(B3090,Information_sites!D:E,2,FALSE)</f>
        <v>-24.100999999999999</v>
      </c>
      <c r="J3090">
        <f>VLOOKUP(B3090,Information_sites!D:F,3,FALSE)</f>
        <v>-45.6997</v>
      </c>
      <c r="K3090">
        <v>1</v>
      </c>
      <c r="L3090">
        <v>25</v>
      </c>
      <c r="M3090">
        <v>40</v>
      </c>
      <c r="N3090" t="s">
        <v>160</v>
      </c>
      <c r="O3090">
        <v>10</v>
      </c>
      <c r="P3090" s="5">
        <v>0.51597222222222205</v>
      </c>
      <c r="Q3090" s="5">
        <v>0.51875000000000004</v>
      </c>
      <c r="R3090">
        <v>27</v>
      </c>
      <c r="S3090" t="s">
        <v>39</v>
      </c>
      <c r="T3090">
        <v>54</v>
      </c>
      <c r="U3090" s="2">
        <v>18</v>
      </c>
      <c r="X3090" t="str">
        <f>VLOOKUP($S3090,Taxonomic!A:D,2,FALSE)</f>
        <v>haemulidae</v>
      </c>
      <c r="Y3090" t="str">
        <f>VLOOKUP(S3090,Taxonomic!A:D,3,FALSE)</f>
        <v>haemulon</v>
      </c>
      <c r="Z3090" t="str">
        <f>VLOOKUP(S3090,Taxonomic!A:D,4,FALSE)</f>
        <v>aurolineatum</v>
      </c>
    </row>
    <row r="3091" spans="1:26" x14ac:dyDescent="0.2">
      <c r="A3091" t="s">
        <v>30</v>
      </c>
      <c r="B3091" t="s">
        <v>215</v>
      </c>
      <c r="C3091" s="4" t="s">
        <v>159</v>
      </c>
      <c r="D3091">
        <v>2020</v>
      </c>
      <c r="E3091">
        <v>2</v>
      </c>
      <c r="F3091" s="9">
        <v>1</v>
      </c>
      <c r="G3091" t="s">
        <v>455</v>
      </c>
      <c r="H3091" t="s">
        <v>136</v>
      </c>
      <c r="I3091">
        <f>VLOOKUP(B3091,Information_sites!D:E,2,FALSE)</f>
        <v>-24.100999999999999</v>
      </c>
      <c r="J3091">
        <f>VLOOKUP(B3091,Information_sites!D:F,3,FALSE)</f>
        <v>-45.6997</v>
      </c>
      <c r="K3091">
        <v>1</v>
      </c>
      <c r="L3091">
        <v>25</v>
      </c>
      <c r="M3091">
        <v>40</v>
      </c>
      <c r="N3091" t="s">
        <v>160</v>
      </c>
      <c r="O3091">
        <v>10</v>
      </c>
      <c r="P3091" s="5">
        <v>0.51597222222222205</v>
      </c>
      <c r="Q3091" s="5">
        <v>0.51875000000000004</v>
      </c>
      <c r="R3091">
        <v>27</v>
      </c>
      <c r="S3091" t="s">
        <v>39</v>
      </c>
      <c r="T3091">
        <v>50</v>
      </c>
      <c r="U3091" s="2">
        <v>15</v>
      </c>
      <c r="X3091" t="str">
        <f>VLOOKUP($S3091,Taxonomic!A:D,2,FALSE)</f>
        <v>haemulidae</v>
      </c>
      <c r="Y3091" t="str">
        <f>VLOOKUP(S3091,Taxonomic!A:D,3,FALSE)</f>
        <v>haemulon</v>
      </c>
      <c r="Z3091" t="str">
        <f>VLOOKUP(S3091,Taxonomic!A:D,4,FALSE)</f>
        <v>aurolineatum</v>
      </c>
    </row>
    <row r="3092" spans="1:26" x14ac:dyDescent="0.2">
      <c r="A3092" t="s">
        <v>30</v>
      </c>
      <c r="B3092" t="s">
        <v>215</v>
      </c>
      <c r="C3092" s="4" t="s">
        <v>159</v>
      </c>
      <c r="D3092">
        <v>2020</v>
      </c>
      <c r="E3092">
        <v>2</v>
      </c>
      <c r="F3092" s="9">
        <v>1</v>
      </c>
      <c r="G3092" t="s">
        <v>455</v>
      </c>
      <c r="H3092" t="s">
        <v>136</v>
      </c>
      <c r="I3092">
        <f>VLOOKUP(B3092,Information_sites!D:E,2,FALSE)</f>
        <v>-24.100999999999999</v>
      </c>
      <c r="J3092">
        <f>VLOOKUP(B3092,Information_sites!D:F,3,FALSE)</f>
        <v>-45.6997</v>
      </c>
      <c r="K3092">
        <v>1</v>
      </c>
      <c r="L3092">
        <v>25</v>
      </c>
      <c r="M3092">
        <v>40</v>
      </c>
      <c r="N3092" t="s">
        <v>160</v>
      </c>
      <c r="O3092">
        <v>10</v>
      </c>
      <c r="P3092" s="5">
        <v>0.51597222222222205</v>
      </c>
      <c r="Q3092" s="5">
        <v>0.51875000000000004</v>
      </c>
      <c r="R3092">
        <v>27</v>
      </c>
      <c r="S3092" t="s">
        <v>39</v>
      </c>
      <c r="T3092">
        <v>10</v>
      </c>
      <c r="U3092" s="2">
        <v>22</v>
      </c>
      <c r="X3092" t="str">
        <f>VLOOKUP($S3092,Taxonomic!A:D,2,FALSE)</f>
        <v>haemulidae</v>
      </c>
      <c r="Y3092" t="str">
        <f>VLOOKUP(S3092,Taxonomic!A:D,3,FALSE)</f>
        <v>haemulon</v>
      </c>
      <c r="Z3092" t="str">
        <f>VLOOKUP(S3092,Taxonomic!A:D,4,FALSE)</f>
        <v>aurolineatum</v>
      </c>
    </row>
    <row r="3093" spans="1:26" x14ac:dyDescent="0.2">
      <c r="A3093" t="s">
        <v>30</v>
      </c>
      <c r="B3093" t="s">
        <v>215</v>
      </c>
      <c r="C3093" s="4" t="s">
        <v>159</v>
      </c>
      <c r="D3093">
        <v>2020</v>
      </c>
      <c r="E3093">
        <v>2</v>
      </c>
      <c r="F3093" s="9">
        <v>1</v>
      </c>
      <c r="G3093" t="s">
        <v>455</v>
      </c>
      <c r="H3093" t="s">
        <v>136</v>
      </c>
      <c r="I3093">
        <f>VLOOKUP(B3093,Information_sites!D:E,2,FALSE)</f>
        <v>-24.100999999999999</v>
      </c>
      <c r="J3093">
        <f>VLOOKUP(B3093,Information_sites!D:F,3,FALSE)</f>
        <v>-45.6997</v>
      </c>
      <c r="K3093">
        <v>1</v>
      </c>
      <c r="L3093">
        <v>25</v>
      </c>
      <c r="M3093">
        <v>40</v>
      </c>
      <c r="N3093" t="s">
        <v>160</v>
      </c>
      <c r="O3093">
        <v>10</v>
      </c>
      <c r="P3093" s="5">
        <v>0.51597222222222205</v>
      </c>
      <c r="Q3093" s="5">
        <v>0.51875000000000004</v>
      </c>
      <c r="R3093">
        <v>27</v>
      </c>
      <c r="S3093" t="s">
        <v>44</v>
      </c>
      <c r="T3093">
        <v>1</v>
      </c>
      <c r="U3093" s="2">
        <v>37</v>
      </c>
      <c r="X3093" t="str">
        <f>VLOOKUP($S3093,Taxonomic!A:D,2,FALSE)</f>
        <v>pomacanthidae</v>
      </c>
      <c r="Y3093" t="str">
        <f>VLOOKUP(S3093,Taxonomic!A:D,3,FALSE)</f>
        <v>pomacanthus</v>
      </c>
      <c r="Z3093" t="str">
        <f>VLOOKUP(S3093,Taxonomic!A:D,4,FALSE)</f>
        <v>paru</v>
      </c>
    </row>
    <row r="3094" spans="1:26" x14ac:dyDescent="0.2">
      <c r="A3094" t="s">
        <v>30</v>
      </c>
      <c r="B3094" t="s">
        <v>215</v>
      </c>
      <c r="C3094" s="4" t="s">
        <v>159</v>
      </c>
      <c r="D3094">
        <v>2020</v>
      </c>
      <c r="E3094">
        <v>2</v>
      </c>
      <c r="F3094" s="9">
        <v>1</v>
      </c>
      <c r="G3094" t="s">
        <v>455</v>
      </c>
      <c r="H3094" t="s">
        <v>136</v>
      </c>
      <c r="I3094">
        <f>VLOOKUP(B3094,Information_sites!D:E,2,FALSE)</f>
        <v>-24.100999999999999</v>
      </c>
      <c r="J3094">
        <f>VLOOKUP(B3094,Information_sites!D:F,3,FALSE)</f>
        <v>-45.6997</v>
      </c>
      <c r="K3094">
        <v>1</v>
      </c>
      <c r="L3094">
        <v>25</v>
      </c>
      <c r="M3094">
        <v>40</v>
      </c>
      <c r="N3094" t="s">
        <v>160</v>
      </c>
      <c r="O3094">
        <v>10</v>
      </c>
      <c r="P3094" s="5">
        <v>0.51597222222222205</v>
      </c>
      <c r="Q3094" s="5">
        <v>0.51875000000000004</v>
      </c>
      <c r="R3094">
        <v>27</v>
      </c>
      <c r="S3094" t="s">
        <v>44</v>
      </c>
      <c r="T3094">
        <v>1</v>
      </c>
      <c r="U3094" s="2">
        <v>30</v>
      </c>
      <c r="X3094" t="str">
        <f>VLOOKUP($S3094,Taxonomic!A:D,2,FALSE)</f>
        <v>pomacanthidae</v>
      </c>
      <c r="Y3094" t="str">
        <f>VLOOKUP(S3094,Taxonomic!A:D,3,FALSE)</f>
        <v>pomacanthus</v>
      </c>
      <c r="Z3094" t="str">
        <f>VLOOKUP(S3094,Taxonomic!A:D,4,FALSE)</f>
        <v>paru</v>
      </c>
    </row>
    <row r="3095" spans="1:26" x14ac:dyDescent="0.2">
      <c r="A3095" t="s">
        <v>30</v>
      </c>
      <c r="B3095" t="s">
        <v>215</v>
      </c>
      <c r="C3095" s="4" t="s">
        <v>159</v>
      </c>
      <c r="D3095">
        <v>2020</v>
      </c>
      <c r="E3095">
        <v>2</v>
      </c>
      <c r="F3095" s="9">
        <v>1</v>
      </c>
      <c r="G3095" t="s">
        <v>455</v>
      </c>
      <c r="H3095" t="s">
        <v>136</v>
      </c>
      <c r="I3095">
        <f>VLOOKUP(B3095,Information_sites!D:E,2,FALSE)</f>
        <v>-24.100999999999999</v>
      </c>
      <c r="J3095">
        <f>VLOOKUP(B3095,Information_sites!D:F,3,FALSE)</f>
        <v>-45.6997</v>
      </c>
      <c r="K3095">
        <v>1</v>
      </c>
      <c r="L3095">
        <v>25</v>
      </c>
      <c r="M3095">
        <v>40</v>
      </c>
      <c r="N3095" t="s">
        <v>160</v>
      </c>
      <c r="O3095">
        <v>10</v>
      </c>
      <c r="P3095" s="5">
        <v>0.51597222222222205</v>
      </c>
      <c r="Q3095" s="5">
        <v>0.51875000000000004</v>
      </c>
      <c r="R3095">
        <v>27</v>
      </c>
      <c r="S3095" t="s">
        <v>57</v>
      </c>
      <c r="T3095">
        <v>1</v>
      </c>
      <c r="U3095" s="2">
        <v>40</v>
      </c>
      <c r="V3095" t="s">
        <v>137</v>
      </c>
      <c r="X3095" t="str">
        <f>VLOOKUP($S3095,Taxonomic!A:D,2,FALSE)</f>
        <v>scaridae</v>
      </c>
      <c r="Y3095" t="str">
        <f>VLOOKUP(S3095,Taxonomic!A:D,3,FALSE)</f>
        <v>sparisoma</v>
      </c>
      <c r="Z3095" t="str">
        <f>VLOOKUP(S3095,Taxonomic!A:D,4,FALSE)</f>
        <v>frondosum</v>
      </c>
    </row>
    <row r="3096" spans="1:26" x14ac:dyDescent="0.2">
      <c r="A3096" t="s">
        <v>30</v>
      </c>
      <c r="B3096" t="s">
        <v>215</v>
      </c>
      <c r="C3096" s="4" t="s">
        <v>159</v>
      </c>
      <c r="D3096">
        <v>2020</v>
      </c>
      <c r="E3096">
        <v>2</v>
      </c>
      <c r="F3096" s="9">
        <v>1</v>
      </c>
      <c r="G3096" t="s">
        <v>455</v>
      </c>
      <c r="H3096" t="s">
        <v>136</v>
      </c>
      <c r="I3096">
        <f>VLOOKUP(B3096,Information_sites!D:E,2,FALSE)</f>
        <v>-24.100999999999999</v>
      </c>
      <c r="J3096">
        <f>VLOOKUP(B3096,Information_sites!D:F,3,FALSE)</f>
        <v>-45.6997</v>
      </c>
      <c r="K3096">
        <v>1</v>
      </c>
      <c r="L3096">
        <v>25</v>
      </c>
      <c r="M3096">
        <v>40</v>
      </c>
      <c r="N3096" t="s">
        <v>160</v>
      </c>
      <c r="O3096">
        <v>10</v>
      </c>
      <c r="P3096" s="5">
        <v>0.51597222222222205</v>
      </c>
      <c r="Q3096" s="5">
        <v>0.51875000000000004</v>
      </c>
      <c r="R3096">
        <v>27</v>
      </c>
      <c r="S3096" t="s">
        <v>57</v>
      </c>
      <c r="T3096">
        <v>1</v>
      </c>
      <c r="U3096" s="2">
        <v>34</v>
      </c>
      <c r="V3096" t="s">
        <v>137</v>
      </c>
      <c r="X3096" t="str">
        <f>VLOOKUP($S3096,Taxonomic!A:D,2,FALSE)</f>
        <v>scaridae</v>
      </c>
      <c r="Y3096" t="str">
        <f>VLOOKUP(S3096,Taxonomic!A:D,3,FALSE)</f>
        <v>sparisoma</v>
      </c>
      <c r="Z3096" t="str">
        <f>VLOOKUP(S3096,Taxonomic!A:D,4,FALSE)</f>
        <v>frondosum</v>
      </c>
    </row>
    <row r="3097" spans="1:26" x14ac:dyDescent="0.2">
      <c r="A3097" t="s">
        <v>30</v>
      </c>
      <c r="B3097" t="s">
        <v>215</v>
      </c>
      <c r="C3097" s="4" t="s">
        <v>159</v>
      </c>
      <c r="D3097">
        <v>2020</v>
      </c>
      <c r="E3097">
        <v>2</v>
      </c>
      <c r="F3097" s="9">
        <v>1</v>
      </c>
      <c r="G3097" t="s">
        <v>455</v>
      </c>
      <c r="H3097" t="s">
        <v>136</v>
      </c>
      <c r="I3097">
        <f>VLOOKUP(B3097,Information_sites!D:E,2,FALSE)</f>
        <v>-24.100999999999999</v>
      </c>
      <c r="J3097">
        <f>VLOOKUP(B3097,Information_sites!D:F,3,FALSE)</f>
        <v>-45.6997</v>
      </c>
      <c r="K3097">
        <v>1</v>
      </c>
      <c r="L3097">
        <v>25</v>
      </c>
      <c r="M3097">
        <v>40</v>
      </c>
      <c r="N3097" t="s">
        <v>160</v>
      </c>
      <c r="O3097">
        <v>10</v>
      </c>
      <c r="P3097" s="5">
        <v>0.51597222222222205</v>
      </c>
      <c r="Q3097" s="5">
        <v>0.51875000000000004</v>
      </c>
      <c r="R3097">
        <v>27</v>
      </c>
      <c r="S3097" t="s">
        <v>50</v>
      </c>
      <c r="T3097">
        <v>1</v>
      </c>
      <c r="U3097" s="2">
        <v>32</v>
      </c>
      <c r="X3097" t="str">
        <f>VLOOKUP($S3097,Taxonomic!A:D,2,FALSE)</f>
        <v>haemulidae</v>
      </c>
      <c r="Y3097" t="str">
        <f>VLOOKUP(S3097,Taxonomic!A:D,3,FALSE)</f>
        <v>anisotremus</v>
      </c>
      <c r="Z3097" t="str">
        <f>VLOOKUP(S3097,Taxonomic!A:D,4,FALSE)</f>
        <v>virginicus</v>
      </c>
    </row>
    <row r="3098" spans="1:26" x14ac:dyDescent="0.2">
      <c r="A3098" t="s">
        <v>30</v>
      </c>
      <c r="B3098" t="s">
        <v>215</v>
      </c>
      <c r="C3098" s="4" t="s">
        <v>159</v>
      </c>
      <c r="D3098">
        <v>2020</v>
      </c>
      <c r="E3098">
        <v>2</v>
      </c>
      <c r="F3098" s="9">
        <v>1</v>
      </c>
      <c r="G3098" t="s">
        <v>455</v>
      </c>
      <c r="H3098" t="s">
        <v>136</v>
      </c>
      <c r="I3098">
        <f>VLOOKUP(B3098,Information_sites!D:E,2,FALSE)</f>
        <v>-24.100999999999999</v>
      </c>
      <c r="J3098">
        <f>VLOOKUP(B3098,Information_sites!D:F,3,FALSE)</f>
        <v>-45.6997</v>
      </c>
      <c r="K3098">
        <v>1</v>
      </c>
      <c r="L3098">
        <v>25</v>
      </c>
      <c r="M3098">
        <v>40</v>
      </c>
      <c r="N3098" t="s">
        <v>160</v>
      </c>
      <c r="O3098">
        <v>10</v>
      </c>
      <c r="P3098" s="5">
        <v>0.51597222222222205</v>
      </c>
      <c r="Q3098" s="5">
        <v>0.51875000000000004</v>
      </c>
      <c r="R3098">
        <v>27</v>
      </c>
      <c r="S3098" t="s">
        <v>50</v>
      </c>
      <c r="T3098">
        <v>1</v>
      </c>
      <c r="U3098" s="2">
        <v>37</v>
      </c>
      <c r="X3098" t="str">
        <f>VLOOKUP($S3098,Taxonomic!A:D,2,FALSE)</f>
        <v>haemulidae</v>
      </c>
      <c r="Y3098" t="str">
        <f>VLOOKUP(S3098,Taxonomic!A:D,3,FALSE)</f>
        <v>anisotremus</v>
      </c>
      <c r="Z3098" t="str">
        <f>VLOOKUP(S3098,Taxonomic!A:D,4,FALSE)</f>
        <v>virginicus</v>
      </c>
    </row>
    <row r="3099" spans="1:26" x14ac:dyDescent="0.2">
      <c r="A3099" t="s">
        <v>30</v>
      </c>
      <c r="B3099" t="s">
        <v>215</v>
      </c>
      <c r="C3099" s="4" t="s">
        <v>159</v>
      </c>
      <c r="D3099">
        <v>2020</v>
      </c>
      <c r="E3099">
        <v>2</v>
      </c>
      <c r="F3099" s="9">
        <v>1</v>
      </c>
      <c r="G3099" t="s">
        <v>455</v>
      </c>
      <c r="H3099" t="s">
        <v>136</v>
      </c>
      <c r="I3099">
        <f>VLOOKUP(B3099,Information_sites!D:E,2,FALSE)</f>
        <v>-24.100999999999999</v>
      </c>
      <c r="J3099">
        <f>VLOOKUP(B3099,Information_sites!D:F,3,FALSE)</f>
        <v>-45.6997</v>
      </c>
      <c r="K3099">
        <v>1</v>
      </c>
      <c r="L3099">
        <v>25</v>
      </c>
      <c r="M3099">
        <v>40</v>
      </c>
      <c r="N3099" t="s">
        <v>160</v>
      </c>
      <c r="O3099">
        <v>10</v>
      </c>
      <c r="P3099" s="5">
        <v>0.51597222222222205</v>
      </c>
      <c r="Q3099" s="5">
        <v>0.51875000000000004</v>
      </c>
      <c r="R3099">
        <v>27</v>
      </c>
      <c r="S3099" t="s">
        <v>39</v>
      </c>
      <c r="T3099">
        <v>20</v>
      </c>
      <c r="U3099" s="2">
        <v>12</v>
      </c>
      <c r="X3099" t="str">
        <f>VLOOKUP($S3099,Taxonomic!A:D,2,FALSE)</f>
        <v>haemulidae</v>
      </c>
      <c r="Y3099" t="str">
        <f>VLOOKUP(S3099,Taxonomic!A:D,3,FALSE)</f>
        <v>haemulon</v>
      </c>
      <c r="Z3099" t="str">
        <f>VLOOKUP(S3099,Taxonomic!A:D,4,FALSE)</f>
        <v>aurolineatum</v>
      </c>
    </row>
    <row r="3100" spans="1:26" x14ac:dyDescent="0.2">
      <c r="A3100" t="s">
        <v>30</v>
      </c>
      <c r="B3100" t="s">
        <v>215</v>
      </c>
      <c r="C3100" s="4" t="s">
        <v>159</v>
      </c>
      <c r="D3100">
        <v>2020</v>
      </c>
      <c r="E3100">
        <v>2</v>
      </c>
      <c r="F3100" s="9">
        <v>1</v>
      </c>
      <c r="G3100" t="s">
        <v>455</v>
      </c>
      <c r="H3100" t="s">
        <v>136</v>
      </c>
      <c r="I3100">
        <f>VLOOKUP(B3100,Information_sites!D:E,2,FALSE)</f>
        <v>-24.100999999999999</v>
      </c>
      <c r="J3100">
        <f>VLOOKUP(B3100,Information_sites!D:F,3,FALSE)</f>
        <v>-45.6997</v>
      </c>
      <c r="K3100">
        <v>1</v>
      </c>
      <c r="L3100">
        <v>25</v>
      </c>
      <c r="M3100">
        <v>40</v>
      </c>
      <c r="N3100" t="s">
        <v>160</v>
      </c>
      <c r="O3100">
        <v>10</v>
      </c>
      <c r="P3100" s="5">
        <v>0.51597222222222205</v>
      </c>
      <c r="Q3100" s="5">
        <v>0.51875000000000004</v>
      </c>
      <c r="R3100">
        <v>27</v>
      </c>
      <c r="S3100" t="s">
        <v>39</v>
      </c>
      <c r="T3100">
        <v>30</v>
      </c>
      <c r="U3100" s="2">
        <v>15</v>
      </c>
      <c r="X3100" t="str">
        <f>VLOOKUP($S3100,Taxonomic!A:D,2,FALSE)</f>
        <v>haemulidae</v>
      </c>
      <c r="Y3100" t="str">
        <f>VLOOKUP(S3100,Taxonomic!A:D,3,FALSE)</f>
        <v>haemulon</v>
      </c>
      <c r="Z3100" t="str">
        <f>VLOOKUP(S3100,Taxonomic!A:D,4,FALSE)</f>
        <v>aurolineatum</v>
      </c>
    </row>
    <row r="3101" spans="1:26" x14ac:dyDescent="0.2">
      <c r="A3101" t="s">
        <v>30</v>
      </c>
      <c r="B3101" t="s">
        <v>215</v>
      </c>
      <c r="C3101" s="4" t="s">
        <v>159</v>
      </c>
      <c r="D3101">
        <v>2020</v>
      </c>
      <c r="E3101">
        <v>2</v>
      </c>
      <c r="F3101" s="9">
        <v>1</v>
      </c>
      <c r="G3101" t="s">
        <v>455</v>
      </c>
      <c r="H3101" t="s">
        <v>136</v>
      </c>
      <c r="I3101">
        <f>VLOOKUP(B3101,Information_sites!D:E,2,FALSE)</f>
        <v>-24.100999999999999</v>
      </c>
      <c r="J3101">
        <f>VLOOKUP(B3101,Information_sites!D:F,3,FALSE)</f>
        <v>-45.6997</v>
      </c>
      <c r="K3101">
        <v>1</v>
      </c>
      <c r="L3101">
        <v>25</v>
      </c>
      <c r="M3101">
        <v>40</v>
      </c>
      <c r="N3101" t="s">
        <v>160</v>
      </c>
      <c r="O3101">
        <v>10</v>
      </c>
      <c r="P3101" s="5">
        <v>0.51597222222222205</v>
      </c>
      <c r="Q3101" s="5">
        <v>0.51875000000000004</v>
      </c>
      <c r="R3101">
        <v>27</v>
      </c>
      <c r="S3101" t="s">
        <v>51</v>
      </c>
      <c r="T3101">
        <v>1</v>
      </c>
      <c r="U3101" s="2">
        <v>22</v>
      </c>
      <c r="X3101" t="str">
        <f>VLOOKUP($S3101,Taxonomic!A:D,2,FALSE)</f>
        <v>sparidae</v>
      </c>
      <c r="Y3101" t="str">
        <f>VLOOKUP(S3101,Taxonomic!A:D,3,FALSE)</f>
        <v>diplodus</v>
      </c>
      <c r="Z3101" t="str">
        <f>VLOOKUP(S3101,Taxonomic!A:D,4,FALSE)</f>
        <v>argenteus</v>
      </c>
    </row>
    <row r="3102" spans="1:26" x14ac:dyDescent="0.2">
      <c r="A3102" t="s">
        <v>30</v>
      </c>
      <c r="B3102" t="s">
        <v>215</v>
      </c>
      <c r="C3102" s="4" t="s">
        <v>159</v>
      </c>
      <c r="D3102">
        <v>2020</v>
      </c>
      <c r="E3102">
        <v>2</v>
      </c>
      <c r="F3102" s="9">
        <v>1</v>
      </c>
      <c r="G3102" t="s">
        <v>455</v>
      </c>
      <c r="H3102" t="s">
        <v>136</v>
      </c>
      <c r="I3102">
        <f>VLOOKUP(B3102,Information_sites!D:E,2,FALSE)</f>
        <v>-24.100999999999999</v>
      </c>
      <c r="J3102">
        <f>VLOOKUP(B3102,Information_sites!D:F,3,FALSE)</f>
        <v>-45.6997</v>
      </c>
      <c r="K3102">
        <v>1</v>
      </c>
      <c r="L3102">
        <v>25</v>
      </c>
      <c r="M3102">
        <v>40</v>
      </c>
      <c r="N3102" t="s">
        <v>160</v>
      </c>
      <c r="O3102">
        <v>10</v>
      </c>
      <c r="P3102" s="5">
        <v>0.51597222222222205</v>
      </c>
      <c r="Q3102" s="5">
        <v>0.51875000000000004</v>
      </c>
      <c r="R3102">
        <v>27</v>
      </c>
      <c r="S3102" t="s">
        <v>123</v>
      </c>
      <c r="T3102">
        <v>1</v>
      </c>
      <c r="U3102" s="2">
        <v>35</v>
      </c>
      <c r="X3102" t="str">
        <f>VLOOKUP($S3102,Taxonomic!A:D,2,FALSE)</f>
        <v>monacanthidae</v>
      </c>
      <c r="Y3102" t="str">
        <f>VLOOKUP(S3102,Taxonomic!A:D,3,FALSE)</f>
        <v>cantherhines</v>
      </c>
      <c r="Z3102" t="str">
        <f>VLOOKUP(S3102,Taxonomic!A:D,4,FALSE)</f>
        <v>macrocerus</v>
      </c>
    </row>
    <row r="3103" spans="1:26" x14ac:dyDescent="0.2">
      <c r="A3103" t="s">
        <v>30</v>
      </c>
      <c r="B3103" t="s">
        <v>215</v>
      </c>
      <c r="C3103" s="4" t="s">
        <v>159</v>
      </c>
      <c r="D3103">
        <v>2020</v>
      </c>
      <c r="E3103">
        <v>2</v>
      </c>
      <c r="F3103" s="9">
        <v>1</v>
      </c>
      <c r="G3103" t="s">
        <v>455</v>
      </c>
      <c r="H3103" t="s">
        <v>136</v>
      </c>
      <c r="I3103">
        <f>VLOOKUP(B3103,Information_sites!D:E,2,FALSE)</f>
        <v>-24.100999999999999</v>
      </c>
      <c r="J3103">
        <f>VLOOKUP(B3103,Information_sites!D:F,3,FALSE)</f>
        <v>-45.6997</v>
      </c>
      <c r="K3103">
        <v>1</v>
      </c>
      <c r="L3103">
        <v>25</v>
      </c>
      <c r="M3103">
        <v>40</v>
      </c>
      <c r="N3103" t="s">
        <v>160</v>
      </c>
      <c r="O3103">
        <v>10</v>
      </c>
      <c r="P3103" s="5">
        <v>0.51597222222222205</v>
      </c>
      <c r="Q3103" s="5">
        <v>0.51875000000000004</v>
      </c>
      <c r="R3103">
        <v>27</v>
      </c>
      <c r="S3103" t="s">
        <v>65</v>
      </c>
      <c r="T3103">
        <v>1</v>
      </c>
      <c r="U3103" s="2">
        <v>4</v>
      </c>
      <c r="X3103" t="str">
        <f>VLOOKUP($S3103,Taxonomic!A:D,2,FALSE)</f>
        <v>gobiidae</v>
      </c>
      <c r="Y3103" t="str">
        <f>VLOOKUP(S3103,Taxonomic!A:D,3,FALSE)</f>
        <v>elacatinus</v>
      </c>
      <c r="Z3103" t="str">
        <f>VLOOKUP(S3103,Taxonomic!A:D,4,FALSE)</f>
        <v>figaro</v>
      </c>
    </row>
    <row r="3104" spans="1:26" x14ac:dyDescent="0.2">
      <c r="A3104" t="s">
        <v>30</v>
      </c>
      <c r="B3104" t="s">
        <v>215</v>
      </c>
      <c r="C3104" s="4" t="s">
        <v>159</v>
      </c>
      <c r="D3104">
        <v>2020</v>
      </c>
      <c r="E3104">
        <v>2</v>
      </c>
      <c r="F3104" s="9">
        <v>1</v>
      </c>
      <c r="G3104" t="s">
        <v>455</v>
      </c>
      <c r="H3104" t="s">
        <v>136</v>
      </c>
      <c r="I3104">
        <f>VLOOKUP(B3104,Information_sites!D:E,2,FALSE)</f>
        <v>-24.100999999999999</v>
      </c>
      <c r="J3104">
        <f>VLOOKUP(B3104,Information_sites!D:F,3,FALSE)</f>
        <v>-45.6997</v>
      </c>
      <c r="K3104">
        <v>1</v>
      </c>
      <c r="L3104">
        <v>25</v>
      </c>
      <c r="M3104">
        <v>40</v>
      </c>
      <c r="N3104" t="s">
        <v>160</v>
      </c>
      <c r="O3104">
        <v>10</v>
      </c>
      <c r="P3104" s="5">
        <v>0.51597222222222205</v>
      </c>
      <c r="Q3104" s="5">
        <v>0.51875000000000004</v>
      </c>
      <c r="R3104">
        <v>27</v>
      </c>
      <c r="S3104" t="s">
        <v>100</v>
      </c>
      <c r="T3104">
        <v>1</v>
      </c>
      <c r="U3104" s="2">
        <v>7</v>
      </c>
      <c r="X3104" t="str">
        <f>VLOOKUP($S3104,Taxonomic!A:D,2,FALSE)</f>
        <v>gobiidae</v>
      </c>
      <c r="Y3104" t="str">
        <f>VLOOKUP(S3104,Taxonomic!A:D,3,FALSE)</f>
        <v>coryphopterus</v>
      </c>
      <c r="Z3104" t="str">
        <f>VLOOKUP(S3104,Taxonomic!A:D,4,FALSE)</f>
        <v>glaucofraenum</v>
      </c>
    </row>
    <row r="3105" spans="1:26" x14ac:dyDescent="0.2">
      <c r="A3105" t="s">
        <v>30</v>
      </c>
      <c r="B3105" t="s">
        <v>215</v>
      </c>
      <c r="C3105" s="4" t="s">
        <v>159</v>
      </c>
      <c r="D3105">
        <v>2020</v>
      </c>
      <c r="E3105">
        <v>2</v>
      </c>
      <c r="F3105" s="9">
        <v>1</v>
      </c>
      <c r="G3105" t="s">
        <v>455</v>
      </c>
      <c r="H3105" t="s">
        <v>136</v>
      </c>
      <c r="I3105">
        <f>VLOOKUP(B3105,Information_sites!D:E,2,FALSE)</f>
        <v>-24.100999999999999</v>
      </c>
      <c r="J3105">
        <f>VLOOKUP(B3105,Information_sites!D:F,3,FALSE)</f>
        <v>-45.6997</v>
      </c>
      <c r="K3105">
        <v>1</v>
      </c>
      <c r="L3105">
        <v>25</v>
      </c>
      <c r="M3105">
        <v>40</v>
      </c>
      <c r="N3105" t="s">
        <v>160</v>
      </c>
      <c r="O3105">
        <v>10</v>
      </c>
      <c r="P3105" s="5">
        <v>0.51597222222222205</v>
      </c>
      <c r="Q3105" s="5">
        <v>0.51875000000000004</v>
      </c>
      <c r="R3105">
        <v>27</v>
      </c>
      <c r="S3105" t="s">
        <v>100</v>
      </c>
      <c r="T3105">
        <v>1</v>
      </c>
      <c r="U3105" s="2">
        <v>5</v>
      </c>
      <c r="X3105" t="str">
        <f>VLOOKUP($S3105,Taxonomic!A:D,2,FALSE)</f>
        <v>gobiidae</v>
      </c>
      <c r="Y3105" t="str">
        <f>VLOOKUP(S3105,Taxonomic!A:D,3,FALSE)</f>
        <v>coryphopterus</v>
      </c>
      <c r="Z3105" t="str">
        <f>VLOOKUP(S3105,Taxonomic!A:D,4,FALSE)</f>
        <v>glaucofraenum</v>
      </c>
    </row>
    <row r="3106" spans="1:26" x14ac:dyDescent="0.2">
      <c r="A3106" t="s">
        <v>30</v>
      </c>
      <c r="B3106" t="s">
        <v>215</v>
      </c>
      <c r="C3106" s="4" t="s">
        <v>159</v>
      </c>
      <c r="D3106">
        <v>2020</v>
      </c>
      <c r="E3106">
        <v>2</v>
      </c>
      <c r="F3106" s="9">
        <v>1</v>
      </c>
      <c r="G3106" t="s">
        <v>455</v>
      </c>
      <c r="H3106" t="s">
        <v>136</v>
      </c>
      <c r="I3106">
        <f>VLOOKUP(B3106,Information_sites!D:E,2,FALSE)</f>
        <v>-24.100999999999999</v>
      </c>
      <c r="J3106">
        <f>VLOOKUP(B3106,Information_sites!D:F,3,FALSE)</f>
        <v>-45.6997</v>
      </c>
      <c r="K3106">
        <v>1</v>
      </c>
      <c r="L3106">
        <v>25</v>
      </c>
      <c r="M3106">
        <v>40</v>
      </c>
      <c r="N3106" t="s">
        <v>160</v>
      </c>
      <c r="O3106">
        <v>10</v>
      </c>
      <c r="P3106" s="5">
        <v>0.51597222222222205</v>
      </c>
      <c r="Q3106" s="5">
        <v>0.51875000000000004</v>
      </c>
      <c r="R3106">
        <v>27</v>
      </c>
      <c r="S3106" t="s">
        <v>54</v>
      </c>
      <c r="T3106">
        <v>2</v>
      </c>
      <c r="U3106" s="2">
        <v>3</v>
      </c>
      <c r="X3106" t="str">
        <f>VLOOKUP($S3106,Taxonomic!A:D,2,FALSE)</f>
        <v>blenniidae</v>
      </c>
      <c r="Y3106" t="str">
        <f>VLOOKUP(S3106,Taxonomic!A:D,3,FALSE)</f>
        <v>parablennius</v>
      </c>
      <c r="Z3106" t="str">
        <f>VLOOKUP(S3106,Taxonomic!A:D,4,FALSE)</f>
        <v>marmoreus</v>
      </c>
    </row>
    <row r="3107" spans="1:26" x14ac:dyDescent="0.2">
      <c r="A3107" t="s">
        <v>30</v>
      </c>
      <c r="B3107" t="s">
        <v>215</v>
      </c>
      <c r="C3107" s="4" t="s">
        <v>159</v>
      </c>
      <c r="D3107">
        <v>2020</v>
      </c>
      <c r="E3107">
        <v>2</v>
      </c>
      <c r="F3107" s="9">
        <v>1</v>
      </c>
      <c r="G3107" t="s">
        <v>455</v>
      </c>
      <c r="H3107" t="s">
        <v>136</v>
      </c>
      <c r="I3107">
        <f>VLOOKUP(B3107,Information_sites!D:E,2,FALSE)</f>
        <v>-24.100999999999999</v>
      </c>
      <c r="J3107">
        <f>VLOOKUP(B3107,Information_sites!D:F,3,FALSE)</f>
        <v>-45.6997</v>
      </c>
      <c r="K3107">
        <v>1</v>
      </c>
      <c r="L3107">
        <v>25</v>
      </c>
      <c r="M3107">
        <v>40</v>
      </c>
      <c r="N3107" t="s">
        <v>160</v>
      </c>
      <c r="O3107">
        <v>10</v>
      </c>
      <c r="P3107" s="5">
        <v>0.51597222222222205</v>
      </c>
      <c r="Q3107" s="5">
        <v>0.51875000000000004</v>
      </c>
      <c r="R3107">
        <v>27</v>
      </c>
      <c r="S3107" t="s">
        <v>54</v>
      </c>
      <c r="T3107">
        <v>2</v>
      </c>
      <c r="U3107" s="2">
        <v>5</v>
      </c>
      <c r="X3107" t="str">
        <f>VLOOKUP($S3107,Taxonomic!A:D,2,FALSE)</f>
        <v>blenniidae</v>
      </c>
      <c r="Y3107" t="str">
        <f>VLOOKUP(S3107,Taxonomic!A:D,3,FALSE)</f>
        <v>parablennius</v>
      </c>
      <c r="Z3107" t="str">
        <f>VLOOKUP(S3107,Taxonomic!A:D,4,FALSE)</f>
        <v>marmoreus</v>
      </c>
    </row>
    <row r="3108" spans="1:26" x14ac:dyDescent="0.2">
      <c r="A3108" t="s">
        <v>30</v>
      </c>
      <c r="B3108" t="s">
        <v>215</v>
      </c>
      <c r="C3108" s="4" t="s">
        <v>159</v>
      </c>
      <c r="D3108">
        <v>2020</v>
      </c>
      <c r="E3108">
        <v>2</v>
      </c>
      <c r="F3108" s="9">
        <v>1</v>
      </c>
      <c r="G3108" t="s">
        <v>455</v>
      </c>
      <c r="H3108" t="s">
        <v>136</v>
      </c>
      <c r="I3108">
        <f>VLOOKUP(B3108,Information_sites!D:E,2,FALSE)</f>
        <v>-24.100999999999999</v>
      </c>
      <c r="J3108">
        <f>VLOOKUP(B3108,Information_sites!D:F,3,FALSE)</f>
        <v>-45.6997</v>
      </c>
      <c r="K3108">
        <v>1</v>
      </c>
      <c r="L3108">
        <v>25</v>
      </c>
      <c r="M3108">
        <v>40</v>
      </c>
      <c r="N3108" t="s">
        <v>160</v>
      </c>
      <c r="O3108">
        <v>10</v>
      </c>
      <c r="P3108" s="5">
        <v>0.51597222222222205</v>
      </c>
      <c r="Q3108" s="5">
        <v>0.51875000000000004</v>
      </c>
      <c r="R3108">
        <v>27</v>
      </c>
      <c r="S3108" t="s">
        <v>54</v>
      </c>
      <c r="T3108">
        <v>2</v>
      </c>
      <c r="U3108" s="2">
        <v>7</v>
      </c>
      <c r="X3108" t="str">
        <f>VLOOKUP($S3108,Taxonomic!A:D,2,FALSE)</f>
        <v>blenniidae</v>
      </c>
      <c r="Y3108" t="str">
        <f>VLOOKUP(S3108,Taxonomic!A:D,3,FALSE)</f>
        <v>parablennius</v>
      </c>
      <c r="Z3108" t="str">
        <f>VLOOKUP(S3108,Taxonomic!A:D,4,FALSE)</f>
        <v>marmoreus</v>
      </c>
    </row>
    <row r="3109" spans="1:26" x14ac:dyDescent="0.2">
      <c r="A3109" t="s">
        <v>30</v>
      </c>
      <c r="B3109" t="s">
        <v>215</v>
      </c>
      <c r="C3109" s="4" t="s">
        <v>159</v>
      </c>
      <c r="D3109">
        <v>2020</v>
      </c>
      <c r="E3109">
        <v>2</v>
      </c>
      <c r="F3109" s="9">
        <v>1</v>
      </c>
      <c r="G3109" t="s">
        <v>455</v>
      </c>
      <c r="H3109" t="s">
        <v>136</v>
      </c>
      <c r="I3109">
        <f>VLOOKUP(B3109,Information_sites!D:E,2,FALSE)</f>
        <v>-24.100999999999999</v>
      </c>
      <c r="J3109">
        <f>VLOOKUP(B3109,Information_sites!D:F,3,FALSE)</f>
        <v>-45.6997</v>
      </c>
      <c r="K3109">
        <v>1</v>
      </c>
      <c r="L3109">
        <v>25</v>
      </c>
      <c r="M3109">
        <v>40</v>
      </c>
      <c r="N3109" t="s">
        <v>160</v>
      </c>
      <c r="O3109">
        <v>10</v>
      </c>
      <c r="P3109" s="5">
        <v>0.51597222222222205</v>
      </c>
      <c r="Q3109" s="5">
        <v>0.51875000000000004</v>
      </c>
      <c r="R3109">
        <v>27</v>
      </c>
      <c r="S3109" t="s">
        <v>50</v>
      </c>
      <c r="T3109">
        <v>14</v>
      </c>
      <c r="U3109" s="2">
        <v>15</v>
      </c>
      <c r="X3109" t="str">
        <f>VLOOKUP($S3109,Taxonomic!A:D,2,FALSE)</f>
        <v>haemulidae</v>
      </c>
      <c r="Y3109" t="str">
        <f>VLOOKUP(S3109,Taxonomic!A:D,3,FALSE)</f>
        <v>anisotremus</v>
      </c>
      <c r="Z3109" t="str">
        <f>VLOOKUP(S3109,Taxonomic!A:D,4,FALSE)</f>
        <v>virginicus</v>
      </c>
    </row>
    <row r="3110" spans="1:26" x14ac:dyDescent="0.2">
      <c r="A3110" t="s">
        <v>30</v>
      </c>
      <c r="B3110" t="s">
        <v>215</v>
      </c>
      <c r="C3110" s="4" t="s">
        <v>159</v>
      </c>
      <c r="D3110">
        <v>2020</v>
      </c>
      <c r="E3110">
        <v>2</v>
      </c>
      <c r="F3110" s="9">
        <v>1</v>
      </c>
      <c r="G3110" t="s">
        <v>455</v>
      </c>
      <c r="H3110" t="s">
        <v>136</v>
      </c>
      <c r="I3110">
        <f>VLOOKUP(B3110,Information_sites!D:E,2,FALSE)</f>
        <v>-24.100999999999999</v>
      </c>
      <c r="J3110">
        <f>VLOOKUP(B3110,Information_sites!D:F,3,FALSE)</f>
        <v>-45.6997</v>
      </c>
      <c r="K3110">
        <v>2</v>
      </c>
      <c r="L3110">
        <v>26</v>
      </c>
      <c r="M3110">
        <v>40</v>
      </c>
      <c r="N3110" t="s">
        <v>161</v>
      </c>
      <c r="O3110">
        <v>6</v>
      </c>
      <c r="P3110" s="5">
        <v>0.52013888888888904</v>
      </c>
      <c r="Q3110" s="5">
        <v>0.52361111111111103</v>
      </c>
      <c r="R3110">
        <v>20</v>
      </c>
      <c r="S3110" t="s">
        <v>44</v>
      </c>
      <c r="T3110">
        <v>2</v>
      </c>
      <c r="U3110" s="2">
        <v>18</v>
      </c>
      <c r="X3110" t="str">
        <f>VLOOKUP($S3110,Taxonomic!A:D,2,FALSE)</f>
        <v>pomacanthidae</v>
      </c>
      <c r="Y3110" t="str">
        <f>VLOOKUP(S3110,Taxonomic!A:D,3,FALSE)</f>
        <v>pomacanthus</v>
      </c>
      <c r="Z3110" t="str">
        <f>VLOOKUP(S3110,Taxonomic!A:D,4,FALSE)</f>
        <v>paru</v>
      </c>
    </row>
    <row r="3111" spans="1:26" x14ac:dyDescent="0.2">
      <c r="A3111" t="s">
        <v>30</v>
      </c>
      <c r="B3111" t="s">
        <v>215</v>
      </c>
      <c r="C3111" s="4" t="s">
        <v>159</v>
      </c>
      <c r="D3111">
        <v>2020</v>
      </c>
      <c r="E3111">
        <v>2</v>
      </c>
      <c r="F3111" s="9">
        <v>1</v>
      </c>
      <c r="G3111" t="s">
        <v>455</v>
      </c>
      <c r="H3111" t="s">
        <v>136</v>
      </c>
      <c r="I3111">
        <f>VLOOKUP(B3111,Information_sites!D:E,2,FALSE)</f>
        <v>-24.100999999999999</v>
      </c>
      <c r="J3111">
        <f>VLOOKUP(B3111,Information_sites!D:F,3,FALSE)</f>
        <v>-45.6997</v>
      </c>
      <c r="K3111">
        <v>2</v>
      </c>
      <c r="L3111">
        <v>26</v>
      </c>
      <c r="M3111">
        <v>40</v>
      </c>
      <c r="N3111" t="s">
        <v>161</v>
      </c>
      <c r="O3111">
        <v>6</v>
      </c>
      <c r="P3111" s="5">
        <v>0.52013888888888904</v>
      </c>
      <c r="Q3111" s="5">
        <v>0.52361111111111103</v>
      </c>
      <c r="R3111">
        <v>20</v>
      </c>
      <c r="S3111" t="s">
        <v>44</v>
      </c>
      <c r="T3111">
        <v>1</v>
      </c>
      <c r="U3111" s="2">
        <v>15</v>
      </c>
      <c r="X3111" t="str">
        <f>VLOOKUP($S3111,Taxonomic!A:D,2,FALSE)</f>
        <v>pomacanthidae</v>
      </c>
      <c r="Y3111" t="str">
        <f>VLOOKUP(S3111,Taxonomic!A:D,3,FALSE)</f>
        <v>pomacanthus</v>
      </c>
      <c r="Z3111" t="str">
        <f>VLOOKUP(S3111,Taxonomic!A:D,4,FALSE)</f>
        <v>paru</v>
      </c>
    </row>
    <row r="3112" spans="1:26" x14ac:dyDescent="0.2">
      <c r="A3112" t="s">
        <v>30</v>
      </c>
      <c r="B3112" t="s">
        <v>215</v>
      </c>
      <c r="C3112" s="4" t="s">
        <v>159</v>
      </c>
      <c r="D3112">
        <v>2020</v>
      </c>
      <c r="E3112">
        <v>2</v>
      </c>
      <c r="F3112" s="9">
        <v>1</v>
      </c>
      <c r="G3112" t="s">
        <v>455</v>
      </c>
      <c r="H3112" t="s">
        <v>136</v>
      </c>
      <c r="I3112">
        <f>VLOOKUP(B3112,Information_sites!D:E,2,FALSE)</f>
        <v>-24.100999999999999</v>
      </c>
      <c r="J3112">
        <f>VLOOKUP(B3112,Information_sites!D:F,3,FALSE)</f>
        <v>-45.6997</v>
      </c>
      <c r="K3112">
        <v>2</v>
      </c>
      <c r="L3112">
        <v>26</v>
      </c>
      <c r="M3112">
        <v>40</v>
      </c>
      <c r="N3112" t="s">
        <v>161</v>
      </c>
      <c r="O3112">
        <v>6</v>
      </c>
      <c r="P3112" s="5">
        <v>0.52013888888888904</v>
      </c>
      <c r="Q3112" s="5">
        <v>0.52361111111111103</v>
      </c>
      <c r="R3112">
        <v>20</v>
      </c>
      <c r="S3112" t="s">
        <v>44</v>
      </c>
      <c r="T3112">
        <v>1</v>
      </c>
      <c r="U3112" s="2">
        <v>32</v>
      </c>
      <c r="X3112" t="str">
        <f>VLOOKUP($S3112,Taxonomic!A:D,2,FALSE)</f>
        <v>pomacanthidae</v>
      </c>
      <c r="Y3112" t="str">
        <f>VLOOKUP(S3112,Taxonomic!A:D,3,FALSE)</f>
        <v>pomacanthus</v>
      </c>
      <c r="Z3112" t="str">
        <f>VLOOKUP(S3112,Taxonomic!A:D,4,FALSE)</f>
        <v>paru</v>
      </c>
    </row>
    <row r="3113" spans="1:26" x14ac:dyDescent="0.2">
      <c r="A3113" t="s">
        <v>30</v>
      </c>
      <c r="B3113" t="s">
        <v>215</v>
      </c>
      <c r="C3113" s="4" t="s">
        <v>159</v>
      </c>
      <c r="D3113">
        <v>2020</v>
      </c>
      <c r="E3113">
        <v>2</v>
      </c>
      <c r="F3113" s="9">
        <v>1</v>
      </c>
      <c r="G3113" t="s">
        <v>455</v>
      </c>
      <c r="H3113" t="s">
        <v>136</v>
      </c>
      <c r="I3113">
        <f>VLOOKUP(B3113,Information_sites!D:E,2,FALSE)</f>
        <v>-24.100999999999999</v>
      </c>
      <c r="J3113">
        <f>VLOOKUP(B3113,Information_sites!D:F,3,FALSE)</f>
        <v>-45.6997</v>
      </c>
      <c r="K3113">
        <v>2</v>
      </c>
      <c r="L3113">
        <v>26</v>
      </c>
      <c r="M3113">
        <v>40</v>
      </c>
      <c r="N3113" t="s">
        <v>161</v>
      </c>
      <c r="O3113">
        <v>6</v>
      </c>
      <c r="P3113" s="5">
        <v>0.52013888888888904</v>
      </c>
      <c r="Q3113" s="5">
        <v>0.52361111111111103</v>
      </c>
      <c r="R3113">
        <v>20</v>
      </c>
      <c r="S3113" t="s">
        <v>44</v>
      </c>
      <c r="T3113">
        <v>1</v>
      </c>
      <c r="U3113" s="2">
        <v>35</v>
      </c>
      <c r="X3113" t="str">
        <f>VLOOKUP($S3113,Taxonomic!A:D,2,FALSE)</f>
        <v>pomacanthidae</v>
      </c>
      <c r="Y3113" t="str">
        <f>VLOOKUP(S3113,Taxonomic!A:D,3,FALSE)</f>
        <v>pomacanthus</v>
      </c>
      <c r="Z3113" t="str">
        <f>VLOOKUP(S3113,Taxonomic!A:D,4,FALSE)</f>
        <v>paru</v>
      </c>
    </row>
    <row r="3114" spans="1:26" x14ac:dyDescent="0.2">
      <c r="A3114" t="s">
        <v>30</v>
      </c>
      <c r="B3114" t="s">
        <v>215</v>
      </c>
      <c r="C3114" s="4" t="s">
        <v>159</v>
      </c>
      <c r="D3114">
        <v>2020</v>
      </c>
      <c r="E3114">
        <v>2</v>
      </c>
      <c r="F3114" s="9">
        <v>1</v>
      </c>
      <c r="G3114" t="s">
        <v>455</v>
      </c>
      <c r="H3114" t="s">
        <v>136</v>
      </c>
      <c r="I3114">
        <f>VLOOKUP(B3114,Information_sites!D:E,2,FALSE)</f>
        <v>-24.100999999999999</v>
      </c>
      <c r="J3114">
        <f>VLOOKUP(B3114,Information_sites!D:F,3,FALSE)</f>
        <v>-45.6997</v>
      </c>
      <c r="K3114">
        <v>2</v>
      </c>
      <c r="L3114">
        <v>26</v>
      </c>
      <c r="M3114">
        <v>40</v>
      </c>
      <c r="N3114" t="s">
        <v>161</v>
      </c>
      <c r="O3114">
        <v>6</v>
      </c>
      <c r="P3114" s="5">
        <v>0.52013888888888904</v>
      </c>
      <c r="Q3114" s="5">
        <v>0.52361111111111103</v>
      </c>
      <c r="R3114">
        <v>20</v>
      </c>
      <c r="S3114" t="s">
        <v>51</v>
      </c>
      <c r="T3114">
        <v>1</v>
      </c>
      <c r="U3114" s="2">
        <v>22</v>
      </c>
      <c r="X3114" t="str">
        <f>VLOOKUP($S3114,Taxonomic!A:D,2,FALSE)</f>
        <v>sparidae</v>
      </c>
      <c r="Y3114" t="str">
        <f>VLOOKUP(S3114,Taxonomic!A:D,3,FALSE)</f>
        <v>diplodus</v>
      </c>
      <c r="Z3114" t="str">
        <f>VLOOKUP(S3114,Taxonomic!A:D,4,FALSE)</f>
        <v>argenteus</v>
      </c>
    </row>
    <row r="3115" spans="1:26" x14ac:dyDescent="0.2">
      <c r="A3115" t="s">
        <v>30</v>
      </c>
      <c r="B3115" t="s">
        <v>215</v>
      </c>
      <c r="C3115" s="4" t="s">
        <v>159</v>
      </c>
      <c r="D3115">
        <v>2020</v>
      </c>
      <c r="E3115">
        <v>2</v>
      </c>
      <c r="F3115" s="9">
        <v>1</v>
      </c>
      <c r="G3115" t="s">
        <v>455</v>
      </c>
      <c r="H3115" t="s">
        <v>136</v>
      </c>
      <c r="I3115">
        <f>VLOOKUP(B3115,Information_sites!D:E,2,FALSE)</f>
        <v>-24.100999999999999</v>
      </c>
      <c r="J3115">
        <f>VLOOKUP(B3115,Information_sites!D:F,3,FALSE)</f>
        <v>-45.6997</v>
      </c>
      <c r="K3115">
        <v>2</v>
      </c>
      <c r="L3115">
        <v>26</v>
      </c>
      <c r="M3115">
        <v>40</v>
      </c>
      <c r="N3115" t="s">
        <v>161</v>
      </c>
      <c r="O3115">
        <v>6</v>
      </c>
      <c r="P3115" s="5">
        <v>0.52013888888888904</v>
      </c>
      <c r="Q3115" s="5">
        <v>0.52361111111111103</v>
      </c>
      <c r="R3115">
        <v>20</v>
      </c>
      <c r="S3115" t="s">
        <v>39</v>
      </c>
      <c r="T3115">
        <v>24</v>
      </c>
      <c r="U3115" s="2">
        <v>18</v>
      </c>
      <c r="X3115" t="str">
        <f>VLOOKUP($S3115,Taxonomic!A:D,2,FALSE)</f>
        <v>haemulidae</v>
      </c>
      <c r="Y3115" t="str">
        <f>VLOOKUP(S3115,Taxonomic!A:D,3,FALSE)</f>
        <v>haemulon</v>
      </c>
      <c r="Z3115" t="str">
        <f>VLOOKUP(S3115,Taxonomic!A:D,4,FALSE)</f>
        <v>aurolineatum</v>
      </c>
    </row>
    <row r="3116" spans="1:26" x14ac:dyDescent="0.2">
      <c r="A3116" t="s">
        <v>30</v>
      </c>
      <c r="B3116" t="s">
        <v>215</v>
      </c>
      <c r="C3116" s="4" t="s">
        <v>159</v>
      </c>
      <c r="D3116">
        <v>2020</v>
      </c>
      <c r="E3116">
        <v>2</v>
      </c>
      <c r="F3116" s="9">
        <v>1</v>
      </c>
      <c r="G3116" t="s">
        <v>455</v>
      </c>
      <c r="H3116" t="s">
        <v>136</v>
      </c>
      <c r="I3116">
        <f>VLOOKUP(B3116,Information_sites!D:E,2,FALSE)</f>
        <v>-24.100999999999999</v>
      </c>
      <c r="J3116">
        <f>VLOOKUP(B3116,Information_sites!D:F,3,FALSE)</f>
        <v>-45.6997</v>
      </c>
      <c r="K3116">
        <v>2</v>
      </c>
      <c r="L3116">
        <v>26</v>
      </c>
      <c r="M3116">
        <v>40</v>
      </c>
      <c r="N3116" t="s">
        <v>161</v>
      </c>
      <c r="O3116">
        <v>6</v>
      </c>
      <c r="P3116" s="5">
        <v>0.52013888888888904</v>
      </c>
      <c r="Q3116" s="5">
        <v>0.52361111111111103</v>
      </c>
      <c r="R3116">
        <v>20</v>
      </c>
      <c r="S3116" t="s">
        <v>49</v>
      </c>
      <c r="T3116">
        <v>1</v>
      </c>
      <c r="U3116" s="2">
        <v>22</v>
      </c>
      <c r="X3116" t="str">
        <f>VLOOKUP($S3116,Taxonomic!A:D,2,FALSE)</f>
        <v>acanthuridae</v>
      </c>
      <c r="Y3116" t="str">
        <f>VLOOKUP(S3116,Taxonomic!A:D,3,FALSE)</f>
        <v>acanthurus</v>
      </c>
      <c r="Z3116" t="str">
        <f>VLOOKUP(S3116,Taxonomic!A:D,4,FALSE)</f>
        <v>chirurgus</v>
      </c>
    </row>
    <row r="3117" spans="1:26" x14ac:dyDescent="0.2">
      <c r="A3117" t="s">
        <v>30</v>
      </c>
      <c r="B3117" t="s">
        <v>215</v>
      </c>
      <c r="C3117" s="4" t="s">
        <v>159</v>
      </c>
      <c r="D3117">
        <v>2020</v>
      </c>
      <c r="E3117">
        <v>2</v>
      </c>
      <c r="F3117" s="9">
        <v>1</v>
      </c>
      <c r="G3117" t="s">
        <v>455</v>
      </c>
      <c r="H3117" t="s">
        <v>136</v>
      </c>
      <c r="I3117">
        <f>VLOOKUP(B3117,Information_sites!D:E,2,FALSE)</f>
        <v>-24.100999999999999</v>
      </c>
      <c r="J3117">
        <f>VLOOKUP(B3117,Information_sites!D:F,3,FALSE)</f>
        <v>-45.6997</v>
      </c>
      <c r="K3117">
        <v>2</v>
      </c>
      <c r="L3117">
        <v>26</v>
      </c>
      <c r="M3117">
        <v>40</v>
      </c>
      <c r="N3117" t="s">
        <v>161</v>
      </c>
      <c r="O3117">
        <v>6</v>
      </c>
      <c r="P3117" s="5">
        <v>0.52013888888888904</v>
      </c>
      <c r="Q3117" s="5">
        <v>0.52361111111111103</v>
      </c>
      <c r="R3117">
        <v>20</v>
      </c>
      <c r="S3117" t="s">
        <v>41</v>
      </c>
      <c r="T3117">
        <v>1</v>
      </c>
      <c r="U3117" s="2">
        <v>22</v>
      </c>
      <c r="X3117" t="str">
        <f>VLOOKUP($S3117,Taxonomic!A:D,2,FALSE)</f>
        <v>holocentridae</v>
      </c>
      <c r="Y3117" t="str">
        <f>VLOOKUP(S3117,Taxonomic!A:D,3,FALSE)</f>
        <v>holocentrus</v>
      </c>
      <c r="Z3117" t="str">
        <f>VLOOKUP(S3117,Taxonomic!A:D,4,FALSE)</f>
        <v>adscensionis</v>
      </c>
    </row>
    <row r="3118" spans="1:26" x14ac:dyDescent="0.2">
      <c r="A3118" t="s">
        <v>30</v>
      </c>
      <c r="B3118" t="s">
        <v>215</v>
      </c>
      <c r="C3118" s="4" t="s">
        <v>159</v>
      </c>
      <c r="D3118">
        <v>2020</v>
      </c>
      <c r="E3118">
        <v>2</v>
      </c>
      <c r="F3118" s="9">
        <v>1</v>
      </c>
      <c r="G3118" t="s">
        <v>455</v>
      </c>
      <c r="H3118" t="s">
        <v>136</v>
      </c>
      <c r="I3118">
        <f>VLOOKUP(B3118,Information_sites!D:E,2,FALSE)</f>
        <v>-24.100999999999999</v>
      </c>
      <c r="J3118">
        <f>VLOOKUP(B3118,Information_sites!D:F,3,FALSE)</f>
        <v>-45.6997</v>
      </c>
      <c r="K3118">
        <v>2</v>
      </c>
      <c r="L3118">
        <v>26</v>
      </c>
      <c r="M3118">
        <v>40</v>
      </c>
      <c r="N3118" t="s">
        <v>161</v>
      </c>
      <c r="O3118">
        <v>6</v>
      </c>
      <c r="P3118" s="5">
        <v>0.52013888888888904</v>
      </c>
      <c r="Q3118" s="5">
        <v>0.52361111111111103</v>
      </c>
      <c r="R3118">
        <v>20</v>
      </c>
      <c r="S3118" t="s">
        <v>65</v>
      </c>
      <c r="T3118">
        <v>1</v>
      </c>
      <c r="U3118" s="2">
        <v>3</v>
      </c>
      <c r="X3118" t="str">
        <f>VLOOKUP($S3118,Taxonomic!A:D,2,FALSE)</f>
        <v>gobiidae</v>
      </c>
      <c r="Y3118" t="str">
        <f>VLOOKUP(S3118,Taxonomic!A:D,3,FALSE)</f>
        <v>elacatinus</v>
      </c>
      <c r="Z3118" t="str">
        <f>VLOOKUP(S3118,Taxonomic!A:D,4,FALSE)</f>
        <v>figaro</v>
      </c>
    </row>
    <row r="3119" spans="1:26" x14ac:dyDescent="0.2">
      <c r="A3119" t="s">
        <v>30</v>
      </c>
      <c r="B3119" t="s">
        <v>215</v>
      </c>
      <c r="C3119" s="4" t="s">
        <v>159</v>
      </c>
      <c r="D3119">
        <v>2020</v>
      </c>
      <c r="E3119">
        <v>2</v>
      </c>
      <c r="F3119" s="9">
        <v>1</v>
      </c>
      <c r="G3119" t="s">
        <v>455</v>
      </c>
      <c r="H3119" t="s">
        <v>136</v>
      </c>
      <c r="I3119">
        <f>VLOOKUP(B3119,Information_sites!D:E,2,FALSE)</f>
        <v>-24.100999999999999</v>
      </c>
      <c r="J3119">
        <f>VLOOKUP(B3119,Information_sites!D:F,3,FALSE)</f>
        <v>-45.6997</v>
      </c>
      <c r="K3119">
        <v>2</v>
      </c>
      <c r="L3119">
        <v>26</v>
      </c>
      <c r="M3119">
        <v>40</v>
      </c>
      <c r="N3119" t="s">
        <v>161</v>
      </c>
      <c r="O3119">
        <v>6</v>
      </c>
      <c r="P3119" s="5">
        <v>0.52013888888888904</v>
      </c>
      <c r="Q3119" s="5">
        <v>0.52361111111111103</v>
      </c>
      <c r="R3119">
        <v>20</v>
      </c>
      <c r="S3119" t="s">
        <v>65</v>
      </c>
      <c r="T3119">
        <v>1</v>
      </c>
      <c r="U3119" s="2">
        <v>2</v>
      </c>
      <c r="X3119" t="str">
        <f>VLOOKUP($S3119,Taxonomic!A:D,2,FALSE)</f>
        <v>gobiidae</v>
      </c>
      <c r="Y3119" t="str">
        <f>VLOOKUP(S3119,Taxonomic!A:D,3,FALSE)</f>
        <v>elacatinus</v>
      </c>
      <c r="Z3119" t="str">
        <f>VLOOKUP(S3119,Taxonomic!A:D,4,FALSE)</f>
        <v>figaro</v>
      </c>
    </row>
    <row r="3120" spans="1:26" x14ac:dyDescent="0.2">
      <c r="A3120" t="s">
        <v>30</v>
      </c>
      <c r="B3120" t="s">
        <v>215</v>
      </c>
      <c r="C3120" s="4" t="s">
        <v>159</v>
      </c>
      <c r="D3120">
        <v>2020</v>
      </c>
      <c r="E3120">
        <v>2</v>
      </c>
      <c r="F3120" s="9">
        <v>1</v>
      </c>
      <c r="G3120" t="s">
        <v>455</v>
      </c>
      <c r="H3120" t="s">
        <v>136</v>
      </c>
      <c r="I3120">
        <f>VLOOKUP(B3120,Information_sites!D:E,2,FALSE)</f>
        <v>-24.100999999999999</v>
      </c>
      <c r="J3120">
        <f>VLOOKUP(B3120,Information_sites!D:F,3,FALSE)</f>
        <v>-45.6997</v>
      </c>
      <c r="K3120">
        <v>2</v>
      </c>
      <c r="L3120">
        <v>26</v>
      </c>
      <c r="M3120">
        <v>40</v>
      </c>
      <c r="N3120" t="s">
        <v>161</v>
      </c>
      <c r="O3120">
        <v>6</v>
      </c>
      <c r="P3120" s="5">
        <v>0.52013888888888904</v>
      </c>
      <c r="Q3120" s="5">
        <v>0.52361111111111103</v>
      </c>
      <c r="R3120">
        <v>20</v>
      </c>
      <c r="S3120" t="s">
        <v>127</v>
      </c>
      <c r="T3120">
        <v>1</v>
      </c>
      <c r="U3120" s="2">
        <v>32</v>
      </c>
      <c r="X3120" t="str">
        <f>VLOOKUP($S3120,Taxonomic!A:D,2,FALSE)</f>
        <v>malacanthidae</v>
      </c>
      <c r="Y3120" t="str">
        <f>VLOOKUP(S3120,Taxonomic!A:D,3,FALSE)</f>
        <v>malacanthus</v>
      </c>
      <c r="Z3120" t="str">
        <f>VLOOKUP(S3120,Taxonomic!A:D,4,FALSE)</f>
        <v>plumieri</v>
      </c>
    </row>
    <row r="3121" spans="1:26" x14ac:dyDescent="0.2">
      <c r="A3121" t="s">
        <v>30</v>
      </c>
      <c r="B3121" t="s">
        <v>215</v>
      </c>
      <c r="C3121" s="4" t="s">
        <v>159</v>
      </c>
      <c r="D3121">
        <v>2020</v>
      </c>
      <c r="E3121">
        <v>2</v>
      </c>
      <c r="F3121" s="9">
        <v>1</v>
      </c>
      <c r="G3121" t="s">
        <v>455</v>
      </c>
      <c r="H3121" t="s">
        <v>136</v>
      </c>
      <c r="I3121">
        <f>VLOOKUP(B3121,Information_sites!D:E,2,FALSE)</f>
        <v>-24.100999999999999</v>
      </c>
      <c r="J3121">
        <f>VLOOKUP(B3121,Information_sites!D:F,3,FALSE)</f>
        <v>-45.6997</v>
      </c>
      <c r="K3121">
        <v>2</v>
      </c>
      <c r="L3121">
        <v>26</v>
      </c>
      <c r="M3121">
        <v>40</v>
      </c>
      <c r="N3121" t="s">
        <v>161</v>
      </c>
      <c r="O3121">
        <v>6</v>
      </c>
      <c r="P3121" s="5">
        <v>0.52013888888888904</v>
      </c>
      <c r="Q3121" s="5">
        <v>0.52361111111111103</v>
      </c>
      <c r="R3121">
        <v>20</v>
      </c>
      <c r="S3121" t="s">
        <v>39</v>
      </c>
      <c r="T3121">
        <v>20</v>
      </c>
      <c r="U3121" s="2">
        <v>10</v>
      </c>
      <c r="X3121" t="str">
        <f>VLOOKUP($S3121,Taxonomic!A:D,2,FALSE)</f>
        <v>haemulidae</v>
      </c>
      <c r="Y3121" t="str">
        <f>VLOOKUP(S3121,Taxonomic!A:D,3,FALSE)</f>
        <v>haemulon</v>
      </c>
      <c r="Z3121" t="str">
        <f>VLOOKUP(S3121,Taxonomic!A:D,4,FALSE)</f>
        <v>aurolineatum</v>
      </c>
    </row>
    <row r="3122" spans="1:26" x14ac:dyDescent="0.2">
      <c r="A3122" t="s">
        <v>30</v>
      </c>
      <c r="B3122" t="s">
        <v>215</v>
      </c>
      <c r="C3122" s="4" t="s">
        <v>159</v>
      </c>
      <c r="D3122">
        <v>2020</v>
      </c>
      <c r="E3122">
        <v>2</v>
      </c>
      <c r="F3122" s="9">
        <v>1</v>
      </c>
      <c r="G3122" t="s">
        <v>455</v>
      </c>
      <c r="H3122" t="s">
        <v>136</v>
      </c>
      <c r="I3122">
        <f>VLOOKUP(B3122,Information_sites!D:E,2,FALSE)</f>
        <v>-24.100999999999999</v>
      </c>
      <c r="J3122">
        <f>VLOOKUP(B3122,Information_sites!D:F,3,FALSE)</f>
        <v>-45.6997</v>
      </c>
      <c r="K3122">
        <v>2</v>
      </c>
      <c r="L3122">
        <v>26</v>
      </c>
      <c r="M3122">
        <v>40</v>
      </c>
      <c r="N3122" t="s">
        <v>161</v>
      </c>
      <c r="O3122">
        <v>6</v>
      </c>
      <c r="P3122" s="5">
        <v>0.52013888888888904</v>
      </c>
      <c r="Q3122" s="5">
        <v>0.52361111111111103</v>
      </c>
      <c r="R3122">
        <v>20</v>
      </c>
      <c r="S3122" t="s">
        <v>39</v>
      </c>
      <c r="T3122">
        <v>18</v>
      </c>
      <c r="U3122" s="2">
        <v>15</v>
      </c>
      <c r="X3122" t="str">
        <f>VLOOKUP($S3122,Taxonomic!A:D,2,FALSE)</f>
        <v>haemulidae</v>
      </c>
      <c r="Y3122" t="str">
        <f>VLOOKUP(S3122,Taxonomic!A:D,3,FALSE)</f>
        <v>haemulon</v>
      </c>
      <c r="Z3122" t="str">
        <f>VLOOKUP(S3122,Taxonomic!A:D,4,FALSE)</f>
        <v>aurolineatum</v>
      </c>
    </row>
    <row r="3123" spans="1:26" x14ac:dyDescent="0.2">
      <c r="A3123" t="s">
        <v>30</v>
      </c>
      <c r="B3123" t="s">
        <v>215</v>
      </c>
      <c r="C3123" s="4" t="s">
        <v>159</v>
      </c>
      <c r="D3123">
        <v>2020</v>
      </c>
      <c r="E3123">
        <v>2</v>
      </c>
      <c r="F3123" s="9">
        <v>1</v>
      </c>
      <c r="G3123" t="s">
        <v>455</v>
      </c>
      <c r="H3123" t="s">
        <v>136</v>
      </c>
      <c r="I3123">
        <f>VLOOKUP(B3123,Information_sites!D:E,2,FALSE)</f>
        <v>-24.100999999999999</v>
      </c>
      <c r="J3123">
        <f>VLOOKUP(B3123,Information_sites!D:F,3,FALSE)</f>
        <v>-45.6997</v>
      </c>
      <c r="K3123">
        <v>2</v>
      </c>
      <c r="L3123">
        <v>26</v>
      </c>
      <c r="M3123">
        <v>40</v>
      </c>
      <c r="N3123" t="s">
        <v>161</v>
      </c>
      <c r="O3123">
        <v>6</v>
      </c>
      <c r="P3123" s="5">
        <v>0.52013888888888904</v>
      </c>
      <c r="Q3123" s="5">
        <v>0.52361111111111103</v>
      </c>
      <c r="R3123">
        <v>20</v>
      </c>
      <c r="S3123" t="s">
        <v>39</v>
      </c>
      <c r="T3123">
        <v>3</v>
      </c>
      <c r="U3123" s="2">
        <v>18</v>
      </c>
      <c r="X3123" t="str">
        <f>VLOOKUP($S3123,Taxonomic!A:D,2,FALSE)</f>
        <v>haemulidae</v>
      </c>
      <c r="Y3123" t="str">
        <f>VLOOKUP(S3123,Taxonomic!A:D,3,FALSE)</f>
        <v>haemulon</v>
      </c>
      <c r="Z3123" t="str">
        <f>VLOOKUP(S3123,Taxonomic!A:D,4,FALSE)</f>
        <v>aurolineatum</v>
      </c>
    </row>
    <row r="3124" spans="1:26" x14ac:dyDescent="0.2">
      <c r="A3124" t="s">
        <v>30</v>
      </c>
      <c r="B3124" t="s">
        <v>215</v>
      </c>
      <c r="C3124" s="4" t="s">
        <v>159</v>
      </c>
      <c r="D3124">
        <v>2020</v>
      </c>
      <c r="E3124">
        <v>2</v>
      </c>
      <c r="F3124" s="9">
        <v>1</v>
      </c>
      <c r="G3124" t="s">
        <v>455</v>
      </c>
      <c r="H3124" t="s">
        <v>136</v>
      </c>
      <c r="I3124">
        <f>VLOOKUP(B3124,Information_sites!D:E,2,FALSE)</f>
        <v>-24.100999999999999</v>
      </c>
      <c r="J3124">
        <f>VLOOKUP(B3124,Information_sites!D:F,3,FALSE)</f>
        <v>-45.6997</v>
      </c>
      <c r="K3124">
        <v>2</v>
      </c>
      <c r="L3124">
        <v>26</v>
      </c>
      <c r="M3124">
        <v>40</v>
      </c>
      <c r="N3124" t="s">
        <v>161</v>
      </c>
      <c r="O3124">
        <v>6</v>
      </c>
      <c r="P3124" s="5">
        <v>0.52013888888888904</v>
      </c>
      <c r="Q3124" s="5">
        <v>0.52361111111111103</v>
      </c>
      <c r="R3124">
        <v>20</v>
      </c>
      <c r="S3124" t="s">
        <v>39</v>
      </c>
      <c r="T3124">
        <v>10</v>
      </c>
      <c r="U3124" s="2">
        <v>12</v>
      </c>
      <c r="X3124" t="str">
        <f>VLOOKUP($S3124,Taxonomic!A:D,2,FALSE)</f>
        <v>haemulidae</v>
      </c>
      <c r="Y3124" t="str">
        <f>VLOOKUP(S3124,Taxonomic!A:D,3,FALSE)</f>
        <v>haemulon</v>
      </c>
      <c r="Z3124" t="str">
        <f>VLOOKUP(S3124,Taxonomic!A:D,4,FALSE)</f>
        <v>aurolineatum</v>
      </c>
    </row>
    <row r="3125" spans="1:26" x14ac:dyDescent="0.2">
      <c r="A3125" t="s">
        <v>30</v>
      </c>
      <c r="B3125" t="s">
        <v>215</v>
      </c>
      <c r="C3125" s="4" t="s">
        <v>159</v>
      </c>
      <c r="D3125">
        <v>2020</v>
      </c>
      <c r="E3125">
        <v>2</v>
      </c>
      <c r="F3125" s="9">
        <v>1</v>
      </c>
      <c r="G3125" t="s">
        <v>455</v>
      </c>
      <c r="H3125" t="s">
        <v>136</v>
      </c>
      <c r="I3125">
        <f>VLOOKUP(B3125,Information_sites!D:E,2,FALSE)</f>
        <v>-24.100999999999999</v>
      </c>
      <c r="J3125">
        <f>VLOOKUP(B3125,Information_sites!D:F,3,FALSE)</f>
        <v>-45.6997</v>
      </c>
      <c r="K3125">
        <v>2</v>
      </c>
      <c r="L3125">
        <v>26</v>
      </c>
      <c r="M3125">
        <v>40</v>
      </c>
      <c r="N3125" t="s">
        <v>161</v>
      </c>
      <c r="O3125">
        <v>6</v>
      </c>
      <c r="P3125" s="5">
        <v>0.52013888888888904</v>
      </c>
      <c r="Q3125" s="5">
        <v>0.52361111111111103</v>
      </c>
      <c r="R3125">
        <v>20</v>
      </c>
      <c r="S3125" t="s">
        <v>63</v>
      </c>
      <c r="T3125">
        <v>1</v>
      </c>
      <c r="U3125" s="2">
        <v>35</v>
      </c>
      <c r="X3125" t="str">
        <f>VLOOKUP($S3125,Taxonomic!A:D,2,FALSE)</f>
        <v>haemulidae</v>
      </c>
      <c r="Y3125" t="str">
        <f>VLOOKUP(S3125,Taxonomic!A:D,3,FALSE)</f>
        <v>haemulon</v>
      </c>
      <c r="Z3125" t="str">
        <f>VLOOKUP(S3125,Taxonomic!A:D,4,FALSE)</f>
        <v>plumierii</v>
      </c>
    </row>
    <row r="3126" spans="1:26" x14ac:dyDescent="0.2">
      <c r="A3126" t="s">
        <v>30</v>
      </c>
      <c r="B3126" t="s">
        <v>215</v>
      </c>
      <c r="C3126" s="4" t="s">
        <v>159</v>
      </c>
      <c r="D3126">
        <v>2020</v>
      </c>
      <c r="E3126">
        <v>2</v>
      </c>
      <c r="F3126" s="9">
        <v>1</v>
      </c>
      <c r="G3126" t="s">
        <v>455</v>
      </c>
      <c r="H3126" t="s">
        <v>136</v>
      </c>
      <c r="I3126">
        <f>VLOOKUP(B3126,Information_sites!D:E,2,FALSE)</f>
        <v>-24.100999999999999</v>
      </c>
      <c r="J3126">
        <f>VLOOKUP(B3126,Information_sites!D:F,3,FALSE)</f>
        <v>-45.6997</v>
      </c>
      <c r="K3126">
        <v>2</v>
      </c>
      <c r="L3126">
        <v>26</v>
      </c>
      <c r="M3126">
        <v>40</v>
      </c>
      <c r="N3126" t="s">
        <v>161</v>
      </c>
      <c r="O3126">
        <v>6</v>
      </c>
      <c r="P3126" s="5">
        <v>0.52013888888888904</v>
      </c>
      <c r="Q3126" s="5">
        <v>0.52361111111111103</v>
      </c>
      <c r="R3126">
        <v>20</v>
      </c>
      <c r="S3126" t="s">
        <v>100</v>
      </c>
      <c r="T3126">
        <v>6</v>
      </c>
      <c r="U3126" s="2">
        <v>5</v>
      </c>
      <c r="X3126" t="str">
        <f>VLOOKUP($S3126,Taxonomic!A:D,2,FALSE)</f>
        <v>gobiidae</v>
      </c>
      <c r="Y3126" t="str">
        <f>VLOOKUP(S3126,Taxonomic!A:D,3,FALSE)</f>
        <v>coryphopterus</v>
      </c>
      <c r="Z3126" t="str">
        <f>VLOOKUP(S3126,Taxonomic!A:D,4,FALSE)</f>
        <v>glaucofraenum</v>
      </c>
    </row>
    <row r="3127" spans="1:26" x14ac:dyDescent="0.2">
      <c r="A3127" t="s">
        <v>30</v>
      </c>
      <c r="B3127" t="s">
        <v>215</v>
      </c>
      <c r="C3127" s="4" t="s">
        <v>159</v>
      </c>
      <c r="D3127">
        <v>2020</v>
      </c>
      <c r="E3127">
        <v>2</v>
      </c>
      <c r="F3127" s="9">
        <v>1</v>
      </c>
      <c r="G3127" t="s">
        <v>455</v>
      </c>
      <c r="H3127" t="s">
        <v>136</v>
      </c>
      <c r="I3127">
        <f>VLOOKUP(B3127,Information_sites!D:E,2,FALSE)</f>
        <v>-24.100999999999999</v>
      </c>
      <c r="J3127">
        <f>VLOOKUP(B3127,Information_sites!D:F,3,FALSE)</f>
        <v>-45.6997</v>
      </c>
      <c r="K3127">
        <v>2</v>
      </c>
      <c r="L3127">
        <v>26</v>
      </c>
      <c r="M3127">
        <v>40</v>
      </c>
      <c r="N3127" t="s">
        <v>161</v>
      </c>
      <c r="O3127">
        <v>6</v>
      </c>
      <c r="P3127" s="5">
        <v>0.52013888888888904</v>
      </c>
      <c r="Q3127" s="5">
        <v>0.52361111111111103</v>
      </c>
      <c r="R3127">
        <v>20</v>
      </c>
      <c r="S3127" t="s">
        <v>100</v>
      </c>
      <c r="T3127">
        <v>3</v>
      </c>
      <c r="U3127" s="2">
        <v>7</v>
      </c>
      <c r="X3127" t="str">
        <f>VLOOKUP($S3127,Taxonomic!A:D,2,FALSE)</f>
        <v>gobiidae</v>
      </c>
      <c r="Y3127" t="str">
        <f>VLOOKUP(S3127,Taxonomic!A:D,3,FALSE)</f>
        <v>coryphopterus</v>
      </c>
      <c r="Z3127" t="str">
        <f>VLOOKUP(S3127,Taxonomic!A:D,4,FALSE)</f>
        <v>glaucofraenum</v>
      </c>
    </row>
    <row r="3128" spans="1:26" x14ac:dyDescent="0.2">
      <c r="A3128" t="s">
        <v>30</v>
      </c>
      <c r="B3128" t="s">
        <v>215</v>
      </c>
      <c r="C3128" s="4" t="s">
        <v>159</v>
      </c>
      <c r="D3128">
        <v>2020</v>
      </c>
      <c r="E3128">
        <v>2</v>
      </c>
      <c r="F3128" s="9">
        <v>1</v>
      </c>
      <c r="G3128" t="s">
        <v>455</v>
      </c>
      <c r="H3128" t="s">
        <v>136</v>
      </c>
      <c r="I3128">
        <f>VLOOKUP(B3128,Information_sites!D:E,2,FALSE)</f>
        <v>-24.100999999999999</v>
      </c>
      <c r="J3128">
        <f>VLOOKUP(B3128,Information_sites!D:F,3,FALSE)</f>
        <v>-45.6997</v>
      </c>
      <c r="K3128">
        <v>2</v>
      </c>
      <c r="L3128">
        <v>26</v>
      </c>
      <c r="M3128">
        <v>40</v>
      </c>
      <c r="N3128" t="s">
        <v>161</v>
      </c>
      <c r="O3128">
        <v>6</v>
      </c>
      <c r="P3128" s="5">
        <v>0.52013888888888904</v>
      </c>
      <c r="Q3128" s="5">
        <v>0.52361111111111103</v>
      </c>
      <c r="R3128">
        <v>20</v>
      </c>
      <c r="S3128" t="s">
        <v>100</v>
      </c>
      <c r="T3128">
        <v>5</v>
      </c>
      <c r="U3128" s="2">
        <v>2</v>
      </c>
      <c r="X3128" t="str">
        <f>VLOOKUP($S3128,Taxonomic!A:D,2,FALSE)</f>
        <v>gobiidae</v>
      </c>
      <c r="Y3128" t="str">
        <f>VLOOKUP(S3128,Taxonomic!A:D,3,FALSE)</f>
        <v>coryphopterus</v>
      </c>
      <c r="Z3128" t="str">
        <f>VLOOKUP(S3128,Taxonomic!A:D,4,FALSE)</f>
        <v>glaucofraenum</v>
      </c>
    </row>
    <row r="3129" spans="1:26" x14ac:dyDescent="0.2">
      <c r="A3129" t="s">
        <v>30</v>
      </c>
      <c r="B3129" t="s">
        <v>215</v>
      </c>
      <c r="C3129" s="4" t="s">
        <v>159</v>
      </c>
      <c r="D3129">
        <v>2020</v>
      </c>
      <c r="E3129">
        <v>2</v>
      </c>
      <c r="F3129" s="9">
        <v>1</v>
      </c>
      <c r="G3129" t="s">
        <v>455</v>
      </c>
      <c r="H3129" t="s">
        <v>136</v>
      </c>
      <c r="I3129">
        <f>VLOOKUP(B3129,Information_sites!D:E,2,FALSE)</f>
        <v>-24.100999999999999</v>
      </c>
      <c r="J3129">
        <f>VLOOKUP(B3129,Information_sites!D:F,3,FALSE)</f>
        <v>-45.6997</v>
      </c>
      <c r="K3129">
        <v>2</v>
      </c>
      <c r="L3129">
        <v>26</v>
      </c>
      <c r="M3129">
        <v>40</v>
      </c>
      <c r="N3129" t="s">
        <v>161</v>
      </c>
      <c r="O3129">
        <v>6</v>
      </c>
      <c r="P3129" s="5">
        <v>0.52013888888888904</v>
      </c>
      <c r="Q3129" s="5">
        <v>0.52361111111111103</v>
      </c>
      <c r="R3129">
        <v>20</v>
      </c>
      <c r="S3129" t="s">
        <v>153</v>
      </c>
      <c r="T3129">
        <v>1</v>
      </c>
      <c r="U3129" s="2">
        <v>3</v>
      </c>
      <c r="X3129" t="str">
        <f>VLOOKUP($S3129,Taxonomic!A:D,2,FALSE)</f>
        <v>gobiidae</v>
      </c>
      <c r="Y3129" t="str">
        <f>VLOOKUP(S3129,Taxonomic!A:D,3,FALSE)</f>
        <v>gnatholepis</v>
      </c>
      <c r="Z3129" t="str">
        <f>VLOOKUP(S3129,Taxonomic!A:D,4,FALSE)</f>
        <v>thompsoni</v>
      </c>
    </row>
    <row r="3130" spans="1:26" x14ac:dyDescent="0.2">
      <c r="A3130" t="s">
        <v>30</v>
      </c>
      <c r="B3130" t="s">
        <v>215</v>
      </c>
      <c r="C3130" s="4" t="s">
        <v>159</v>
      </c>
      <c r="D3130">
        <v>2020</v>
      </c>
      <c r="E3130">
        <v>2</v>
      </c>
      <c r="F3130" s="9">
        <v>1</v>
      </c>
      <c r="G3130" t="s">
        <v>455</v>
      </c>
      <c r="H3130" t="s">
        <v>136</v>
      </c>
      <c r="I3130">
        <f>VLOOKUP(B3130,Information_sites!D:E,2,FALSE)</f>
        <v>-24.100999999999999</v>
      </c>
      <c r="J3130">
        <f>VLOOKUP(B3130,Information_sites!D:F,3,FALSE)</f>
        <v>-45.6997</v>
      </c>
      <c r="K3130">
        <v>2</v>
      </c>
      <c r="L3130">
        <v>26</v>
      </c>
      <c r="M3130">
        <v>40</v>
      </c>
      <c r="N3130" t="s">
        <v>161</v>
      </c>
      <c r="O3130">
        <v>6</v>
      </c>
      <c r="P3130" s="5">
        <v>0.52013888888888904</v>
      </c>
      <c r="Q3130" s="5">
        <v>0.52361111111111103</v>
      </c>
      <c r="R3130">
        <v>20</v>
      </c>
      <c r="S3130" t="s">
        <v>69</v>
      </c>
      <c r="T3130">
        <v>1</v>
      </c>
      <c r="U3130" s="2">
        <v>3</v>
      </c>
      <c r="X3130" t="str">
        <f>VLOOKUP($S3130,Taxonomic!A:D,2,FALSE)</f>
        <v>labrisomidae</v>
      </c>
      <c r="Y3130" t="str">
        <f>VLOOKUP(S3130,Taxonomic!A:D,3,FALSE)</f>
        <v>malacoctenus</v>
      </c>
      <c r="Z3130" t="str">
        <f>VLOOKUP(S3130,Taxonomic!A:D,4,FALSE)</f>
        <v>delalandii</v>
      </c>
    </row>
    <row r="3131" spans="1:26" x14ac:dyDescent="0.2">
      <c r="A3131" t="s">
        <v>30</v>
      </c>
      <c r="B3131" t="s">
        <v>215</v>
      </c>
      <c r="C3131" s="4" t="s">
        <v>159</v>
      </c>
      <c r="D3131">
        <v>2020</v>
      </c>
      <c r="E3131">
        <v>2</v>
      </c>
      <c r="F3131" s="9">
        <v>1</v>
      </c>
      <c r="G3131" t="s">
        <v>455</v>
      </c>
      <c r="H3131" t="s">
        <v>136</v>
      </c>
      <c r="I3131">
        <f>VLOOKUP(B3131,Information_sites!D:E,2,FALSE)</f>
        <v>-24.100999999999999</v>
      </c>
      <c r="J3131">
        <f>VLOOKUP(B3131,Information_sites!D:F,3,FALSE)</f>
        <v>-45.6997</v>
      </c>
      <c r="K3131">
        <v>2</v>
      </c>
      <c r="L3131">
        <v>26</v>
      </c>
      <c r="M3131">
        <v>40</v>
      </c>
      <c r="N3131" t="s">
        <v>161</v>
      </c>
      <c r="O3131">
        <v>6</v>
      </c>
      <c r="P3131" s="5">
        <v>0.52013888888888904</v>
      </c>
      <c r="Q3131" s="5">
        <v>0.52361111111111103</v>
      </c>
      <c r="R3131">
        <v>20</v>
      </c>
      <c r="S3131" t="s">
        <v>34</v>
      </c>
      <c r="T3131">
        <v>1</v>
      </c>
      <c r="U3131" s="2">
        <v>22</v>
      </c>
      <c r="X3131" t="str">
        <f>VLOOKUP($S3131,Taxonomic!A:D,2,FALSE)</f>
        <v>labridae</v>
      </c>
      <c r="Y3131" t="str">
        <f>VLOOKUP(S3131,Taxonomic!A:D,3,FALSE)</f>
        <v>bodianus</v>
      </c>
      <c r="Z3131" t="str">
        <f>VLOOKUP(S3131,Taxonomic!A:D,4,FALSE)</f>
        <v>pulchellus</v>
      </c>
    </row>
    <row r="3132" spans="1:26" x14ac:dyDescent="0.2">
      <c r="A3132" t="s">
        <v>30</v>
      </c>
      <c r="B3132" t="s">
        <v>215</v>
      </c>
      <c r="C3132" s="4" t="s">
        <v>159</v>
      </c>
      <c r="D3132">
        <v>2020</v>
      </c>
      <c r="E3132">
        <v>2</v>
      </c>
      <c r="F3132" s="9">
        <v>1</v>
      </c>
      <c r="G3132" t="s">
        <v>455</v>
      </c>
      <c r="H3132" t="s">
        <v>136</v>
      </c>
      <c r="I3132">
        <f>VLOOKUP(B3132,Information_sites!D:E,2,FALSE)</f>
        <v>-24.100999999999999</v>
      </c>
      <c r="J3132">
        <f>VLOOKUP(B3132,Information_sites!D:F,3,FALSE)</f>
        <v>-45.6997</v>
      </c>
      <c r="K3132">
        <v>3</v>
      </c>
      <c r="L3132">
        <v>27</v>
      </c>
      <c r="M3132">
        <v>40</v>
      </c>
      <c r="N3132" t="s">
        <v>162</v>
      </c>
      <c r="O3132">
        <v>6</v>
      </c>
      <c r="P3132" s="5">
        <v>0.52430555555555602</v>
      </c>
      <c r="Q3132" s="5">
        <v>0.52916666666666701</v>
      </c>
      <c r="R3132">
        <v>27</v>
      </c>
      <c r="S3132" t="s">
        <v>44</v>
      </c>
      <c r="T3132">
        <v>1</v>
      </c>
      <c r="U3132" s="2">
        <v>40</v>
      </c>
      <c r="X3132" t="str">
        <f>VLOOKUP($S3132,Taxonomic!A:D,2,FALSE)</f>
        <v>pomacanthidae</v>
      </c>
      <c r="Y3132" t="str">
        <f>VLOOKUP(S3132,Taxonomic!A:D,3,FALSE)</f>
        <v>pomacanthus</v>
      </c>
      <c r="Z3132" t="str">
        <f>VLOOKUP(S3132,Taxonomic!A:D,4,FALSE)</f>
        <v>paru</v>
      </c>
    </row>
    <row r="3133" spans="1:26" x14ac:dyDescent="0.2">
      <c r="A3133" t="s">
        <v>30</v>
      </c>
      <c r="B3133" t="s">
        <v>215</v>
      </c>
      <c r="C3133" s="4" t="s">
        <v>159</v>
      </c>
      <c r="D3133">
        <v>2020</v>
      </c>
      <c r="E3133">
        <v>2</v>
      </c>
      <c r="F3133" s="9">
        <v>1</v>
      </c>
      <c r="G3133" t="s">
        <v>455</v>
      </c>
      <c r="H3133" t="s">
        <v>136</v>
      </c>
      <c r="I3133">
        <f>VLOOKUP(B3133,Information_sites!D:E,2,FALSE)</f>
        <v>-24.100999999999999</v>
      </c>
      <c r="J3133">
        <f>VLOOKUP(B3133,Information_sites!D:F,3,FALSE)</f>
        <v>-45.6997</v>
      </c>
      <c r="K3133">
        <v>3</v>
      </c>
      <c r="L3133">
        <v>27</v>
      </c>
      <c r="M3133">
        <v>40</v>
      </c>
      <c r="N3133" t="s">
        <v>162</v>
      </c>
      <c r="O3133">
        <v>6</v>
      </c>
      <c r="P3133" s="5">
        <v>0.52430555555555602</v>
      </c>
      <c r="Q3133" s="5">
        <v>0.52916666666666701</v>
      </c>
      <c r="R3133">
        <v>27</v>
      </c>
      <c r="S3133" t="s">
        <v>39</v>
      </c>
      <c r="T3133">
        <v>24</v>
      </c>
      <c r="U3133" s="2">
        <v>18</v>
      </c>
      <c r="X3133" t="str">
        <f>VLOOKUP($S3133,Taxonomic!A:D,2,FALSE)</f>
        <v>haemulidae</v>
      </c>
      <c r="Y3133" t="str">
        <f>VLOOKUP(S3133,Taxonomic!A:D,3,FALSE)</f>
        <v>haemulon</v>
      </c>
      <c r="Z3133" t="str">
        <f>VLOOKUP(S3133,Taxonomic!A:D,4,FALSE)</f>
        <v>aurolineatum</v>
      </c>
    </row>
    <row r="3134" spans="1:26" x14ac:dyDescent="0.2">
      <c r="A3134" t="s">
        <v>30</v>
      </c>
      <c r="B3134" t="s">
        <v>215</v>
      </c>
      <c r="C3134" s="4" t="s">
        <v>159</v>
      </c>
      <c r="D3134">
        <v>2020</v>
      </c>
      <c r="E3134">
        <v>2</v>
      </c>
      <c r="F3134" s="9">
        <v>1</v>
      </c>
      <c r="G3134" t="s">
        <v>455</v>
      </c>
      <c r="H3134" t="s">
        <v>136</v>
      </c>
      <c r="I3134">
        <f>VLOOKUP(B3134,Information_sites!D:E,2,FALSE)</f>
        <v>-24.100999999999999</v>
      </c>
      <c r="J3134">
        <f>VLOOKUP(B3134,Information_sites!D:F,3,FALSE)</f>
        <v>-45.6997</v>
      </c>
      <c r="K3134">
        <v>3</v>
      </c>
      <c r="L3134">
        <v>27</v>
      </c>
      <c r="M3134">
        <v>40</v>
      </c>
      <c r="N3134" t="s">
        <v>162</v>
      </c>
      <c r="O3134">
        <v>6</v>
      </c>
      <c r="P3134" s="5">
        <v>0.52430555555555602</v>
      </c>
      <c r="Q3134" s="5">
        <v>0.52916666666666701</v>
      </c>
      <c r="R3134">
        <v>27</v>
      </c>
      <c r="S3134" t="s">
        <v>39</v>
      </c>
      <c r="T3134">
        <v>20</v>
      </c>
      <c r="U3134" s="2">
        <v>20</v>
      </c>
      <c r="X3134" t="str">
        <f>VLOOKUP($S3134,Taxonomic!A:D,2,FALSE)</f>
        <v>haemulidae</v>
      </c>
      <c r="Y3134" t="str">
        <f>VLOOKUP(S3134,Taxonomic!A:D,3,FALSE)</f>
        <v>haemulon</v>
      </c>
      <c r="Z3134" t="str">
        <f>VLOOKUP(S3134,Taxonomic!A:D,4,FALSE)</f>
        <v>aurolineatum</v>
      </c>
    </row>
    <row r="3135" spans="1:26" x14ac:dyDescent="0.2">
      <c r="A3135" t="s">
        <v>30</v>
      </c>
      <c r="B3135" t="s">
        <v>215</v>
      </c>
      <c r="C3135" s="4" t="s">
        <v>159</v>
      </c>
      <c r="D3135">
        <v>2020</v>
      </c>
      <c r="E3135">
        <v>2</v>
      </c>
      <c r="F3135" s="9">
        <v>1</v>
      </c>
      <c r="G3135" t="s">
        <v>455</v>
      </c>
      <c r="H3135" t="s">
        <v>136</v>
      </c>
      <c r="I3135">
        <f>VLOOKUP(B3135,Information_sites!D:E,2,FALSE)</f>
        <v>-24.100999999999999</v>
      </c>
      <c r="J3135">
        <f>VLOOKUP(B3135,Information_sites!D:F,3,FALSE)</f>
        <v>-45.6997</v>
      </c>
      <c r="K3135">
        <v>3</v>
      </c>
      <c r="L3135">
        <v>27</v>
      </c>
      <c r="M3135">
        <v>40</v>
      </c>
      <c r="N3135" t="s">
        <v>162</v>
      </c>
      <c r="O3135">
        <v>6</v>
      </c>
      <c r="P3135" s="5">
        <v>0.52430555555555602</v>
      </c>
      <c r="Q3135" s="5">
        <v>0.52916666666666701</v>
      </c>
      <c r="R3135">
        <v>27</v>
      </c>
      <c r="S3135" t="s">
        <v>39</v>
      </c>
      <c r="T3135">
        <v>17</v>
      </c>
      <c r="U3135" s="2">
        <v>15</v>
      </c>
      <c r="X3135" t="str">
        <f>VLOOKUP($S3135,Taxonomic!A:D,2,FALSE)</f>
        <v>haemulidae</v>
      </c>
      <c r="Y3135" t="str">
        <f>VLOOKUP(S3135,Taxonomic!A:D,3,FALSE)</f>
        <v>haemulon</v>
      </c>
      <c r="Z3135" t="str">
        <f>VLOOKUP(S3135,Taxonomic!A:D,4,FALSE)</f>
        <v>aurolineatum</v>
      </c>
    </row>
    <row r="3136" spans="1:26" x14ac:dyDescent="0.2">
      <c r="A3136" t="s">
        <v>30</v>
      </c>
      <c r="B3136" t="s">
        <v>215</v>
      </c>
      <c r="C3136" s="4" t="s">
        <v>159</v>
      </c>
      <c r="D3136">
        <v>2020</v>
      </c>
      <c r="E3136">
        <v>2</v>
      </c>
      <c r="F3136" s="9">
        <v>1</v>
      </c>
      <c r="G3136" t="s">
        <v>455</v>
      </c>
      <c r="H3136" t="s">
        <v>136</v>
      </c>
      <c r="I3136">
        <f>VLOOKUP(B3136,Information_sites!D:E,2,FALSE)</f>
        <v>-24.100999999999999</v>
      </c>
      <c r="J3136">
        <f>VLOOKUP(B3136,Information_sites!D:F,3,FALSE)</f>
        <v>-45.6997</v>
      </c>
      <c r="K3136">
        <v>3</v>
      </c>
      <c r="L3136">
        <v>27</v>
      </c>
      <c r="M3136">
        <v>40</v>
      </c>
      <c r="N3136" t="s">
        <v>162</v>
      </c>
      <c r="O3136">
        <v>6</v>
      </c>
      <c r="P3136" s="5">
        <v>0.52430555555555602</v>
      </c>
      <c r="Q3136" s="5">
        <v>0.52916666666666701</v>
      </c>
      <c r="R3136">
        <v>27</v>
      </c>
      <c r="S3136" t="s">
        <v>75</v>
      </c>
      <c r="T3136">
        <v>3</v>
      </c>
      <c r="U3136" s="2">
        <v>18</v>
      </c>
      <c r="X3136" t="str">
        <f>VLOOKUP($S3136,Taxonomic!A:D,2,FALSE)</f>
        <v>labridae</v>
      </c>
      <c r="Y3136" t="str">
        <f>VLOOKUP(S3136,Taxonomic!A:D,3,FALSE)</f>
        <v>halichoeres</v>
      </c>
      <c r="Z3136" t="str">
        <f>VLOOKUP(S3136,Taxonomic!A:D,4,FALSE)</f>
        <v>brasiliensis</v>
      </c>
    </row>
    <row r="3137" spans="1:26" x14ac:dyDescent="0.2">
      <c r="A3137" t="s">
        <v>30</v>
      </c>
      <c r="B3137" t="s">
        <v>215</v>
      </c>
      <c r="C3137" s="4" t="s">
        <v>159</v>
      </c>
      <c r="D3137">
        <v>2020</v>
      </c>
      <c r="E3137">
        <v>2</v>
      </c>
      <c r="F3137" s="9">
        <v>1</v>
      </c>
      <c r="G3137" t="s">
        <v>455</v>
      </c>
      <c r="H3137" t="s">
        <v>136</v>
      </c>
      <c r="I3137">
        <f>VLOOKUP(B3137,Information_sites!D:E,2,FALSE)</f>
        <v>-24.100999999999999</v>
      </c>
      <c r="J3137">
        <f>VLOOKUP(B3137,Information_sites!D:F,3,FALSE)</f>
        <v>-45.6997</v>
      </c>
      <c r="K3137">
        <v>3</v>
      </c>
      <c r="L3137">
        <v>27</v>
      </c>
      <c r="M3137">
        <v>40</v>
      </c>
      <c r="N3137" t="s">
        <v>162</v>
      </c>
      <c r="O3137">
        <v>6</v>
      </c>
      <c r="P3137" s="5">
        <v>0.52430555555555602</v>
      </c>
      <c r="Q3137" s="5">
        <v>0.52916666666666701</v>
      </c>
      <c r="R3137">
        <v>27</v>
      </c>
      <c r="S3137" t="s">
        <v>75</v>
      </c>
      <c r="T3137">
        <v>1</v>
      </c>
      <c r="U3137" s="2">
        <v>30</v>
      </c>
      <c r="X3137" t="str">
        <f>VLOOKUP($S3137,Taxonomic!A:D,2,FALSE)</f>
        <v>labridae</v>
      </c>
      <c r="Y3137" t="str">
        <f>VLOOKUP(S3137,Taxonomic!A:D,3,FALSE)</f>
        <v>halichoeres</v>
      </c>
      <c r="Z3137" t="str">
        <f>VLOOKUP(S3137,Taxonomic!A:D,4,FALSE)</f>
        <v>brasiliensis</v>
      </c>
    </row>
    <row r="3138" spans="1:26" x14ac:dyDescent="0.2">
      <c r="A3138" t="s">
        <v>30</v>
      </c>
      <c r="B3138" t="s">
        <v>215</v>
      </c>
      <c r="C3138" s="4" t="s">
        <v>159</v>
      </c>
      <c r="D3138">
        <v>2020</v>
      </c>
      <c r="E3138">
        <v>2</v>
      </c>
      <c r="F3138" s="9">
        <v>1</v>
      </c>
      <c r="G3138" t="s">
        <v>455</v>
      </c>
      <c r="H3138" t="s">
        <v>136</v>
      </c>
      <c r="I3138">
        <f>VLOOKUP(B3138,Information_sites!D:E,2,FALSE)</f>
        <v>-24.100999999999999</v>
      </c>
      <c r="J3138">
        <f>VLOOKUP(B3138,Information_sites!D:F,3,FALSE)</f>
        <v>-45.6997</v>
      </c>
      <c r="K3138">
        <v>3</v>
      </c>
      <c r="L3138">
        <v>27</v>
      </c>
      <c r="M3138">
        <v>40</v>
      </c>
      <c r="N3138" t="s">
        <v>162</v>
      </c>
      <c r="O3138">
        <v>6</v>
      </c>
      <c r="P3138" s="5">
        <v>0.52430555555555602</v>
      </c>
      <c r="Q3138" s="5">
        <v>0.52916666666666701</v>
      </c>
      <c r="R3138">
        <v>27</v>
      </c>
      <c r="S3138" t="s">
        <v>75</v>
      </c>
      <c r="T3138">
        <v>1</v>
      </c>
      <c r="U3138" s="2">
        <v>37</v>
      </c>
      <c r="X3138" t="str">
        <f>VLOOKUP($S3138,Taxonomic!A:D,2,FALSE)</f>
        <v>labridae</v>
      </c>
      <c r="Y3138" t="str">
        <f>VLOOKUP(S3138,Taxonomic!A:D,3,FALSE)</f>
        <v>halichoeres</v>
      </c>
      <c r="Z3138" t="str">
        <f>VLOOKUP(S3138,Taxonomic!A:D,4,FALSE)</f>
        <v>brasiliensis</v>
      </c>
    </row>
    <row r="3139" spans="1:26" x14ac:dyDescent="0.2">
      <c r="A3139" t="s">
        <v>30</v>
      </c>
      <c r="B3139" t="s">
        <v>215</v>
      </c>
      <c r="C3139" s="4" t="s">
        <v>159</v>
      </c>
      <c r="D3139">
        <v>2020</v>
      </c>
      <c r="E3139">
        <v>2</v>
      </c>
      <c r="F3139" s="9">
        <v>1</v>
      </c>
      <c r="G3139" t="s">
        <v>455</v>
      </c>
      <c r="H3139" t="s">
        <v>136</v>
      </c>
      <c r="I3139">
        <f>VLOOKUP(B3139,Information_sites!D:E,2,FALSE)</f>
        <v>-24.100999999999999</v>
      </c>
      <c r="J3139">
        <f>VLOOKUP(B3139,Information_sites!D:F,3,FALSE)</f>
        <v>-45.6997</v>
      </c>
      <c r="K3139">
        <v>3</v>
      </c>
      <c r="L3139">
        <v>27</v>
      </c>
      <c r="M3139">
        <v>40</v>
      </c>
      <c r="N3139" t="s">
        <v>162</v>
      </c>
      <c r="O3139">
        <v>6</v>
      </c>
      <c r="P3139" s="5">
        <v>0.52430555555555602</v>
      </c>
      <c r="Q3139" s="5">
        <v>0.52916666666666701</v>
      </c>
      <c r="R3139">
        <v>27</v>
      </c>
      <c r="S3139" t="s">
        <v>40</v>
      </c>
      <c r="T3139">
        <v>1</v>
      </c>
      <c r="U3139" s="2">
        <v>15</v>
      </c>
      <c r="X3139" t="str">
        <f>VLOOKUP($S3139,Taxonomic!A:D,2,FALSE)</f>
        <v>labridae</v>
      </c>
      <c r="Y3139" t="str">
        <f>VLOOKUP(S3139,Taxonomic!A:D,3,FALSE)</f>
        <v>halichoeres</v>
      </c>
      <c r="Z3139" t="str">
        <f>VLOOKUP(S3139,Taxonomic!A:D,4,FALSE)</f>
        <v>poeyi</v>
      </c>
    </row>
    <row r="3140" spans="1:26" x14ac:dyDescent="0.2">
      <c r="A3140" t="s">
        <v>30</v>
      </c>
      <c r="B3140" t="s">
        <v>215</v>
      </c>
      <c r="C3140" s="4" t="s">
        <v>159</v>
      </c>
      <c r="D3140">
        <v>2020</v>
      </c>
      <c r="E3140">
        <v>2</v>
      </c>
      <c r="F3140" s="9">
        <v>1</v>
      </c>
      <c r="G3140" t="s">
        <v>455</v>
      </c>
      <c r="H3140" t="s">
        <v>136</v>
      </c>
      <c r="I3140">
        <f>VLOOKUP(B3140,Information_sites!D:E,2,FALSE)</f>
        <v>-24.100999999999999</v>
      </c>
      <c r="J3140">
        <f>VLOOKUP(B3140,Information_sites!D:F,3,FALSE)</f>
        <v>-45.6997</v>
      </c>
      <c r="K3140">
        <v>3</v>
      </c>
      <c r="L3140">
        <v>27</v>
      </c>
      <c r="M3140">
        <v>40</v>
      </c>
      <c r="N3140" t="s">
        <v>162</v>
      </c>
      <c r="O3140">
        <v>6</v>
      </c>
      <c r="P3140" s="5">
        <v>0.52430555555555602</v>
      </c>
      <c r="Q3140" s="5">
        <v>0.52916666666666701</v>
      </c>
      <c r="R3140">
        <v>27</v>
      </c>
      <c r="S3140" t="s">
        <v>41</v>
      </c>
      <c r="T3140">
        <v>1</v>
      </c>
      <c r="U3140" s="2">
        <v>27</v>
      </c>
      <c r="X3140" t="str">
        <f>VLOOKUP($S3140,Taxonomic!A:D,2,FALSE)</f>
        <v>holocentridae</v>
      </c>
      <c r="Y3140" t="str">
        <f>VLOOKUP(S3140,Taxonomic!A:D,3,FALSE)</f>
        <v>holocentrus</v>
      </c>
      <c r="Z3140" t="str">
        <f>VLOOKUP(S3140,Taxonomic!A:D,4,FALSE)</f>
        <v>adscensionis</v>
      </c>
    </row>
    <row r="3141" spans="1:26" x14ac:dyDescent="0.2">
      <c r="A3141" t="s">
        <v>30</v>
      </c>
      <c r="B3141" t="s">
        <v>215</v>
      </c>
      <c r="C3141" s="4" t="s">
        <v>159</v>
      </c>
      <c r="D3141">
        <v>2020</v>
      </c>
      <c r="E3141">
        <v>2</v>
      </c>
      <c r="F3141" s="9">
        <v>1</v>
      </c>
      <c r="G3141" t="s">
        <v>455</v>
      </c>
      <c r="H3141" t="s">
        <v>136</v>
      </c>
      <c r="I3141">
        <f>VLOOKUP(B3141,Information_sites!D:E,2,FALSE)</f>
        <v>-24.100999999999999</v>
      </c>
      <c r="J3141">
        <f>VLOOKUP(B3141,Information_sites!D:F,3,FALSE)</f>
        <v>-45.6997</v>
      </c>
      <c r="K3141">
        <v>3</v>
      </c>
      <c r="L3141">
        <v>27</v>
      </c>
      <c r="M3141">
        <v>40</v>
      </c>
      <c r="N3141" t="s">
        <v>162</v>
      </c>
      <c r="O3141">
        <v>6</v>
      </c>
      <c r="P3141" s="5">
        <v>0.52430555555555602</v>
      </c>
      <c r="Q3141" s="5">
        <v>0.52916666666666701</v>
      </c>
      <c r="R3141">
        <v>27</v>
      </c>
      <c r="S3141" t="s">
        <v>41</v>
      </c>
      <c r="T3141">
        <v>2</v>
      </c>
      <c r="U3141" s="2">
        <v>30</v>
      </c>
      <c r="X3141" t="str">
        <f>VLOOKUP($S3141,Taxonomic!A:D,2,FALSE)</f>
        <v>holocentridae</v>
      </c>
      <c r="Y3141" t="str">
        <f>VLOOKUP(S3141,Taxonomic!A:D,3,FALSE)</f>
        <v>holocentrus</v>
      </c>
      <c r="Z3141" t="str">
        <f>VLOOKUP(S3141,Taxonomic!A:D,4,FALSE)</f>
        <v>adscensionis</v>
      </c>
    </row>
    <row r="3142" spans="1:26" x14ac:dyDescent="0.2">
      <c r="A3142" t="s">
        <v>30</v>
      </c>
      <c r="B3142" t="s">
        <v>215</v>
      </c>
      <c r="C3142" s="4" t="s">
        <v>159</v>
      </c>
      <c r="D3142">
        <v>2020</v>
      </c>
      <c r="E3142">
        <v>2</v>
      </c>
      <c r="F3142" s="9">
        <v>1</v>
      </c>
      <c r="G3142" t="s">
        <v>455</v>
      </c>
      <c r="H3142" t="s">
        <v>136</v>
      </c>
      <c r="I3142">
        <f>VLOOKUP(B3142,Information_sites!D:E,2,FALSE)</f>
        <v>-24.100999999999999</v>
      </c>
      <c r="J3142">
        <f>VLOOKUP(B3142,Information_sites!D:F,3,FALSE)</f>
        <v>-45.6997</v>
      </c>
      <c r="K3142">
        <v>3</v>
      </c>
      <c r="L3142">
        <v>27</v>
      </c>
      <c r="M3142">
        <v>40</v>
      </c>
      <c r="N3142" t="s">
        <v>162</v>
      </c>
      <c r="O3142">
        <v>6</v>
      </c>
      <c r="P3142" s="5">
        <v>0.52430555555555602</v>
      </c>
      <c r="Q3142" s="5">
        <v>0.52916666666666701</v>
      </c>
      <c r="R3142">
        <v>27</v>
      </c>
      <c r="S3142" t="s">
        <v>41</v>
      </c>
      <c r="T3142">
        <v>4</v>
      </c>
      <c r="U3142" s="2">
        <v>32</v>
      </c>
      <c r="X3142" t="str">
        <f>VLOOKUP($S3142,Taxonomic!A:D,2,FALSE)</f>
        <v>holocentridae</v>
      </c>
      <c r="Y3142" t="str">
        <f>VLOOKUP(S3142,Taxonomic!A:D,3,FALSE)</f>
        <v>holocentrus</v>
      </c>
      <c r="Z3142" t="str">
        <f>VLOOKUP(S3142,Taxonomic!A:D,4,FALSE)</f>
        <v>adscensionis</v>
      </c>
    </row>
    <row r="3143" spans="1:26" x14ac:dyDescent="0.2">
      <c r="A3143" t="s">
        <v>30</v>
      </c>
      <c r="B3143" t="s">
        <v>215</v>
      </c>
      <c r="C3143" s="4" t="s">
        <v>159</v>
      </c>
      <c r="D3143">
        <v>2020</v>
      </c>
      <c r="E3143">
        <v>2</v>
      </c>
      <c r="F3143" s="9">
        <v>1</v>
      </c>
      <c r="G3143" t="s">
        <v>455</v>
      </c>
      <c r="H3143" t="s">
        <v>136</v>
      </c>
      <c r="I3143">
        <f>VLOOKUP(B3143,Information_sites!D:E,2,FALSE)</f>
        <v>-24.100999999999999</v>
      </c>
      <c r="J3143">
        <f>VLOOKUP(B3143,Information_sites!D:F,3,FALSE)</f>
        <v>-45.6997</v>
      </c>
      <c r="K3143">
        <v>3</v>
      </c>
      <c r="L3143">
        <v>27</v>
      </c>
      <c r="M3143">
        <v>40</v>
      </c>
      <c r="N3143" t="s">
        <v>162</v>
      </c>
      <c r="O3143">
        <v>6</v>
      </c>
      <c r="P3143" s="5">
        <v>0.52430555555555602</v>
      </c>
      <c r="Q3143" s="5">
        <v>0.52916666666666701</v>
      </c>
      <c r="R3143">
        <v>27</v>
      </c>
      <c r="S3143" t="s">
        <v>35</v>
      </c>
      <c r="T3143">
        <v>1</v>
      </c>
      <c r="U3143" s="2">
        <v>35</v>
      </c>
      <c r="X3143" t="str">
        <f>VLOOKUP($S3143,Taxonomic!A:D,2,FALSE)</f>
        <v>labridae</v>
      </c>
      <c r="Y3143" t="str">
        <f>VLOOKUP(S3143,Taxonomic!A:D,3,FALSE)</f>
        <v>bodianus</v>
      </c>
      <c r="Z3143" t="str">
        <f>VLOOKUP(S3143,Taxonomic!A:D,4,FALSE)</f>
        <v>rufus</v>
      </c>
    </row>
    <row r="3144" spans="1:26" x14ac:dyDescent="0.2">
      <c r="A3144" t="s">
        <v>30</v>
      </c>
      <c r="B3144" t="s">
        <v>215</v>
      </c>
      <c r="C3144" s="4" t="s">
        <v>159</v>
      </c>
      <c r="D3144">
        <v>2020</v>
      </c>
      <c r="E3144">
        <v>2</v>
      </c>
      <c r="F3144" s="9">
        <v>1</v>
      </c>
      <c r="G3144" t="s">
        <v>455</v>
      </c>
      <c r="H3144" t="s">
        <v>136</v>
      </c>
      <c r="I3144">
        <f>VLOOKUP(B3144,Information_sites!D:E,2,FALSE)</f>
        <v>-24.100999999999999</v>
      </c>
      <c r="J3144">
        <f>VLOOKUP(B3144,Information_sites!D:F,3,FALSE)</f>
        <v>-45.6997</v>
      </c>
      <c r="K3144">
        <v>3</v>
      </c>
      <c r="L3144">
        <v>27</v>
      </c>
      <c r="M3144">
        <v>40</v>
      </c>
      <c r="N3144" t="s">
        <v>162</v>
      </c>
      <c r="O3144">
        <v>6</v>
      </c>
      <c r="P3144" s="5">
        <v>0.52430555555555602</v>
      </c>
      <c r="Q3144" s="5">
        <v>0.52916666666666701</v>
      </c>
      <c r="R3144">
        <v>27</v>
      </c>
      <c r="S3144" t="s">
        <v>76</v>
      </c>
      <c r="T3144">
        <v>1</v>
      </c>
      <c r="U3144" s="2">
        <v>65</v>
      </c>
      <c r="X3144" t="str">
        <f>VLOOKUP($S3144,Taxonomic!A:D,2,FALSE)</f>
        <v>lutjanidae</v>
      </c>
      <c r="Y3144" t="str">
        <f>VLOOKUP(S3144,Taxonomic!A:D,3,FALSE)</f>
        <v>lutjanus</v>
      </c>
      <c r="Z3144" t="str">
        <f>VLOOKUP(S3144,Taxonomic!A:D,4,FALSE)</f>
        <v>analis</v>
      </c>
    </row>
    <row r="3145" spans="1:26" x14ac:dyDescent="0.2">
      <c r="A3145" t="s">
        <v>30</v>
      </c>
      <c r="B3145" t="s">
        <v>215</v>
      </c>
      <c r="C3145" s="4" t="s">
        <v>159</v>
      </c>
      <c r="D3145">
        <v>2020</v>
      </c>
      <c r="E3145">
        <v>2</v>
      </c>
      <c r="F3145" s="9">
        <v>1</v>
      </c>
      <c r="G3145" t="s">
        <v>455</v>
      </c>
      <c r="H3145" t="s">
        <v>136</v>
      </c>
      <c r="I3145">
        <f>VLOOKUP(B3145,Information_sites!D:E,2,FALSE)</f>
        <v>-24.100999999999999</v>
      </c>
      <c r="J3145">
        <f>VLOOKUP(B3145,Information_sites!D:F,3,FALSE)</f>
        <v>-45.6997</v>
      </c>
      <c r="K3145">
        <v>3</v>
      </c>
      <c r="L3145">
        <v>27</v>
      </c>
      <c r="M3145">
        <v>40</v>
      </c>
      <c r="N3145" t="s">
        <v>162</v>
      </c>
      <c r="O3145">
        <v>6</v>
      </c>
      <c r="P3145" s="5">
        <v>0.52430555555555602</v>
      </c>
      <c r="Q3145" s="5">
        <v>0.52916666666666701</v>
      </c>
      <c r="R3145">
        <v>27</v>
      </c>
      <c r="S3145" t="s">
        <v>50</v>
      </c>
      <c r="T3145">
        <v>1</v>
      </c>
      <c r="U3145" s="2">
        <v>40</v>
      </c>
      <c r="X3145" t="str">
        <f>VLOOKUP($S3145,Taxonomic!A:D,2,FALSE)</f>
        <v>haemulidae</v>
      </c>
      <c r="Y3145" t="str">
        <f>VLOOKUP(S3145,Taxonomic!A:D,3,FALSE)</f>
        <v>anisotremus</v>
      </c>
      <c r="Z3145" t="str">
        <f>VLOOKUP(S3145,Taxonomic!A:D,4,FALSE)</f>
        <v>virginicus</v>
      </c>
    </row>
    <row r="3146" spans="1:26" x14ac:dyDescent="0.2">
      <c r="A3146" t="s">
        <v>30</v>
      </c>
      <c r="B3146" t="s">
        <v>215</v>
      </c>
      <c r="C3146" s="4" t="s">
        <v>159</v>
      </c>
      <c r="D3146">
        <v>2020</v>
      </c>
      <c r="E3146">
        <v>2</v>
      </c>
      <c r="F3146" s="9">
        <v>1</v>
      </c>
      <c r="G3146" t="s">
        <v>455</v>
      </c>
      <c r="H3146" t="s">
        <v>136</v>
      </c>
      <c r="I3146">
        <f>VLOOKUP(B3146,Information_sites!D:E,2,FALSE)</f>
        <v>-24.100999999999999</v>
      </c>
      <c r="J3146">
        <f>VLOOKUP(B3146,Information_sites!D:F,3,FALSE)</f>
        <v>-45.6997</v>
      </c>
      <c r="K3146">
        <v>3</v>
      </c>
      <c r="L3146">
        <v>27</v>
      </c>
      <c r="M3146">
        <v>40</v>
      </c>
      <c r="N3146" t="s">
        <v>162</v>
      </c>
      <c r="O3146">
        <v>6</v>
      </c>
      <c r="P3146" s="5">
        <v>0.52430555555555602</v>
      </c>
      <c r="Q3146" s="5">
        <v>0.52916666666666701</v>
      </c>
      <c r="R3146">
        <v>27</v>
      </c>
      <c r="S3146" t="s">
        <v>50</v>
      </c>
      <c r="T3146">
        <v>1</v>
      </c>
      <c r="U3146" s="2">
        <v>35</v>
      </c>
      <c r="X3146" t="str">
        <f>VLOOKUP($S3146,Taxonomic!A:D,2,FALSE)</f>
        <v>haemulidae</v>
      </c>
      <c r="Y3146" t="str">
        <f>VLOOKUP(S3146,Taxonomic!A:D,3,FALSE)</f>
        <v>anisotremus</v>
      </c>
      <c r="Z3146" t="str">
        <f>VLOOKUP(S3146,Taxonomic!A:D,4,FALSE)</f>
        <v>virginicus</v>
      </c>
    </row>
    <row r="3147" spans="1:26" x14ac:dyDescent="0.2">
      <c r="A3147" t="s">
        <v>30</v>
      </c>
      <c r="B3147" t="s">
        <v>215</v>
      </c>
      <c r="C3147" s="4" t="s">
        <v>159</v>
      </c>
      <c r="D3147">
        <v>2020</v>
      </c>
      <c r="E3147">
        <v>2</v>
      </c>
      <c r="F3147" s="9">
        <v>1</v>
      </c>
      <c r="G3147" t="s">
        <v>455</v>
      </c>
      <c r="H3147" t="s">
        <v>136</v>
      </c>
      <c r="I3147">
        <f>VLOOKUP(B3147,Information_sites!D:E,2,FALSE)</f>
        <v>-24.100999999999999</v>
      </c>
      <c r="J3147">
        <f>VLOOKUP(B3147,Information_sites!D:F,3,FALSE)</f>
        <v>-45.6997</v>
      </c>
      <c r="K3147">
        <v>3</v>
      </c>
      <c r="L3147">
        <v>27</v>
      </c>
      <c r="M3147">
        <v>40</v>
      </c>
      <c r="N3147" t="s">
        <v>162</v>
      </c>
      <c r="O3147">
        <v>6</v>
      </c>
      <c r="P3147" s="5">
        <v>0.52430555555555602</v>
      </c>
      <c r="Q3147" s="5">
        <v>0.52916666666666701</v>
      </c>
      <c r="R3147">
        <v>27</v>
      </c>
      <c r="S3147" t="s">
        <v>51</v>
      </c>
      <c r="T3147">
        <v>1</v>
      </c>
      <c r="U3147" s="2">
        <v>28</v>
      </c>
      <c r="X3147" t="str">
        <f>VLOOKUP($S3147,Taxonomic!A:D,2,FALSE)</f>
        <v>sparidae</v>
      </c>
      <c r="Y3147" t="str">
        <f>VLOOKUP(S3147,Taxonomic!A:D,3,FALSE)</f>
        <v>diplodus</v>
      </c>
      <c r="Z3147" t="str">
        <f>VLOOKUP(S3147,Taxonomic!A:D,4,FALSE)</f>
        <v>argenteus</v>
      </c>
    </row>
    <row r="3148" spans="1:26" x14ac:dyDescent="0.2">
      <c r="A3148" t="s">
        <v>30</v>
      </c>
      <c r="B3148" t="s">
        <v>215</v>
      </c>
      <c r="C3148" s="4" t="s">
        <v>159</v>
      </c>
      <c r="D3148">
        <v>2020</v>
      </c>
      <c r="E3148">
        <v>2</v>
      </c>
      <c r="F3148" s="9">
        <v>1</v>
      </c>
      <c r="G3148" t="s">
        <v>455</v>
      </c>
      <c r="H3148" t="s">
        <v>136</v>
      </c>
      <c r="I3148">
        <f>VLOOKUP(B3148,Information_sites!D:E,2,FALSE)</f>
        <v>-24.100999999999999</v>
      </c>
      <c r="J3148">
        <f>VLOOKUP(B3148,Information_sites!D:F,3,FALSE)</f>
        <v>-45.6997</v>
      </c>
      <c r="K3148">
        <v>3</v>
      </c>
      <c r="L3148">
        <v>27</v>
      </c>
      <c r="M3148">
        <v>40</v>
      </c>
      <c r="N3148" t="s">
        <v>162</v>
      </c>
      <c r="O3148">
        <v>6</v>
      </c>
      <c r="P3148" s="5">
        <v>0.52430555555555602</v>
      </c>
      <c r="Q3148" s="5">
        <v>0.52916666666666701</v>
      </c>
      <c r="R3148">
        <v>27</v>
      </c>
      <c r="S3148" t="s">
        <v>55</v>
      </c>
      <c r="T3148">
        <v>1</v>
      </c>
      <c r="U3148" s="2">
        <v>6</v>
      </c>
      <c r="X3148" t="str">
        <f>VLOOKUP($S3148,Taxonomic!A:D,2,FALSE)</f>
        <v>blenniidae</v>
      </c>
      <c r="Y3148" t="str">
        <f>VLOOKUP(S3148,Taxonomic!A:D,3,FALSE)</f>
        <v>parablennius</v>
      </c>
      <c r="Z3148" t="str">
        <f>VLOOKUP(S3148,Taxonomic!A:D,4,FALSE)</f>
        <v>pilicornis</v>
      </c>
    </row>
    <row r="3149" spans="1:26" x14ac:dyDescent="0.2">
      <c r="A3149" t="s">
        <v>30</v>
      </c>
      <c r="B3149" t="s">
        <v>215</v>
      </c>
      <c r="C3149" s="4" t="s">
        <v>159</v>
      </c>
      <c r="D3149">
        <v>2020</v>
      </c>
      <c r="E3149">
        <v>2</v>
      </c>
      <c r="F3149" s="9">
        <v>1</v>
      </c>
      <c r="G3149" t="s">
        <v>455</v>
      </c>
      <c r="H3149" t="s">
        <v>136</v>
      </c>
      <c r="I3149">
        <f>VLOOKUP(B3149,Information_sites!D:E,2,FALSE)</f>
        <v>-24.100999999999999</v>
      </c>
      <c r="J3149">
        <f>VLOOKUP(B3149,Information_sites!D:F,3,FALSE)</f>
        <v>-45.6997</v>
      </c>
      <c r="K3149">
        <v>3</v>
      </c>
      <c r="L3149">
        <v>27</v>
      </c>
      <c r="M3149">
        <v>40</v>
      </c>
      <c r="N3149" t="s">
        <v>162</v>
      </c>
      <c r="O3149">
        <v>6</v>
      </c>
      <c r="P3149" s="5">
        <v>0.52430555555555602</v>
      </c>
      <c r="Q3149" s="5">
        <v>0.52916666666666701</v>
      </c>
      <c r="R3149">
        <v>27</v>
      </c>
      <c r="S3149" t="s">
        <v>100</v>
      </c>
      <c r="T3149">
        <v>7</v>
      </c>
      <c r="U3149" s="2">
        <v>7</v>
      </c>
      <c r="X3149" t="str">
        <f>VLOOKUP($S3149,Taxonomic!A:D,2,FALSE)</f>
        <v>gobiidae</v>
      </c>
      <c r="Y3149" t="str">
        <f>VLOOKUP(S3149,Taxonomic!A:D,3,FALSE)</f>
        <v>coryphopterus</v>
      </c>
      <c r="Z3149" t="str">
        <f>VLOOKUP(S3149,Taxonomic!A:D,4,FALSE)</f>
        <v>glaucofraenum</v>
      </c>
    </row>
    <row r="3150" spans="1:26" x14ac:dyDescent="0.2">
      <c r="A3150" t="s">
        <v>30</v>
      </c>
      <c r="B3150" t="s">
        <v>215</v>
      </c>
      <c r="C3150" s="4" t="s">
        <v>159</v>
      </c>
      <c r="D3150">
        <v>2020</v>
      </c>
      <c r="E3150">
        <v>2</v>
      </c>
      <c r="F3150" s="9">
        <v>1</v>
      </c>
      <c r="G3150" t="s">
        <v>455</v>
      </c>
      <c r="H3150" t="s">
        <v>136</v>
      </c>
      <c r="I3150">
        <f>VLOOKUP(B3150,Information_sites!D:E,2,FALSE)</f>
        <v>-24.100999999999999</v>
      </c>
      <c r="J3150">
        <f>VLOOKUP(B3150,Information_sites!D:F,3,FALSE)</f>
        <v>-45.6997</v>
      </c>
      <c r="K3150">
        <v>3</v>
      </c>
      <c r="L3150">
        <v>27</v>
      </c>
      <c r="M3150">
        <v>40</v>
      </c>
      <c r="N3150" t="s">
        <v>162</v>
      </c>
      <c r="O3150">
        <v>6</v>
      </c>
      <c r="P3150" s="5">
        <v>0.52430555555555602</v>
      </c>
      <c r="Q3150" s="5">
        <v>0.52916666666666701</v>
      </c>
      <c r="R3150">
        <v>27</v>
      </c>
      <c r="S3150" t="s">
        <v>100</v>
      </c>
      <c r="T3150">
        <v>13</v>
      </c>
      <c r="U3150" s="2">
        <v>5</v>
      </c>
      <c r="X3150" t="str">
        <f>VLOOKUP($S3150,Taxonomic!A:D,2,FALSE)</f>
        <v>gobiidae</v>
      </c>
      <c r="Y3150" t="str">
        <f>VLOOKUP(S3150,Taxonomic!A:D,3,FALSE)</f>
        <v>coryphopterus</v>
      </c>
      <c r="Z3150" t="str">
        <f>VLOOKUP(S3150,Taxonomic!A:D,4,FALSE)</f>
        <v>glaucofraenum</v>
      </c>
    </row>
    <row r="3151" spans="1:26" x14ac:dyDescent="0.2">
      <c r="A3151" t="s">
        <v>30</v>
      </c>
      <c r="B3151" t="s">
        <v>215</v>
      </c>
      <c r="C3151" s="4" t="s">
        <v>159</v>
      </c>
      <c r="D3151">
        <v>2020</v>
      </c>
      <c r="E3151">
        <v>2</v>
      </c>
      <c r="F3151" s="9">
        <v>1</v>
      </c>
      <c r="G3151" t="s">
        <v>455</v>
      </c>
      <c r="H3151" t="s">
        <v>136</v>
      </c>
      <c r="I3151">
        <f>VLOOKUP(B3151,Information_sites!D:E,2,FALSE)</f>
        <v>-24.100999999999999</v>
      </c>
      <c r="J3151">
        <f>VLOOKUP(B3151,Information_sites!D:F,3,FALSE)</f>
        <v>-45.6997</v>
      </c>
      <c r="K3151">
        <v>3</v>
      </c>
      <c r="L3151">
        <v>27</v>
      </c>
      <c r="M3151">
        <v>40</v>
      </c>
      <c r="N3151" t="s">
        <v>162</v>
      </c>
      <c r="O3151">
        <v>6</v>
      </c>
      <c r="P3151" s="5">
        <v>0.52430555555555602</v>
      </c>
      <c r="Q3151" s="5">
        <v>0.52916666666666701</v>
      </c>
      <c r="R3151">
        <v>27</v>
      </c>
      <c r="S3151" t="s">
        <v>69</v>
      </c>
      <c r="T3151">
        <v>1</v>
      </c>
      <c r="U3151" s="2">
        <v>3</v>
      </c>
      <c r="X3151" t="str">
        <f>VLOOKUP($S3151,Taxonomic!A:D,2,FALSE)</f>
        <v>labrisomidae</v>
      </c>
      <c r="Y3151" t="str">
        <f>VLOOKUP(S3151,Taxonomic!A:D,3,FALSE)</f>
        <v>malacoctenus</v>
      </c>
      <c r="Z3151" t="str">
        <f>VLOOKUP(S3151,Taxonomic!A:D,4,FALSE)</f>
        <v>delalandii</v>
      </c>
    </row>
    <row r="3152" spans="1:26" x14ac:dyDescent="0.2">
      <c r="A3152" t="s">
        <v>30</v>
      </c>
      <c r="B3152" t="s">
        <v>215</v>
      </c>
      <c r="C3152" s="4" t="s">
        <v>159</v>
      </c>
      <c r="D3152">
        <v>2020</v>
      </c>
      <c r="E3152">
        <v>2</v>
      </c>
      <c r="F3152" s="9">
        <v>1</v>
      </c>
      <c r="G3152" t="s">
        <v>455</v>
      </c>
      <c r="H3152" t="s">
        <v>136</v>
      </c>
      <c r="I3152">
        <f>VLOOKUP(B3152,Information_sites!D:E,2,FALSE)</f>
        <v>-24.100999999999999</v>
      </c>
      <c r="J3152">
        <f>VLOOKUP(B3152,Information_sites!D:F,3,FALSE)</f>
        <v>-45.6997</v>
      </c>
      <c r="K3152">
        <v>3</v>
      </c>
      <c r="L3152">
        <v>27</v>
      </c>
      <c r="M3152">
        <v>40</v>
      </c>
      <c r="N3152" t="s">
        <v>162</v>
      </c>
      <c r="O3152">
        <v>6</v>
      </c>
      <c r="P3152" s="5">
        <v>0.52430555555555602</v>
      </c>
      <c r="Q3152" s="5">
        <v>0.52916666666666701</v>
      </c>
      <c r="R3152">
        <v>27</v>
      </c>
      <c r="S3152" t="s">
        <v>37</v>
      </c>
      <c r="T3152">
        <v>1</v>
      </c>
      <c r="U3152" s="2">
        <v>2</v>
      </c>
      <c r="X3152" t="str">
        <f>VLOOKUP($S3152,Taxonomic!A:D,2,FALSE)</f>
        <v>chaenopsidae</v>
      </c>
      <c r="Y3152" t="str">
        <f>VLOOKUP(S3152,Taxonomic!A:D,3,FALSE)</f>
        <v>emblemariopsis</v>
      </c>
      <c r="Z3152" t="str">
        <f>VLOOKUP(S3152,Taxonomic!A:D,4,FALSE)</f>
        <v>signifera</v>
      </c>
    </row>
    <row r="3153" spans="1:26" x14ac:dyDescent="0.2">
      <c r="A3153" t="s">
        <v>30</v>
      </c>
      <c r="B3153" t="s">
        <v>215</v>
      </c>
      <c r="C3153" s="4" t="s">
        <v>159</v>
      </c>
      <c r="D3153">
        <v>2020</v>
      </c>
      <c r="E3153">
        <v>2</v>
      </c>
      <c r="F3153" s="9">
        <v>1</v>
      </c>
      <c r="G3153" t="s">
        <v>455</v>
      </c>
      <c r="H3153" t="s">
        <v>136</v>
      </c>
      <c r="I3153">
        <f>VLOOKUP(B3153,Information_sites!D:E,2,FALSE)</f>
        <v>-24.100999999999999</v>
      </c>
      <c r="J3153">
        <f>VLOOKUP(B3153,Information_sites!D:F,3,FALSE)</f>
        <v>-45.6997</v>
      </c>
      <c r="K3153">
        <v>3</v>
      </c>
      <c r="L3153">
        <v>27</v>
      </c>
      <c r="M3153">
        <v>40</v>
      </c>
      <c r="N3153" t="s">
        <v>162</v>
      </c>
      <c r="O3153">
        <v>6</v>
      </c>
      <c r="P3153" s="5">
        <v>0.52430555555555602</v>
      </c>
      <c r="Q3153" s="5">
        <v>0.52916666666666701</v>
      </c>
      <c r="R3153">
        <v>27</v>
      </c>
      <c r="S3153" t="s">
        <v>114</v>
      </c>
      <c r="T3153">
        <v>3</v>
      </c>
      <c r="U3153" s="2">
        <v>10</v>
      </c>
      <c r="X3153" t="str">
        <f>VLOOKUP($S3153,Taxonomic!A:D,2,FALSE)</f>
        <v>scaridae</v>
      </c>
      <c r="Y3153" t="str">
        <f>VLOOKUP(S3153,Taxonomic!A:D,3,FALSE)</f>
        <v>cryptotomus</v>
      </c>
      <c r="Z3153" t="str">
        <f>VLOOKUP(S3153,Taxonomic!A:D,4,FALSE)</f>
        <v>roseus</v>
      </c>
    </row>
    <row r="3154" spans="1:26" x14ac:dyDescent="0.2">
      <c r="A3154" t="s">
        <v>30</v>
      </c>
      <c r="B3154" t="s">
        <v>215</v>
      </c>
      <c r="C3154" s="4" t="s">
        <v>159</v>
      </c>
      <c r="D3154">
        <v>2020</v>
      </c>
      <c r="E3154">
        <v>2</v>
      </c>
      <c r="F3154" s="9">
        <v>1</v>
      </c>
      <c r="G3154" t="s">
        <v>455</v>
      </c>
      <c r="H3154" t="s">
        <v>136</v>
      </c>
      <c r="I3154">
        <f>VLOOKUP(B3154,Information_sites!D:E,2,FALSE)</f>
        <v>-24.100999999999999</v>
      </c>
      <c r="J3154">
        <f>VLOOKUP(B3154,Information_sites!D:F,3,FALSE)</f>
        <v>-45.6997</v>
      </c>
      <c r="K3154">
        <v>3</v>
      </c>
      <c r="L3154">
        <v>27</v>
      </c>
      <c r="M3154">
        <v>40</v>
      </c>
      <c r="N3154" t="s">
        <v>162</v>
      </c>
      <c r="O3154">
        <v>6</v>
      </c>
      <c r="P3154" s="5">
        <v>0.52430555555555602</v>
      </c>
      <c r="Q3154" s="5">
        <v>0.52916666666666701</v>
      </c>
      <c r="R3154">
        <v>27</v>
      </c>
      <c r="S3154" t="s">
        <v>141</v>
      </c>
      <c r="T3154">
        <v>10</v>
      </c>
      <c r="U3154" s="2">
        <v>4</v>
      </c>
      <c r="V3154" t="s">
        <v>142</v>
      </c>
      <c r="X3154" t="str">
        <f>VLOOKUP($S3154,Taxonomic!A:D,2,FALSE)</f>
        <v>scaridae</v>
      </c>
      <c r="Y3154" t="str">
        <f>VLOOKUP(S3154,Taxonomic!A:D,3,FALSE)</f>
        <v>sparisoma</v>
      </c>
      <c r="Z3154" t="str">
        <f>VLOOKUP(S3154,Taxonomic!A:D,4,FALSE)</f>
        <v>spp</v>
      </c>
    </row>
    <row r="3155" spans="1:26" x14ac:dyDescent="0.2">
      <c r="A3155" t="s">
        <v>30</v>
      </c>
      <c r="B3155" t="s">
        <v>215</v>
      </c>
      <c r="C3155" s="4" t="s">
        <v>159</v>
      </c>
      <c r="D3155">
        <v>2020</v>
      </c>
      <c r="E3155">
        <v>2</v>
      </c>
      <c r="F3155" s="9">
        <v>1</v>
      </c>
      <c r="G3155" t="s">
        <v>455</v>
      </c>
      <c r="H3155" t="s">
        <v>136</v>
      </c>
      <c r="I3155">
        <f>VLOOKUP(B3155,Information_sites!D:E,2,FALSE)</f>
        <v>-24.100999999999999</v>
      </c>
      <c r="J3155">
        <f>VLOOKUP(B3155,Information_sites!D:F,3,FALSE)</f>
        <v>-45.6997</v>
      </c>
      <c r="K3155">
        <v>4</v>
      </c>
      <c r="L3155">
        <v>28</v>
      </c>
      <c r="M3155">
        <v>40</v>
      </c>
      <c r="N3155" t="s">
        <v>163</v>
      </c>
      <c r="O3155">
        <v>7</v>
      </c>
      <c r="P3155" s="5">
        <v>0.53125</v>
      </c>
      <c r="Q3155" s="5">
        <v>0.53472222222222199</v>
      </c>
      <c r="R3155">
        <v>20</v>
      </c>
      <c r="S3155" t="s">
        <v>44</v>
      </c>
      <c r="T3155">
        <v>1</v>
      </c>
      <c r="U3155" s="2">
        <v>32</v>
      </c>
      <c r="X3155" t="str">
        <f>VLOOKUP($S3155,Taxonomic!A:D,2,FALSE)</f>
        <v>pomacanthidae</v>
      </c>
      <c r="Y3155" t="str">
        <f>VLOOKUP(S3155,Taxonomic!A:D,3,FALSE)</f>
        <v>pomacanthus</v>
      </c>
      <c r="Z3155" t="str">
        <f>VLOOKUP(S3155,Taxonomic!A:D,4,FALSE)</f>
        <v>paru</v>
      </c>
    </row>
    <row r="3156" spans="1:26" x14ac:dyDescent="0.2">
      <c r="A3156" t="s">
        <v>30</v>
      </c>
      <c r="B3156" t="s">
        <v>215</v>
      </c>
      <c r="C3156" s="4" t="s">
        <v>159</v>
      </c>
      <c r="D3156">
        <v>2020</v>
      </c>
      <c r="E3156">
        <v>2</v>
      </c>
      <c r="F3156" s="9">
        <v>1</v>
      </c>
      <c r="G3156" t="s">
        <v>455</v>
      </c>
      <c r="H3156" t="s">
        <v>136</v>
      </c>
      <c r="I3156">
        <f>VLOOKUP(B3156,Information_sites!D:E,2,FALSE)</f>
        <v>-24.100999999999999</v>
      </c>
      <c r="J3156">
        <f>VLOOKUP(B3156,Information_sites!D:F,3,FALSE)</f>
        <v>-45.6997</v>
      </c>
      <c r="K3156">
        <v>4</v>
      </c>
      <c r="L3156">
        <v>28</v>
      </c>
      <c r="M3156">
        <v>40</v>
      </c>
      <c r="N3156" t="s">
        <v>163</v>
      </c>
      <c r="O3156">
        <v>7</v>
      </c>
      <c r="P3156" s="5">
        <v>0.53125</v>
      </c>
      <c r="Q3156" s="5">
        <v>0.53472222222222199</v>
      </c>
      <c r="R3156">
        <v>20</v>
      </c>
      <c r="S3156" t="s">
        <v>44</v>
      </c>
      <c r="T3156">
        <v>1</v>
      </c>
      <c r="U3156" s="2">
        <v>40</v>
      </c>
      <c r="X3156" t="str">
        <f>VLOOKUP($S3156,Taxonomic!A:D,2,FALSE)</f>
        <v>pomacanthidae</v>
      </c>
      <c r="Y3156" t="str">
        <f>VLOOKUP(S3156,Taxonomic!A:D,3,FALSE)</f>
        <v>pomacanthus</v>
      </c>
      <c r="Z3156" t="str">
        <f>VLOOKUP(S3156,Taxonomic!A:D,4,FALSE)</f>
        <v>paru</v>
      </c>
    </row>
    <row r="3157" spans="1:26" x14ac:dyDescent="0.2">
      <c r="A3157" t="s">
        <v>30</v>
      </c>
      <c r="B3157" t="s">
        <v>215</v>
      </c>
      <c r="C3157" s="4" t="s">
        <v>159</v>
      </c>
      <c r="D3157">
        <v>2020</v>
      </c>
      <c r="E3157">
        <v>2</v>
      </c>
      <c r="F3157" s="9">
        <v>1</v>
      </c>
      <c r="G3157" t="s">
        <v>455</v>
      </c>
      <c r="H3157" t="s">
        <v>136</v>
      </c>
      <c r="I3157">
        <f>VLOOKUP(B3157,Information_sites!D:E,2,FALSE)</f>
        <v>-24.100999999999999</v>
      </c>
      <c r="J3157">
        <f>VLOOKUP(B3157,Information_sites!D:F,3,FALSE)</f>
        <v>-45.6997</v>
      </c>
      <c r="K3157">
        <v>4</v>
      </c>
      <c r="L3157">
        <v>28</v>
      </c>
      <c r="M3157">
        <v>40</v>
      </c>
      <c r="N3157" t="s">
        <v>163</v>
      </c>
      <c r="O3157">
        <v>7</v>
      </c>
      <c r="P3157" s="5">
        <v>0.53125</v>
      </c>
      <c r="Q3157" s="5">
        <v>0.53472222222222199</v>
      </c>
      <c r="R3157">
        <v>20</v>
      </c>
      <c r="S3157" t="s">
        <v>50</v>
      </c>
      <c r="T3157">
        <v>1</v>
      </c>
      <c r="U3157" s="2">
        <v>35</v>
      </c>
      <c r="X3157" t="str">
        <f>VLOOKUP($S3157,Taxonomic!A:D,2,FALSE)</f>
        <v>haemulidae</v>
      </c>
      <c r="Y3157" t="str">
        <f>VLOOKUP(S3157,Taxonomic!A:D,3,FALSE)</f>
        <v>anisotremus</v>
      </c>
      <c r="Z3157" t="str">
        <f>VLOOKUP(S3157,Taxonomic!A:D,4,FALSE)</f>
        <v>virginicus</v>
      </c>
    </row>
    <row r="3158" spans="1:26" x14ac:dyDescent="0.2">
      <c r="A3158" t="s">
        <v>30</v>
      </c>
      <c r="B3158" t="s">
        <v>215</v>
      </c>
      <c r="C3158" s="4" t="s">
        <v>159</v>
      </c>
      <c r="D3158">
        <v>2020</v>
      </c>
      <c r="E3158">
        <v>2</v>
      </c>
      <c r="F3158" s="9">
        <v>1</v>
      </c>
      <c r="G3158" t="s">
        <v>455</v>
      </c>
      <c r="H3158" t="s">
        <v>136</v>
      </c>
      <c r="I3158">
        <f>VLOOKUP(B3158,Information_sites!D:E,2,FALSE)</f>
        <v>-24.100999999999999</v>
      </c>
      <c r="J3158">
        <f>VLOOKUP(B3158,Information_sites!D:F,3,FALSE)</f>
        <v>-45.6997</v>
      </c>
      <c r="K3158">
        <v>4</v>
      </c>
      <c r="L3158">
        <v>28</v>
      </c>
      <c r="M3158">
        <v>40</v>
      </c>
      <c r="N3158" t="s">
        <v>163</v>
      </c>
      <c r="O3158">
        <v>7</v>
      </c>
      <c r="P3158" s="5">
        <v>0.53125</v>
      </c>
      <c r="Q3158" s="5">
        <v>0.53472222222222199</v>
      </c>
      <c r="R3158">
        <v>20</v>
      </c>
      <c r="S3158" t="s">
        <v>100</v>
      </c>
      <c r="T3158">
        <v>3</v>
      </c>
      <c r="U3158" s="2">
        <v>5</v>
      </c>
      <c r="X3158" t="str">
        <f>VLOOKUP($S3158,Taxonomic!A:D,2,FALSE)</f>
        <v>gobiidae</v>
      </c>
      <c r="Y3158" t="str">
        <f>VLOOKUP(S3158,Taxonomic!A:D,3,FALSE)</f>
        <v>coryphopterus</v>
      </c>
      <c r="Z3158" t="str">
        <f>VLOOKUP(S3158,Taxonomic!A:D,4,FALSE)</f>
        <v>glaucofraenum</v>
      </c>
    </row>
    <row r="3159" spans="1:26" x14ac:dyDescent="0.2">
      <c r="A3159" t="s">
        <v>30</v>
      </c>
      <c r="B3159" t="s">
        <v>215</v>
      </c>
      <c r="C3159" s="4" t="s">
        <v>159</v>
      </c>
      <c r="D3159">
        <v>2020</v>
      </c>
      <c r="E3159">
        <v>2</v>
      </c>
      <c r="F3159" s="9">
        <v>1</v>
      </c>
      <c r="G3159" t="s">
        <v>455</v>
      </c>
      <c r="H3159" t="s">
        <v>136</v>
      </c>
      <c r="I3159">
        <f>VLOOKUP(B3159,Information_sites!D:E,2,FALSE)</f>
        <v>-24.100999999999999</v>
      </c>
      <c r="J3159">
        <f>VLOOKUP(B3159,Information_sites!D:F,3,FALSE)</f>
        <v>-45.6997</v>
      </c>
      <c r="K3159">
        <v>4</v>
      </c>
      <c r="L3159">
        <v>28</v>
      </c>
      <c r="M3159">
        <v>40</v>
      </c>
      <c r="N3159" t="s">
        <v>163</v>
      </c>
      <c r="O3159">
        <v>7</v>
      </c>
      <c r="P3159" s="5">
        <v>0.53125</v>
      </c>
      <c r="Q3159" s="5">
        <v>0.53472222222222199</v>
      </c>
      <c r="R3159">
        <v>20</v>
      </c>
      <c r="S3159" t="s">
        <v>100</v>
      </c>
      <c r="T3159">
        <v>3</v>
      </c>
      <c r="U3159" s="2">
        <v>7</v>
      </c>
      <c r="X3159" t="str">
        <f>VLOOKUP($S3159,Taxonomic!A:D,2,FALSE)</f>
        <v>gobiidae</v>
      </c>
      <c r="Y3159" t="str">
        <f>VLOOKUP(S3159,Taxonomic!A:D,3,FALSE)</f>
        <v>coryphopterus</v>
      </c>
      <c r="Z3159" t="str">
        <f>VLOOKUP(S3159,Taxonomic!A:D,4,FALSE)</f>
        <v>glaucofraenum</v>
      </c>
    </row>
    <row r="3160" spans="1:26" x14ac:dyDescent="0.2">
      <c r="A3160" t="s">
        <v>30</v>
      </c>
      <c r="B3160" t="s">
        <v>215</v>
      </c>
      <c r="C3160" s="4" t="s">
        <v>159</v>
      </c>
      <c r="D3160">
        <v>2020</v>
      </c>
      <c r="E3160">
        <v>2</v>
      </c>
      <c r="F3160" s="9">
        <v>1</v>
      </c>
      <c r="G3160" t="s">
        <v>455</v>
      </c>
      <c r="H3160" t="s">
        <v>136</v>
      </c>
      <c r="I3160">
        <f>VLOOKUP(B3160,Information_sites!D:E,2,FALSE)</f>
        <v>-24.100999999999999</v>
      </c>
      <c r="J3160">
        <f>VLOOKUP(B3160,Information_sites!D:F,3,FALSE)</f>
        <v>-45.6997</v>
      </c>
      <c r="K3160">
        <v>4</v>
      </c>
      <c r="L3160">
        <v>28</v>
      </c>
      <c r="M3160">
        <v>40</v>
      </c>
      <c r="N3160" t="s">
        <v>163</v>
      </c>
      <c r="O3160">
        <v>7</v>
      </c>
      <c r="P3160" s="5">
        <v>0.53125</v>
      </c>
      <c r="Q3160" s="5">
        <v>0.53472222222222199</v>
      </c>
      <c r="R3160">
        <v>20</v>
      </c>
      <c r="S3160" t="s">
        <v>40</v>
      </c>
      <c r="T3160">
        <v>1</v>
      </c>
      <c r="U3160" s="2">
        <v>13</v>
      </c>
      <c r="X3160" t="str">
        <f>VLOOKUP($S3160,Taxonomic!A:D,2,FALSE)</f>
        <v>labridae</v>
      </c>
      <c r="Y3160" t="str">
        <f>VLOOKUP(S3160,Taxonomic!A:D,3,FALSE)</f>
        <v>halichoeres</v>
      </c>
      <c r="Z3160" t="str">
        <f>VLOOKUP(S3160,Taxonomic!A:D,4,FALSE)</f>
        <v>poeyi</v>
      </c>
    </row>
    <row r="3161" spans="1:26" x14ac:dyDescent="0.2">
      <c r="A3161" t="s">
        <v>30</v>
      </c>
      <c r="B3161" t="s">
        <v>215</v>
      </c>
      <c r="C3161" s="4" t="s">
        <v>159</v>
      </c>
      <c r="D3161">
        <v>2020</v>
      </c>
      <c r="E3161">
        <v>2</v>
      </c>
      <c r="F3161" s="9">
        <v>1</v>
      </c>
      <c r="G3161" t="s">
        <v>455</v>
      </c>
      <c r="H3161" t="s">
        <v>136</v>
      </c>
      <c r="I3161">
        <f>VLOOKUP(B3161,Information_sites!D:E,2,FALSE)</f>
        <v>-24.100999999999999</v>
      </c>
      <c r="J3161">
        <f>VLOOKUP(B3161,Information_sites!D:F,3,FALSE)</f>
        <v>-45.6997</v>
      </c>
      <c r="K3161">
        <v>4</v>
      </c>
      <c r="L3161">
        <v>28</v>
      </c>
      <c r="M3161">
        <v>40</v>
      </c>
      <c r="N3161" t="s">
        <v>163</v>
      </c>
      <c r="O3161">
        <v>7</v>
      </c>
      <c r="P3161" s="5">
        <v>0.53125</v>
      </c>
      <c r="Q3161" s="5">
        <v>0.53472222222222199</v>
      </c>
      <c r="R3161">
        <v>20</v>
      </c>
      <c r="S3161" t="s">
        <v>98</v>
      </c>
      <c r="T3161">
        <v>1</v>
      </c>
      <c r="U3161" s="2">
        <v>5</v>
      </c>
      <c r="X3161" t="str">
        <f>VLOOKUP($S3161,Taxonomic!A:D,2,FALSE)</f>
        <v>serranidae</v>
      </c>
      <c r="Y3161" t="str">
        <f>VLOOKUP(S3161,Taxonomic!A:D,3,FALSE)</f>
        <v>serranus</v>
      </c>
      <c r="Z3161" t="str">
        <f>VLOOKUP(S3161,Taxonomic!A:D,4,FALSE)</f>
        <v>baldwini</v>
      </c>
    </row>
    <row r="3162" spans="1:26" x14ac:dyDescent="0.2">
      <c r="A3162" t="s">
        <v>30</v>
      </c>
      <c r="B3162" t="s">
        <v>215</v>
      </c>
      <c r="C3162" s="4" t="s">
        <v>159</v>
      </c>
      <c r="D3162">
        <v>2020</v>
      </c>
      <c r="E3162">
        <v>2</v>
      </c>
      <c r="F3162" s="9">
        <v>1</v>
      </c>
      <c r="G3162" t="s">
        <v>455</v>
      </c>
      <c r="H3162" t="s">
        <v>136</v>
      </c>
      <c r="I3162">
        <f>VLOOKUP(B3162,Information_sites!D:E,2,FALSE)</f>
        <v>-24.100999999999999</v>
      </c>
      <c r="J3162">
        <f>VLOOKUP(B3162,Information_sites!D:F,3,FALSE)</f>
        <v>-45.6997</v>
      </c>
      <c r="K3162">
        <v>4</v>
      </c>
      <c r="L3162">
        <v>28</v>
      </c>
      <c r="M3162">
        <v>40</v>
      </c>
      <c r="N3162" t="s">
        <v>163</v>
      </c>
      <c r="O3162">
        <v>7</v>
      </c>
      <c r="P3162" s="5">
        <v>0.53125</v>
      </c>
      <c r="Q3162" s="5">
        <v>0.53472222222222199</v>
      </c>
      <c r="R3162">
        <v>20</v>
      </c>
      <c r="S3162" t="s">
        <v>65</v>
      </c>
      <c r="T3162">
        <v>1</v>
      </c>
      <c r="U3162" s="2">
        <v>4</v>
      </c>
      <c r="X3162" t="str">
        <f>VLOOKUP($S3162,Taxonomic!A:D,2,FALSE)</f>
        <v>gobiidae</v>
      </c>
      <c r="Y3162" t="str">
        <f>VLOOKUP(S3162,Taxonomic!A:D,3,FALSE)</f>
        <v>elacatinus</v>
      </c>
      <c r="Z3162" t="str">
        <f>VLOOKUP(S3162,Taxonomic!A:D,4,FALSE)</f>
        <v>figaro</v>
      </c>
    </row>
    <row r="3163" spans="1:26" x14ac:dyDescent="0.2">
      <c r="A3163" t="s">
        <v>30</v>
      </c>
      <c r="B3163" t="s">
        <v>215</v>
      </c>
      <c r="C3163" s="4" t="s">
        <v>159</v>
      </c>
      <c r="D3163">
        <v>2020</v>
      </c>
      <c r="E3163">
        <v>2</v>
      </c>
      <c r="F3163" s="9">
        <v>1</v>
      </c>
      <c r="G3163" t="s">
        <v>455</v>
      </c>
      <c r="H3163" t="s">
        <v>136</v>
      </c>
      <c r="I3163">
        <f>VLOOKUP(B3163,Information_sites!D:E,2,FALSE)</f>
        <v>-24.100999999999999</v>
      </c>
      <c r="J3163">
        <f>VLOOKUP(B3163,Information_sites!D:F,3,FALSE)</f>
        <v>-45.6997</v>
      </c>
      <c r="K3163">
        <v>4</v>
      </c>
      <c r="L3163">
        <v>28</v>
      </c>
      <c r="M3163">
        <v>40</v>
      </c>
      <c r="N3163" t="s">
        <v>163</v>
      </c>
      <c r="O3163">
        <v>7</v>
      </c>
      <c r="P3163" s="5">
        <v>0.53125</v>
      </c>
      <c r="Q3163" s="5">
        <v>0.53472222222222199</v>
      </c>
      <c r="R3163">
        <v>20</v>
      </c>
      <c r="S3163" t="s">
        <v>37</v>
      </c>
      <c r="T3163">
        <v>1</v>
      </c>
      <c r="U3163" s="2">
        <v>2</v>
      </c>
      <c r="X3163" t="str">
        <f>VLOOKUP($S3163,Taxonomic!A:D,2,FALSE)</f>
        <v>chaenopsidae</v>
      </c>
      <c r="Y3163" t="str">
        <f>VLOOKUP(S3163,Taxonomic!A:D,3,FALSE)</f>
        <v>emblemariopsis</v>
      </c>
      <c r="Z3163" t="str">
        <f>VLOOKUP(S3163,Taxonomic!A:D,4,FALSE)</f>
        <v>signifera</v>
      </c>
    </row>
    <row r="3164" spans="1:26" x14ac:dyDescent="0.2">
      <c r="A3164" t="s">
        <v>30</v>
      </c>
      <c r="B3164" t="s">
        <v>215</v>
      </c>
      <c r="C3164" s="4" t="s">
        <v>159</v>
      </c>
      <c r="D3164">
        <v>2020</v>
      </c>
      <c r="E3164">
        <v>2</v>
      </c>
      <c r="F3164" s="9">
        <v>1</v>
      </c>
      <c r="G3164" t="s">
        <v>455</v>
      </c>
      <c r="H3164" t="s">
        <v>136</v>
      </c>
      <c r="I3164">
        <f>VLOOKUP(B3164,Information_sites!D:E,2,FALSE)</f>
        <v>-24.100999999999999</v>
      </c>
      <c r="J3164">
        <f>VLOOKUP(B3164,Information_sites!D:F,3,FALSE)</f>
        <v>-45.6997</v>
      </c>
      <c r="K3164">
        <v>4</v>
      </c>
      <c r="L3164">
        <v>28</v>
      </c>
      <c r="M3164">
        <v>40</v>
      </c>
      <c r="N3164" t="s">
        <v>163</v>
      </c>
      <c r="O3164">
        <v>7</v>
      </c>
      <c r="P3164" s="5">
        <v>0.53125</v>
      </c>
      <c r="Q3164" s="5">
        <v>0.53472222222222199</v>
      </c>
      <c r="R3164">
        <v>20</v>
      </c>
      <c r="S3164" t="s">
        <v>39</v>
      </c>
      <c r="T3164">
        <v>40</v>
      </c>
      <c r="U3164" s="2">
        <v>18</v>
      </c>
      <c r="X3164" t="str">
        <f>VLOOKUP($S3164,Taxonomic!A:D,2,FALSE)</f>
        <v>haemulidae</v>
      </c>
      <c r="Y3164" t="str">
        <f>VLOOKUP(S3164,Taxonomic!A:D,3,FALSE)</f>
        <v>haemulon</v>
      </c>
      <c r="Z3164" t="str">
        <f>VLOOKUP(S3164,Taxonomic!A:D,4,FALSE)</f>
        <v>aurolineatum</v>
      </c>
    </row>
    <row r="3165" spans="1:26" x14ac:dyDescent="0.2">
      <c r="A3165" t="s">
        <v>30</v>
      </c>
      <c r="B3165" t="s">
        <v>215</v>
      </c>
      <c r="C3165" s="4" t="s">
        <v>159</v>
      </c>
      <c r="D3165">
        <v>2020</v>
      </c>
      <c r="E3165">
        <v>2</v>
      </c>
      <c r="F3165" s="9">
        <v>1</v>
      </c>
      <c r="G3165" t="s">
        <v>455</v>
      </c>
      <c r="H3165" t="s">
        <v>136</v>
      </c>
      <c r="I3165">
        <f>VLOOKUP(B3165,Information_sites!D:E,2,FALSE)</f>
        <v>-24.100999999999999</v>
      </c>
      <c r="J3165">
        <f>VLOOKUP(B3165,Information_sites!D:F,3,FALSE)</f>
        <v>-45.6997</v>
      </c>
      <c r="K3165">
        <v>5</v>
      </c>
      <c r="L3165">
        <v>29</v>
      </c>
      <c r="M3165">
        <v>40</v>
      </c>
      <c r="N3165" t="s">
        <v>162</v>
      </c>
      <c r="O3165">
        <v>6</v>
      </c>
      <c r="P3165" s="5">
        <v>0.53541666666666698</v>
      </c>
      <c r="Q3165" s="5">
        <v>0.53958333333333297</v>
      </c>
      <c r="R3165">
        <v>26</v>
      </c>
      <c r="S3165" t="s">
        <v>39</v>
      </c>
      <c r="T3165">
        <v>10</v>
      </c>
      <c r="U3165" s="2">
        <v>20</v>
      </c>
      <c r="X3165" t="str">
        <f>VLOOKUP($S3165,Taxonomic!A:D,2,FALSE)</f>
        <v>haemulidae</v>
      </c>
      <c r="Y3165" t="str">
        <f>VLOOKUP(S3165,Taxonomic!A:D,3,FALSE)</f>
        <v>haemulon</v>
      </c>
      <c r="Z3165" t="str">
        <f>VLOOKUP(S3165,Taxonomic!A:D,4,FALSE)</f>
        <v>aurolineatum</v>
      </c>
    </row>
    <row r="3166" spans="1:26" x14ac:dyDescent="0.2">
      <c r="A3166" t="s">
        <v>30</v>
      </c>
      <c r="B3166" t="s">
        <v>215</v>
      </c>
      <c r="C3166" s="4" t="s">
        <v>159</v>
      </c>
      <c r="D3166">
        <v>2020</v>
      </c>
      <c r="E3166">
        <v>2</v>
      </c>
      <c r="F3166" s="9">
        <v>1</v>
      </c>
      <c r="G3166" t="s">
        <v>455</v>
      </c>
      <c r="H3166" t="s">
        <v>136</v>
      </c>
      <c r="I3166">
        <f>VLOOKUP(B3166,Information_sites!D:E,2,FALSE)</f>
        <v>-24.100999999999999</v>
      </c>
      <c r="J3166">
        <f>VLOOKUP(B3166,Information_sites!D:F,3,FALSE)</f>
        <v>-45.6997</v>
      </c>
      <c r="K3166">
        <v>5</v>
      </c>
      <c r="L3166">
        <v>29</v>
      </c>
      <c r="M3166">
        <v>40</v>
      </c>
      <c r="N3166" t="s">
        <v>162</v>
      </c>
      <c r="O3166">
        <v>6</v>
      </c>
      <c r="P3166" s="5">
        <v>0.53541666666666698</v>
      </c>
      <c r="Q3166" s="5">
        <v>0.53958333333333297</v>
      </c>
      <c r="R3166">
        <v>26</v>
      </c>
      <c r="S3166" t="s">
        <v>39</v>
      </c>
      <c r="T3166">
        <v>13</v>
      </c>
      <c r="U3166" s="2">
        <v>18</v>
      </c>
      <c r="X3166" t="str">
        <f>VLOOKUP($S3166,Taxonomic!A:D,2,FALSE)</f>
        <v>haemulidae</v>
      </c>
      <c r="Y3166" t="str">
        <f>VLOOKUP(S3166,Taxonomic!A:D,3,FALSE)</f>
        <v>haemulon</v>
      </c>
      <c r="Z3166" t="str">
        <f>VLOOKUP(S3166,Taxonomic!A:D,4,FALSE)</f>
        <v>aurolineatum</v>
      </c>
    </row>
    <row r="3167" spans="1:26" x14ac:dyDescent="0.2">
      <c r="A3167" t="s">
        <v>30</v>
      </c>
      <c r="B3167" t="s">
        <v>215</v>
      </c>
      <c r="C3167" s="4" t="s">
        <v>159</v>
      </c>
      <c r="D3167">
        <v>2020</v>
      </c>
      <c r="E3167">
        <v>2</v>
      </c>
      <c r="F3167" s="9">
        <v>1</v>
      </c>
      <c r="G3167" t="s">
        <v>455</v>
      </c>
      <c r="H3167" t="s">
        <v>136</v>
      </c>
      <c r="I3167">
        <f>VLOOKUP(B3167,Information_sites!D:E,2,FALSE)</f>
        <v>-24.100999999999999</v>
      </c>
      <c r="J3167">
        <f>VLOOKUP(B3167,Information_sites!D:F,3,FALSE)</f>
        <v>-45.6997</v>
      </c>
      <c r="K3167">
        <v>5</v>
      </c>
      <c r="L3167">
        <v>29</v>
      </c>
      <c r="M3167">
        <v>40</v>
      </c>
      <c r="N3167" t="s">
        <v>162</v>
      </c>
      <c r="O3167">
        <v>6</v>
      </c>
      <c r="P3167" s="5">
        <v>0.53541666666666698</v>
      </c>
      <c r="Q3167" s="5">
        <v>0.53958333333333297</v>
      </c>
      <c r="R3167">
        <v>26</v>
      </c>
      <c r="S3167" t="s">
        <v>39</v>
      </c>
      <c r="T3167">
        <v>10</v>
      </c>
      <c r="U3167" s="2">
        <v>15</v>
      </c>
      <c r="X3167" t="str">
        <f>VLOOKUP($S3167,Taxonomic!A:D,2,FALSE)</f>
        <v>haemulidae</v>
      </c>
      <c r="Y3167" t="str">
        <f>VLOOKUP(S3167,Taxonomic!A:D,3,FALSE)</f>
        <v>haemulon</v>
      </c>
      <c r="Z3167" t="str">
        <f>VLOOKUP(S3167,Taxonomic!A:D,4,FALSE)</f>
        <v>aurolineatum</v>
      </c>
    </row>
    <row r="3168" spans="1:26" x14ac:dyDescent="0.2">
      <c r="A3168" t="s">
        <v>30</v>
      </c>
      <c r="B3168" t="s">
        <v>215</v>
      </c>
      <c r="C3168" s="4" t="s">
        <v>159</v>
      </c>
      <c r="D3168">
        <v>2020</v>
      </c>
      <c r="E3168">
        <v>2</v>
      </c>
      <c r="F3168" s="9">
        <v>1</v>
      </c>
      <c r="G3168" t="s">
        <v>455</v>
      </c>
      <c r="H3168" t="s">
        <v>136</v>
      </c>
      <c r="I3168">
        <f>VLOOKUP(B3168,Information_sites!D:E,2,FALSE)</f>
        <v>-24.100999999999999</v>
      </c>
      <c r="J3168">
        <f>VLOOKUP(B3168,Information_sites!D:F,3,FALSE)</f>
        <v>-45.6997</v>
      </c>
      <c r="K3168">
        <v>5</v>
      </c>
      <c r="L3168">
        <v>29</v>
      </c>
      <c r="M3168">
        <v>40</v>
      </c>
      <c r="N3168" t="s">
        <v>162</v>
      </c>
      <c r="O3168">
        <v>6</v>
      </c>
      <c r="P3168" s="5">
        <v>0.53541666666666698</v>
      </c>
      <c r="Q3168" s="5">
        <v>0.53958333333333297</v>
      </c>
      <c r="R3168">
        <v>26</v>
      </c>
      <c r="S3168" t="s">
        <v>50</v>
      </c>
      <c r="T3168">
        <v>1</v>
      </c>
      <c r="U3168" s="2">
        <v>35</v>
      </c>
      <c r="X3168" t="str">
        <f>VLOOKUP($S3168,Taxonomic!A:D,2,FALSE)</f>
        <v>haemulidae</v>
      </c>
      <c r="Y3168" t="str">
        <f>VLOOKUP(S3168,Taxonomic!A:D,3,FALSE)</f>
        <v>anisotremus</v>
      </c>
      <c r="Z3168" t="str">
        <f>VLOOKUP(S3168,Taxonomic!A:D,4,FALSE)</f>
        <v>virginicus</v>
      </c>
    </row>
    <row r="3169" spans="1:26" x14ac:dyDescent="0.2">
      <c r="A3169" t="s">
        <v>30</v>
      </c>
      <c r="B3169" t="s">
        <v>215</v>
      </c>
      <c r="C3169" s="4" t="s">
        <v>159</v>
      </c>
      <c r="D3169">
        <v>2020</v>
      </c>
      <c r="E3169">
        <v>2</v>
      </c>
      <c r="F3169" s="9">
        <v>1</v>
      </c>
      <c r="G3169" t="s">
        <v>455</v>
      </c>
      <c r="H3169" t="s">
        <v>136</v>
      </c>
      <c r="I3169">
        <f>VLOOKUP(B3169,Information_sites!D:E,2,FALSE)</f>
        <v>-24.100999999999999</v>
      </c>
      <c r="J3169">
        <f>VLOOKUP(B3169,Information_sites!D:F,3,FALSE)</f>
        <v>-45.6997</v>
      </c>
      <c r="K3169">
        <v>5</v>
      </c>
      <c r="L3169">
        <v>29</v>
      </c>
      <c r="M3169">
        <v>40</v>
      </c>
      <c r="N3169" t="s">
        <v>162</v>
      </c>
      <c r="O3169">
        <v>6</v>
      </c>
      <c r="P3169" s="5">
        <v>0.53541666666666698</v>
      </c>
      <c r="Q3169" s="5">
        <v>0.53958333333333297</v>
      </c>
      <c r="R3169">
        <v>26</v>
      </c>
      <c r="S3169" t="s">
        <v>50</v>
      </c>
      <c r="T3169">
        <v>1</v>
      </c>
      <c r="U3169" s="2">
        <v>45</v>
      </c>
      <c r="X3169" t="str">
        <f>VLOOKUP($S3169,Taxonomic!A:D,2,FALSE)</f>
        <v>haemulidae</v>
      </c>
      <c r="Y3169" t="str">
        <f>VLOOKUP(S3169,Taxonomic!A:D,3,FALSE)</f>
        <v>anisotremus</v>
      </c>
      <c r="Z3169" t="str">
        <f>VLOOKUP(S3169,Taxonomic!A:D,4,FALSE)</f>
        <v>virginicus</v>
      </c>
    </row>
    <row r="3170" spans="1:26" x14ac:dyDescent="0.2">
      <c r="A3170" t="s">
        <v>30</v>
      </c>
      <c r="B3170" t="s">
        <v>215</v>
      </c>
      <c r="C3170" s="4" t="s">
        <v>159</v>
      </c>
      <c r="D3170">
        <v>2020</v>
      </c>
      <c r="E3170">
        <v>2</v>
      </c>
      <c r="F3170" s="9">
        <v>1</v>
      </c>
      <c r="G3170" t="s">
        <v>455</v>
      </c>
      <c r="H3170" t="s">
        <v>136</v>
      </c>
      <c r="I3170">
        <f>VLOOKUP(B3170,Information_sites!D:E,2,FALSE)</f>
        <v>-24.100999999999999</v>
      </c>
      <c r="J3170">
        <f>VLOOKUP(B3170,Information_sites!D:F,3,FALSE)</f>
        <v>-45.6997</v>
      </c>
      <c r="K3170">
        <v>5</v>
      </c>
      <c r="L3170">
        <v>29</v>
      </c>
      <c r="M3170">
        <v>40</v>
      </c>
      <c r="N3170" t="s">
        <v>162</v>
      </c>
      <c r="O3170">
        <v>6</v>
      </c>
      <c r="P3170" s="5">
        <v>0.53541666666666698</v>
      </c>
      <c r="Q3170" s="5">
        <v>0.53958333333333297</v>
      </c>
      <c r="R3170">
        <v>26</v>
      </c>
      <c r="S3170" t="s">
        <v>51</v>
      </c>
      <c r="T3170">
        <v>10</v>
      </c>
      <c r="U3170" s="2">
        <v>15</v>
      </c>
      <c r="X3170" t="str">
        <f>VLOOKUP($S3170,Taxonomic!A:D,2,FALSE)</f>
        <v>sparidae</v>
      </c>
      <c r="Y3170" t="str">
        <f>VLOOKUP(S3170,Taxonomic!A:D,3,FALSE)</f>
        <v>diplodus</v>
      </c>
      <c r="Z3170" t="str">
        <f>VLOOKUP(S3170,Taxonomic!A:D,4,FALSE)</f>
        <v>argenteus</v>
      </c>
    </row>
    <row r="3171" spans="1:26" x14ac:dyDescent="0.2">
      <c r="A3171" t="s">
        <v>30</v>
      </c>
      <c r="B3171" t="s">
        <v>215</v>
      </c>
      <c r="C3171" s="4" t="s">
        <v>159</v>
      </c>
      <c r="D3171">
        <v>2020</v>
      </c>
      <c r="E3171">
        <v>2</v>
      </c>
      <c r="F3171" s="9">
        <v>1</v>
      </c>
      <c r="G3171" t="s">
        <v>455</v>
      </c>
      <c r="H3171" t="s">
        <v>136</v>
      </c>
      <c r="I3171">
        <f>VLOOKUP(B3171,Information_sites!D:E,2,FALSE)</f>
        <v>-24.100999999999999</v>
      </c>
      <c r="J3171">
        <f>VLOOKUP(B3171,Information_sites!D:F,3,FALSE)</f>
        <v>-45.6997</v>
      </c>
      <c r="K3171">
        <v>5</v>
      </c>
      <c r="L3171">
        <v>29</v>
      </c>
      <c r="M3171">
        <v>40</v>
      </c>
      <c r="N3171" t="s">
        <v>162</v>
      </c>
      <c r="O3171">
        <v>6</v>
      </c>
      <c r="P3171" s="5">
        <v>0.53541666666666698</v>
      </c>
      <c r="Q3171" s="5">
        <v>0.53958333333333297</v>
      </c>
      <c r="R3171">
        <v>26</v>
      </c>
      <c r="S3171" t="s">
        <v>51</v>
      </c>
      <c r="T3171">
        <v>1</v>
      </c>
      <c r="U3171" s="2">
        <v>20</v>
      </c>
      <c r="X3171" t="str">
        <f>VLOOKUP($S3171,Taxonomic!A:D,2,FALSE)</f>
        <v>sparidae</v>
      </c>
      <c r="Y3171" t="str">
        <f>VLOOKUP(S3171,Taxonomic!A:D,3,FALSE)</f>
        <v>diplodus</v>
      </c>
      <c r="Z3171" t="str">
        <f>VLOOKUP(S3171,Taxonomic!A:D,4,FALSE)</f>
        <v>argenteus</v>
      </c>
    </row>
    <row r="3172" spans="1:26" x14ac:dyDescent="0.2">
      <c r="A3172" t="s">
        <v>30</v>
      </c>
      <c r="B3172" t="s">
        <v>215</v>
      </c>
      <c r="C3172" s="4" t="s">
        <v>159</v>
      </c>
      <c r="D3172">
        <v>2020</v>
      </c>
      <c r="E3172">
        <v>2</v>
      </c>
      <c r="F3172" s="9">
        <v>1</v>
      </c>
      <c r="G3172" t="s">
        <v>455</v>
      </c>
      <c r="H3172" t="s">
        <v>136</v>
      </c>
      <c r="I3172">
        <f>VLOOKUP(B3172,Information_sites!D:E,2,FALSE)</f>
        <v>-24.100999999999999</v>
      </c>
      <c r="J3172">
        <f>VLOOKUP(B3172,Information_sites!D:F,3,FALSE)</f>
        <v>-45.6997</v>
      </c>
      <c r="K3172">
        <v>5</v>
      </c>
      <c r="L3172">
        <v>29</v>
      </c>
      <c r="M3172">
        <v>40</v>
      </c>
      <c r="N3172" t="s">
        <v>162</v>
      </c>
      <c r="O3172">
        <v>6</v>
      </c>
      <c r="P3172" s="5">
        <v>0.53541666666666698</v>
      </c>
      <c r="Q3172" s="5">
        <v>0.53958333333333297</v>
      </c>
      <c r="R3172">
        <v>26</v>
      </c>
      <c r="S3172" t="s">
        <v>52</v>
      </c>
      <c r="T3172">
        <v>4</v>
      </c>
      <c r="U3172" s="2">
        <v>40</v>
      </c>
      <c r="X3172" t="str">
        <f>VLOOKUP($S3172,Taxonomic!A:D,2,FALSE)</f>
        <v>kyphosidae</v>
      </c>
      <c r="Y3172" t="str">
        <f>VLOOKUP(S3172,Taxonomic!A:D,3,FALSE)</f>
        <v>kyphosus</v>
      </c>
      <c r="Z3172" t="str">
        <f>VLOOKUP(S3172,Taxonomic!A:D,4,FALSE)</f>
        <v>sectatrix</v>
      </c>
    </row>
    <row r="3173" spans="1:26" x14ac:dyDescent="0.2">
      <c r="A3173" t="s">
        <v>30</v>
      </c>
      <c r="B3173" t="s">
        <v>215</v>
      </c>
      <c r="C3173" s="4" t="s">
        <v>159</v>
      </c>
      <c r="D3173">
        <v>2020</v>
      </c>
      <c r="E3173">
        <v>2</v>
      </c>
      <c r="F3173" s="9">
        <v>1</v>
      </c>
      <c r="G3173" t="s">
        <v>455</v>
      </c>
      <c r="H3173" t="s">
        <v>136</v>
      </c>
      <c r="I3173">
        <f>VLOOKUP(B3173,Information_sites!D:E,2,FALSE)</f>
        <v>-24.100999999999999</v>
      </c>
      <c r="J3173">
        <f>VLOOKUP(B3173,Information_sites!D:F,3,FALSE)</f>
        <v>-45.6997</v>
      </c>
      <c r="K3173">
        <v>5</v>
      </c>
      <c r="L3173">
        <v>29</v>
      </c>
      <c r="M3173">
        <v>40</v>
      </c>
      <c r="N3173" t="s">
        <v>162</v>
      </c>
      <c r="O3173">
        <v>6</v>
      </c>
      <c r="P3173" s="5">
        <v>0.53541666666666698</v>
      </c>
      <c r="Q3173" s="5">
        <v>0.53958333333333297</v>
      </c>
      <c r="R3173">
        <v>26</v>
      </c>
      <c r="S3173" t="s">
        <v>40</v>
      </c>
      <c r="T3173">
        <v>1</v>
      </c>
      <c r="U3173" s="2">
        <v>10</v>
      </c>
      <c r="X3173" t="str">
        <f>VLOOKUP($S3173,Taxonomic!A:D,2,FALSE)</f>
        <v>labridae</v>
      </c>
      <c r="Y3173" t="str">
        <f>VLOOKUP(S3173,Taxonomic!A:D,3,FALSE)</f>
        <v>halichoeres</v>
      </c>
      <c r="Z3173" t="str">
        <f>VLOOKUP(S3173,Taxonomic!A:D,4,FALSE)</f>
        <v>poeyi</v>
      </c>
    </row>
    <row r="3174" spans="1:26" x14ac:dyDescent="0.2">
      <c r="A3174" t="s">
        <v>30</v>
      </c>
      <c r="B3174" t="s">
        <v>215</v>
      </c>
      <c r="C3174" s="4" t="s">
        <v>159</v>
      </c>
      <c r="D3174">
        <v>2020</v>
      </c>
      <c r="E3174">
        <v>2</v>
      </c>
      <c r="F3174" s="9">
        <v>1</v>
      </c>
      <c r="G3174" t="s">
        <v>455</v>
      </c>
      <c r="H3174" t="s">
        <v>136</v>
      </c>
      <c r="I3174">
        <f>VLOOKUP(B3174,Information_sites!D:E,2,FALSE)</f>
        <v>-24.100999999999999</v>
      </c>
      <c r="J3174">
        <f>VLOOKUP(B3174,Information_sites!D:F,3,FALSE)</f>
        <v>-45.6997</v>
      </c>
      <c r="K3174">
        <v>5</v>
      </c>
      <c r="L3174">
        <v>29</v>
      </c>
      <c r="M3174">
        <v>40</v>
      </c>
      <c r="N3174" t="s">
        <v>162</v>
      </c>
      <c r="O3174">
        <v>6</v>
      </c>
      <c r="P3174" s="5">
        <v>0.53541666666666698</v>
      </c>
      <c r="Q3174" s="5">
        <v>0.53958333333333297</v>
      </c>
      <c r="R3174">
        <v>26</v>
      </c>
      <c r="S3174" t="s">
        <v>75</v>
      </c>
      <c r="T3174">
        <v>1</v>
      </c>
      <c r="U3174" s="2">
        <v>12</v>
      </c>
      <c r="X3174" t="str">
        <f>VLOOKUP($S3174,Taxonomic!A:D,2,FALSE)</f>
        <v>labridae</v>
      </c>
      <c r="Y3174" t="str">
        <f>VLOOKUP(S3174,Taxonomic!A:D,3,FALSE)</f>
        <v>halichoeres</v>
      </c>
      <c r="Z3174" t="str">
        <f>VLOOKUP(S3174,Taxonomic!A:D,4,FALSE)</f>
        <v>brasiliensis</v>
      </c>
    </row>
    <row r="3175" spans="1:26" x14ac:dyDescent="0.2">
      <c r="A3175" t="s">
        <v>30</v>
      </c>
      <c r="B3175" t="s">
        <v>215</v>
      </c>
      <c r="C3175" s="4" t="s">
        <v>159</v>
      </c>
      <c r="D3175">
        <v>2020</v>
      </c>
      <c r="E3175">
        <v>2</v>
      </c>
      <c r="F3175" s="9">
        <v>1</v>
      </c>
      <c r="G3175" t="s">
        <v>455</v>
      </c>
      <c r="H3175" t="s">
        <v>136</v>
      </c>
      <c r="I3175">
        <f>VLOOKUP(B3175,Information_sites!D:E,2,FALSE)</f>
        <v>-24.100999999999999</v>
      </c>
      <c r="J3175">
        <f>VLOOKUP(B3175,Information_sites!D:F,3,FALSE)</f>
        <v>-45.6997</v>
      </c>
      <c r="K3175">
        <v>5</v>
      </c>
      <c r="L3175">
        <v>29</v>
      </c>
      <c r="M3175">
        <v>40</v>
      </c>
      <c r="N3175" t="s">
        <v>162</v>
      </c>
      <c r="O3175">
        <v>6</v>
      </c>
      <c r="P3175" s="5">
        <v>0.53541666666666698</v>
      </c>
      <c r="Q3175" s="5">
        <v>0.53958333333333297</v>
      </c>
      <c r="R3175">
        <v>26</v>
      </c>
      <c r="S3175" t="s">
        <v>75</v>
      </c>
      <c r="T3175">
        <v>1</v>
      </c>
      <c r="U3175" s="2">
        <v>18</v>
      </c>
      <c r="X3175" t="str">
        <f>VLOOKUP($S3175,Taxonomic!A:D,2,FALSE)</f>
        <v>labridae</v>
      </c>
      <c r="Y3175" t="str">
        <f>VLOOKUP(S3175,Taxonomic!A:D,3,FALSE)</f>
        <v>halichoeres</v>
      </c>
      <c r="Z3175" t="str">
        <f>VLOOKUP(S3175,Taxonomic!A:D,4,FALSE)</f>
        <v>brasiliensis</v>
      </c>
    </row>
    <row r="3176" spans="1:26" x14ac:dyDescent="0.2">
      <c r="A3176" t="s">
        <v>30</v>
      </c>
      <c r="B3176" t="s">
        <v>215</v>
      </c>
      <c r="C3176" s="4" t="s">
        <v>159</v>
      </c>
      <c r="D3176">
        <v>2020</v>
      </c>
      <c r="E3176">
        <v>2</v>
      </c>
      <c r="F3176" s="9">
        <v>1</v>
      </c>
      <c r="G3176" t="s">
        <v>455</v>
      </c>
      <c r="H3176" t="s">
        <v>136</v>
      </c>
      <c r="I3176">
        <f>VLOOKUP(B3176,Information_sites!D:E,2,FALSE)</f>
        <v>-24.100999999999999</v>
      </c>
      <c r="J3176">
        <f>VLOOKUP(B3176,Information_sites!D:F,3,FALSE)</f>
        <v>-45.6997</v>
      </c>
      <c r="K3176">
        <v>5</v>
      </c>
      <c r="L3176">
        <v>29</v>
      </c>
      <c r="M3176">
        <v>40</v>
      </c>
      <c r="N3176" t="s">
        <v>162</v>
      </c>
      <c r="O3176">
        <v>6</v>
      </c>
      <c r="P3176" s="5">
        <v>0.53541666666666698</v>
      </c>
      <c r="Q3176" s="5">
        <v>0.53958333333333297</v>
      </c>
      <c r="R3176">
        <v>26</v>
      </c>
      <c r="S3176" t="s">
        <v>44</v>
      </c>
      <c r="T3176">
        <v>1</v>
      </c>
      <c r="U3176" s="2">
        <v>37</v>
      </c>
      <c r="X3176" t="str">
        <f>VLOOKUP($S3176,Taxonomic!A:D,2,FALSE)</f>
        <v>pomacanthidae</v>
      </c>
      <c r="Y3176" t="str">
        <f>VLOOKUP(S3176,Taxonomic!A:D,3,FALSE)</f>
        <v>pomacanthus</v>
      </c>
      <c r="Z3176" t="str">
        <f>VLOOKUP(S3176,Taxonomic!A:D,4,FALSE)</f>
        <v>paru</v>
      </c>
    </row>
    <row r="3177" spans="1:26" x14ac:dyDescent="0.2">
      <c r="A3177" t="s">
        <v>30</v>
      </c>
      <c r="B3177" t="s">
        <v>215</v>
      </c>
      <c r="C3177" s="4" t="s">
        <v>159</v>
      </c>
      <c r="D3177">
        <v>2020</v>
      </c>
      <c r="E3177">
        <v>2</v>
      </c>
      <c r="F3177" s="9">
        <v>1</v>
      </c>
      <c r="G3177" t="s">
        <v>455</v>
      </c>
      <c r="H3177" t="s">
        <v>136</v>
      </c>
      <c r="I3177">
        <f>VLOOKUP(B3177,Information_sites!D:E,2,FALSE)</f>
        <v>-24.100999999999999</v>
      </c>
      <c r="J3177">
        <f>VLOOKUP(B3177,Information_sites!D:F,3,FALSE)</f>
        <v>-45.6997</v>
      </c>
      <c r="K3177">
        <v>5</v>
      </c>
      <c r="L3177">
        <v>29</v>
      </c>
      <c r="M3177">
        <v>40</v>
      </c>
      <c r="N3177" t="s">
        <v>162</v>
      </c>
      <c r="O3177">
        <v>6</v>
      </c>
      <c r="P3177" s="5">
        <v>0.53541666666666698</v>
      </c>
      <c r="Q3177" s="5">
        <v>0.53958333333333297</v>
      </c>
      <c r="R3177">
        <v>26</v>
      </c>
      <c r="S3177" t="s">
        <v>44</v>
      </c>
      <c r="T3177">
        <v>1</v>
      </c>
      <c r="U3177" s="2">
        <v>40</v>
      </c>
      <c r="X3177" t="str">
        <f>VLOOKUP($S3177,Taxonomic!A:D,2,FALSE)</f>
        <v>pomacanthidae</v>
      </c>
      <c r="Y3177" t="str">
        <f>VLOOKUP(S3177,Taxonomic!A:D,3,FALSE)</f>
        <v>pomacanthus</v>
      </c>
      <c r="Z3177" t="str">
        <f>VLOOKUP(S3177,Taxonomic!A:D,4,FALSE)</f>
        <v>paru</v>
      </c>
    </row>
    <row r="3178" spans="1:26" x14ac:dyDescent="0.2">
      <c r="A3178" t="s">
        <v>30</v>
      </c>
      <c r="B3178" t="s">
        <v>215</v>
      </c>
      <c r="C3178" s="4" t="s">
        <v>159</v>
      </c>
      <c r="D3178">
        <v>2020</v>
      </c>
      <c r="E3178">
        <v>2</v>
      </c>
      <c r="F3178" s="9">
        <v>1</v>
      </c>
      <c r="G3178" t="s">
        <v>455</v>
      </c>
      <c r="H3178" t="s">
        <v>136</v>
      </c>
      <c r="I3178">
        <f>VLOOKUP(B3178,Information_sites!D:E,2,FALSE)</f>
        <v>-24.100999999999999</v>
      </c>
      <c r="J3178">
        <f>VLOOKUP(B3178,Information_sites!D:F,3,FALSE)</f>
        <v>-45.6997</v>
      </c>
      <c r="K3178">
        <v>5</v>
      </c>
      <c r="L3178">
        <v>29</v>
      </c>
      <c r="M3178">
        <v>40</v>
      </c>
      <c r="N3178" t="s">
        <v>162</v>
      </c>
      <c r="O3178">
        <v>6</v>
      </c>
      <c r="P3178" s="5">
        <v>0.53541666666666698</v>
      </c>
      <c r="Q3178" s="5">
        <v>0.53958333333333297</v>
      </c>
      <c r="R3178">
        <v>26</v>
      </c>
      <c r="S3178" t="s">
        <v>56</v>
      </c>
      <c r="T3178">
        <v>1</v>
      </c>
      <c r="U3178" s="2">
        <v>45</v>
      </c>
      <c r="V3178" t="s">
        <v>157</v>
      </c>
      <c r="X3178" t="str">
        <f>VLOOKUP($S3178,Taxonomic!A:D,2,FALSE)</f>
        <v>scaridae</v>
      </c>
      <c r="Y3178" t="str">
        <f>VLOOKUP(S3178,Taxonomic!A:D,3,FALSE)</f>
        <v>sparisoma</v>
      </c>
      <c r="Z3178" t="str">
        <f>VLOOKUP(S3178,Taxonomic!A:D,4,FALSE)</f>
        <v>axillare</v>
      </c>
    </row>
    <row r="3179" spans="1:26" x14ac:dyDescent="0.2">
      <c r="A3179" t="s">
        <v>30</v>
      </c>
      <c r="B3179" t="s">
        <v>215</v>
      </c>
      <c r="C3179" s="4" t="s">
        <v>159</v>
      </c>
      <c r="D3179">
        <v>2020</v>
      </c>
      <c r="E3179">
        <v>2</v>
      </c>
      <c r="F3179" s="9">
        <v>1</v>
      </c>
      <c r="G3179" t="s">
        <v>455</v>
      </c>
      <c r="H3179" t="s">
        <v>136</v>
      </c>
      <c r="I3179">
        <f>VLOOKUP(B3179,Information_sites!D:E,2,FALSE)</f>
        <v>-24.100999999999999</v>
      </c>
      <c r="J3179">
        <f>VLOOKUP(B3179,Information_sites!D:F,3,FALSE)</f>
        <v>-45.6997</v>
      </c>
      <c r="K3179">
        <v>5</v>
      </c>
      <c r="L3179">
        <v>29</v>
      </c>
      <c r="M3179">
        <v>40</v>
      </c>
      <c r="N3179" t="s">
        <v>162</v>
      </c>
      <c r="O3179">
        <v>6</v>
      </c>
      <c r="P3179" s="5">
        <v>0.53541666666666698</v>
      </c>
      <c r="Q3179" s="5">
        <v>0.53958333333333297</v>
      </c>
      <c r="R3179">
        <v>26</v>
      </c>
      <c r="S3179" t="s">
        <v>51</v>
      </c>
      <c r="T3179">
        <v>1</v>
      </c>
      <c r="U3179" s="2">
        <v>28</v>
      </c>
      <c r="X3179" t="str">
        <f>VLOOKUP($S3179,Taxonomic!A:D,2,FALSE)</f>
        <v>sparidae</v>
      </c>
      <c r="Y3179" t="str">
        <f>VLOOKUP(S3179,Taxonomic!A:D,3,FALSE)</f>
        <v>diplodus</v>
      </c>
      <c r="Z3179" t="str">
        <f>VLOOKUP(S3179,Taxonomic!A:D,4,FALSE)</f>
        <v>argenteus</v>
      </c>
    </row>
    <row r="3180" spans="1:26" x14ac:dyDescent="0.2">
      <c r="A3180" t="s">
        <v>30</v>
      </c>
      <c r="B3180" t="s">
        <v>215</v>
      </c>
      <c r="C3180" s="4" t="s">
        <v>159</v>
      </c>
      <c r="D3180">
        <v>2020</v>
      </c>
      <c r="E3180">
        <v>2</v>
      </c>
      <c r="F3180" s="9">
        <v>1</v>
      </c>
      <c r="G3180" t="s">
        <v>455</v>
      </c>
      <c r="H3180" t="s">
        <v>136</v>
      </c>
      <c r="I3180">
        <f>VLOOKUP(B3180,Information_sites!D:E,2,FALSE)</f>
        <v>-24.100999999999999</v>
      </c>
      <c r="J3180">
        <f>VLOOKUP(B3180,Information_sites!D:F,3,FALSE)</f>
        <v>-45.6997</v>
      </c>
      <c r="K3180">
        <v>5</v>
      </c>
      <c r="L3180">
        <v>29</v>
      </c>
      <c r="M3180">
        <v>40</v>
      </c>
      <c r="N3180" t="s">
        <v>162</v>
      </c>
      <c r="O3180">
        <v>6</v>
      </c>
      <c r="P3180" s="5">
        <v>0.53541666666666698</v>
      </c>
      <c r="Q3180" s="5">
        <v>0.53958333333333297</v>
      </c>
      <c r="R3180">
        <v>26</v>
      </c>
      <c r="S3180" t="s">
        <v>77</v>
      </c>
      <c r="T3180">
        <v>2</v>
      </c>
      <c r="U3180" s="2">
        <v>18</v>
      </c>
      <c r="V3180" t="s">
        <v>137</v>
      </c>
      <c r="X3180" t="str">
        <f>VLOOKUP($S3180,Taxonomic!A:D,2,FALSE)</f>
        <v>scaridae</v>
      </c>
      <c r="Y3180" t="str">
        <f>VLOOKUP(S3180,Taxonomic!A:D,3,FALSE)</f>
        <v>scarus</v>
      </c>
      <c r="Z3180" t="str">
        <f>VLOOKUP(S3180,Taxonomic!A:D,4,FALSE)</f>
        <v>zelindae</v>
      </c>
    </row>
    <row r="3181" spans="1:26" x14ac:dyDescent="0.2">
      <c r="A3181" t="s">
        <v>30</v>
      </c>
      <c r="B3181" t="s">
        <v>215</v>
      </c>
      <c r="C3181" s="4" t="s">
        <v>159</v>
      </c>
      <c r="D3181">
        <v>2020</v>
      </c>
      <c r="E3181">
        <v>2</v>
      </c>
      <c r="F3181" s="9">
        <v>1</v>
      </c>
      <c r="G3181" t="s">
        <v>455</v>
      </c>
      <c r="H3181" t="s">
        <v>136</v>
      </c>
      <c r="I3181">
        <f>VLOOKUP(B3181,Information_sites!D:E,2,FALSE)</f>
        <v>-24.100999999999999</v>
      </c>
      <c r="J3181">
        <f>VLOOKUP(B3181,Information_sites!D:F,3,FALSE)</f>
        <v>-45.6997</v>
      </c>
      <c r="K3181">
        <v>5</v>
      </c>
      <c r="L3181">
        <v>29</v>
      </c>
      <c r="M3181">
        <v>40</v>
      </c>
      <c r="N3181" t="s">
        <v>162</v>
      </c>
      <c r="O3181">
        <v>6</v>
      </c>
      <c r="P3181" s="5">
        <v>0.53541666666666698</v>
      </c>
      <c r="Q3181" s="5">
        <v>0.53958333333333297</v>
      </c>
      <c r="R3181">
        <v>26</v>
      </c>
      <c r="S3181" t="s">
        <v>77</v>
      </c>
      <c r="T3181">
        <v>1</v>
      </c>
      <c r="U3181" s="2">
        <v>25</v>
      </c>
      <c r="V3181" t="s">
        <v>137</v>
      </c>
      <c r="X3181" t="str">
        <f>VLOOKUP($S3181,Taxonomic!A:D,2,FALSE)</f>
        <v>scaridae</v>
      </c>
      <c r="Y3181" t="str">
        <f>VLOOKUP(S3181,Taxonomic!A:D,3,FALSE)</f>
        <v>scarus</v>
      </c>
      <c r="Z3181" t="str">
        <f>VLOOKUP(S3181,Taxonomic!A:D,4,FALSE)</f>
        <v>zelindae</v>
      </c>
    </row>
    <row r="3182" spans="1:26" x14ac:dyDescent="0.2">
      <c r="A3182" t="s">
        <v>30</v>
      </c>
      <c r="B3182" t="s">
        <v>215</v>
      </c>
      <c r="C3182" s="4" t="s">
        <v>159</v>
      </c>
      <c r="D3182">
        <v>2020</v>
      </c>
      <c r="E3182">
        <v>2</v>
      </c>
      <c r="F3182" s="9">
        <v>1</v>
      </c>
      <c r="G3182" t="s">
        <v>455</v>
      </c>
      <c r="H3182" t="s">
        <v>136</v>
      </c>
      <c r="I3182">
        <f>VLOOKUP(B3182,Information_sites!D:E,2,FALSE)</f>
        <v>-24.100999999999999</v>
      </c>
      <c r="J3182">
        <f>VLOOKUP(B3182,Information_sites!D:F,3,FALSE)</f>
        <v>-45.6997</v>
      </c>
      <c r="K3182">
        <v>5</v>
      </c>
      <c r="L3182">
        <v>29</v>
      </c>
      <c r="M3182">
        <v>40</v>
      </c>
      <c r="N3182" t="s">
        <v>162</v>
      </c>
      <c r="O3182">
        <v>6</v>
      </c>
      <c r="P3182" s="5">
        <v>0.53541666666666698</v>
      </c>
      <c r="Q3182" s="5">
        <v>0.53958333333333297</v>
      </c>
      <c r="R3182">
        <v>26</v>
      </c>
      <c r="S3182" t="s">
        <v>33</v>
      </c>
      <c r="T3182">
        <v>10</v>
      </c>
      <c r="U3182" s="2">
        <v>15</v>
      </c>
      <c r="X3182" t="str">
        <f>VLOOKUP($S3182,Taxonomic!A:D,2,FALSE)</f>
        <v>pomacentridae</v>
      </c>
      <c r="Y3182" t="str">
        <f>VLOOKUP(S3182,Taxonomic!A:D,3,FALSE)</f>
        <v>abudefduf</v>
      </c>
      <c r="Z3182" t="str">
        <f>VLOOKUP(S3182,Taxonomic!A:D,4,FALSE)</f>
        <v>saxatilis</v>
      </c>
    </row>
    <row r="3183" spans="1:26" x14ac:dyDescent="0.2">
      <c r="A3183" t="s">
        <v>30</v>
      </c>
      <c r="B3183" t="s">
        <v>215</v>
      </c>
      <c r="C3183" s="4" t="s">
        <v>159</v>
      </c>
      <c r="D3183">
        <v>2020</v>
      </c>
      <c r="E3183">
        <v>2</v>
      </c>
      <c r="F3183" s="9">
        <v>1</v>
      </c>
      <c r="G3183" t="s">
        <v>455</v>
      </c>
      <c r="H3183" t="s">
        <v>136</v>
      </c>
      <c r="I3183">
        <f>VLOOKUP(B3183,Information_sites!D:E,2,FALSE)</f>
        <v>-24.100999999999999</v>
      </c>
      <c r="J3183">
        <f>VLOOKUP(B3183,Information_sites!D:F,3,FALSE)</f>
        <v>-45.6997</v>
      </c>
      <c r="K3183">
        <v>5</v>
      </c>
      <c r="L3183">
        <v>29</v>
      </c>
      <c r="M3183">
        <v>40</v>
      </c>
      <c r="N3183" t="s">
        <v>162</v>
      </c>
      <c r="O3183">
        <v>6</v>
      </c>
      <c r="P3183" s="5">
        <v>0.53541666666666698</v>
      </c>
      <c r="Q3183" s="5">
        <v>0.53958333333333297</v>
      </c>
      <c r="R3183">
        <v>26</v>
      </c>
      <c r="S3183" t="s">
        <v>33</v>
      </c>
      <c r="T3183">
        <v>3</v>
      </c>
      <c r="U3183" s="2">
        <v>17</v>
      </c>
      <c r="X3183" t="str">
        <f>VLOOKUP($S3183,Taxonomic!A:D,2,FALSE)</f>
        <v>pomacentridae</v>
      </c>
      <c r="Y3183" t="str">
        <f>VLOOKUP(S3183,Taxonomic!A:D,3,FALSE)</f>
        <v>abudefduf</v>
      </c>
      <c r="Z3183" t="str">
        <f>VLOOKUP(S3183,Taxonomic!A:D,4,FALSE)</f>
        <v>saxatilis</v>
      </c>
    </row>
    <row r="3184" spans="1:26" x14ac:dyDescent="0.2">
      <c r="A3184" t="s">
        <v>30</v>
      </c>
      <c r="B3184" t="s">
        <v>215</v>
      </c>
      <c r="C3184" s="4" t="s">
        <v>159</v>
      </c>
      <c r="D3184">
        <v>2020</v>
      </c>
      <c r="E3184">
        <v>2</v>
      </c>
      <c r="F3184" s="9">
        <v>1</v>
      </c>
      <c r="G3184" t="s">
        <v>455</v>
      </c>
      <c r="H3184" t="s">
        <v>136</v>
      </c>
      <c r="I3184">
        <f>VLOOKUP(B3184,Information_sites!D:E,2,FALSE)</f>
        <v>-24.100999999999999</v>
      </c>
      <c r="J3184">
        <f>VLOOKUP(B3184,Information_sites!D:F,3,FALSE)</f>
        <v>-45.6997</v>
      </c>
      <c r="K3184">
        <v>5</v>
      </c>
      <c r="L3184">
        <v>29</v>
      </c>
      <c r="M3184">
        <v>40</v>
      </c>
      <c r="N3184" t="s">
        <v>162</v>
      </c>
      <c r="O3184">
        <v>6</v>
      </c>
      <c r="P3184" s="5">
        <v>0.53541666666666698</v>
      </c>
      <c r="Q3184" s="5">
        <v>0.53958333333333297</v>
      </c>
      <c r="R3184">
        <v>26</v>
      </c>
      <c r="S3184" t="s">
        <v>33</v>
      </c>
      <c r="T3184">
        <v>8</v>
      </c>
      <c r="U3184" s="2">
        <v>12</v>
      </c>
      <c r="X3184" t="str">
        <f>VLOOKUP($S3184,Taxonomic!A:D,2,FALSE)</f>
        <v>pomacentridae</v>
      </c>
      <c r="Y3184" t="str">
        <f>VLOOKUP(S3184,Taxonomic!A:D,3,FALSE)</f>
        <v>abudefduf</v>
      </c>
      <c r="Z3184" t="str">
        <f>VLOOKUP(S3184,Taxonomic!A:D,4,FALSE)</f>
        <v>saxatilis</v>
      </c>
    </row>
    <row r="3185" spans="1:26" x14ac:dyDescent="0.2">
      <c r="A3185" t="s">
        <v>30</v>
      </c>
      <c r="B3185" t="s">
        <v>215</v>
      </c>
      <c r="C3185" s="4" t="s">
        <v>159</v>
      </c>
      <c r="D3185">
        <v>2020</v>
      </c>
      <c r="E3185">
        <v>2</v>
      </c>
      <c r="F3185" s="9">
        <v>1</v>
      </c>
      <c r="G3185" t="s">
        <v>455</v>
      </c>
      <c r="H3185" t="s">
        <v>136</v>
      </c>
      <c r="I3185">
        <f>VLOOKUP(B3185,Information_sites!D:E,2,FALSE)</f>
        <v>-24.100999999999999</v>
      </c>
      <c r="J3185">
        <f>VLOOKUP(B3185,Information_sites!D:F,3,FALSE)</f>
        <v>-45.6997</v>
      </c>
      <c r="K3185">
        <v>5</v>
      </c>
      <c r="L3185">
        <v>29</v>
      </c>
      <c r="M3185">
        <v>40</v>
      </c>
      <c r="N3185" t="s">
        <v>162</v>
      </c>
      <c r="O3185">
        <v>6</v>
      </c>
      <c r="P3185" s="5">
        <v>0.53541666666666698</v>
      </c>
      <c r="Q3185" s="5">
        <v>0.53958333333333297</v>
      </c>
      <c r="R3185">
        <v>26</v>
      </c>
      <c r="S3185" t="s">
        <v>46</v>
      </c>
      <c r="T3185">
        <v>2</v>
      </c>
      <c r="U3185" s="2">
        <v>10</v>
      </c>
      <c r="X3185" t="str">
        <f>VLOOKUP($S3185,Taxonomic!A:D,2,FALSE)</f>
        <v>pomacentridae</v>
      </c>
      <c r="Y3185" t="str">
        <f>VLOOKUP(S3185,Taxonomic!A:D,3,FALSE)</f>
        <v>stegastes</v>
      </c>
      <c r="Z3185" t="str">
        <f>VLOOKUP(S3185,Taxonomic!A:D,4,FALSE)</f>
        <v>fuscus</v>
      </c>
    </row>
    <row r="3186" spans="1:26" x14ac:dyDescent="0.2">
      <c r="A3186" t="s">
        <v>30</v>
      </c>
      <c r="B3186" t="s">
        <v>215</v>
      </c>
      <c r="C3186" s="4" t="s">
        <v>159</v>
      </c>
      <c r="D3186">
        <v>2020</v>
      </c>
      <c r="E3186">
        <v>2</v>
      </c>
      <c r="F3186" s="9">
        <v>1</v>
      </c>
      <c r="G3186" t="s">
        <v>455</v>
      </c>
      <c r="H3186" t="s">
        <v>136</v>
      </c>
      <c r="I3186">
        <f>VLOOKUP(B3186,Information_sites!D:E,2,FALSE)</f>
        <v>-24.100999999999999</v>
      </c>
      <c r="J3186">
        <f>VLOOKUP(B3186,Information_sites!D:F,3,FALSE)</f>
        <v>-45.6997</v>
      </c>
      <c r="K3186">
        <v>5</v>
      </c>
      <c r="L3186">
        <v>29</v>
      </c>
      <c r="M3186">
        <v>40</v>
      </c>
      <c r="N3186" t="s">
        <v>162</v>
      </c>
      <c r="O3186">
        <v>6</v>
      </c>
      <c r="P3186" s="5">
        <v>0.53541666666666698</v>
      </c>
      <c r="Q3186" s="5">
        <v>0.53958333333333297</v>
      </c>
      <c r="R3186">
        <v>26</v>
      </c>
      <c r="S3186" t="s">
        <v>46</v>
      </c>
      <c r="T3186">
        <v>1</v>
      </c>
      <c r="U3186" s="2">
        <v>12</v>
      </c>
      <c r="X3186" t="str">
        <f>VLOOKUP($S3186,Taxonomic!A:D,2,FALSE)</f>
        <v>pomacentridae</v>
      </c>
      <c r="Y3186" t="str">
        <f>VLOOKUP(S3186,Taxonomic!A:D,3,FALSE)</f>
        <v>stegastes</v>
      </c>
      <c r="Z3186" t="str">
        <f>VLOOKUP(S3186,Taxonomic!A:D,4,FALSE)</f>
        <v>fuscus</v>
      </c>
    </row>
    <row r="3187" spans="1:26" x14ac:dyDescent="0.2">
      <c r="A3187" t="s">
        <v>30</v>
      </c>
      <c r="B3187" t="s">
        <v>215</v>
      </c>
      <c r="C3187" s="4" t="s">
        <v>159</v>
      </c>
      <c r="D3187">
        <v>2020</v>
      </c>
      <c r="E3187">
        <v>2</v>
      </c>
      <c r="F3187" s="9">
        <v>1</v>
      </c>
      <c r="G3187" t="s">
        <v>455</v>
      </c>
      <c r="H3187" t="s">
        <v>136</v>
      </c>
      <c r="I3187">
        <f>VLOOKUP(B3187,Information_sites!D:E,2,FALSE)</f>
        <v>-24.100999999999999</v>
      </c>
      <c r="J3187">
        <f>VLOOKUP(B3187,Information_sites!D:F,3,FALSE)</f>
        <v>-45.6997</v>
      </c>
      <c r="K3187">
        <v>5</v>
      </c>
      <c r="L3187">
        <v>29</v>
      </c>
      <c r="M3187">
        <v>40</v>
      </c>
      <c r="N3187" t="s">
        <v>162</v>
      </c>
      <c r="O3187">
        <v>6</v>
      </c>
      <c r="P3187" s="5">
        <v>0.53541666666666698</v>
      </c>
      <c r="Q3187" s="5">
        <v>0.53958333333333297</v>
      </c>
      <c r="R3187">
        <v>26</v>
      </c>
      <c r="S3187" t="s">
        <v>64</v>
      </c>
      <c r="T3187">
        <v>6</v>
      </c>
      <c r="U3187" s="2">
        <v>25</v>
      </c>
      <c r="X3187" t="str">
        <f>VLOOKUP($S3187,Taxonomic!A:D,2,FALSE)</f>
        <v>kyphosidae</v>
      </c>
      <c r="Y3187" t="str">
        <f>VLOOKUP(S3187,Taxonomic!A:D,3,FALSE)</f>
        <v>kyphosus</v>
      </c>
      <c r="Z3187" t="str">
        <f>VLOOKUP(S3187,Taxonomic!A:D,4,FALSE)</f>
        <v>vaigiensis</v>
      </c>
    </row>
    <row r="3188" spans="1:26" x14ac:dyDescent="0.2">
      <c r="A3188" t="s">
        <v>30</v>
      </c>
      <c r="B3188" t="s">
        <v>215</v>
      </c>
      <c r="C3188" s="4" t="s">
        <v>159</v>
      </c>
      <c r="D3188">
        <v>2020</v>
      </c>
      <c r="E3188">
        <v>2</v>
      </c>
      <c r="F3188" s="9">
        <v>1</v>
      </c>
      <c r="G3188" t="s">
        <v>455</v>
      </c>
      <c r="H3188" t="s">
        <v>136</v>
      </c>
      <c r="I3188">
        <f>VLOOKUP(B3188,Information_sites!D:E,2,FALSE)</f>
        <v>-24.100999999999999</v>
      </c>
      <c r="J3188">
        <f>VLOOKUP(B3188,Information_sites!D:F,3,FALSE)</f>
        <v>-45.6997</v>
      </c>
      <c r="K3188">
        <v>5</v>
      </c>
      <c r="L3188">
        <v>29</v>
      </c>
      <c r="M3188">
        <v>40</v>
      </c>
      <c r="N3188" t="s">
        <v>162</v>
      </c>
      <c r="O3188">
        <v>6</v>
      </c>
      <c r="P3188" s="5">
        <v>0.53541666666666698</v>
      </c>
      <c r="Q3188" s="5">
        <v>0.53958333333333297</v>
      </c>
      <c r="R3188">
        <v>26</v>
      </c>
      <c r="S3188" t="s">
        <v>41</v>
      </c>
      <c r="T3188">
        <v>1</v>
      </c>
      <c r="U3188" s="2">
        <v>27</v>
      </c>
      <c r="X3188" t="str">
        <f>VLOOKUP($S3188,Taxonomic!A:D,2,FALSE)</f>
        <v>holocentridae</v>
      </c>
      <c r="Y3188" t="str">
        <f>VLOOKUP(S3188,Taxonomic!A:D,3,FALSE)</f>
        <v>holocentrus</v>
      </c>
      <c r="Z3188" t="str">
        <f>VLOOKUP(S3188,Taxonomic!A:D,4,FALSE)</f>
        <v>adscensionis</v>
      </c>
    </row>
    <row r="3189" spans="1:26" x14ac:dyDescent="0.2">
      <c r="A3189" t="s">
        <v>30</v>
      </c>
      <c r="B3189" t="s">
        <v>215</v>
      </c>
      <c r="C3189" s="4" t="s">
        <v>159</v>
      </c>
      <c r="D3189">
        <v>2020</v>
      </c>
      <c r="E3189">
        <v>2</v>
      </c>
      <c r="F3189" s="9">
        <v>1</v>
      </c>
      <c r="G3189" t="s">
        <v>455</v>
      </c>
      <c r="H3189" t="s">
        <v>136</v>
      </c>
      <c r="I3189">
        <f>VLOOKUP(B3189,Information_sites!D:E,2,FALSE)</f>
        <v>-24.100999999999999</v>
      </c>
      <c r="J3189">
        <f>VLOOKUP(B3189,Information_sites!D:F,3,FALSE)</f>
        <v>-45.6997</v>
      </c>
      <c r="K3189">
        <v>5</v>
      </c>
      <c r="L3189">
        <v>29</v>
      </c>
      <c r="M3189">
        <v>40</v>
      </c>
      <c r="N3189" t="s">
        <v>162</v>
      </c>
      <c r="O3189">
        <v>6</v>
      </c>
      <c r="P3189" s="5">
        <v>0.53541666666666698</v>
      </c>
      <c r="Q3189" s="5">
        <v>0.53958333333333297</v>
      </c>
      <c r="R3189">
        <v>26</v>
      </c>
      <c r="S3189" t="s">
        <v>57</v>
      </c>
      <c r="T3189">
        <v>1</v>
      </c>
      <c r="U3189" s="2">
        <v>18</v>
      </c>
      <c r="V3189" t="s">
        <v>137</v>
      </c>
      <c r="X3189" t="str">
        <f>VLOOKUP($S3189,Taxonomic!A:D,2,FALSE)</f>
        <v>scaridae</v>
      </c>
      <c r="Y3189" t="str">
        <f>VLOOKUP(S3189,Taxonomic!A:D,3,FALSE)</f>
        <v>sparisoma</v>
      </c>
      <c r="Z3189" t="str">
        <f>VLOOKUP(S3189,Taxonomic!A:D,4,FALSE)</f>
        <v>frondosum</v>
      </c>
    </row>
    <row r="3190" spans="1:26" x14ac:dyDescent="0.2">
      <c r="A3190" t="s">
        <v>30</v>
      </c>
      <c r="B3190" t="s">
        <v>215</v>
      </c>
      <c r="C3190" s="4" t="s">
        <v>159</v>
      </c>
      <c r="D3190">
        <v>2020</v>
      </c>
      <c r="E3190">
        <v>2</v>
      </c>
      <c r="F3190" s="9">
        <v>1</v>
      </c>
      <c r="G3190" t="s">
        <v>455</v>
      </c>
      <c r="H3190" t="s">
        <v>136</v>
      </c>
      <c r="I3190">
        <f>VLOOKUP(B3190,Information_sites!D:E,2,FALSE)</f>
        <v>-24.100999999999999</v>
      </c>
      <c r="J3190">
        <f>VLOOKUP(B3190,Information_sites!D:F,3,FALSE)</f>
        <v>-45.6997</v>
      </c>
      <c r="K3190">
        <v>5</v>
      </c>
      <c r="L3190">
        <v>29</v>
      </c>
      <c r="M3190">
        <v>40</v>
      </c>
      <c r="N3190" t="s">
        <v>162</v>
      </c>
      <c r="O3190">
        <v>6</v>
      </c>
      <c r="P3190" s="5">
        <v>0.53541666666666698</v>
      </c>
      <c r="Q3190" s="5">
        <v>0.53958333333333297</v>
      </c>
      <c r="R3190">
        <v>26</v>
      </c>
      <c r="S3190" t="s">
        <v>55</v>
      </c>
      <c r="T3190">
        <v>1</v>
      </c>
      <c r="U3190" s="2">
        <v>3</v>
      </c>
      <c r="X3190" t="str">
        <f>VLOOKUP($S3190,Taxonomic!A:D,2,FALSE)</f>
        <v>blenniidae</v>
      </c>
      <c r="Y3190" t="str">
        <f>VLOOKUP(S3190,Taxonomic!A:D,3,FALSE)</f>
        <v>parablennius</v>
      </c>
      <c r="Z3190" t="str">
        <f>VLOOKUP(S3190,Taxonomic!A:D,4,FALSE)</f>
        <v>pilicornis</v>
      </c>
    </row>
    <row r="3191" spans="1:26" x14ac:dyDescent="0.2">
      <c r="A3191" t="s">
        <v>30</v>
      </c>
      <c r="B3191" t="s">
        <v>215</v>
      </c>
      <c r="C3191" s="4" t="s">
        <v>159</v>
      </c>
      <c r="D3191">
        <v>2020</v>
      </c>
      <c r="E3191">
        <v>2</v>
      </c>
      <c r="F3191" s="9">
        <v>1</v>
      </c>
      <c r="G3191" t="s">
        <v>455</v>
      </c>
      <c r="H3191" t="s">
        <v>136</v>
      </c>
      <c r="I3191">
        <f>VLOOKUP(B3191,Information_sites!D:E,2,FALSE)</f>
        <v>-24.100999999999999</v>
      </c>
      <c r="J3191">
        <f>VLOOKUP(B3191,Information_sites!D:F,3,FALSE)</f>
        <v>-45.6997</v>
      </c>
      <c r="K3191">
        <v>5</v>
      </c>
      <c r="L3191">
        <v>29</v>
      </c>
      <c r="M3191">
        <v>40</v>
      </c>
      <c r="N3191" t="s">
        <v>162</v>
      </c>
      <c r="O3191">
        <v>6</v>
      </c>
      <c r="P3191" s="5">
        <v>0.53541666666666698</v>
      </c>
      <c r="Q3191" s="5">
        <v>0.53958333333333297</v>
      </c>
      <c r="R3191">
        <v>26</v>
      </c>
      <c r="S3191" t="s">
        <v>55</v>
      </c>
      <c r="T3191">
        <v>1</v>
      </c>
      <c r="U3191" s="2">
        <v>7</v>
      </c>
      <c r="X3191" t="str">
        <f>VLOOKUP($S3191,Taxonomic!A:D,2,FALSE)</f>
        <v>blenniidae</v>
      </c>
      <c r="Y3191" t="str">
        <f>VLOOKUP(S3191,Taxonomic!A:D,3,FALSE)</f>
        <v>parablennius</v>
      </c>
      <c r="Z3191" t="str">
        <f>VLOOKUP(S3191,Taxonomic!A:D,4,FALSE)</f>
        <v>pilicornis</v>
      </c>
    </row>
    <row r="3192" spans="1:26" x14ac:dyDescent="0.2">
      <c r="A3192" t="s">
        <v>30</v>
      </c>
      <c r="B3192" t="s">
        <v>215</v>
      </c>
      <c r="C3192" s="4" t="s">
        <v>159</v>
      </c>
      <c r="D3192">
        <v>2020</v>
      </c>
      <c r="E3192">
        <v>2</v>
      </c>
      <c r="F3192" s="9">
        <v>1</v>
      </c>
      <c r="G3192" t="s">
        <v>455</v>
      </c>
      <c r="H3192" t="s">
        <v>136</v>
      </c>
      <c r="I3192">
        <f>VLOOKUP(B3192,Information_sites!D:E,2,FALSE)</f>
        <v>-24.100999999999999</v>
      </c>
      <c r="J3192">
        <f>VLOOKUP(B3192,Information_sites!D:F,3,FALSE)</f>
        <v>-45.6997</v>
      </c>
      <c r="K3192">
        <v>5</v>
      </c>
      <c r="L3192">
        <v>29</v>
      </c>
      <c r="M3192">
        <v>40</v>
      </c>
      <c r="N3192" t="s">
        <v>162</v>
      </c>
      <c r="O3192">
        <v>6</v>
      </c>
      <c r="P3192" s="5">
        <v>0.53541666666666698</v>
      </c>
      <c r="Q3192" s="5">
        <v>0.53958333333333297</v>
      </c>
      <c r="R3192">
        <v>26</v>
      </c>
      <c r="S3192" t="s">
        <v>55</v>
      </c>
      <c r="T3192">
        <v>1</v>
      </c>
      <c r="U3192" s="2">
        <v>5</v>
      </c>
      <c r="X3192" t="str">
        <f>VLOOKUP($S3192,Taxonomic!A:D,2,FALSE)</f>
        <v>blenniidae</v>
      </c>
      <c r="Y3192" t="str">
        <f>VLOOKUP(S3192,Taxonomic!A:D,3,FALSE)</f>
        <v>parablennius</v>
      </c>
      <c r="Z3192" t="str">
        <f>VLOOKUP(S3192,Taxonomic!A:D,4,FALSE)</f>
        <v>pilicornis</v>
      </c>
    </row>
    <row r="3193" spans="1:26" x14ac:dyDescent="0.2">
      <c r="A3193" t="s">
        <v>30</v>
      </c>
      <c r="B3193" t="s">
        <v>215</v>
      </c>
      <c r="C3193" s="4" t="s">
        <v>159</v>
      </c>
      <c r="D3193">
        <v>2020</v>
      </c>
      <c r="E3193">
        <v>2</v>
      </c>
      <c r="F3193" s="9">
        <v>1</v>
      </c>
      <c r="G3193" t="s">
        <v>455</v>
      </c>
      <c r="H3193" t="s">
        <v>136</v>
      </c>
      <c r="I3193">
        <f>VLOOKUP(B3193,Information_sites!D:E,2,FALSE)</f>
        <v>-24.100999999999999</v>
      </c>
      <c r="J3193">
        <f>VLOOKUP(B3193,Information_sites!D:F,3,FALSE)</f>
        <v>-45.6997</v>
      </c>
      <c r="K3193">
        <v>5</v>
      </c>
      <c r="L3193">
        <v>29</v>
      </c>
      <c r="M3193">
        <v>40</v>
      </c>
      <c r="N3193" t="s">
        <v>162</v>
      </c>
      <c r="O3193">
        <v>6</v>
      </c>
      <c r="P3193" s="5">
        <v>0.53541666666666698</v>
      </c>
      <c r="Q3193" s="5">
        <v>0.53958333333333297</v>
      </c>
      <c r="R3193">
        <v>26</v>
      </c>
      <c r="S3193" t="s">
        <v>437</v>
      </c>
      <c r="T3193">
        <v>1</v>
      </c>
      <c r="U3193" s="2">
        <v>25</v>
      </c>
      <c r="X3193" t="str">
        <f>VLOOKUP($S3193,Taxonomic!A:D,2,FALSE)</f>
        <v>haemulidae</v>
      </c>
      <c r="Y3193" t="str">
        <f>VLOOKUP(S3193,Taxonomic!A:D,3,FALSE)</f>
        <v>haemulon</v>
      </c>
      <c r="Z3193" t="str">
        <f>VLOOKUP(S3193,Taxonomic!A:D,4,FALSE)</f>
        <v>atlanticus</v>
      </c>
    </row>
    <row r="3194" spans="1:26" x14ac:dyDescent="0.2">
      <c r="A3194" t="s">
        <v>30</v>
      </c>
      <c r="B3194" t="s">
        <v>215</v>
      </c>
      <c r="C3194" s="4" t="s">
        <v>159</v>
      </c>
      <c r="D3194">
        <v>2020</v>
      </c>
      <c r="E3194">
        <v>2</v>
      </c>
      <c r="F3194" s="9">
        <v>1</v>
      </c>
      <c r="G3194" t="s">
        <v>455</v>
      </c>
      <c r="H3194" t="s">
        <v>136</v>
      </c>
      <c r="I3194">
        <f>VLOOKUP(B3194,Information_sites!D:E,2,FALSE)</f>
        <v>-24.100999999999999</v>
      </c>
      <c r="J3194">
        <f>VLOOKUP(B3194,Information_sites!D:F,3,FALSE)</f>
        <v>-45.6997</v>
      </c>
      <c r="K3194">
        <v>5</v>
      </c>
      <c r="L3194">
        <v>29</v>
      </c>
      <c r="M3194">
        <v>40</v>
      </c>
      <c r="N3194" t="s">
        <v>162</v>
      </c>
      <c r="O3194">
        <v>6</v>
      </c>
      <c r="P3194" s="5">
        <v>0.53541666666666698</v>
      </c>
      <c r="Q3194" s="5">
        <v>0.53958333333333297</v>
      </c>
      <c r="R3194">
        <v>26</v>
      </c>
      <c r="S3194" t="s">
        <v>69</v>
      </c>
      <c r="T3194">
        <v>1</v>
      </c>
      <c r="U3194" s="2">
        <v>4</v>
      </c>
      <c r="X3194" t="str">
        <f>VLOOKUP($S3194,Taxonomic!A:D,2,FALSE)</f>
        <v>labrisomidae</v>
      </c>
      <c r="Y3194" t="str">
        <f>VLOOKUP(S3194,Taxonomic!A:D,3,FALSE)</f>
        <v>malacoctenus</v>
      </c>
      <c r="Z3194" t="str">
        <f>VLOOKUP(S3194,Taxonomic!A:D,4,FALSE)</f>
        <v>delalandii</v>
      </c>
    </row>
    <row r="3195" spans="1:26" x14ac:dyDescent="0.2">
      <c r="A3195" t="s">
        <v>30</v>
      </c>
      <c r="B3195" t="s">
        <v>215</v>
      </c>
      <c r="C3195" s="4" t="s">
        <v>159</v>
      </c>
      <c r="D3195">
        <v>2020</v>
      </c>
      <c r="E3195">
        <v>2</v>
      </c>
      <c r="F3195" s="9">
        <v>1</v>
      </c>
      <c r="G3195" t="s">
        <v>455</v>
      </c>
      <c r="H3195" t="s">
        <v>136</v>
      </c>
      <c r="I3195">
        <f>VLOOKUP(B3195,Information_sites!D:E,2,FALSE)</f>
        <v>-24.100999999999999</v>
      </c>
      <c r="J3195">
        <f>VLOOKUP(B3195,Information_sites!D:F,3,FALSE)</f>
        <v>-45.6997</v>
      </c>
      <c r="K3195">
        <v>5</v>
      </c>
      <c r="L3195">
        <v>29</v>
      </c>
      <c r="M3195">
        <v>40</v>
      </c>
      <c r="N3195" t="s">
        <v>162</v>
      </c>
      <c r="O3195">
        <v>6</v>
      </c>
      <c r="P3195" s="5">
        <v>0.53541666666666698</v>
      </c>
      <c r="Q3195" s="5">
        <v>0.53958333333333297</v>
      </c>
      <c r="R3195">
        <v>26</v>
      </c>
      <c r="S3195" t="s">
        <v>65</v>
      </c>
      <c r="T3195">
        <v>2</v>
      </c>
      <c r="U3195" s="2">
        <v>3</v>
      </c>
      <c r="X3195" t="str">
        <f>VLOOKUP($S3195,Taxonomic!A:D,2,FALSE)</f>
        <v>gobiidae</v>
      </c>
      <c r="Y3195" t="str">
        <f>VLOOKUP(S3195,Taxonomic!A:D,3,FALSE)</f>
        <v>elacatinus</v>
      </c>
      <c r="Z3195" t="str">
        <f>VLOOKUP(S3195,Taxonomic!A:D,4,FALSE)</f>
        <v>figaro</v>
      </c>
    </row>
    <row r="3196" spans="1:26" x14ac:dyDescent="0.2">
      <c r="A3196" t="s">
        <v>30</v>
      </c>
      <c r="B3196" t="s">
        <v>215</v>
      </c>
      <c r="C3196" s="4" t="s">
        <v>159</v>
      </c>
      <c r="D3196">
        <v>2020</v>
      </c>
      <c r="E3196">
        <v>2</v>
      </c>
      <c r="F3196" s="9">
        <v>1</v>
      </c>
      <c r="G3196" t="s">
        <v>455</v>
      </c>
      <c r="H3196" t="s">
        <v>136</v>
      </c>
      <c r="I3196">
        <f>VLOOKUP(B3196,Information_sites!D:E,2,FALSE)</f>
        <v>-24.100999999999999</v>
      </c>
      <c r="J3196">
        <f>VLOOKUP(B3196,Information_sites!D:F,3,FALSE)</f>
        <v>-45.6997</v>
      </c>
      <c r="K3196">
        <v>5</v>
      </c>
      <c r="L3196">
        <v>29</v>
      </c>
      <c r="M3196">
        <v>40</v>
      </c>
      <c r="N3196" t="s">
        <v>162</v>
      </c>
      <c r="O3196">
        <v>6</v>
      </c>
      <c r="P3196" s="5">
        <v>0.53541666666666698</v>
      </c>
      <c r="Q3196" s="5">
        <v>0.53958333333333297</v>
      </c>
      <c r="R3196">
        <v>26</v>
      </c>
      <c r="S3196" t="s">
        <v>65</v>
      </c>
      <c r="T3196">
        <v>1</v>
      </c>
      <c r="U3196" s="2">
        <v>4</v>
      </c>
      <c r="X3196" t="str">
        <f>VLOOKUP($S3196,Taxonomic!A:D,2,FALSE)</f>
        <v>gobiidae</v>
      </c>
      <c r="Y3196" t="str">
        <f>VLOOKUP(S3196,Taxonomic!A:D,3,FALSE)</f>
        <v>elacatinus</v>
      </c>
      <c r="Z3196" t="str">
        <f>VLOOKUP(S3196,Taxonomic!A:D,4,FALSE)</f>
        <v>figaro</v>
      </c>
    </row>
    <row r="3197" spans="1:26" x14ac:dyDescent="0.2">
      <c r="A3197" t="s">
        <v>30</v>
      </c>
      <c r="B3197" t="s">
        <v>215</v>
      </c>
      <c r="C3197" s="4" t="s">
        <v>159</v>
      </c>
      <c r="D3197">
        <v>2020</v>
      </c>
      <c r="E3197">
        <v>2</v>
      </c>
      <c r="F3197" s="9">
        <v>1</v>
      </c>
      <c r="G3197" t="s">
        <v>455</v>
      </c>
      <c r="H3197" t="s">
        <v>136</v>
      </c>
      <c r="I3197">
        <f>VLOOKUP(B3197,Information_sites!D:E,2,FALSE)</f>
        <v>-24.100999999999999</v>
      </c>
      <c r="J3197">
        <f>VLOOKUP(B3197,Information_sites!D:F,3,FALSE)</f>
        <v>-45.6997</v>
      </c>
      <c r="K3197">
        <v>5</v>
      </c>
      <c r="L3197">
        <v>29</v>
      </c>
      <c r="M3197">
        <v>40</v>
      </c>
      <c r="N3197" t="s">
        <v>162</v>
      </c>
      <c r="O3197">
        <v>6</v>
      </c>
      <c r="P3197" s="5">
        <v>0.53541666666666698</v>
      </c>
      <c r="Q3197" s="5">
        <v>0.53958333333333297</v>
      </c>
      <c r="R3197">
        <v>26</v>
      </c>
      <c r="S3197" t="s">
        <v>65</v>
      </c>
      <c r="T3197">
        <v>1</v>
      </c>
      <c r="U3197" s="2">
        <v>5</v>
      </c>
      <c r="X3197" t="str">
        <f>VLOOKUP($S3197,Taxonomic!A:D,2,FALSE)</f>
        <v>gobiidae</v>
      </c>
      <c r="Y3197" t="str">
        <f>VLOOKUP(S3197,Taxonomic!A:D,3,FALSE)</f>
        <v>elacatinus</v>
      </c>
      <c r="Z3197" t="str">
        <f>VLOOKUP(S3197,Taxonomic!A:D,4,FALSE)</f>
        <v>figaro</v>
      </c>
    </row>
    <row r="3198" spans="1:26" x14ac:dyDescent="0.2">
      <c r="A3198" t="s">
        <v>30</v>
      </c>
      <c r="B3198" t="s">
        <v>215</v>
      </c>
      <c r="C3198" s="4" t="s">
        <v>159</v>
      </c>
      <c r="D3198">
        <v>2020</v>
      </c>
      <c r="E3198">
        <v>2</v>
      </c>
      <c r="F3198" s="9">
        <v>1</v>
      </c>
      <c r="G3198" t="s">
        <v>455</v>
      </c>
      <c r="H3198" t="s">
        <v>136</v>
      </c>
      <c r="I3198">
        <f>VLOOKUP(B3198,Information_sites!D:E,2,FALSE)</f>
        <v>-24.100999999999999</v>
      </c>
      <c r="J3198">
        <f>VLOOKUP(B3198,Information_sites!D:F,3,FALSE)</f>
        <v>-45.6997</v>
      </c>
      <c r="K3198">
        <v>6</v>
      </c>
      <c r="L3198">
        <v>30</v>
      </c>
      <c r="M3198">
        <v>40</v>
      </c>
      <c r="N3198">
        <v>5</v>
      </c>
      <c r="O3198">
        <v>10</v>
      </c>
      <c r="P3198" s="5">
        <v>0.53472222222222199</v>
      </c>
      <c r="Q3198" s="5">
        <v>0.54513888888888895</v>
      </c>
      <c r="R3198">
        <v>26</v>
      </c>
      <c r="S3198" t="s">
        <v>39</v>
      </c>
      <c r="T3198">
        <v>30</v>
      </c>
      <c r="U3198" s="2">
        <v>10</v>
      </c>
      <c r="X3198" t="str">
        <f>VLOOKUP($S3198,Taxonomic!A:D,2,FALSE)</f>
        <v>haemulidae</v>
      </c>
      <c r="Y3198" t="str">
        <f>VLOOKUP(S3198,Taxonomic!A:D,3,FALSE)</f>
        <v>haemulon</v>
      </c>
      <c r="Z3198" t="str">
        <f>VLOOKUP(S3198,Taxonomic!A:D,4,FALSE)</f>
        <v>aurolineatum</v>
      </c>
    </row>
    <row r="3199" spans="1:26" x14ac:dyDescent="0.2">
      <c r="A3199" t="s">
        <v>30</v>
      </c>
      <c r="B3199" t="s">
        <v>215</v>
      </c>
      <c r="C3199" s="4" t="s">
        <v>159</v>
      </c>
      <c r="D3199">
        <v>2020</v>
      </c>
      <c r="E3199">
        <v>2</v>
      </c>
      <c r="F3199" s="9">
        <v>1</v>
      </c>
      <c r="G3199" t="s">
        <v>455</v>
      </c>
      <c r="H3199" t="s">
        <v>136</v>
      </c>
      <c r="I3199">
        <f>VLOOKUP(B3199,Information_sites!D:E,2,FALSE)</f>
        <v>-24.100999999999999</v>
      </c>
      <c r="J3199">
        <f>VLOOKUP(B3199,Information_sites!D:F,3,FALSE)</f>
        <v>-45.6997</v>
      </c>
      <c r="K3199">
        <v>6</v>
      </c>
      <c r="L3199">
        <v>30</v>
      </c>
      <c r="M3199">
        <v>40</v>
      </c>
      <c r="N3199">
        <v>5</v>
      </c>
      <c r="O3199">
        <v>10</v>
      </c>
      <c r="P3199" s="5">
        <v>0.53472222222222199</v>
      </c>
      <c r="Q3199" s="5">
        <v>0.54513888888888895</v>
      </c>
      <c r="R3199">
        <v>26</v>
      </c>
      <c r="S3199" t="s">
        <v>39</v>
      </c>
      <c r="T3199">
        <v>12</v>
      </c>
      <c r="U3199" s="2">
        <v>15</v>
      </c>
      <c r="X3199" t="str">
        <f>VLOOKUP($S3199,Taxonomic!A:D,2,FALSE)</f>
        <v>haemulidae</v>
      </c>
      <c r="Y3199" t="str">
        <f>VLOOKUP(S3199,Taxonomic!A:D,3,FALSE)</f>
        <v>haemulon</v>
      </c>
      <c r="Z3199" t="str">
        <f>VLOOKUP(S3199,Taxonomic!A:D,4,FALSE)</f>
        <v>aurolineatum</v>
      </c>
    </row>
    <row r="3200" spans="1:26" x14ac:dyDescent="0.2">
      <c r="A3200" t="s">
        <v>30</v>
      </c>
      <c r="B3200" t="s">
        <v>215</v>
      </c>
      <c r="C3200" s="4" t="s">
        <v>159</v>
      </c>
      <c r="D3200">
        <v>2020</v>
      </c>
      <c r="E3200">
        <v>2</v>
      </c>
      <c r="F3200" s="9">
        <v>1</v>
      </c>
      <c r="G3200" t="s">
        <v>455</v>
      </c>
      <c r="H3200" t="s">
        <v>136</v>
      </c>
      <c r="I3200">
        <f>VLOOKUP(B3200,Information_sites!D:E,2,FALSE)</f>
        <v>-24.100999999999999</v>
      </c>
      <c r="J3200">
        <f>VLOOKUP(B3200,Information_sites!D:F,3,FALSE)</f>
        <v>-45.6997</v>
      </c>
      <c r="K3200">
        <v>6</v>
      </c>
      <c r="L3200">
        <v>30</v>
      </c>
      <c r="M3200">
        <v>40</v>
      </c>
      <c r="N3200">
        <v>5</v>
      </c>
      <c r="O3200">
        <v>10</v>
      </c>
      <c r="P3200" s="5">
        <v>0.53472222222222199</v>
      </c>
      <c r="Q3200" s="5">
        <v>0.54513888888888895</v>
      </c>
      <c r="R3200">
        <v>26</v>
      </c>
      <c r="S3200" t="s">
        <v>39</v>
      </c>
      <c r="T3200">
        <v>10</v>
      </c>
      <c r="U3200" s="2">
        <v>17</v>
      </c>
      <c r="X3200" t="str">
        <f>VLOOKUP($S3200,Taxonomic!A:D,2,FALSE)</f>
        <v>haemulidae</v>
      </c>
      <c r="Y3200" t="str">
        <f>VLOOKUP(S3200,Taxonomic!A:D,3,FALSE)</f>
        <v>haemulon</v>
      </c>
      <c r="Z3200" t="str">
        <f>VLOOKUP(S3200,Taxonomic!A:D,4,FALSE)</f>
        <v>aurolineatum</v>
      </c>
    </row>
    <row r="3201" spans="1:26" x14ac:dyDescent="0.2">
      <c r="A3201" t="s">
        <v>30</v>
      </c>
      <c r="B3201" t="s">
        <v>215</v>
      </c>
      <c r="C3201" s="4" t="s">
        <v>159</v>
      </c>
      <c r="D3201">
        <v>2020</v>
      </c>
      <c r="E3201">
        <v>2</v>
      </c>
      <c r="F3201" s="9">
        <v>1</v>
      </c>
      <c r="G3201" t="s">
        <v>455</v>
      </c>
      <c r="H3201" t="s">
        <v>136</v>
      </c>
      <c r="I3201">
        <f>VLOOKUP(B3201,Information_sites!D:E,2,FALSE)</f>
        <v>-24.100999999999999</v>
      </c>
      <c r="J3201">
        <f>VLOOKUP(B3201,Information_sites!D:F,3,FALSE)</f>
        <v>-45.6997</v>
      </c>
      <c r="K3201">
        <v>6</v>
      </c>
      <c r="L3201">
        <v>30</v>
      </c>
      <c r="M3201">
        <v>40</v>
      </c>
      <c r="N3201">
        <v>5</v>
      </c>
      <c r="O3201">
        <v>10</v>
      </c>
      <c r="P3201" s="5">
        <v>0.53472222222222199</v>
      </c>
      <c r="Q3201" s="5">
        <v>0.54513888888888895</v>
      </c>
      <c r="R3201">
        <v>26</v>
      </c>
      <c r="S3201" t="s">
        <v>41</v>
      </c>
      <c r="T3201">
        <v>1</v>
      </c>
      <c r="U3201" s="2">
        <v>25</v>
      </c>
      <c r="X3201" t="str">
        <f>VLOOKUP($S3201,Taxonomic!A:D,2,FALSE)</f>
        <v>holocentridae</v>
      </c>
      <c r="Y3201" t="str">
        <f>VLOOKUP(S3201,Taxonomic!A:D,3,FALSE)</f>
        <v>holocentrus</v>
      </c>
      <c r="Z3201" t="str">
        <f>VLOOKUP(S3201,Taxonomic!A:D,4,FALSE)</f>
        <v>adscensionis</v>
      </c>
    </row>
    <row r="3202" spans="1:26" x14ac:dyDescent="0.2">
      <c r="A3202" t="s">
        <v>30</v>
      </c>
      <c r="B3202" t="s">
        <v>215</v>
      </c>
      <c r="C3202" s="4" t="s">
        <v>159</v>
      </c>
      <c r="D3202">
        <v>2020</v>
      </c>
      <c r="E3202">
        <v>2</v>
      </c>
      <c r="F3202" s="9">
        <v>1</v>
      </c>
      <c r="G3202" t="s">
        <v>455</v>
      </c>
      <c r="H3202" t="s">
        <v>136</v>
      </c>
      <c r="I3202">
        <f>VLOOKUP(B3202,Information_sites!D:E,2,FALSE)</f>
        <v>-24.100999999999999</v>
      </c>
      <c r="J3202">
        <f>VLOOKUP(B3202,Information_sites!D:F,3,FALSE)</f>
        <v>-45.6997</v>
      </c>
      <c r="K3202">
        <v>6</v>
      </c>
      <c r="L3202">
        <v>30</v>
      </c>
      <c r="M3202">
        <v>40</v>
      </c>
      <c r="N3202">
        <v>5</v>
      </c>
      <c r="O3202">
        <v>10</v>
      </c>
      <c r="P3202" s="5">
        <v>0.53472222222222199</v>
      </c>
      <c r="Q3202" s="5">
        <v>0.54513888888888895</v>
      </c>
      <c r="R3202">
        <v>26</v>
      </c>
      <c r="S3202" t="s">
        <v>41</v>
      </c>
      <c r="T3202">
        <v>1</v>
      </c>
      <c r="U3202" s="2">
        <v>20</v>
      </c>
      <c r="X3202" t="str">
        <f>VLOOKUP($S3202,Taxonomic!A:D,2,FALSE)</f>
        <v>holocentridae</v>
      </c>
      <c r="Y3202" t="str">
        <f>VLOOKUP(S3202,Taxonomic!A:D,3,FALSE)</f>
        <v>holocentrus</v>
      </c>
      <c r="Z3202" t="str">
        <f>VLOOKUP(S3202,Taxonomic!A:D,4,FALSE)</f>
        <v>adscensionis</v>
      </c>
    </row>
    <row r="3203" spans="1:26" x14ac:dyDescent="0.2">
      <c r="A3203" t="s">
        <v>30</v>
      </c>
      <c r="B3203" t="s">
        <v>215</v>
      </c>
      <c r="C3203" s="4" t="s">
        <v>159</v>
      </c>
      <c r="D3203">
        <v>2020</v>
      </c>
      <c r="E3203">
        <v>2</v>
      </c>
      <c r="F3203" s="9">
        <v>1</v>
      </c>
      <c r="G3203" t="s">
        <v>455</v>
      </c>
      <c r="H3203" t="s">
        <v>136</v>
      </c>
      <c r="I3203">
        <f>VLOOKUP(B3203,Information_sites!D:E,2,FALSE)</f>
        <v>-24.100999999999999</v>
      </c>
      <c r="J3203">
        <f>VLOOKUP(B3203,Information_sites!D:F,3,FALSE)</f>
        <v>-45.6997</v>
      </c>
      <c r="K3203">
        <v>6</v>
      </c>
      <c r="L3203">
        <v>30</v>
      </c>
      <c r="M3203">
        <v>40</v>
      </c>
      <c r="N3203">
        <v>5</v>
      </c>
      <c r="O3203">
        <v>10</v>
      </c>
      <c r="P3203" s="5">
        <v>0.53472222222222199</v>
      </c>
      <c r="Q3203" s="5">
        <v>0.54513888888888895</v>
      </c>
      <c r="R3203">
        <v>26</v>
      </c>
      <c r="S3203" t="s">
        <v>41</v>
      </c>
      <c r="T3203">
        <v>3</v>
      </c>
      <c r="U3203" s="2">
        <v>18</v>
      </c>
      <c r="X3203" t="str">
        <f>VLOOKUP($S3203,Taxonomic!A:D,2,FALSE)</f>
        <v>holocentridae</v>
      </c>
      <c r="Y3203" t="str">
        <f>VLOOKUP(S3203,Taxonomic!A:D,3,FALSE)</f>
        <v>holocentrus</v>
      </c>
      <c r="Z3203" t="str">
        <f>VLOOKUP(S3203,Taxonomic!A:D,4,FALSE)</f>
        <v>adscensionis</v>
      </c>
    </row>
    <row r="3204" spans="1:26" x14ac:dyDescent="0.2">
      <c r="A3204" t="s">
        <v>30</v>
      </c>
      <c r="B3204" t="s">
        <v>215</v>
      </c>
      <c r="C3204" s="4" t="s">
        <v>159</v>
      </c>
      <c r="D3204">
        <v>2020</v>
      </c>
      <c r="E3204">
        <v>2</v>
      </c>
      <c r="F3204" s="9">
        <v>1</v>
      </c>
      <c r="G3204" t="s">
        <v>455</v>
      </c>
      <c r="H3204" t="s">
        <v>136</v>
      </c>
      <c r="I3204">
        <f>VLOOKUP(B3204,Information_sites!D:E,2,FALSE)</f>
        <v>-24.100999999999999</v>
      </c>
      <c r="J3204">
        <f>VLOOKUP(B3204,Information_sites!D:F,3,FALSE)</f>
        <v>-45.6997</v>
      </c>
      <c r="K3204">
        <v>6</v>
      </c>
      <c r="L3204">
        <v>30</v>
      </c>
      <c r="M3204">
        <v>40</v>
      </c>
      <c r="N3204">
        <v>5</v>
      </c>
      <c r="O3204">
        <v>10</v>
      </c>
      <c r="P3204" s="5">
        <v>0.53472222222222199</v>
      </c>
      <c r="Q3204" s="5">
        <v>0.54513888888888895</v>
      </c>
      <c r="R3204">
        <v>26</v>
      </c>
      <c r="S3204" t="s">
        <v>41</v>
      </c>
      <c r="T3204">
        <v>4</v>
      </c>
      <c r="U3204" s="2">
        <v>22</v>
      </c>
      <c r="X3204" t="str">
        <f>VLOOKUP($S3204,Taxonomic!A:D,2,FALSE)</f>
        <v>holocentridae</v>
      </c>
      <c r="Y3204" t="str">
        <f>VLOOKUP(S3204,Taxonomic!A:D,3,FALSE)</f>
        <v>holocentrus</v>
      </c>
      <c r="Z3204" t="str">
        <f>VLOOKUP(S3204,Taxonomic!A:D,4,FALSE)</f>
        <v>adscensionis</v>
      </c>
    </row>
    <row r="3205" spans="1:26" x14ac:dyDescent="0.2">
      <c r="A3205" t="s">
        <v>30</v>
      </c>
      <c r="B3205" t="s">
        <v>215</v>
      </c>
      <c r="C3205" s="4" t="s">
        <v>159</v>
      </c>
      <c r="D3205">
        <v>2020</v>
      </c>
      <c r="E3205">
        <v>2</v>
      </c>
      <c r="F3205" s="9">
        <v>1</v>
      </c>
      <c r="G3205" t="s">
        <v>455</v>
      </c>
      <c r="H3205" t="s">
        <v>136</v>
      </c>
      <c r="I3205">
        <f>VLOOKUP(B3205,Information_sites!D:E,2,FALSE)</f>
        <v>-24.100999999999999</v>
      </c>
      <c r="J3205">
        <f>VLOOKUP(B3205,Information_sites!D:F,3,FALSE)</f>
        <v>-45.6997</v>
      </c>
      <c r="K3205">
        <v>6</v>
      </c>
      <c r="L3205">
        <v>30</v>
      </c>
      <c r="M3205">
        <v>40</v>
      </c>
      <c r="N3205">
        <v>5</v>
      </c>
      <c r="O3205">
        <v>10</v>
      </c>
      <c r="P3205" s="5">
        <v>0.53472222222222199</v>
      </c>
      <c r="Q3205" s="5">
        <v>0.54513888888888895</v>
      </c>
      <c r="R3205">
        <v>26</v>
      </c>
      <c r="S3205" t="s">
        <v>41</v>
      </c>
      <c r="T3205">
        <v>2</v>
      </c>
      <c r="U3205" s="2">
        <v>30</v>
      </c>
      <c r="X3205" t="str">
        <f>VLOOKUP($S3205,Taxonomic!A:D,2,FALSE)</f>
        <v>holocentridae</v>
      </c>
      <c r="Y3205" t="str">
        <f>VLOOKUP(S3205,Taxonomic!A:D,3,FALSE)</f>
        <v>holocentrus</v>
      </c>
      <c r="Z3205" t="str">
        <f>VLOOKUP(S3205,Taxonomic!A:D,4,FALSE)</f>
        <v>adscensionis</v>
      </c>
    </row>
    <row r="3206" spans="1:26" x14ac:dyDescent="0.2">
      <c r="A3206" t="s">
        <v>30</v>
      </c>
      <c r="B3206" t="s">
        <v>215</v>
      </c>
      <c r="C3206" s="4" t="s">
        <v>159</v>
      </c>
      <c r="D3206">
        <v>2020</v>
      </c>
      <c r="E3206">
        <v>2</v>
      </c>
      <c r="F3206" s="9">
        <v>1</v>
      </c>
      <c r="G3206" t="s">
        <v>455</v>
      </c>
      <c r="H3206" t="s">
        <v>136</v>
      </c>
      <c r="I3206">
        <f>VLOOKUP(B3206,Information_sites!D:E,2,FALSE)</f>
        <v>-24.100999999999999</v>
      </c>
      <c r="J3206">
        <f>VLOOKUP(B3206,Information_sites!D:F,3,FALSE)</f>
        <v>-45.6997</v>
      </c>
      <c r="K3206">
        <v>6</v>
      </c>
      <c r="L3206">
        <v>30</v>
      </c>
      <c r="M3206">
        <v>40</v>
      </c>
      <c r="N3206">
        <v>5</v>
      </c>
      <c r="O3206">
        <v>10</v>
      </c>
      <c r="P3206" s="5">
        <v>0.53472222222222199</v>
      </c>
      <c r="Q3206" s="5">
        <v>0.54513888888888895</v>
      </c>
      <c r="R3206">
        <v>26</v>
      </c>
      <c r="S3206" t="s">
        <v>64</v>
      </c>
      <c r="T3206">
        <v>4</v>
      </c>
      <c r="U3206" s="2">
        <v>30</v>
      </c>
      <c r="X3206" t="str">
        <f>VLOOKUP($S3206,Taxonomic!A:D,2,FALSE)</f>
        <v>kyphosidae</v>
      </c>
      <c r="Y3206" t="str">
        <f>VLOOKUP(S3206,Taxonomic!A:D,3,FALSE)</f>
        <v>kyphosus</v>
      </c>
      <c r="Z3206" t="str">
        <f>VLOOKUP(S3206,Taxonomic!A:D,4,FALSE)</f>
        <v>vaigiensis</v>
      </c>
    </row>
    <row r="3207" spans="1:26" x14ac:dyDescent="0.2">
      <c r="A3207" t="s">
        <v>30</v>
      </c>
      <c r="B3207" t="s">
        <v>215</v>
      </c>
      <c r="C3207" s="4" t="s">
        <v>159</v>
      </c>
      <c r="D3207">
        <v>2020</v>
      </c>
      <c r="E3207">
        <v>2</v>
      </c>
      <c r="F3207" s="9">
        <v>1</v>
      </c>
      <c r="G3207" t="s">
        <v>455</v>
      </c>
      <c r="H3207" t="s">
        <v>136</v>
      </c>
      <c r="I3207">
        <f>VLOOKUP(B3207,Information_sites!D:E,2,FALSE)</f>
        <v>-24.100999999999999</v>
      </c>
      <c r="J3207">
        <f>VLOOKUP(B3207,Information_sites!D:F,3,FALSE)</f>
        <v>-45.6997</v>
      </c>
      <c r="K3207">
        <v>6</v>
      </c>
      <c r="L3207">
        <v>30</v>
      </c>
      <c r="M3207">
        <v>40</v>
      </c>
      <c r="N3207">
        <v>5</v>
      </c>
      <c r="O3207">
        <v>10</v>
      </c>
      <c r="P3207" s="5">
        <v>0.53472222222222199</v>
      </c>
      <c r="Q3207" s="5">
        <v>0.54513888888888895</v>
      </c>
      <c r="R3207">
        <v>26</v>
      </c>
      <c r="S3207" t="s">
        <v>50</v>
      </c>
      <c r="T3207">
        <v>1</v>
      </c>
      <c r="U3207" s="2">
        <v>15</v>
      </c>
      <c r="X3207" t="str">
        <f>VLOOKUP($S3207,Taxonomic!A:D,2,FALSE)</f>
        <v>haemulidae</v>
      </c>
      <c r="Y3207" t="str">
        <f>VLOOKUP(S3207,Taxonomic!A:D,3,FALSE)</f>
        <v>anisotremus</v>
      </c>
      <c r="Z3207" t="str">
        <f>VLOOKUP(S3207,Taxonomic!A:D,4,FALSE)</f>
        <v>virginicus</v>
      </c>
    </row>
    <row r="3208" spans="1:26" x14ac:dyDescent="0.2">
      <c r="A3208" t="s">
        <v>30</v>
      </c>
      <c r="B3208" t="s">
        <v>215</v>
      </c>
      <c r="C3208" s="4" t="s">
        <v>159</v>
      </c>
      <c r="D3208">
        <v>2020</v>
      </c>
      <c r="E3208">
        <v>2</v>
      </c>
      <c r="F3208" s="9">
        <v>1</v>
      </c>
      <c r="G3208" t="s">
        <v>455</v>
      </c>
      <c r="H3208" t="s">
        <v>136</v>
      </c>
      <c r="I3208">
        <f>VLOOKUP(B3208,Information_sites!D:E,2,FALSE)</f>
        <v>-24.100999999999999</v>
      </c>
      <c r="J3208">
        <f>VLOOKUP(B3208,Information_sites!D:F,3,FALSE)</f>
        <v>-45.6997</v>
      </c>
      <c r="K3208">
        <v>6</v>
      </c>
      <c r="L3208">
        <v>30</v>
      </c>
      <c r="M3208">
        <v>40</v>
      </c>
      <c r="N3208">
        <v>5</v>
      </c>
      <c r="O3208">
        <v>10</v>
      </c>
      <c r="P3208" s="5">
        <v>0.53472222222222199</v>
      </c>
      <c r="Q3208" s="5">
        <v>0.54513888888888895</v>
      </c>
      <c r="R3208">
        <v>26</v>
      </c>
      <c r="S3208" t="s">
        <v>50</v>
      </c>
      <c r="T3208">
        <v>1</v>
      </c>
      <c r="U3208" s="2">
        <v>25</v>
      </c>
      <c r="X3208" t="str">
        <f>VLOOKUP($S3208,Taxonomic!A:D,2,FALSE)</f>
        <v>haemulidae</v>
      </c>
      <c r="Y3208" t="str">
        <f>VLOOKUP(S3208,Taxonomic!A:D,3,FALSE)</f>
        <v>anisotremus</v>
      </c>
      <c r="Z3208" t="str">
        <f>VLOOKUP(S3208,Taxonomic!A:D,4,FALSE)</f>
        <v>virginicus</v>
      </c>
    </row>
    <row r="3209" spans="1:26" x14ac:dyDescent="0.2">
      <c r="A3209" t="s">
        <v>30</v>
      </c>
      <c r="B3209" t="s">
        <v>215</v>
      </c>
      <c r="C3209" s="4" t="s">
        <v>159</v>
      </c>
      <c r="D3209">
        <v>2020</v>
      </c>
      <c r="E3209">
        <v>2</v>
      </c>
      <c r="F3209" s="9">
        <v>1</v>
      </c>
      <c r="G3209" t="s">
        <v>455</v>
      </c>
      <c r="H3209" t="s">
        <v>136</v>
      </c>
      <c r="I3209">
        <f>VLOOKUP(B3209,Information_sites!D:E,2,FALSE)</f>
        <v>-24.100999999999999</v>
      </c>
      <c r="J3209">
        <f>VLOOKUP(B3209,Information_sites!D:F,3,FALSE)</f>
        <v>-45.6997</v>
      </c>
      <c r="K3209">
        <v>6</v>
      </c>
      <c r="L3209">
        <v>30</v>
      </c>
      <c r="M3209">
        <v>40</v>
      </c>
      <c r="N3209">
        <v>5</v>
      </c>
      <c r="O3209">
        <v>10</v>
      </c>
      <c r="P3209" s="5">
        <v>0.53472222222222199</v>
      </c>
      <c r="Q3209" s="5">
        <v>0.54513888888888895</v>
      </c>
      <c r="R3209">
        <v>26</v>
      </c>
      <c r="S3209" t="s">
        <v>33</v>
      </c>
      <c r="T3209">
        <v>12</v>
      </c>
      <c r="U3209" s="2">
        <v>15</v>
      </c>
      <c r="X3209" t="str">
        <f>VLOOKUP($S3209,Taxonomic!A:D,2,FALSE)</f>
        <v>pomacentridae</v>
      </c>
      <c r="Y3209" t="str">
        <f>VLOOKUP(S3209,Taxonomic!A:D,3,FALSE)</f>
        <v>abudefduf</v>
      </c>
      <c r="Z3209" t="str">
        <f>VLOOKUP(S3209,Taxonomic!A:D,4,FALSE)</f>
        <v>saxatilis</v>
      </c>
    </row>
    <row r="3210" spans="1:26" x14ac:dyDescent="0.2">
      <c r="A3210" t="s">
        <v>30</v>
      </c>
      <c r="B3210" t="s">
        <v>215</v>
      </c>
      <c r="C3210" s="4" t="s">
        <v>159</v>
      </c>
      <c r="D3210">
        <v>2020</v>
      </c>
      <c r="E3210">
        <v>2</v>
      </c>
      <c r="F3210" s="9">
        <v>1</v>
      </c>
      <c r="G3210" t="s">
        <v>455</v>
      </c>
      <c r="H3210" t="s">
        <v>136</v>
      </c>
      <c r="I3210">
        <f>VLOOKUP(B3210,Information_sites!D:E,2,FALSE)</f>
        <v>-24.100999999999999</v>
      </c>
      <c r="J3210">
        <f>VLOOKUP(B3210,Information_sites!D:F,3,FALSE)</f>
        <v>-45.6997</v>
      </c>
      <c r="K3210">
        <v>6</v>
      </c>
      <c r="L3210">
        <v>30</v>
      </c>
      <c r="M3210">
        <v>40</v>
      </c>
      <c r="N3210">
        <v>5</v>
      </c>
      <c r="O3210">
        <v>10</v>
      </c>
      <c r="P3210" s="5">
        <v>0.53472222222222199</v>
      </c>
      <c r="Q3210" s="5">
        <v>0.54513888888888895</v>
      </c>
      <c r="R3210">
        <v>26</v>
      </c>
      <c r="S3210" t="s">
        <v>33</v>
      </c>
      <c r="T3210">
        <v>20</v>
      </c>
      <c r="U3210" s="2">
        <v>12</v>
      </c>
      <c r="X3210" t="str">
        <f>VLOOKUP($S3210,Taxonomic!A:D,2,FALSE)</f>
        <v>pomacentridae</v>
      </c>
      <c r="Y3210" t="str">
        <f>VLOOKUP(S3210,Taxonomic!A:D,3,FALSE)</f>
        <v>abudefduf</v>
      </c>
      <c r="Z3210" t="str">
        <f>VLOOKUP(S3210,Taxonomic!A:D,4,FALSE)</f>
        <v>saxatilis</v>
      </c>
    </row>
    <row r="3211" spans="1:26" x14ac:dyDescent="0.2">
      <c r="A3211" t="s">
        <v>30</v>
      </c>
      <c r="B3211" t="s">
        <v>215</v>
      </c>
      <c r="C3211" s="4" t="s">
        <v>159</v>
      </c>
      <c r="D3211">
        <v>2020</v>
      </c>
      <c r="E3211">
        <v>2</v>
      </c>
      <c r="F3211" s="9">
        <v>1</v>
      </c>
      <c r="G3211" t="s">
        <v>455</v>
      </c>
      <c r="H3211" t="s">
        <v>136</v>
      </c>
      <c r="I3211">
        <f>VLOOKUP(B3211,Information_sites!D:E,2,FALSE)</f>
        <v>-24.100999999999999</v>
      </c>
      <c r="J3211">
        <f>VLOOKUP(B3211,Information_sites!D:F,3,FALSE)</f>
        <v>-45.6997</v>
      </c>
      <c r="K3211">
        <v>6</v>
      </c>
      <c r="L3211">
        <v>30</v>
      </c>
      <c r="M3211">
        <v>40</v>
      </c>
      <c r="N3211">
        <v>5</v>
      </c>
      <c r="O3211">
        <v>10</v>
      </c>
      <c r="P3211" s="5">
        <v>0.53472222222222199</v>
      </c>
      <c r="Q3211" s="5">
        <v>0.54513888888888895</v>
      </c>
      <c r="R3211">
        <v>26</v>
      </c>
      <c r="S3211" t="s">
        <v>33</v>
      </c>
      <c r="T3211">
        <v>2</v>
      </c>
      <c r="U3211" s="2">
        <v>3</v>
      </c>
      <c r="X3211" t="str">
        <f>VLOOKUP($S3211,Taxonomic!A:D,2,FALSE)</f>
        <v>pomacentridae</v>
      </c>
      <c r="Y3211" t="str">
        <f>VLOOKUP(S3211,Taxonomic!A:D,3,FALSE)</f>
        <v>abudefduf</v>
      </c>
      <c r="Z3211" t="str">
        <f>VLOOKUP(S3211,Taxonomic!A:D,4,FALSE)</f>
        <v>saxatilis</v>
      </c>
    </row>
    <row r="3212" spans="1:26" x14ac:dyDescent="0.2">
      <c r="A3212" t="s">
        <v>30</v>
      </c>
      <c r="B3212" t="s">
        <v>215</v>
      </c>
      <c r="C3212" s="4" t="s">
        <v>159</v>
      </c>
      <c r="D3212">
        <v>2020</v>
      </c>
      <c r="E3212">
        <v>2</v>
      </c>
      <c r="F3212" s="9">
        <v>1</v>
      </c>
      <c r="G3212" t="s">
        <v>455</v>
      </c>
      <c r="H3212" t="s">
        <v>136</v>
      </c>
      <c r="I3212">
        <f>VLOOKUP(B3212,Information_sites!D:E,2,FALSE)</f>
        <v>-24.100999999999999</v>
      </c>
      <c r="J3212">
        <f>VLOOKUP(B3212,Information_sites!D:F,3,FALSE)</f>
        <v>-45.6997</v>
      </c>
      <c r="K3212">
        <v>6</v>
      </c>
      <c r="L3212">
        <v>30</v>
      </c>
      <c r="M3212">
        <v>40</v>
      </c>
      <c r="N3212">
        <v>5</v>
      </c>
      <c r="O3212">
        <v>10</v>
      </c>
      <c r="P3212" s="5">
        <v>0.53472222222222199</v>
      </c>
      <c r="Q3212" s="5">
        <v>0.54513888888888895</v>
      </c>
      <c r="R3212">
        <v>26</v>
      </c>
      <c r="S3212" t="s">
        <v>44</v>
      </c>
      <c r="T3212">
        <v>2</v>
      </c>
      <c r="U3212" s="2">
        <v>35</v>
      </c>
      <c r="X3212" t="str">
        <f>VLOOKUP($S3212,Taxonomic!A:D,2,FALSE)</f>
        <v>pomacanthidae</v>
      </c>
      <c r="Y3212" t="str">
        <f>VLOOKUP(S3212,Taxonomic!A:D,3,FALSE)</f>
        <v>pomacanthus</v>
      </c>
      <c r="Z3212" t="str">
        <f>VLOOKUP(S3212,Taxonomic!A:D,4,FALSE)</f>
        <v>paru</v>
      </c>
    </row>
    <row r="3213" spans="1:26" x14ac:dyDescent="0.2">
      <c r="A3213" t="s">
        <v>30</v>
      </c>
      <c r="B3213" t="s">
        <v>215</v>
      </c>
      <c r="C3213" s="4" t="s">
        <v>159</v>
      </c>
      <c r="D3213">
        <v>2020</v>
      </c>
      <c r="E3213">
        <v>2</v>
      </c>
      <c r="F3213" s="9">
        <v>1</v>
      </c>
      <c r="G3213" t="s">
        <v>455</v>
      </c>
      <c r="H3213" t="s">
        <v>136</v>
      </c>
      <c r="I3213">
        <f>VLOOKUP(B3213,Information_sites!D:E,2,FALSE)</f>
        <v>-24.100999999999999</v>
      </c>
      <c r="J3213">
        <f>VLOOKUP(B3213,Information_sites!D:F,3,FALSE)</f>
        <v>-45.6997</v>
      </c>
      <c r="K3213">
        <v>6</v>
      </c>
      <c r="L3213">
        <v>30</v>
      </c>
      <c r="M3213">
        <v>40</v>
      </c>
      <c r="N3213">
        <v>5</v>
      </c>
      <c r="O3213">
        <v>10</v>
      </c>
      <c r="P3213" s="5">
        <v>0.53472222222222199</v>
      </c>
      <c r="Q3213" s="5">
        <v>0.54513888888888895</v>
      </c>
      <c r="R3213">
        <v>26</v>
      </c>
      <c r="S3213" t="s">
        <v>44</v>
      </c>
      <c r="T3213">
        <v>1</v>
      </c>
      <c r="U3213" s="2">
        <v>40</v>
      </c>
      <c r="X3213" t="str">
        <f>VLOOKUP($S3213,Taxonomic!A:D,2,FALSE)</f>
        <v>pomacanthidae</v>
      </c>
      <c r="Y3213" t="str">
        <f>VLOOKUP(S3213,Taxonomic!A:D,3,FALSE)</f>
        <v>pomacanthus</v>
      </c>
      <c r="Z3213" t="str">
        <f>VLOOKUP(S3213,Taxonomic!A:D,4,FALSE)</f>
        <v>paru</v>
      </c>
    </row>
    <row r="3214" spans="1:26" x14ac:dyDescent="0.2">
      <c r="A3214" t="s">
        <v>30</v>
      </c>
      <c r="B3214" t="s">
        <v>215</v>
      </c>
      <c r="C3214" s="4" t="s">
        <v>159</v>
      </c>
      <c r="D3214">
        <v>2020</v>
      </c>
      <c r="E3214">
        <v>2</v>
      </c>
      <c r="F3214" s="9">
        <v>1</v>
      </c>
      <c r="G3214" t="s">
        <v>455</v>
      </c>
      <c r="H3214" t="s">
        <v>136</v>
      </c>
      <c r="I3214">
        <f>VLOOKUP(B3214,Information_sites!D:E,2,FALSE)</f>
        <v>-24.100999999999999</v>
      </c>
      <c r="J3214">
        <f>VLOOKUP(B3214,Information_sites!D:F,3,FALSE)</f>
        <v>-45.6997</v>
      </c>
      <c r="K3214">
        <v>6</v>
      </c>
      <c r="L3214">
        <v>30</v>
      </c>
      <c r="M3214">
        <v>40</v>
      </c>
      <c r="N3214">
        <v>5</v>
      </c>
      <c r="O3214">
        <v>10</v>
      </c>
      <c r="P3214" s="5">
        <v>0.53472222222222199</v>
      </c>
      <c r="Q3214" s="5">
        <v>0.54513888888888895</v>
      </c>
      <c r="R3214">
        <v>26</v>
      </c>
      <c r="S3214" t="s">
        <v>36</v>
      </c>
      <c r="T3214">
        <v>1</v>
      </c>
      <c r="U3214" s="2">
        <v>10</v>
      </c>
      <c r="X3214" t="str">
        <f>VLOOKUP($S3214,Taxonomic!A:D,2,FALSE)</f>
        <v>pomacentridae</v>
      </c>
      <c r="Y3214" t="str">
        <f>VLOOKUP(S3214,Taxonomic!A:D,3,FALSE)</f>
        <v>chromis</v>
      </c>
      <c r="Z3214" t="str">
        <f>VLOOKUP(S3214,Taxonomic!A:D,4,FALSE)</f>
        <v>multilineata</v>
      </c>
    </row>
    <row r="3215" spans="1:26" x14ac:dyDescent="0.2">
      <c r="A3215" t="s">
        <v>30</v>
      </c>
      <c r="B3215" t="s">
        <v>215</v>
      </c>
      <c r="C3215" s="4" t="s">
        <v>159</v>
      </c>
      <c r="D3215">
        <v>2020</v>
      </c>
      <c r="E3215">
        <v>2</v>
      </c>
      <c r="F3215" s="9">
        <v>1</v>
      </c>
      <c r="G3215" t="s">
        <v>455</v>
      </c>
      <c r="H3215" t="s">
        <v>136</v>
      </c>
      <c r="I3215">
        <f>VLOOKUP(B3215,Information_sites!D:E,2,FALSE)</f>
        <v>-24.100999999999999</v>
      </c>
      <c r="J3215">
        <f>VLOOKUP(B3215,Information_sites!D:F,3,FALSE)</f>
        <v>-45.6997</v>
      </c>
      <c r="K3215">
        <v>6</v>
      </c>
      <c r="L3215">
        <v>30</v>
      </c>
      <c r="M3215">
        <v>40</v>
      </c>
      <c r="N3215">
        <v>5</v>
      </c>
      <c r="O3215">
        <v>10</v>
      </c>
      <c r="P3215" s="5">
        <v>0.53472222222222199</v>
      </c>
      <c r="Q3215" s="5">
        <v>0.54513888888888895</v>
      </c>
      <c r="R3215">
        <v>26</v>
      </c>
      <c r="S3215" t="s">
        <v>148</v>
      </c>
      <c r="T3215">
        <v>1</v>
      </c>
      <c r="U3215" s="2">
        <v>15</v>
      </c>
      <c r="X3215" t="str">
        <f>VLOOKUP($S3215,Taxonomic!A:D,2,FALSE)</f>
        <v>monacanthidae</v>
      </c>
      <c r="Y3215" t="str">
        <f>VLOOKUP(S3215,Taxonomic!A:D,3,FALSE)</f>
        <v>cantherhines</v>
      </c>
      <c r="Z3215" t="str">
        <f>VLOOKUP(S3215,Taxonomic!A:D,4,FALSE)</f>
        <v>pullus</v>
      </c>
    </row>
    <row r="3216" spans="1:26" x14ac:dyDescent="0.2">
      <c r="A3216" t="s">
        <v>30</v>
      </c>
      <c r="B3216" t="s">
        <v>215</v>
      </c>
      <c r="C3216" s="4" t="s">
        <v>159</v>
      </c>
      <c r="D3216">
        <v>2020</v>
      </c>
      <c r="E3216">
        <v>2</v>
      </c>
      <c r="F3216" s="9">
        <v>1</v>
      </c>
      <c r="G3216" t="s">
        <v>455</v>
      </c>
      <c r="H3216" t="s">
        <v>136</v>
      </c>
      <c r="I3216">
        <f>VLOOKUP(B3216,Information_sites!D:E,2,FALSE)</f>
        <v>-24.100999999999999</v>
      </c>
      <c r="J3216">
        <f>VLOOKUP(B3216,Information_sites!D:F,3,FALSE)</f>
        <v>-45.6997</v>
      </c>
      <c r="K3216">
        <v>6</v>
      </c>
      <c r="L3216">
        <v>30</v>
      </c>
      <c r="M3216">
        <v>40</v>
      </c>
      <c r="N3216">
        <v>5</v>
      </c>
      <c r="O3216">
        <v>10</v>
      </c>
      <c r="P3216" s="5">
        <v>0.53472222222222199</v>
      </c>
      <c r="Q3216" s="5">
        <v>0.54513888888888895</v>
      </c>
      <c r="R3216">
        <v>26</v>
      </c>
      <c r="S3216" t="s">
        <v>49</v>
      </c>
      <c r="T3216">
        <v>4</v>
      </c>
      <c r="U3216" s="2">
        <v>25</v>
      </c>
      <c r="X3216" t="str">
        <f>VLOOKUP($S3216,Taxonomic!A:D,2,FALSE)</f>
        <v>acanthuridae</v>
      </c>
      <c r="Y3216" t="str">
        <f>VLOOKUP(S3216,Taxonomic!A:D,3,FALSE)</f>
        <v>acanthurus</v>
      </c>
      <c r="Z3216" t="str">
        <f>VLOOKUP(S3216,Taxonomic!A:D,4,FALSE)</f>
        <v>chirurgus</v>
      </c>
    </row>
    <row r="3217" spans="1:26" x14ac:dyDescent="0.2">
      <c r="A3217" t="s">
        <v>30</v>
      </c>
      <c r="B3217" t="s">
        <v>215</v>
      </c>
      <c r="C3217" s="4" t="s">
        <v>159</v>
      </c>
      <c r="D3217">
        <v>2020</v>
      </c>
      <c r="E3217">
        <v>2</v>
      </c>
      <c r="F3217" s="9">
        <v>1</v>
      </c>
      <c r="G3217" t="s">
        <v>455</v>
      </c>
      <c r="H3217" t="s">
        <v>136</v>
      </c>
      <c r="I3217">
        <f>VLOOKUP(B3217,Information_sites!D:E,2,FALSE)</f>
        <v>-24.100999999999999</v>
      </c>
      <c r="J3217">
        <f>VLOOKUP(B3217,Information_sites!D:F,3,FALSE)</f>
        <v>-45.6997</v>
      </c>
      <c r="K3217">
        <v>6</v>
      </c>
      <c r="L3217">
        <v>30</v>
      </c>
      <c r="M3217">
        <v>40</v>
      </c>
      <c r="N3217">
        <v>5</v>
      </c>
      <c r="O3217">
        <v>10</v>
      </c>
      <c r="P3217" s="5">
        <v>0.53472222222222199</v>
      </c>
      <c r="Q3217" s="5">
        <v>0.54513888888888895</v>
      </c>
      <c r="R3217">
        <v>26</v>
      </c>
      <c r="S3217" t="s">
        <v>49</v>
      </c>
      <c r="T3217">
        <v>1</v>
      </c>
      <c r="U3217" s="2">
        <v>15</v>
      </c>
      <c r="X3217" t="str">
        <f>VLOOKUP($S3217,Taxonomic!A:D,2,FALSE)</f>
        <v>acanthuridae</v>
      </c>
      <c r="Y3217" t="str">
        <f>VLOOKUP(S3217,Taxonomic!A:D,3,FALSE)</f>
        <v>acanthurus</v>
      </c>
      <c r="Z3217" t="str">
        <f>VLOOKUP(S3217,Taxonomic!A:D,4,FALSE)</f>
        <v>chirurgus</v>
      </c>
    </row>
    <row r="3218" spans="1:26" x14ac:dyDescent="0.2">
      <c r="A3218" t="s">
        <v>30</v>
      </c>
      <c r="B3218" t="s">
        <v>215</v>
      </c>
      <c r="C3218" s="4" t="s">
        <v>159</v>
      </c>
      <c r="D3218">
        <v>2020</v>
      </c>
      <c r="E3218">
        <v>2</v>
      </c>
      <c r="F3218" s="9">
        <v>1</v>
      </c>
      <c r="G3218" t="s">
        <v>455</v>
      </c>
      <c r="H3218" t="s">
        <v>136</v>
      </c>
      <c r="I3218">
        <f>VLOOKUP(B3218,Information_sites!D:E,2,FALSE)</f>
        <v>-24.100999999999999</v>
      </c>
      <c r="J3218">
        <f>VLOOKUP(B3218,Information_sites!D:F,3,FALSE)</f>
        <v>-45.6997</v>
      </c>
      <c r="K3218">
        <v>6</v>
      </c>
      <c r="L3218">
        <v>30</v>
      </c>
      <c r="M3218">
        <v>40</v>
      </c>
      <c r="N3218">
        <v>5</v>
      </c>
      <c r="O3218">
        <v>10</v>
      </c>
      <c r="P3218" s="5">
        <v>0.53472222222222199</v>
      </c>
      <c r="Q3218" s="5">
        <v>0.54513888888888895</v>
      </c>
      <c r="R3218">
        <v>26</v>
      </c>
      <c r="S3218" t="s">
        <v>57</v>
      </c>
      <c r="T3218">
        <v>2</v>
      </c>
      <c r="U3218" s="2">
        <v>38</v>
      </c>
      <c r="V3218" t="s">
        <v>137</v>
      </c>
      <c r="X3218" t="str">
        <f>VLOOKUP($S3218,Taxonomic!A:D,2,FALSE)</f>
        <v>scaridae</v>
      </c>
      <c r="Y3218" t="str">
        <f>VLOOKUP(S3218,Taxonomic!A:D,3,FALSE)</f>
        <v>sparisoma</v>
      </c>
      <c r="Z3218" t="str">
        <f>VLOOKUP(S3218,Taxonomic!A:D,4,FALSE)</f>
        <v>frondosum</v>
      </c>
    </row>
    <row r="3219" spans="1:26" x14ac:dyDescent="0.2">
      <c r="A3219" t="s">
        <v>30</v>
      </c>
      <c r="B3219" t="s">
        <v>215</v>
      </c>
      <c r="C3219" s="4" t="s">
        <v>159</v>
      </c>
      <c r="D3219">
        <v>2020</v>
      </c>
      <c r="E3219">
        <v>2</v>
      </c>
      <c r="F3219" s="9">
        <v>1</v>
      </c>
      <c r="G3219" t="s">
        <v>455</v>
      </c>
      <c r="H3219" t="s">
        <v>136</v>
      </c>
      <c r="I3219">
        <f>VLOOKUP(B3219,Information_sites!D:E,2,FALSE)</f>
        <v>-24.100999999999999</v>
      </c>
      <c r="J3219">
        <f>VLOOKUP(B3219,Information_sites!D:F,3,FALSE)</f>
        <v>-45.6997</v>
      </c>
      <c r="K3219">
        <v>6</v>
      </c>
      <c r="L3219">
        <v>30</v>
      </c>
      <c r="M3219">
        <v>40</v>
      </c>
      <c r="N3219">
        <v>5</v>
      </c>
      <c r="O3219">
        <v>10</v>
      </c>
      <c r="P3219" s="5">
        <v>0.53472222222222199</v>
      </c>
      <c r="Q3219" s="5">
        <v>0.54513888888888895</v>
      </c>
      <c r="R3219">
        <v>26</v>
      </c>
      <c r="S3219" t="s">
        <v>57</v>
      </c>
      <c r="T3219">
        <v>1</v>
      </c>
      <c r="U3219" s="2">
        <v>15</v>
      </c>
      <c r="V3219" t="s">
        <v>137</v>
      </c>
      <c r="X3219" t="str">
        <f>VLOOKUP($S3219,Taxonomic!A:D,2,FALSE)</f>
        <v>scaridae</v>
      </c>
      <c r="Y3219" t="str">
        <f>VLOOKUP(S3219,Taxonomic!A:D,3,FALSE)</f>
        <v>sparisoma</v>
      </c>
      <c r="Z3219" t="str">
        <f>VLOOKUP(S3219,Taxonomic!A:D,4,FALSE)</f>
        <v>frondosum</v>
      </c>
    </row>
    <row r="3220" spans="1:26" x14ac:dyDescent="0.2">
      <c r="A3220" t="s">
        <v>30</v>
      </c>
      <c r="B3220" t="s">
        <v>215</v>
      </c>
      <c r="C3220" s="4" t="s">
        <v>159</v>
      </c>
      <c r="D3220">
        <v>2020</v>
      </c>
      <c r="E3220">
        <v>2</v>
      </c>
      <c r="F3220" s="9">
        <v>1</v>
      </c>
      <c r="G3220" t="s">
        <v>455</v>
      </c>
      <c r="H3220" t="s">
        <v>136</v>
      </c>
      <c r="I3220">
        <f>VLOOKUP(B3220,Information_sites!D:E,2,FALSE)</f>
        <v>-24.100999999999999</v>
      </c>
      <c r="J3220">
        <f>VLOOKUP(B3220,Information_sites!D:F,3,FALSE)</f>
        <v>-45.6997</v>
      </c>
      <c r="K3220">
        <v>6</v>
      </c>
      <c r="L3220">
        <v>30</v>
      </c>
      <c r="M3220">
        <v>40</v>
      </c>
      <c r="N3220">
        <v>5</v>
      </c>
      <c r="O3220">
        <v>10</v>
      </c>
      <c r="P3220" s="5">
        <v>0.53472222222222199</v>
      </c>
      <c r="Q3220" s="5">
        <v>0.54513888888888895</v>
      </c>
      <c r="R3220">
        <v>26</v>
      </c>
      <c r="S3220" t="s">
        <v>51</v>
      </c>
      <c r="T3220">
        <v>1</v>
      </c>
      <c r="U3220" s="2">
        <v>10</v>
      </c>
      <c r="X3220" t="str">
        <f>VLOOKUP($S3220,Taxonomic!A:D,2,FALSE)</f>
        <v>sparidae</v>
      </c>
      <c r="Y3220" t="str">
        <f>VLOOKUP(S3220,Taxonomic!A:D,3,FALSE)</f>
        <v>diplodus</v>
      </c>
      <c r="Z3220" t="str">
        <f>VLOOKUP(S3220,Taxonomic!A:D,4,FALSE)</f>
        <v>argenteus</v>
      </c>
    </row>
    <row r="3221" spans="1:26" x14ac:dyDescent="0.2">
      <c r="A3221" t="s">
        <v>30</v>
      </c>
      <c r="B3221" t="s">
        <v>215</v>
      </c>
      <c r="C3221" s="4" t="s">
        <v>159</v>
      </c>
      <c r="D3221">
        <v>2020</v>
      </c>
      <c r="E3221">
        <v>2</v>
      </c>
      <c r="F3221" s="9">
        <v>1</v>
      </c>
      <c r="G3221" t="s">
        <v>455</v>
      </c>
      <c r="H3221" t="s">
        <v>136</v>
      </c>
      <c r="I3221">
        <f>VLOOKUP(B3221,Information_sites!D:E,2,FALSE)</f>
        <v>-24.100999999999999</v>
      </c>
      <c r="J3221">
        <f>VLOOKUP(B3221,Information_sites!D:F,3,FALSE)</f>
        <v>-45.6997</v>
      </c>
      <c r="K3221">
        <v>6</v>
      </c>
      <c r="L3221">
        <v>30</v>
      </c>
      <c r="M3221">
        <v>40</v>
      </c>
      <c r="N3221">
        <v>5</v>
      </c>
      <c r="O3221">
        <v>10</v>
      </c>
      <c r="P3221" s="5">
        <v>0.53472222222222199</v>
      </c>
      <c r="Q3221" s="5">
        <v>0.54513888888888895</v>
      </c>
      <c r="R3221">
        <v>26</v>
      </c>
      <c r="S3221" t="s">
        <v>51</v>
      </c>
      <c r="T3221">
        <v>1</v>
      </c>
      <c r="U3221" s="2">
        <v>25</v>
      </c>
      <c r="X3221" t="str">
        <f>VLOOKUP($S3221,Taxonomic!A:D,2,FALSE)</f>
        <v>sparidae</v>
      </c>
      <c r="Y3221" t="str">
        <f>VLOOKUP(S3221,Taxonomic!A:D,3,FALSE)</f>
        <v>diplodus</v>
      </c>
      <c r="Z3221" t="str">
        <f>VLOOKUP(S3221,Taxonomic!A:D,4,FALSE)</f>
        <v>argenteus</v>
      </c>
    </row>
    <row r="3222" spans="1:26" x14ac:dyDescent="0.2">
      <c r="A3222" t="s">
        <v>30</v>
      </c>
      <c r="B3222" t="s">
        <v>215</v>
      </c>
      <c r="C3222" s="4" t="s">
        <v>159</v>
      </c>
      <c r="D3222">
        <v>2020</v>
      </c>
      <c r="E3222">
        <v>2</v>
      </c>
      <c r="F3222" s="9">
        <v>1</v>
      </c>
      <c r="G3222" t="s">
        <v>455</v>
      </c>
      <c r="H3222" t="s">
        <v>136</v>
      </c>
      <c r="I3222">
        <f>VLOOKUP(B3222,Information_sites!D:E,2,FALSE)</f>
        <v>-24.100999999999999</v>
      </c>
      <c r="J3222">
        <f>VLOOKUP(B3222,Information_sites!D:F,3,FALSE)</f>
        <v>-45.6997</v>
      </c>
      <c r="K3222">
        <v>6</v>
      </c>
      <c r="L3222">
        <v>30</v>
      </c>
      <c r="M3222">
        <v>40</v>
      </c>
      <c r="N3222">
        <v>5</v>
      </c>
      <c r="O3222">
        <v>10</v>
      </c>
      <c r="P3222" s="5">
        <v>0.53472222222222199</v>
      </c>
      <c r="Q3222" s="5">
        <v>0.54513888888888895</v>
      </c>
      <c r="R3222">
        <v>26</v>
      </c>
      <c r="S3222" t="s">
        <v>46</v>
      </c>
      <c r="T3222">
        <v>3</v>
      </c>
      <c r="U3222" s="2">
        <v>10</v>
      </c>
      <c r="X3222" t="str">
        <f>VLOOKUP($S3222,Taxonomic!A:D,2,FALSE)</f>
        <v>pomacentridae</v>
      </c>
      <c r="Y3222" t="str">
        <f>VLOOKUP(S3222,Taxonomic!A:D,3,FALSE)</f>
        <v>stegastes</v>
      </c>
      <c r="Z3222" t="str">
        <f>VLOOKUP(S3222,Taxonomic!A:D,4,FALSE)</f>
        <v>fuscus</v>
      </c>
    </row>
    <row r="3223" spans="1:26" x14ac:dyDescent="0.2">
      <c r="A3223" t="s">
        <v>30</v>
      </c>
      <c r="B3223" t="s">
        <v>215</v>
      </c>
      <c r="C3223" s="4" t="s">
        <v>159</v>
      </c>
      <c r="D3223">
        <v>2020</v>
      </c>
      <c r="E3223">
        <v>2</v>
      </c>
      <c r="F3223" s="9">
        <v>1</v>
      </c>
      <c r="G3223" t="s">
        <v>455</v>
      </c>
      <c r="H3223" t="s">
        <v>136</v>
      </c>
      <c r="I3223">
        <f>VLOOKUP(B3223,Information_sites!D:E,2,FALSE)</f>
        <v>-24.100999999999999</v>
      </c>
      <c r="J3223">
        <f>VLOOKUP(B3223,Information_sites!D:F,3,FALSE)</f>
        <v>-45.6997</v>
      </c>
      <c r="K3223">
        <v>6</v>
      </c>
      <c r="L3223">
        <v>30</v>
      </c>
      <c r="M3223">
        <v>40</v>
      </c>
      <c r="N3223">
        <v>5</v>
      </c>
      <c r="O3223">
        <v>10</v>
      </c>
      <c r="P3223" s="5">
        <v>0.53472222222222199</v>
      </c>
      <c r="Q3223" s="5">
        <v>0.54513888888888895</v>
      </c>
      <c r="R3223">
        <v>26</v>
      </c>
      <c r="S3223" t="s">
        <v>46</v>
      </c>
      <c r="T3223">
        <v>2</v>
      </c>
      <c r="U3223" s="2">
        <v>12</v>
      </c>
      <c r="X3223" t="str">
        <f>VLOOKUP($S3223,Taxonomic!A:D,2,FALSE)</f>
        <v>pomacentridae</v>
      </c>
      <c r="Y3223" t="str">
        <f>VLOOKUP(S3223,Taxonomic!A:D,3,FALSE)</f>
        <v>stegastes</v>
      </c>
      <c r="Z3223" t="str">
        <f>VLOOKUP(S3223,Taxonomic!A:D,4,FALSE)</f>
        <v>fuscus</v>
      </c>
    </row>
    <row r="3224" spans="1:26" x14ac:dyDescent="0.2">
      <c r="A3224" t="s">
        <v>30</v>
      </c>
      <c r="B3224" t="s">
        <v>215</v>
      </c>
      <c r="C3224" s="4" t="s">
        <v>159</v>
      </c>
      <c r="D3224">
        <v>2020</v>
      </c>
      <c r="E3224">
        <v>2</v>
      </c>
      <c r="F3224" s="9">
        <v>1</v>
      </c>
      <c r="G3224" t="s">
        <v>455</v>
      </c>
      <c r="H3224" t="s">
        <v>136</v>
      </c>
      <c r="I3224">
        <f>VLOOKUP(B3224,Information_sites!D:E,2,FALSE)</f>
        <v>-24.100999999999999</v>
      </c>
      <c r="J3224">
        <f>VLOOKUP(B3224,Information_sites!D:F,3,FALSE)</f>
        <v>-45.6997</v>
      </c>
      <c r="K3224">
        <v>6</v>
      </c>
      <c r="L3224">
        <v>30</v>
      </c>
      <c r="M3224">
        <v>40</v>
      </c>
      <c r="N3224">
        <v>5</v>
      </c>
      <c r="O3224">
        <v>10</v>
      </c>
      <c r="P3224" s="5">
        <v>0.53472222222222199</v>
      </c>
      <c r="Q3224" s="5">
        <v>0.54513888888888895</v>
      </c>
      <c r="R3224">
        <v>26</v>
      </c>
      <c r="S3224" t="s">
        <v>46</v>
      </c>
      <c r="T3224">
        <v>7</v>
      </c>
      <c r="U3224" s="2">
        <v>18</v>
      </c>
      <c r="X3224" t="str">
        <f>VLOOKUP($S3224,Taxonomic!A:D,2,FALSE)</f>
        <v>pomacentridae</v>
      </c>
      <c r="Y3224" t="str">
        <f>VLOOKUP(S3224,Taxonomic!A:D,3,FALSE)</f>
        <v>stegastes</v>
      </c>
      <c r="Z3224" t="str">
        <f>VLOOKUP(S3224,Taxonomic!A:D,4,FALSE)</f>
        <v>fuscus</v>
      </c>
    </row>
    <row r="3225" spans="1:26" x14ac:dyDescent="0.2">
      <c r="A3225" t="s">
        <v>30</v>
      </c>
      <c r="B3225" t="s">
        <v>215</v>
      </c>
      <c r="C3225" s="4" t="s">
        <v>159</v>
      </c>
      <c r="D3225">
        <v>2020</v>
      </c>
      <c r="E3225">
        <v>2</v>
      </c>
      <c r="F3225" s="9">
        <v>1</v>
      </c>
      <c r="G3225" t="s">
        <v>455</v>
      </c>
      <c r="H3225" t="s">
        <v>136</v>
      </c>
      <c r="I3225">
        <f>VLOOKUP(B3225,Information_sites!D:E,2,FALSE)</f>
        <v>-24.100999999999999</v>
      </c>
      <c r="J3225">
        <f>VLOOKUP(B3225,Information_sites!D:F,3,FALSE)</f>
        <v>-45.6997</v>
      </c>
      <c r="K3225">
        <v>6</v>
      </c>
      <c r="L3225">
        <v>30</v>
      </c>
      <c r="M3225">
        <v>40</v>
      </c>
      <c r="N3225">
        <v>5</v>
      </c>
      <c r="O3225">
        <v>10</v>
      </c>
      <c r="P3225" s="5">
        <v>0.53472222222222199</v>
      </c>
      <c r="Q3225" s="5">
        <v>0.54513888888888895</v>
      </c>
      <c r="R3225">
        <v>26</v>
      </c>
      <c r="S3225" t="s">
        <v>56</v>
      </c>
      <c r="T3225">
        <v>1</v>
      </c>
      <c r="U3225" s="2">
        <v>42</v>
      </c>
      <c r="V3225" t="s">
        <v>157</v>
      </c>
      <c r="X3225" t="str">
        <f>VLOOKUP($S3225,Taxonomic!A:D,2,FALSE)</f>
        <v>scaridae</v>
      </c>
      <c r="Y3225" t="str">
        <f>VLOOKUP(S3225,Taxonomic!A:D,3,FALSE)</f>
        <v>sparisoma</v>
      </c>
      <c r="Z3225" t="str">
        <f>VLOOKUP(S3225,Taxonomic!A:D,4,FALSE)</f>
        <v>axillare</v>
      </c>
    </row>
    <row r="3226" spans="1:26" x14ac:dyDescent="0.2">
      <c r="A3226" t="s">
        <v>30</v>
      </c>
      <c r="B3226" t="s">
        <v>215</v>
      </c>
      <c r="C3226" s="4" t="s">
        <v>159</v>
      </c>
      <c r="D3226">
        <v>2020</v>
      </c>
      <c r="E3226">
        <v>2</v>
      </c>
      <c r="F3226" s="9">
        <v>1</v>
      </c>
      <c r="G3226" t="s">
        <v>455</v>
      </c>
      <c r="H3226" t="s">
        <v>136</v>
      </c>
      <c r="I3226">
        <f>VLOOKUP(B3226,Information_sites!D:E,2,FALSE)</f>
        <v>-24.100999999999999</v>
      </c>
      <c r="J3226">
        <f>VLOOKUP(B3226,Information_sites!D:F,3,FALSE)</f>
        <v>-45.6997</v>
      </c>
      <c r="K3226">
        <v>6</v>
      </c>
      <c r="L3226">
        <v>30</v>
      </c>
      <c r="M3226">
        <v>40</v>
      </c>
      <c r="N3226">
        <v>5</v>
      </c>
      <c r="O3226">
        <v>10</v>
      </c>
      <c r="P3226" s="5">
        <v>0.53472222222222199</v>
      </c>
      <c r="Q3226" s="5">
        <v>0.54513888888888895</v>
      </c>
      <c r="R3226">
        <v>26</v>
      </c>
      <c r="S3226" t="s">
        <v>54</v>
      </c>
      <c r="T3226">
        <v>2</v>
      </c>
      <c r="U3226" s="2">
        <v>7</v>
      </c>
      <c r="X3226" t="str">
        <f>VLOOKUP($S3226,Taxonomic!A:D,2,FALSE)</f>
        <v>blenniidae</v>
      </c>
      <c r="Y3226" t="str">
        <f>VLOOKUP(S3226,Taxonomic!A:D,3,FALSE)</f>
        <v>parablennius</v>
      </c>
      <c r="Z3226" t="str">
        <f>VLOOKUP(S3226,Taxonomic!A:D,4,FALSE)</f>
        <v>marmoreus</v>
      </c>
    </row>
    <row r="3227" spans="1:26" x14ac:dyDescent="0.2">
      <c r="A3227" t="s">
        <v>30</v>
      </c>
      <c r="B3227" t="s">
        <v>215</v>
      </c>
      <c r="C3227" s="4" t="s">
        <v>159</v>
      </c>
      <c r="D3227">
        <v>2020</v>
      </c>
      <c r="E3227">
        <v>2</v>
      </c>
      <c r="F3227" s="9">
        <v>1</v>
      </c>
      <c r="G3227" t="s">
        <v>455</v>
      </c>
      <c r="H3227" t="s">
        <v>136</v>
      </c>
      <c r="I3227">
        <f>VLOOKUP(B3227,Information_sites!D:E,2,FALSE)</f>
        <v>-24.100999999999999</v>
      </c>
      <c r="J3227">
        <f>VLOOKUP(B3227,Information_sites!D:F,3,FALSE)</f>
        <v>-45.6997</v>
      </c>
      <c r="K3227">
        <v>6</v>
      </c>
      <c r="L3227">
        <v>30</v>
      </c>
      <c r="M3227">
        <v>40</v>
      </c>
      <c r="N3227">
        <v>5</v>
      </c>
      <c r="O3227">
        <v>10</v>
      </c>
      <c r="P3227" s="5">
        <v>0.53472222222222199</v>
      </c>
      <c r="Q3227" s="5">
        <v>0.54513888888888895</v>
      </c>
      <c r="R3227">
        <v>26</v>
      </c>
      <c r="S3227" t="s">
        <v>54</v>
      </c>
      <c r="T3227">
        <v>5</v>
      </c>
      <c r="U3227" s="2">
        <v>5</v>
      </c>
      <c r="X3227" t="str">
        <f>VLOOKUP($S3227,Taxonomic!A:D,2,FALSE)</f>
        <v>blenniidae</v>
      </c>
      <c r="Y3227" t="str">
        <f>VLOOKUP(S3227,Taxonomic!A:D,3,FALSE)</f>
        <v>parablennius</v>
      </c>
      <c r="Z3227" t="str">
        <f>VLOOKUP(S3227,Taxonomic!A:D,4,FALSE)</f>
        <v>marmoreus</v>
      </c>
    </row>
    <row r="3228" spans="1:26" x14ac:dyDescent="0.2">
      <c r="A3228" t="s">
        <v>30</v>
      </c>
      <c r="B3228" t="s">
        <v>215</v>
      </c>
      <c r="C3228" s="4" t="s">
        <v>159</v>
      </c>
      <c r="D3228">
        <v>2020</v>
      </c>
      <c r="E3228">
        <v>2</v>
      </c>
      <c r="F3228" s="9">
        <v>1</v>
      </c>
      <c r="G3228" t="s">
        <v>455</v>
      </c>
      <c r="H3228" t="s">
        <v>151</v>
      </c>
      <c r="I3228">
        <f>VLOOKUP(B3228,Information_sites!D:E,2,FALSE)</f>
        <v>-24.100999999999999</v>
      </c>
      <c r="J3228">
        <f>VLOOKUP(B3228,Information_sites!D:F,3,FALSE)</f>
        <v>-45.6997</v>
      </c>
      <c r="K3228">
        <v>7</v>
      </c>
      <c r="L3228">
        <v>31</v>
      </c>
      <c r="M3228">
        <v>40</v>
      </c>
      <c r="N3228">
        <v>9.6999999999999993</v>
      </c>
      <c r="O3228">
        <v>12</v>
      </c>
      <c r="P3228" s="5">
        <v>0.51666666666666705</v>
      </c>
      <c r="Q3228" s="5">
        <v>0.52152777777777803</v>
      </c>
      <c r="R3228">
        <v>27</v>
      </c>
      <c r="S3228" t="s">
        <v>39</v>
      </c>
      <c r="T3228">
        <v>30</v>
      </c>
      <c r="U3228">
        <v>12</v>
      </c>
      <c r="X3228" t="str">
        <f>VLOOKUP($S3228,Taxonomic!A:D,2,FALSE)</f>
        <v>haemulidae</v>
      </c>
      <c r="Y3228" t="str">
        <f>VLOOKUP(S3228,Taxonomic!A:D,3,FALSE)</f>
        <v>haemulon</v>
      </c>
      <c r="Z3228" t="str">
        <f>VLOOKUP(S3228,Taxonomic!A:D,4,FALSE)</f>
        <v>aurolineatum</v>
      </c>
    </row>
    <row r="3229" spans="1:26" x14ac:dyDescent="0.2">
      <c r="A3229" t="s">
        <v>30</v>
      </c>
      <c r="B3229" t="s">
        <v>215</v>
      </c>
      <c r="C3229" s="4" t="s">
        <v>159</v>
      </c>
      <c r="D3229">
        <v>2020</v>
      </c>
      <c r="E3229">
        <v>2</v>
      </c>
      <c r="F3229" s="9">
        <v>1</v>
      </c>
      <c r="G3229" t="s">
        <v>455</v>
      </c>
      <c r="H3229" t="s">
        <v>151</v>
      </c>
      <c r="I3229">
        <f>VLOOKUP(B3229,Information_sites!D:E,2,FALSE)</f>
        <v>-24.100999999999999</v>
      </c>
      <c r="J3229">
        <f>VLOOKUP(B3229,Information_sites!D:F,3,FALSE)</f>
        <v>-45.6997</v>
      </c>
      <c r="K3229">
        <v>7</v>
      </c>
      <c r="L3229">
        <v>31</v>
      </c>
      <c r="M3229">
        <v>40</v>
      </c>
      <c r="N3229">
        <v>9.6999999999999993</v>
      </c>
      <c r="O3229">
        <v>12</v>
      </c>
      <c r="P3229" s="5">
        <v>0.51666666666666705</v>
      </c>
      <c r="Q3229" s="5">
        <v>0.52152777777777803</v>
      </c>
      <c r="R3229">
        <v>27</v>
      </c>
      <c r="S3229" t="s">
        <v>39</v>
      </c>
      <c r="T3229">
        <v>29</v>
      </c>
      <c r="U3229">
        <v>15</v>
      </c>
      <c r="X3229" t="str">
        <f>VLOOKUP($S3229,Taxonomic!A:D,2,FALSE)</f>
        <v>haemulidae</v>
      </c>
      <c r="Y3229" t="str">
        <f>VLOOKUP(S3229,Taxonomic!A:D,3,FALSE)</f>
        <v>haemulon</v>
      </c>
      <c r="Z3229" t="str">
        <f>VLOOKUP(S3229,Taxonomic!A:D,4,FALSE)</f>
        <v>aurolineatum</v>
      </c>
    </row>
    <row r="3230" spans="1:26" x14ac:dyDescent="0.2">
      <c r="A3230" t="s">
        <v>30</v>
      </c>
      <c r="B3230" t="s">
        <v>215</v>
      </c>
      <c r="C3230" s="4" t="s">
        <v>159</v>
      </c>
      <c r="D3230">
        <v>2020</v>
      </c>
      <c r="E3230">
        <v>2</v>
      </c>
      <c r="F3230" s="9">
        <v>1</v>
      </c>
      <c r="G3230" t="s">
        <v>455</v>
      </c>
      <c r="H3230" t="s">
        <v>151</v>
      </c>
      <c r="I3230">
        <f>VLOOKUP(B3230,Information_sites!D:E,2,FALSE)</f>
        <v>-24.100999999999999</v>
      </c>
      <c r="J3230">
        <f>VLOOKUP(B3230,Information_sites!D:F,3,FALSE)</f>
        <v>-45.6997</v>
      </c>
      <c r="K3230">
        <v>7</v>
      </c>
      <c r="L3230">
        <v>31</v>
      </c>
      <c r="M3230">
        <v>40</v>
      </c>
      <c r="N3230">
        <v>9.6999999999999993</v>
      </c>
      <c r="O3230">
        <v>12</v>
      </c>
      <c r="P3230" s="5">
        <v>0.51666666666666705</v>
      </c>
      <c r="Q3230" s="5">
        <v>0.52152777777777803</v>
      </c>
      <c r="R3230">
        <v>27</v>
      </c>
      <c r="S3230" t="s">
        <v>39</v>
      </c>
      <c r="T3230">
        <v>12</v>
      </c>
      <c r="U3230">
        <v>20</v>
      </c>
      <c r="X3230" t="str">
        <f>VLOOKUP($S3230,Taxonomic!A:D,2,FALSE)</f>
        <v>haemulidae</v>
      </c>
      <c r="Y3230" t="str">
        <f>VLOOKUP(S3230,Taxonomic!A:D,3,FALSE)</f>
        <v>haemulon</v>
      </c>
      <c r="Z3230" t="str">
        <f>VLOOKUP(S3230,Taxonomic!A:D,4,FALSE)</f>
        <v>aurolineatum</v>
      </c>
    </row>
    <row r="3231" spans="1:26" x14ac:dyDescent="0.2">
      <c r="A3231" t="s">
        <v>30</v>
      </c>
      <c r="B3231" t="s">
        <v>215</v>
      </c>
      <c r="C3231" s="4" t="s">
        <v>159</v>
      </c>
      <c r="D3231">
        <v>2020</v>
      </c>
      <c r="E3231">
        <v>2</v>
      </c>
      <c r="F3231" s="9">
        <v>1</v>
      </c>
      <c r="G3231" t="s">
        <v>455</v>
      </c>
      <c r="H3231" t="s">
        <v>151</v>
      </c>
      <c r="I3231">
        <f>VLOOKUP(B3231,Information_sites!D:E,2,FALSE)</f>
        <v>-24.100999999999999</v>
      </c>
      <c r="J3231">
        <f>VLOOKUP(B3231,Information_sites!D:F,3,FALSE)</f>
        <v>-45.6997</v>
      </c>
      <c r="K3231">
        <v>7</v>
      </c>
      <c r="L3231">
        <v>31</v>
      </c>
      <c r="M3231">
        <v>40</v>
      </c>
      <c r="N3231">
        <v>9.6999999999999993</v>
      </c>
      <c r="O3231">
        <v>12</v>
      </c>
      <c r="P3231" s="5">
        <v>0.51666666666666705</v>
      </c>
      <c r="Q3231" s="5">
        <v>0.52152777777777803</v>
      </c>
      <c r="R3231">
        <v>27</v>
      </c>
      <c r="S3231" t="s">
        <v>40</v>
      </c>
      <c r="T3231">
        <v>1</v>
      </c>
      <c r="U3231">
        <v>15</v>
      </c>
      <c r="X3231" t="str">
        <f>VLOOKUP($S3231,Taxonomic!A:D,2,FALSE)</f>
        <v>labridae</v>
      </c>
      <c r="Y3231" t="str">
        <f>VLOOKUP(S3231,Taxonomic!A:D,3,FALSE)</f>
        <v>halichoeres</v>
      </c>
      <c r="Z3231" t="str">
        <f>VLOOKUP(S3231,Taxonomic!A:D,4,FALSE)</f>
        <v>poeyi</v>
      </c>
    </row>
    <row r="3232" spans="1:26" x14ac:dyDescent="0.2">
      <c r="A3232" t="s">
        <v>30</v>
      </c>
      <c r="B3232" t="s">
        <v>215</v>
      </c>
      <c r="C3232" s="4" t="s">
        <v>159</v>
      </c>
      <c r="D3232">
        <v>2020</v>
      </c>
      <c r="E3232">
        <v>2</v>
      </c>
      <c r="F3232" s="9">
        <v>1</v>
      </c>
      <c r="G3232" t="s">
        <v>455</v>
      </c>
      <c r="H3232" t="s">
        <v>151</v>
      </c>
      <c r="I3232">
        <f>VLOOKUP(B3232,Information_sites!D:E,2,FALSE)</f>
        <v>-24.100999999999999</v>
      </c>
      <c r="J3232">
        <f>VLOOKUP(B3232,Information_sites!D:F,3,FALSE)</f>
        <v>-45.6997</v>
      </c>
      <c r="K3232">
        <v>7</v>
      </c>
      <c r="L3232">
        <v>31</v>
      </c>
      <c r="M3232">
        <v>40</v>
      </c>
      <c r="N3232">
        <v>9.6999999999999993</v>
      </c>
      <c r="O3232">
        <v>12</v>
      </c>
      <c r="P3232" s="5">
        <v>0.51666666666666705</v>
      </c>
      <c r="Q3232" s="5">
        <v>0.52152777777777803</v>
      </c>
      <c r="R3232">
        <v>27</v>
      </c>
      <c r="S3232" t="s">
        <v>113</v>
      </c>
      <c r="T3232">
        <v>1</v>
      </c>
      <c r="U3232">
        <v>17</v>
      </c>
      <c r="X3232" t="str">
        <f>VLOOKUP($S3232,Taxonomic!A:D,2,FALSE)</f>
        <v>tetraodontidae</v>
      </c>
      <c r="Y3232" t="str">
        <f>VLOOKUP(S3232,Taxonomic!A:D,3,FALSE)</f>
        <v>sphoeroides</v>
      </c>
      <c r="Z3232" t="str">
        <f>VLOOKUP(S3232,Taxonomic!A:D,4,FALSE)</f>
        <v>spengleri</v>
      </c>
    </row>
    <row r="3233" spans="1:26" x14ac:dyDescent="0.2">
      <c r="A3233" t="s">
        <v>30</v>
      </c>
      <c r="B3233" t="s">
        <v>215</v>
      </c>
      <c r="C3233" s="4" t="s">
        <v>159</v>
      </c>
      <c r="D3233">
        <v>2020</v>
      </c>
      <c r="E3233">
        <v>2</v>
      </c>
      <c r="F3233" s="9">
        <v>1</v>
      </c>
      <c r="G3233" t="s">
        <v>455</v>
      </c>
      <c r="H3233" t="s">
        <v>151</v>
      </c>
      <c r="I3233">
        <f>VLOOKUP(B3233,Information_sites!D:E,2,FALSE)</f>
        <v>-24.100999999999999</v>
      </c>
      <c r="J3233">
        <f>VLOOKUP(B3233,Information_sites!D:F,3,FALSE)</f>
        <v>-45.6997</v>
      </c>
      <c r="K3233">
        <v>7</v>
      </c>
      <c r="L3233">
        <v>31</v>
      </c>
      <c r="M3233">
        <v>40</v>
      </c>
      <c r="N3233">
        <v>9.6999999999999993</v>
      </c>
      <c r="O3233">
        <v>12</v>
      </c>
      <c r="P3233" s="5">
        <v>0.51666666666666705</v>
      </c>
      <c r="Q3233" s="5">
        <v>0.52152777777777803</v>
      </c>
      <c r="R3233">
        <v>27</v>
      </c>
      <c r="S3233" t="s">
        <v>44</v>
      </c>
      <c r="T3233">
        <v>1</v>
      </c>
      <c r="U3233">
        <v>28</v>
      </c>
      <c r="X3233" t="str">
        <f>VLOOKUP($S3233,Taxonomic!A:D,2,FALSE)</f>
        <v>pomacanthidae</v>
      </c>
      <c r="Y3233" t="str">
        <f>VLOOKUP(S3233,Taxonomic!A:D,3,FALSE)</f>
        <v>pomacanthus</v>
      </c>
      <c r="Z3233" t="str">
        <f>VLOOKUP(S3233,Taxonomic!A:D,4,FALSE)</f>
        <v>paru</v>
      </c>
    </row>
    <row r="3234" spans="1:26" x14ac:dyDescent="0.2">
      <c r="A3234" t="s">
        <v>30</v>
      </c>
      <c r="B3234" t="s">
        <v>215</v>
      </c>
      <c r="C3234" s="4" t="s">
        <v>159</v>
      </c>
      <c r="D3234">
        <v>2020</v>
      </c>
      <c r="E3234">
        <v>2</v>
      </c>
      <c r="F3234" s="9">
        <v>1</v>
      </c>
      <c r="G3234" t="s">
        <v>455</v>
      </c>
      <c r="H3234" t="s">
        <v>151</v>
      </c>
      <c r="I3234">
        <f>VLOOKUP(B3234,Information_sites!D:E,2,FALSE)</f>
        <v>-24.100999999999999</v>
      </c>
      <c r="J3234">
        <f>VLOOKUP(B3234,Information_sites!D:F,3,FALSE)</f>
        <v>-45.6997</v>
      </c>
      <c r="K3234">
        <v>7</v>
      </c>
      <c r="L3234">
        <v>31</v>
      </c>
      <c r="M3234">
        <v>40</v>
      </c>
      <c r="N3234">
        <v>9.6999999999999993</v>
      </c>
      <c r="O3234">
        <v>12</v>
      </c>
      <c r="P3234" s="5">
        <v>0.51666666666666705</v>
      </c>
      <c r="Q3234" s="5">
        <v>0.52152777777777803</v>
      </c>
      <c r="R3234">
        <v>27</v>
      </c>
      <c r="S3234" t="s">
        <v>51</v>
      </c>
      <c r="T3234">
        <v>1</v>
      </c>
      <c r="U3234">
        <v>23</v>
      </c>
      <c r="X3234" t="str">
        <f>VLOOKUP($S3234,Taxonomic!A:D,2,FALSE)</f>
        <v>sparidae</v>
      </c>
      <c r="Y3234" t="str">
        <f>VLOOKUP(S3234,Taxonomic!A:D,3,FALSE)</f>
        <v>diplodus</v>
      </c>
      <c r="Z3234" t="str">
        <f>VLOOKUP(S3234,Taxonomic!A:D,4,FALSE)</f>
        <v>argenteus</v>
      </c>
    </row>
    <row r="3235" spans="1:26" x14ac:dyDescent="0.2">
      <c r="A3235" t="s">
        <v>30</v>
      </c>
      <c r="B3235" t="s">
        <v>215</v>
      </c>
      <c r="C3235" s="4" t="s">
        <v>159</v>
      </c>
      <c r="D3235">
        <v>2020</v>
      </c>
      <c r="E3235">
        <v>2</v>
      </c>
      <c r="F3235" s="9">
        <v>1</v>
      </c>
      <c r="G3235" t="s">
        <v>455</v>
      </c>
      <c r="H3235" t="s">
        <v>151</v>
      </c>
      <c r="I3235">
        <f>VLOOKUP(B3235,Information_sites!D:E,2,FALSE)</f>
        <v>-24.100999999999999</v>
      </c>
      <c r="J3235">
        <f>VLOOKUP(B3235,Information_sites!D:F,3,FALSE)</f>
        <v>-45.6997</v>
      </c>
      <c r="K3235">
        <v>7</v>
      </c>
      <c r="L3235">
        <v>31</v>
      </c>
      <c r="M3235">
        <v>40</v>
      </c>
      <c r="N3235">
        <v>9.6999999999999993</v>
      </c>
      <c r="O3235">
        <v>12</v>
      </c>
      <c r="P3235" s="5">
        <v>0.51666666666666705</v>
      </c>
      <c r="Q3235" s="5">
        <v>0.52152777777777803</v>
      </c>
      <c r="R3235">
        <v>27</v>
      </c>
      <c r="S3235" t="s">
        <v>51</v>
      </c>
      <c r="T3235">
        <v>1</v>
      </c>
      <c r="U3235">
        <v>25</v>
      </c>
      <c r="X3235" t="str">
        <f>VLOOKUP($S3235,Taxonomic!A:D,2,FALSE)</f>
        <v>sparidae</v>
      </c>
      <c r="Y3235" t="str">
        <f>VLOOKUP(S3235,Taxonomic!A:D,3,FALSE)</f>
        <v>diplodus</v>
      </c>
      <c r="Z3235" t="str">
        <f>VLOOKUP(S3235,Taxonomic!A:D,4,FALSE)</f>
        <v>argenteus</v>
      </c>
    </row>
    <row r="3236" spans="1:26" x14ac:dyDescent="0.2">
      <c r="A3236" t="s">
        <v>30</v>
      </c>
      <c r="B3236" t="s">
        <v>215</v>
      </c>
      <c r="C3236" s="4" t="s">
        <v>159</v>
      </c>
      <c r="D3236">
        <v>2020</v>
      </c>
      <c r="E3236">
        <v>2</v>
      </c>
      <c r="F3236" s="9">
        <v>1</v>
      </c>
      <c r="G3236" t="s">
        <v>455</v>
      </c>
      <c r="H3236" t="s">
        <v>151</v>
      </c>
      <c r="I3236">
        <f>VLOOKUP(B3236,Information_sites!D:E,2,FALSE)</f>
        <v>-24.100999999999999</v>
      </c>
      <c r="J3236">
        <f>VLOOKUP(B3236,Information_sites!D:F,3,FALSE)</f>
        <v>-45.6997</v>
      </c>
      <c r="K3236">
        <v>7</v>
      </c>
      <c r="L3236">
        <v>31</v>
      </c>
      <c r="M3236">
        <v>40</v>
      </c>
      <c r="N3236">
        <v>9.6999999999999993</v>
      </c>
      <c r="O3236">
        <v>12</v>
      </c>
      <c r="P3236" s="5">
        <v>0.51666666666666705</v>
      </c>
      <c r="Q3236" s="5">
        <v>0.52152777777777803</v>
      </c>
      <c r="R3236">
        <v>27</v>
      </c>
      <c r="S3236" t="s">
        <v>90</v>
      </c>
      <c r="T3236">
        <v>1</v>
      </c>
      <c r="U3236">
        <v>30</v>
      </c>
      <c r="X3236" t="str">
        <f>VLOOKUP($S3236,Taxonomic!A:D,2,FALSE)</f>
        <v>labridae</v>
      </c>
      <c r="Y3236" t="str">
        <f>VLOOKUP(S3236,Taxonomic!A:D,3,FALSE)</f>
        <v>halichoeres</v>
      </c>
      <c r="Z3236" t="str">
        <f>VLOOKUP(S3236,Taxonomic!A:D,4,FALSE)</f>
        <v>dimidiatus</v>
      </c>
    </row>
    <row r="3237" spans="1:26" x14ac:dyDescent="0.2">
      <c r="A3237" t="s">
        <v>30</v>
      </c>
      <c r="B3237" t="s">
        <v>215</v>
      </c>
      <c r="C3237" s="4" t="s">
        <v>159</v>
      </c>
      <c r="D3237">
        <v>2020</v>
      </c>
      <c r="E3237">
        <v>2</v>
      </c>
      <c r="F3237" s="9">
        <v>1</v>
      </c>
      <c r="G3237" t="s">
        <v>455</v>
      </c>
      <c r="H3237" t="s">
        <v>151</v>
      </c>
      <c r="I3237">
        <f>VLOOKUP(B3237,Information_sites!D:E,2,FALSE)</f>
        <v>-24.100999999999999</v>
      </c>
      <c r="J3237">
        <f>VLOOKUP(B3237,Information_sites!D:F,3,FALSE)</f>
        <v>-45.6997</v>
      </c>
      <c r="K3237">
        <v>7</v>
      </c>
      <c r="L3237">
        <v>31</v>
      </c>
      <c r="M3237">
        <v>40</v>
      </c>
      <c r="N3237">
        <v>9.6999999999999993</v>
      </c>
      <c r="O3237">
        <v>12</v>
      </c>
      <c r="P3237" s="5">
        <v>0.51666666666666705</v>
      </c>
      <c r="Q3237" s="5">
        <v>0.52152777777777803</v>
      </c>
      <c r="R3237">
        <v>27</v>
      </c>
      <c r="S3237" t="s">
        <v>41</v>
      </c>
      <c r="T3237">
        <v>1</v>
      </c>
      <c r="U3237">
        <v>15</v>
      </c>
      <c r="X3237" t="str">
        <f>VLOOKUP($S3237,Taxonomic!A:D,2,FALSE)</f>
        <v>holocentridae</v>
      </c>
      <c r="Y3237" t="str">
        <f>VLOOKUP(S3237,Taxonomic!A:D,3,FALSE)</f>
        <v>holocentrus</v>
      </c>
      <c r="Z3237" t="str">
        <f>VLOOKUP(S3237,Taxonomic!A:D,4,FALSE)</f>
        <v>adscensionis</v>
      </c>
    </row>
    <row r="3238" spans="1:26" x14ac:dyDescent="0.2">
      <c r="A3238" t="s">
        <v>30</v>
      </c>
      <c r="B3238" t="s">
        <v>215</v>
      </c>
      <c r="C3238" s="4" t="s">
        <v>159</v>
      </c>
      <c r="D3238">
        <v>2020</v>
      </c>
      <c r="E3238">
        <v>2</v>
      </c>
      <c r="F3238" s="9">
        <v>1</v>
      </c>
      <c r="G3238" t="s">
        <v>455</v>
      </c>
      <c r="H3238" t="s">
        <v>151</v>
      </c>
      <c r="I3238">
        <f>VLOOKUP(B3238,Information_sites!D:E,2,FALSE)</f>
        <v>-24.100999999999999</v>
      </c>
      <c r="J3238">
        <f>VLOOKUP(B3238,Information_sites!D:F,3,FALSE)</f>
        <v>-45.6997</v>
      </c>
      <c r="K3238">
        <v>7</v>
      </c>
      <c r="L3238">
        <v>31</v>
      </c>
      <c r="M3238">
        <v>40</v>
      </c>
      <c r="N3238">
        <v>9.6999999999999993</v>
      </c>
      <c r="O3238">
        <v>12</v>
      </c>
      <c r="P3238" s="5">
        <v>0.51666666666666705</v>
      </c>
      <c r="Q3238" s="5">
        <v>0.52152777777777803</v>
      </c>
      <c r="R3238">
        <v>27</v>
      </c>
      <c r="S3238" t="s">
        <v>41</v>
      </c>
      <c r="T3238">
        <v>1</v>
      </c>
      <c r="U3238">
        <v>27</v>
      </c>
      <c r="X3238" t="str">
        <f>VLOOKUP($S3238,Taxonomic!A:D,2,FALSE)</f>
        <v>holocentridae</v>
      </c>
      <c r="Y3238" t="str">
        <f>VLOOKUP(S3238,Taxonomic!A:D,3,FALSE)</f>
        <v>holocentrus</v>
      </c>
      <c r="Z3238" t="str">
        <f>VLOOKUP(S3238,Taxonomic!A:D,4,FALSE)</f>
        <v>adscensionis</v>
      </c>
    </row>
    <row r="3239" spans="1:26" x14ac:dyDescent="0.2">
      <c r="A3239" t="s">
        <v>30</v>
      </c>
      <c r="B3239" t="s">
        <v>215</v>
      </c>
      <c r="C3239" s="4" t="s">
        <v>159</v>
      </c>
      <c r="D3239">
        <v>2020</v>
      </c>
      <c r="E3239">
        <v>2</v>
      </c>
      <c r="F3239" s="9">
        <v>1</v>
      </c>
      <c r="G3239" t="s">
        <v>455</v>
      </c>
      <c r="H3239" t="s">
        <v>151</v>
      </c>
      <c r="I3239">
        <f>VLOOKUP(B3239,Information_sites!D:E,2,FALSE)</f>
        <v>-24.100999999999999</v>
      </c>
      <c r="J3239">
        <f>VLOOKUP(B3239,Information_sites!D:F,3,FALSE)</f>
        <v>-45.6997</v>
      </c>
      <c r="K3239">
        <v>7</v>
      </c>
      <c r="L3239">
        <v>31</v>
      </c>
      <c r="M3239">
        <v>40</v>
      </c>
      <c r="N3239">
        <v>9.6999999999999993</v>
      </c>
      <c r="O3239">
        <v>12</v>
      </c>
      <c r="P3239" s="5">
        <v>0.51666666666666705</v>
      </c>
      <c r="Q3239" s="5">
        <v>0.52152777777777803</v>
      </c>
      <c r="R3239">
        <v>27</v>
      </c>
      <c r="S3239" t="s">
        <v>63</v>
      </c>
      <c r="T3239">
        <v>1</v>
      </c>
      <c r="U3239">
        <v>35</v>
      </c>
      <c r="X3239" t="str">
        <f>VLOOKUP($S3239,Taxonomic!A:D,2,FALSE)</f>
        <v>haemulidae</v>
      </c>
      <c r="Y3239" t="str">
        <f>VLOOKUP(S3239,Taxonomic!A:D,3,FALSE)</f>
        <v>haemulon</v>
      </c>
      <c r="Z3239" t="str">
        <f>VLOOKUP(S3239,Taxonomic!A:D,4,FALSE)</f>
        <v>plumierii</v>
      </c>
    </row>
    <row r="3240" spans="1:26" x14ac:dyDescent="0.2">
      <c r="A3240" t="s">
        <v>30</v>
      </c>
      <c r="B3240" t="s">
        <v>215</v>
      </c>
      <c r="C3240" s="4" t="s">
        <v>159</v>
      </c>
      <c r="D3240">
        <v>2020</v>
      </c>
      <c r="E3240">
        <v>2</v>
      </c>
      <c r="F3240" s="9">
        <v>1</v>
      </c>
      <c r="G3240" t="s">
        <v>455</v>
      </c>
      <c r="H3240" t="s">
        <v>151</v>
      </c>
      <c r="I3240">
        <f>VLOOKUP(B3240,Information_sites!D:E,2,FALSE)</f>
        <v>-24.100999999999999</v>
      </c>
      <c r="J3240">
        <f>VLOOKUP(B3240,Information_sites!D:F,3,FALSE)</f>
        <v>-45.6997</v>
      </c>
      <c r="K3240">
        <v>7</v>
      </c>
      <c r="L3240">
        <v>31</v>
      </c>
      <c r="M3240">
        <v>40</v>
      </c>
      <c r="N3240">
        <v>9.6999999999999993</v>
      </c>
      <c r="O3240">
        <v>12</v>
      </c>
      <c r="P3240" s="5">
        <v>0.51666666666666705</v>
      </c>
      <c r="Q3240" s="5">
        <v>0.52152777777777803</v>
      </c>
      <c r="R3240">
        <v>27</v>
      </c>
      <c r="S3240" t="s">
        <v>87</v>
      </c>
      <c r="T3240">
        <v>11</v>
      </c>
      <c r="U3240">
        <v>3</v>
      </c>
      <c r="X3240" t="str">
        <f>VLOOKUP($S3240,Taxonomic!A:D,2,FALSE)</f>
        <v>gobiidae</v>
      </c>
      <c r="Y3240" t="str">
        <f>VLOOKUP(S3240,Taxonomic!A:D,3,FALSE)</f>
        <v>coryphopterus</v>
      </c>
      <c r="Z3240" t="str">
        <f>VLOOKUP(S3240,Taxonomic!A:D,4,FALSE)</f>
        <v>spp</v>
      </c>
    </row>
    <row r="3241" spans="1:26" x14ac:dyDescent="0.2">
      <c r="A3241" t="s">
        <v>30</v>
      </c>
      <c r="B3241" t="s">
        <v>215</v>
      </c>
      <c r="C3241" s="4" t="s">
        <v>159</v>
      </c>
      <c r="D3241">
        <v>2020</v>
      </c>
      <c r="E3241">
        <v>2</v>
      </c>
      <c r="F3241" s="9">
        <v>1</v>
      </c>
      <c r="G3241" t="s">
        <v>455</v>
      </c>
      <c r="H3241" t="s">
        <v>151</v>
      </c>
      <c r="I3241">
        <f>VLOOKUP(B3241,Information_sites!D:E,2,FALSE)</f>
        <v>-24.100999999999999</v>
      </c>
      <c r="J3241">
        <f>VLOOKUP(B3241,Information_sites!D:F,3,FALSE)</f>
        <v>-45.6997</v>
      </c>
      <c r="K3241">
        <v>7</v>
      </c>
      <c r="L3241">
        <v>31</v>
      </c>
      <c r="M3241">
        <v>40</v>
      </c>
      <c r="N3241">
        <v>9.6999999999999993</v>
      </c>
      <c r="O3241">
        <v>12</v>
      </c>
      <c r="P3241" s="5">
        <v>0.51666666666666705</v>
      </c>
      <c r="Q3241" s="5">
        <v>0.52152777777777803</v>
      </c>
      <c r="R3241">
        <v>27</v>
      </c>
      <c r="S3241" t="s">
        <v>87</v>
      </c>
      <c r="T3241">
        <v>10</v>
      </c>
      <c r="U3241">
        <v>5</v>
      </c>
      <c r="X3241" t="str">
        <f>VLOOKUP($S3241,Taxonomic!A:D,2,FALSE)</f>
        <v>gobiidae</v>
      </c>
      <c r="Y3241" t="str">
        <f>VLOOKUP(S3241,Taxonomic!A:D,3,FALSE)</f>
        <v>coryphopterus</v>
      </c>
      <c r="Z3241" t="str">
        <f>VLOOKUP(S3241,Taxonomic!A:D,4,FALSE)</f>
        <v>spp</v>
      </c>
    </row>
    <row r="3242" spans="1:26" x14ac:dyDescent="0.2">
      <c r="A3242" t="s">
        <v>30</v>
      </c>
      <c r="B3242" t="s">
        <v>215</v>
      </c>
      <c r="C3242" s="4" t="s">
        <v>159</v>
      </c>
      <c r="D3242">
        <v>2020</v>
      </c>
      <c r="E3242">
        <v>2</v>
      </c>
      <c r="F3242" s="9">
        <v>1</v>
      </c>
      <c r="G3242" t="s">
        <v>455</v>
      </c>
      <c r="H3242" t="s">
        <v>151</v>
      </c>
      <c r="I3242">
        <f>VLOOKUP(B3242,Information_sites!D:E,2,FALSE)</f>
        <v>-24.100999999999999</v>
      </c>
      <c r="J3242">
        <f>VLOOKUP(B3242,Information_sites!D:F,3,FALSE)</f>
        <v>-45.6997</v>
      </c>
      <c r="K3242">
        <v>7</v>
      </c>
      <c r="L3242">
        <v>31</v>
      </c>
      <c r="M3242">
        <v>40</v>
      </c>
      <c r="N3242">
        <v>9.6999999999999993</v>
      </c>
      <c r="O3242">
        <v>12</v>
      </c>
      <c r="P3242" s="5">
        <v>0.51666666666666705</v>
      </c>
      <c r="Q3242" s="5">
        <v>0.52152777777777803</v>
      </c>
      <c r="R3242">
        <v>27</v>
      </c>
      <c r="S3242" t="s">
        <v>87</v>
      </c>
      <c r="T3242">
        <v>2</v>
      </c>
      <c r="U3242">
        <v>7</v>
      </c>
      <c r="X3242" t="str">
        <f>VLOOKUP($S3242,Taxonomic!A:D,2,FALSE)</f>
        <v>gobiidae</v>
      </c>
      <c r="Y3242" t="str">
        <f>VLOOKUP(S3242,Taxonomic!A:D,3,FALSE)</f>
        <v>coryphopterus</v>
      </c>
      <c r="Z3242" t="str">
        <f>VLOOKUP(S3242,Taxonomic!A:D,4,FALSE)</f>
        <v>spp</v>
      </c>
    </row>
    <row r="3243" spans="1:26" x14ac:dyDescent="0.2">
      <c r="A3243" t="s">
        <v>30</v>
      </c>
      <c r="B3243" t="s">
        <v>215</v>
      </c>
      <c r="C3243" s="4" t="s">
        <v>159</v>
      </c>
      <c r="D3243">
        <v>2020</v>
      </c>
      <c r="E3243">
        <v>2</v>
      </c>
      <c r="F3243" s="9">
        <v>1</v>
      </c>
      <c r="G3243" t="s">
        <v>455</v>
      </c>
      <c r="H3243" t="s">
        <v>151</v>
      </c>
      <c r="I3243">
        <f>VLOOKUP(B3243,Information_sites!D:E,2,FALSE)</f>
        <v>-24.100999999999999</v>
      </c>
      <c r="J3243">
        <f>VLOOKUP(B3243,Information_sites!D:F,3,FALSE)</f>
        <v>-45.6997</v>
      </c>
      <c r="K3243">
        <v>7</v>
      </c>
      <c r="L3243">
        <v>31</v>
      </c>
      <c r="M3243">
        <v>40</v>
      </c>
      <c r="N3243">
        <v>9.6999999999999993</v>
      </c>
      <c r="O3243">
        <v>12</v>
      </c>
      <c r="P3243" s="5">
        <v>0.51666666666666705</v>
      </c>
      <c r="Q3243" s="5">
        <v>0.52152777777777803</v>
      </c>
      <c r="R3243">
        <v>27</v>
      </c>
      <c r="S3243" t="s">
        <v>46</v>
      </c>
      <c r="T3243">
        <v>7</v>
      </c>
      <c r="U3243">
        <v>15</v>
      </c>
      <c r="X3243" t="str">
        <f>VLOOKUP($S3243,Taxonomic!A:D,2,FALSE)</f>
        <v>pomacentridae</v>
      </c>
      <c r="Y3243" t="str">
        <f>VLOOKUP(S3243,Taxonomic!A:D,3,FALSE)</f>
        <v>stegastes</v>
      </c>
      <c r="Z3243" t="str">
        <f>VLOOKUP(S3243,Taxonomic!A:D,4,FALSE)</f>
        <v>fuscus</v>
      </c>
    </row>
    <row r="3244" spans="1:26" x14ac:dyDescent="0.2">
      <c r="A3244" t="s">
        <v>30</v>
      </c>
      <c r="B3244" t="s">
        <v>215</v>
      </c>
      <c r="C3244" s="4" t="s">
        <v>159</v>
      </c>
      <c r="D3244">
        <v>2020</v>
      </c>
      <c r="E3244">
        <v>2</v>
      </c>
      <c r="F3244" s="9">
        <v>1</v>
      </c>
      <c r="G3244" t="s">
        <v>455</v>
      </c>
      <c r="H3244" t="s">
        <v>151</v>
      </c>
      <c r="I3244">
        <f>VLOOKUP(B3244,Information_sites!D:E,2,FALSE)</f>
        <v>-24.100999999999999</v>
      </c>
      <c r="J3244">
        <f>VLOOKUP(B3244,Information_sites!D:F,3,FALSE)</f>
        <v>-45.6997</v>
      </c>
      <c r="K3244">
        <v>7</v>
      </c>
      <c r="L3244">
        <v>31</v>
      </c>
      <c r="M3244">
        <v>40</v>
      </c>
      <c r="N3244">
        <v>9.6999999999999993</v>
      </c>
      <c r="O3244">
        <v>12</v>
      </c>
      <c r="P3244" s="5">
        <v>0.51666666666666705</v>
      </c>
      <c r="Q3244" s="5">
        <v>0.52152777777777803</v>
      </c>
      <c r="R3244">
        <v>27</v>
      </c>
      <c r="S3244" t="s">
        <v>54</v>
      </c>
      <c r="T3244">
        <v>1</v>
      </c>
      <c r="U3244">
        <v>3</v>
      </c>
      <c r="X3244" t="str">
        <f>VLOOKUP($S3244,Taxonomic!A:D,2,FALSE)</f>
        <v>blenniidae</v>
      </c>
      <c r="Y3244" t="str">
        <f>VLOOKUP(S3244,Taxonomic!A:D,3,FALSE)</f>
        <v>parablennius</v>
      </c>
      <c r="Z3244" t="str">
        <f>VLOOKUP(S3244,Taxonomic!A:D,4,FALSE)</f>
        <v>marmoreus</v>
      </c>
    </row>
    <row r="3245" spans="1:26" x14ac:dyDescent="0.2">
      <c r="A3245" t="s">
        <v>30</v>
      </c>
      <c r="B3245" t="s">
        <v>215</v>
      </c>
      <c r="C3245" s="4" t="s">
        <v>159</v>
      </c>
      <c r="D3245">
        <v>2020</v>
      </c>
      <c r="E3245">
        <v>2</v>
      </c>
      <c r="F3245" s="9">
        <v>1</v>
      </c>
      <c r="G3245" t="s">
        <v>455</v>
      </c>
      <c r="H3245" t="s">
        <v>151</v>
      </c>
      <c r="I3245">
        <f>VLOOKUP(B3245,Information_sites!D:E,2,FALSE)</f>
        <v>-24.100999999999999</v>
      </c>
      <c r="J3245">
        <f>VLOOKUP(B3245,Information_sites!D:F,3,FALSE)</f>
        <v>-45.6997</v>
      </c>
      <c r="K3245">
        <v>7</v>
      </c>
      <c r="L3245">
        <v>31</v>
      </c>
      <c r="M3245">
        <v>40</v>
      </c>
      <c r="N3245">
        <v>9.6999999999999993</v>
      </c>
      <c r="O3245">
        <v>12</v>
      </c>
      <c r="P3245" s="5">
        <v>0.51666666666666705</v>
      </c>
      <c r="Q3245" s="5">
        <v>0.52152777777777803</v>
      </c>
      <c r="R3245">
        <v>27</v>
      </c>
      <c r="S3245" t="s">
        <v>54</v>
      </c>
      <c r="T3245">
        <v>2</v>
      </c>
      <c r="U3245">
        <v>5</v>
      </c>
      <c r="X3245" t="str">
        <f>VLOOKUP($S3245,Taxonomic!A:D,2,FALSE)</f>
        <v>blenniidae</v>
      </c>
      <c r="Y3245" t="str">
        <f>VLOOKUP(S3245,Taxonomic!A:D,3,FALSE)</f>
        <v>parablennius</v>
      </c>
      <c r="Z3245" t="str">
        <f>VLOOKUP(S3245,Taxonomic!A:D,4,FALSE)</f>
        <v>marmoreus</v>
      </c>
    </row>
    <row r="3246" spans="1:26" x14ac:dyDescent="0.2">
      <c r="A3246" t="s">
        <v>30</v>
      </c>
      <c r="B3246" t="s">
        <v>215</v>
      </c>
      <c r="C3246" s="4" t="s">
        <v>159</v>
      </c>
      <c r="D3246">
        <v>2020</v>
      </c>
      <c r="E3246">
        <v>2</v>
      </c>
      <c r="F3246" s="9">
        <v>1</v>
      </c>
      <c r="G3246" t="s">
        <v>455</v>
      </c>
      <c r="H3246" t="s">
        <v>151</v>
      </c>
      <c r="I3246">
        <f>VLOOKUP(B3246,Information_sites!D:E,2,FALSE)</f>
        <v>-24.100999999999999</v>
      </c>
      <c r="J3246">
        <f>VLOOKUP(B3246,Information_sites!D:F,3,FALSE)</f>
        <v>-45.6997</v>
      </c>
      <c r="K3246">
        <v>7</v>
      </c>
      <c r="L3246">
        <v>31</v>
      </c>
      <c r="M3246">
        <v>40</v>
      </c>
      <c r="N3246">
        <v>9.6999999999999993</v>
      </c>
      <c r="O3246">
        <v>12</v>
      </c>
      <c r="P3246" s="5">
        <v>0.51666666666666705</v>
      </c>
      <c r="Q3246" s="5">
        <v>0.52152777777777803</v>
      </c>
      <c r="R3246">
        <v>27</v>
      </c>
      <c r="S3246" t="s">
        <v>88</v>
      </c>
      <c r="T3246">
        <v>1</v>
      </c>
      <c r="U3246">
        <v>10</v>
      </c>
      <c r="X3246" t="str">
        <f>VLOOKUP($S3246,Taxonomic!A:D,2,FALSE)</f>
        <v>pomacentridae</v>
      </c>
      <c r="Y3246" t="str">
        <f>VLOOKUP(S3246,Taxonomic!A:D,3,FALSE)</f>
        <v>stegastes</v>
      </c>
      <c r="Z3246" t="str">
        <f>VLOOKUP(S3246,Taxonomic!A:D,4,FALSE)</f>
        <v>pictus</v>
      </c>
    </row>
    <row r="3247" spans="1:26" x14ac:dyDescent="0.2">
      <c r="A3247" t="s">
        <v>30</v>
      </c>
      <c r="B3247" t="s">
        <v>215</v>
      </c>
      <c r="C3247" s="4" t="s">
        <v>159</v>
      </c>
      <c r="D3247">
        <v>2020</v>
      </c>
      <c r="E3247">
        <v>2</v>
      </c>
      <c r="F3247" s="9">
        <v>1</v>
      </c>
      <c r="G3247" t="s">
        <v>455</v>
      </c>
      <c r="H3247" t="s">
        <v>151</v>
      </c>
      <c r="I3247">
        <f>VLOOKUP(B3247,Information_sites!D:E,2,FALSE)</f>
        <v>-24.100999999999999</v>
      </c>
      <c r="J3247">
        <f>VLOOKUP(B3247,Information_sites!D:F,3,FALSE)</f>
        <v>-45.6997</v>
      </c>
      <c r="K3247">
        <v>7</v>
      </c>
      <c r="L3247">
        <v>31</v>
      </c>
      <c r="M3247">
        <v>40</v>
      </c>
      <c r="N3247">
        <v>9.6999999999999993</v>
      </c>
      <c r="O3247">
        <v>12</v>
      </c>
      <c r="P3247" s="5">
        <v>0.51666666666666705</v>
      </c>
      <c r="Q3247" s="5">
        <v>0.52152777777777803</v>
      </c>
      <c r="R3247">
        <v>27</v>
      </c>
      <c r="S3247" t="s">
        <v>164</v>
      </c>
      <c r="T3247">
        <v>2</v>
      </c>
      <c r="U3247">
        <v>3</v>
      </c>
      <c r="X3247" t="str">
        <f>VLOOKUP($S3247,Taxonomic!A:D,2,FALSE)</f>
        <v>gobiidae</v>
      </c>
      <c r="Y3247" t="str">
        <f>VLOOKUP(S3247,Taxonomic!A:D,3,FALSE)</f>
        <v>ctenogobius</v>
      </c>
      <c r="Z3247" t="str">
        <f>VLOOKUP(S3247,Taxonomic!A:D,4,FALSE)</f>
        <v>saepepallens</v>
      </c>
    </row>
    <row r="3248" spans="1:26" x14ac:dyDescent="0.2">
      <c r="A3248" t="s">
        <v>30</v>
      </c>
      <c r="B3248" t="s">
        <v>215</v>
      </c>
      <c r="C3248" s="4" t="s">
        <v>159</v>
      </c>
      <c r="D3248">
        <v>2020</v>
      </c>
      <c r="E3248">
        <v>2</v>
      </c>
      <c r="F3248" s="9">
        <v>1</v>
      </c>
      <c r="G3248" t="s">
        <v>455</v>
      </c>
      <c r="H3248" t="s">
        <v>151</v>
      </c>
      <c r="I3248">
        <f>VLOOKUP(B3248,Information_sites!D:E,2,FALSE)</f>
        <v>-24.100999999999999</v>
      </c>
      <c r="J3248">
        <f>VLOOKUP(B3248,Information_sites!D:F,3,FALSE)</f>
        <v>-45.6997</v>
      </c>
      <c r="K3248">
        <v>8</v>
      </c>
      <c r="L3248">
        <v>32</v>
      </c>
      <c r="M3248">
        <v>40</v>
      </c>
      <c r="N3248">
        <v>10.199999999999999</v>
      </c>
      <c r="O3248">
        <v>12</v>
      </c>
      <c r="P3248" s="5">
        <v>0.52361111111111103</v>
      </c>
      <c r="Q3248" s="5">
        <v>0.52916666666666701</v>
      </c>
      <c r="R3248">
        <v>27</v>
      </c>
      <c r="S3248" t="s">
        <v>39</v>
      </c>
      <c r="T3248">
        <v>10</v>
      </c>
      <c r="U3248">
        <v>12</v>
      </c>
      <c r="X3248" t="str">
        <f>VLOOKUP($S3248,Taxonomic!A:D,2,FALSE)</f>
        <v>haemulidae</v>
      </c>
      <c r="Y3248" t="str">
        <f>VLOOKUP(S3248,Taxonomic!A:D,3,FALSE)</f>
        <v>haemulon</v>
      </c>
      <c r="Z3248" t="str">
        <f>VLOOKUP(S3248,Taxonomic!A:D,4,FALSE)</f>
        <v>aurolineatum</v>
      </c>
    </row>
    <row r="3249" spans="1:26" x14ac:dyDescent="0.2">
      <c r="A3249" t="s">
        <v>30</v>
      </c>
      <c r="B3249" t="s">
        <v>215</v>
      </c>
      <c r="C3249" s="4" t="s">
        <v>159</v>
      </c>
      <c r="D3249">
        <v>2020</v>
      </c>
      <c r="E3249">
        <v>2</v>
      </c>
      <c r="F3249" s="9">
        <v>1</v>
      </c>
      <c r="G3249" t="s">
        <v>455</v>
      </c>
      <c r="H3249" t="s">
        <v>151</v>
      </c>
      <c r="I3249">
        <f>VLOOKUP(B3249,Information_sites!D:E,2,FALSE)</f>
        <v>-24.100999999999999</v>
      </c>
      <c r="J3249">
        <f>VLOOKUP(B3249,Information_sites!D:F,3,FALSE)</f>
        <v>-45.6997</v>
      </c>
      <c r="K3249">
        <v>8</v>
      </c>
      <c r="L3249">
        <v>32</v>
      </c>
      <c r="M3249">
        <v>40</v>
      </c>
      <c r="N3249">
        <v>10.199999999999999</v>
      </c>
      <c r="O3249">
        <v>12</v>
      </c>
      <c r="P3249" s="5">
        <v>0.52361111111111103</v>
      </c>
      <c r="Q3249" s="5">
        <v>0.52916666666666701</v>
      </c>
      <c r="R3249">
        <v>27</v>
      </c>
      <c r="S3249" t="s">
        <v>39</v>
      </c>
      <c r="T3249">
        <v>14</v>
      </c>
      <c r="U3249">
        <v>15</v>
      </c>
      <c r="X3249" t="str">
        <f>VLOOKUP($S3249,Taxonomic!A:D,2,FALSE)</f>
        <v>haemulidae</v>
      </c>
      <c r="Y3249" t="str">
        <f>VLOOKUP(S3249,Taxonomic!A:D,3,FALSE)</f>
        <v>haemulon</v>
      </c>
      <c r="Z3249" t="str">
        <f>VLOOKUP(S3249,Taxonomic!A:D,4,FALSE)</f>
        <v>aurolineatum</v>
      </c>
    </row>
    <row r="3250" spans="1:26" x14ac:dyDescent="0.2">
      <c r="A3250" t="s">
        <v>30</v>
      </c>
      <c r="B3250" t="s">
        <v>215</v>
      </c>
      <c r="C3250" s="4" t="s">
        <v>159</v>
      </c>
      <c r="D3250">
        <v>2020</v>
      </c>
      <c r="E3250">
        <v>2</v>
      </c>
      <c r="F3250" s="9">
        <v>1</v>
      </c>
      <c r="G3250" t="s">
        <v>455</v>
      </c>
      <c r="H3250" t="s">
        <v>151</v>
      </c>
      <c r="I3250">
        <f>VLOOKUP(B3250,Information_sites!D:E,2,FALSE)</f>
        <v>-24.100999999999999</v>
      </c>
      <c r="J3250">
        <f>VLOOKUP(B3250,Information_sites!D:F,3,FALSE)</f>
        <v>-45.6997</v>
      </c>
      <c r="K3250">
        <v>8</v>
      </c>
      <c r="L3250">
        <v>32</v>
      </c>
      <c r="M3250">
        <v>40</v>
      </c>
      <c r="N3250">
        <v>10.199999999999999</v>
      </c>
      <c r="O3250">
        <v>12</v>
      </c>
      <c r="P3250" s="5">
        <v>0.52361111111111103</v>
      </c>
      <c r="Q3250" s="5">
        <v>0.52916666666666701</v>
      </c>
      <c r="R3250">
        <v>27</v>
      </c>
      <c r="S3250" t="s">
        <v>39</v>
      </c>
      <c r="T3250">
        <v>3</v>
      </c>
      <c r="U3250">
        <v>20</v>
      </c>
      <c r="X3250" t="str">
        <f>VLOOKUP($S3250,Taxonomic!A:D,2,FALSE)</f>
        <v>haemulidae</v>
      </c>
      <c r="Y3250" t="str">
        <f>VLOOKUP(S3250,Taxonomic!A:D,3,FALSE)</f>
        <v>haemulon</v>
      </c>
      <c r="Z3250" t="str">
        <f>VLOOKUP(S3250,Taxonomic!A:D,4,FALSE)</f>
        <v>aurolineatum</v>
      </c>
    </row>
    <row r="3251" spans="1:26" x14ac:dyDescent="0.2">
      <c r="A3251" t="s">
        <v>30</v>
      </c>
      <c r="B3251" t="s">
        <v>215</v>
      </c>
      <c r="C3251" s="4" t="s">
        <v>159</v>
      </c>
      <c r="D3251">
        <v>2020</v>
      </c>
      <c r="E3251">
        <v>2</v>
      </c>
      <c r="F3251" s="9">
        <v>1</v>
      </c>
      <c r="G3251" t="s">
        <v>455</v>
      </c>
      <c r="H3251" t="s">
        <v>151</v>
      </c>
      <c r="I3251">
        <f>VLOOKUP(B3251,Information_sites!D:E,2,FALSE)</f>
        <v>-24.100999999999999</v>
      </c>
      <c r="J3251">
        <f>VLOOKUP(B3251,Information_sites!D:F,3,FALSE)</f>
        <v>-45.6997</v>
      </c>
      <c r="K3251">
        <v>8</v>
      </c>
      <c r="L3251">
        <v>32</v>
      </c>
      <c r="M3251">
        <v>40</v>
      </c>
      <c r="N3251">
        <v>10.199999999999999</v>
      </c>
      <c r="O3251">
        <v>12</v>
      </c>
      <c r="P3251" s="5">
        <v>0.52361111111111103</v>
      </c>
      <c r="Q3251" s="5">
        <v>0.52916666666666701</v>
      </c>
      <c r="R3251">
        <v>27</v>
      </c>
      <c r="S3251" t="s">
        <v>57</v>
      </c>
      <c r="T3251">
        <v>1</v>
      </c>
      <c r="U3251">
        <v>30</v>
      </c>
      <c r="V3251" t="s">
        <v>157</v>
      </c>
      <c r="X3251" t="str">
        <f>VLOOKUP($S3251,Taxonomic!A:D,2,FALSE)</f>
        <v>scaridae</v>
      </c>
      <c r="Y3251" t="str">
        <f>VLOOKUP(S3251,Taxonomic!A:D,3,FALSE)</f>
        <v>sparisoma</v>
      </c>
      <c r="Z3251" t="str">
        <f>VLOOKUP(S3251,Taxonomic!A:D,4,FALSE)</f>
        <v>frondosum</v>
      </c>
    </row>
    <row r="3252" spans="1:26" x14ac:dyDescent="0.2">
      <c r="A3252" t="s">
        <v>30</v>
      </c>
      <c r="B3252" t="s">
        <v>215</v>
      </c>
      <c r="C3252" s="4" t="s">
        <v>159</v>
      </c>
      <c r="D3252">
        <v>2020</v>
      </c>
      <c r="E3252">
        <v>2</v>
      </c>
      <c r="F3252" s="9">
        <v>1</v>
      </c>
      <c r="G3252" t="s">
        <v>455</v>
      </c>
      <c r="H3252" t="s">
        <v>151</v>
      </c>
      <c r="I3252">
        <f>VLOOKUP(B3252,Information_sites!D:E,2,FALSE)</f>
        <v>-24.100999999999999</v>
      </c>
      <c r="J3252">
        <f>VLOOKUP(B3252,Information_sites!D:F,3,FALSE)</f>
        <v>-45.6997</v>
      </c>
      <c r="K3252">
        <v>8</v>
      </c>
      <c r="L3252">
        <v>32</v>
      </c>
      <c r="M3252">
        <v>40</v>
      </c>
      <c r="N3252">
        <v>10.199999999999999</v>
      </c>
      <c r="O3252">
        <v>12</v>
      </c>
      <c r="P3252" s="5">
        <v>0.52361111111111103</v>
      </c>
      <c r="Q3252" s="5">
        <v>0.52916666666666701</v>
      </c>
      <c r="R3252">
        <v>27</v>
      </c>
      <c r="S3252" t="s">
        <v>56</v>
      </c>
      <c r="T3252">
        <v>1</v>
      </c>
      <c r="U3252">
        <v>23</v>
      </c>
      <c r="V3252" t="s">
        <v>137</v>
      </c>
      <c r="X3252" t="str">
        <f>VLOOKUP($S3252,Taxonomic!A:D,2,FALSE)</f>
        <v>scaridae</v>
      </c>
      <c r="Y3252" t="str">
        <f>VLOOKUP(S3252,Taxonomic!A:D,3,FALSE)</f>
        <v>sparisoma</v>
      </c>
      <c r="Z3252" t="str">
        <f>VLOOKUP(S3252,Taxonomic!A:D,4,FALSE)</f>
        <v>axillare</v>
      </c>
    </row>
    <row r="3253" spans="1:26" x14ac:dyDescent="0.2">
      <c r="A3253" t="s">
        <v>30</v>
      </c>
      <c r="B3253" t="s">
        <v>215</v>
      </c>
      <c r="C3253" s="4" t="s">
        <v>159</v>
      </c>
      <c r="D3253">
        <v>2020</v>
      </c>
      <c r="E3253">
        <v>2</v>
      </c>
      <c r="F3253" s="9">
        <v>1</v>
      </c>
      <c r="G3253" t="s">
        <v>455</v>
      </c>
      <c r="H3253" t="s">
        <v>151</v>
      </c>
      <c r="I3253">
        <f>VLOOKUP(B3253,Information_sites!D:E,2,FALSE)</f>
        <v>-24.100999999999999</v>
      </c>
      <c r="J3253">
        <f>VLOOKUP(B3253,Information_sites!D:F,3,FALSE)</f>
        <v>-45.6997</v>
      </c>
      <c r="K3253">
        <v>8</v>
      </c>
      <c r="L3253">
        <v>32</v>
      </c>
      <c r="M3253">
        <v>40</v>
      </c>
      <c r="N3253">
        <v>10.199999999999999</v>
      </c>
      <c r="O3253">
        <v>12</v>
      </c>
      <c r="P3253" s="5">
        <v>0.52361111111111103</v>
      </c>
      <c r="Q3253" s="5">
        <v>0.52916666666666701</v>
      </c>
      <c r="R3253">
        <v>27</v>
      </c>
      <c r="S3253" t="s">
        <v>75</v>
      </c>
      <c r="T3253">
        <v>1</v>
      </c>
      <c r="U3253">
        <v>20</v>
      </c>
      <c r="X3253" t="str">
        <f>VLOOKUP($S3253,Taxonomic!A:D,2,FALSE)</f>
        <v>labridae</v>
      </c>
      <c r="Y3253" t="str">
        <f>VLOOKUP(S3253,Taxonomic!A:D,3,FALSE)</f>
        <v>halichoeres</v>
      </c>
      <c r="Z3253" t="str">
        <f>VLOOKUP(S3253,Taxonomic!A:D,4,FALSE)</f>
        <v>brasiliensis</v>
      </c>
    </row>
    <row r="3254" spans="1:26" x14ac:dyDescent="0.2">
      <c r="A3254" t="s">
        <v>30</v>
      </c>
      <c r="B3254" t="s">
        <v>215</v>
      </c>
      <c r="C3254" s="4" t="s">
        <v>159</v>
      </c>
      <c r="D3254">
        <v>2020</v>
      </c>
      <c r="E3254">
        <v>2</v>
      </c>
      <c r="F3254" s="9">
        <v>1</v>
      </c>
      <c r="G3254" t="s">
        <v>455</v>
      </c>
      <c r="H3254" t="s">
        <v>151</v>
      </c>
      <c r="I3254">
        <f>VLOOKUP(B3254,Information_sites!D:E,2,FALSE)</f>
        <v>-24.100999999999999</v>
      </c>
      <c r="J3254">
        <f>VLOOKUP(B3254,Information_sites!D:F,3,FALSE)</f>
        <v>-45.6997</v>
      </c>
      <c r="K3254">
        <v>8</v>
      </c>
      <c r="L3254">
        <v>32</v>
      </c>
      <c r="M3254">
        <v>40</v>
      </c>
      <c r="N3254">
        <v>10.199999999999999</v>
      </c>
      <c r="O3254">
        <v>12</v>
      </c>
      <c r="P3254" s="5">
        <v>0.52361111111111103</v>
      </c>
      <c r="Q3254" s="5">
        <v>0.52916666666666701</v>
      </c>
      <c r="R3254">
        <v>27</v>
      </c>
      <c r="S3254" t="s">
        <v>75</v>
      </c>
      <c r="T3254">
        <v>1</v>
      </c>
      <c r="U3254">
        <v>35</v>
      </c>
      <c r="X3254" t="str">
        <f>VLOOKUP($S3254,Taxonomic!A:D,2,FALSE)</f>
        <v>labridae</v>
      </c>
      <c r="Y3254" t="str">
        <f>VLOOKUP(S3254,Taxonomic!A:D,3,FALSE)</f>
        <v>halichoeres</v>
      </c>
      <c r="Z3254" t="str">
        <f>VLOOKUP(S3254,Taxonomic!A:D,4,FALSE)</f>
        <v>brasiliensis</v>
      </c>
    </row>
    <row r="3255" spans="1:26" x14ac:dyDescent="0.2">
      <c r="A3255" t="s">
        <v>30</v>
      </c>
      <c r="B3255" t="s">
        <v>215</v>
      </c>
      <c r="C3255" s="4" t="s">
        <v>159</v>
      </c>
      <c r="D3255">
        <v>2020</v>
      </c>
      <c r="E3255">
        <v>2</v>
      </c>
      <c r="F3255" s="9">
        <v>1</v>
      </c>
      <c r="G3255" t="s">
        <v>455</v>
      </c>
      <c r="H3255" t="s">
        <v>151</v>
      </c>
      <c r="I3255">
        <f>VLOOKUP(B3255,Information_sites!D:E,2,FALSE)</f>
        <v>-24.100999999999999</v>
      </c>
      <c r="J3255">
        <f>VLOOKUP(B3255,Information_sites!D:F,3,FALSE)</f>
        <v>-45.6997</v>
      </c>
      <c r="K3255">
        <v>8</v>
      </c>
      <c r="L3255">
        <v>32</v>
      </c>
      <c r="M3255">
        <v>40</v>
      </c>
      <c r="N3255">
        <v>10.199999999999999</v>
      </c>
      <c r="O3255">
        <v>12</v>
      </c>
      <c r="P3255" s="5">
        <v>0.52361111111111103</v>
      </c>
      <c r="Q3255" s="5">
        <v>0.52916666666666701</v>
      </c>
      <c r="R3255">
        <v>27</v>
      </c>
      <c r="S3255" t="s">
        <v>50</v>
      </c>
      <c r="T3255">
        <v>1</v>
      </c>
      <c r="U3255">
        <v>37</v>
      </c>
      <c r="X3255" t="str">
        <f>VLOOKUP($S3255,Taxonomic!A:D,2,FALSE)</f>
        <v>haemulidae</v>
      </c>
      <c r="Y3255" t="str">
        <f>VLOOKUP(S3255,Taxonomic!A:D,3,FALSE)</f>
        <v>anisotremus</v>
      </c>
      <c r="Z3255" t="str">
        <f>VLOOKUP(S3255,Taxonomic!A:D,4,FALSE)</f>
        <v>virginicus</v>
      </c>
    </row>
    <row r="3256" spans="1:26" x14ac:dyDescent="0.2">
      <c r="A3256" t="s">
        <v>30</v>
      </c>
      <c r="B3256" t="s">
        <v>215</v>
      </c>
      <c r="C3256" s="4" t="s">
        <v>159</v>
      </c>
      <c r="D3256">
        <v>2020</v>
      </c>
      <c r="E3256">
        <v>2</v>
      </c>
      <c r="F3256" s="9">
        <v>1</v>
      </c>
      <c r="G3256" t="s">
        <v>455</v>
      </c>
      <c r="H3256" t="s">
        <v>151</v>
      </c>
      <c r="I3256">
        <f>VLOOKUP(B3256,Information_sites!D:E,2,FALSE)</f>
        <v>-24.100999999999999</v>
      </c>
      <c r="J3256">
        <f>VLOOKUP(B3256,Information_sites!D:F,3,FALSE)</f>
        <v>-45.6997</v>
      </c>
      <c r="K3256">
        <v>8</v>
      </c>
      <c r="L3256">
        <v>32</v>
      </c>
      <c r="M3256">
        <v>40</v>
      </c>
      <c r="N3256">
        <v>10.199999999999999</v>
      </c>
      <c r="O3256">
        <v>12</v>
      </c>
      <c r="P3256" s="5">
        <v>0.52361111111111103</v>
      </c>
      <c r="Q3256" s="5">
        <v>0.52916666666666701</v>
      </c>
      <c r="R3256">
        <v>27</v>
      </c>
      <c r="S3256" t="s">
        <v>44</v>
      </c>
      <c r="T3256">
        <v>1</v>
      </c>
      <c r="U3256">
        <v>32</v>
      </c>
      <c r="X3256" t="str">
        <f>VLOOKUP($S3256,Taxonomic!A:D,2,FALSE)</f>
        <v>pomacanthidae</v>
      </c>
      <c r="Y3256" t="str">
        <f>VLOOKUP(S3256,Taxonomic!A:D,3,FALSE)</f>
        <v>pomacanthus</v>
      </c>
      <c r="Z3256" t="str">
        <f>VLOOKUP(S3256,Taxonomic!A:D,4,FALSE)</f>
        <v>paru</v>
      </c>
    </row>
    <row r="3257" spans="1:26" x14ac:dyDescent="0.2">
      <c r="A3257" t="s">
        <v>30</v>
      </c>
      <c r="B3257" t="s">
        <v>215</v>
      </c>
      <c r="C3257" s="4" t="s">
        <v>159</v>
      </c>
      <c r="D3257">
        <v>2020</v>
      </c>
      <c r="E3257">
        <v>2</v>
      </c>
      <c r="F3257" s="9">
        <v>1</v>
      </c>
      <c r="G3257" t="s">
        <v>455</v>
      </c>
      <c r="H3257" t="s">
        <v>151</v>
      </c>
      <c r="I3257">
        <f>VLOOKUP(B3257,Information_sites!D:E,2,FALSE)</f>
        <v>-24.100999999999999</v>
      </c>
      <c r="J3257">
        <f>VLOOKUP(B3257,Information_sites!D:F,3,FALSE)</f>
        <v>-45.6997</v>
      </c>
      <c r="K3257">
        <v>8</v>
      </c>
      <c r="L3257">
        <v>32</v>
      </c>
      <c r="M3257">
        <v>40</v>
      </c>
      <c r="N3257">
        <v>10.199999999999999</v>
      </c>
      <c r="O3257">
        <v>12</v>
      </c>
      <c r="P3257" s="5">
        <v>0.52361111111111103</v>
      </c>
      <c r="Q3257" s="5">
        <v>0.52916666666666701</v>
      </c>
      <c r="R3257">
        <v>27</v>
      </c>
      <c r="S3257" t="s">
        <v>41</v>
      </c>
      <c r="T3257">
        <v>1</v>
      </c>
      <c r="U3257">
        <v>30</v>
      </c>
      <c r="X3257" t="str">
        <f>VLOOKUP($S3257,Taxonomic!A:D,2,FALSE)</f>
        <v>holocentridae</v>
      </c>
      <c r="Y3257" t="str">
        <f>VLOOKUP(S3257,Taxonomic!A:D,3,FALSE)</f>
        <v>holocentrus</v>
      </c>
      <c r="Z3257" t="str">
        <f>VLOOKUP(S3257,Taxonomic!A:D,4,FALSE)</f>
        <v>adscensionis</v>
      </c>
    </row>
    <row r="3258" spans="1:26" x14ac:dyDescent="0.2">
      <c r="A3258" t="s">
        <v>30</v>
      </c>
      <c r="B3258" t="s">
        <v>215</v>
      </c>
      <c r="C3258" s="4" t="s">
        <v>159</v>
      </c>
      <c r="D3258">
        <v>2020</v>
      </c>
      <c r="E3258">
        <v>2</v>
      </c>
      <c r="F3258" s="9">
        <v>1</v>
      </c>
      <c r="G3258" t="s">
        <v>455</v>
      </c>
      <c r="H3258" t="s">
        <v>151</v>
      </c>
      <c r="I3258">
        <f>VLOOKUP(B3258,Information_sites!D:E,2,FALSE)</f>
        <v>-24.100999999999999</v>
      </c>
      <c r="J3258">
        <f>VLOOKUP(B3258,Information_sites!D:F,3,FALSE)</f>
        <v>-45.6997</v>
      </c>
      <c r="K3258">
        <v>8</v>
      </c>
      <c r="L3258">
        <v>32</v>
      </c>
      <c r="M3258">
        <v>40</v>
      </c>
      <c r="N3258">
        <v>10.199999999999999</v>
      </c>
      <c r="O3258">
        <v>12</v>
      </c>
      <c r="P3258" s="5">
        <v>0.52361111111111103</v>
      </c>
      <c r="Q3258" s="5">
        <v>0.52916666666666701</v>
      </c>
      <c r="R3258">
        <v>27</v>
      </c>
      <c r="S3258" t="s">
        <v>41</v>
      </c>
      <c r="T3258">
        <v>1</v>
      </c>
      <c r="U3258">
        <v>37</v>
      </c>
      <c r="X3258" t="str">
        <f>VLOOKUP($S3258,Taxonomic!A:D,2,FALSE)</f>
        <v>holocentridae</v>
      </c>
      <c r="Y3258" t="str">
        <f>VLOOKUP(S3258,Taxonomic!A:D,3,FALSE)</f>
        <v>holocentrus</v>
      </c>
      <c r="Z3258" t="str">
        <f>VLOOKUP(S3258,Taxonomic!A:D,4,FALSE)</f>
        <v>adscensionis</v>
      </c>
    </row>
    <row r="3259" spans="1:26" x14ac:dyDescent="0.2">
      <c r="A3259" t="s">
        <v>30</v>
      </c>
      <c r="B3259" t="s">
        <v>215</v>
      </c>
      <c r="C3259" s="4" t="s">
        <v>159</v>
      </c>
      <c r="D3259">
        <v>2020</v>
      </c>
      <c r="E3259">
        <v>2</v>
      </c>
      <c r="F3259" s="9">
        <v>1</v>
      </c>
      <c r="G3259" t="s">
        <v>455</v>
      </c>
      <c r="H3259" t="s">
        <v>151</v>
      </c>
      <c r="I3259">
        <f>VLOOKUP(B3259,Information_sites!D:E,2,FALSE)</f>
        <v>-24.100999999999999</v>
      </c>
      <c r="J3259">
        <f>VLOOKUP(B3259,Information_sites!D:F,3,FALSE)</f>
        <v>-45.6997</v>
      </c>
      <c r="K3259">
        <v>8</v>
      </c>
      <c r="L3259">
        <v>32</v>
      </c>
      <c r="M3259">
        <v>40</v>
      </c>
      <c r="N3259">
        <v>10.199999999999999</v>
      </c>
      <c r="O3259">
        <v>12</v>
      </c>
      <c r="P3259" s="5">
        <v>0.52361111111111103</v>
      </c>
      <c r="Q3259" s="5">
        <v>0.52916666666666701</v>
      </c>
      <c r="R3259">
        <v>27</v>
      </c>
      <c r="S3259" t="s">
        <v>437</v>
      </c>
      <c r="T3259">
        <v>1</v>
      </c>
      <c r="U3259">
        <v>30</v>
      </c>
      <c r="X3259" t="str">
        <f>VLOOKUP($S3259,Taxonomic!A:D,2,FALSE)</f>
        <v>haemulidae</v>
      </c>
      <c r="Y3259" t="str">
        <f>VLOOKUP(S3259,Taxonomic!A:D,3,FALSE)</f>
        <v>haemulon</v>
      </c>
      <c r="Z3259" t="str">
        <f>VLOOKUP(S3259,Taxonomic!A:D,4,FALSE)</f>
        <v>atlanticus</v>
      </c>
    </row>
    <row r="3260" spans="1:26" x14ac:dyDescent="0.2">
      <c r="A3260" t="s">
        <v>30</v>
      </c>
      <c r="B3260" t="s">
        <v>215</v>
      </c>
      <c r="C3260" s="4" t="s">
        <v>159</v>
      </c>
      <c r="D3260">
        <v>2020</v>
      </c>
      <c r="E3260">
        <v>2</v>
      </c>
      <c r="F3260" s="9">
        <v>1</v>
      </c>
      <c r="G3260" t="s">
        <v>455</v>
      </c>
      <c r="H3260" t="s">
        <v>151</v>
      </c>
      <c r="I3260">
        <f>VLOOKUP(B3260,Information_sites!D:E,2,FALSE)</f>
        <v>-24.100999999999999</v>
      </c>
      <c r="J3260">
        <f>VLOOKUP(B3260,Information_sites!D:F,3,FALSE)</f>
        <v>-45.6997</v>
      </c>
      <c r="K3260">
        <v>8</v>
      </c>
      <c r="L3260">
        <v>32</v>
      </c>
      <c r="M3260">
        <v>40</v>
      </c>
      <c r="N3260">
        <v>10.199999999999999</v>
      </c>
      <c r="O3260">
        <v>12</v>
      </c>
      <c r="P3260" s="5">
        <v>0.52361111111111103</v>
      </c>
      <c r="Q3260" s="5">
        <v>0.52916666666666701</v>
      </c>
      <c r="R3260">
        <v>27</v>
      </c>
      <c r="S3260" t="s">
        <v>40</v>
      </c>
      <c r="T3260">
        <v>1</v>
      </c>
      <c r="U3260">
        <v>13</v>
      </c>
      <c r="X3260" t="str">
        <f>VLOOKUP($S3260,Taxonomic!A:D,2,FALSE)</f>
        <v>labridae</v>
      </c>
      <c r="Y3260" t="str">
        <f>VLOOKUP(S3260,Taxonomic!A:D,3,FALSE)</f>
        <v>halichoeres</v>
      </c>
      <c r="Z3260" t="str">
        <f>VLOOKUP(S3260,Taxonomic!A:D,4,FALSE)</f>
        <v>poeyi</v>
      </c>
    </row>
    <row r="3261" spans="1:26" x14ac:dyDescent="0.2">
      <c r="A3261" t="s">
        <v>30</v>
      </c>
      <c r="B3261" t="s">
        <v>215</v>
      </c>
      <c r="C3261" s="4" t="s">
        <v>159</v>
      </c>
      <c r="D3261">
        <v>2020</v>
      </c>
      <c r="E3261">
        <v>2</v>
      </c>
      <c r="F3261" s="9">
        <v>1</v>
      </c>
      <c r="G3261" t="s">
        <v>455</v>
      </c>
      <c r="H3261" t="s">
        <v>151</v>
      </c>
      <c r="I3261">
        <f>VLOOKUP(B3261,Information_sites!D:E,2,FALSE)</f>
        <v>-24.100999999999999</v>
      </c>
      <c r="J3261">
        <f>VLOOKUP(B3261,Information_sites!D:F,3,FALSE)</f>
        <v>-45.6997</v>
      </c>
      <c r="K3261">
        <v>8</v>
      </c>
      <c r="L3261">
        <v>32</v>
      </c>
      <c r="M3261">
        <v>40</v>
      </c>
      <c r="N3261">
        <v>10.199999999999999</v>
      </c>
      <c r="O3261">
        <v>12</v>
      </c>
      <c r="P3261" s="5">
        <v>0.52361111111111103</v>
      </c>
      <c r="Q3261" s="5">
        <v>0.52916666666666701</v>
      </c>
      <c r="R3261">
        <v>27</v>
      </c>
      <c r="S3261" t="s">
        <v>60</v>
      </c>
      <c r="T3261">
        <v>2</v>
      </c>
      <c r="U3261">
        <v>15</v>
      </c>
      <c r="X3261" t="str">
        <f>VLOOKUP($S3261,Taxonomic!A:D,2,FALSE)</f>
        <v>chaetodontidae</v>
      </c>
      <c r="Y3261" t="str">
        <f>VLOOKUP(S3261,Taxonomic!A:D,3,FALSE)</f>
        <v>chaetodon</v>
      </c>
      <c r="Z3261" t="str">
        <f>VLOOKUP(S3261,Taxonomic!A:D,4,FALSE)</f>
        <v>striatus</v>
      </c>
    </row>
    <row r="3262" spans="1:26" x14ac:dyDescent="0.2">
      <c r="A3262" t="s">
        <v>30</v>
      </c>
      <c r="B3262" t="s">
        <v>215</v>
      </c>
      <c r="C3262" s="4" t="s">
        <v>159</v>
      </c>
      <c r="D3262">
        <v>2020</v>
      </c>
      <c r="E3262">
        <v>2</v>
      </c>
      <c r="F3262" s="9">
        <v>1</v>
      </c>
      <c r="G3262" t="s">
        <v>455</v>
      </c>
      <c r="H3262" t="s">
        <v>151</v>
      </c>
      <c r="I3262">
        <f>VLOOKUP(B3262,Information_sites!D:E,2,FALSE)</f>
        <v>-24.100999999999999</v>
      </c>
      <c r="J3262">
        <f>VLOOKUP(B3262,Information_sites!D:F,3,FALSE)</f>
        <v>-45.6997</v>
      </c>
      <c r="K3262">
        <v>8</v>
      </c>
      <c r="L3262">
        <v>32</v>
      </c>
      <c r="M3262">
        <v>40</v>
      </c>
      <c r="N3262">
        <v>10.199999999999999</v>
      </c>
      <c r="O3262">
        <v>12</v>
      </c>
      <c r="P3262" s="5">
        <v>0.52361111111111103</v>
      </c>
      <c r="Q3262" s="5">
        <v>0.52916666666666701</v>
      </c>
      <c r="R3262">
        <v>27</v>
      </c>
      <c r="S3262" t="s">
        <v>114</v>
      </c>
      <c r="T3262">
        <v>3</v>
      </c>
      <c r="U3262">
        <v>5</v>
      </c>
      <c r="V3262" t="s">
        <v>137</v>
      </c>
      <c r="X3262" t="str">
        <f>VLOOKUP($S3262,Taxonomic!A:D,2,FALSE)</f>
        <v>scaridae</v>
      </c>
      <c r="Y3262" t="str">
        <f>VLOOKUP(S3262,Taxonomic!A:D,3,FALSE)</f>
        <v>cryptotomus</v>
      </c>
      <c r="Z3262" t="str">
        <f>VLOOKUP(S3262,Taxonomic!A:D,4,FALSE)</f>
        <v>roseus</v>
      </c>
    </row>
    <row r="3263" spans="1:26" x14ac:dyDescent="0.2">
      <c r="A3263" t="s">
        <v>30</v>
      </c>
      <c r="B3263" t="s">
        <v>215</v>
      </c>
      <c r="C3263" s="4" t="s">
        <v>159</v>
      </c>
      <c r="D3263">
        <v>2020</v>
      </c>
      <c r="E3263">
        <v>2</v>
      </c>
      <c r="F3263" s="9">
        <v>1</v>
      </c>
      <c r="G3263" t="s">
        <v>455</v>
      </c>
      <c r="H3263" t="s">
        <v>151</v>
      </c>
      <c r="I3263">
        <f>VLOOKUP(B3263,Information_sites!D:E,2,FALSE)</f>
        <v>-24.100999999999999</v>
      </c>
      <c r="J3263">
        <f>VLOOKUP(B3263,Information_sites!D:F,3,FALSE)</f>
        <v>-45.6997</v>
      </c>
      <c r="K3263">
        <v>8</v>
      </c>
      <c r="L3263">
        <v>32</v>
      </c>
      <c r="M3263">
        <v>40</v>
      </c>
      <c r="N3263">
        <v>10.199999999999999</v>
      </c>
      <c r="O3263">
        <v>12</v>
      </c>
      <c r="P3263" s="5">
        <v>0.52361111111111103</v>
      </c>
      <c r="Q3263" s="5">
        <v>0.52916666666666701</v>
      </c>
      <c r="R3263">
        <v>27</v>
      </c>
      <c r="S3263" t="s">
        <v>114</v>
      </c>
      <c r="T3263">
        <v>2</v>
      </c>
      <c r="U3263">
        <v>8</v>
      </c>
      <c r="V3263" t="s">
        <v>137</v>
      </c>
      <c r="X3263" t="str">
        <f>VLOOKUP($S3263,Taxonomic!A:D,2,FALSE)</f>
        <v>scaridae</v>
      </c>
      <c r="Y3263" t="str">
        <f>VLOOKUP(S3263,Taxonomic!A:D,3,FALSE)</f>
        <v>cryptotomus</v>
      </c>
      <c r="Z3263" t="str">
        <f>VLOOKUP(S3263,Taxonomic!A:D,4,FALSE)</f>
        <v>roseus</v>
      </c>
    </row>
    <row r="3264" spans="1:26" x14ac:dyDescent="0.2">
      <c r="A3264" t="s">
        <v>30</v>
      </c>
      <c r="B3264" t="s">
        <v>215</v>
      </c>
      <c r="C3264" s="4" t="s">
        <v>159</v>
      </c>
      <c r="D3264">
        <v>2020</v>
      </c>
      <c r="E3264">
        <v>2</v>
      </c>
      <c r="F3264" s="9">
        <v>1</v>
      </c>
      <c r="G3264" t="s">
        <v>455</v>
      </c>
      <c r="H3264" t="s">
        <v>151</v>
      </c>
      <c r="I3264">
        <f>VLOOKUP(B3264,Information_sites!D:E,2,FALSE)</f>
        <v>-24.100999999999999</v>
      </c>
      <c r="J3264">
        <f>VLOOKUP(B3264,Information_sites!D:F,3,FALSE)</f>
        <v>-45.6997</v>
      </c>
      <c r="K3264">
        <v>8</v>
      </c>
      <c r="L3264">
        <v>32</v>
      </c>
      <c r="M3264">
        <v>40</v>
      </c>
      <c r="N3264">
        <v>10.199999999999999</v>
      </c>
      <c r="O3264">
        <v>12</v>
      </c>
      <c r="P3264" s="5">
        <v>0.52361111111111103</v>
      </c>
      <c r="Q3264" s="5">
        <v>0.52916666666666701</v>
      </c>
      <c r="R3264">
        <v>27</v>
      </c>
      <c r="S3264" t="s">
        <v>114</v>
      </c>
      <c r="T3264">
        <v>1</v>
      </c>
      <c r="U3264">
        <v>12</v>
      </c>
      <c r="V3264" t="s">
        <v>157</v>
      </c>
      <c r="X3264" t="str">
        <f>VLOOKUP($S3264,Taxonomic!A:D,2,FALSE)</f>
        <v>scaridae</v>
      </c>
      <c r="Y3264" t="str">
        <f>VLOOKUP(S3264,Taxonomic!A:D,3,FALSE)</f>
        <v>cryptotomus</v>
      </c>
      <c r="Z3264" t="str">
        <f>VLOOKUP(S3264,Taxonomic!A:D,4,FALSE)</f>
        <v>roseus</v>
      </c>
    </row>
    <row r="3265" spans="1:26" x14ac:dyDescent="0.2">
      <c r="A3265" t="s">
        <v>30</v>
      </c>
      <c r="B3265" t="s">
        <v>215</v>
      </c>
      <c r="C3265" s="4" t="s">
        <v>159</v>
      </c>
      <c r="D3265">
        <v>2020</v>
      </c>
      <c r="E3265">
        <v>2</v>
      </c>
      <c r="F3265" s="9">
        <v>1</v>
      </c>
      <c r="G3265" t="s">
        <v>455</v>
      </c>
      <c r="H3265" t="s">
        <v>151</v>
      </c>
      <c r="I3265">
        <f>VLOOKUP(B3265,Information_sites!D:E,2,FALSE)</f>
        <v>-24.100999999999999</v>
      </c>
      <c r="J3265">
        <f>VLOOKUP(B3265,Information_sites!D:F,3,FALSE)</f>
        <v>-45.6997</v>
      </c>
      <c r="K3265">
        <v>8</v>
      </c>
      <c r="L3265">
        <v>32</v>
      </c>
      <c r="M3265">
        <v>40</v>
      </c>
      <c r="N3265">
        <v>10.199999999999999</v>
      </c>
      <c r="O3265">
        <v>12</v>
      </c>
      <c r="P3265" s="5">
        <v>0.52361111111111103</v>
      </c>
      <c r="Q3265" s="5">
        <v>0.52916666666666701</v>
      </c>
      <c r="R3265">
        <v>27</v>
      </c>
      <c r="S3265" t="s">
        <v>34</v>
      </c>
      <c r="T3265">
        <v>1</v>
      </c>
      <c r="U3265">
        <v>25</v>
      </c>
      <c r="X3265" t="str">
        <f>VLOOKUP($S3265,Taxonomic!A:D,2,FALSE)</f>
        <v>labridae</v>
      </c>
      <c r="Y3265" t="str">
        <f>VLOOKUP(S3265,Taxonomic!A:D,3,FALSE)</f>
        <v>bodianus</v>
      </c>
      <c r="Z3265" t="str">
        <f>VLOOKUP(S3265,Taxonomic!A:D,4,FALSE)</f>
        <v>pulchellus</v>
      </c>
    </row>
    <row r="3266" spans="1:26" x14ac:dyDescent="0.2">
      <c r="A3266" t="s">
        <v>30</v>
      </c>
      <c r="B3266" t="s">
        <v>215</v>
      </c>
      <c r="C3266" s="4" t="s">
        <v>159</v>
      </c>
      <c r="D3266">
        <v>2020</v>
      </c>
      <c r="E3266">
        <v>2</v>
      </c>
      <c r="F3266" s="9">
        <v>1</v>
      </c>
      <c r="G3266" t="s">
        <v>455</v>
      </c>
      <c r="H3266" t="s">
        <v>151</v>
      </c>
      <c r="I3266">
        <f>VLOOKUP(B3266,Information_sites!D:E,2,FALSE)</f>
        <v>-24.100999999999999</v>
      </c>
      <c r="J3266">
        <f>VLOOKUP(B3266,Information_sites!D:F,3,FALSE)</f>
        <v>-45.6997</v>
      </c>
      <c r="K3266">
        <v>8</v>
      </c>
      <c r="L3266">
        <v>32</v>
      </c>
      <c r="M3266">
        <v>40</v>
      </c>
      <c r="N3266">
        <v>10.199999999999999</v>
      </c>
      <c r="O3266">
        <v>12</v>
      </c>
      <c r="P3266" s="5">
        <v>0.52361111111111103</v>
      </c>
      <c r="Q3266" s="5">
        <v>0.52916666666666701</v>
      </c>
      <c r="R3266">
        <v>27</v>
      </c>
      <c r="S3266" t="s">
        <v>87</v>
      </c>
      <c r="T3266">
        <v>8</v>
      </c>
      <c r="U3266">
        <v>3</v>
      </c>
      <c r="X3266" t="str">
        <f>VLOOKUP($S3266,Taxonomic!A:D,2,FALSE)</f>
        <v>gobiidae</v>
      </c>
      <c r="Y3266" t="str">
        <f>VLOOKUP(S3266,Taxonomic!A:D,3,FALSE)</f>
        <v>coryphopterus</v>
      </c>
      <c r="Z3266" t="str">
        <f>VLOOKUP(S3266,Taxonomic!A:D,4,FALSE)</f>
        <v>spp</v>
      </c>
    </row>
    <row r="3267" spans="1:26" x14ac:dyDescent="0.2">
      <c r="A3267" t="s">
        <v>30</v>
      </c>
      <c r="B3267" t="s">
        <v>215</v>
      </c>
      <c r="C3267" s="4" t="s">
        <v>159</v>
      </c>
      <c r="D3267">
        <v>2020</v>
      </c>
      <c r="E3267">
        <v>2</v>
      </c>
      <c r="F3267" s="9">
        <v>1</v>
      </c>
      <c r="G3267" t="s">
        <v>455</v>
      </c>
      <c r="H3267" t="s">
        <v>151</v>
      </c>
      <c r="I3267">
        <f>VLOOKUP(B3267,Information_sites!D:E,2,FALSE)</f>
        <v>-24.100999999999999</v>
      </c>
      <c r="J3267">
        <f>VLOOKUP(B3267,Information_sites!D:F,3,FALSE)</f>
        <v>-45.6997</v>
      </c>
      <c r="K3267">
        <v>8</v>
      </c>
      <c r="L3267">
        <v>32</v>
      </c>
      <c r="M3267">
        <v>40</v>
      </c>
      <c r="N3267">
        <v>10.199999999999999</v>
      </c>
      <c r="O3267">
        <v>12</v>
      </c>
      <c r="P3267" s="5">
        <v>0.52361111111111103</v>
      </c>
      <c r="Q3267" s="5">
        <v>0.52916666666666701</v>
      </c>
      <c r="R3267">
        <v>27</v>
      </c>
      <c r="S3267" t="s">
        <v>87</v>
      </c>
      <c r="T3267">
        <v>13</v>
      </c>
      <c r="U3267">
        <v>5</v>
      </c>
      <c r="X3267" t="str">
        <f>VLOOKUP($S3267,Taxonomic!A:D,2,FALSE)</f>
        <v>gobiidae</v>
      </c>
      <c r="Y3267" t="str">
        <f>VLOOKUP(S3267,Taxonomic!A:D,3,FALSE)</f>
        <v>coryphopterus</v>
      </c>
      <c r="Z3267" t="str">
        <f>VLOOKUP(S3267,Taxonomic!A:D,4,FALSE)</f>
        <v>spp</v>
      </c>
    </row>
    <row r="3268" spans="1:26" x14ac:dyDescent="0.2">
      <c r="A3268" t="s">
        <v>30</v>
      </c>
      <c r="B3268" t="s">
        <v>215</v>
      </c>
      <c r="C3268" s="4" t="s">
        <v>159</v>
      </c>
      <c r="D3268">
        <v>2020</v>
      </c>
      <c r="E3268">
        <v>2</v>
      </c>
      <c r="F3268" s="9">
        <v>1</v>
      </c>
      <c r="G3268" t="s">
        <v>455</v>
      </c>
      <c r="H3268" t="s">
        <v>151</v>
      </c>
      <c r="I3268">
        <f>VLOOKUP(B3268,Information_sites!D:E,2,FALSE)</f>
        <v>-24.100999999999999</v>
      </c>
      <c r="J3268">
        <f>VLOOKUP(B3268,Information_sites!D:F,3,FALSE)</f>
        <v>-45.6997</v>
      </c>
      <c r="K3268">
        <v>8</v>
      </c>
      <c r="L3268">
        <v>32</v>
      </c>
      <c r="M3268">
        <v>40</v>
      </c>
      <c r="N3268">
        <v>10.199999999999999</v>
      </c>
      <c r="O3268">
        <v>12</v>
      </c>
      <c r="P3268" s="5">
        <v>0.52361111111111103</v>
      </c>
      <c r="Q3268" s="5">
        <v>0.52916666666666701</v>
      </c>
      <c r="R3268">
        <v>27</v>
      </c>
      <c r="S3268" t="s">
        <v>87</v>
      </c>
      <c r="T3268">
        <v>5</v>
      </c>
      <c r="U3268">
        <v>7</v>
      </c>
      <c r="X3268" t="str">
        <f>VLOOKUP($S3268,Taxonomic!A:D,2,FALSE)</f>
        <v>gobiidae</v>
      </c>
      <c r="Y3268" t="str">
        <f>VLOOKUP(S3268,Taxonomic!A:D,3,FALSE)</f>
        <v>coryphopterus</v>
      </c>
      <c r="Z3268" t="str">
        <f>VLOOKUP(S3268,Taxonomic!A:D,4,FALSE)</f>
        <v>spp</v>
      </c>
    </row>
    <row r="3269" spans="1:26" x14ac:dyDescent="0.2">
      <c r="A3269" t="s">
        <v>30</v>
      </c>
      <c r="B3269" t="s">
        <v>215</v>
      </c>
      <c r="C3269" s="4" t="s">
        <v>159</v>
      </c>
      <c r="D3269">
        <v>2020</v>
      </c>
      <c r="E3269">
        <v>2</v>
      </c>
      <c r="F3269" s="9">
        <v>1</v>
      </c>
      <c r="G3269" t="s">
        <v>455</v>
      </c>
      <c r="H3269" t="s">
        <v>151</v>
      </c>
      <c r="I3269">
        <f>VLOOKUP(B3269,Information_sites!D:E,2,FALSE)</f>
        <v>-24.100999999999999</v>
      </c>
      <c r="J3269">
        <f>VLOOKUP(B3269,Information_sites!D:F,3,FALSE)</f>
        <v>-45.6997</v>
      </c>
      <c r="K3269">
        <v>8</v>
      </c>
      <c r="L3269">
        <v>32</v>
      </c>
      <c r="M3269">
        <v>40</v>
      </c>
      <c r="N3269">
        <v>10.199999999999999</v>
      </c>
      <c r="O3269">
        <v>12</v>
      </c>
      <c r="P3269" s="5">
        <v>0.52361111111111103</v>
      </c>
      <c r="Q3269" s="5">
        <v>0.52916666666666701</v>
      </c>
      <c r="R3269">
        <v>27</v>
      </c>
      <c r="S3269" t="s">
        <v>87</v>
      </c>
      <c r="T3269">
        <v>1</v>
      </c>
      <c r="U3269">
        <v>8</v>
      </c>
      <c r="X3269" t="str">
        <f>VLOOKUP($S3269,Taxonomic!A:D,2,FALSE)</f>
        <v>gobiidae</v>
      </c>
      <c r="Y3269" t="str">
        <f>VLOOKUP(S3269,Taxonomic!A:D,3,FALSE)</f>
        <v>coryphopterus</v>
      </c>
      <c r="Z3269" t="str">
        <f>VLOOKUP(S3269,Taxonomic!A:D,4,FALSE)</f>
        <v>spp</v>
      </c>
    </row>
    <row r="3270" spans="1:26" x14ac:dyDescent="0.2">
      <c r="A3270" t="s">
        <v>30</v>
      </c>
      <c r="B3270" t="s">
        <v>215</v>
      </c>
      <c r="C3270" s="4" t="s">
        <v>159</v>
      </c>
      <c r="D3270">
        <v>2020</v>
      </c>
      <c r="E3270">
        <v>2</v>
      </c>
      <c r="F3270" s="9">
        <v>1</v>
      </c>
      <c r="G3270" t="s">
        <v>455</v>
      </c>
      <c r="H3270" t="s">
        <v>151</v>
      </c>
      <c r="I3270">
        <f>VLOOKUP(B3270,Information_sites!D:E,2,FALSE)</f>
        <v>-24.100999999999999</v>
      </c>
      <c r="J3270">
        <f>VLOOKUP(B3270,Information_sites!D:F,3,FALSE)</f>
        <v>-45.6997</v>
      </c>
      <c r="K3270">
        <v>8</v>
      </c>
      <c r="L3270">
        <v>32</v>
      </c>
      <c r="M3270">
        <v>40</v>
      </c>
      <c r="N3270">
        <v>10.199999999999999</v>
      </c>
      <c r="O3270">
        <v>12</v>
      </c>
      <c r="P3270" s="5">
        <v>0.52361111111111103</v>
      </c>
      <c r="Q3270" s="5">
        <v>0.52916666666666701</v>
      </c>
      <c r="R3270">
        <v>27</v>
      </c>
      <c r="S3270" t="s">
        <v>88</v>
      </c>
      <c r="T3270">
        <v>1</v>
      </c>
      <c r="U3270">
        <v>8</v>
      </c>
      <c r="X3270" t="str">
        <f>VLOOKUP($S3270,Taxonomic!A:D,2,FALSE)</f>
        <v>pomacentridae</v>
      </c>
      <c r="Y3270" t="str">
        <f>VLOOKUP(S3270,Taxonomic!A:D,3,FALSE)</f>
        <v>stegastes</v>
      </c>
      <c r="Z3270" t="str">
        <f>VLOOKUP(S3270,Taxonomic!A:D,4,FALSE)</f>
        <v>pictus</v>
      </c>
    </row>
    <row r="3271" spans="1:26" x14ac:dyDescent="0.2">
      <c r="A3271" t="s">
        <v>30</v>
      </c>
      <c r="B3271" t="s">
        <v>215</v>
      </c>
      <c r="C3271" s="4" t="s">
        <v>159</v>
      </c>
      <c r="D3271">
        <v>2020</v>
      </c>
      <c r="E3271">
        <v>2</v>
      </c>
      <c r="F3271" s="9">
        <v>1</v>
      </c>
      <c r="G3271" t="s">
        <v>455</v>
      </c>
      <c r="H3271" t="s">
        <v>151</v>
      </c>
      <c r="I3271">
        <f>VLOOKUP(B3271,Information_sites!D:E,2,FALSE)</f>
        <v>-24.100999999999999</v>
      </c>
      <c r="J3271">
        <f>VLOOKUP(B3271,Information_sites!D:F,3,FALSE)</f>
        <v>-45.6997</v>
      </c>
      <c r="K3271">
        <v>8</v>
      </c>
      <c r="L3271">
        <v>32</v>
      </c>
      <c r="M3271">
        <v>40</v>
      </c>
      <c r="N3271">
        <v>10.199999999999999</v>
      </c>
      <c r="O3271">
        <v>12</v>
      </c>
      <c r="P3271" s="5">
        <v>0.52361111111111103</v>
      </c>
      <c r="Q3271" s="5">
        <v>0.52916666666666701</v>
      </c>
      <c r="R3271">
        <v>27</v>
      </c>
      <c r="S3271" t="s">
        <v>98</v>
      </c>
      <c r="T3271">
        <v>1</v>
      </c>
      <c r="U3271">
        <v>5</v>
      </c>
      <c r="X3271" t="str">
        <f>VLOOKUP($S3271,Taxonomic!A:D,2,FALSE)</f>
        <v>serranidae</v>
      </c>
      <c r="Y3271" t="str">
        <f>VLOOKUP(S3271,Taxonomic!A:D,3,FALSE)</f>
        <v>serranus</v>
      </c>
      <c r="Z3271" t="str">
        <f>VLOOKUP(S3271,Taxonomic!A:D,4,FALSE)</f>
        <v>baldwini</v>
      </c>
    </row>
    <row r="3272" spans="1:26" x14ac:dyDescent="0.2">
      <c r="A3272" t="s">
        <v>30</v>
      </c>
      <c r="B3272" t="s">
        <v>215</v>
      </c>
      <c r="C3272" s="4" t="s">
        <v>159</v>
      </c>
      <c r="D3272">
        <v>2020</v>
      </c>
      <c r="E3272">
        <v>2</v>
      </c>
      <c r="F3272" s="9">
        <v>1</v>
      </c>
      <c r="G3272" t="s">
        <v>455</v>
      </c>
      <c r="H3272" t="s">
        <v>151</v>
      </c>
      <c r="I3272">
        <f>VLOOKUP(B3272,Information_sites!D:E,2,FALSE)</f>
        <v>-24.100999999999999</v>
      </c>
      <c r="J3272">
        <f>VLOOKUP(B3272,Information_sites!D:F,3,FALSE)</f>
        <v>-45.6997</v>
      </c>
      <c r="K3272">
        <v>8</v>
      </c>
      <c r="L3272">
        <v>32</v>
      </c>
      <c r="M3272">
        <v>40</v>
      </c>
      <c r="N3272">
        <v>10.199999999999999</v>
      </c>
      <c r="O3272">
        <v>12</v>
      </c>
      <c r="P3272" s="5">
        <v>0.52361111111111103</v>
      </c>
      <c r="Q3272" s="5">
        <v>0.52916666666666701</v>
      </c>
      <c r="R3272">
        <v>27</v>
      </c>
      <c r="S3272" t="s">
        <v>98</v>
      </c>
      <c r="T3272">
        <v>1</v>
      </c>
      <c r="U3272">
        <v>7</v>
      </c>
      <c r="X3272" t="str">
        <f>VLOOKUP($S3272,Taxonomic!A:D,2,FALSE)</f>
        <v>serranidae</v>
      </c>
      <c r="Y3272" t="str">
        <f>VLOOKUP(S3272,Taxonomic!A:D,3,FALSE)</f>
        <v>serranus</v>
      </c>
      <c r="Z3272" t="str">
        <f>VLOOKUP(S3272,Taxonomic!A:D,4,FALSE)</f>
        <v>baldwini</v>
      </c>
    </row>
    <row r="3273" spans="1:26" x14ac:dyDescent="0.2">
      <c r="A3273" t="s">
        <v>30</v>
      </c>
      <c r="B3273" t="s">
        <v>215</v>
      </c>
      <c r="C3273" s="4" t="s">
        <v>159</v>
      </c>
      <c r="D3273">
        <v>2020</v>
      </c>
      <c r="E3273">
        <v>2</v>
      </c>
      <c r="F3273" s="9">
        <v>1</v>
      </c>
      <c r="G3273" t="s">
        <v>455</v>
      </c>
      <c r="H3273" t="s">
        <v>151</v>
      </c>
      <c r="I3273">
        <f>VLOOKUP(B3273,Information_sites!D:E,2,FALSE)</f>
        <v>-24.100999999999999</v>
      </c>
      <c r="J3273">
        <f>VLOOKUP(B3273,Information_sites!D:F,3,FALSE)</f>
        <v>-45.6997</v>
      </c>
      <c r="K3273">
        <v>8</v>
      </c>
      <c r="L3273">
        <v>32</v>
      </c>
      <c r="M3273">
        <v>40</v>
      </c>
      <c r="N3273">
        <v>10.199999999999999</v>
      </c>
      <c r="O3273">
        <v>12</v>
      </c>
      <c r="P3273" s="5">
        <v>0.52361111111111103</v>
      </c>
      <c r="Q3273" s="5">
        <v>0.52916666666666701</v>
      </c>
      <c r="R3273">
        <v>27</v>
      </c>
      <c r="S3273" t="s">
        <v>107</v>
      </c>
      <c r="T3273">
        <v>2</v>
      </c>
      <c r="U3273">
        <v>2</v>
      </c>
      <c r="X3273" t="str">
        <f>VLOOKUP($S3273,Taxonomic!A:D,2,FALSE)</f>
        <v>sciaenidae</v>
      </c>
      <c r="Y3273" t="str">
        <f>VLOOKUP(S3273,Taxonomic!A:D,3,FALSE)</f>
        <v>pareques</v>
      </c>
      <c r="Z3273" t="str">
        <f>VLOOKUP(S3273,Taxonomic!A:D,4,FALSE)</f>
        <v>acuminatus</v>
      </c>
    </row>
    <row r="3274" spans="1:26" x14ac:dyDescent="0.2">
      <c r="A3274" t="s">
        <v>30</v>
      </c>
      <c r="B3274" t="s">
        <v>215</v>
      </c>
      <c r="C3274" s="4" t="s">
        <v>159</v>
      </c>
      <c r="D3274">
        <v>2020</v>
      </c>
      <c r="E3274">
        <v>2</v>
      </c>
      <c r="F3274" s="9">
        <v>1</v>
      </c>
      <c r="G3274" t="s">
        <v>455</v>
      </c>
      <c r="H3274" t="s">
        <v>151</v>
      </c>
      <c r="I3274">
        <f>VLOOKUP(B3274,Information_sites!D:E,2,FALSE)</f>
        <v>-24.100999999999999</v>
      </c>
      <c r="J3274">
        <f>VLOOKUP(B3274,Information_sites!D:F,3,FALSE)</f>
        <v>-45.6997</v>
      </c>
      <c r="K3274">
        <v>8</v>
      </c>
      <c r="L3274">
        <v>32</v>
      </c>
      <c r="M3274">
        <v>40</v>
      </c>
      <c r="N3274">
        <v>10.199999999999999</v>
      </c>
      <c r="O3274">
        <v>12</v>
      </c>
      <c r="P3274" s="5">
        <v>0.52361111111111103</v>
      </c>
      <c r="Q3274" s="5">
        <v>0.52916666666666701</v>
      </c>
      <c r="R3274">
        <v>27</v>
      </c>
      <c r="S3274" t="s">
        <v>65</v>
      </c>
      <c r="T3274">
        <v>1</v>
      </c>
      <c r="U3274">
        <v>4</v>
      </c>
      <c r="X3274" t="str">
        <f>VLOOKUP($S3274,Taxonomic!A:D,2,FALSE)</f>
        <v>gobiidae</v>
      </c>
      <c r="Y3274" t="str">
        <f>VLOOKUP(S3274,Taxonomic!A:D,3,FALSE)</f>
        <v>elacatinus</v>
      </c>
      <c r="Z3274" t="str">
        <f>VLOOKUP(S3274,Taxonomic!A:D,4,FALSE)</f>
        <v>figaro</v>
      </c>
    </row>
    <row r="3275" spans="1:26" x14ac:dyDescent="0.2">
      <c r="A3275" t="s">
        <v>30</v>
      </c>
      <c r="B3275" t="s">
        <v>215</v>
      </c>
      <c r="C3275" s="4" t="s">
        <v>159</v>
      </c>
      <c r="D3275">
        <v>2020</v>
      </c>
      <c r="E3275">
        <v>2</v>
      </c>
      <c r="F3275" s="9">
        <v>1</v>
      </c>
      <c r="G3275" t="s">
        <v>455</v>
      </c>
      <c r="H3275" t="s">
        <v>151</v>
      </c>
      <c r="I3275">
        <f>VLOOKUP(B3275,Information_sites!D:E,2,FALSE)</f>
        <v>-24.100999999999999</v>
      </c>
      <c r="J3275">
        <f>VLOOKUP(B3275,Information_sites!D:F,3,FALSE)</f>
        <v>-45.6997</v>
      </c>
      <c r="K3275">
        <v>9</v>
      </c>
      <c r="L3275">
        <v>33</v>
      </c>
      <c r="M3275">
        <v>40</v>
      </c>
      <c r="N3275">
        <v>7.6</v>
      </c>
      <c r="O3275">
        <v>12</v>
      </c>
      <c r="P3275" s="5">
        <v>0.530555555555556</v>
      </c>
      <c r="Q3275" s="5">
        <v>0.53611111111111098</v>
      </c>
      <c r="R3275">
        <v>27</v>
      </c>
      <c r="S3275" t="s">
        <v>39</v>
      </c>
      <c r="T3275">
        <v>38</v>
      </c>
      <c r="U3275">
        <v>15</v>
      </c>
      <c r="X3275" t="str">
        <f>VLOOKUP($S3275,Taxonomic!A:D,2,FALSE)</f>
        <v>haemulidae</v>
      </c>
      <c r="Y3275" t="str">
        <f>VLOOKUP(S3275,Taxonomic!A:D,3,FALSE)</f>
        <v>haemulon</v>
      </c>
      <c r="Z3275" t="str">
        <f>VLOOKUP(S3275,Taxonomic!A:D,4,FALSE)</f>
        <v>aurolineatum</v>
      </c>
    </row>
    <row r="3276" spans="1:26" x14ac:dyDescent="0.2">
      <c r="A3276" t="s">
        <v>30</v>
      </c>
      <c r="B3276" t="s">
        <v>215</v>
      </c>
      <c r="C3276" s="4" t="s">
        <v>159</v>
      </c>
      <c r="D3276">
        <v>2020</v>
      </c>
      <c r="E3276">
        <v>2</v>
      </c>
      <c r="F3276" s="9">
        <v>1</v>
      </c>
      <c r="G3276" t="s">
        <v>455</v>
      </c>
      <c r="H3276" t="s">
        <v>151</v>
      </c>
      <c r="I3276">
        <f>VLOOKUP(B3276,Information_sites!D:E,2,FALSE)</f>
        <v>-24.100999999999999</v>
      </c>
      <c r="J3276">
        <f>VLOOKUP(B3276,Information_sites!D:F,3,FALSE)</f>
        <v>-45.6997</v>
      </c>
      <c r="K3276">
        <v>9</v>
      </c>
      <c r="L3276">
        <v>33</v>
      </c>
      <c r="M3276">
        <v>40</v>
      </c>
      <c r="N3276">
        <v>7.6</v>
      </c>
      <c r="O3276">
        <v>12</v>
      </c>
      <c r="P3276" s="5">
        <v>0.530555555555556</v>
      </c>
      <c r="Q3276" s="5">
        <v>0.53611111111111098</v>
      </c>
      <c r="R3276">
        <v>27</v>
      </c>
      <c r="S3276" t="s">
        <v>39</v>
      </c>
      <c r="T3276">
        <v>15</v>
      </c>
      <c r="U3276">
        <v>20</v>
      </c>
      <c r="X3276" t="str">
        <f>VLOOKUP($S3276,Taxonomic!A:D,2,FALSE)</f>
        <v>haemulidae</v>
      </c>
      <c r="Y3276" t="str">
        <f>VLOOKUP(S3276,Taxonomic!A:D,3,FALSE)</f>
        <v>haemulon</v>
      </c>
      <c r="Z3276" t="str">
        <f>VLOOKUP(S3276,Taxonomic!A:D,4,FALSE)</f>
        <v>aurolineatum</v>
      </c>
    </row>
    <row r="3277" spans="1:26" x14ac:dyDescent="0.2">
      <c r="A3277" t="s">
        <v>30</v>
      </c>
      <c r="B3277" t="s">
        <v>215</v>
      </c>
      <c r="C3277" s="4" t="s">
        <v>159</v>
      </c>
      <c r="D3277">
        <v>2020</v>
      </c>
      <c r="E3277">
        <v>2</v>
      </c>
      <c r="F3277" s="9">
        <v>1</v>
      </c>
      <c r="G3277" t="s">
        <v>455</v>
      </c>
      <c r="H3277" t="s">
        <v>151</v>
      </c>
      <c r="I3277">
        <f>VLOOKUP(B3277,Information_sites!D:E,2,FALSE)</f>
        <v>-24.100999999999999</v>
      </c>
      <c r="J3277">
        <f>VLOOKUP(B3277,Information_sites!D:F,3,FALSE)</f>
        <v>-45.6997</v>
      </c>
      <c r="K3277">
        <v>9</v>
      </c>
      <c r="L3277">
        <v>33</v>
      </c>
      <c r="M3277">
        <v>40</v>
      </c>
      <c r="N3277">
        <v>7.6</v>
      </c>
      <c r="O3277">
        <v>12</v>
      </c>
      <c r="P3277" s="5">
        <v>0.530555555555556</v>
      </c>
      <c r="Q3277" s="5">
        <v>0.53611111111111098</v>
      </c>
      <c r="R3277">
        <v>27</v>
      </c>
      <c r="S3277" t="s">
        <v>148</v>
      </c>
      <c r="T3277">
        <v>1</v>
      </c>
      <c r="U3277">
        <v>15</v>
      </c>
      <c r="X3277" t="str">
        <f>VLOOKUP($S3277,Taxonomic!A:D,2,FALSE)</f>
        <v>monacanthidae</v>
      </c>
      <c r="Y3277" t="str">
        <f>VLOOKUP(S3277,Taxonomic!A:D,3,FALSE)</f>
        <v>cantherhines</v>
      </c>
      <c r="Z3277" t="str">
        <f>VLOOKUP(S3277,Taxonomic!A:D,4,FALSE)</f>
        <v>pullus</v>
      </c>
    </row>
    <row r="3278" spans="1:26" x14ac:dyDescent="0.2">
      <c r="A3278" t="s">
        <v>30</v>
      </c>
      <c r="B3278" t="s">
        <v>215</v>
      </c>
      <c r="C3278" s="4" t="s">
        <v>159</v>
      </c>
      <c r="D3278">
        <v>2020</v>
      </c>
      <c r="E3278">
        <v>2</v>
      </c>
      <c r="F3278" s="9">
        <v>1</v>
      </c>
      <c r="G3278" t="s">
        <v>455</v>
      </c>
      <c r="H3278" t="s">
        <v>151</v>
      </c>
      <c r="I3278">
        <f>VLOOKUP(B3278,Information_sites!D:E,2,FALSE)</f>
        <v>-24.100999999999999</v>
      </c>
      <c r="J3278">
        <f>VLOOKUP(B3278,Information_sites!D:F,3,FALSE)</f>
        <v>-45.6997</v>
      </c>
      <c r="K3278">
        <v>9</v>
      </c>
      <c r="L3278">
        <v>33</v>
      </c>
      <c r="M3278">
        <v>40</v>
      </c>
      <c r="N3278">
        <v>7.6</v>
      </c>
      <c r="O3278">
        <v>12</v>
      </c>
      <c r="P3278" s="5">
        <v>0.530555555555556</v>
      </c>
      <c r="Q3278" s="5">
        <v>0.53611111111111098</v>
      </c>
      <c r="R3278">
        <v>27</v>
      </c>
      <c r="S3278" t="s">
        <v>44</v>
      </c>
      <c r="T3278">
        <v>1</v>
      </c>
      <c r="U3278">
        <v>10</v>
      </c>
      <c r="X3278" t="str">
        <f>VLOOKUP($S3278,Taxonomic!A:D,2,FALSE)</f>
        <v>pomacanthidae</v>
      </c>
      <c r="Y3278" t="str">
        <f>VLOOKUP(S3278,Taxonomic!A:D,3,FALSE)</f>
        <v>pomacanthus</v>
      </c>
      <c r="Z3278" t="str">
        <f>VLOOKUP(S3278,Taxonomic!A:D,4,FALSE)</f>
        <v>paru</v>
      </c>
    </row>
    <row r="3279" spans="1:26" x14ac:dyDescent="0.2">
      <c r="A3279" t="s">
        <v>30</v>
      </c>
      <c r="B3279" t="s">
        <v>215</v>
      </c>
      <c r="C3279" s="4" t="s">
        <v>159</v>
      </c>
      <c r="D3279">
        <v>2020</v>
      </c>
      <c r="E3279">
        <v>2</v>
      </c>
      <c r="F3279" s="9">
        <v>1</v>
      </c>
      <c r="G3279" t="s">
        <v>455</v>
      </c>
      <c r="H3279" t="s">
        <v>151</v>
      </c>
      <c r="I3279">
        <f>VLOOKUP(B3279,Information_sites!D:E,2,FALSE)</f>
        <v>-24.100999999999999</v>
      </c>
      <c r="J3279">
        <f>VLOOKUP(B3279,Information_sites!D:F,3,FALSE)</f>
        <v>-45.6997</v>
      </c>
      <c r="K3279">
        <v>9</v>
      </c>
      <c r="L3279">
        <v>33</v>
      </c>
      <c r="M3279">
        <v>40</v>
      </c>
      <c r="N3279">
        <v>7.6</v>
      </c>
      <c r="O3279">
        <v>12</v>
      </c>
      <c r="P3279" s="5">
        <v>0.530555555555556</v>
      </c>
      <c r="Q3279" s="5">
        <v>0.53611111111111098</v>
      </c>
      <c r="R3279">
        <v>27</v>
      </c>
      <c r="S3279" t="s">
        <v>44</v>
      </c>
      <c r="T3279">
        <v>1</v>
      </c>
      <c r="U3279">
        <v>13</v>
      </c>
      <c r="X3279" t="str">
        <f>VLOOKUP($S3279,Taxonomic!A:D,2,FALSE)</f>
        <v>pomacanthidae</v>
      </c>
      <c r="Y3279" t="str">
        <f>VLOOKUP(S3279,Taxonomic!A:D,3,FALSE)</f>
        <v>pomacanthus</v>
      </c>
      <c r="Z3279" t="str">
        <f>VLOOKUP(S3279,Taxonomic!A:D,4,FALSE)</f>
        <v>paru</v>
      </c>
    </row>
    <row r="3280" spans="1:26" x14ac:dyDescent="0.2">
      <c r="A3280" t="s">
        <v>30</v>
      </c>
      <c r="B3280" t="s">
        <v>215</v>
      </c>
      <c r="C3280" s="4" t="s">
        <v>159</v>
      </c>
      <c r="D3280">
        <v>2020</v>
      </c>
      <c r="E3280">
        <v>2</v>
      </c>
      <c r="F3280" s="9">
        <v>1</v>
      </c>
      <c r="G3280" t="s">
        <v>455</v>
      </c>
      <c r="H3280" t="s">
        <v>151</v>
      </c>
      <c r="I3280">
        <f>VLOOKUP(B3280,Information_sites!D:E,2,FALSE)</f>
        <v>-24.100999999999999</v>
      </c>
      <c r="J3280">
        <f>VLOOKUP(B3280,Information_sites!D:F,3,FALSE)</f>
        <v>-45.6997</v>
      </c>
      <c r="K3280">
        <v>9</v>
      </c>
      <c r="L3280">
        <v>33</v>
      </c>
      <c r="M3280">
        <v>40</v>
      </c>
      <c r="N3280">
        <v>7.6</v>
      </c>
      <c r="O3280">
        <v>12</v>
      </c>
      <c r="P3280" s="5">
        <v>0.530555555555556</v>
      </c>
      <c r="Q3280" s="5">
        <v>0.53611111111111098</v>
      </c>
      <c r="R3280">
        <v>27</v>
      </c>
      <c r="S3280" t="s">
        <v>44</v>
      </c>
      <c r="T3280">
        <v>1</v>
      </c>
      <c r="U3280">
        <v>22</v>
      </c>
      <c r="X3280" t="str">
        <f>VLOOKUP($S3280,Taxonomic!A:D,2,FALSE)</f>
        <v>pomacanthidae</v>
      </c>
      <c r="Y3280" t="str">
        <f>VLOOKUP(S3280,Taxonomic!A:D,3,FALSE)</f>
        <v>pomacanthus</v>
      </c>
      <c r="Z3280" t="str">
        <f>VLOOKUP(S3280,Taxonomic!A:D,4,FALSE)</f>
        <v>paru</v>
      </c>
    </row>
    <row r="3281" spans="1:26" x14ac:dyDescent="0.2">
      <c r="A3281" t="s">
        <v>30</v>
      </c>
      <c r="B3281" t="s">
        <v>215</v>
      </c>
      <c r="C3281" s="4" t="s">
        <v>159</v>
      </c>
      <c r="D3281">
        <v>2020</v>
      </c>
      <c r="E3281">
        <v>2</v>
      </c>
      <c r="F3281" s="9">
        <v>1</v>
      </c>
      <c r="G3281" t="s">
        <v>455</v>
      </c>
      <c r="H3281" t="s">
        <v>151</v>
      </c>
      <c r="I3281">
        <f>VLOOKUP(B3281,Information_sites!D:E,2,FALSE)</f>
        <v>-24.100999999999999</v>
      </c>
      <c r="J3281">
        <f>VLOOKUP(B3281,Information_sites!D:F,3,FALSE)</f>
        <v>-45.6997</v>
      </c>
      <c r="K3281">
        <v>9</v>
      </c>
      <c r="L3281">
        <v>33</v>
      </c>
      <c r="M3281">
        <v>40</v>
      </c>
      <c r="N3281">
        <v>7.6</v>
      </c>
      <c r="O3281">
        <v>12</v>
      </c>
      <c r="P3281" s="5">
        <v>0.530555555555556</v>
      </c>
      <c r="Q3281" s="5">
        <v>0.53611111111111098</v>
      </c>
      <c r="R3281">
        <v>27</v>
      </c>
      <c r="S3281" t="s">
        <v>51</v>
      </c>
      <c r="T3281">
        <v>1</v>
      </c>
      <c r="U3281">
        <v>15</v>
      </c>
      <c r="X3281" t="str">
        <f>VLOOKUP($S3281,Taxonomic!A:D,2,FALSE)</f>
        <v>sparidae</v>
      </c>
      <c r="Y3281" t="str">
        <f>VLOOKUP(S3281,Taxonomic!A:D,3,FALSE)</f>
        <v>diplodus</v>
      </c>
      <c r="Z3281" t="str">
        <f>VLOOKUP(S3281,Taxonomic!A:D,4,FALSE)</f>
        <v>argenteus</v>
      </c>
    </row>
    <row r="3282" spans="1:26" x14ac:dyDescent="0.2">
      <c r="A3282" t="s">
        <v>30</v>
      </c>
      <c r="B3282" t="s">
        <v>215</v>
      </c>
      <c r="C3282" s="4" t="s">
        <v>159</v>
      </c>
      <c r="D3282">
        <v>2020</v>
      </c>
      <c r="E3282">
        <v>2</v>
      </c>
      <c r="F3282" s="9">
        <v>1</v>
      </c>
      <c r="G3282" t="s">
        <v>455</v>
      </c>
      <c r="H3282" t="s">
        <v>151</v>
      </c>
      <c r="I3282">
        <f>VLOOKUP(B3282,Information_sites!D:E,2,FALSE)</f>
        <v>-24.100999999999999</v>
      </c>
      <c r="J3282">
        <f>VLOOKUP(B3282,Information_sites!D:F,3,FALSE)</f>
        <v>-45.6997</v>
      </c>
      <c r="K3282">
        <v>9</v>
      </c>
      <c r="L3282">
        <v>33</v>
      </c>
      <c r="M3282">
        <v>40</v>
      </c>
      <c r="N3282">
        <v>7.6</v>
      </c>
      <c r="O3282">
        <v>12</v>
      </c>
      <c r="P3282" s="5">
        <v>0.530555555555556</v>
      </c>
      <c r="Q3282" s="5">
        <v>0.53611111111111098</v>
      </c>
      <c r="R3282">
        <v>27</v>
      </c>
      <c r="S3282" t="s">
        <v>51</v>
      </c>
      <c r="T3282">
        <v>1</v>
      </c>
      <c r="U3282">
        <v>22</v>
      </c>
      <c r="X3282" t="str">
        <f>VLOOKUP($S3282,Taxonomic!A:D,2,FALSE)</f>
        <v>sparidae</v>
      </c>
      <c r="Y3282" t="str">
        <f>VLOOKUP(S3282,Taxonomic!A:D,3,FALSE)</f>
        <v>diplodus</v>
      </c>
      <c r="Z3282" t="str">
        <f>VLOOKUP(S3282,Taxonomic!A:D,4,FALSE)</f>
        <v>argenteus</v>
      </c>
    </row>
    <row r="3283" spans="1:26" x14ac:dyDescent="0.2">
      <c r="A3283" t="s">
        <v>30</v>
      </c>
      <c r="B3283" t="s">
        <v>215</v>
      </c>
      <c r="C3283" s="4" t="s">
        <v>159</v>
      </c>
      <c r="D3283">
        <v>2020</v>
      </c>
      <c r="E3283">
        <v>2</v>
      </c>
      <c r="F3283" s="9">
        <v>1</v>
      </c>
      <c r="G3283" t="s">
        <v>455</v>
      </c>
      <c r="H3283" t="s">
        <v>151</v>
      </c>
      <c r="I3283">
        <f>VLOOKUP(B3283,Information_sites!D:E,2,FALSE)</f>
        <v>-24.100999999999999</v>
      </c>
      <c r="J3283">
        <f>VLOOKUP(B3283,Information_sites!D:F,3,FALSE)</f>
        <v>-45.6997</v>
      </c>
      <c r="K3283">
        <v>9</v>
      </c>
      <c r="L3283">
        <v>33</v>
      </c>
      <c r="M3283">
        <v>40</v>
      </c>
      <c r="N3283">
        <v>7.6</v>
      </c>
      <c r="O3283">
        <v>12</v>
      </c>
      <c r="P3283" s="5">
        <v>0.530555555555556</v>
      </c>
      <c r="Q3283" s="5">
        <v>0.53611111111111098</v>
      </c>
      <c r="R3283">
        <v>27</v>
      </c>
      <c r="S3283" t="s">
        <v>40</v>
      </c>
      <c r="T3283">
        <v>1</v>
      </c>
      <c r="U3283">
        <v>10</v>
      </c>
      <c r="X3283" t="str">
        <f>VLOOKUP($S3283,Taxonomic!A:D,2,FALSE)</f>
        <v>labridae</v>
      </c>
      <c r="Y3283" t="str">
        <f>VLOOKUP(S3283,Taxonomic!A:D,3,FALSE)</f>
        <v>halichoeres</v>
      </c>
      <c r="Z3283" t="str">
        <f>VLOOKUP(S3283,Taxonomic!A:D,4,FALSE)</f>
        <v>poeyi</v>
      </c>
    </row>
    <row r="3284" spans="1:26" x14ac:dyDescent="0.2">
      <c r="A3284" t="s">
        <v>30</v>
      </c>
      <c r="B3284" t="s">
        <v>215</v>
      </c>
      <c r="C3284" s="4" t="s">
        <v>159</v>
      </c>
      <c r="D3284">
        <v>2020</v>
      </c>
      <c r="E3284">
        <v>2</v>
      </c>
      <c r="F3284" s="9">
        <v>1</v>
      </c>
      <c r="G3284" t="s">
        <v>455</v>
      </c>
      <c r="H3284" t="s">
        <v>151</v>
      </c>
      <c r="I3284">
        <f>VLOOKUP(B3284,Information_sites!D:E,2,FALSE)</f>
        <v>-24.100999999999999</v>
      </c>
      <c r="J3284">
        <f>VLOOKUP(B3284,Information_sites!D:F,3,FALSE)</f>
        <v>-45.6997</v>
      </c>
      <c r="K3284">
        <v>9</v>
      </c>
      <c r="L3284">
        <v>33</v>
      </c>
      <c r="M3284">
        <v>40</v>
      </c>
      <c r="N3284">
        <v>7.6</v>
      </c>
      <c r="O3284">
        <v>12</v>
      </c>
      <c r="P3284" s="5">
        <v>0.530555555555556</v>
      </c>
      <c r="Q3284" s="5">
        <v>0.53611111111111098</v>
      </c>
      <c r="R3284">
        <v>27</v>
      </c>
      <c r="S3284" t="s">
        <v>41</v>
      </c>
      <c r="T3284">
        <v>1</v>
      </c>
      <c r="U3284">
        <v>25</v>
      </c>
      <c r="X3284" t="str">
        <f>VLOOKUP($S3284,Taxonomic!A:D,2,FALSE)</f>
        <v>holocentridae</v>
      </c>
      <c r="Y3284" t="str">
        <f>VLOOKUP(S3284,Taxonomic!A:D,3,FALSE)</f>
        <v>holocentrus</v>
      </c>
      <c r="Z3284" t="str">
        <f>VLOOKUP(S3284,Taxonomic!A:D,4,FALSE)</f>
        <v>adscensionis</v>
      </c>
    </row>
    <row r="3285" spans="1:26" x14ac:dyDescent="0.2">
      <c r="A3285" t="s">
        <v>30</v>
      </c>
      <c r="B3285" t="s">
        <v>215</v>
      </c>
      <c r="C3285" s="4" t="s">
        <v>159</v>
      </c>
      <c r="D3285">
        <v>2020</v>
      </c>
      <c r="E3285">
        <v>2</v>
      </c>
      <c r="F3285" s="9">
        <v>1</v>
      </c>
      <c r="G3285" t="s">
        <v>455</v>
      </c>
      <c r="H3285" t="s">
        <v>151</v>
      </c>
      <c r="I3285">
        <f>VLOOKUP(B3285,Information_sites!D:E,2,FALSE)</f>
        <v>-24.100999999999999</v>
      </c>
      <c r="J3285">
        <f>VLOOKUP(B3285,Information_sites!D:F,3,FALSE)</f>
        <v>-45.6997</v>
      </c>
      <c r="K3285">
        <v>9</v>
      </c>
      <c r="L3285">
        <v>33</v>
      </c>
      <c r="M3285">
        <v>40</v>
      </c>
      <c r="N3285">
        <v>7.6</v>
      </c>
      <c r="O3285">
        <v>12</v>
      </c>
      <c r="P3285" s="5">
        <v>0.530555555555556</v>
      </c>
      <c r="Q3285" s="5">
        <v>0.53611111111111098</v>
      </c>
      <c r="R3285">
        <v>27</v>
      </c>
      <c r="S3285" t="s">
        <v>41</v>
      </c>
      <c r="T3285">
        <v>1</v>
      </c>
      <c r="U3285">
        <v>30</v>
      </c>
      <c r="X3285" t="str">
        <f>VLOOKUP($S3285,Taxonomic!A:D,2,FALSE)</f>
        <v>holocentridae</v>
      </c>
      <c r="Y3285" t="str">
        <f>VLOOKUP(S3285,Taxonomic!A:D,3,FALSE)</f>
        <v>holocentrus</v>
      </c>
      <c r="Z3285" t="str">
        <f>VLOOKUP(S3285,Taxonomic!A:D,4,FALSE)</f>
        <v>adscensionis</v>
      </c>
    </row>
    <row r="3286" spans="1:26" x14ac:dyDescent="0.2">
      <c r="A3286" t="s">
        <v>30</v>
      </c>
      <c r="B3286" t="s">
        <v>215</v>
      </c>
      <c r="C3286" s="4" t="s">
        <v>159</v>
      </c>
      <c r="D3286">
        <v>2020</v>
      </c>
      <c r="E3286">
        <v>2</v>
      </c>
      <c r="F3286" s="9">
        <v>1</v>
      </c>
      <c r="G3286" t="s">
        <v>455</v>
      </c>
      <c r="H3286" t="s">
        <v>151</v>
      </c>
      <c r="I3286">
        <f>VLOOKUP(B3286,Information_sites!D:E,2,FALSE)</f>
        <v>-24.100999999999999</v>
      </c>
      <c r="J3286">
        <f>VLOOKUP(B3286,Information_sites!D:F,3,FALSE)</f>
        <v>-45.6997</v>
      </c>
      <c r="K3286">
        <v>9</v>
      </c>
      <c r="L3286">
        <v>33</v>
      </c>
      <c r="M3286">
        <v>40</v>
      </c>
      <c r="N3286">
        <v>7.6</v>
      </c>
      <c r="O3286">
        <v>12</v>
      </c>
      <c r="P3286" s="5">
        <v>0.530555555555556</v>
      </c>
      <c r="Q3286" s="5">
        <v>0.53611111111111098</v>
      </c>
      <c r="R3286">
        <v>27</v>
      </c>
      <c r="S3286" t="s">
        <v>75</v>
      </c>
      <c r="T3286">
        <v>1</v>
      </c>
      <c r="U3286">
        <v>45</v>
      </c>
      <c r="X3286" t="str">
        <f>VLOOKUP($S3286,Taxonomic!A:D,2,FALSE)</f>
        <v>labridae</v>
      </c>
      <c r="Y3286" t="str">
        <f>VLOOKUP(S3286,Taxonomic!A:D,3,FALSE)</f>
        <v>halichoeres</v>
      </c>
      <c r="Z3286" t="str">
        <f>VLOOKUP(S3286,Taxonomic!A:D,4,FALSE)</f>
        <v>brasiliensis</v>
      </c>
    </row>
    <row r="3287" spans="1:26" x14ac:dyDescent="0.2">
      <c r="A3287" t="s">
        <v>30</v>
      </c>
      <c r="B3287" t="s">
        <v>215</v>
      </c>
      <c r="C3287" s="4" t="s">
        <v>159</v>
      </c>
      <c r="D3287">
        <v>2020</v>
      </c>
      <c r="E3287">
        <v>2</v>
      </c>
      <c r="F3287" s="9">
        <v>1</v>
      </c>
      <c r="G3287" t="s">
        <v>455</v>
      </c>
      <c r="H3287" t="s">
        <v>151</v>
      </c>
      <c r="I3287">
        <f>VLOOKUP(B3287,Information_sites!D:E,2,FALSE)</f>
        <v>-24.100999999999999</v>
      </c>
      <c r="J3287">
        <f>VLOOKUP(B3287,Information_sites!D:F,3,FALSE)</f>
        <v>-45.6997</v>
      </c>
      <c r="K3287">
        <v>9</v>
      </c>
      <c r="L3287">
        <v>33</v>
      </c>
      <c r="M3287">
        <v>40</v>
      </c>
      <c r="N3287">
        <v>7.6</v>
      </c>
      <c r="O3287">
        <v>12</v>
      </c>
      <c r="P3287" s="5">
        <v>0.530555555555556</v>
      </c>
      <c r="Q3287" s="5">
        <v>0.53611111111111098</v>
      </c>
      <c r="R3287">
        <v>27</v>
      </c>
      <c r="S3287" t="s">
        <v>125</v>
      </c>
      <c r="T3287">
        <v>1</v>
      </c>
      <c r="U3287">
        <v>17</v>
      </c>
      <c r="X3287" t="str">
        <f>VLOOKUP($S3287,Taxonomic!A:D,2,FALSE)</f>
        <v>mullidae</v>
      </c>
      <c r="Y3287" t="str">
        <f>VLOOKUP(S3287,Taxonomic!A:D,3,FALSE)</f>
        <v>pseudupeneus</v>
      </c>
      <c r="Z3287" t="str">
        <f>VLOOKUP(S3287,Taxonomic!A:D,4,FALSE)</f>
        <v>maculatus</v>
      </c>
    </row>
    <row r="3288" spans="1:26" x14ac:dyDescent="0.2">
      <c r="A3288" t="s">
        <v>30</v>
      </c>
      <c r="B3288" t="s">
        <v>215</v>
      </c>
      <c r="C3288" s="4" t="s">
        <v>159</v>
      </c>
      <c r="D3288">
        <v>2020</v>
      </c>
      <c r="E3288">
        <v>2</v>
      </c>
      <c r="F3288" s="9">
        <v>1</v>
      </c>
      <c r="G3288" t="s">
        <v>455</v>
      </c>
      <c r="H3288" t="s">
        <v>151</v>
      </c>
      <c r="I3288">
        <f>VLOOKUP(B3288,Information_sites!D:E,2,FALSE)</f>
        <v>-24.100999999999999</v>
      </c>
      <c r="J3288">
        <f>VLOOKUP(B3288,Information_sites!D:F,3,FALSE)</f>
        <v>-45.6997</v>
      </c>
      <c r="K3288">
        <v>9</v>
      </c>
      <c r="L3288">
        <v>33</v>
      </c>
      <c r="M3288">
        <v>40</v>
      </c>
      <c r="N3288">
        <v>7.6</v>
      </c>
      <c r="O3288">
        <v>12</v>
      </c>
      <c r="P3288" s="5">
        <v>0.530555555555556</v>
      </c>
      <c r="Q3288" s="5">
        <v>0.53611111111111098</v>
      </c>
      <c r="R3288">
        <v>27</v>
      </c>
      <c r="S3288" t="s">
        <v>50</v>
      </c>
      <c r="T3288">
        <v>1</v>
      </c>
      <c r="U3288">
        <v>28</v>
      </c>
      <c r="X3288" t="str">
        <f>VLOOKUP($S3288,Taxonomic!A:D,2,FALSE)</f>
        <v>haemulidae</v>
      </c>
      <c r="Y3288" t="str">
        <f>VLOOKUP(S3288,Taxonomic!A:D,3,FALSE)</f>
        <v>anisotremus</v>
      </c>
      <c r="Z3288" t="str">
        <f>VLOOKUP(S3288,Taxonomic!A:D,4,FALSE)</f>
        <v>virginicus</v>
      </c>
    </row>
    <row r="3289" spans="1:26" x14ac:dyDescent="0.2">
      <c r="A3289" t="s">
        <v>30</v>
      </c>
      <c r="B3289" t="s">
        <v>215</v>
      </c>
      <c r="C3289" s="4" t="s">
        <v>159</v>
      </c>
      <c r="D3289">
        <v>2020</v>
      </c>
      <c r="E3289">
        <v>2</v>
      </c>
      <c r="F3289" s="9">
        <v>1</v>
      </c>
      <c r="G3289" t="s">
        <v>455</v>
      </c>
      <c r="H3289" t="s">
        <v>151</v>
      </c>
      <c r="I3289">
        <f>VLOOKUP(B3289,Information_sites!D:E,2,FALSE)</f>
        <v>-24.100999999999999</v>
      </c>
      <c r="J3289">
        <f>VLOOKUP(B3289,Information_sites!D:F,3,FALSE)</f>
        <v>-45.6997</v>
      </c>
      <c r="K3289">
        <v>9</v>
      </c>
      <c r="L3289">
        <v>33</v>
      </c>
      <c r="M3289">
        <v>40</v>
      </c>
      <c r="N3289">
        <v>7.6</v>
      </c>
      <c r="O3289">
        <v>12</v>
      </c>
      <c r="P3289" s="5">
        <v>0.530555555555556</v>
      </c>
      <c r="Q3289" s="5">
        <v>0.53611111111111098</v>
      </c>
      <c r="R3289">
        <v>27</v>
      </c>
      <c r="S3289" t="s">
        <v>43</v>
      </c>
      <c r="T3289">
        <v>4</v>
      </c>
      <c r="U3289">
        <v>15</v>
      </c>
      <c r="X3289" t="str">
        <f>VLOOKUP($S3289,Taxonomic!A:D,2,FALSE)</f>
        <v>sciaenidae</v>
      </c>
      <c r="Y3289" t="str">
        <f>VLOOKUP(S3289,Taxonomic!A:D,3,FALSE)</f>
        <v>odontoscion</v>
      </c>
      <c r="Z3289" t="str">
        <f>VLOOKUP(S3289,Taxonomic!A:D,4,FALSE)</f>
        <v>dentex</v>
      </c>
    </row>
    <row r="3290" spans="1:26" x14ac:dyDescent="0.2">
      <c r="A3290" t="s">
        <v>30</v>
      </c>
      <c r="B3290" t="s">
        <v>215</v>
      </c>
      <c r="C3290" s="4" t="s">
        <v>159</v>
      </c>
      <c r="D3290">
        <v>2020</v>
      </c>
      <c r="E3290">
        <v>2</v>
      </c>
      <c r="F3290" s="9">
        <v>1</v>
      </c>
      <c r="G3290" t="s">
        <v>455</v>
      </c>
      <c r="H3290" t="s">
        <v>151</v>
      </c>
      <c r="I3290">
        <f>VLOOKUP(B3290,Information_sites!D:E,2,FALSE)</f>
        <v>-24.100999999999999</v>
      </c>
      <c r="J3290">
        <f>VLOOKUP(B3290,Information_sites!D:F,3,FALSE)</f>
        <v>-45.6997</v>
      </c>
      <c r="K3290">
        <v>9</v>
      </c>
      <c r="L3290">
        <v>33</v>
      </c>
      <c r="M3290">
        <v>40</v>
      </c>
      <c r="N3290">
        <v>7.6</v>
      </c>
      <c r="O3290">
        <v>12</v>
      </c>
      <c r="P3290" s="5">
        <v>0.530555555555556</v>
      </c>
      <c r="Q3290" s="5">
        <v>0.53611111111111098</v>
      </c>
      <c r="R3290">
        <v>27</v>
      </c>
      <c r="S3290" t="s">
        <v>56</v>
      </c>
      <c r="T3290">
        <v>2</v>
      </c>
      <c r="U3290">
        <v>5</v>
      </c>
      <c r="V3290" t="s">
        <v>142</v>
      </c>
      <c r="X3290" t="str">
        <f>VLOOKUP($S3290,Taxonomic!A:D,2,FALSE)</f>
        <v>scaridae</v>
      </c>
      <c r="Y3290" t="str">
        <f>VLOOKUP(S3290,Taxonomic!A:D,3,FALSE)</f>
        <v>sparisoma</v>
      </c>
      <c r="Z3290" t="str">
        <f>VLOOKUP(S3290,Taxonomic!A:D,4,FALSE)</f>
        <v>axillare</v>
      </c>
    </row>
    <row r="3291" spans="1:26" x14ac:dyDescent="0.2">
      <c r="A3291" t="s">
        <v>30</v>
      </c>
      <c r="B3291" t="s">
        <v>215</v>
      </c>
      <c r="C3291" s="4" t="s">
        <v>159</v>
      </c>
      <c r="D3291">
        <v>2020</v>
      </c>
      <c r="E3291">
        <v>2</v>
      </c>
      <c r="F3291" s="9">
        <v>1</v>
      </c>
      <c r="G3291" t="s">
        <v>455</v>
      </c>
      <c r="H3291" t="s">
        <v>151</v>
      </c>
      <c r="I3291">
        <f>VLOOKUP(B3291,Information_sites!D:E,2,FALSE)</f>
        <v>-24.100999999999999</v>
      </c>
      <c r="J3291">
        <f>VLOOKUP(B3291,Information_sites!D:F,3,FALSE)</f>
        <v>-45.6997</v>
      </c>
      <c r="K3291">
        <v>9</v>
      </c>
      <c r="L3291">
        <v>33</v>
      </c>
      <c r="M3291">
        <v>40</v>
      </c>
      <c r="N3291">
        <v>7.6</v>
      </c>
      <c r="O3291">
        <v>12</v>
      </c>
      <c r="P3291" s="5">
        <v>0.530555555555556</v>
      </c>
      <c r="Q3291" s="5">
        <v>0.53611111111111098</v>
      </c>
      <c r="R3291">
        <v>27</v>
      </c>
      <c r="S3291" t="s">
        <v>33</v>
      </c>
      <c r="T3291">
        <v>4</v>
      </c>
      <c r="U3291">
        <v>15</v>
      </c>
      <c r="X3291" t="str">
        <f>VLOOKUP($S3291,Taxonomic!A:D,2,FALSE)</f>
        <v>pomacentridae</v>
      </c>
      <c r="Y3291" t="str">
        <f>VLOOKUP(S3291,Taxonomic!A:D,3,FALSE)</f>
        <v>abudefduf</v>
      </c>
      <c r="Z3291" t="str">
        <f>VLOOKUP(S3291,Taxonomic!A:D,4,FALSE)</f>
        <v>saxatilis</v>
      </c>
    </row>
    <row r="3292" spans="1:26" x14ac:dyDescent="0.2">
      <c r="A3292" t="s">
        <v>30</v>
      </c>
      <c r="B3292" t="s">
        <v>215</v>
      </c>
      <c r="C3292" s="4" t="s">
        <v>159</v>
      </c>
      <c r="D3292">
        <v>2020</v>
      </c>
      <c r="E3292">
        <v>2</v>
      </c>
      <c r="F3292" s="9">
        <v>1</v>
      </c>
      <c r="G3292" t="s">
        <v>455</v>
      </c>
      <c r="H3292" t="s">
        <v>151</v>
      </c>
      <c r="I3292">
        <f>VLOOKUP(B3292,Information_sites!D:E,2,FALSE)</f>
        <v>-24.100999999999999</v>
      </c>
      <c r="J3292">
        <f>VLOOKUP(B3292,Information_sites!D:F,3,FALSE)</f>
        <v>-45.6997</v>
      </c>
      <c r="K3292">
        <v>9</v>
      </c>
      <c r="L3292">
        <v>33</v>
      </c>
      <c r="M3292">
        <v>40</v>
      </c>
      <c r="N3292">
        <v>7.6</v>
      </c>
      <c r="O3292">
        <v>12</v>
      </c>
      <c r="P3292" s="5">
        <v>0.530555555555556</v>
      </c>
      <c r="Q3292" s="5">
        <v>0.53611111111111098</v>
      </c>
      <c r="R3292">
        <v>27</v>
      </c>
      <c r="S3292" t="s">
        <v>33</v>
      </c>
      <c r="T3292">
        <v>2</v>
      </c>
      <c r="U3292">
        <v>17</v>
      </c>
      <c r="X3292" t="str">
        <f>VLOOKUP($S3292,Taxonomic!A:D,2,FALSE)</f>
        <v>pomacentridae</v>
      </c>
      <c r="Y3292" t="str">
        <f>VLOOKUP(S3292,Taxonomic!A:D,3,FALSE)</f>
        <v>abudefduf</v>
      </c>
      <c r="Z3292" t="str">
        <f>VLOOKUP(S3292,Taxonomic!A:D,4,FALSE)</f>
        <v>saxatilis</v>
      </c>
    </row>
    <row r="3293" spans="1:26" x14ac:dyDescent="0.2">
      <c r="A3293" t="s">
        <v>30</v>
      </c>
      <c r="B3293" t="s">
        <v>215</v>
      </c>
      <c r="C3293" s="4" t="s">
        <v>159</v>
      </c>
      <c r="D3293">
        <v>2020</v>
      </c>
      <c r="E3293">
        <v>2</v>
      </c>
      <c r="F3293" s="9">
        <v>1</v>
      </c>
      <c r="G3293" t="s">
        <v>455</v>
      </c>
      <c r="H3293" t="s">
        <v>151</v>
      </c>
      <c r="I3293">
        <f>VLOOKUP(B3293,Information_sites!D:E,2,FALSE)</f>
        <v>-24.100999999999999</v>
      </c>
      <c r="J3293">
        <f>VLOOKUP(B3293,Information_sites!D:F,3,FALSE)</f>
        <v>-45.6997</v>
      </c>
      <c r="K3293">
        <v>9</v>
      </c>
      <c r="L3293">
        <v>33</v>
      </c>
      <c r="M3293">
        <v>40</v>
      </c>
      <c r="N3293">
        <v>7.6</v>
      </c>
      <c r="O3293">
        <v>12</v>
      </c>
      <c r="P3293" s="5">
        <v>0.530555555555556</v>
      </c>
      <c r="Q3293" s="5">
        <v>0.53611111111111098</v>
      </c>
      <c r="R3293">
        <v>27</v>
      </c>
      <c r="S3293" t="s">
        <v>46</v>
      </c>
      <c r="T3293">
        <v>2</v>
      </c>
      <c r="U3293">
        <v>12</v>
      </c>
      <c r="X3293" t="str">
        <f>VLOOKUP($S3293,Taxonomic!A:D,2,FALSE)</f>
        <v>pomacentridae</v>
      </c>
      <c r="Y3293" t="str">
        <f>VLOOKUP(S3293,Taxonomic!A:D,3,FALSE)</f>
        <v>stegastes</v>
      </c>
      <c r="Z3293" t="str">
        <f>VLOOKUP(S3293,Taxonomic!A:D,4,FALSE)</f>
        <v>fuscus</v>
      </c>
    </row>
    <row r="3294" spans="1:26" x14ac:dyDescent="0.2">
      <c r="A3294" t="s">
        <v>30</v>
      </c>
      <c r="B3294" t="s">
        <v>215</v>
      </c>
      <c r="C3294" s="4" t="s">
        <v>159</v>
      </c>
      <c r="D3294">
        <v>2020</v>
      </c>
      <c r="E3294">
        <v>2</v>
      </c>
      <c r="F3294" s="9">
        <v>1</v>
      </c>
      <c r="G3294" t="s">
        <v>455</v>
      </c>
      <c r="H3294" t="s">
        <v>151</v>
      </c>
      <c r="I3294">
        <f>VLOOKUP(B3294,Information_sites!D:E,2,FALSE)</f>
        <v>-24.100999999999999</v>
      </c>
      <c r="J3294">
        <f>VLOOKUP(B3294,Information_sites!D:F,3,FALSE)</f>
        <v>-45.6997</v>
      </c>
      <c r="K3294">
        <v>9</v>
      </c>
      <c r="L3294">
        <v>33</v>
      </c>
      <c r="M3294">
        <v>40</v>
      </c>
      <c r="N3294">
        <v>7.6</v>
      </c>
      <c r="O3294">
        <v>12</v>
      </c>
      <c r="P3294" s="5">
        <v>0.530555555555556</v>
      </c>
      <c r="Q3294" s="5">
        <v>0.53611111111111098</v>
      </c>
      <c r="R3294">
        <v>27</v>
      </c>
      <c r="S3294" t="s">
        <v>46</v>
      </c>
      <c r="T3294">
        <v>8</v>
      </c>
      <c r="U3294">
        <v>15</v>
      </c>
      <c r="X3294" t="str">
        <f>VLOOKUP($S3294,Taxonomic!A:D,2,FALSE)</f>
        <v>pomacentridae</v>
      </c>
      <c r="Y3294" t="str">
        <f>VLOOKUP(S3294,Taxonomic!A:D,3,FALSE)</f>
        <v>stegastes</v>
      </c>
      <c r="Z3294" t="str">
        <f>VLOOKUP(S3294,Taxonomic!A:D,4,FALSE)</f>
        <v>fuscus</v>
      </c>
    </row>
    <row r="3295" spans="1:26" x14ac:dyDescent="0.2">
      <c r="A3295" t="s">
        <v>30</v>
      </c>
      <c r="B3295" t="s">
        <v>215</v>
      </c>
      <c r="C3295" s="4" t="s">
        <v>159</v>
      </c>
      <c r="D3295">
        <v>2020</v>
      </c>
      <c r="E3295">
        <v>2</v>
      </c>
      <c r="F3295" s="9">
        <v>1</v>
      </c>
      <c r="G3295" t="s">
        <v>455</v>
      </c>
      <c r="H3295" t="s">
        <v>151</v>
      </c>
      <c r="I3295">
        <f>VLOOKUP(B3295,Information_sites!D:E,2,FALSE)</f>
        <v>-24.100999999999999</v>
      </c>
      <c r="J3295">
        <f>VLOOKUP(B3295,Information_sites!D:F,3,FALSE)</f>
        <v>-45.6997</v>
      </c>
      <c r="K3295">
        <v>9</v>
      </c>
      <c r="L3295">
        <v>33</v>
      </c>
      <c r="M3295">
        <v>40</v>
      </c>
      <c r="N3295">
        <v>7.6</v>
      </c>
      <c r="O3295">
        <v>12</v>
      </c>
      <c r="P3295" s="5">
        <v>0.530555555555556</v>
      </c>
      <c r="Q3295" s="5">
        <v>0.53611111111111098</v>
      </c>
      <c r="R3295">
        <v>27</v>
      </c>
      <c r="S3295" t="s">
        <v>87</v>
      </c>
      <c r="T3295">
        <v>11</v>
      </c>
      <c r="U3295">
        <v>3</v>
      </c>
      <c r="X3295" t="str">
        <f>VLOOKUP($S3295,Taxonomic!A:D,2,FALSE)</f>
        <v>gobiidae</v>
      </c>
      <c r="Y3295" t="str">
        <f>VLOOKUP(S3295,Taxonomic!A:D,3,FALSE)</f>
        <v>coryphopterus</v>
      </c>
      <c r="Z3295" t="str">
        <f>VLOOKUP(S3295,Taxonomic!A:D,4,FALSE)</f>
        <v>spp</v>
      </c>
    </row>
    <row r="3296" spans="1:26" x14ac:dyDescent="0.2">
      <c r="A3296" t="s">
        <v>30</v>
      </c>
      <c r="B3296" t="s">
        <v>215</v>
      </c>
      <c r="C3296" s="4" t="s">
        <v>159</v>
      </c>
      <c r="D3296">
        <v>2020</v>
      </c>
      <c r="E3296">
        <v>2</v>
      </c>
      <c r="F3296" s="9">
        <v>1</v>
      </c>
      <c r="G3296" t="s">
        <v>455</v>
      </c>
      <c r="H3296" t="s">
        <v>151</v>
      </c>
      <c r="I3296">
        <f>VLOOKUP(B3296,Information_sites!D:E,2,FALSE)</f>
        <v>-24.100999999999999</v>
      </c>
      <c r="J3296">
        <f>VLOOKUP(B3296,Information_sites!D:F,3,FALSE)</f>
        <v>-45.6997</v>
      </c>
      <c r="K3296">
        <v>9</v>
      </c>
      <c r="L3296">
        <v>33</v>
      </c>
      <c r="M3296">
        <v>40</v>
      </c>
      <c r="N3296">
        <v>7.6</v>
      </c>
      <c r="O3296">
        <v>12</v>
      </c>
      <c r="P3296" s="5">
        <v>0.530555555555556</v>
      </c>
      <c r="Q3296" s="5">
        <v>0.53611111111111098</v>
      </c>
      <c r="R3296">
        <v>27</v>
      </c>
      <c r="S3296" t="s">
        <v>87</v>
      </c>
      <c r="T3296">
        <v>4</v>
      </c>
      <c r="U3296">
        <v>5</v>
      </c>
      <c r="X3296" t="str">
        <f>VLOOKUP($S3296,Taxonomic!A:D,2,FALSE)</f>
        <v>gobiidae</v>
      </c>
      <c r="Y3296" t="str">
        <f>VLOOKUP(S3296,Taxonomic!A:D,3,FALSE)</f>
        <v>coryphopterus</v>
      </c>
      <c r="Z3296" t="str">
        <f>VLOOKUP(S3296,Taxonomic!A:D,4,FALSE)</f>
        <v>spp</v>
      </c>
    </row>
    <row r="3297" spans="1:26" x14ac:dyDescent="0.2">
      <c r="A3297" t="s">
        <v>30</v>
      </c>
      <c r="B3297" t="s">
        <v>215</v>
      </c>
      <c r="C3297" s="4" t="s">
        <v>159</v>
      </c>
      <c r="D3297">
        <v>2020</v>
      </c>
      <c r="E3297">
        <v>2</v>
      </c>
      <c r="F3297" s="9">
        <v>1</v>
      </c>
      <c r="G3297" t="s">
        <v>455</v>
      </c>
      <c r="H3297" t="s">
        <v>151</v>
      </c>
      <c r="I3297">
        <f>VLOOKUP(B3297,Information_sites!D:E,2,FALSE)</f>
        <v>-24.100999999999999</v>
      </c>
      <c r="J3297">
        <f>VLOOKUP(B3297,Information_sites!D:F,3,FALSE)</f>
        <v>-45.6997</v>
      </c>
      <c r="K3297">
        <v>9</v>
      </c>
      <c r="L3297">
        <v>33</v>
      </c>
      <c r="M3297">
        <v>40</v>
      </c>
      <c r="N3297">
        <v>7.6</v>
      </c>
      <c r="O3297">
        <v>12</v>
      </c>
      <c r="P3297" s="5">
        <v>0.530555555555556</v>
      </c>
      <c r="Q3297" s="5">
        <v>0.53611111111111098</v>
      </c>
      <c r="R3297">
        <v>27</v>
      </c>
      <c r="S3297" t="s">
        <v>54</v>
      </c>
      <c r="T3297">
        <v>2</v>
      </c>
      <c r="U3297">
        <v>3</v>
      </c>
      <c r="X3297" t="str">
        <f>VLOOKUP($S3297,Taxonomic!A:D,2,FALSE)</f>
        <v>blenniidae</v>
      </c>
      <c r="Y3297" t="str">
        <f>VLOOKUP(S3297,Taxonomic!A:D,3,FALSE)</f>
        <v>parablennius</v>
      </c>
      <c r="Z3297" t="str">
        <f>VLOOKUP(S3297,Taxonomic!A:D,4,FALSE)</f>
        <v>marmoreus</v>
      </c>
    </row>
    <row r="3298" spans="1:26" x14ac:dyDescent="0.2">
      <c r="A3298" t="s">
        <v>30</v>
      </c>
      <c r="B3298" t="s">
        <v>215</v>
      </c>
      <c r="C3298" s="4" t="s">
        <v>159</v>
      </c>
      <c r="D3298">
        <v>2020</v>
      </c>
      <c r="E3298">
        <v>2</v>
      </c>
      <c r="F3298" s="9">
        <v>1</v>
      </c>
      <c r="G3298" t="s">
        <v>455</v>
      </c>
      <c r="H3298" t="s">
        <v>151</v>
      </c>
      <c r="I3298">
        <f>VLOOKUP(B3298,Information_sites!D:E,2,FALSE)</f>
        <v>-24.100999999999999</v>
      </c>
      <c r="J3298">
        <f>VLOOKUP(B3298,Information_sites!D:F,3,FALSE)</f>
        <v>-45.6997</v>
      </c>
      <c r="K3298">
        <v>9</v>
      </c>
      <c r="L3298">
        <v>33</v>
      </c>
      <c r="M3298">
        <v>40</v>
      </c>
      <c r="N3298">
        <v>7.6</v>
      </c>
      <c r="O3298">
        <v>12</v>
      </c>
      <c r="P3298" s="5">
        <v>0.530555555555556</v>
      </c>
      <c r="Q3298" s="5">
        <v>0.53611111111111098</v>
      </c>
      <c r="R3298">
        <v>27</v>
      </c>
      <c r="S3298" t="s">
        <v>54</v>
      </c>
      <c r="T3298">
        <v>2</v>
      </c>
      <c r="U3298">
        <v>4</v>
      </c>
      <c r="X3298" t="str">
        <f>VLOOKUP($S3298,Taxonomic!A:D,2,FALSE)</f>
        <v>blenniidae</v>
      </c>
      <c r="Y3298" t="str">
        <f>VLOOKUP(S3298,Taxonomic!A:D,3,FALSE)</f>
        <v>parablennius</v>
      </c>
      <c r="Z3298" t="str">
        <f>VLOOKUP(S3298,Taxonomic!A:D,4,FALSE)</f>
        <v>marmoreus</v>
      </c>
    </row>
    <row r="3299" spans="1:26" x14ac:dyDescent="0.2">
      <c r="A3299" t="s">
        <v>30</v>
      </c>
      <c r="B3299" t="s">
        <v>215</v>
      </c>
      <c r="C3299" s="4" t="s">
        <v>159</v>
      </c>
      <c r="D3299">
        <v>2020</v>
      </c>
      <c r="E3299">
        <v>2</v>
      </c>
      <c r="F3299" s="9">
        <v>1</v>
      </c>
      <c r="G3299" t="s">
        <v>455</v>
      </c>
      <c r="H3299" t="s">
        <v>151</v>
      </c>
      <c r="I3299">
        <f>VLOOKUP(B3299,Information_sites!D:E,2,FALSE)</f>
        <v>-24.100999999999999</v>
      </c>
      <c r="J3299">
        <f>VLOOKUP(B3299,Information_sites!D:F,3,FALSE)</f>
        <v>-45.6997</v>
      </c>
      <c r="K3299">
        <v>9</v>
      </c>
      <c r="L3299">
        <v>33</v>
      </c>
      <c r="M3299">
        <v>40</v>
      </c>
      <c r="N3299">
        <v>7.6</v>
      </c>
      <c r="O3299">
        <v>12</v>
      </c>
      <c r="P3299" s="5">
        <v>0.530555555555556</v>
      </c>
      <c r="Q3299" s="5">
        <v>0.53611111111111098</v>
      </c>
      <c r="R3299">
        <v>27</v>
      </c>
      <c r="S3299" t="s">
        <v>65</v>
      </c>
      <c r="T3299">
        <v>1</v>
      </c>
      <c r="U3299">
        <v>3</v>
      </c>
      <c r="X3299" t="str">
        <f>VLOOKUP($S3299,Taxonomic!A:D,2,FALSE)</f>
        <v>gobiidae</v>
      </c>
      <c r="Y3299" t="str">
        <f>VLOOKUP(S3299,Taxonomic!A:D,3,FALSE)</f>
        <v>elacatinus</v>
      </c>
      <c r="Z3299" t="str">
        <f>VLOOKUP(S3299,Taxonomic!A:D,4,FALSE)</f>
        <v>figaro</v>
      </c>
    </row>
    <row r="3300" spans="1:26" x14ac:dyDescent="0.2">
      <c r="A3300" t="s">
        <v>30</v>
      </c>
      <c r="B3300" t="s">
        <v>215</v>
      </c>
      <c r="C3300" s="4" t="s">
        <v>159</v>
      </c>
      <c r="D3300">
        <v>2020</v>
      </c>
      <c r="E3300">
        <v>2</v>
      </c>
      <c r="F3300" s="9">
        <v>1</v>
      </c>
      <c r="G3300" t="s">
        <v>455</v>
      </c>
      <c r="H3300" t="s">
        <v>151</v>
      </c>
      <c r="I3300">
        <f>VLOOKUP(B3300,Information_sites!D:E,2,FALSE)</f>
        <v>-24.100999999999999</v>
      </c>
      <c r="J3300">
        <f>VLOOKUP(B3300,Information_sites!D:F,3,FALSE)</f>
        <v>-45.6997</v>
      </c>
      <c r="K3300">
        <v>9</v>
      </c>
      <c r="L3300">
        <v>33</v>
      </c>
      <c r="M3300">
        <v>40</v>
      </c>
      <c r="N3300">
        <v>7.6</v>
      </c>
      <c r="O3300">
        <v>12</v>
      </c>
      <c r="P3300" s="5">
        <v>0.530555555555556</v>
      </c>
      <c r="Q3300" s="5">
        <v>0.53611111111111098</v>
      </c>
      <c r="R3300">
        <v>27</v>
      </c>
      <c r="S3300" t="s">
        <v>65</v>
      </c>
      <c r="T3300">
        <v>1</v>
      </c>
      <c r="U3300">
        <v>4</v>
      </c>
      <c r="X3300" t="str">
        <f>VLOOKUP($S3300,Taxonomic!A:D,2,FALSE)</f>
        <v>gobiidae</v>
      </c>
      <c r="Y3300" t="str">
        <f>VLOOKUP(S3300,Taxonomic!A:D,3,FALSE)</f>
        <v>elacatinus</v>
      </c>
      <c r="Z3300" t="str">
        <f>VLOOKUP(S3300,Taxonomic!A:D,4,FALSE)</f>
        <v>figaro</v>
      </c>
    </row>
    <row r="3301" spans="1:26" x14ac:dyDescent="0.2">
      <c r="A3301" t="s">
        <v>30</v>
      </c>
      <c r="B3301" t="s">
        <v>215</v>
      </c>
      <c r="C3301" s="4" t="s">
        <v>159</v>
      </c>
      <c r="D3301">
        <v>2020</v>
      </c>
      <c r="E3301">
        <v>2</v>
      </c>
      <c r="F3301" s="9">
        <v>1</v>
      </c>
      <c r="G3301" t="s">
        <v>455</v>
      </c>
      <c r="H3301" t="s">
        <v>151</v>
      </c>
      <c r="I3301">
        <f>VLOOKUP(B3301,Information_sites!D:E,2,FALSE)</f>
        <v>-24.100999999999999</v>
      </c>
      <c r="J3301">
        <f>VLOOKUP(B3301,Information_sites!D:F,3,FALSE)</f>
        <v>-45.6997</v>
      </c>
      <c r="K3301">
        <v>9</v>
      </c>
      <c r="L3301">
        <v>33</v>
      </c>
      <c r="M3301">
        <v>40</v>
      </c>
      <c r="N3301">
        <v>7.6</v>
      </c>
      <c r="O3301">
        <v>12</v>
      </c>
      <c r="P3301" s="5">
        <v>0.530555555555556</v>
      </c>
      <c r="Q3301" s="5">
        <v>0.53611111111111098</v>
      </c>
      <c r="R3301">
        <v>27</v>
      </c>
      <c r="S3301" t="s">
        <v>69</v>
      </c>
      <c r="T3301">
        <v>1</v>
      </c>
      <c r="U3301">
        <v>7</v>
      </c>
      <c r="X3301" t="str">
        <f>VLOOKUP($S3301,Taxonomic!A:D,2,FALSE)</f>
        <v>labrisomidae</v>
      </c>
      <c r="Y3301" t="str">
        <f>VLOOKUP(S3301,Taxonomic!A:D,3,FALSE)</f>
        <v>malacoctenus</v>
      </c>
      <c r="Z3301" t="str">
        <f>VLOOKUP(S3301,Taxonomic!A:D,4,FALSE)</f>
        <v>delalandii</v>
      </c>
    </row>
    <row r="3302" spans="1:26" x14ac:dyDescent="0.2">
      <c r="A3302" t="s">
        <v>30</v>
      </c>
      <c r="B3302" t="s">
        <v>215</v>
      </c>
      <c r="C3302" s="4" t="s">
        <v>159</v>
      </c>
      <c r="D3302">
        <v>2020</v>
      </c>
      <c r="E3302">
        <v>2</v>
      </c>
      <c r="F3302" s="9">
        <v>1</v>
      </c>
      <c r="G3302" t="s">
        <v>455</v>
      </c>
      <c r="H3302" t="s">
        <v>151</v>
      </c>
      <c r="I3302">
        <f>VLOOKUP(B3302,Information_sites!D:E,2,FALSE)</f>
        <v>-24.100999999999999</v>
      </c>
      <c r="J3302">
        <f>VLOOKUP(B3302,Information_sites!D:F,3,FALSE)</f>
        <v>-45.6997</v>
      </c>
      <c r="K3302">
        <v>9</v>
      </c>
      <c r="L3302">
        <v>33</v>
      </c>
      <c r="M3302">
        <v>40</v>
      </c>
      <c r="N3302">
        <v>7.6</v>
      </c>
      <c r="O3302">
        <v>12</v>
      </c>
      <c r="P3302" s="5">
        <v>0.530555555555556</v>
      </c>
      <c r="Q3302" s="5">
        <v>0.53611111111111098</v>
      </c>
      <c r="R3302">
        <v>27</v>
      </c>
      <c r="S3302" t="s">
        <v>92</v>
      </c>
      <c r="T3302">
        <v>1</v>
      </c>
      <c r="U3302">
        <v>5</v>
      </c>
      <c r="X3302" t="str">
        <f>VLOOKUP($S3302,Taxonomic!A:D,2,FALSE)</f>
        <v>labrisomidae</v>
      </c>
      <c r="Y3302" t="str">
        <f>VLOOKUP(S3302,Taxonomic!A:D,3,FALSE)</f>
        <v>gobioclinus</v>
      </c>
      <c r="Z3302" t="str">
        <f>VLOOKUP(S3302,Taxonomic!A:D,4,FALSE)</f>
        <v>kalisherae</v>
      </c>
    </row>
    <row r="3303" spans="1:26" x14ac:dyDescent="0.2">
      <c r="A3303" t="s">
        <v>30</v>
      </c>
      <c r="B3303" t="s">
        <v>215</v>
      </c>
      <c r="C3303" s="4" t="s">
        <v>159</v>
      </c>
      <c r="D3303">
        <v>2020</v>
      </c>
      <c r="E3303">
        <v>2</v>
      </c>
      <c r="F3303" s="9">
        <v>1</v>
      </c>
      <c r="G3303" t="s">
        <v>455</v>
      </c>
      <c r="H3303" t="s">
        <v>151</v>
      </c>
      <c r="I3303">
        <f>VLOOKUP(B3303,Information_sites!D:E,2,FALSE)</f>
        <v>-24.100999999999999</v>
      </c>
      <c r="J3303">
        <f>VLOOKUP(B3303,Information_sites!D:F,3,FALSE)</f>
        <v>-45.6997</v>
      </c>
      <c r="K3303">
        <v>10</v>
      </c>
      <c r="L3303">
        <v>34</v>
      </c>
      <c r="M3303">
        <v>40</v>
      </c>
      <c r="N3303">
        <v>5.8</v>
      </c>
      <c r="O3303">
        <v>12</v>
      </c>
      <c r="P3303" s="5">
        <v>0.53749999999999998</v>
      </c>
      <c r="Q3303" s="5">
        <v>0.54305555555555496</v>
      </c>
      <c r="R3303">
        <v>27</v>
      </c>
      <c r="S3303" t="s">
        <v>39</v>
      </c>
      <c r="T3303">
        <v>20</v>
      </c>
      <c r="U3303">
        <v>12</v>
      </c>
      <c r="X3303" t="str">
        <f>VLOOKUP($S3303,Taxonomic!A:D,2,FALSE)</f>
        <v>haemulidae</v>
      </c>
      <c r="Y3303" t="str">
        <f>VLOOKUP(S3303,Taxonomic!A:D,3,FALSE)</f>
        <v>haemulon</v>
      </c>
      <c r="Z3303" t="str">
        <f>VLOOKUP(S3303,Taxonomic!A:D,4,FALSE)</f>
        <v>aurolineatum</v>
      </c>
    </row>
    <row r="3304" spans="1:26" x14ac:dyDescent="0.2">
      <c r="A3304" t="s">
        <v>30</v>
      </c>
      <c r="B3304" t="s">
        <v>215</v>
      </c>
      <c r="C3304" s="4" t="s">
        <v>159</v>
      </c>
      <c r="D3304">
        <v>2020</v>
      </c>
      <c r="E3304">
        <v>2</v>
      </c>
      <c r="F3304" s="9">
        <v>1</v>
      </c>
      <c r="G3304" t="s">
        <v>455</v>
      </c>
      <c r="H3304" t="s">
        <v>151</v>
      </c>
      <c r="I3304">
        <f>VLOOKUP(B3304,Information_sites!D:E,2,FALSE)</f>
        <v>-24.100999999999999</v>
      </c>
      <c r="J3304">
        <f>VLOOKUP(B3304,Information_sites!D:F,3,FALSE)</f>
        <v>-45.6997</v>
      </c>
      <c r="K3304">
        <v>10</v>
      </c>
      <c r="L3304">
        <v>34</v>
      </c>
      <c r="M3304">
        <v>40</v>
      </c>
      <c r="N3304">
        <v>5.8</v>
      </c>
      <c r="O3304">
        <v>12</v>
      </c>
      <c r="P3304" s="5">
        <v>0.53749999999999998</v>
      </c>
      <c r="Q3304" s="5">
        <v>0.54305555555555496</v>
      </c>
      <c r="R3304">
        <v>27</v>
      </c>
      <c r="S3304" t="s">
        <v>39</v>
      </c>
      <c r="T3304">
        <v>15</v>
      </c>
      <c r="U3304">
        <v>15</v>
      </c>
      <c r="X3304" t="str">
        <f>VLOOKUP($S3304,Taxonomic!A:D,2,FALSE)</f>
        <v>haemulidae</v>
      </c>
      <c r="Y3304" t="str">
        <f>VLOOKUP(S3304,Taxonomic!A:D,3,FALSE)</f>
        <v>haemulon</v>
      </c>
      <c r="Z3304" t="str">
        <f>VLOOKUP(S3304,Taxonomic!A:D,4,FALSE)</f>
        <v>aurolineatum</v>
      </c>
    </row>
    <row r="3305" spans="1:26" x14ac:dyDescent="0.2">
      <c r="A3305" t="s">
        <v>30</v>
      </c>
      <c r="B3305" t="s">
        <v>215</v>
      </c>
      <c r="C3305" s="4" t="s">
        <v>159</v>
      </c>
      <c r="D3305">
        <v>2020</v>
      </c>
      <c r="E3305">
        <v>2</v>
      </c>
      <c r="F3305" s="9">
        <v>1</v>
      </c>
      <c r="G3305" t="s">
        <v>455</v>
      </c>
      <c r="H3305" t="s">
        <v>151</v>
      </c>
      <c r="I3305">
        <f>VLOOKUP(B3305,Information_sites!D:E,2,FALSE)</f>
        <v>-24.100999999999999</v>
      </c>
      <c r="J3305">
        <f>VLOOKUP(B3305,Information_sites!D:F,3,FALSE)</f>
        <v>-45.6997</v>
      </c>
      <c r="K3305">
        <v>10</v>
      </c>
      <c r="L3305">
        <v>34</v>
      </c>
      <c r="M3305">
        <v>40</v>
      </c>
      <c r="N3305">
        <v>5.8</v>
      </c>
      <c r="O3305">
        <v>12</v>
      </c>
      <c r="P3305" s="5">
        <v>0.53749999999999998</v>
      </c>
      <c r="Q3305" s="5">
        <v>0.54305555555555496</v>
      </c>
      <c r="R3305">
        <v>27</v>
      </c>
      <c r="S3305" t="s">
        <v>39</v>
      </c>
      <c r="T3305">
        <v>6</v>
      </c>
      <c r="U3305">
        <v>20</v>
      </c>
      <c r="X3305" t="str">
        <f>VLOOKUP($S3305,Taxonomic!A:D,2,FALSE)</f>
        <v>haemulidae</v>
      </c>
      <c r="Y3305" t="str">
        <f>VLOOKUP(S3305,Taxonomic!A:D,3,FALSE)</f>
        <v>haemulon</v>
      </c>
      <c r="Z3305" t="str">
        <f>VLOOKUP(S3305,Taxonomic!A:D,4,FALSE)</f>
        <v>aurolineatum</v>
      </c>
    </row>
    <row r="3306" spans="1:26" x14ac:dyDescent="0.2">
      <c r="A3306" t="s">
        <v>30</v>
      </c>
      <c r="B3306" t="s">
        <v>215</v>
      </c>
      <c r="C3306" s="4" t="s">
        <v>159</v>
      </c>
      <c r="D3306">
        <v>2020</v>
      </c>
      <c r="E3306">
        <v>2</v>
      </c>
      <c r="F3306" s="9">
        <v>1</v>
      </c>
      <c r="G3306" t="s">
        <v>455</v>
      </c>
      <c r="H3306" t="s">
        <v>151</v>
      </c>
      <c r="I3306">
        <f>VLOOKUP(B3306,Information_sites!D:E,2,FALSE)</f>
        <v>-24.100999999999999</v>
      </c>
      <c r="J3306">
        <f>VLOOKUP(B3306,Information_sites!D:F,3,FALSE)</f>
        <v>-45.6997</v>
      </c>
      <c r="K3306">
        <v>10</v>
      </c>
      <c r="L3306">
        <v>34</v>
      </c>
      <c r="M3306">
        <v>40</v>
      </c>
      <c r="N3306">
        <v>5.8</v>
      </c>
      <c r="O3306">
        <v>12</v>
      </c>
      <c r="P3306" s="5">
        <v>0.53749999999999998</v>
      </c>
      <c r="Q3306" s="5">
        <v>0.54305555555555496</v>
      </c>
      <c r="R3306">
        <v>27</v>
      </c>
      <c r="S3306" t="s">
        <v>33</v>
      </c>
      <c r="T3306">
        <v>35</v>
      </c>
      <c r="U3306">
        <v>8</v>
      </c>
      <c r="X3306" t="str">
        <f>VLOOKUP($S3306,Taxonomic!A:D,2,FALSE)</f>
        <v>pomacentridae</v>
      </c>
      <c r="Y3306" t="str">
        <f>VLOOKUP(S3306,Taxonomic!A:D,3,FALSE)</f>
        <v>abudefduf</v>
      </c>
      <c r="Z3306" t="str">
        <f>VLOOKUP(S3306,Taxonomic!A:D,4,FALSE)</f>
        <v>saxatilis</v>
      </c>
    </row>
    <row r="3307" spans="1:26" x14ac:dyDescent="0.2">
      <c r="A3307" t="s">
        <v>30</v>
      </c>
      <c r="B3307" t="s">
        <v>215</v>
      </c>
      <c r="C3307" s="4" t="s">
        <v>159</v>
      </c>
      <c r="D3307">
        <v>2020</v>
      </c>
      <c r="E3307">
        <v>2</v>
      </c>
      <c r="F3307" s="9">
        <v>1</v>
      </c>
      <c r="G3307" t="s">
        <v>455</v>
      </c>
      <c r="H3307" t="s">
        <v>151</v>
      </c>
      <c r="I3307">
        <f>VLOOKUP(B3307,Information_sites!D:E,2,FALSE)</f>
        <v>-24.100999999999999</v>
      </c>
      <c r="J3307">
        <f>VLOOKUP(B3307,Information_sites!D:F,3,FALSE)</f>
        <v>-45.6997</v>
      </c>
      <c r="K3307">
        <v>10</v>
      </c>
      <c r="L3307">
        <v>34</v>
      </c>
      <c r="M3307">
        <v>40</v>
      </c>
      <c r="N3307">
        <v>5.8</v>
      </c>
      <c r="O3307">
        <v>12</v>
      </c>
      <c r="P3307" s="5">
        <v>0.53749999999999998</v>
      </c>
      <c r="Q3307" s="5">
        <v>0.54305555555555496</v>
      </c>
      <c r="R3307">
        <v>27</v>
      </c>
      <c r="S3307" t="s">
        <v>33</v>
      </c>
      <c r="T3307">
        <v>20</v>
      </c>
      <c r="U3307">
        <v>10</v>
      </c>
      <c r="X3307" t="str">
        <f>VLOOKUP($S3307,Taxonomic!A:D,2,FALSE)</f>
        <v>pomacentridae</v>
      </c>
      <c r="Y3307" t="str">
        <f>VLOOKUP(S3307,Taxonomic!A:D,3,FALSE)</f>
        <v>abudefduf</v>
      </c>
      <c r="Z3307" t="str">
        <f>VLOOKUP(S3307,Taxonomic!A:D,4,FALSE)</f>
        <v>saxatilis</v>
      </c>
    </row>
    <row r="3308" spans="1:26" x14ac:dyDescent="0.2">
      <c r="A3308" t="s">
        <v>30</v>
      </c>
      <c r="B3308" t="s">
        <v>215</v>
      </c>
      <c r="C3308" s="4" t="s">
        <v>159</v>
      </c>
      <c r="D3308">
        <v>2020</v>
      </c>
      <c r="E3308">
        <v>2</v>
      </c>
      <c r="F3308" s="9">
        <v>1</v>
      </c>
      <c r="G3308" t="s">
        <v>455</v>
      </c>
      <c r="H3308" t="s">
        <v>151</v>
      </c>
      <c r="I3308">
        <f>VLOOKUP(B3308,Information_sites!D:E,2,FALSE)</f>
        <v>-24.100999999999999</v>
      </c>
      <c r="J3308">
        <f>VLOOKUP(B3308,Information_sites!D:F,3,FALSE)</f>
        <v>-45.6997</v>
      </c>
      <c r="K3308">
        <v>10</v>
      </c>
      <c r="L3308">
        <v>34</v>
      </c>
      <c r="M3308">
        <v>40</v>
      </c>
      <c r="N3308">
        <v>5.8</v>
      </c>
      <c r="O3308">
        <v>12</v>
      </c>
      <c r="P3308" s="5">
        <v>0.53749999999999998</v>
      </c>
      <c r="Q3308" s="5">
        <v>0.54305555555555496</v>
      </c>
      <c r="R3308">
        <v>27</v>
      </c>
      <c r="S3308" t="s">
        <v>49</v>
      </c>
      <c r="T3308">
        <v>1</v>
      </c>
      <c r="U3308">
        <v>28</v>
      </c>
      <c r="X3308" t="str">
        <f>VLOOKUP($S3308,Taxonomic!A:D,2,FALSE)</f>
        <v>acanthuridae</v>
      </c>
      <c r="Y3308" t="str">
        <f>VLOOKUP(S3308,Taxonomic!A:D,3,FALSE)</f>
        <v>acanthurus</v>
      </c>
      <c r="Z3308" t="str">
        <f>VLOOKUP(S3308,Taxonomic!A:D,4,FALSE)</f>
        <v>chirurgus</v>
      </c>
    </row>
    <row r="3309" spans="1:26" x14ac:dyDescent="0.2">
      <c r="A3309" t="s">
        <v>30</v>
      </c>
      <c r="B3309" t="s">
        <v>215</v>
      </c>
      <c r="C3309" s="4" t="s">
        <v>159</v>
      </c>
      <c r="D3309">
        <v>2020</v>
      </c>
      <c r="E3309">
        <v>2</v>
      </c>
      <c r="F3309" s="9">
        <v>1</v>
      </c>
      <c r="G3309" t="s">
        <v>455</v>
      </c>
      <c r="H3309" t="s">
        <v>151</v>
      </c>
      <c r="I3309">
        <f>VLOOKUP(B3309,Information_sites!D:E,2,FALSE)</f>
        <v>-24.100999999999999</v>
      </c>
      <c r="J3309">
        <f>VLOOKUP(B3309,Information_sites!D:F,3,FALSE)</f>
        <v>-45.6997</v>
      </c>
      <c r="K3309">
        <v>10</v>
      </c>
      <c r="L3309">
        <v>34</v>
      </c>
      <c r="M3309">
        <v>40</v>
      </c>
      <c r="N3309">
        <v>5.8</v>
      </c>
      <c r="O3309">
        <v>12</v>
      </c>
      <c r="P3309" s="5">
        <v>0.53749999999999998</v>
      </c>
      <c r="Q3309" s="5">
        <v>0.54305555555555496</v>
      </c>
      <c r="R3309">
        <v>27</v>
      </c>
      <c r="S3309" t="s">
        <v>35</v>
      </c>
      <c r="T3309">
        <v>2</v>
      </c>
      <c r="U3309">
        <v>35</v>
      </c>
      <c r="X3309" t="str">
        <f>VLOOKUP($S3309,Taxonomic!A:D,2,FALSE)</f>
        <v>labridae</v>
      </c>
      <c r="Y3309" t="str">
        <f>VLOOKUP(S3309,Taxonomic!A:D,3,FALSE)</f>
        <v>bodianus</v>
      </c>
      <c r="Z3309" t="str">
        <f>VLOOKUP(S3309,Taxonomic!A:D,4,FALSE)</f>
        <v>rufus</v>
      </c>
    </row>
    <row r="3310" spans="1:26" x14ac:dyDescent="0.2">
      <c r="A3310" t="s">
        <v>30</v>
      </c>
      <c r="B3310" t="s">
        <v>215</v>
      </c>
      <c r="C3310" s="4" t="s">
        <v>159</v>
      </c>
      <c r="D3310">
        <v>2020</v>
      </c>
      <c r="E3310">
        <v>2</v>
      </c>
      <c r="F3310" s="9">
        <v>1</v>
      </c>
      <c r="G3310" t="s">
        <v>455</v>
      </c>
      <c r="H3310" t="s">
        <v>151</v>
      </c>
      <c r="I3310">
        <f>VLOOKUP(B3310,Information_sites!D:E,2,FALSE)</f>
        <v>-24.100999999999999</v>
      </c>
      <c r="J3310">
        <f>VLOOKUP(B3310,Information_sites!D:F,3,FALSE)</f>
        <v>-45.6997</v>
      </c>
      <c r="K3310">
        <v>10</v>
      </c>
      <c r="L3310">
        <v>34</v>
      </c>
      <c r="M3310">
        <v>40</v>
      </c>
      <c r="N3310">
        <v>5.8</v>
      </c>
      <c r="O3310">
        <v>12</v>
      </c>
      <c r="P3310" s="5">
        <v>0.53749999999999998</v>
      </c>
      <c r="Q3310" s="5">
        <v>0.54305555555555496</v>
      </c>
      <c r="R3310">
        <v>27</v>
      </c>
      <c r="S3310" t="s">
        <v>75</v>
      </c>
      <c r="T3310">
        <v>1</v>
      </c>
      <c r="U3310">
        <v>17</v>
      </c>
      <c r="X3310" t="str">
        <f>VLOOKUP($S3310,Taxonomic!A:D,2,FALSE)</f>
        <v>labridae</v>
      </c>
      <c r="Y3310" t="str">
        <f>VLOOKUP(S3310,Taxonomic!A:D,3,FALSE)</f>
        <v>halichoeres</v>
      </c>
      <c r="Z3310" t="str">
        <f>VLOOKUP(S3310,Taxonomic!A:D,4,FALSE)</f>
        <v>brasiliensis</v>
      </c>
    </row>
    <row r="3311" spans="1:26" x14ac:dyDescent="0.2">
      <c r="A3311" t="s">
        <v>30</v>
      </c>
      <c r="B3311" t="s">
        <v>215</v>
      </c>
      <c r="C3311" s="4" t="s">
        <v>159</v>
      </c>
      <c r="D3311">
        <v>2020</v>
      </c>
      <c r="E3311">
        <v>2</v>
      </c>
      <c r="F3311" s="9">
        <v>1</v>
      </c>
      <c r="G3311" t="s">
        <v>455</v>
      </c>
      <c r="H3311" t="s">
        <v>151</v>
      </c>
      <c r="I3311">
        <f>VLOOKUP(B3311,Information_sites!D:E,2,FALSE)</f>
        <v>-24.100999999999999</v>
      </c>
      <c r="J3311">
        <f>VLOOKUP(B3311,Information_sites!D:F,3,FALSE)</f>
        <v>-45.6997</v>
      </c>
      <c r="K3311">
        <v>10</v>
      </c>
      <c r="L3311">
        <v>34</v>
      </c>
      <c r="M3311">
        <v>40</v>
      </c>
      <c r="N3311">
        <v>5.8</v>
      </c>
      <c r="O3311">
        <v>12</v>
      </c>
      <c r="P3311" s="5">
        <v>0.53749999999999998</v>
      </c>
      <c r="Q3311" s="5">
        <v>0.54305555555555496</v>
      </c>
      <c r="R3311">
        <v>27</v>
      </c>
      <c r="S3311" t="s">
        <v>60</v>
      </c>
      <c r="T3311">
        <v>2</v>
      </c>
      <c r="U3311">
        <v>13</v>
      </c>
      <c r="X3311" t="str">
        <f>VLOOKUP($S3311,Taxonomic!A:D,2,FALSE)</f>
        <v>chaetodontidae</v>
      </c>
      <c r="Y3311" t="str">
        <f>VLOOKUP(S3311,Taxonomic!A:D,3,FALSE)</f>
        <v>chaetodon</v>
      </c>
      <c r="Z3311" t="str">
        <f>VLOOKUP(S3311,Taxonomic!A:D,4,FALSE)</f>
        <v>striatus</v>
      </c>
    </row>
    <row r="3312" spans="1:26" x14ac:dyDescent="0.2">
      <c r="A3312" t="s">
        <v>30</v>
      </c>
      <c r="B3312" t="s">
        <v>215</v>
      </c>
      <c r="C3312" s="4" t="s">
        <v>159</v>
      </c>
      <c r="D3312">
        <v>2020</v>
      </c>
      <c r="E3312">
        <v>2</v>
      </c>
      <c r="F3312" s="9">
        <v>1</v>
      </c>
      <c r="G3312" t="s">
        <v>455</v>
      </c>
      <c r="H3312" t="s">
        <v>151</v>
      </c>
      <c r="I3312">
        <f>VLOOKUP(B3312,Information_sites!D:E,2,FALSE)</f>
        <v>-24.100999999999999</v>
      </c>
      <c r="J3312">
        <f>VLOOKUP(B3312,Information_sites!D:F,3,FALSE)</f>
        <v>-45.6997</v>
      </c>
      <c r="K3312">
        <v>10</v>
      </c>
      <c r="L3312">
        <v>34</v>
      </c>
      <c r="M3312">
        <v>40</v>
      </c>
      <c r="N3312">
        <v>5.8</v>
      </c>
      <c r="O3312">
        <v>12</v>
      </c>
      <c r="P3312" s="5">
        <v>0.53749999999999998</v>
      </c>
      <c r="Q3312" s="5">
        <v>0.54305555555555496</v>
      </c>
      <c r="R3312">
        <v>27</v>
      </c>
      <c r="S3312" t="s">
        <v>60</v>
      </c>
      <c r="T3312">
        <v>1</v>
      </c>
      <c r="U3312">
        <v>15</v>
      </c>
      <c r="X3312" t="str">
        <f>VLOOKUP($S3312,Taxonomic!A:D,2,FALSE)</f>
        <v>chaetodontidae</v>
      </c>
      <c r="Y3312" t="str">
        <f>VLOOKUP(S3312,Taxonomic!A:D,3,FALSE)</f>
        <v>chaetodon</v>
      </c>
      <c r="Z3312" t="str">
        <f>VLOOKUP(S3312,Taxonomic!A:D,4,FALSE)</f>
        <v>striatus</v>
      </c>
    </row>
    <row r="3313" spans="1:26" x14ac:dyDescent="0.2">
      <c r="A3313" t="s">
        <v>30</v>
      </c>
      <c r="B3313" t="s">
        <v>215</v>
      </c>
      <c r="C3313" s="4" t="s">
        <v>159</v>
      </c>
      <c r="D3313">
        <v>2020</v>
      </c>
      <c r="E3313">
        <v>2</v>
      </c>
      <c r="F3313" s="9">
        <v>1</v>
      </c>
      <c r="G3313" t="s">
        <v>455</v>
      </c>
      <c r="H3313" t="s">
        <v>151</v>
      </c>
      <c r="I3313">
        <f>VLOOKUP(B3313,Information_sites!D:E,2,FALSE)</f>
        <v>-24.100999999999999</v>
      </c>
      <c r="J3313">
        <f>VLOOKUP(B3313,Information_sites!D:F,3,FALSE)</f>
        <v>-45.6997</v>
      </c>
      <c r="K3313">
        <v>10</v>
      </c>
      <c r="L3313">
        <v>34</v>
      </c>
      <c r="M3313">
        <v>40</v>
      </c>
      <c r="N3313">
        <v>5.8</v>
      </c>
      <c r="O3313">
        <v>12</v>
      </c>
      <c r="P3313" s="5">
        <v>0.53749999999999998</v>
      </c>
      <c r="Q3313" s="5">
        <v>0.54305555555555496</v>
      </c>
      <c r="R3313">
        <v>27</v>
      </c>
      <c r="S3313" t="s">
        <v>77</v>
      </c>
      <c r="T3313">
        <v>2</v>
      </c>
      <c r="U3313">
        <v>18</v>
      </c>
      <c r="V3313" t="s">
        <v>137</v>
      </c>
      <c r="X3313" t="str">
        <f>VLOOKUP($S3313,Taxonomic!A:D,2,FALSE)</f>
        <v>scaridae</v>
      </c>
      <c r="Y3313" t="str">
        <f>VLOOKUP(S3313,Taxonomic!A:D,3,FALSE)</f>
        <v>scarus</v>
      </c>
      <c r="Z3313" t="str">
        <f>VLOOKUP(S3313,Taxonomic!A:D,4,FALSE)</f>
        <v>zelindae</v>
      </c>
    </row>
    <row r="3314" spans="1:26" x14ac:dyDescent="0.2">
      <c r="A3314" t="s">
        <v>30</v>
      </c>
      <c r="B3314" t="s">
        <v>215</v>
      </c>
      <c r="C3314" s="4" t="s">
        <v>159</v>
      </c>
      <c r="D3314">
        <v>2020</v>
      </c>
      <c r="E3314">
        <v>2</v>
      </c>
      <c r="F3314" s="9">
        <v>1</v>
      </c>
      <c r="G3314" t="s">
        <v>455</v>
      </c>
      <c r="H3314" t="s">
        <v>151</v>
      </c>
      <c r="I3314">
        <f>VLOOKUP(B3314,Information_sites!D:E,2,FALSE)</f>
        <v>-24.100999999999999</v>
      </c>
      <c r="J3314">
        <f>VLOOKUP(B3314,Information_sites!D:F,3,FALSE)</f>
        <v>-45.6997</v>
      </c>
      <c r="K3314">
        <v>10</v>
      </c>
      <c r="L3314">
        <v>34</v>
      </c>
      <c r="M3314">
        <v>40</v>
      </c>
      <c r="N3314">
        <v>5.8</v>
      </c>
      <c r="O3314">
        <v>12</v>
      </c>
      <c r="P3314" s="5">
        <v>0.53749999999999998</v>
      </c>
      <c r="Q3314" s="5">
        <v>0.54305555555555496</v>
      </c>
      <c r="R3314">
        <v>27</v>
      </c>
      <c r="S3314" t="s">
        <v>40</v>
      </c>
      <c r="T3314">
        <v>1</v>
      </c>
      <c r="U3314">
        <v>12</v>
      </c>
      <c r="X3314" t="str">
        <f>VLOOKUP($S3314,Taxonomic!A:D,2,FALSE)</f>
        <v>labridae</v>
      </c>
      <c r="Y3314" t="str">
        <f>VLOOKUP(S3314,Taxonomic!A:D,3,FALSE)</f>
        <v>halichoeres</v>
      </c>
      <c r="Z3314" t="str">
        <f>VLOOKUP(S3314,Taxonomic!A:D,4,FALSE)</f>
        <v>poeyi</v>
      </c>
    </row>
    <row r="3315" spans="1:26" x14ac:dyDescent="0.2">
      <c r="A3315" t="s">
        <v>30</v>
      </c>
      <c r="B3315" t="s">
        <v>215</v>
      </c>
      <c r="C3315" s="4" t="s">
        <v>159</v>
      </c>
      <c r="D3315">
        <v>2020</v>
      </c>
      <c r="E3315">
        <v>2</v>
      </c>
      <c r="F3315" s="9">
        <v>1</v>
      </c>
      <c r="G3315" t="s">
        <v>455</v>
      </c>
      <c r="H3315" t="s">
        <v>151</v>
      </c>
      <c r="I3315">
        <f>VLOOKUP(B3315,Information_sites!D:E,2,FALSE)</f>
        <v>-24.100999999999999</v>
      </c>
      <c r="J3315">
        <f>VLOOKUP(B3315,Information_sites!D:F,3,FALSE)</f>
        <v>-45.6997</v>
      </c>
      <c r="K3315">
        <v>10</v>
      </c>
      <c r="L3315">
        <v>34</v>
      </c>
      <c r="M3315">
        <v>40</v>
      </c>
      <c r="N3315">
        <v>5.8</v>
      </c>
      <c r="O3315">
        <v>12</v>
      </c>
      <c r="P3315" s="5">
        <v>0.53749999999999998</v>
      </c>
      <c r="Q3315" s="5">
        <v>0.54305555555555496</v>
      </c>
      <c r="R3315">
        <v>27</v>
      </c>
      <c r="S3315" t="s">
        <v>34</v>
      </c>
      <c r="T3315">
        <v>1</v>
      </c>
      <c r="U3315">
        <v>20</v>
      </c>
      <c r="X3315" t="str">
        <f>VLOOKUP($S3315,Taxonomic!A:D,2,FALSE)</f>
        <v>labridae</v>
      </c>
      <c r="Y3315" t="str">
        <f>VLOOKUP(S3315,Taxonomic!A:D,3,FALSE)</f>
        <v>bodianus</v>
      </c>
      <c r="Z3315" t="str">
        <f>VLOOKUP(S3315,Taxonomic!A:D,4,FALSE)</f>
        <v>pulchellus</v>
      </c>
    </row>
    <row r="3316" spans="1:26" x14ac:dyDescent="0.2">
      <c r="A3316" t="s">
        <v>30</v>
      </c>
      <c r="B3316" t="s">
        <v>215</v>
      </c>
      <c r="C3316" s="4" t="s">
        <v>159</v>
      </c>
      <c r="D3316">
        <v>2020</v>
      </c>
      <c r="E3316">
        <v>2</v>
      </c>
      <c r="F3316" s="9">
        <v>1</v>
      </c>
      <c r="G3316" t="s">
        <v>455</v>
      </c>
      <c r="H3316" t="s">
        <v>151</v>
      </c>
      <c r="I3316">
        <f>VLOOKUP(B3316,Information_sites!D:E,2,FALSE)</f>
        <v>-24.100999999999999</v>
      </c>
      <c r="J3316">
        <f>VLOOKUP(B3316,Information_sites!D:F,3,FALSE)</f>
        <v>-45.6997</v>
      </c>
      <c r="K3316">
        <v>10</v>
      </c>
      <c r="L3316">
        <v>34</v>
      </c>
      <c r="M3316">
        <v>40</v>
      </c>
      <c r="N3316">
        <v>5.8</v>
      </c>
      <c r="O3316">
        <v>12</v>
      </c>
      <c r="P3316" s="5">
        <v>0.53749999999999998</v>
      </c>
      <c r="Q3316" s="5">
        <v>0.54305555555555496</v>
      </c>
      <c r="R3316">
        <v>27</v>
      </c>
      <c r="S3316" t="s">
        <v>41</v>
      </c>
      <c r="T3316">
        <v>1</v>
      </c>
      <c r="U3316">
        <v>17</v>
      </c>
      <c r="X3316" t="str">
        <f>VLOOKUP($S3316,Taxonomic!A:D,2,FALSE)</f>
        <v>holocentridae</v>
      </c>
      <c r="Y3316" t="str">
        <f>VLOOKUP(S3316,Taxonomic!A:D,3,FALSE)</f>
        <v>holocentrus</v>
      </c>
      <c r="Z3316" t="str">
        <f>VLOOKUP(S3316,Taxonomic!A:D,4,FALSE)</f>
        <v>adscensionis</v>
      </c>
    </row>
    <row r="3317" spans="1:26" x14ac:dyDescent="0.2">
      <c r="A3317" t="s">
        <v>30</v>
      </c>
      <c r="B3317" t="s">
        <v>215</v>
      </c>
      <c r="C3317" s="4" t="s">
        <v>159</v>
      </c>
      <c r="D3317">
        <v>2020</v>
      </c>
      <c r="E3317">
        <v>2</v>
      </c>
      <c r="F3317" s="9">
        <v>1</v>
      </c>
      <c r="G3317" t="s">
        <v>455</v>
      </c>
      <c r="H3317" t="s">
        <v>151</v>
      </c>
      <c r="I3317">
        <f>VLOOKUP(B3317,Information_sites!D:E,2,FALSE)</f>
        <v>-24.100999999999999</v>
      </c>
      <c r="J3317">
        <f>VLOOKUP(B3317,Information_sites!D:F,3,FALSE)</f>
        <v>-45.6997</v>
      </c>
      <c r="K3317">
        <v>10</v>
      </c>
      <c r="L3317">
        <v>34</v>
      </c>
      <c r="M3317">
        <v>40</v>
      </c>
      <c r="N3317">
        <v>5.8</v>
      </c>
      <c r="O3317">
        <v>12</v>
      </c>
      <c r="P3317" s="5">
        <v>0.53749999999999998</v>
      </c>
      <c r="Q3317" s="5">
        <v>0.54305555555555496</v>
      </c>
      <c r="R3317">
        <v>27</v>
      </c>
      <c r="S3317" t="s">
        <v>41</v>
      </c>
      <c r="T3317">
        <v>1</v>
      </c>
      <c r="U3317">
        <v>28</v>
      </c>
      <c r="X3317" t="str">
        <f>VLOOKUP($S3317,Taxonomic!A:D,2,FALSE)</f>
        <v>holocentridae</v>
      </c>
      <c r="Y3317" t="str">
        <f>VLOOKUP(S3317,Taxonomic!A:D,3,FALSE)</f>
        <v>holocentrus</v>
      </c>
      <c r="Z3317" t="str">
        <f>VLOOKUP(S3317,Taxonomic!A:D,4,FALSE)</f>
        <v>adscensionis</v>
      </c>
    </row>
    <row r="3318" spans="1:26" x14ac:dyDescent="0.2">
      <c r="A3318" t="s">
        <v>30</v>
      </c>
      <c r="B3318" t="s">
        <v>215</v>
      </c>
      <c r="C3318" s="4" t="s">
        <v>159</v>
      </c>
      <c r="D3318">
        <v>2020</v>
      </c>
      <c r="E3318">
        <v>2</v>
      </c>
      <c r="F3318" s="9">
        <v>1</v>
      </c>
      <c r="G3318" t="s">
        <v>455</v>
      </c>
      <c r="H3318" t="s">
        <v>151</v>
      </c>
      <c r="I3318">
        <f>VLOOKUP(B3318,Information_sites!D:E,2,FALSE)</f>
        <v>-24.100999999999999</v>
      </c>
      <c r="J3318">
        <f>VLOOKUP(B3318,Information_sites!D:F,3,FALSE)</f>
        <v>-45.6997</v>
      </c>
      <c r="K3318">
        <v>10</v>
      </c>
      <c r="L3318">
        <v>34</v>
      </c>
      <c r="M3318">
        <v>40</v>
      </c>
      <c r="N3318">
        <v>5.8</v>
      </c>
      <c r="O3318">
        <v>12</v>
      </c>
      <c r="P3318" s="5">
        <v>0.53749999999999998</v>
      </c>
      <c r="Q3318" s="5">
        <v>0.54305555555555496</v>
      </c>
      <c r="R3318">
        <v>27</v>
      </c>
      <c r="S3318" t="s">
        <v>41</v>
      </c>
      <c r="T3318">
        <v>1</v>
      </c>
      <c r="U3318">
        <v>35</v>
      </c>
      <c r="X3318" t="str">
        <f>VLOOKUP($S3318,Taxonomic!A:D,2,FALSE)</f>
        <v>holocentridae</v>
      </c>
      <c r="Y3318" t="str">
        <f>VLOOKUP(S3318,Taxonomic!A:D,3,FALSE)</f>
        <v>holocentrus</v>
      </c>
      <c r="Z3318" t="str">
        <f>VLOOKUP(S3318,Taxonomic!A:D,4,FALSE)</f>
        <v>adscensionis</v>
      </c>
    </row>
    <row r="3319" spans="1:26" x14ac:dyDescent="0.2">
      <c r="A3319" t="s">
        <v>30</v>
      </c>
      <c r="B3319" t="s">
        <v>215</v>
      </c>
      <c r="C3319" s="4" t="s">
        <v>159</v>
      </c>
      <c r="D3319">
        <v>2020</v>
      </c>
      <c r="E3319">
        <v>2</v>
      </c>
      <c r="F3319" s="9">
        <v>1</v>
      </c>
      <c r="G3319" t="s">
        <v>455</v>
      </c>
      <c r="H3319" t="s">
        <v>151</v>
      </c>
      <c r="I3319">
        <f>VLOOKUP(B3319,Information_sites!D:E,2,FALSE)</f>
        <v>-24.100999999999999</v>
      </c>
      <c r="J3319">
        <f>VLOOKUP(B3319,Information_sites!D:F,3,FALSE)</f>
        <v>-45.6997</v>
      </c>
      <c r="K3319">
        <v>10</v>
      </c>
      <c r="L3319">
        <v>34</v>
      </c>
      <c r="M3319">
        <v>40</v>
      </c>
      <c r="N3319">
        <v>5.8</v>
      </c>
      <c r="O3319">
        <v>12</v>
      </c>
      <c r="P3319" s="5">
        <v>0.53749999999999998</v>
      </c>
      <c r="Q3319" s="5">
        <v>0.54305555555555496</v>
      </c>
      <c r="R3319">
        <v>27</v>
      </c>
      <c r="S3319" t="s">
        <v>44</v>
      </c>
      <c r="T3319">
        <v>1</v>
      </c>
      <c r="U3319">
        <v>25</v>
      </c>
      <c r="X3319" t="str">
        <f>VLOOKUP($S3319,Taxonomic!A:D,2,FALSE)</f>
        <v>pomacanthidae</v>
      </c>
      <c r="Y3319" t="str">
        <f>VLOOKUP(S3319,Taxonomic!A:D,3,FALSE)</f>
        <v>pomacanthus</v>
      </c>
      <c r="Z3319" t="str">
        <f>VLOOKUP(S3319,Taxonomic!A:D,4,FALSE)</f>
        <v>paru</v>
      </c>
    </row>
    <row r="3320" spans="1:26" x14ac:dyDescent="0.2">
      <c r="A3320" t="s">
        <v>30</v>
      </c>
      <c r="B3320" t="s">
        <v>215</v>
      </c>
      <c r="C3320" s="4" t="s">
        <v>159</v>
      </c>
      <c r="D3320">
        <v>2020</v>
      </c>
      <c r="E3320">
        <v>2</v>
      </c>
      <c r="F3320" s="9">
        <v>1</v>
      </c>
      <c r="G3320" t="s">
        <v>455</v>
      </c>
      <c r="H3320" t="s">
        <v>151</v>
      </c>
      <c r="I3320">
        <f>VLOOKUP(B3320,Information_sites!D:E,2,FALSE)</f>
        <v>-24.100999999999999</v>
      </c>
      <c r="J3320">
        <f>VLOOKUP(B3320,Information_sites!D:F,3,FALSE)</f>
        <v>-45.6997</v>
      </c>
      <c r="K3320">
        <v>10</v>
      </c>
      <c r="L3320">
        <v>34</v>
      </c>
      <c r="M3320">
        <v>40</v>
      </c>
      <c r="N3320">
        <v>5.8</v>
      </c>
      <c r="O3320">
        <v>12</v>
      </c>
      <c r="P3320" s="5">
        <v>0.53749999999999998</v>
      </c>
      <c r="Q3320" s="5">
        <v>0.54305555555555496</v>
      </c>
      <c r="R3320">
        <v>27</v>
      </c>
      <c r="S3320" t="s">
        <v>44</v>
      </c>
      <c r="T3320">
        <v>1</v>
      </c>
      <c r="U3320">
        <v>30</v>
      </c>
      <c r="X3320" t="str">
        <f>VLOOKUP($S3320,Taxonomic!A:D,2,FALSE)</f>
        <v>pomacanthidae</v>
      </c>
      <c r="Y3320" t="str">
        <f>VLOOKUP(S3320,Taxonomic!A:D,3,FALSE)</f>
        <v>pomacanthus</v>
      </c>
      <c r="Z3320" t="str">
        <f>VLOOKUP(S3320,Taxonomic!A:D,4,FALSE)</f>
        <v>paru</v>
      </c>
    </row>
    <row r="3321" spans="1:26" x14ac:dyDescent="0.2">
      <c r="A3321" t="s">
        <v>30</v>
      </c>
      <c r="B3321" t="s">
        <v>215</v>
      </c>
      <c r="C3321" s="4" t="s">
        <v>159</v>
      </c>
      <c r="D3321">
        <v>2020</v>
      </c>
      <c r="E3321">
        <v>2</v>
      </c>
      <c r="F3321" s="9">
        <v>1</v>
      </c>
      <c r="G3321" t="s">
        <v>455</v>
      </c>
      <c r="H3321" t="s">
        <v>151</v>
      </c>
      <c r="I3321">
        <f>VLOOKUP(B3321,Information_sites!D:E,2,FALSE)</f>
        <v>-24.100999999999999</v>
      </c>
      <c r="J3321">
        <f>VLOOKUP(B3321,Information_sites!D:F,3,FALSE)</f>
        <v>-45.6997</v>
      </c>
      <c r="K3321">
        <v>10</v>
      </c>
      <c r="L3321">
        <v>34</v>
      </c>
      <c r="M3321">
        <v>40</v>
      </c>
      <c r="N3321">
        <v>5.8</v>
      </c>
      <c r="O3321">
        <v>12</v>
      </c>
      <c r="P3321" s="5">
        <v>0.53749999999999998</v>
      </c>
      <c r="Q3321" s="5">
        <v>0.54305555555555496</v>
      </c>
      <c r="R3321">
        <v>27</v>
      </c>
      <c r="S3321" t="s">
        <v>113</v>
      </c>
      <c r="T3321">
        <v>1</v>
      </c>
      <c r="U3321">
        <v>12</v>
      </c>
      <c r="X3321" t="str">
        <f>VLOOKUP($S3321,Taxonomic!A:D,2,FALSE)</f>
        <v>tetraodontidae</v>
      </c>
      <c r="Y3321" t="str">
        <f>VLOOKUP(S3321,Taxonomic!A:D,3,FALSE)</f>
        <v>sphoeroides</v>
      </c>
      <c r="Z3321" t="str">
        <f>VLOOKUP(S3321,Taxonomic!A:D,4,FALSE)</f>
        <v>spengleri</v>
      </c>
    </row>
    <row r="3322" spans="1:26" x14ac:dyDescent="0.2">
      <c r="A3322" t="s">
        <v>30</v>
      </c>
      <c r="B3322" t="s">
        <v>215</v>
      </c>
      <c r="C3322" s="4" t="s">
        <v>159</v>
      </c>
      <c r="D3322">
        <v>2020</v>
      </c>
      <c r="E3322">
        <v>2</v>
      </c>
      <c r="F3322" s="9">
        <v>1</v>
      </c>
      <c r="G3322" t="s">
        <v>455</v>
      </c>
      <c r="H3322" t="s">
        <v>151</v>
      </c>
      <c r="I3322">
        <f>VLOOKUP(B3322,Information_sites!D:E,2,FALSE)</f>
        <v>-24.100999999999999</v>
      </c>
      <c r="J3322">
        <f>VLOOKUP(B3322,Information_sites!D:F,3,FALSE)</f>
        <v>-45.6997</v>
      </c>
      <c r="K3322">
        <v>10</v>
      </c>
      <c r="L3322">
        <v>34</v>
      </c>
      <c r="M3322">
        <v>40</v>
      </c>
      <c r="N3322">
        <v>5.8</v>
      </c>
      <c r="O3322">
        <v>12</v>
      </c>
      <c r="P3322" s="5">
        <v>0.53749999999999998</v>
      </c>
      <c r="Q3322" s="5">
        <v>0.54305555555555496</v>
      </c>
      <c r="R3322">
        <v>27</v>
      </c>
      <c r="S3322" t="s">
        <v>92</v>
      </c>
      <c r="T3322">
        <v>1</v>
      </c>
      <c r="U3322">
        <v>4</v>
      </c>
      <c r="X3322" t="str">
        <f>VLOOKUP($S3322,Taxonomic!A:D,2,FALSE)</f>
        <v>labrisomidae</v>
      </c>
      <c r="Y3322" t="str">
        <f>VLOOKUP(S3322,Taxonomic!A:D,3,FALSE)</f>
        <v>gobioclinus</v>
      </c>
      <c r="Z3322" t="str">
        <f>VLOOKUP(S3322,Taxonomic!A:D,4,FALSE)</f>
        <v>kalisherae</v>
      </c>
    </row>
    <row r="3323" spans="1:26" x14ac:dyDescent="0.2">
      <c r="A3323" t="s">
        <v>30</v>
      </c>
      <c r="B3323" t="s">
        <v>215</v>
      </c>
      <c r="C3323" s="4" t="s">
        <v>159</v>
      </c>
      <c r="D3323">
        <v>2020</v>
      </c>
      <c r="E3323">
        <v>2</v>
      </c>
      <c r="F3323" s="9">
        <v>1</v>
      </c>
      <c r="G3323" t="s">
        <v>455</v>
      </c>
      <c r="H3323" t="s">
        <v>151</v>
      </c>
      <c r="I3323">
        <f>VLOOKUP(B3323,Information_sites!D:E,2,FALSE)</f>
        <v>-24.100999999999999</v>
      </c>
      <c r="J3323">
        <f>VLOOKUP(B3323,Information_sites!D:F,3,FALSE)</f>
        <v>-45.6997</v>
      </c>
      <c r="K3323">
        <v>10</v>
      </c>
      <c r="L3323">
        <v>34</v>
      </c>
      <c r="M3323">
        <v>40</v>
      </c>
      <c r="N3323">
        <v>5.8</v>
      </c>
      <c r="O3323">
        <v>12</v>
      </c>
      <c r="P3323" s="5">
        <v>0.53749999999999998</v>
      </c>
      <c r="Q3323" s="5">
        <v>0.54305555555555496</v>
      </c>
      <c r="R3323">
        <v>27</v>
      </c>
      <c r="S3323" t="s">
        <v>46</v>
      </c>
      <c r="T3323">
        <v>1</v>
      </c>
      <c r="U3323">
        <v>12</v>
      </c>
      <c r="X3323" t="str">
        <f>VLOOKUP($S3323,Taxonomic!A:D,2,FALSE)</f>
        <v>pomacentridae</v>
      </c>
      <c r="Y3323" t="str">
        <f>VLOOKUP(S3323,Taxonomic!A:D,3,FALSE)</f>
        <v>stegastes</v>
      </c>
      <c r="Z3323" t="str">
        <f>VLOOKUP(S3323,Taxonomic!A:D,4,FALSE)</f>
        <v>fuscus</v>
      </c>
    </row>
    <row r="3324" spans="1:26" x14ac:dyDescent="0.2">
      <c r="A3324" t="s">
        <v>30</v>
      </c>
      <c r="B3324" t="s">
        <v>215</v>
      </c>
      <c r="C3324" s="4" t="s">
        <v>159</v>
      </c>
      <c r="D3324">
        <v>2020</v>
      </c>
      <c r="E3324">
        <v>2</v>
      </c>
      <c r="F3324" s="9">
        <v>1</v>
      </c>
      <c r="G3324" t="s">
        <v>455</v>
      </c>
      <c r="H3324" t="s">
        <v>151</v>
      </c>
      <c r="I3324">
        <f>VLOOKUP(B3324,Information_sites!D:E,2,FALSE)</f>
        <v>-24.100999999999999</v>
      </c>
      <c r="J3324">
        <f>VLOOKUP(B3324,Information_sites!D:F,3,FALSE)</f>
        <v>-45.6997</v>
      </c>
      <c r="K3324">
        <v>10</v>
      </c>
      <c r="L3324">
        <v>34</v>
      </c>
      <c r="M3324">
        <v>40</v>
      </c>
      <c r="N3324">
        <v>5.8</v>
      </c>
      <c r="O3324">
        <v>12</v>
      </c>
      <c r="P3324" s="5">
        <v>0.53749999999999998</v>
      </c>
      <c r="Q3324" s="5">
        <v>0.54305555555555496</v>
      </c>
      <c r="R3324">
        <v>27</v>
      </c>
      <c r="S3324" t="s">
        <v>46</v>
      </c>
      <c r="T3324">
        <v>14</v>
      </c>
      <c r="U3324">
        <v>15</v>
      </c>
      <c r="X3324" t="str">
        <f>VLOOKUP($S3324,Taxonomic!A:D,2,FALSE)</f>
        <v>pomacentridae</v>
      </c>
      <c r="Y3324" t="str">
        <f>VLOOKUP(S3324,Taxonomic!A:D,3,FALSE)</f>
        <v>stegastes</v>
      </c>
      <c r="Z3324" t="str">
        <f>VLOOKUP(S3324,Taxonomic!A:D,4,FALSE)</f>
        <v>fuscus</v>
      </c>
    </row>
    <row r="3325" spans="1:26" x14ac:dyDescent="0.2">
      <c r="A3325" t="s">
        <v>30</v>
      </c>
      <c r="B3325" t="s">
        <v>215</v>
      </c>
      <c r="C3325" s="4" t="s">
        <v>159</v>
      </c>
      <c r="D3325">
        <v>2020</v>
      </c>
      <c r="E3325">
        <v>2</v>
      </c>
      <c r="F3325" s="9">
        <v>1</v>
      </c>
      <c r="G3325" t="s">
        <v>455</v>
      </c>
      <c r="H3325" t="s">
        <v>151</v>
      </c>
      <c r="I3325">
        <f>VLOOKUP(B3325,Information_sites!D:E,2,FALSE)</f>
        <v>-24.100999999999999</v>
      </c>
      <c r="J3325">
        <f>VLOOKUP(B3325,Information_sites!D:F,3,FALSE)</f>
        <v>-45.6997</v>
      </c>
      <c r="K3325">
        <v>10</v>
      </c>
      <c r="L3325">
        <v>34</v>
      </c>
      <c r="M3325">
        <v>40</v>
      </c>
      <c r="N3325">
        <v>5.8</v>
      </c>
      <c r="O3325">
        <v>12</v>
      </c>
      <c r="P3325" s="5">
        <v>0.53749999999999998</v>
      </c>
      <c r="Q3325" s="5">
        <v>0.54305555555555496</v>
      </c>
      <c r="R3325">
        <v>27</v>
      </c>
      <c r="S3325" t="s">
        <v>54</v>
      </c>
      <c r="T3325">
        <v>1</v>
      </c>
      <c r="U3325">
        <v>3</v>
      </c>
      <c r="X3325" t="str">
        <f>VLOOKUP($S3325,Taxonomic!A:D,2,FALSE)</f>
        <v>blenniidae</v>
      </c>
      <c r="Y3325" t="str">
        <f>VLOOKUP(S3325,Taxonomic!A:D,3,FALSE)</f>
        <v>parablennius</v>
      </c>
      <c r="Z3325" t="str">
        <f>VLOOKUP(S3325,Taxonomic!A:D,4,FALSE)</f>
        <v>marmoreus</v>
      </c>
    </row>
    <row r="3326" spans="1:26" x14ac:dyDescent="0.2">
      <c r="A3326" t="s">
        <v>30</v>
      </c>
      <c r="B3326" t="s">
        <v>215</v>
      </c>
      <c r="C3326" s="4" t="s">
        <v>159</v>
      </c>
      <c r="D3326">
        <v>2020</v>
      </c>
      <c r="E3326">
        <v>2</v>
      </c>
      <c r="F3326" s="9">
        <v>1</v>
      </c>
      <c r="G3326" t="s">
        <v>455</v>
      </c>
      <c r="H3326" t="s">
        <v>151</v>
      </c>
      <c r="I3326">
        <f>VLOOKUP(B3326,Information_sites!D:E,2,FALSE)</f>
        <v>-24.100999999999999</v>
      </c>
      <c r="J3326">
        <f>VLOOKUP(B3326,Information_sites!D:F,3,FALSE)</f>
        <v>-45.6997</v>
      </c>
      <c r="K3326">
        <v>10</v>
      </c>
      <c r="L3326">
        <v>34</v>
      </c>
      <c r="M3326">
        <v>40</v>
      </c>
      <c r="N3326">
        <v>5.8</v>
      </c>
      <c r="O3326">
        <v>12</v>
      </c>
      <c r="P3326" s="5">
        <v>0.53749999999999998</v>
      </c>
      <c r="Q3326" s="5">
        <v>0.54305555555555496</v>
      </c>
      <c r="R3326">
        <v>27</v>
      </c>
      <c r="S3326" t="s">
        <v>87</v>
      </c>
      <c r="T3326">
        <v>12</v>
      </c>
      <c r="U3326">
        <v>5</v>
      </c>
      <c r="X3326" t="str">
        <f>VLOOKUP($S3326,Taxonomic!A:D,2,FALSE)</f>
        <v>gobiidae</v>
      </c>
      <c r="Y3326" t="str">
        <f>VLOOKUP(S3326,Taxonomic!A:D,3,FALSE)</f>
        <v>coryphopterus</v>
      </c>
      <c r="Z3326" t="str">
        <f>VLOOKUP(S3326,Taxonomic!A:D,4,FALSE)</f>
        <v>spp</v>
      </c>
    </row>
    <row r="3327" spans="1:26" x14ac:dyDescent="0.2">
      <c r="A3327" t="s">
        <v>30</v>
      </c>
      <c r="B3327" t="s">
        <v>215</v>
      </c>
      <c r="C3327" s="4" t="s">
        <v>159</v>
      </c>
      <c r="D3327">
        <v>2020</v>
      </c>
      <c r="E3327">
        <v>2</v>
      </c>
      <c r="F3327" s="9">
        <v>1</v>
      </c>
      <c r="G3327" t="s">
        <v>455</v>
      </c>
      <c r="H3327" t="s">
        <v>151</v>
      </c>
      <c r="I3327">
        <f>VLOOKUP(B3327,Information_sites!D:E,2,FALSE)</f>
        <v>-24.100999999999999</v>
      </c>
      <c r="J3327">
        <f>VLOOKUP(B3327,Information_sites!D:F,3,FALSE)</f>
        <v>-45.6997</v>
      </c>
      <c r="K3327">
        <v>10</v>
      </c>
      <c r="L3327">
        <v>34</v>
      </c>
      <c r="M3327">
        <v>40</v>
      </c>
      <c r="N3327">
        <v>5.8</v>
      </c>
      <c r="O3327">
        <v>12</v>
      </c>
      <c r="P3327" s="5">
        <v>0.53749999999999998</v>
      </c>
      <c r="Q3327" s="5">
        <v>0.54305555555555496</v>
      </c>
      <c r="R3327">
        <v>27</v>
      </c>
      <c r="S3327" t="s">
        <v>87</v>
      </c>
      <c r="T3327">
        <v>1</v>
      </c>
      <c r="U3327">
        <v>7</v>
      </c>
      <c r="X3327" t="str">
        <f>VLOOKUP($S3327,Taxonomic!A:D,2,FALSE)</f>
        <v>gobiidae</v>
      </c>
      <c r="Y3327" t="str">
        <f>VLOOKUP(S3327,Taxonomic!A:D,3,FALSE)</f>
        <v>coryphopterus</v>
      </c>
      <c r="Z3327" t="str">
        <f>VLOOKUP(S3327,Taxonomic!A:D,4,FALSE)</f>
        <v>spp</v>
      </c>
    </row>
    <row r="3328" spans="1:26" x14ac:dyDescent="0.2">
      <c r="A3328" t="s">
        <v>30</v>
      </c>
      <c r="B3328" t="s">
        <v>215</v>
      </c>
      <c r="C3328" s="4" t="s">
        <v>159</v>
      </c>
      <c r="D3328">
        <v>2020</v>
      </c>
      <c r="E3328">
        <v>2</v>
      </c>
      <c r="F3328" s="9">
        <v>1</v>
      </c>
      <c r="G3328" t="s">
        <v>455</v>
      </c>
      <c r="H3328" t="s">
        <v>151</v>
      </c>
      <c r="I3328">
        <f>VLOOKUP(B3328,Information_sites!D:E,2,FALSE)</f>
        <v>-24.100999999999999</v>
      </c>
      <c r="J3328">
        <f>VLOOKUP(B3328,Information_sites!D:F,3,FALSE)</f>
        <v>-45.6997</v>
      </c>
      <c r="K3328">
        <v>10</v>
      </c>
      <c r="L3328">
        <v>34</v>
      </c>
      <c r="M3328">
        <v>40</v>
      </c>
      <c r="N3328">
        <v>5.8</v>
      </c>
      <c r="O3328">
        <v>12</v>
      </c>
      <c r="P3328" s="5">
        <v>0.53749999999999998</v>
      </c>
      <c r="Q3328" s="5">
        <v>0.54305555555555496</v>
      </c>
      <c r="R3328">
        <v>27</v>
      </c>
      <c r="S3328" t="s">
        <v>87</v>
      </c>
      <c r="T3328">
        <v>1</v>
      </c>
      <c r="U3328">
        <v>8</v>
      </c>
      <c r="X3328" t="str">
        <f>VLOOKUP($S3328,Taxonomic!A:D,2,FALSE)</f>
        <v>gobiidae</v>
      </c>
      <c r="Y3328" t="str">
        <f>VLOOKUP(S3328,Taxonomic!A:D,3,FALSE)</f>
        <v>coryphopterus</v>
      </c>
      <c r="Z3328" t="str">
        <f>VLOOKUP(S3328,Taxonomic!A:D,4,FALSE)</f>
        <v>spp</v>
      </c>
    </row>
    <row r="3329" spans="1:26" x14ac:dyDescent="0.2">
      <c r="A3329" t="s">
        <v>30</v>
      </c>
      <c r="B3329" t="s">
        <v>215</v>
      </c>
      <c r="C3329" s="4" t="s">
        <v>159</v>
      </c>
      <c r="D3329">
        <v>2020</v>
      </c>
      <c r="E3329">
        <v>2</v>
      </c>
      <c r="F3329" s="9">
        <v>1</v>
      </c>
      <c r="G3329" t="s">
        <v>455</v>
      </c>
      <c r="H3329" t="s">
        <v>151</v>
      </c>
      <c r="I3329">
        <f>VLOOKUP(B3329,Information_sites!D:E,2,FALSE)</f>
        <v>-24.100999999999999</v>
      </c>
      <c r="J3329">
        <f>VLOOKUP(B3329,Information_sites!D:F,3,FALSE)</f>
        <v>-45.6997</v>
      </c>
      <c r="K3329">
        <v>10</v>
      </c>
      <c r="L3329">
        <v>34</v>
      </c>
      <c r="M3329">
        <v>40</v>
      </c>
      <c r="N3329">
        <v>5.8</v>
      </c>
      <c r="O3329">
        <v>12</v>
      </c>
      <c r="P3329" s="5">
        <v>0.53749999999999998</v>
      </c>
      <c r="Q3329" s="5">
        <v>0.54305555555555496</v>
      </c>
      <c r="R3329">
        <v>27</v>
      </c>
      <c r="S3329" t="s">
        <v>65</v>
      </c>
      <c r="T3329">
        <v>1</v>
      </c>
      <c r="U3329">
        <v>2</v>
      </c>
      <c r="X3329" t="str">
        <f>VLOOKUP($S3329,Taxonomic!A:D,2,FALSE)</f>
        <v>gobiidae</v>
      </c>
      <c r="Y3329" t="str">
        <f>VLOOKUP(S3329,Taxonomic!A:D,3,FALSE)</f>
        <v>elacatinus</v>
      </c>
      <c r="Z3329" t="str">
        <f>VLOOKUP(S3329,Taxonomic!A:D,4,FALSE)</f>
        <v>figaro</v>
      </c>
    </row>
    <row r="3330" spans="1:26" x14ac:dyDescent="0.2">
      <c r="A3330" t="s">
        <v>30</v>
      </c>
      <c r="B3330" t="s">
        <v>215</v>
      </c>
      <c r="C3330" s="4" t="s">
        <v>159</v>
      </c>
      <c r="D3330">
        <v>2020</v>
      </c>
      <c r="E3330">
        <v>2</v>
      </c>
      <c r="F3330" s="9">
        <v>1</v>
      </c>
      <c r="G3330" t="s">
        <v>455</v>
      </c>
      <c r="H3330" t="s">
        <v>151</v>
      </c>
      <c r="I3330">
        <f>VLOOKUP(B3330,Information_sites!D:E,2,FALSE)</f>
        <v>-24.100999999999999</v>
      </c>
      <c r="J3330">
        <f>VLOOKUP(B3330,Information_sites!D:F,3,FALSE)</f>
        <v>-45.6997</v>
      </c>
      <c r="K3330">
        <v>10</v>
      </c>
      <c r="L3330">
        <v>34</v>
      </c>
      <c r="M3330">
        <v>40</v>
      </c>
      <c r="N3330">
        <v>5.8</v>
      </c>
      <c r="O3330">
        <v>12</v>
      </c>
      <c r="P3330" s="5">
        <v>0.53749999999999998</v>
      </c>
      <c r="Q3330" s="5">
        <v>0.54305555555555496</v>
      </c>
      <c r="R3330">
        <v>27</v>
      </c>
      <c r="S3330" t="s">
        <v>65</v>
      </c>
      <c r="T3330">
        <v>1</v>
      </c>
      <c r="U3330">
        <v>3</v>
      </c>
      <c r="X3330" t="str">
        <f>VLOOKUP($S3330,Taxonomic!A:D,2,FALSE)</f>
        <v>gobiidae</v>
      </c>
      <c r="Y3330" t="str">
        <f>VLOOKUP(S3330,Taxonomic!A:D,3,FALSE)</f>
        <v>elacatinus</v>
      </c>
      <c r="Z3330" t="str">
        <f>VLOOKUP(S3330,Taxonomic!A:D,4,FALSE)</f>
        <v>figaro</v>
      </c>
    </row>
    <row r="3331" spans="1:26" x14ac:dyDescent="0.2">
      <c r="A3331" t="s">
        <v>30</v>
      </c>
      <c r="B3331" t="s">
        <v>215</v>
      </c>
      <c r="C3331" s="4" t="s">
        <v>159</v>
      </c>
      <c r="D3331">
        <v>2020</v>
      </c>
      <c r="E3331">
        <v>2</v>
      </c>
      <c r="F3331" s="9">
        <v>1</v>
      </c>
      <c r="G3331" t="s">
        <v>455</v>
      </c>
      <c r="H3331" t="s">
        <v>151</v>
      </c>
      <c r="I3331">
        <f>VLOOKUP(B3331,Information_sites!D:E,2,FALSE)</f>
        <v>-24.100999999999999</v>
      </c>
      <c r="J3331">
        <f>VLOOKUP(B3331,Information_sites!D:F,3,FALSE)</f>
        <v>-45.6997</v>
      </c>
      <c r="K3331">
        <v>11</v>
      </c>
      <c r="L3331">
        <v>35</v>
      </c>
      <c r="M3331">
        <v>40</v>
      </c>
      <c r="N3331">
        <v>3.5</v>
      </c>
      <c r="O3331">
        <v>12</v>
      </c>
      <c r="P3331" s="5">
        <v>0.54444444444444395</v>
      </c>
      <c r="Q3331" s="5">
        <v>0.55069444444444404</v>
      </c>
      <c r="R3331">
        <v>27</v>
      </c>
      <c r="S3331" t="s">
        <v>33</v>
      </c>
      <c r="T3331">
        <v>4</v>
      </c>
      <c r="U3331">
        <v>10</v>
      </c>
      <c r="X3331" t="str">
        <f>VLOOKUP($S3331,Taxonomic!A:D,2,FALSE)</f>
        <v>pomacentridae</v>
      </c>
      <c r="Y3331" t="str">
        <f>VLOOKUP(S3331,Taxonomic!A:D,3,FALSE)</f>
        <v>abudefduf</v>
      </c>
      <c r="Z3331" t="str">
        <f>VLOOKUP(S3331,Taxonomic!A:D,4,FALSE)</f>
        <v>saxatilis</v>
      </c>
    </row>
    <row r="3332" spans="1:26" x14ac:dyDescent="0.2">
      <c r="A3332" t="s">
        <v>30</v>
      </c>
      <c r="B3332" t="s">
        <v>215</v>
      </c>
      <c r="C3332" s="4" t="s">
        <v>159</v>
      </c>
      <c r="D3332">
        <v>2020</v>
      </c>
      <c r="E3332">
        <v>2</v>
      </c>
      <c r="F3332" s="9">
        <v>1</v>
      </c>
      <c r="G3332" t="s">
        <v>455</v>
      </c>
      <c r="H3332" t="s">
        <v>151</v>
      </c>
      <c r="I3332">
        <f>VLOOKUP(B3332,Information_sites!D:E,2,FALSE)</f>
        <v>-24.100999999999999</v>
      </c>
      <c r="J3332">
        <f>VLOOKUP(B3332,Information_sites!D:F,3,FALSE)</f>
        <v>-45.6997</v>
      </c>
      <c r="K3332">
        <v>11</v>
      </c>
      <c r="L3332">
        <v>35</v>
      </c>
      <c r="M3332">
        <v>40</v>
      </c>
      <c r="N3332">
        <v>3.5</v>
      </c>
      <c r="O3332">
        <v>12</v>
      </c>
      <c r="P3332" s="5">
        <v>0.54444444444444395</v>
      </c>
      <c r="Q3332" s="5">
        <v>0.55069444444444404</v>
      </c>
      <c r="R3332">
        <v>27</v>
      </c>
      <c r="S3332" t="s">
        <v>33</v>
      </c>
      <c r="T3332">
        <v>9</v>
      </c>
      <c r="U3332">
        <v>12</v>
      </c>
      <c r="X3332" t="str">
        <f>VLOOKUP($S3332,Taxonomic!A:D,2,FALSE)</f>
        <v>pomacentridae</v>
      </c>
      <c r="Y3332" t="str">
        <f>VLOOKUP(S3332,Taxonomic!A:D,3,FALSE)</f>
        <v>abudefduf</v>
      </c>
      <c r="Z3332" t="str">
        <f>VLOOKUP(S3332,Taxonomic!A:D,4,FALSE)</f>
        <v>saxatilis</v>
      </c>
    </row>
    <row r="3333" spans="1:26" x14ac:dyDescent="0.2">
      <c r="A3333" t="s">
        <v>30</v>
      </c>
      <c r="B3333" t="s">
        <v>215</v>
      </c>
      <c r="C3333" s="4" t="s">
        <v>159</v>
      </c>
      <c r="D3333">
        <v>2020</v>
      </c>
      <c r="E3333">
        <v>2</v>
      </c>
      <c r="F3333" s="9">
        <v>1</v>
      </c>
      <c r="G3333" t="s">
        <v>455</v>
      </c>
      <c r="H3333" t="s">
        <v>151</v>
      </c>
      <c r="I3333">
        <f>VLOOKUP(B3333,Information_sites!D:E,2,FALSE)</f>
        <v>-24.100999999999999</v>
      </c>
      <c r="J3333">
        <f>VLOOKUP(B3333,Information_sites!D:F,3,FALSE)</f>
        <v>-45.6997</v>
      </c>
      <c r="K3333">
        <v>11</v>
      </c>
      <c r="L3333">
        <v>35</v>
      </c>
      <c r="M3333">
        <v>40</v>
      </c>
      <c r="N3333">
        <v>3.5</v>
      </c>
      <c r="O3333">
        <v>12</v>
      </c>
      <c r="P3333" s="5">
        <v>0.54444444444444395</v>
      </c>
      <c r="Q3333" s="5">
        <v>0.55069444444444404</v>
      </c>
      <c r="R3333">
        <v>27</v>
      </c>
      <c r="S3333" t="s">
        <v>33</v>
      </c>
      <c r="T3333">
        <v>14</v>
      </c>
      <c r="U3333">
        <v>15</v>
      </c>
      <c r="X3333" t="str">
        <f>VLOOKUP($S3333,Taxonomic!A:D,2,FALSE)</f>
        <v>pomacentridae</v>
      </c>
      <c r="Y3333" t="str">
        <f>VLOOKUP(S3333,Taxonomic!A:D,3,FALSE)</f>
        <v>abudefduf</v>
      </c>
      <c r="Z3333" t="str">
        <f>VLOOKUP(S3333,Taxonomic!A:D,4,FALSE)</f>
        <v>saxatilis</v>
      </c>
    </row>
    <row r="3334" spans="1:26" x14ac:dyDescent="0.2">
      <c r="A3334" t="s">
        <v>30</v>
      </c>
      <c r="B3334" t="s">
        <v>215</v>
      </c>
      <c r="C3334" s="4" t="s">
        <v>159</v>
      </c>
      <c r="D3334">
        <v>2020</v>
      </c>
      <c r="E3334">
        <v>2</v>
      </c>
      <c r="F3334" s="9">
        <v>1</v>
      </c>
      <c r="G3334" t="s">
        <v>455</v>
      </c>
      <c r="H3334" t="s">
        <v>151</v>
      </c>
      <c r="I3334">
        <f>VLOOKUP(B3334,Information_sites!D:E,2,FALSE)</f>
        <v>-24.100999999999999</v>
      </c>
      <c r="J3334">
        <f>VLOOKUP(B3334,Information_sites!D:F,3,FALSE)</f>
        <v>-45.6997</v>
      </c>
      <c r="K3334">
        <v>11</v>
      </c>
      <c r="L3334">
        <v>35</v>
      </c>
      <c r="M3334">
        <v>40</v>
      </c>
      <c r="N3334">
        <v>3.5</v>
      </c>
      <c r="O3334">
        <v>12</v>
      </c>
      <c r="P3334" s="5">
        <v>0.54444444444444395</v>
      </c>
      <c r="Q3334" s="5">
        <v>0.55069444444444404</v>
      </c>
      <c r="R3334">
        <v>27</v>
      </c>
      <c r="S3334" t="s">
        <v>33</v>
      </c>
      <c r="T3334">
        <v>3</v>
      </c>
      <c r="U3334">
        <v>17</v>
      </c>
      <c r="X3334" t="str">
        <f>VLOOKUP($S3334,Taxonomic!A:D,2,FALSE)</f>
        <v>pomacentridae</v>
      </c>
      <c r="Y3334" t="str">
        <f>VLOOKUP(S3334,Taxonomic!A:D,3,FALSE)</f>
        <v>abudefduf</v>
      </c>
      <c r="Z3334" t="str">
        <f>VLOOKUP(S3334,Taxonomic!A:D,4,FALSE)</f>
        <v>saxatilis</v>
      </c>
    </row>
    <row r="3335" spans="1:26" x14ac:dyDescent="0.2">
      <c r="A3335" t="s">
        <v>30</v>
      </c>
      <c r="B3335" t="s">
        <v>215</v>
      </c>
      <c r="C3335" s="4" t="s">
        <v>159</v>
      </c>
      <c r="D3335">
        <v>2020</v>
      </c>
      <c r="E3335">
        <v>2</v>
      </c>
      <c r="F3335" s="9">
        <v>1</v>
      </c>
      <c r="G3335" t="s">
        <v>455</v>
      </c>
      <c r="H3335" t="s">
        <v>151</v>
      </c>
      <c r="I3335">
        <f>VLOOKUP(B3335,Information_sites!D:E,2,FALSE)</f>
        <v>-24.100999999999999</v>
      </c>
      <c r="J3335">
        <f>VLOOKUP(B3335,Information_sites!D:F,3,FALSE)</f>
        <v>-45.6997</v>
      </c>
      <c r="K3335">
        <v>11</v>
      </c>
      <c r="L3335">
        <v>35</v>
      </c>
      <c r="M3335">
        <v>40</v>
      </c>
      <c r="N3335">
        <v>3.5</v>
      </c>
      <c r="O3335">
        <v>12</v>
      </c>
      <c r="P3335" s="5">
        <v>0.54444444444444395</v>
      </c>
      <c r="Q3335" s="5">
        <v>0.55069444444444404</v>
      </c>
      <c r="R3335">
        <v>27</v>
      </c>
      <c r="S3335" t="s">
        <v>39</v>
      </c>
      <c r="T3335">
        <v>8</v>
      </c>
      <c r="U3335">
        <v>12</v>
      </c>
      <c r="X3335" t="str">
        <f>VLOOKUP($S3335,Taxonomic!A:D,2,FALSE)</f>
        <v>haemulidae</v>
      </c>
      <c r="Y3335" t="str">
        <f>VLOOKUP(S3335,Taxonomic!A:D,3,FALSE)</f>
        <v>haemulon</v>
      </c>
      <c r="Z3335" t="str">
        <f>VLOOKUP(S3335,Taxonomic!A:D,4,FALSE)</f>
        <v>aurolineatum</v>
      </c>
    </row>
    <row r="3336" spans="1:26" x14ac:dyDescent="0.2">
      <c r="A3336" t="s">
        <v>30</v>
      </c>
      <c r="B3336" t="s">
        <v>215</v>
      </c>
      <c r="C3336" s="4" t="s">
        <v>159</v>
      </c>
      <c r="D3336">
        <v>2020</v>
      </c>
      <c r="E3336">
        <v>2</v>
      </c>
      <c r="F3336" s="9">
        <v>1</v>
      </c>
      <c r="G3336" t="s">
        <v>455</v>
      </c>
      <c r="H3336" t="s">
        <v>151</v>
      </c>
      <c r="I3336">
        <f>VLOOKUP(B3336,Information_sites!D:E,2,FALSE)</f>
        <v>-24.100999999999999</v>
      </c>
      <c r="J3336">
        <f>VLOOKUP(B3336,Information_sites!D:F,3,FALSE)</f>
        <v>-45.6997</v>
      </c>
      <c r="K3336">
        <v>11</v>
      </c>
      <c r="L3336">
        <v>35</v>
      </c>
      <c r="M3336">
        <v>40</v>
      </c>
      <c r="N3336">
        <v>3.5</v>
      </c>
      <c r="O3336">
        <v>12</v>
      </c>
      <c r="P3336" s="5">
        <v>0.54444444444444395</v>
      </c>
      <c r="Q3336" s="5">
        <v>0.55069444444444404</v>
      </c>
      <c r="R3336">
        <v>27</v>
      </c>
      <c r="S3336" t="s">
        <v>39</v>
      </c>
      <c r="T3336">
        <v>5</v>
      </c>
      <c r="U3336">
        <v>14</v>
      </c>
      <c r="X3336" t="str">
        <f>VLOOKUP($S3336,Taxonomic!A:D,2,FALSE)</f>
        <v>haemulidae</v>
      </c>
      <c r="Y3336" t="str">
        <f>VLOOKUP(S3336,Taxonomic!A:D,3,FALSE)</f>
        <v>haemulon</v>
      </c>
      <c r="Z3336" t="str">
        <f>VLOOKUP(S3336,Taxonomic!A:D,4,FALSE)</f>
        <v>aurolineatum</v>
      </c>
    </row>
    <row r="3337" spans="1:26" x14ac:dyDescent="0.2">
      <c r="A3337" t="s">
        <v>30</v>
      </c>
      <c r="B3337" t="s">
        <v>215</v>
      </c>
      <c r="C3337" s="4" t="s">
        <v>159</v>
      </c>
      <c r="D3337">
        <v>2020</v>
      </c>
      <c r="E3337">
        <v>2</v>
      </c>
      <c r="F3337" s="9">
        <v>1</v>
      </c>
      <c r="G3337" t="s">
        <v>455</v>
      </c>
      <c r="H3337" t="s">
        <v>151</v>
      </c>
      <c r="I3337">
        <f>VLOOKUP(B3337,Information_sites!D:E,2,FALSE)</f>
        <v>-24.100999999999999</v>
      </c>
      <c r="J3337">
        <f>VLOOKUP(B3337,Information_sites!D:F,3,FALSE)</f>
        <v>-45.6997</v>
      </c>
      <c r="K3337">
        <v>11</v>
      </c>
      <c r="L3337">
        <v>35</v>
      </c>
      <c r="M3337">
        <v>40</v>
      </c>
      <c r="N3337">
        <v>3.5</v>
      </c>
      <c r="O3337">
        <v>12</v>
      </c>
      <c r="P3337" s="5">
        <v>0.54444444444444395</v>
      </c>
      <c r="Q3337" s="5">
        <v>0.55069444444444404</v>
      </c>
      <c r="R3337">
        <v>27</v>
      </c>
      <c r="S3337" t="s">
        <v>39</v>
      </c>
      <c r="T3337">
        <v>2</v>
      </c>
      <c r="U3337">
        <v>20</v>
      </c>
      <c r="X3337" t="str">
        <f>VLOOKUP($S3337,Taxonomic!A:D,2,FALSE)</f>
        <v>haemulidae</v>
      </c>
      <c r="Y3337" t="str">
        <f>VLOOKUP(S3337,Taxonomic!A:D,3,FALSE)</f>
        <v>haemulon</v>
      </c>
      <c r="Z3337" t="str">
        <f>VLOOKUP(S3337,Taxonomic!A:D,4,FALSE)</f>
        <v>aurolineatum</v>
      </c>
    </row>
    <row r="3338" spans="1:26" x14ac:dyDescent="0.2">
      <c r="A3338" t="s">
        <v>30</v>
      </c>
      <c r="B3338" t="s">
        <v>215</v>
      </c>
      <c r="C3338" s="4" t="s">
        <v>159</v>
      </c>
      <c r="D3338">
        <v>2020</v>
      </c>
      <c r="E3338">
        <v>2</v>
      </c>
      <c r="F3338" s="9">
        <v>1</v>
      </c>
      <c r="G3338" t="s">
        <v>455</v>
      </c>
      <c r="H3338" t="s">
        <v>151</v>
      </c>
      <c r="I3338">
        <f>VLOOKUP(B3338,Information_sites!D:E,2,FALSE)</f>
        <v>-24.100999999999999</v>
      </c>
      <c r="J3338">
        <f>VLOOKUP(B3338,Information_sites!D:F,3,FALSE)</f>
        <v>-45.6997</v>
      </c>
      <c r="K3338">
        <v>11</v>
      </c>
      <c r="L3338">
        <v>35</v>
      </c>
      <c r="M3338">
        <v>40</v>
      </c>
      <c r="N3338">
        <v>3.5</v>
      </c>
      <c r="O3338">
        <v>12</v>
      </c>
      <c r="P3338" s="5">
        <v>0.54444444444444395</v>
      </c>
      <c r="Q3338" s="5">
        <v>0.55069444444444404</v>
      </c>
      <c r="R3338">
        <v>27</v>
      </c>
      <c r="S3338" t="s">
        <v>39</v>
      </c>
      <c r="T3338">
        <v>3</v>
      </c>
      <c r="U3338">
        <v>22</v>
      </c>
      <c r="X3338" t="str">
        <f>VLOOKUP($S3338,Taxonomic!A:D,2,FALSE)</f>
        <v>haemulidae</v>
      </c>
      <c r="Y3338" t="str">
        <f>VLOOKUP(S3338,Taxonomic!A:D,3,FALSE)</f>
        <v>haemulon</v>
      </c>
      <c r="Z3338" t="str">
        <f>VLOOKUP(S3338,Taxonomic!A:D,4,FALSE)</f>
        <v>aurolineatum</v>
      </c>
    </row>
    <row r="3339" spans="1:26" x14ac:dyDescent="0.2">
      <c r="A3339" t="s">
        <v>30</v>
      </c>
      <c r="B3339" t="s">
        <v>215</v>
      </c>
      <c r="C3339" s="4" t="s">
        <v>159</v>
      </c>
      <c r="D3339">
        <v>2020</v>
      </c>
      <c r="E3339">
        <v>2</v>
      </c>
      <c r="F3339" s="9">
        <v>1</v>
      </c>
      <c r="G3339" t="s">
        <v>455</v>
      </c>
      <c r="H3339" t="s">
        <v>151</v>
      </c>
      <c r="I3339">
        <f>VLOOKUP(B3339,Information_sites!D:E,2,FALSE)</f>
        <v>-24.100999999999999</v>
      </c>
      <c r="J3339">
        <f>VLOOKUP(B3339,Information_sites!D:F,3,FALSE)</f>
        <v>-45.6997</v>
      </c>
      <c r="K3339">
        <v>11</v>
      </c>
      <c r="L3339">
        <v>35</v>
      </c>
      <c r="M3339">
        <v>40</v>
      </c>
      <c r="N3339">
        <v>3.5</v>
      </c>
      <c r="O3339">
        <v>12</v>
      </c>
      <c r="P3339" s="5">
        <v>0.54444444444444395</v>
      </c>
      <c r="Q3339" s="5">
        <v>0.55069444444444404</v>
      </c>
      <c r="R3339">
        <v>27</v>
      </c>
      <c r="S3339" t="s">
        <v>56</v>
      </c>
      <c r="T3339">
        <v>1</v>
      </c>
      <c r="U3339">
        <v>30</v>
      </c>
      <c r="V3339" t="s">
        <v>137</v>
      </c>
      <c r="X3339" t="str">
        <f>VLOOKUP($S3339,Taxonomic!A:D,2,FALSE)</f>
        <v>scaridae</v>
      </c>
      <c r="Y3339" t="str">
        <f>VLOOKUP(S3339,Taxonomic!A:D,3,FALSE)</f>
        <v>sparisoma</v>
      </c>
      <c r="Z3339" t="str">
        <f>VLOOKUP(S3339,Taxonomic!A:D,4,FALSE)</f>
        <v>axillare</v>
      </c>
    </row>
    <row r="3340" spans="1:26" x14ac:dyDescent="0.2">
      <c r="A3340" t="s">
        <v>30</v>
      </c>
      <c r="B3340" t="s">
        <v>215</v>
      </c>
      <c r="C3340" s="4" t="s">
        <v>159</v>
      </c>
      <c r="D3340">
        <v>2020</v>
      </c>
      <c r="E3340">
        <v>2</v>
      </c>
      <c r="F3340" s="9">
        <v>1</v>
      </c>
      <c r="G3340" t="s">
        <v>455</v>
      </c>
      <c r="H3340" t="s">
        <v>151</v>
      </c>
      <c r="I3340">
        <f>VLOOKUP(B3340,Information_sites!D:E,2,FALSE)</f>
        <v>-24.100999999999999</v>
      </c>
      <c r="J3340">
        <f>VLOOKUP(B3340,Information_sites!D:F,3,FALSE)</f>
        <v>-45.6997</v>
      </c>
      <c r="K3340">
        <v>11</v>
      </c>
      <c r="L3340">
        <v>35</v>
      </c>
      <c r="M3340">
        <v>40</v>
      </c>
      <c r="N3340">
        <v>3.5</v>
      </c>
      <c r="O3340">
        <v>12</v>
      </c>
      <c r="P3340" s="5">
        <v>0.54444444444444395</v>
      </c>
      <c r="Q3340" s="5">
        <v>0.55069444444444404</v>
      </c>
      <c r="R3340">
        <v>27</v>
      </c>
      <c r="S3340" t="s">
        <v>56</v>
      </c>
      <c r="T3340">
        <v>2</v>
      </c>
      <c r="U3340">
        <v>33</v>
      </c>
      <c r="V3340" t="s">
        <v>137</v>
      </c>
      <c r="X3340" t="str">
        <f>VLOOKUP($S3340,Taxonomic!A:D,2,FALSE)</f>
        <v>scaridae</v>
      </c>
      <c r="Y3340" t="str">
        <f>VLOOKUP(S3340,Taxonomic!A:D,3,FALSE)</f>
        <v>sparisoma</v>
      </c>
      <c r="Z3340" t="str">
        <f>VLOOKUP(S3340,Taxonomic!A:D,4,FALSE)</f>
        <v>axillare</v>
      </c>
    </row>
    <row r="3341" spans="1:26" x14ac:dyDescent="0.2">
      <c r="A3341" t="s">
        <v>30</v>
      </c>
      <c r="B3341" t="s">
        <v>215</v>
      </c>
      <c r="C3341" s="4" t="s">
        <v>159</v>
      </c>
      <c r="D3341">
        <v>2020</v>
      </c>
      <c r="E3341">
        <v>2</v>
      </c>
      <c r="F3341" s="9">
        <v>1</v>
      </c>
      <c r="G3341" t="s">
        <v>455</v>
      </c>
      <c r="H3341" t="s">
        <v>151</v>
      </c>
      <c r="I3341">
        <f>VLOOKUP(B3341,Information_sites!D:E,2,FALSE)</f>
        <v>-24.100999999999999</v>
      </c>
      <c r="J3341">
        <f>VLOOKUP(B3341,Information_sites!D:F,3,FALSE)</f>
        <v>-45.6997</v>
      </c>
      <c r="K3341">
        <v>11</v>
      </c>
      <c r="L3341">
        <v>35</v>
      </c>
      <c r="M3341">
        <v>40</v>
      </c>
      <c r="N3341">
        <v>3.5</v>
      </c>
      <c r="O3341">
        <v>12</v>
      </c>
      <c r="P3341" s="5">
        <v>0.54444444444444395</v>
      </c>
      <c r="Q3341" s="5">
        <v>0.55069444444444404</v>
      </c>
      <c r="R3341">
        <v>27</v>
      </c>
      <c r="S3341" t="s">
        <v>56</v>
      </c>
      <c r="T3341">
        <v>1</v>
      </c>
      <c r="U3341">
        <v>40</v>
      </c>
      <c r="V3341" t="s">
        <v>157</v>
      </c>
      <c r="X3341" t="str">
        <f>VLOOKUP($S3341,Taxonomic!A:D,2,FALSE)</f>
        <v>scaridae</v>
      </c>
      <c r="Y3341" t="str">
        <f>VLOOKUP(S3341,Taxonomic!A:D,3,FALSE)</f>
        <v>sparisoma</v>
      </c>
      <c r="Z3341" t="str">
        <f>VLOOKUP(S3341,Taxonomic!A:D,4,FALSE)</f>
        <v>axillare</v>
      </c>
    </row>
    <row r="3342" spans="1:26" x14ac:dyDescent="0.2">
      <c r="A3342" t="s">
        <v>30</v>
      </c>
      <c r="B3342" t="s">
        <v>215</v>
      </c>
      <c r="C3342" s="4" t="s">
        <v>159</v>
      </c>
      <c r="D3342">
        <v>2020</v>
      </c>
      <c r="E3342">
        <v>2</v>
      </c>
      <c r="F3342" s="9">
        <v>1</v>
      </c>
      <c r="G3342" t="s">
        <v>455</v>
      </c>
      <c r="H3342" t="s">
        <v>151</v>
      </c>
      <c r="I3342">
        <f>VLOOKUP(B3342,Information_sites!D:E,2,FALSE)</f>
        <v>-24.100999999999999</v>
      </c>
      <c r="J3342">
        <f>VLOOKUP(B3342,Information_sites!D:F,3,FALSE)</f>
        <v>-45.6997</v>
      </c>
      <c r="K3342">
        <v>11</v>
      </c>
      <c r="L3342">
        <v>35</v>
      </c>
      <c r="M3342">
        <v>40</v>
      </c>
      <c r="N3342">
        <v>3.5</v>
      </c>
      <c r="O3342">
        <v>12</v>
      </c>
      <c r="P3342" s="5">
        <v>0.54444444444444395</v>
      </c>
      <c r="Q3342" s="5">
        <v>0.55069444444444404</v>
      </c>
      <c r="R3342">
        <v>27</v>
      </c>
      <c r="S3342" t="s">
        <v>51</v>
      </c>
      <c r="T3342">
        <v>1</v>
      </c>
      <c r="U3342">
        <v>25</v>
      </c>
      <c r="X3342" t="str">
        <f>VLOOKUP($S3342,Taxonomic!A:D,2,FALSE)</f>
        <v>sparidae</v>
      </c>
      <c r="Y3342" t="str">
        <f>VLOOKUP(S3342,Taxonomic!A:D,3,FALSE)</f>
        <v>diplodus</v>
      </c>
      <c r="Z3342" t="str">
        <f>VLOOKUP(S3342,Taxonomic!A:D,4,FALSE)</f>
        <v>argenteus</v>
      </c>
    </row>
    <row r="3343" spans="1:26" x14ac:dyDescent="0.2">
      <c r="A3343" t="s">
        <v>30</v>
      </c>
      <c r="B3343" t="s">
        <v>215</v>
      </c>
      <c r="C3343" s="4" t="s">
        <v>159</v>
      </c>
      <c r="D3343">
        <v>2020</v>
      </c>
      <c r="E3343">
        <v>2</v>
      </c>
      <c r="F3343" s="9">
        <v>1</v>
      </c>
      <c r="G3343" t="s">
        <v>455</v>
      </c>
      <c r="H3343" t="s">
        <v>151</v>
      </c>
      <c r="I3343">
        <f>VLOOKUP(B3343,Information_sites!D:E,2,FALSE)</f>
        <v>-24.100999999999999</v>
      </c>
      <c r="J3343">
        <f>VLOOKUP(B3343,Information_sites!D:F,3,FALSE)</f>
        <v>-45.6997</v>
      </c>
      <c r="K3343">
        <v>11</v>
      </c>
      <c r="L3343">
        <v>35</v>
      </c>
      <c r="M3343">
        <v>40</v>
      </c>
      <c r="N3343">
        <v>3.5</v>
      </c>
      <c r="O3343">
        <v>12</v>
      </c>
      <c r="P3343" s="5">
        <v>0.54444444444444395</v>
      </c>
      <c r="Q3343" s="5">
        <v>0.55069444444444404</v>
      </c>
      <c r="R3343">
        <v>27</v>
      </c>
      <c r="S3343" t="s">
        <v>51</v>
      </c>
      <c r="T3343">
        <v>1</v>
      </c>
      <c r="U3343">
        <v>28</v>
      </c>
      <c r="X3343" t="str">
        <f>VLOOKUP($S3343,Taxonomic!A:D,2,FALSE)</f>
        <v>sparidae</v>
      </c>
      <c r="Y3343" t="str">
        <f>VLOOKUP(S3343,Taxonomic!A:D,3,FALSE)</f>
        <v>diplodus</v>
      </c>
      <c r="Z3343" t="str">
        <f>VLOOKUP(S3343,Taxonomic!A:D,4,FALSE)</f>
        <v>argenteus</v>
      </c>
    </row>
    <row r="3344" spans="1:26" x14ac:dyDescent="0.2">
      <c r="A3344" t="s">
        <v>30</v>
      </c>
      <c r="B3344" t="s">
        <v>215</v>
      </c>
      <c r="C3344" s="4" t="s">
        <v>159</v>
      </c>
      <c r="D3344">
        <v>2020</v>
      </c>
      <c r="E3344">
        <v>2</v>
      </c>
      <c r="F3344" s="9">
        <v>1</v>
      </c>
      <c r="G3344" t="s">
        <v>455</v>
      </c>
      <c r="H3344" t="s">
        <v>151</v>
      </c>
      <c r="I3344">
        <f>VLOOKUP(B3344,Information_sites!D:E,2,FALSE)</f>
        <v>-24.100999999999999</v>
      </c>
      <c r="J3344">
        <f>VLOOKUP(B3344,Information_sites!D:F,3,FALSE)</f>
        <v>-45.6997</v>
      </c>
      <c r="K3344">
        <v>11</v>
      </c>
      <c r="L3344">
        <v>35</v>
      </c>
      <c r="M3344">
        <v>40</v>
      </c>
      <c r="N3344">
        <v>3.5</v>
      </c>
      <c r="O3344">
        <v>12</v>
      </c>
      <c r="P3344" s="5">
        <v>0.54444444444444395</v>
      </c>
      <c r="Q3344" s="5">
        <v>0.55069444444444404</v>
      </c>
      <c r="R3344">
        <v>27</v>
      </c>
      <c r="S3344" t="s">
        <v>51</v>
      </c>
      <c r="T3344">
        <v>1</v>
      </c>
      <c r="U3344">
        <v>30</v>
      </c>
      <c r="X3344" t="str">
        <f>VLOOKUP($S3344,Taxonomic!A:D,2,FALSE)</f>
        <v>sparidae</v>
      </c>
      <c r="Y3344" t="str">
        <f>VLOOKUP(S3344,Taxonomic!A:D,3,FALSE)</f>
        <v>diplodus</v>
      </c>
      <c r="Z3344" t="str">
        <f>VLOOKUP(S3344,Taxonomic!A:D,4,FALSE)</f>
        <v>argenteus</v>
      </c>
    </row>
    <row r="3345" spans="1:26" x14ac:dyDescent="0.2">
      <c r="A3345" t="s">
        <v>30</v>
      </c>
      <c r="B3345" t="s">
        <v>215</v>
      </c>
      <c r="C3345" s="4" t="s">
        <v>159</v>
      </c>
      <c r="D3345">
        <v>2020</v>
      </c>
      <c r="E3345">
        <v>2</v>
      </c>
      <c r="F3345" s="9">
        <v>1</v>
      </c>
      <c r="G3345" t="s">
        <v>455</v>
      </c>
      <c r="H3345" t="s">
        <v>151</v>
      </c>
      <c r="I3345">
        <f>VLOOKUP(B3345,Information_sites!D:E,2,FALSE)</f>
        <v>-24.100999999999999</v>
      </c>
      <c r="J3345">
        <f>VLOOKUP(B3345,Information_sites!D:F,3,FALSE)</f>
        <v>-45.6997</v>
      </c>
      <c r="K3345">
        <v>11</v>
      </c>
      <c r="L3345">
        <v>35</v>
      </c>
      <c r="M3345">
        <v>40</v>
      </c>
      <c r="N3345">
        <v>3.5</v>
      </c>
      <c r="O3345">
        <v>12</v>
      </c>
      <c r="P3345" s="5">
        <v>0.54444444444444395</v>
      </c>
      <c r="Q3345" s="5">
        <v>0.55069444444444404</v>
      </c>
      <c r="R3345">
        <v>27</v>
      </c>
      <c r="S3345" t="s">
        <v>49</v>
      </c>
      <c r="T3345">
        <v>1</v>
      </c>
      <c r="U3345">
        <v>20</v>
      </c>
      <c r="X3345" t="str">
        <f>VLOOKUP($S3345,Taxonomic!A:D,2,FALSE)</f>
        <v>acanthuridae</v>
      </c>
      <c r="Y3345" t="str">
        <f>VLOOKUP(S3345,Taxonomic!A:D,3,FALSE)</f>
        <v>acanthurus</v>
      </c>
      <c r="Z3345" t="str">
        <f>VLOOKUP(S3345,Taxonomic!A:D,4,FALSE)</f>
        <v>chirurgus</v>
      </c>
    </row>
    <row r="3346" spans="1:26" x14ac:dyDescent="0.2">
      <c r="A3346" t="s">
        <v>30</v>
      </c>
      <c r="B3346" t="s">
        <v>215</v>
      </c>
      <c r="C3346" s="4" t="s">
        <v>159</v>
      </c>
      <c r="D3346">
        <v>2020</v>
      </c>
      <c r="E3346">
        <v>2</v>
      </c>
      <c r="F3346" s="9">
        <v>1</v>
      </c>
      <c r="G3346" t="s">
        <v>455</v>
      </c>
      <c r="H3346" t="s">
        <v>151</v>
      </c>
      <c r="I3346">
        <f>VLOOKUP(B3346,Information_sites!D:E,2,FALSE)</f>
        <v>-24.100999999999999</v>
      </c>
      <c r="J3346">
        <f>VLOOKUP(B3346,Information_sites!D:F,3,FALSE)</f>
        <v>-45.6997</v>
      </c>
      <c r="K3346">
        <v>11</v>
      </c>
      <c r="L3346">
        <v>35</v>
      </c>
      <c r="M3346">
        <v>40</v>
      </c>
      <c r="N3346">
        <v>3.5</v>
      </c>
      <c r="O3346">
        <v>12</v>
      </c>
      <c r="P3346" s="5">
        <v>0.54444444444444395</v>
      </c>
      <c r="Q3346" s="5">
        <v>0.55069444444444404</v>
      </c>
      <c r="R3346">
        <v>27</v>
      </c>
      <c r="S3346" t="s">
        <v>49</v>
      </c>
      <c r="T3346">
        <v>1</v>
      </c>
      <c r="U3346">
        <v>30</v>
      </c>
      <c r="X3346" t="str">
        <f>VLOOKUP($S3346,Taxonomic!A:D,2,FALSE)</f>
        <v>acanthuridae</v>
      </c>
      <c r="Y3346" t="str">
        <f>VLOOKUP(S3346,Taxonomic!A:D,3,FALSE)</f>
        <v>acanthurus</v>
      </c>
      <c r="Z3346" t="str">
        <f>VLOOKUP(S3346,Taxonomic!A:D,4,FALSE)</f>
        <v>chirurgus</v>
      </c>
    </row>
    <row r="3347" spans="1:26" x14ac:dyDescent="0.2">
      <c r="A3347" t="s">
        <v>30</v>
      </c>
      <c r="B3347" t="s">
        <v>215</v>
      </c>
      <c r="C3347" s="4" t="s">
        <v>159</v>
      </c>
      <c r="D3347">
        <v>2020</v>
      </c>
      <c r="E3347">
        <v>2</v>
      </c>
      <c r="F3347" s="9">
        <v>1</v>
      </c>
      <c r="G3347" t="s">
        <v>455</v>
      </c>
      <c r="H3347" t="s">
        <v>151</v>
      </c>
      <c r="I3347">
        <f>VLOOKUP(B3347,Information_sites!D:E,2,FALSE)</f>
        <v>-24.100999999999999</v>
      </c>
      <c r="J3347">
        <f>VLOOKUP(B3347,Information_sites!D:F,3,FALSE)</f>
        <v>-45.6997</v>
      </c>
      <c r="K3347">
        <v>11</v>
      </c>
      <c r="L3347">
        <v>35</v>
      </c>
      <c r="M3347">
        <v>40</v>
      </c>
      <c r="N3347">
        <v>3.5</v>
      </c>
      <c r="O3347">
        <v>12</v>
      </c>
      <c r="P3347" s="5">
        <v>0.54444444444444395</v>
      </c>
      <c r="Q3347" s="5">
        <v>0.55069444444444404</v>
      </c>
      <c r="R3347">
        <v>27</v>
      </c>
      <c r="S3347" t="s">
        <v>35</v>
      </c>
      <c r="T3347">
        <v>1</v>
      </c>
      <c r="U3347">
        <v>35</v>
      </c>
      <c r="X3347" t="str">
        <f>VLOOKUP($S3347,Taxonomic!A:D,2,FALSE)</f>
        <v>labridae</v>
      </c>
      <c r="Y3347" t="str">
        <f>VLOOKUP(S3347,Taxonomic!A:D,3,FALSE)</f>
        <v>bodianus</v>
      </c>
      <c r="Z3347" t="str">
        <f>VLOOKUP(S3347,Taxonomic!A:D,4,FALSE)</f>
        <v>rufus</v>
      </c>
    </row>
    <row r="3348" spans="1:26" x14ac:dyDescent="0.2">
      <c r="A3348" t="s">
        <v>30</v>
      </c>
      <c r="B3348" t="s">
        <v>215</v>
      </c>
      <c r="C3348" s="4" t="s">
        <v>159</v>
      </c>
      <c r="D3348">
        <v>2020</v>
      </c>
      <c r="E3348">
        <v>2</v>
      </c>
      <c r="F3348" s="9">
        <v>1</v>
      </c>
      <c r="G3348" t="s">
        <v>455</v>
      </c>
      <c r="H3348" t="s">
        <v>151</v>
      </c>
      <c r="I3348">
        <f>VLOOKUP(B3348,Information_sites!D:E,2,FALSE)</f>
        <v>-24.100999999999999</v>
      </c>
      <c r="J3348">
        <f>VLOOKUP(B3348,Information_sites!D:F,3,FALSE)</f>
        <v>-45.6997</v>
      </c>
      <c r="K3348">
        <v>11</v>
      </c>
      <c r="L3348">
        <v>35</v>
      </c>
      <c r="M3348">
        <v>40</v>
      </c>
      <c r="N3348">
        <v>3.5</v>
      </c>
      <c r="O3348">
        <v>12</v>
      </c>
      <c r="P3348" s="5">
        <v>0.54444444444444395</v>
      </c>
      <c r="Q3348" s="5">
        <v>0.55069444444444404</v>
      </c>
      <c r="R3348">
        <v>27</v>
      </c>
      <c r="S3348" t="s">
        <v>67</v>
      </c>
      <c r="T3348">
        <v>1</v>
      </c>
      <c r="U3348">
        <v>25</v>
      </c>
      <c r="X3348" t="str">
        <f>VLOOKUP($S3348,Taxonomic!A:D,2,FALSE)</f>
        <v>pomacanthidae</v>
      </c>
      <c r="Y3348" t="str">
        <f>VLOOKUP(S3348,Taxonomic!A:D,3,FALSE)</f>
        <v>holacanthus</v>
      </c>
      <c r="Z3348" t="str">
        <f>VLOOKUP(S3348,Taxonomic!A:D,4,FALSE)</f>
        <v>tricolor</v>
      </c>
    </row>
    <row r="3349" spans="1:26" x14ac:dyDescent="0.2">
      <c r="A3349" t="s">
        <v>30</v>
      </c>
      <c r="B3349" t="s">
        <v>215</v>
      </c>
      <c r="C3349" s="4" t="s">
        <v>159</v>
      </c>
      <c r="D3349">
        <v>2020</v>
      </c>
      <c r="E3349">
        <v>2</v>
      </c>
      <c r="F3349" s="9">
        <v>1</v>
      </c>
      <c r="G3349" t="s">
        <v>455</v>
      </c>
      <c r="H3349" t="s">
        <v>151</v>
      </c>
      <c r="I3349">
        <f>VLOOKUP(B3349,Information_sites!D:E,2,FALSE)</f>
        <v>-24.100999999999999</v>
      </c>
      <c r="J3349">
        <f>VLOOKUP(B3349,Information_sites!D:F,3,FALSE)</f>
        <v>-45.6997</v>
      </c>
      <c r="K3349">
        <v>11</v>
      </c>
      <c r="L3349">
        <v>35</v>
      </c>
      <c r="M3349">
        <v>40</v>
      </c>
      <c r="N3349">
        <v>3.5</v>
      </c>
      <c r="O3349">
        <v>12</v>
      </c>
      <c r="P3349" s="5">
        <v>0.54444444444444395</v>
      </c>
      <c r="Q3349" s="5">
        <v>0.55069444444444404</v>
      </c>
      <c r="R3349">
        <v>27</v>
      </c>
      <c r="S3349" t="s">
        <v>41</v>
      </c>
      <c r="T3349">
        <v>1</v>
      </c>
      <c r="U3349">
        <v>32</v>
      </c>
      <c r="X3349" t="str">
        <f>VLOOKUP($S3349,Taxonomic!A:D,2,FALSE)</f>
        <v>holocentridae</v>
      </c>
      <c r="Y3349" t="str">
        <f>VLOOKUP(S3349,Taxonomic!A:D,3,FALSE)</f>
        <v>holocentrus</v>
      </c>
      <c r="Z3349" t="str">
        <f>VLOOKUP(S3349,Taxonomic!A:D,4,FALSE)</f>
        <v>adscensionis</v>
      </c>
    </row>
    <row r="3350" spans="1:26" x14ac:dyDescent="0.2">
      <c r="A3350" t="s">
        <v>30</v>
      </c>
      <c r="B3350" t="s">
        <v>215</v>
      </c>
      <c r="C3350" s="4" t="s">
        <v>159</v>
      </c>
      <c r="D3350">
        <v>2020</v>
      </c>
      <c r="E3350">
        <v>2</v>
      </c>
      <c r="F3350" s="9">
        <v>1</v>
      </c>
      <c r="G3350" t="s">
        <v>455</v>
      </c>
      <c r="H3350" t="s">
        <v>151</v>
      </c>
      <c r="I3350">
        <f>VLOOKUP(B3350,Information_sites!D:E,2,FALSE)</f>
        <v>-24.100999999999999</v>
      </c>
      <c r="J3350">
        <f>VLOOKUP(B3350,Information_sites!D:F,3,FALSE)</f>
        <v>-45.6997</v>
      </c>
      <c r="K3350">
        <v>11</v>
      </c>
      <c r="L3350">
        <v>35</v>
      </c>
      <c r="M3350">
        <v>40</v>
      </c>
      <c r="N3350">
        <v>3.5</v>
      </c>
      <c r="O3350">
        <v>12</v>
      </c>
      <c r="P3350" s="5">
        <v>0.54444444444444395</v>
      </c>
      <c r="Q3350" s="5">
        <v>0.55069444444444404</v>
      </c>
      <c r="R3350">
        <v>27</v>
      </c>
      <c r="S3350" t="s">
        <v>41</v>
      </c>
      <c r="T3350">
        <v>1</v>
      </c>
      <c r="U3350">
        <v>35</v>
      </c>
      <c r="X3350" t="str">
        <f>VLOOKUP($S3350,Taxonomic!A:D,2,FALSE)</f>
        <v>holocentridae</v>
      </c>
      <c r="Y3350" t="str">
        <f>VLOOKUP(S3350,Taxonomic!A:D,3,FALSE)</f>
        <v>holocentrus</v>
      </c>
      <c r="Z3350" t="str">
        <f>VLOOKUP(S3350,Taxonomic!A:D,4,FALSE)</f>
        <v>adscensionis</v>
      </c>
    </row>
    <row r="3351" spans="1:26" x14ac:dyDescent="0.2">
      <c r="A3351" t="s">
        <v>30</v>
      </c>
      <c r="B3351" t="s">
        <v>215</v>
      </c>
      <c r="C3351" s="4" t="s">
        <v>159</v>
      </c>
      <c r="D3351">
        <v>2020</v>
      </c>
      <c r="E3351">
        <v>2</v>
      </c>
      <c r="F3351" s="9">
        <v>1</v>
      </c>
      <c r="G3351" t="s">
        <v>455</v>
      </c>
      <c r="H3351" t="s">
        <v>151</v>
      </c>
      <c r="I3351">
        <f>VLOOKUP(B3351,Information_sites!D:E,2,FALSE)</f>
        <v>-24.100999999999999</v>
      </c>
      <c r="J3351">
        <f>VLOOKUP(B3351,Information_sites!D:F,3,FALSE)</f>
        <v>-45.6997</v>
      </c>
      <c r="K3351">
        <v>11</v>
      </c>
      <c r="L3351">
        <v>35</v>
      </c>
      <c r="M3351">
        <v>40</v>
      </c>
      <c r="N3351">
        <v>3.5</v>
      </c>
      <c r="O3351">
        <v>12</v>
      </c>
      <c r="P3351" s="5">
        <v>0.54444444444444395</v>
      </c>
      <c r="Q3351" s="5">
        <v>0.55069444444444404</v>
      </c>
      <c r="R3351">
        <v>27</v>
      </c>
      <c r="S3351" t="s">
        <v>64</v>
      </c>
      <c r="T3351">
        <v>1</v>
      </c>
      <c r="U3351">
        <v>27</v>
      </c>
      <c r="X3351" t="str">
        <f>VLOOKUP($S3351,Taxonomic!A:D,2,FALSE)</f>
        <v>kyphosidae</v>
      </c>
      <c r="Y3351" t="str">
        <f>VLOOKUP(S3351,Taxonomic!A:D,3,FALSE)</f>
        <v>kyphosus</v>
      </c>
      <c r="Z3351" t="str">
        <f>VLOOKUP(S3351,Taxonomic!A:D,4,FALSE)</f>
        <v>vaigiensis</v>
      </c>
    </row>
    <row r="3352" spans="1:26" x14ac:dyDescent="0.2">
      <c r="A3352" t="s">
        <v>30</v>
      </c>
      <c r="B3352" t="s">
        <v>215</v>
      </c>
      <c r="C3352" s="4" t="s">
        <v>159</v>
      </c>
      <c r="D3352">
        <v>2020</v>
      </c>
      <c r="E3352">
        <v>2</v>
      </c>
      <c r="F3352" s="9">
        <v>1</v>
      </c>
      <c r="G3352" t="s">
        <v>455</v>
      </c>
      <c r="H3352" t="s">
        <v>151</v>
      </c>
      <c r="I3352">
        <f>VLOOKUP(B3352,Information_sites!D:E,2,FALSE)</f>
        <v>-24.100999999999999</v>
      </c>
      <c r="J3352">
        <f>VLOOKUP(B3352,Information_sites!D:F,3,FALSE)</f>
        <v>-45.6997</v>
      </c>
      <c r="K3352">
        <v>11</v>
      </c>
      <c r="L3352">
        <v>35</v>
      </c>
      <c r="M3352">
        <v>40</v>
      </c>
      <c r="N3352">
        <v>3.5</v>
      </c>
      <c r="O3352">
        <v>12</v>
      </c>
      <c r="P3352" s="5">
        <v>0.54444444444444395</v>
      </c>
      <c r="Q3352" s="5">
        <v>0.55069444444444404</v>
      </c>
      <c r="R3352">
        <v>27</v>
      </c>
      <c r="S3352" t="s">
        <v>75</v>
      </c>
      <c r="T3352">
        <v>1</v>
      </c>
      <c r="U3352">
        <v>13</v>
      </c>
      <c r="X3352" t="str">
        <f>VLOOKUP($S3352,Taxonomic!A:D,2,FALSE)</f>
        <v>labridae</v>
      </c>
      <c r="Y3352" t="str">
        <f>VLOOKUP(S3352,Taxonomic!A:D,3,FALSE)</f>
        <v>halichoeres</v>
      </c>
      <c r="Z3352" t="str">
        <f>VLOOKUP(S3352,Taxonomic!A:D,4,FALSE)</f>
        <v>brasiliensis</v>
      </c>
    </row>
    <row r="3353" spans="1:26" x14ac:dyDescent="0.2">
      <c r="A3353" t="s">
        <v>30</v>
      </c>
      <c r="B3353" t="s">
        <v>215</v>
      </c>
      <c r="C3353" s="4" t="s">
        <v>159</v>
      </c>
      <c r="D3353">
        <v>2020</v>
      </c>
      <c r="E3353">
        <v>2</v>
      </c>
      <c r="F3353" s="9">
        <v>1</v>
      </c>
      <c r="G3353" t="s">
        <v>455</v>
      </c>
      <c r="H3353" t="s">
        <v>151</v>
      </c>
      <c r="I3353">
        <f>VLOOKUP(B3353,Information_sites!D:E,2,FALSE)</f>
        <v>-24.100999999999999</v>
      </c>
      <c r="J3353">
        <f>VLOOKUP(B3353,Information_sites!D:F,3,FALSE)</f>
        <v>-45.6997</v>
      </c>
      <c r="K3353">
        <v>11</v>
      </c>
      <c r="L3353">
        <v>35</v>
      </c>
      <c r="M3353">
        <v>40</v>
      </c>
      <c r="N3353">
        <v>3.5</v>
      </c>
      <c r="O3353">
        <v>12</v>
      </c>
      <c r="P3353" s="5">
        <v>0.54444444444444395</v>
      </c>
      <c r="Q3353" s="5">
        <v>0.55069444444444404</v>
      </c>
      <c r="R3353">
        <v>27</v>
      </c>
      <c r="S3353" t="s">
        <v>44</v>
      </c>
      <c r="T3353">
        <v>1</v>
      </c>
      <c r="U3353">
        <v>38</v>
      </c>
      <c r="X3353" t="str">
        <f>VLOOKUP($S3353,Taxonomic!A:D,2,FALSE)</f>
        <v>pomacanthidae</v>
      </c>
      <c r="Y3353" t="str">
        <f>VLOOKUP(S3353,Taxonomic!A:D,3,FALSE)</f>
        <v>pomacanthus</v>
      </c>
      <c r="Z3353" t="str">
        <f>VLOOKUP(S3353,Taxonomic!A:D,4,FALSE)</f>
        <v>paru</v>
      </c>
    </row>
    <row r="3354" spans="1:26" x14ac:dyDescent="0.2">
      <c r="A3354" t="s">
        <v>30</v>
      </c>
      <c r="B3354" t="s">
        <v>215</v>
      </c>
      <c r="C3354" s="4" t="s">
        <v>159</v>
      </c>
      <c r="D3354">
        <v>2020</v>
      </c>
      <c r="E3354">
        <v>2</v>
      </c>
      <c r="F3354" s="9">
        <v>1</v>
      </c>
      <c r="G3354" t="s">
        <v>455</v>
      </c>
      <c r="H3354" t="s">
        <v>151</v>
      </c>
      <c r="I3354">
        <f>VLOOKUP(B3354,Information_sites!D:E,2,FALSE)</f>
        <v>-24.100999999999999</v>
      </c>
      <c r="J3354">
        <f>VLOOKUP(B3354,Information_sites!D:F,3,FALSE)</f>
        <v>-45.6997</v>
      </c>
      <c r="K3354">
        <v>11</v>
      </c>
      <c r="L3354">
        <v>35</v>
      </c>
      <c r="M3354">
        <v>40</v>
      </c>
      <c r="N3354">
        <v>3.5</v>
      </c>
      <c r="O3354">
        <v>12</v>
      </c>
      <c r="P3354" s="5">
        <v>0.54444444444444395</v>
      </c>
      <c r="Q3354" s="5">
        <v>0.55069444444444404</v>
      </c>
      <c r="R3354">
        <v>27</v>
      </c>
      <c r="S3354" t="s">
        <v>60</v>
      </c>
      <c r="T3354">
        <v>2</v>
      </c>
      <c r="U3354">
        <v>15</v>
      </c>
      <c r="X3354" t="str">
        <f>VLOOKUP($S3354,Taxonomic!A:D,2,FALSE)</f>
        <v>chaetodontidae</v>
      </c>
      <c r="Y3354" t="str">
        <f>VLOOKUP(S3354,Taxonomic!A:D,3,FALSE)</f>
        <v>chaetodon</v>
      </c>
      <c r="Z3354" t="str">
        <f>VLOOKUP(S3354,Taxonomic!A:D,4,FALSE)</f>
        <v>striatus</v>
      </c>
    </row>
    <row r="3355" spans="1:26" x14ac:dyDescent="0.2">
      <c r="A3355" t="s">
        <v>30</v>
      </c>
      <c r="B3355" t="s">
        <v>215</v>
      </c>
      <c r="C3355" s="4" t="s">
        <v>159</v>
      </c>
      <c r="D3355">
        <v>2020</v>
      </c>
      <c r="E3355">
        <v>2</v>
      </c>
      <c r="F3355" s="9">
        <v>1</v>
      </c>
      <c r="G3355" t="s">
        <v>455</v>
      </c>
      <c r="H3355" t="s">
        <v>151</v>
      </c>
      <c r="I3355">
        <f>VLOOKUP(B3355,Information_sites!D:E,2,FALSE)</f>
        <v>-24.100999999999999</v>
      </c>
      <c r="J3355">
        <f>VLOOKUP(B3355,Information_sites!D:F,3,FALSE)</f>
        <v>-45.6997</v>
      </c>
      <c r="K3355">
        <v>11</v>
      </c>
      <c r="L3355">
        <v>35</v>
      </c>
      <c r="M3355">
        <v>40</v>
      </c>
      <c r="N3355">
        <v>3.5</v>
      </c>
      <c r="O3355">
        <v>12</v>
      </c>
      <c r="P3355" s="5">
        <v>0.54444444444444395</v>
      </c>
      <c r="Q3355" s="5">
        <v>0.55069444444444404</v>
      </c>
      <c r="R3355">
        <v>27</v>
      </c>
      <c r="S3355" t="s">
        <v>77</v>
      </c>
      <c r="T3355">
        <v>1</v>
      </c>
      <c r="U3355">
        <v>17</v>
      </c>
      <c r="V3355" t="s">
        <v>137</v>
      </c>
      <c r="X3355" t="str">
        <f>VLOOKUP($S3355,Taxonomic!A:D,2,FALSE)</f>
        <v>scaridae</v>
      </c>
      <c r="Y3355" t="str">
        <f>VLOOKUP(S3355,Taxonomic!A:D,3,FALSE)</f>
        <v>scarus</v>
      </c>
      <c r="Z3355" t="str">
        <f>VLOOKUP(S3355,Taxonomic!A:D,4,FALSE)</f>
        <v>zelindae</v>
      </c>
    </row>
    <row r="3356" spans="1:26" x14ac:dyDescent="0.2">
      <c r="A3356" t="s">
        <v>30</v>
      </c>
      <c r="B3356" t="s">
        <v>215</v>
      </c>
      <c r="C3356" s="4" t="s">
        <v>159</v>
      </c>
      <c r="D3356">
        <v>2020</v>
      </c>
      <c r="E3356">
        <v>2</v>
      </c>
      <c r="F3356" s="9">
        <v>1</v>
      </c>
      <c r="G3356" t="s">
        <v>455</v>
      </c>
      <c r="H3356" t="s">
        <v>151</v>
      </c>
      <c r="I3356">
        <f>VLOOKUP(B3356,Information_sites!D:E,2,FALSE)</f>
        <v>-24.100999999999999</v>
      </c>
      <c r="J3356">
        <f>VLOOKUP(B3356,Information_sites!D:F,3,FALSE)</f>
        <v>-45.6997</v>
      </c>
      <c r="K3356">
        <v>11</v>
      </c>
      <c r="L3356">
        <v>35</v>
      </c>
      <c r="M3356">
        <v>40</v>
      </c>
      <c r="N3356">
        <v>3.5</v>
      </c>
      <c r="O3356">
        <v>12</v>
      </c>
      <c r="P3356" s="5">
        <v>0.54444444444444395</v>
      </c>
      <c r="Q3356" s="5">
        <v>0.55069444444444404</v>
      </c>
      <c r="R3356">
        <v>27</v>
      </c>
      <c r="S3356" t="s">
        <v>54</v>
      </c>
      <c r="T3356">
        <v>1</v>
      </c>
      <c r="U3356">
        <v>3</v>
      </c>
      <c r="X3356" t="str">
        <f>VLOOKUP($S3356,Taxonomic!A:D,2,FALSE)</f>
        <v>blenniidae</v>
      </c>
      <c r="Y3356" t="str">
        <f>VLOOKUP(S3356,Taxonomic!A:D,3,FALSE)</f>
        <v>parablennius</v>
      </c>
      <c r="Z3356" t="str">
        <f>VLOOKUP(S3356,Taxonomic!A:D,4,FALSE)</f>
        <v>marmoreus</v>
      </c>
    </row>
    <row r="3357" spans="1:26" x14ac:dyDescent="0.2">
      <c r="A3357" t="s">
        <v>30</v>
      </c>
      <c r="B3357" t="s">
        <v>215</v>
      </c>
      <c r="C3357" s="4" t="s">
        <v>159</v>
      </c>
      <c r="D3357">
        <v>2020</v>
      </c>
      <c r="E3357">
        <v>2</v>
      </c>
      <c r="F3357" s="9">
        <v>1</v>
      </c>
      <c r="G3357" t="s">
        <v>455</v>
      </c>
      <c r="H3357" t="s">
        <v>151</v>
      </c>
      <c r="I3357">
        <f>VLOOKUP(B3357,Information_sites!D:E,2,FALSE)</f>
        <v>-24.100999999999999</v>
      </c>
      <c r="J3357">
        <f>VLOOKUP(B3357,Information_sites!D:F,3,FALSE)</f>
        <v>-45.6997</v>
      </c>
      <c r="K3357">
        <v>11</v>
      </c>
      <c r="L3357">
        <v>35</v>
      </c>
      <c r="M3357">
        <v>40</v>
      </c>
      <c r="N3357">
        <v>3.5</v>
      </c>
      <c r="O3357">
        <v>12</v>
      </c>
      <c r="P3357" s="5">
        <v>0.54444444444444395</v>
      </c>
      <c r="Q3357" s="5">
        <v>0.55069444444444404</v>
      </c>
      <c r="R3357">
        <v>27</v>
      </c>
      <c r="S3357" t="s">
        <v>54</v>
      </c>
      <c r="T3357">
        <v>2</v>
      </c>
      <c r="U3357">
        <v>4</v>
      </c>
      <c r="X3357" t="str">
        <f>VLOOKUP($S3357,Taxonomic!A:D,2,FALSE)</f>
        <v>blenniidae</v>
      </c>
      <c r="Y3357" t="str">
        <f>VLOOKUP(S3357,Taxonomic!A:D,3,FALSE)</f>
        <v>parablennius</v>
      </c>
      <c r="Z3357" t="str">
        <f>VLOOKUP(S3357,Taxonomic!A:D,4,FALSE)</f>
        <v>marmoreus</v>
      </c>
    </row>
    <row r="3358" spans="1:26" x14ac:dyDescent="0.2">
      <c r="A3358" t="s">
        <v>30</v>
      </c>
      <c r="B3358" t="s">
        <v>215</v>
      </c>
      <c r="C3358" s="4" t="s">
        <v>159</v>
      </c>
      <c r="D3358">
        <v>2020</v>
      </c>
      <c r="E3358">
        <v>2</v>
      </c>
      <c r="F3358" s="9">
        <v>1</v>
      </c>
      <c r="G3358" t="s">
        <v>455</v>
      </c>
      <c r="H3358" t="s">
        <v>151</v>
      </c>
      <c r="I3358">
        <f>VLOOKUP(B3358,Information_sites!D:E,2,FALSE)</f>
        <v>-24.100999999999999</v>
      </c>
      <c r="J3358">
        <f>VLOOKUP(B3358,Information_sites!D:F,3,FALSE)</f>
        <v>-45.6997</v>
      </c>
      <c r="K3358">
        <v>11</v>
      </c>
      <c r="L3358">
        <v>35</v>
      </c>
      <c r="M3358">
        <v>40</v>
      </c>
      <c r="N3358">
        <v>3.5</v>
      </c>
      <c r="O3358">
        <v>12</v>
      </c>
      <c r="P3358" s="5">
        <v>0.54444444444444395</v>
      </c>
      <c r="Q3358" s="5">
        <v>0.55069444444444404</v>
      </c>
      <c r="R3358">
        <v>27</v>
      </c>
      <c r="S3358" t="s">
        <v>46</v>
      </c>
      <c r="T3358">
        <v>8</v>
      </c>
      <c r="U3358">
        <v>15</v>
      </c>
      <c r="X3358" t="str">
        <f>VLOOKUP($S3358,Taxonomic!A:D,2,FALSE)</f>
        <v>pomacentridae</v>
      </c>
      <c r="Y3358" t="str">
        <f>VLOOKUP(S3358,Taxonomic!A:D,3,FALSE)</f>
        <v>stegastes</v>
      </c>
      <c r="Z3358" t="str">
        <f>VLOOKUP(S3358,Taxonomic!A:D,4,FALSE)</f>
        <v>fuscus</v>
      </c>
    </row>
    <row r="3359" spans="1:26" x14ac:dyDescent="0.2">
      <c r="A3359" t="s">
        <v>30</v>
      </c>
      <c r="B3359" t="s">
        <v>59</v>
      </c>
      <c r="C3359" s="4" t="s">
        <v>165</v>
      </c>
      <c r="D3359">
        <v>2020</v>
      </c>
      <c r="E3359">
        <v>1</v>
      </c>
      <c r="F3359" s="9">
        <v>29</v>
      </c>
      <c r="G3359" t="s">
        <v>455</v>
      </c>
      <c r="H3359" t="s">
        <v>151</v>
      </c>
      <c r="I3359">
        <f>VLOOKUP(B3359,Information_sites!D:E,2,FALSE)</f>
        <v>-24.097747999999999</v>
      </c>
      <c r="J3359">
        <f>VLOOKUP(B3359,Information_sites!D:F,3,FALSE)</f>
        <v>-45.688487000000002</v>
      </c>
      <c r="K3359">
        <v>1</v>
      </c>
      <c r="L3359">
        <v>36</v>
      </c>
      <c r="M3359">
        <v>40</v>
      </c>
      <c r="N3359" t="s">
        <v>166</v>
      </c>
      <c r="O3359">
        <v>7</v>
      </c>
      <c r="P3359" s="5">
        <v>0.56666666666666698</v>
      </c>
      <c r="Q3359" s="5">
        <v>0.57152777777777797</v>
      </c>
      <c r="R3359">
        <v>22</v>
      </c>
      <c r="S3359" t="s">
        <v>39</v>
      </c>
      <c r="T3359">
        <v>15</v>
      </c>
      <c r="U3359">
        <v>15</v>
      </c>
      <c r="X3359" t="str">
        <f>VLOOKUP($S3359,Taxonomic!A:D,2,FALSE)</f>
        <v>haemulidae</v>
      </c>
      <c r="Y3359" t="str">
        <f>VLOOKUP(S3359,Taxonomic!A:D,3,FALSE)</f>
        <v>haemulon</v>
      </c>
      <c r="Z3359" t="str">
        <f>VLOOKUP(S3359,Taxonomic!A:D,4,FALSE)</f>
        <v>aurolineatum</v>
      </c>
    </row>
    <row r="3360" spans="1:26" x14ac:dyDescent="0.2">
      <c r="A3360" t="s">
        <v>30</v>
      </c>
      <c r="B3360" t="s">
        <v>59</v>
      </c>
      <c r="C3360" s="4" t="s">
        <v>165</v>
      </c>
      <c r="D3360">
        <v>2020</v>
      </c>
      <c r="E3360">
        <v>1</v>
      </c>
      <c r="F3360" s="9">
        <v>29</v>
      </c>
      <c r="G3360" t="s">
        <v>455</v>
      </c>
      <c r="H3360" t="s">
        <v>151</v>
      </c>
      <c r="I3360">
        <f>VLOOKUP(B3360,Information_sites!D:E,2,FALSE)</f>
        <v>-24.097747999999999</v>
      </c>
      <c r="J3360">
        <f>VLOOKUP(B3360,Information_sites!D:F,3,FALSE)</f>
        <v>-45.688487000000002</v>
      </c>
      <c r="K3360">
        <v>1</v>
      </c>
      <c r="L3360">
        <v>36</v>
      </c>
      <c r="M3360">
        <v>40</v>
      </c>
      <c r="N3360" t="s">
        <v>166</v>
      </c>
      <c r="O3360">
        <v>7</v>
      </c>
      <c r="P3360" s="5">
        <v>0.56666666666666698</v>
      </c>
      <c r="Q3360" s="5">
        <v>0.57152777777777797</v>
      </c>
      <c r="R3360">
        <v>22</v>
      </c>
      <c r="S3360" t="s">
        <v>39</v>
      </c>
      <c r="T3360">
        <v>20</v>
      </c>
      <c r="U3360">
        <v>10</v>
      </c>
      <c r="X3360" t="str">
        <f>VLOOKUP($S3360,Taxonomic!A:D,2,FALSE)</f>
        <v>haemulidae</v>
      </c>
      <c r="Y3360" t="str">
        <f>VLOOKUP(S3360,Taxonomic!A:D,3,FALSE)</f>
        <v>haemulon</v>
      </c>
      <c r="Z3360" t="str">
        <f>VLOOKUP(S3360,Taxonomic!A:D,4,FALSE)</f>
        <v>aurolineatum</v>
      </c>
    </row>
    <row r="3361" spans="1:26" x14ac:dyDescent="0.2">
      <c r="A3361" t="s">
        <v>30</v>
      </c>
      <c r="B3361" t="s">
        <v>59</v>
      </c>
      <c r="C3361" s="4" t="s">
        <v>165</v>
      </c>
      <c r="D3361">
        <v>2020</v>
      </c>
      <c r="E3361">
        <v>1</v>
      </c>
      <c r="F3361" s="9">
        <v>29</v>
      </c>
      <c r="G3361" t="s">
        <v>455</v>
      </c>
      <c r="H3361" t="s">
        <v>151</v>
      </c>
      <c r="I3361">
        <f>VLOOKUP(B3361,Information_sites!D:E,2,FALSE)</f>
        <v>-24.097747999999999</v>
      </c>
      <c r="J3361">
        <f>VLOOKUP(B3361,Information_sites!D:F,3,FALSE)</f>
        <v>-45.688487000000002</v>
      </c>
      <c r="K3361">
        <v>1</v>
      </c>
      <c r="L3361">
        <v>36</v>
      </c>
      <c r="M3361">
        <v>40</v>
      </c>
      <c r="N3361" t="s">
        <v>166</v>
      </c>
      <c r="O3361">
        <v>7</v>
      </c>
      <c r="P3361" s="5">
        <v>0.56666666666666698</v>
      </c>
      <c r="Q3361" s="5">
        <v>0.57152777777777797</v>
      </c>
      <c r="R3361">
        <v>22</v>
      </c>
      <c r="S3361" t="s">
        <v>38</v>
      </c>
      <c r="T3361">
        <v>1</v>
      </c>
      <c r="U3361">
        <v>25</v>
      </c>
      <c r="X3361" t="str">
        <f>VLOOKUP($S3361,Taxonomic!A:D,2,FALSE)</f>
        <v>serranidae</v>
      </c>
      <c r="Y3361" t="str">
        <f>VLOOKUP(S3361,Taxonomic!A:D,3,FALSE)</f>
        <v>epinephelus</v>
      </c>
      <c r="Z3361" t="str">
        <f>VLOOKUP(S3361,Taxonomic!A:D,4,FALSE)</f>
        <v>marginatus</v>
      </c>
    </row>
    <row r="3362" spans="1:26" x14ac:dyDescent="0.2">
      <c r="A3362" t="s">
        <v>30</v>
      </c>
      <c r="B3362" t="s">
        <v>59</v>
      </c>
      <c r="C3362" s="4" t="s">
        <v>165</v>
      </c>
      <c r="D3362">
        <v>2020</v>
      </c>
      <c r="E3362">
        <v>1</v>
      </c>
      <c r="F3362" s="9">
        <v>29</v>
      </c>
      <c r="G3362" t="s">
        <v>455</v>
      </c>
      <c r="H3362" t="s">
        <v>151</v>
      </c>
      <c r="I3362">
        <f>VLOOKUP(B3362,Information_sites!D:E,2,FALSE)</f>
        <v>-24.097747999999999</v>
      </c>
      <c r="J3362">
        <f>VLOOKUP(B3362,Information_sites!D:F,3,FALSE)</f>
        <v>-45.688487000000002</v>
      </c>
      <c r="K3362">
        <v>1</v>
      </c>
      <c r="L3362">
        <v>36</v>
      </c>
      <c r="M3362">
        <v>40</v>
      </c>
      <c r="N3362" t="s">
        <v>166</v>
      </c>
      <c r="O3362">
        <v>7</v>
      </c>
      <c r="P3362" s="5">
        <v>0.56666666666666698</v>
      </c>
      <c r="Q3362" s="5">
        <v>0.57152777777777797</v>
      </c>
      <c r="R3362">
        <v>22</v>
      </c>
      <c r="S3362" t="s">
        <v>93</v>
      </c>
      <c r="T3362">
        <v>1</v>
      </c>
      <c r="U3362">
        <v>28</v>
      </c>
      <c r="X3362" t="str">
        <f>VLOOKUP($S3362,Taxonomic!A:D,2,FALSE)</f>
        <v>sparidae</v>
      </c>
      <c r="Y3362" t="str">
        <f>VLOOKUP(S3362,Taxonomic!A:D,3,FALSE)</f>
        <v>calamus</v>
      </c>
      <c r="Z3362" t="str">
        <f>VLOOKUP(S3362,Taxonomic!A:D,4,FALSE)</f>
        <v>penna</v>
      </c>
    </row>
    <row r="3363" spans="1:26" x14ac:dyDescent="0.2">
      <c r="A3363" t="s">
        <v>30</v>
      </c>
      <c r="B3363" t="s">
        <v>59</v>
      </c>
      <c r="C3363" s="4" t="s">
        <v>165</v>
      </c>
      <c r="D3363">
        <v>2020</v>
      </c>
      <c r="E3363">
        <v>1</v>
      </c>
      <c r="F3363" s="9">
        <v>29</v>
      </c>
      <c r="G3363" t="s">
        <v>455</v>
      </c>
      <c r="H3363" t="s">
        <v>151</v>
      </c>
      <c r="I3363">
        <f>VLOOKUP(B3363,Information_sites!D:E,2,FALSE)</f>
        <v>-24.097747999999999</v>
      </c>
      <c r="J3363">
        <f>VLOOKUP(B3363,Information_sites!D:F,3,FALSE)</f>
        <v>-45.688487000000002</v>
      </c>
      <c r="K3363">
        <v>1</v>
      </c>
      <c r="L3363">
        <v>36</v>
      </c>
      <c r="M3363">
        <v>40</v>
      </c>
      <c r="N3363" t="s">
        <v>166</v>
      </c>
      <c r="O3363">
        <v>7</v>
      </c>
      <c r="P3363" s="5">
        <v>0.56666666666666698</v>
      </c>
      <c r="Q3363" s="5">
        <v>0.57152777777777797</v>
      </c>
      <c r="R3363">
        <v>22</v>
      </c>
      <c r="S3363" t="s">
        <v>45</v>
      </c>
      <c r="T3363">
        <v>1</v>
      </c>
      <c r="U3363">
        <v>8</v>
      </c>
      <c r="V3363" t="s">
        <v>142</v>
      </c>
      <c r="X3363" t="str">
        <f>VLOOKUP($S3363,Taxonomic!A:D,2,FALSE)</f>
        <v>scaridae</v>
      </c>
      <c r="Y3363" t="str">
        <f>VLOOKUP(S3363,Taxonomic!A:D,3,FALSE)</f>
        <v>sparisoma</v>
      </c>
      <c r="Z3363" t="str">
        <f>VLOOKUP(S3363,Taxonomic!A:D,4,FALSE)</f>
        <v>amplum</v>
      </c>
    </row>
    <row r="3364" spans="1:26" x14ac:dyDescent="0.2">
      <c r="A3364" t="s">
        <v>30</v>
      </c>
      <c r="B3364" t="s">
        <v>59</v>
      </c>
      <c r="C3364" s="4" t="s">
        <v>165</v>
      </c>
      <c r="D3364">
        <v>2020</v>
      </c>
      <c r="E3364">
        <v>1</v>
      </c>
      <c r="F3364" s="9">
        <v>29</v>
      </c>
      <c r="G3364" t="s">
        <v>455</v>
      </c>
      <c r="H3364" t="s">
        <v>151</v>
      </c>
      <c r="I3364">
        <f>VLOOKUP(B3364,Information_sites!D:E,2,FALSE)</f>
        <v>-24.097747999999999</v>
      </c>
      <c r="J3364">
        <f>VLOOKUP(B3364,Information_sites!D:F,3,FALSE)</f>
        <v>-45.688487000000002</v>
      </c>
      <c r="K3364">
        <v>1</v>
      </c>
      <c r="L3364">
        <v>36</v>
      </c>
      <c r="M3364">
        <v>40</v>
      </c>
      <c r="N3364" t="s">
        <v>166</v>
      </c>
      <c r="O3364">
        <v>7</v>
      </c>
      <c r="P3364" s="5">
        <v>0.56666666666666698</v>
      </c>
      <c r="Q3364" s="5">
        <v>0.57152777777777797</v>
      </c>
      <c r="R3364">
        <v>22</v>
      </c>
      <c r="S3364" t="s">
        <v>87</v>
      </c>
      <c r="T3364">
        <v>18</v>
      </c>
      <c r="U3364">
        <v>5</v>
      </c>
      <c r="X3364" t="str">
        <f>VLOOKUP($S3364,Taxonomic!A:D,2,FALSE)</f>
        <v>gobiidae</v>
      </c>
      <c r="Y3364" t="str">
        <f>VLOOKUP(S3364,Taxonomic!A:D,3,FALSE)</f>
        <v>coryphopterus</v>
      </c>
      <c r="Z3364" t="str">
        <f>VLOOKUP(S3364,Taxonomic!A:D,4,FALSE)</f>
        <v>spp</v>
      </c>
    </row>
    <row r="3365" spans="1:26" x14ac:dyDescent="0.2">
      <c r="A3365" t="s">
        <v>30</v>
      </c>
      <c r="B3365" t="s">
        <v>59</v>
      </c>
      <c r="C3365" s="4" t="s">
        <v>165</v>
      </c>
      <c r="D3365">
        <v>2020</v>
      </c>
      <c r="E3365">
        <v>1</v>
      </c>
      <c r="F3365" s="9">
        <v>29</v>
      </c>
      <c r="G3365" t="s">
        <v>455</v>
      </c>
      <c r="H3365" t="s">
        <v>151</v>
      </c>
      <c r="I3365">
        <f>VLOOKUP(B3365,Information_sites!D:E,2,FALSE)</f>
        <v>-24.097747999999999</v>
      </c>
      <c r="J3365">
        <f>VLOOKUP(B3365,Information_sites!D:F,3,FALSE)</f>
        <v>-45.688487000000002</v>
      </c>
      <c r="K3365">
        <v>1</v>
      </c>
      <c r="L3365">
        <v>36</v>
      </c>
      <c r="M3365">
        <v>40</v>
      </c>
      <c r="N3365" t="s">
        <v>166</v>
      </c>
      <c r="O3365">
        <v>7</v>
      </c>
      <c r="P3365" s="5">
        <v>0.56666666666666698</v>
      </c>
      <c r="Q3365" s="5">
        <v>0.57152777777777797</v>
      </c>
      <c r="R3365">
        <v>22</v>
      </c>
      <c r="S3365" t="s">
        <v>87</v>
      </c>
      <c r="T3365">
        <v>11</v>
      </c>
      <c r="U3365">
        <v>7</v>
      </c>
      <c r="X3365" t="str">
        <f>VLOOKUP($S3365,Taxonomic!A:D,2,FALSE)</f>
        <v>gobiidae</v>
      </c>
      <c r="Y3365" t="str">
        <f>VLOOKUP(S3365,Taxonomic!A:D,3,FALSE)</f>
        <v>coryphopterus</v>
      </c>
      <c r="Z3365" t="str">
        <f>VLOOKUP(S3365,Taxonomic!A:D,4,FALSE)</f>
        <v>spp</v>
      </c>
    </row>
    <row r="3366" spans="1:26" x14ac:dyDescent="0.2">
      <c r="A3366" t="s">
        <v>30</v>
      </c>
      <c r="B3366" t="s">
        <v>59</v>
      </c>
      <c r="C3366" s="4" t="s">
        <v>165</v>
      </c>
      <c r="D3366">
        <v>2020</v>
      </c>
      <c r="E3366">
        <v>1</v>
      </c>
      <c r="F3366" s="9">
        <v>29</v>
      </c>
      <c r="G3366" t="s">
        <v>455</v>
      </c>
      <c r="H3366" t="s">
        <v>151</v>
      </c>
      <c r="I3366">
        <f>VLOOKUP(B3366,Information_sites!D:E,2,FALSE)</f>
        <v>-24.097747999999999</v>
      </c>
      <c r="J3366">
        <f>VLOOKUP(B3366,Information_sites!D:F,3,FALSE)</f>
        <v>-45.688487000000002</v>
      </c>
      <c r="K3366">
        <v>1</v>
      </c>
      <c r="L3366">
        <v>36</v>
      </c>
      <c r="M3366">
        <v>40</v>
      </c>
      <c r="N3366" t="s">
        <v>166</v>
      </c>
      <c r="O3366">
        <v>7</v>
      </c>
      <c r="P3366" s="5">
        <v>0.56666666666666698</v>
      </c>
      <c r="Q3366" s="5">
        <v>0.57152777777777797</v>
      </c>
      <c r="R3366">
        <v>22</v>
      </c>
      <c r="S3366" t="s">
        <v>167</v>
      </c>
      <c r="T3366">
        <v>1</v>
      </c>
      <c r="U3366">
        <v>3</v>
      </c>
      <c r="X3366" t="str">
        <f>VLOOKUP($S3366,Taxonomic!A:D,2,FALSE)</f>
        <v>sciaenidae</v>
      </c>
      <c r="Y3366" t="str">
        <f>VLOOKUP(S3366,Taxonomic!A:D,3,FALSE)</f>
        <v>equetus</v>
      </c>
      <c r="Z3366" t="str">
        <f>VLOOKUP(S3366,Taxonomic!A:D,4,FALSE)</f>
        <v>lanceolatus</v>
      </c>
    </row>
    <row r="3367" spans="1:26" x14ac:dyDescent="0.2">
      <c r="A3367" t="s">
        <v>30</v>
      </c>
      <c r="B3367" t="s">
        <v>59</v>
      </c>
      <c r="C3367" s="4" t="s">
        <v>165</v>
      </c>
      <c r="D3367">
        <v>2020</v>
      </c>
      <c r="E3367">
        <v>1</v>
      </c>
      <c r="F3367" s="9">
        <v>29</v>
      </c>
      <c r="G3367" t="s">
        <v>455</v>
      </c>
      <c r="H3367" t="s">
        <v>151</v>
      </c>
      <c r="I3367">
        <f>VLOOKUP(B3367,Information_sites!D:E,2,FALSE)</f>
        <v>-24.097747999999999</v>
      </c>
      <c r="J3367">
        <f>VLOOKUP(B3367,Information_sites!D:F,3,FALSE)</f>
        <v>-45.688487000000002</v>
      </c>
      <c r="K3367">
        <v>1</v>
      </c>
      <c r="L3367">
        <v>36</v>
      </c>
      <c r="M3367">
        <v>40</v>
      </c>
      <c r="N3367" t="s">
        <v>166</v>
      </c>
      <c r="O3367">
        <v>7</v>
      </c>
      <c r="P3367" s="5">
        <v>0.56666666666666698</v>
      </c>
      <c r="Q3367" s="5">
        <v>0.57152777777777797</v>
      </c>
      <c r="R3367">
        <v>22</v>
      </c>
      <c r="S3367" t="s">
        <v>41</v>
      </c>
      <c r="T3367">
        <v>1</v>
      </c>
      <c r="U3367">
        <v>22</v>
      </c>
      <c r="X3367" t="str">
        <f>VLOOKUP($S3367,Taxonomic!A:D,2,FALSE)</f>
        <v>holocentridae</v>
      </c>
      <c r="Y3367" t="str">
        <f>VLOOKUP(S3367,Taxonomic!A:D,3,FALSE)</f>
        <v>holocentrus</v>
      </c>
      <c r="Z3367" t="str">
        <f>VLOOKUP(S3367,Taxonomic!A:D,4,FALSE)</f>
        <v>adscensionis</v>
      </c>
    </row>
    <row r="3368" spans="1:26" x14ac:dyDescent="0.2">
      <c r="A3368" t="s">
        <v>30</v>
      </c>
      <c r="B3368" t="s">
        <v>59</v>
      </c>
      <c r="C3368" s="4" t="s">
        <v>165</v>
      </c>
      <c r="D3368">
        <v>2020</v>
      </c>
      <c r="E3368">
        <v>1</v>
      </c>
      <c r="F3368" s="9">
        <v>29</v>
      </c>
      <c r="G3368" t="s">
        <v>455</v>
      </c>
      <c r="H3368" t="s">
        <v>151</v>
      </c>
      <c r="I3368">
        <f>VLOOKUP(B3368,Information_sites!D:E,2,FALSE)</f>
        <v>-24.097747999999999</v>
      </c>
      <c r="J3368">
        <f>VLOOKUP(B3368,Information_sites!D:F,3,FALSE)</f>
        <v>-45.688487000000002</v>
      </c>
      <c r="K3368">
        <v>1</v>
      </c>
      <c r="L3368">
        <v>36</v>
      </c>
      <c r="M3368">
        <v>40</v>
      </c>
      <c r="N3368" t="s">
        <v>166</v>
      </c>
      <c r="O3368">
        <v>7</v>
      </c>
      <c r="P3368" s="5">
        <v>0.56666666666666698</v>
      </c>
      <c r="Q3368" s="5">
        <v>0.57152777777777797</v>
      </c>
      <c r="R3368">
        <v>22</v>
      </c>
      <c r="S3368" t="s">
        <v>88</v>
      </c>
      <c r="T3368">
        <v>1</v>
      </c>
      <c r="U3368">
        <v>10</v>
      </c>
      <c r="X3368" t="str">
        <f>VLOOKUP($S3368,Taxonomic!A:D,2,FALSE)</f>
        <v>pomacentridae</v>
      </c>
      <c r="Y3368" t="str">
        <f>VLOOKUP(S3368,Taxonomic!A:D,3,FALSE)</f>
        <v>stegastes</v>
      </c>
      <c r="Z3368" t="str">
        <f>VLOOKUP(S3368,Taxonomic!A:D,4,FALSE)</f>
        <v>pictus</v>
      </c>
    </row>
    <row r="3369" spans="1:26" x14ac:dyDescent="0.2">
      <c r="A3369" t="s">
        <v>30</v>
      </c>
      <c r="B3369" t="s">
        <v>59</v>
      </c>
      <c r="C3369" s="4" t="s">
        <v>165</v>
      </c>
      <c r="D3369">
        <v>2020</v>
      </c>
      <c r="E3369">
        <v>1</v>
      </c>
      <c r="F3369" s="9">
        <v>29</v>
      </c>
      <c r="G3369" t="s">
        <v>455</v>
      </c>
      <c r="H3369" t="s">
        <v>151</v>
      </c>
      <c r="I3369">
        <f>VLOOKUP(B3369,Information_sites!D:E,2,FALSE)</f>
        <v>-24.097747999999999</v>
      </c>
      <c r="J3369">
        <f>VLOOKUP(B3369,Information_sites!D:F,3,FALSE)</f>
        <v>-45.688487000000002</v>
      </c>
      <c r="K3369">
        <v>1</v>
      </c>
      <c r="L3369">
        <v>36</v>
      </c>
      <c r="M3369">
        <v>40</v>
      </c>
      <c r="N3369" t="s">
        <v>166</v>
      </c>
      <c r="O3369">
        <v>7</v>
      </c>
      <c r="P3369" s="5">
        <v>0.56666666666666698</v>
      </c>
      <c r="Q3369" s="5">
        <v>0.57152777777777797</v>
      </c>
      <c r="R3369">
        <v>22</v>
      </c>
      <c r="S3369" t="s">
        <v>46</v>
      </c>
      <c r="T3369">
        <v>4</v>
      </c>
      <c r="U3369">
        <v>15</v>
      </c>
      <c r="X3369" t="str">
        <f>VLOOKUP($S3369,Taxonomic!A:D,2,FALSE)</f>
        <v>pomacentridae</v>
      </c>
      <c r="Y3369" t="str">
        <f>VLOOKUP(S3369,Taxonomic!A:D,3,FALSE)</f>
        <v>stegastes</v>
      </c>
      <c r="Z3369" t="str">
        <f>VLOOKUP(S3369,Taxonomic!A:D,4,FALSE)</f>
        <v>fuscus</v>
      </c>
    </row>
    <row r="3370" spans="1:26" x14ac:dyDescent="0.2">
      <c r="A3370" t="s">
        <v>30</v>
      </c>
      <c r="B3370" t="s">
        <v>59</v>
      </c>
      <c r="C3370" s="4" t="s">
        <v>165</v>
      </c>
      <c r="D3370">
        <v>2020</v>
      </c>
      <c r="E3370">
        <v>1</v>
      </c>
      <c r="F3370" s="9">
        <v>29</v>
      </c>
      <c r="G3370" t="s">
        <v>455</v>
      </c>
      <c r="H3370" t="s">
        <v>151</v>
      </c>
      <c r="I3370">
        <f>VLOOKUP(B3370,Information_sites!D:E,2,FALSE)</f>
        <v>-24.097747999999999</v>
      </c>
      <c r="J3370">
        <f>VLOOKUP(B3370,Information_sites!D:F,3,FALSE)</f>
        <v>-45.688487000000002</v>
      </c>
      <c r="K3370">
        <v>2</v>
      </c>
      <c r="L3370">
        <v>37</v>
      </c>
      <c r="M3370">
        <v>40</v>
      </c>
      <c r="N3370" t="s">
        <v>168</v>
      </c>
      <c r="O3370">
        <v>7</v>
      </c>
      <c r="P3370" s="5">
        <v>0.57222222222222197</v>
      </c>
      <c r="Q3370" s="5">
        <v>0.57777777777777795</v>
      </c>
      <c r="R3370">
        <v>22</v>
      </c>
      <c r="S3370" t="s">
        <v>51</v>
      </c>
      <c r="T3370">
        <v>1</v>
      </c>
      <c r="U3370">
        <v>23</v>
      </c>
      <c r="X3370" t="str">
        <f>VLOOKUP($S3370,Taxonomic!A:D,2,FALSE)</f>
        <v>sparidae</v>
      </c>
      <c r="Y3370" t="str">
        <f>VLOOKUP(S3370,Taxonomic!A:D,3,FALSE)</f>
        <v>diplodus</v>
      </c>
      <c r="Z3370" t="str">
        <f>VLOOKUP(S3370,Taxonomic!A:D,4,FALSE)</f>
        <v>argenteus</v>
      </c>
    </row>
    <row r="3371" spans="1:26" x14ac:dyDescent="0.2">
      <c r="A3371" t="s">
        <v>30</v>
      </c>
      <c r="B3371" t="s">
        <v>59</v>
      </c>
      <c r="C3371" s="4" t="s">
        <v>165</v>
      </c>
      <c r="D3371">
        <v>2020</v>
      </c>
      <c r="E3371">
        <v>1</v>
      </c>
      <c r="F3371" s="9">
        <v>29</v>
      </c>
      <c r="G3371" t="s">
        <v>455</v>
      </c>
      <c r="H3371" t="s">
        <v>151</v>
      </c>
      <c r="I3371">
        <f>VLOOKUP(B3371,Information_sites!D:E,2,FALSE)</f>
        <v>-24.097747999999999</v>
      </c>
      <c r="J3371">
        <f>VLOOKUP(B3371,Information_sites!D:F,3,FALSE)</f>
        <v>-45.688487000000002</v>
      </c>
      <c r="K3371">
        <v>2</v>
      </c>
      <c r="L3371">
        <v>37</v>
      </c>
      <c r="M3371">
        <v>40</v>
      </c>
      <c r="N3371" t="s">
        <v>168</v>
      </c>
      <c r="O3371">
        <v>7</v>
      </c>
      <c r="P3371" s="5">
        <v>0.57222222222222197</v>
      </c>
      <c r="Q3371" s="5">
        <v>0.57777777777777795</v>
      </c>
      <c r="R3371">
        <v>22</v>
      </c>
      <c r="S3371" t="s">
        <v>41</v>
      </c>
      <c r="T3371">
        <v>1</v>
      </c>
      <c r="U3371">
        <v>18</v>
      </c>
      <c r="X3371" t="str">
        <f>VLOOKUP($S3371,Taxonomic!A:D,2,FALSE)</f>
        <v>holocentridae</v>
      </c>
      <c r="Y3371" t="str">
        <f>VLOOKUP(S3371,Taxonomic!A:D,3,FALSE)</f>
        <v>holocentrus</v>
      </c>
      <c r="Z3371" t="str">
        <f>VLOOKUP(S3371,Taxonomic!A:D,4,FALSE)</f>
        <v>adscensionis</v>
      </c>
    </row>
    <row r="3372" spans="1:26" x14ac:dyDescent="0.2">
      <c r="A3372" t="s">
        <v>30</v>
      </c>
      <c r="B3372" t="s">
        <v>59</v>
      </c>
      <c r="C3372" s="4" t="s">
        <v>165</v>
      </c>
      <c r="D3372">
        <v>2020</v>
      </c>
      <c r="E3372">
        <v>1</v>
      </c>
      <c r="F3372" s="9">
        <v>29</v>
      </c>
      <c r="G3372" t="s">
        <v>455</v>
      </c>
      <c r="H3372" t="s">
        <v>151</v>
      </c>
      <c r="I3372">
        <f>VLOOKUP(B3372,Information_sites!D:E,2,FALSE)</f>
        <v>-24.097747999999999</v>
      </c>
      <c r="J3372">
        <f>VLOOKUP(B3372,Information_sites!D:F,3,FALSE)</f>
        <v>-45.688487000000002</v>
      </c>
      <c r="K3372">
        <v>2</v>
      </c>
      <c r="L3372">
        <v>37</v>
      </c>
      <c r="M3372">
        <v>40</v>
      </c>
      <c r="N3372" t="s">
        <v>168</v>
      </c>
      <c r="O3372">
        <v>7</v>
      </c>
      <c r="P3372" s="5">
        <v>0.57222222222222197</v>
      </c>
      <c r="Q3372" s="5">
        <v>0.57777777777777795</v>
      </c>
      <c r="R3372">
        <v>22</v>
      </c>
      <c r="S3372" t="s">
        <v>41</v>
      </c>
      <c r="T3372">
        <v>1</v>
      </c>
      <c r="U3372">
        <v>25</v>
      </c>
      <c r="X3372" t="str">
        <f>VLOOKUP($S3372,Taxonomic!A:D,2,FALSE)</f>
        <v>holocentridae</v>
      </c>
      <c r="Y3372" t="str">
        <f>VLOOKUP(S3372,Taxonomic!A:D,3,FALSE)</f>
        <v>holocentrus</v>
      </c>
      <c r="Z3372" t="str">
        <f>VLOOKUP(S3372,Taxonomic!A:D,4,FALSE)</f>
        <v>adscensionis</v>
      </c>
    </row>
    <row r="3373" spans="1:26" x14ac:dyDescent="0.2">
      <c r="A3373" t="s">
        <v>30</v>
      </c>
      <c r="B3373" t="s">
        <v>59</v>
      </c>
      <c r="C3373" s="4" t="s">
        <v>165</v>
      </c>
      <c r="D3373">
        <v>2020</v>
      </c>
      <c r="E3373">
        <v>1</v>
      </c>
      <c r="F3373" s="9">
        <v>29</v>
      </c>
      <c r="G3373" t="s">
        <v>455</v>
      </c>
      <c r="H3373" t="s">
        <v>151</v>
      </c>
      <c r="I3373">
        <f>VLOOKUP(B3373,Information_sites!D:E,2,FALSE)</f>
        <v>-24.097747999999999</v>
      </c>
      <c r="J3373">
        <f>VLOOKUP(B3373,Information_sites!D:F,3,FALSE)</f>
        <v>-45.688487000000002</v>
      </c>
      <c r="K3373">
        <v>2</v>
      </c>
      <c r="L3373">
        <v>37</v>
      </c>
      <c r="M3373">
        <v>40</v>
      </c>
      <c r="N3373" t="s">
        <v>168</v>
      </c>
      <c r="O3373">
        <v>7</v>
      </c>
      <c r="P3373" s="5">
        <v>0.57222222222222197</v>
      </c>
      <c r="Q3373" s="5">
        <v>0.57777777777777795</v>
      </c>
      <c r="R3373">
        <v>22</v>
      </c>
      <c r="S3373" t="s">
        <v>43</v>
      </c>
      <c r="T3373">
        <v>1</v>
      </c>
      <c r="U3373">
        <v>20</v>
      </c>
      <c r="X3373" t="str">
        <f>VLOOKUP($S3373,Taxonomic!A:D,2,FALSE)</f>
        <v>sciaenidae</v>
      </c>
      <c r="Y3373" t="str">
        <f>VLOOKUP(S3373,Taxonomic!A:D,3,FALSE)</f>
        <v>odontoscion</v>
      </c>
      <c r="Z3373" t="str">
        <f>VLOOKUP(S3373,Taxonomic!A:D,4,FALSE)</f>
        <v>dentex</v>
      </c>
    </row>
    <row r="3374" spans="1:26" x14ac:dyDescent="0.2">
      <c r="A3374" t="s">
        <v>30</v>
      </c>
      <c r="B3374" t="s">
        <v>59</v>
      </c>
      <c r="C3374" s="4" t="s">
        <v>165</v>
      </c>
      <c r="D3374">
        <v>2020</v>
      </c>
      <c r="E3374">
        <v>1</v>
      </c>
      <c r="F3374" s="9">
        <v>29</v>
      </c>
      <c r="G3374" t="s">
        <v>455</v>
      </c>
      <c r="H3374" t="s">
        <v>151</v>
      </c>
      <c r="I3374">
        <f>VLOOKUP(B3374,Information_sites!D:E,2,FALSE)</f>
        <v>-24.097747999999999</v>
      </c>
      <c r="J3374">
        <f>VLOOKUP(B3374,Information_sites!D:F,3,FALSE)</f>
        <v>-45.688487000000002</v>
      </c>
      <c r="K3374">
        <v>2</v>
      </c>
      <c r="L3374">
        <v>37</v>
      </c>
      <c r="M3374">
        <v>40</v>
      </c>
      <c r="N3374" t="s">
        <v>168</v>
      </c>
      <c r="O3374">
        <v>7</v>
      </c>
      <c r="P3374" s="5">
        <v>0.57222222222222197</v>
      </c>
      <c r="Q3374" s="5">
        <v>0.57777777777777795</v>
      </c>
      <c r="R3374">
        <v>22</v>
      </c>
      <c r="S3374" t="s">
        <v>39</v>
      </c>
      <c r="T3374">
        <v>10</v>
      </c>
      <c r="U3374">
        <v>12</v>
      </c>
      <c r="X3374" t="str">
        <f>VLOOKUP($S3374,Taxonomic!A:D,2,FALSE)</f>
        <v>haemulidae</v>
      </c>
      <c r="Y3374" t="str">
        <f>VLOOKUP(S3374,Taxonomic!A:D,3,FALSE)</f>
        <v>haemulon</v>
      </c>
      <c r="Z3374" t="str">
        <f>VLOOKUP(S3374,Taxonomic!A:D,4,FALSE)</f>
        <v>aurolineatum</v>
      </c>
    </row>
    <row r="3375" spans="1:26" x14ac:dyDescent="0.2">
      <c r="A3375" t="s">
        <v>30</v>
      </c>
      <c r="B3375" t="s">
        <v>59</v>
      </c>
      <c r="C3375" s="4" t="s">
        <v>165</v>
      </c>
      <c r="D3375">
        <v>2020</v>
      </c>
      <c r="E3375">
        <v>1</v>
      </c>
      <c r="F3375" s="9">
        <v>29</v>
      </c>
      <c r="G3375" t="s">
        <v>455</v>
      </c>
      <c r="H3375" t="s">
        <v>151</v>
      </c>
      <c r="I3375">
        <f>VLOOKUP(B3375,Information_sites!D:E,2,FALSE)</f>
        <v>-24.097747999999999</v>
      </c>
      <c r="J3375">
        <f>VLOOKUP(B3375,Information_sites!D:F,3,FALSE)</f>
        <v>-45.688487000000002</v>
      </c>
      <c r="K3375">
        <v>2</v>
      </c>
      <c r="L3375">
        <v>37</v>
      </c>
      <c r="M3375">
        <v>40</v>
      </c>
      <c r="N3375" t="s">
        <v>168</v>
      </c>
      <c r="O3375">
        <v>7</v>
      </c>
      <c r="P3375" s="5">
        <v>0.57222222222222197</v>
      </c>
      <c r="Q3375" s="5">
        <v>0.57777777777777795</v>
      </c>
      <c r="R3375">
        <v>22</v>
      </c>
      <c r="S3375" t="s">
        <v>39</v>
      </c>
      <c r="T3375">
        <v>23</v>
      </c>
      <c r="U3375">
        <v>15</v>
      </c>
      <c r="X3375" t="str">
        <f>VLOOKUP($S3375,Taxonomic!A:D,2,FALSE)</f>
        <v>haemulidae</v>
      </c>
      <c r="Y3375" t="str">
        <f>VLOOKUP(S3375,Taxonomic!A:D,3,FALSE)</f>
        <v>haemulon</v>
      </c>
      <c r="Z3375" t="str">
        <f>VLOOKUP(S3375,Taxonomic!A:D,4,FALSE)</f>
        <v>aurolineatum</v>
      </c>
    </row>
    <row r="3376" spans="1:26" x14ac:dyDescent="0.2">
      <c r="A3376" t="s">
        <v>30</v>
      </c>
      <c r="B3376" t="s">
        <v>59</v>
      </c>
      <c r="C3376" s="4" t="s">
        <v>165</v>
      </c>
      <c r="D3376">
        <v>2020</v>
      </c>
      <c r="E3376">
        <v>1</v>
      </c>
      <c r="F3376" s="9">
        <v>29</v>
      </c>
      <c r="G3376" t="s">
        <v>455</v>
      </c>
      <c r="H3376" t="s">
        <v>151</v>
      </c>
      <c r="I3376">
        <f>VLOOKUP(B3376,Information_sites!D:E,2,FALSE)</f>
        <v>-24.097747999999999</v>
      </c>
      <c r="J3376">
        <f>VLOOKUP(B3376,Information_sites!D:F,3,FALSE)</f>
        <v>-45.688487000000002</v>
      </c>
      <c r="K3376">
        <v>2</v>
      </c>
      <c r="L3376">
        <v>37</v>
      </c>
      <c r="M3376">
        <v>40</v>
      </c>
      <c r="N3376" t="s">
        <v>168</v>
      </c>
      <c r="O3376">
        <v>7</v>
      </c>
      <c r="P3376" s="5">
        <v>0.57222222222222197</v>
      </c>
      <c r="Q3376" s="5">
        <v>0.57777777777777795</v>
      </c>
      <c r="R3376">
        <v>22</v>
      </c>
      <c r="S3376" t="s">
        <v>76</v>
      </c>
      <c r="T3376">
        <v>1</v>
      </c>
      <c r="U3376">
        <v>30</v>
      </c>
      <c r="X3376" t="str">
        <f>VLOOKUP($S3376,Taxonomic!A:D,2,FALSE)</f>
        <v>lutjanidae</v>
      </c>
      <c r="Y3376" t="str">
        <f>VLOOKUP(S3376,Taxonomic!A:D,3,FALSE)</f>
        <v>lutjanus</v>
      </c>
      <c r="Z3376" t="str">
        <f>VLOOKUP(S3376,Taxonomic!A:D,4,FALSE)</f>
        <v>analis</v>
      </c>
    </row>
    <row r="3377" spans="1:26" x14ac:dyDescent="0.2">
      <c r="A3377" t="s">
        <v>30</v>
      </c>
      <c r="B3377" t="s">
        <v>59</v>
      </c>
      <c r="C3377" s="4" t="s">
        <v>165</v>
      </c>
      <c r="D3377">
        <v>2020</v>
      </c>
      <c r="E3377">
        <v>1</v>
      </c>
      <c r="F3377" s="9">
        <v>29</v>
      </c>
      <c r="G3377" t="s">
        <v>455</v>
      </c>
      <c r="H3377" t="s">
        <v>151</v>
      </c>
      <c r="I3377">
        <f>VLOOKUP(B3377,Information_sites!D:E,2,FALSE)</f>
        <v>-24.097747999999999</v>
      </c>
      <c r="J3377">
        <f>VLOOKUP(B3377,Information_sites!D:F,3,FALSE)</f>
        <v>-45.688487000000002</v>
      </c>
      <c r="K3377">
        <v>2</v>
      </c>
      <c r="L3377">
        <v>37</v>
      </c>
      <c r="M3377">
        <v>40</v>
      </c>
      <c r="N3377" t="s">
        <v>168</v>
      </c>
      <c r="O3377">
        <v>7</v>
      </c>
      <c r="P3377" s="5">
        <v>0.57222222222222197</v>
      </c>
      <c r="Q3377" s="5">
        <v>0.57777777777777795</v>
      </c>
      <c r="R3377">
        <v>22</v>
      </c>
      <c r="S3377" t="s">
        <v>44</v>
      </c>
      <c r="T3377">
        <v>1</v>
      </c>
      <c r="U3377">
        <v>27</v>
      </c>
      <c r="X3377" t="str">
        <f>VLOOKUP($S3377,Taxonomic!A:D,2,FALSE)</f>
        <v>pomacanthidae</v>
      </c>
      <c r="Y3377" t="str">
        <f>VLOOKUP(S3377,Taxonomic!A:D,3,FALSE)</f>
        <v>pomacanthus</v>
      </c>
      <c r="Z3377" t="str">
        <f>VLOOKUP(S3377,Taxonomic!A:D,4,FALSE)</f>
        <v>paru</v>
      </c>
    </row>
    <row r="3378" spans="1:26" x14ac:dyDescent="0.2">
      <c r="A3378" t="s">
        <v>30</v>
      </c>
      <c r="B3378" t="s">
        <v>59</v>
      </c>
      <c r="C3378" s="4" t="s">
        <v>165</v>
      </c>
      <c r="D3378">
        <v>2020</v>
      </c>
      <c r="E3378">
        <v>1</v>
      </c>
      <c r="F3378" s="9">
        <v>29</v>
      </c>
      <c r="G3378" t="s">
        <v>455</v>
      </c>
      <c r="H3378" t="s">
        <v>151</v>
      </c>
      <c r="I3378">
        <f>VLOOKUP(B3378,Information_sites!D:E,2,FALSE)</f>
        <v>-24.097747999999999</v>
      </c>
      <c r="J3378">
        <f>VLOOKUP(B3378,Information_sites!D:F,3,FALSE)</f>
        <v>-45.688487000000002</v>
      </c>
      <c r="K3378">
        <v>2</v>
      </c>
      <c r="L3378">
        <v>37</v>
      </c>
      <c r="M3378">
        <v>40</v>
      </c>
      <c r="N3378" t="s">
        <v>168</v>
      </c>
      <c r="O3378">
        <v>7</v>
      </c>
      <c r="P3378" s="5">
        <v>0.57222222222222197</v>
      </c>
      <c r="Q3378" s="5">
        <v>0.57777777777777795</v>
      </c>
      <c r="R3378">
        <v>22</v>
      </c>
      <c r="S3378" t="s">
        <v>88</v>
      </c>
      <c r="T3378">
        <v>2</v>
      </c>
      <c r="U3378">
        <v>10</v>
      </c>
      <c r="X3378" t="str">
        <f>VLOOKUP($S3378,Taxonomic!A:D,2,FALSE)</f>
        <v>pomacentridae</v>
      </c>
      <c r="Y3378" t="str">
        <f>VLOOKUP(S3378,Taxonomic!A:D,3,FALSE)</f>
        <v>stegastes</v>
      </c>
      <c r="Z3378" t="str">
        <f>VLOOKUP(S3378,Taxonomic!A:D,4,FALSE)</f>
        <v>pictus</v>
      </c>
    </row>
    <row r="3379" spans="1:26" x14ac:dyDescent="0.2">
      <c r="A3379" t="s">
        <v>30</v>
      </c>
      <c r="B3379" t="s">
        <v>59</v>
      </c>
      <c r="C3379" s="4" t="s">
        <v>165</v>
      </c>
      <c r="D3379">
        <v>2020</v>
      </c>
      <c r="E3379">
        <v>1</v>
      </c>
      <c r="F3379" s="9">
        <v>29</v>
      </c>
      <c r="G3379" t="s">
        <v>455</v>
      </c>
      <c r="H3379" t="s">
        <v>151</v>
      </c>
      <c r="I3379">
        <f>VLOOKUP(B3379,Information_sites!D:E,2,FALSE)</f>
        <v>-24.097747999999999</v>
      </c>
      <c r="J3379">
        <f>VLOOKUP(B3379,Information_sites!D:F,3,FALSE)</f>
        <v>-45.688487000000002</v>
      </c>
      <c r="K3379">
        <v>2</v>
      </c>
      <c r="L3379">
        <v>37</v>
      </c>
      <c r="M3379">
        <v>40</v>
      </c>
      <c r="N3379" t="s">
        <v>168</v>
      </c>
      <c r="O3379">
        <v>7</v>
      </c>
      <c r="P3379" s="5">
        <v>0.57222222222222197</v>
      </c>
      <c r="Q3379" s="5">
        <v>0.57777777777777795</v>
      </c>
      <c r="R3379">
        <v>22</v>
      </c>
      <c r="S3379" t="s">
        <v>87</v>
      </c>
      <c r="T3379">
        <v>8</v>
      </c>
      <c r="U3379">
        <v>5</v>
      </c>
      <c r="X3379" t="str">
        <f>VLOOKUP($S3379,Taxonomic!A:D,2,FALSE)</f>
        <v>gobiidae</v>
      </c>
      <c r="Y3379" t="str">
        <f>VLOOKUP(S3379,Taxonomic!A:D,3,FALSE)</f>
        <v>coryphopterus</v>
      </c>
      <c r="Z3379" t="str">
        <f>VLOOKUP(S3379,Taxonomic!A:D,4,FALSE)</f>
        <v>spp</v>
      </c>
    </row>
    <row r="3380" spans="1:26" x14ac:dyDescent="0.2">
      <c r="A3380" t="s">
        <v>30</v>
      </c>
      <c r="B3380" t="s">
        <v>59</v>
      </c>
      <c r="C3380" s="4" t="s">
        <v>165</v>
      </c>
      <c r="D3380">
        <v>2020</v>
      </c>
      <c r="E3380">
        <v>1</v>
      </c>
      <c r="F3380" s="9">
        <v>29</v>
      </c>
      <c r="G3380" t="s">
        <v>455</v>
      </c>
      <c r="H3380" t="s">
        <v>151</v>
      </c>
      <c r="I3380">
        <f>VLOOKUP(B3380,Information_sites!D:E,2,FALSE)</f>
        <v>-24.097747999999999</v>
      </c>
      <c r="J3380">
        <f>VLOOKUP(B3380,Information_sites!D:F,3,FALSE)</f>
        <v>-45.688487000000002</v>
      </c>
      <c r="K3380">
        <v>2</v>
      </c>
      <c r="L3380">
        <v>37</v>
      </c>
      <c r="M3380">
        <v>40</v>
      </c>
      <c r="N3380" t="s">
        <v>168</v>
      </c>
      <c r="O3380">
        <v>7</v>
      </c>
      <c r="P3380" s="5">
        <v>0.57222222222222197</v>
      </c>
      <c r="Q3380" s="5">
        <v>0.57777777777777795</v>
      </c>
      <c r="R3380">
        <v>22</v>
      </c>
      <c r="S3380" t="s">
        <v>87</v>
      </c>
      <c r="T3380">
        <v>4</v>
      </c>
      <c r="U3380">
        <v>7</v>
      </c>
      <c r="X3380" t="str">
        <f>VLOOKUP($S3380,Taxonomic!A:D,2,FALSE)</f>
        <v>gobiidae</v>
      </c>
      <c r="Y3380" t="str">
        <f>VLOOKUP(S3380,Taxonomic!A:D,3,FALSE)</f>
        <v>coryphopterus</v>
      </c>
      <c r="Z3380" t="str">
        <f>VLOOKUP(S3380,Taxonomic!A:D,4,FALSE)</f>
        <v>spp</v>
      </c>
    </row>
    <row r="3381" spans="1:26" x14ac:dyDescent="0.2">
      <c r="A3381" t="s">
        <v>30</v>
      </c>
      <c r="B3381" t="s">
        <v>59</v>
      </c>
      <c r="C3381" s="4" t="s">
        <v>165</v>
      </c>
      <c r="D3381">
        <v>2020</v>
      </c>
      <c r="E3381">
        <v>1</v>
      </c>
      <c r="F3381" s="9">
        <v>29</v>
      </c>
      <c r="G3381" t="s">
        <v>455</v>
      </c>
      <c r="H3381" t="s">
        <v>151</v>
      </c>
      <c r="I3381">
        <f>VLOOKUP(B3381,Information_sites!D:E,2,FALSE)</f>
        <v>-24.097747999999999</v>
      </c>
      <c r="J3381">
        <f>VLOOKUP(B3381,Information_sites!D:F,3,FALSE)</f>
        <v>-45.688487000000002</v>
      </c>
      <c r="K3381">
        <v>2</v>
      </c>
      <c r="L3381">
        <v>37</v>
      </c>
      <c r="M3381">
        <v>40</v>
      </c>
      <c r="N3381" t="s">
        <v>168</v>
      </c>
      <c r="O3381">
        <v>7</v>
      </c>
      <c r="P3381" s="5">
        <v>0.57222222222222197</v>
      </c>
      <c r="Q3381" s="5">
        <v>0.57777777777777795</v>
      </c>
      <c r="R3381">
        <v>22</v>
      </c>
      <c r="S3381" t="s">
        <v>75</v>
      </c>
      <c r="T3381">
        <v>1</v>
      </c>
      <c r="U3381">
        <v>5</v>
      </c>
      <c r="X3381" t="str">
        <f>VLOOKUP($S3381,Taxonomic!A:D,2,FALSE)</f>
        <v>labridae</v>
      </c>
      <c r="Y3381" t="str">
        <f>VLOOKUP(S3381,Taxonomic!A:D,3,FALSE)</f>
        <v>halichoeres</v>
      </c>
      <c r="Z3381" t="str">
        <f>VLOOKUP(S3381,Taxonomic!A:D,4,FALSE)</f>
        <v>brasiliensis</v>
      </c>
    </row>
    <row r="3382" spans="1:26" x14ac:dyDescent="0.2">
      <c r="A3382" t="s">
        <v>30</v>
      </c>
      <c r="B3382" t="s">
        <v>59</v>
      </c>
      <c r="C3382" s="4" t="s">
        <v>165</v>
      </c>
      <c r="D3382">
        <v>2020</v>
      </c>
      <c r="E3382">
        <v>1</v>
      </c>
      <c r="F3382" s="9">
        <v>29</v>
      </c>
      <c r="G3382" t="s">
        <v>455</v>
      </c>
      <c r="H3382" t="s">
        <v>151</v>
      </c>
      <c r="I3382">
        <f>VLOOKUP(B3382,Information_sites!D:E,2,FALSE)</f>
        <v>-24.097747999999999</v>
      </c>
      <c r="J3382">
        <f>VLOOKUP(B3382,Information_sites!D:F,3,FALSE)</f>
        <v>-45.688487000000002</v>
      </c>
      <c r="K3382">
        <v>2</v>
      </c>
      <c r="L3382">
        <v>37</v>
      </c>
      <c r="M3382">
        <v>40</v>
      </c>
      <c r="N3382" t="s">
        <v>168</v>
      </c>
      <c r="O3382">
        <v>7</v>
      </c>
      <c r="P3382" s="5">
        <v>0.57222222222222197</v>
      </c>
      <c r="Q3382" s="5">
        <v>0.57777777777777795</v>
      </c>
      <c r="R3382">
        <v>22</v>
      </c>
      <c r="S3382" t="s">
        <v>65</v>
      </c>
      <c r="T3382">
        <v>1</v>
      </c>
      <c r="U3382">
        <v>3</v>
      </c>
      <c r="X3382" t="str">
        <f>VLOOKUP($S3382,Taxonomic!A:D,2,FALSE)</f>
        <v>gobiidae</v>
      </c>
      <c r="Y3382" t="str">
        <f>VLOOKUP(S3382,Taxonomic!A:D,3,FALSE)</f>
        <v>elacatinus</v>
      </c>
      <c r="Z3382" t="str">
        <f>VLOOKUP(S3382,Taxonomic!A:D,4,FALSE)</f>
        <v>figaro</v>
      </c>
    </row>
    <row r="3383" spans="1:26" x14ac:dyDescent="0.2">
      <c r="A3383" t="s">
        <v>30</v>
      </c>
      <c r="B3383" t="s">
        <v>59</v>
      </c>
      <c r="C3383" s="4" t="s">
        <v>165</v>
      </c>
      <c r="D3383">
        <v>2020</v>
      </c>
      <c r="E3383">
        <v>1</v>
      </c>
      <c r="F3383" s="9">
        <v>29</v>
      </c>
      <c r="G3383" t="s">
        <v>455</v>
      </c>
      <c r="H3383" t="s">
        <v>151</v>
      </c>
      <c r="I3383">
        <f>VLOOKUP(B3383,Information_sites!D:E,2,FALSE)</f>
        <v>-24.097747999999999</v>
      </c>
      <c r="J3383">
        <f>VLOOKUP(B3383,Information_sites!D:F,3,FALSE)</f>
        <v>-45.688487000000002</v>
      </c>
      <c r="K3383">
        <v>2</v>
      </c>
      <c r="L3383">
        <v>37</v>
      </c>
      <c r="M3383">
        <v>40</v>
      </c>
      <c r="N3383" t="s">
        <v>168</v>
      </c>
      <c r="O3383">
        <v>7</v>
      </c>
      <c r="P3383" s="5">
        <v>0.57222222222222197</v>
      </c>
      <c r="Q3383" s="5">
        <v>0.57777777777777795</v>
      </c>
      <c r="R3383">
        <v>22</v>
      </c>
      <c r="S3383" t="s">
        <v>69</v>
      </c>
      <c r="T3383">
        <v>1</v>
      </c>
      <c r="U3383">
        <v>5</v>
      </c>
      <c r="X3383" t="str">
        <f>VLOOKUP($S3383,Taxonomic!A:D,2,FALSE)</f>
        <v>labrisomidae</v>
      </c>
      <c r="Y3383" t="str">
        <f>VLOOKUP(S3383,Taxonomic!A:D,3,FALSE)</f>
        <v>malacoctenus</v>
      </c>
      <c r="Z3383" t="str">
        <f>VLOOKUP(S3383,Taxonomic!A:D,4,FALSE)</f>
        <v>delalandii</v>
      </c>
    </row>
    <row r="3384" spans="1:26" x14ac:dyDescent="0.2">
      <c r="A3384" t="s">
        <v>30</v>
      </c>
      <c r="B3384" t="s">
        <v>59</v>
      </c>
      <c r="C3384" s="4" t="s">
        <v>165</v>
      </c>
      <c r="D3384">
        <v>2020</v>
      </c>
      <c r="E3384">
        <v>1</v>
      </c>
      <c r="F3384" s="9">
        <v>29</v>
      </c>
      <c r="G3384" t="s">
        <v>455</v>
      </c>
      <c r="H3384" t="s">
        <v>151</v>
      </c>
      <c r="I3384">
        <f>VLOOKUP(B3384,Information_sites!D:E,2,FALSE)</f>
        <v>-24.097747999999999</v>
      </c>
      <c r="J3384">
        <f>VLOOKUP(B3384,Information_sites!D:F,3,FALSE)</f>
        <v>-45.688487000000002</v>
      </c>
      <c r="K3384">
        <v>2</v>
      </c>
      <c r="L3384">
        <v>37</v>
      </c>
      <c r="M3384">
        <v>40</v>
      </c>
      <c r="N3384" t="s">
        <v>168</v>
      </c>
      <c r="O3384">
        <v>7</v>
      </c>
      <c r="P3384" s="5">
        <v>0.57222222222222197</v>
      </c>
      <c r="Q3384" s="5">
        <v>0.57777777777777795</v>
      </c>
      <c r="R3384">
        <v>22</v>
      </c>
      <c r="S3384" t="s">
        <v>46</v>
      </c>
      <c r="T3384">
        <v>3</v>
      </c>
      <c r="U3384">
        <v>15</v>
      </c>
      <c r="X3384" t="str">
        <f>VLOOKUP($S3384,Taxonomic!A:D,2,FALSE)</f>
        <v>pomacentridae</v>
      </c>
      <c r="Y3384" t="str">
        <f>VLOOKUP(S3384,Taxonomic!A:D,3,FALSE)</f>
        <v>stegastes</v>
      </c>
      <c r="Z3384" t="str">
        <f>VLOOKUP(S3384,Taxonomic!A:D,4,FALSE)</f>
        <v>fuscus</v>
      </c>
    </row>
    <row r="3385" spans="1:26" x14ac:dyDescent="0.2">
      <c r="A3385" t="s">
        <v>30</v>
      </c>
      <c r="B3385" t="s">
        <v>59</v>
      </c>
      <c r="C3385" s="4" t="s">
        <v>165</v>
      </c>
      <c r="D3385">
        <v>2020</v>
      </c>
      <c r="E3385">
        <v>1</v>
      </c>
      <c r="F3385" s="9">
        <v>29</v>
      </c>
      <c r="G3385" t="s">
        <v>455</v>
      </c>
      <c r="H3385" t="s">
        <v>151</v>
      </c>
      <c r="I3385">
        <f>VLOOKUP(B3385,Information_sites!D:E,2,FALSE)</f>
        <v>-24.097747999999999</v>
      </c>
      <c r="J3385">
        <f>VLOOKUP(B3385,Information_sites!D:F,3,FALSE)</f>
        <v>-45.688487000000002</v>
      </c>
      <c r="K3385">
        <v>3</v>
      </c>
      <c r="L3385">
        <v>38</v>
      </c>
      <c r="M3385">
        <v>40</v>
      </c>
      <c r="N3385" t="s">
        <v>162</v>
      </c>
      <c r="O3385">
        <v>7</v>
      </c>
      <c r="P3385" s="5">
        <v>0.57847222222222205</v>
      </c>
      <c r="Q3385" s="5">
        <v>0.58194444444444404</v>
      </c>
      <c r="R3385">
        <v>22</v>
      </c>
      <c r="S3385" t="s">
        <v>39</v>
      </c>
      <c r="T3385">
        <v>27</v>
      </c>
      <c r="U3385">
        <v>15</v>
      </c>
      <c r="X3385" t="str">
        <f>VLOOKUP($S3385,Taxonomic!A:D,2,FALSE)</f>
        <v>haemulidae</v>
      </c>
      <c r="Y3385" t="str">
        <f>VLOOKUP(S3385,Taxonomic!A:D,3,FALSE)</f>
        <v>haemulon</v>
      </c>
      <c r="Z3385" t="str">
        <f>VLOOKUP(S3385,Taxonomic!A:D,4,FALSE)</f>
        <v>aurolineatum</v>
      </c>
    </row>
    <row r="3386" spans="1:26" x14ac:dyDescent="0.2">
      <c r="A3386" t="s">
        <v>30</v>
      </c>
      <c r="B3386" t="s">
        <v>59</v>
      </c>
      <c r="C3386" s="4" t="s">
        <v>165</v>
      </c>
      <c r="D3386">
        <v>2020</v>
      </c>
      <c r="E3386">
        <v>1</v>
      </c>
      <c r="F3386" s="9">
        <v>29</v>
      </c>
      <c r="G3386" t="s">
        <v>455</v>
      </c>
      <c r="H3386" t="s">
        <v>151</v>
      </c>
      <c r="I3386">
        <f>VLOOKUP(B3386,Information_sites!D:E,2,FALSE)</f>
        <v>-24.097747999999999</v>
      </c>
      <c r="J3386">
        <f>VLOOKUP(B3386,Information_sites!D:F,3,FALSE)</f>
        <v>-45.688487000000002</v>
      </c>
      <c r="K3386">
        <v>3</v>
      </c>
      <c r="L3386">
        <v>38</v>
      </c>
      <c r="M3386">
        <v>40</v>
      </c>
      <c r="N3386" t="s">
        <v>162</v>
      </c>
      <c r="O3386">
        <v>7</v>
      </c>
      <c r="P3386" s="5">
        <v>0.57847222222222205</v>
      </c>
      <c r="Q3386" s="5">
        <v>0.58194444444444404</v>
      </c>
      <c r="R3386">
        <v>22</v>
      </c>
      <c r="S3386" t="s">
        <v>51</v>
      </c>
      <c r="T3386">
        <v>1</v>
      </c>
      <c r="U3386">
        <v>20</v>
      </c>
      <c r="X3386" t="str">
        <f>VLOOKUP($S3386,Taxonomic!A:D,2,FALSE)</f>
        <v>sparidae</v>
      </c>
      <c r="Y3386" t="str">
        <f>VLOOKUP(S3386,Taxonomic!A:D,3,FALSE)</f>
        <v>diplodus</v>
      </c>
      <c r="Z3386" t="str">
        <f>VLOOKUP(S3386,Taxonomic!A:D,4,FALSE)</f>
        <v>argenteus</v>
      </c>
    </row>
    <row r="3387" spans="1:26" x14ac:dyDescent="0.2">
      <c r="A3387" t="s">
        <v>30</v>
      </c>
      <c r="B3387" t="s">
        <v>59</v>
      </c>
      <c r="C3387" s="4" t="s">
        <v>165</v>
      </c>
      <c r="D3387">
        <v>2020</v>
      </c>
      <c r="E3387">
        <v>1</v>
      </c>
      <c r="F3387" s="9">
        <v>29</v>
      </c>
      <c r="G3387" t="s">
        <v>455</v>
      </c>
      <c r="H3387" t="s">
        <v>151</v>
      </c>
      <c r="I3387">
        <f>VLOOKUP(B3387,Information_sites!D:E,2,FALSE)</f>
        <v>-24.097747999999999</v>
      </c>
      <c r="J3387">
        <f>VLOOKUP(B3387,Information_sites!D:F,3,FALSE)</f>
        <v>-45.688487000000002</v>
      </c>
      <c r="K3387">
        <v>3</v>
      </c>
      <c r="L3387">
        <v>38</v>
      </c>
      <c r="M3387">
        <v>40</v>
      </c>
      <c r="N3387" t="s">
        <v>162</v>
      </c>
      <c r="O3387">
        <v>7</v>
      </c>
      <c r="P3387" s="5">
        <v>0.57847222222222205</v>
      </c>
      <c r="Q3387" s="5">
        <v>0.58194444444444404</v>
      </c>
      <c r="R3387">
        <v>22</v>
      </c>
      <c r="S3387" t="s">
        <v>40</v>
      </c>
      <c r="T3387">
        <v>1</v>
      </c>
      <c r="U3387">
        <v>8</v>
      </c>
      <c r="X3387" t="str">
        <f>VLOOKUP($S3387,Taxonomic!A:D,2,FALSE)</f>
        <v>labridae</v>
      </c>
      <c r="Y3387" t="str">
        <f>VLOOKUP(S3387,Taxonomic!A:D,3,FALSE)</f>
        <v>halichoeres</v>
      </c>
      <c r="Z3387" t="str">
        <f>VLOOKUP(S3387,Taxonomic!A:D,4,FALSE)</f>
        <v>poeyi</v>
      </c>
    </row>
    <row r="3388" spans="1:26" x14ac:dyDescent="0.2">
      <c r="A3388" t="s">
        <v>30</v>
      </c>
      <c r="B3388" t="s">
        <v>59</v>
      </c>
      <c r="C3388" s="4" t="s">
        <v>165</v>
      </c>
      <c r="D3388">
        <v>2020</v>
      </c>
      <c r="E3388">
        <v>1</v>
      </c>
      <c r="F3388" s="9">
        <v>29</v>
      </c>
      <c r="G3388" t="s">
        <v>455</v>
      </c>
      <c r="H3388" t="s">
        <v>151</v>
      </c>
      <c r="I3388">
        <f>VLOOKUP(B3388,Information_sites!D:E,2,FALSE)</f>
        <v>-24.097747999999999</v>
      </c>
      <c r="J3388">
        <f>VLOOKUP(B3388,Information_sites!D:F,3,FALSE)</f>
        <v>-45.688487000000002</v>
      </c>
      <c r="K3388">
        <v>3</v>
      </c>
      <c r="L3388">
        <v>38</v>
      </c>
      <c r="M3388">
        <v>40</v>
      </c>
      <c r="N3388" t="s">
        <v>162</v>
      </c>
      <c r="O3388">
        <v>7</v>
      </c>
      <c r="P3388" s="5">
        <v>0.57847222222222205</v>
      </c>
      <c r="Q3388" s="5">
        <v>0.58194444444444404</v>
      </c>
      <c r="R3388">
        <v>22</v>
      </c>
      <c r="S3388" t="s">
        <v>41</v>
      </c>
      <c r="T3388">
        <v>1</v>
      </c>
      <c r="U3388">
        <v>25</v>
      </c>
      <c r="X3388" t="str">
        <f>VLOOKUP($S3388,Taxonomic!A:D,2,FALSE)</f>
        <v>holocentridae</v>
      </c>
      <c r="Y3388" t="str">
        <f>VLOOKUP(S3388,Taxonomic!A:D,3,FALSE)</f>
        <v>holocentrus</v>
      </c>
      <c r="Z3388" t="str">
        <f>VLOOKUP(S3388,Taxonomic!A:D,4,FALSE)</f>
        <v>adscensionis</v>
      </c>
    </row>
    <row r="3389" spans="1:26" x14ac:dyDescent="0.2">
      <c r="A3389" t="s">
        <v>30</v>
      </c>
      <c r="B3389" t="s">
        <v>59</v>
      </c>
      <c r="C3389" s="4" t="s">
        <v>165</v>
      </c>
      <c r="D3389">
        <v>2020</v>
      </c>
      <c r="E3389">
        <v>1</v>
      </c>
      <c r="F3389" s="9">
        <v>29</v>
      </c>
      <c r="G3389" t="s">
        <v>455</v>
      </c>
      <c r="H3389" t="s">
        <v>151</v>
      </c>
      <c r="I3389">
        <f>VLOOKUP(B3389,Information_sites!D:E,2,FALSE)</f>
        <v>-24.097747999999999</v>
      </c>
      <c r="J3389">
        <f>VLOOKUP(B3389,Information_sites!D:F,3,FALSE)</f>
        <v>-45.688487000000002</v>
      </c>
      <c r="K3389">
        <v>3</v>
      </c>
      <c r="L3389">
        <v>38</v>
      </c>
      <c r="M3389">
        <v>40</v>
      </c>
      <c r="N3389" t="s">
        <v>162</v>
      </c>
      <c r="O3389">
        <v>7</v>
      </c>
      <c r="P3389" s="5">
        <v>0.57847222222222205</v>
      </c>
      <c r="Q3389" s="5">
        <v>0.58194444444444404</v>
      </c>
      <c r="R3389">
        <v>22</v>
      </c>
      <c r="S3389" t="s">
        <v>41</v>
      </c>
      <c r="T3389">
        <v>1</v>
      </c>
      <c r="U3389">
        <v>30</v>
      </c>
      <c r="X3389" t="str">
        <f>VLOOKUP($S3389,Taxonomic!A:D,2,FALSE)</f>
        <v>holocentridae</v>
      </c>
      <c r="Y3389" t="str">
        <f>VLOOKUP(S3389,Taxonomic!A:D,3,FALSE)</f>
        <v>holocentrus</v>
      </c>
      <c r="Z3389" t="str">
        <f>VLOOKUP(S3389,Taxonomic!A:D,4,FALSE)</f>
        <v>adscensionis</v>
      </c>
    </row>
    <row r="3390" spans="1:26" x14ac:dyDescent="0.2">
      <c r="A3390" t="s">
        <v>30</v>
      </c>
      <c r="B3390" t="s">
        <v>59</v>
      </c>
      <c r="C3390" s="4" t="s">
        <v>165</v>
      </c>
      <c r="D3390">
        <v>2020</v>
      </c>
      <c r="E3390">
        <v>1</v>
      </c>
      <c r="F3390" s="9">
        <v>29</v>
      </c>
      <c r="G3390" t="s">
        <v>455</v>
      </c>
      <c r="H3390" t="s">
        <v>151</v>
      </c>
      <c r="I3390">
        <f>VLOOKUP(B3390,Information_sites!D:E,2,FALSE)</f>
        <v>-24.097747999999999</v>
      </c>
      <c r="J3390">
        <f>VLOOKUP(B3390,Information_sites!D:F,3,FALSE)</f>
        <v>-45.688487000000002</v>
      </c>
      <c r="K3390">
        <v>3</v>
      </c>
      <c r="L3390">
        <v>38</v>
      </c>
      <c r="M3390">
        <v>40</v>
      </c>
      <c r="N3390" t="s">
        <v>162</v>
      </c>
      <c r="O3390">
        <v>7</v>
      </c>
      <c r="P3390" s="5">
        <v>0.57847222222222205</v>
      </c>
      <c r="Q3390" s="5">
        <v>0.58194444444444404</v>
      </c>
      <c r="R3390">
        <v>22</v>
      </c>
      <c r="S3390" t="s">
        <v>87</v>
      </c>
      <c r="T3390">
        <v>16</v>
      </c>
      <c r="U3390">
        <v>5</v>
      </c>
      <c r="X3390" t="str">
        <f>VLOOKUP($S3390,Taxonomic!A:D,2,FALSE)</f>
        <v>gobiidae</v>
      </c>
      <c r="Y3390" t="str">
        <f>VLOOKUP(S3390,Taxonomic!A:D,3,FALSE)</f>
        <v>coryphopterus</v>
      </c>
      <c r="Z3390" t="str">
        <f>VLOOKUP(S3390,Taxonomic!A:D,4,FALSE)</f>
        <v>spp</v>
      </c>
    </row>
    <row r="3391" spans="1:26" x14ac:dyDescent="0.2">
      <c r="A3391" t="s">
        <v>30</v>
      </c>
      <c r="B3391" t="s">
        <v>59</v>
      </c>
      <c r="C3391" s="4" t="s">
        <v>165</v>
      </c>
      <c r="D3391">
        <v>2020</v>
      </c>
      <c r="E3391">
        <v>1</v>
      </c>
      <c r="F3391" s="9">
        <v>29</v>
      </c>
      <c r="G3391" t="s">
        <v>455</v>
      </c>
      <c r="H3391" t="s">
        <v>151</v>
      </c>
      <c r="I3391">
        <f>VLOOKUP(B3391,Information_sites!D:E,2,FALSE)</f>
        <v>-24.097747999999999</v>
      </c>
      <c r="J3391">
        <f>VLOOKUP(B3391,Information_sites!D:F,3,FALSE)</f>
        <v>-45.688487000000002</v>
      </c>
      <c r="K3391">
        <v>3</v>
      </c>
      <c r="L3391">
        <v>38</v>
      </c>
      <c r="M3391">
        <v>40</v>
      </c>
      <c r="N3391" t="s">
        <v>162</v>
      </c>
      <c r="O3391">
        <v>7</v>
      </c>
      <c r="P3391" s="5">
        <v>0.57847222222222205</v>
      </c>
      <c r="Q3391" s="5">
        <v>0.58194444444444404</v>
      </c>
      <c r="R3391">
        <v>22</v>
      </c>
      <c r="S3391" t="s">
        <v>87</v>
      </c>
      <c r="T3391">
        <v>7</v>
      </c>
      <c r="U3391">
        <v>7</v>
      </c>
      <c r="X3391" t="str">
        <f>VLOOKUP($S3391,Taxonomic!A:D,2,FALSE)</f>
        <v>gobiidae</v>
      </c>
      <c r="Y3391" t="str">
        <f>VLOOKUP(S3391,Taxonomic!A:D,3,FALSE)</f>
        <v>coryphopterus</v>
      </c>
      <c r="Z3391" t="str">
        <f>VLOOKUP(S3391,Taxonomic!A:D,4,FALSE)</f>
        <v>spp</v>
      </c>
    </row>
    <row r="3392" spans="1:26" x14ac:dyDescent="0.2">
      <c r="A3392" t="s">
        <v>30</v>
      </c>
      <c r="B3392" t="s">
        <v>59</v>
      </c>
      <c r="C3392" s="4" t="s">
        <v>165</v>
      </c>
      <c r="D3392">
        <v>2020</v>
      </c>
      <c r="E3392">
        <v>1</v>
      </c>
      <c r="F3392" s="9">
        <v>29</v>
      </c>
      <c r="G3392" t="s">
        <v>455</v>
      </c>
      <c r="H3392" t="s">
        <v>151</v>
      </c>
      <c r="I3392">
        <f>VLOOKUP(B3392,Information_sites!D:E,2,FALSE)</f>
        <v>-24.097747999999999</v>
      </c>
      <c r="J3392">
        <f>VLOOKUP(B3392,Information_sites!D:F,3,FALSE)</f>
        <v>-45.688487000000002</v>
      </c>
      <c r="K3392">
        <v>3</v>
      </c>
      <c r="L3392">
        <v>38</v>
      </c>
      <c r="M3392">
        <v>40</v>
      </c>
      <c r="N3392" t="s">
        <v>162</v>
      </c>
      <c r="O3392">
        <v>7</v>
      </c>
      <c r="P3392" s="5">
        <v>0.57847222222222205</v>
      </c>
      <c r="Q3392" s="5">
        <v>0.58194444444444404</v>
      </c>
      <c r="R3392">
        <v>22</v>
      </c>
      <c r="S3392" t="s">
        <v>46</v>
      </c>
      <c r="T3392">
        <v>6</v>
      </c>
      <c r="U3392">
        <v>15</v>
      </c>
      <c r="X3392" t="str">
        <f>VLOOKUP($S3392,Taxonomic!A:D,2,FALSE)</f>
        <v>pomacentridae</v>
      </c>
      <c r="Y3392" t="str">
        <f>VLOOKUP(S3392,Taxonomic!A:D,3,FALSE)</f>
        <v>stegastes</v>
      </c>
      <c r="Z3392" t="str">
        <f>VLOOKUP(S3392,Taxonomic!A:D,4,FALSE)</f>
        <v>fuscus</v>
      </c>
    </row>
    <row r="3393" spans="1:26" x14ac:dyDescent="0.2">
      <c r="A3393" t="s">
        <v>30</v>
      </c>
      <c r="B3393" t="s">
        <v>59</v>
      </c>
      <c r="C3393" s="4" t="s">
        <v>165</v>
      </c>
      <c r="D3393">
        <v>2020</v>
      </c>
      <c r="E3393">
        <v>1</v>
      </c>
      <c r="F3393" s="9">
        <v>29</v>
      </c>
      <c r="G3393" t="s">
        <v>455</v>
      </c>
      <c r="H3393" t="s">
        <v>151</v>
      </c>
      <c r="I3393">
        <f>VLOOKUP(B3393,Information_sites!D:E,2,FALSE)</f>
        <v>-24.097747999999999</v>
      </c>
      <c r="J3393">
        <f>VLOOKUP(B3393,Information_sites!D:F,3,FALSE)</f>
        <v>-45.688487000000002</v>
      </c>
      <c r="K3393">
        <v>4</v>
      </c>
      <c r="L3393">
        <v>39</v>
      </c>
      <c r="M3393">
        <v>40</v>
      </c>
      <c r="N3393" t="s">
        <v>169</v>
      </c>
      <c r="O3393">
        <v>7</v>
      </c>
      <c r="P3393" s="5">
        <v>0.58333333333333304</v>
      </c>
      <c r="Q3393" s="5">
        <v>0.58750000000000002</v>
      </c>
      <c r="R3393">
        <v>22</v>
      </c>
      <c r="S3393" t="s">
        <v>41</v>
      </c>
      <c r="T3393">
        <v>50</v>
      </c>
      <c r="U3393">
        <v>12</v>
      </c>
      <c r="X3393" t="str">
        <f>VLOOKUP($S3393,Taxonomic!A:D,2,FALSE)</f>
        <v>holocentridae</v>
      </c>
      <c r="Y3393" t="str">
        <f>VLOOKUP(S3393,Taxonomic!A:D,3,FALSE)</f>
        <v>holocentrus</v>
      </c>
      <c r="Z3393" t="str">
        <f>VLOOKUP(S3393,Taxonomic!A:D,4,FALSE)</f>
        <v>adscensionis</v>
      </c>
    </row>
    <row r="3394" spans="1:26" x14ac:dyDescent="0.2">
      <c r="A3394" t="s">
        <v>30</v>
      </c>
      <c r="B3394" t="s">
        <v>59</v>
      </c>
      <c r="C3394" s="4" t="s">
        <v>165</v>
      </c>
      <c r="D3394">
        <v>2020</v>
      </c>
      <c r="E3394">
        <v>1</v>
      </c>
      <c r="F3394" s="9">
        <v>29</v>
      </c>
      <c r="G3394" t="s">
        <v>455</v>
      </c>
      <c r="H3394" t="s">
        <v>151</v>
      </c>
      <c r="I3394">
        <f>VLOOKUP(B3394,Information_sites!D:E,2,FALSE)</f>
        <v>-24.097747999999999</v>
      </c>
      <c r="J3394">
        <f>VLOOKUP(B3394,Information_sites!D:F,3,FALSE)</f>
        <v>-45.688487000000002</v>
      </c>
      <c r="K3394">
        <v>4</v>
      </c>
      <c r="L3394">
        <v>39</v>
      </c>
      <c r="M3394">
        <v>40</v>
      </c>
      <c r="N3394" t="s">
        <v>169</v>
      </c>
      <c r="O3394">
        <v>7</v>
      </c>
      <c r="P3394" s="5">
        <v>0.58333333333333304</v>
      </c>
      <c r="Q3394" s="5">
        <v>0.58750000000000002</v>
      </c>
      <c r="R3394">
        <v>22</v>
      </c>
      <c r="S3394" t="s">
        <v>41</v>
      </c>
      <c r="T3394">
        <v>8</v>
      </c>
      <c r="U3394">
        <v>15</v>
      </c>
      <c r="X3394" t="str">
        <f>VLOOKUP($S3394,Taxonomic!A:D,2,FALSE)</f>
        <v>holocentridae</v>
      </c>
      <c r="Y3394" t="str">
        <f>VLOOKUP(S3394,Taxonomic!A:D,3,FALSE)</f>
        <v>holocentrus</v>
      </c>
      <c r="Z3394" t="str">
        <f>VLOOKUP(S3394,Taxonomic!A:D,4,FALSE)</f>
        <v>adscensionis</v>
      </c>
    </row>
    <row r="3395" spans="1:26" x14ac:dyDescent="0.2">
      <c r="A3395" t="s">
        <v>30</v>
      </c>
      <c r="B3395" t="s">
        <v>59</v>
      </c>
      <c r="C3395" s="4" t="s">
        <v>165</v>
      </c>
      <c r="D3395">
        <v>2020</v>
      </c>
      <c r="E3395">
        <v>1</v>
      </c>
      <c r="F3395" s="9">
        <v>29</v>
      </c>
      <c r="G3395" t="s">
        <v>455</v>
      </c>
      <c r="H3395" t="s">
        <v>151</v>
      </c>
      <c r="I3395">
        <f>VLOOKUP(B3395,Information_sites!D:E,2,FALSE)</f>
        <v>-24.097747999999999</v>
      </c>
      <c r="J3395">
        <f>VLOOKUP(B3395,Information_sites!D:F,3,FALSE)</f>
        <v>-45.688487000000002</v>
      </c>
      <c r="K3395">
        <v>4</v>
      </c>
      <c r="L3395">
        <v>39</v>
      </c>
      <c r="M3395">
        <v>40</v>
      </c>
      <c r="N3395" t="s">
        <v>169</v>
      </c>
      <c r="O3395">
        <v>7</v>
      </c>
      <c r="P3395" s="5">
        <v>0.58333333333333304</v>
      </c>
      <c r="Q3395" s="5">
        <v>0.58750000000000002</v>
      </c>
      <c r="R3395">
        <v>22</v>
      </c>
      <c r="S3395" t="s">
        <v>423</v>
      </c>
      <c r="T3395">
        <v>1</v>
      </c>
      <c r="U3395">
        <v>15</v>
      </c>
      <c r="X3395" t="str">
        <f>VLOOKUP($S3395,Taxonomic!A:D,2,FALSE)</f>
        <v>lutjanidae</v>
      </c>
      <c r="Y3395" t="str">
        <f>VLOOKUP(S3395,Taxonomic!A:D,3,FALSE)</f>
        <v>ocyurus</v>
      </c>
      <c r="Z3395" t="str">
        <f>VLOOKUP(S3395,Taxonomic!A:D,4,FALSE)</f>
        <v>chrysurus</v>
      </c>
    </row>
    <row r="3396" spans="1:26" x14ac:dyDescent="0.2">
      <c r="A3396" t="s">
        <v>30</v>
      </c>
      <c r="B3396" t="s">
        <v>59</v>
      </c>
      <c r="C3396" s="4" t="s">
        <v>165</v>
      </c>
      <c r="D3396">
        <v>2020</v>
      </c>
      <c r="E3396">
        <v>1</v>
      </c>
      <c r="F3396" s="9">
        <v>29</v>
      </c>
      <c r="G3396" t="s">
        <v>455</v>
      </c>
      <c r="H3396" t="s">
        <v>151</v>
      </c>
      <c r="I3396">
        <f>VLOOKUP(B3396,Information_sites!D:E,2,FALSE)</f>
        <v>-24.097747999999999</v>
      </c>
      <c r="J3396">
        <f>VLOOKUP(B3396,Information_sites!D:F,3,FALSE)</f>
        <v>-45.688487000000002</v>
      </c>
      <c r="K3396">
        <v>4</v>
      </c>
      <c r="L3396">
        <v>39</v>
      </c>
      <c r="M3396">
        <v>40</v>
      </c>
      <c r="N3396" t="s">
        <v>169</v>
      </c>
      <c r="O3396">
        <v>7</v>
      </c>
      <c r="P3396" s="5">
        <v>0.58333333333333304</v>
      </c>
      <c r="Q3396" s="5">
        <v>0.58750000000000002</v>
      </c>
      <c r="R3396">
        <v>22</v>
      </c>
      <c r="S3396" t="s">
        <v>41</v>
      </c>
      <c r="T3396">
        <v>1</v>
      </c>
      <c r="U3396">
        <v>27</v>
      </c>
      <c r="X3396" t="str">
        <f>VLOOKUP($S3396,Taxonomic!A:D,2,FALSE)</f>
        <v>holocentridae</v>
      </c>
      <c r="Y3396" t="str">
        <f>VLOOKUP(S3396,Taxonomic!A:D,3,FALSE)</f>
        <v>holocentrus</v>
      </c>
      <c r="Z3396" t="str">
        <f>VLOOKUP(S3396,Taxonomic!A:D,4,FALSE)</f>
        <v>adscensionis</v>
      </c>
    </row>
    <row r="3397" spans="1:26" x14ac:dyDescent="0.2">
      <c r="A3397" t="s">
        <v>30</v>
      </c>
      <c r="B3397" t="s">
        <v>59</v>
      </c>
      <c r="C3397" s="4" t="s">
        <v>165</v>
      </c>
      <c r="D3397">
        <v>2020</v>
      </c>
      <c r="E3397">
        <v>1</v>
      </c>
      <c r="F3397" s="9">
        <v>29</v>
      </c>
      <c r="G3397" t="s">
        <v>455</v>
      </c>
      <c r="H3397" t="s">
        <v>151</v>
      </c>
      <c r="I3397">
        <f>VLOOKUP(B3397,Information_sites!D:E,2,FALSE)</f>
        <v>-24.097747999999999</v>
      </c>
      <c r="J3397">
        <f>VLOOKUP(B3397,Information_sites!D:F,3,FALSE)</f>
        <v>-45.688487000000002</v>
      </c>
      <c r="K3397">
        <v>4</v>
      </c>
      <c r="L3397">
        <v>39</v>
      </c>
      <c r="M3397">
        <v>40</v>
      </c>
      <c r="N3397" t="s">
        <v>169</v>
      </c>
      <c r="O3397">
        <v>7</v>
      </c>
      <c r="P3397" s="5">
        <v>0.58333333333333304</v>
      </c>
      <c r="Q3397" s="5">
        <v>0.58750000000000002</v>
      </c>
      <c r="R3397">
        <v>22</v>
      </c>
      <c r="S3397" t="s">
        <v>49</v>
      </c>
      <c r="T3397">
        <v>1</v>
      </c>
      <c r="U3397">
        <v>7</v>
      </c>
      <c r="X3397" t="str">
        <f>VLOOKUP($S3397,Taxonomic!A:D,2,FALSE)</f>
        <v>acanthuridae</v>
      </c>
      <c r="Y3397" t="str">
        <f>VLOOKUP(S3397,Taxonomic!A:D,3,FALSE)</f>
        <v>acanthurus</v>
      </c>
      <c r="Z3397" t="str">
        <f>VLOOKUP(S3397,Taxonomic!A:D,4,FALSE)</f>
        <v>chirurgus</v>
      </c>
    </row>
    <row r="3398" spans="1:26" x14ac:dyDescent="0.2">
      <c r="A3398" t="s">
        <v>30</v>
      </c>
      <c r="B3398" t="s">
        <v>59</v>
      </c>
      <c r="C3398" s="4" t="s">
        <v>165</v>
      </c>
      <c r="D3398">
        <v>2020</v>
      </c>
      <c r="E3398">
        <v>1</v>
      </c>
      <c r="F3398" s="9">
        <v>29</v>
      </c>
      <c r="G3398" t="s">
        <v>455</v>
      </c>
      <c r="H3398" t="s">
        <v>151</v>
      </c>
      <c r="I3398">
        <f>VLOOKUP(B3398,Information_sites!D:E,2,FALSE)</f>
        <v>-24.097747999999999</v>
      </c>
      <c r="J3398">
        <f>VLOOKUP(B3398,Information_sites!D:F,3,FALSE)</f>
        <v>-45.688487000000002</v>
      </c>
      <c r="K3398">
        <v>4</v>
      </c>
      <c r="L3398">
        <v>39</v>
      </c>
      <c r="M3398">
        <v>40</v>
      </c>
      <c r="N3398" t="s">
        <v>169</v>
      </c>
      <c r="O3398">
        <v>7</v>
      </c>
      <c r="P3398" s="5">
        <v>0.58333333333333304</v>
      </c>
      <c r="Q3398" s="5">
        <v>0.58750000000000002</v>
      </c>
      <c r="R3398">
        <v>22</v>
      </c>
      <c r="S3398" t="s">
        <v>65</v>
      </c>
      <c r="T3398">
        <v>1</v>
      </c>
      <c r="U3398">
        <v>4</v>
      </c>
      <c r="X3398" t="str">
        <f>VLOOKUP($S3398,Taxonomic!A:D,2,FALSE)</f>
        <v>gobiidae</v>
      </c>
      <c r="Y3398" t="str">
        <f>VLOOKUP(S3398,Taxonomic!A:D,3,FALSE)</f>
        <v>elacatinus</v>
      </c>
      <c r="Z3398" t="str">
        <f>VLOOKUP(S3398,Taxonomic!A:D,4,FALSE)</f>
        <v>figaro</v>
      </c>
    </row>
    <row r="3399" spans="1:26" x14ac:dyDescent="0.2">
      <c r="A3399" t="s">
        <v>30</v>
      </c>
      <c r="B3399" t="s">
        <v>59</v>
      </c>
      <c r="C3399" s="4" t="s">
        <v>165</v>
      </c>
      <c r="D3399">
        <v>2020</v>
      </c>
      <c r="E3399">
        <v>1</v>
      </c>
      <c r="F3399" s="9">
        <v>29</v>
      </c>
      <c r="G3399" t="s">
        <v>455</v>
      </c>
      <c r="H3399" t="s">
        <v>151</v>
      </c>
      <c r="I3399">
        <f>VLOOKUP(B3399,Information_sites!D:E,2,FALSE)</f>
        <v>-24.097747999999999</v>
      </c>
      <c r="J3399">
        <f>VLOOKUP(B3399,Information_sites!D:F,3,FALSE)</f>
        <v>-45.688487000000002</v>
      </c>
      <c r="K3399">
        <v>4</v>
      </c>
      <c r="L3399">
        <v>39</v>
      </c>
      <c r="M3399">
        <v>40</v>
      </c>
      <c r="N3399" t="s">
        <v>169</v>
      </c>
      <c r="O3399">
        <v>7</v>
      </c>
      <c r="P3399" s="5">
        <v>0.58333333333333304</v>
      </c>
      <c r="Q3399" s="5">
        <v>0.58750000000000002</v>
      </c>
      <c r="R3399">
        <v>22</v>
      </c>
      <c r="S3399" t="s">
        <v>437</v>
      </c>
      <c r="T3399">
        <v>1</v>
      </c>
      <c r="U3399">
        <v>22</v>
      </c>
      <c r="X3399" t="str">
        <f>VLOOKUP($S3399,Taxonomic!A:D,2,FALSE)</f>
        <v>haemulidae</v>
      </c>
      <c r="Y3399" t="str">
        <f>VLOOKUP(S3399,Taxonomic!A:D,3,FALSE)</f>
        <v>haemulon</v>
      </c>
      <c r="Z3399" t="str">
        <f>VLOOKUP(S3399,Taxonomic!A:D,4,FALSE)</f>
        <v>atlanticus</v>
      </c>
    </row>
    <row r="3400" spans="1:26" x14ac:dyDescent="0.2">
      <c r="A3400" t="s">
        <v>30</v>
      </c>
      <c r="B3400" t="s">
        <v>59</v>
      </c>
      <c r="C3400" s="4" t="s">
        <v>165</v>
      </c>
      <c r="D3400">
        <v>2020</v>
      </c>
      <c r="E3400">
        <v>1</v>
      </c>
      <c r="F3400" s="9">
        <v>29</v>
      </c>
      <c r="G3400" t="s">
        <v>455</v>
      </c>
      <c r="H3400" t="s">
        <v>151</v>
      </c>
      <c r="I3400">
        <f>VLOOKUP(B3400,Information_sites!D:E,2,FALSE)</f>
        <v>-24.097747999999999</v>
      </c>
      <c r="J3400">
        <f>VLOOKUP(B3400,Information_sites!D:F,3,FALSE)</f>
        <v>-45.688487000000002</v>
      </c>
      <c r="K3400">
        <v>4</v>
      </c>
      <c r="L3400">
        <v>39</v>
      </c>
      <c r="M3400">
        <v>40</v>
      </c>
      <c r="N3400" t="s">
        <v>169</v>
      </c>
      <c r="O3400">
        <v>7</v>
      </c>
      <c r="P3400" s="5">
        <v>0.58333333333333304</v>
      </c>
      <c r="Q3400" s="5">
        <v>0.58750000000000002</v>
      </c>
      <c r="R3400">
        <v>22</v>
      </c>
      <c r="S3400" t="s">
        <v>437</v>
      </c>
      <c r="T3400">
        <v>1</v>
      </c>
      <c r="U3400">
        <v>25</v>
      </c>
      <c r="X3400" t="str">
        <f>VLOOKUP($S3400,Taxonomic!A:D,2,FALSE)</f>
        <v>haemulidae</v>
      </c>
      <c r="Y3400" t="str">
        <f>VLOOKUP(S3400,Taxonomic!A:D,3,FALSE)</f>
        <v>haemulon</v>
      </c>
      <c r="Z3400" t="str">
        <f>VLOOKUP(S3400,Taxonomic!A:D,4,FALSE)</f>
        <v>atlanticus</v>
      </c>
    </row>
    <row r="3401" spans="1:26" x14ac:dyDescent="0.2">
      <c r="A3401" t="s">
        <v>30</v>
      </c>
      <c r="B3401" t="s">
        <v>59</v>
      </c>
      <c r="C3401" s="4" t="s">
        <v>165</v>
      </c>
      <c r="D3401">
        <v>2020</v>
      </c>
      <c r="E3401">
        <v>1</v>
      </c>
      <c r="F3401" s="9">
        <v>29</v>
      </c>
      <c r="G3401" t="s">
        <v>455</v>
      </c>
      <c r="H3401" t="s">
        <v>151</v>
      </c>
      <c r="I3401">
        <f>VLOOKUP(B3401,Information_sites!D:E,2,FALSE)</f>
        <v>-24.097747999999999</v>
      </c>
      <c r="J3401">
        <f>VLOOKUP(B3401,Information_sites!D:F,3,FALSE)</f>
        <v>-45.688487000000002</v>
      </c>
      <c r="K3401">
        <v>4</v>
      </c>
      <c r="L3401">
        <v>39</v>
      </c>
      <c r="M3401">
        <v>40</v>
      </c>
      <c r="N3401" t="s">
        <v>169</v>
      </c>
      <c r="O3401">
        <v>7</v>
      </c>
      <c r="P3401" s="5">
        <v>0.58333333333333304</v>
      </c>
      <c r="Q3401" s="5">
        <v>0.58750000000000002</v>
      </c>
      <c r="R3401">
        <v>22</v>
      </c>
      <c r="S3401" t="s">
        <v>75</v>
      </c>
      <c r="T3401">
        <v>1</v>
      </c>
      <c r="U3401">
        <v>5</v>
      </c>
      <c r="X3401" t="str">
        <f>VLOOKUP($S3401,Taxonomic!A:D,2,FALSE)</f>
        <v>labridae</v>
      </c>
      <c r="Y3401" t="str">
        <f>VLOOKUP(S3401,Taxonomic!A:D,3,FALSE)</f>
        <v>halichoeres</v>
      </c>
      <c r="Z3401" t="str">
        <f>VLOOKUP(S3401,Taxonomic!A:D,4,FALSE)</f>
        <v>brasiliensis</v>
      </c>
    </row>
    <row r="3402" spans="1:26" x14ac:dyDescent="0.2">
      <c r="A3402" t="s">
        <v>30</v>
      </c>
      <c r="B3402" t="s">
        <v>59</v>
      </c>
      <c r="C3402" s="4" t="s">
        <v>165</v>
      </c>
      <c r="D3402">
        <v>2020</v>
      </c>
      <c r="E3402">
        <v>1</v>
      </c>
      <c r="F3402" s="9">
        <v>29</v>
      </c>
      <c r="G3402" t="s">
        <v>455</v>
      </c>
      <c r="H3402" t="s">
        <v>151</v>
      </c>
      <c r="I3402">
        <f>VLOOKUP(B3402,Information_sites!D:E,2,FALSE)</f>
        <v>-24.097747999999999</v>
      </c>
      <c r="J3402">
        <f>VLOOKUP(B3402,Information_sites!D:F,3,FALSE)</f>
        <v>-45.688487000000002</v>
      </c>
      <c r="K3402">
        <v>4</v>
      </c>
      <c r="L3402">
        <v>39</v>
      </c>
      <c r="M3402">
        <v>40</v>
      </c>
      <c r="N3402" t="s">
        <v>169</v>
      </c>
      <c r="O3402">
        <v>7</v>
      </c>
      <c r="P3402" s="5">
        <v>0.58333333333333304</v>
      </c>
      <c r="Q3402" s="5">
        <v>0.58750000000000002</v>
      </c>
      <c r="R3402">
        <v>22</v>
      </c>
      <c r="S3402" t="s">
        <v>75</v>
      </c>
      <c r="T3402">
        <v>1</v>
      </c>
      <c r="U3402">
        <v>7</v>
      </c>
      <c r="X3402" t="str">
        <f>VLOOKUP($S3402,Taxonomic!A:D,2,FALSE)</f>
        <v>labridae</v>
      </c>
      <c r="Y3402" t="str">
        <f>VLOOKUP(S3402,Taxonomic!A:D,3,FALSE)</f>
        <v>halichoeres</v>
      </c>
      <c r="Z3402" t="str">
        <f>VLOOKUP(S3402,Taxonomic!A:D,4,FALSE)</f>
        <v>brasiliensis</v>
      </c>
    </row>
    <row r="3403" spans="1:26" x14ac:dyDescent="0.2">
      <c r="A3403" t="s">
        <v>30</v>
      </c>
      <c r="B3403" t="s">
        <v>59</v>
      </c>
      <c r="C3403" s="4" t="s">
        <v>165</v>
      </c>
      <c r="D3403">
        <v>2020</v>
      </c>
      <c r="E3403">
        <v>1</v>
      </c>
      <c r="F3403" s="9">
        <v>29</v>
      </c>
      <c r="G3403" t="s">
        <v>455</v>
      </c>
      <c r="H3403" t="s">
        <v>151</v>
      </c>
      <c r="I3403">
        <f>VLOOKUP(B3403,Information_sites!D:E,2,FALSE)</f>
        <v>-24.097747999999999</v>
      </c>
      <c r="J3403">
        <f>VLOOKUP(B3403,Information_sites!D:F,3,FALSE)</f>
        <v>-45.688487000000002</v>
      </c>
      <c r="K3403">
        <v>4</v>
      </c>
      <c r="L3403">
        <v>39</v>
      </c>
      <c r="M3403">
        <v>40</v>
      </c>
      <c r="N3403" t="s">
        <v>169</v>
      </c>
      <c r="O3403">
        <v>7</v>
      </c>
      <c r="P3403" s="5">
        <v>0.58333333333333304</v>
      </c>
      <c r="Q3403" s="5">
        <v>0.58750000000000002</v>
      </c>
      <c r="R3403">
        <v>22</v>
      </c>
      <c r="S3403" t="s">
        <v>69</v>
      </c>
      <c r="T3403">
        <v>1</v>
      </c>
      <c r="U3403">
        <v>4</v>
      </c>
      <c r="X3403" t="str">
        <f>VLOOKUP($S3403,Taxonomic!A:D,2,FALSE)</f>
        <v>labrisomidae</v>
      </c>
      <c r="Y3403" t="str">
        <f>VLOOKUP(S3403,Taxonomic!A:D,3,FALSE)</f>
        <v>malacoctenus</v>
      </c>
      <c r="Z3403" t="str">
        <f>VLOOKUP(S3403,Taxonomic!A:D,4,FALSE)</f>
        <v>delalandii</v>
      </c>
    </row>
    <row r="3404" spans="1:26" x14ac:dyDescent="0.2">
      <c r="A3404" t="s">
        <v>30</v>
      </c>
      <c r="B3404" t="s">
        <v>59</v>
      </c>
      <c r="C3404" s="4" t="s">
        <v>165</v>
      </c>
      <c r="D3404">
        <v>2020</v>
      </c>
      <c r="E3404">
        <v>1</v>
      </c>
      <c r="F3404" s="9">
        <v>29</v>
      </c>
      <c r="G3404" t="s">
        <v>455</v>
      </c>
      <c r="H3404" t="s">
        <v>151</v>
      </c>
      <c r="I3404">
        <f>VLOOKUP(B3404,Information_sites!D:E,2,FALSE)</f>
        <v>-24.097747999999999</v>
      </c>
      <c r="J3404">
        <f>VLOOKUP(B3404,Information_sites!D:F,3,FALSE)</f>
        <v>-45.688487000000002</v>
      </c>
      <c r="K3404">
        <v>4</v>
      </c>
      <c r="L3404">
        <v>39</v>
      </c>
      <c r="M3404">
        <v>40</v>
      </c>
      <c r="N3404" t="s">
        <v>169</v>
      </c>
      <c r="O3404">
        <v>7</v>
      </c>
      <c r="P3404" s="5">
        <v>0.58333333333333304</v>
      </c>
      <c r="Q3404" s="5">
        <v>0.58750000000000002</v>
      </c>
      <c r="R3404">
        <v>22</v>
      </c>
      <c r="S3404" t="s">
        <v>69</v>
      </c>
      <c r="T3404">
        <v>1</v>
      </c>
      <c r="U3404">
        <v>7</v>
      </c>
      <c r="X3404" t="str">
        <f>VLOOKUP($S3404,Taxonomic!A:D,2,FALSE)</f>
        <v>labrisomidae</v>
      </c>
      <c r="Y3404" t="str">
        <f>VLOOKUP(S3404,Taxonomic!A:D,3,FALSE)</f>
        <v>malacoctenus</v>
      </c>
      <c r="Z3404" t="str">
        <f>VLOOKUP(S3404,Taxonomic!A:D,4,FALSE)</f>
        <v>delalandii</v>
      </c>
    </row>
    <row r="3405" spans="1:26" x14ac:dyDescent="0.2">
      <c r="A3405" t="s">
        <v>30</v>
      </c>
      <c r="B3405" t="s">
        <v>59</v>
      </c>
      <c r="C3405" s="4" t="s">
        <v>165</v>
      </c>
      <c r="D3405">
        <v>2020</v>
      </c>
      <c r="E3405">
        <v>1</v>
      </c>
      <c r="F3405" s="9">
        <v>29</v>
      </c>
      <c r="G3405" t="s">
        <v>455</v>
      </c>
      <c r="H3405" t="s">
        <v>151</v>
      </c>
      <c r="I3405">
        <f>VLOOKUP(B3405,Information_sites!D:E,2,FALSE)</f>
        <v>-24.097747999999999</v>
      </c>
      <c r="J3405">
        <f>VLOOKUP(B3405,Information_sites!D:F,3,FALSE)</f>
        <v>-45.688487000000002</v>
      </c>
      <c r="K3405">
        <v>4</v>
      </c>
      <c r="L3405">
        <v>39</v>
      </c>
      <c r="M3405">
        <v>40</v>
      </c>
      <c r="N3405" t="s">
        <v>169</v>
      </c>
      <c r="O3405">
        <v>7</v>
      </c>
      <c r="P3405" s="5">
        <v>0.58333333333333304</v>
      </c>
      <c r="Q3405" s="5">
        <v>0.58750000000000002</v>
      </c>
      <c r="R3405">
        <v>22</v>
      </c>
      <c r="S3405" t="s">
        <v>33</v>
      </c>
      <c r="T3405">
        <v>2</v>
      </c>
      <c r="U3405">
        <v>15</v>
      </c>
      <c r="X3405" t="str">
        <f>VLOOKUP($S3405,Taxonomic!A:D,2,FALSE)</f>
        <v>pomacentridae</v>
      </c>
      <c r="Y3405" t="str">
        <f>VLOOKUP(S3405,Taxonomic!A:D,3,FALSE)</f>
        <v>abudefduf</v>
      </c>
      <c r="Z3405" t="str">
        <f>VLOOKUP(S3405,Taxonomic!A:D,4,FALSE)</f>
        <v>saxatilis</v>
      </c>
    </row>
    <row r="3406" spans="1:26" x14ac:dyDescent="0.2">
      <c r="A3406" t="s">
        <v>30</v>
      </c>
      <c r="B3406" t="s">
        <v>59</v>
      </c>
      <c r="C3406" s="4" t="s">
        <v>165</v>
      </c>
      <c r="D3406">
        <v>2020</v>
      </c>
      <c r="E3406">
        <v>1</v>
      </c>
      <c r="F3406" s="9">
        <v>29</v>
      </c>
      <c r="G3406" t="s">
        <v>455</v>
      </c>
      <c r="H3406" t="s">
        <v>151</v>
      </c>
      <c r="I3406">
        <f>VLOOKUP(B3406,Information_sites!D:E,2,FALSE)</f>
        <v>-24.097747999999999</v>
      </c>
      <c r="J3406">
        <f>VLOOKUP(B3406,Information_sites!D:F,3,FALSE)</f>
        <v>-45.688487000000002</v>
      </c>
      <c r="K3406">
        <v>4</v>
      </c>
      <c r="L3406">
        <v>39</v>
      </c>
      <c r="M3406">
        <v>40</v>
      </c>
      <c r="N3406" t="s">
        <v>169</v>
      </c>
      <c r="O3406">
        <v>7</v>
      </c>
      <c r="P3406" s="5">
        <v>0.58333333333333304</v>
      </c>
      <c r="Q3406" s="5">
        <v>0.58750000000000002</v>
      </c>
      <c r="R3406">
        <v>22</v>
      </c>
      <c r="S3406" t="s">
        <v>33</v>
      </c>
      <c r="T3406">
        <v>1</v>
      </c>
      <c r="U3406">
        <v>17</v>
      </c>
      <c r="X3406" t="str">
        <f>VLOOKUP($S3406,Taxonomic!A:D,2,FALSE)</f>
        <v>pomacentridae</v>
      </c>
      <c r="Y3406" t="str">
        <f>VLOOKUP(S3406,Taxonomic!A:D,3,FALSE)</f>
        <v>abudefduf</v>
      </c>
      <c r="Z3406" t="str">
        <f>VLOOKUP(S3406,Taxonomic!A:D,4,FALSE)</f>
        <v>saxatilis</v>
      </c>
    </row>
    <row r="3407" spans="1:26" x14ac:dyDescent="0.2">
      <c r="A3407" t="s">
        <v>30</v>
      </c>
      <c r="B3407" t="s">
        <v>59</v>
      </c>
      <c r="C3407" s="4" t="s">
        <v>165</v>
      </c>
      <c r="D3407">
        <v>2020</v>
      </c>
      <c r="E3407">
        <v>1</v>
      </c>
      <c r="F3407" s="9">
        <v>29</v>
      </c>
      <c r="G3407" t="s">
        <v>455</v>
      </c>
      <c r="H3407" t="s">
        <v>151</v>
      </c>
      <c r="I3407">
        <f>VLOOKUP(B3407,Information_sites!D:E,2,FALSE)</f>
        <v>-24.097747999999999</v>
      </c>
      <c r="J3407">
        <f>VLOOKUP(B3407,Information_sites!D:F,3,FALSE)</f>
        <v>-45.688487000000002</v>
      </c>
      <c r="K3407">
        <v>4</v>
      </c>
      <c r="L3407">
        <v>39</v>
      </c>
      <c r="M3407">
        <v>40</v>
      </c>
      <c r="N3407" t="s">
        <v>169</v>
      </c>
      <c r="O3407">
        <v>7</v>
      </c>
      <c r="P3407" s="5">
        <v>0.58333333333333304</v>
      </c>
      <c r="Q3407" s="5">
        <v>0.58750000000000002</v>
      </c>
      <c r="R3407">
        <v>22</v>
      </c>
      <c r="S3407" t="s">
        <v>87</v>
      </c>
      <c r="T3407">
        <v>16</v>
      </c>
      <c r="U3407">
        <v>5</v>
      </c>
      <c r="X3407" t="str">
        <f>VLOOKUP($S3407,Taxonomic!A:D,2,FALSE)</f>
        <v>gobiidae</v>
      </c>
      <c r="Y3407" t="str">
        <f>VLOOKUP(S3407,Taxonomic!A:D,3,FALSE)</f>
        <v>coryphopterus</v>
      </c>
      <c r="Z3407" t="str">
        <f>VLOOKUP(S3407,Taxonomic!A:D,4,FALSE)</f>
        <v>spp</v>
      </c>
    </row>
    <row r="3408" spans="1:26" x14ac:dyDescent="0.2">
      <c r="A3408" t="s">
        <v>30</v>
      </c>
      <c r="B3408" t="s">
        <v>59</v>
      </c>
      <c r="C3408" s="4" t="s">
        <v>165</v>
      </c>
      <c r="D3408">
        <v>2020</v>
      </c>
      <c r="E3408">
        <v>1</v>
      </c>
      <c r="F3408" s="9">
        <v>29</v>
      </c>
      <c r="G3408" t="s">
        <v>455</v>
      </c>
      <c r="H3408" t="s">
        <v>151</v>
      </c>
      <c r="I3408">
        <f>VLOOKUP(B3408,Information_sites!D:E,2,FALSE)</f>
        <v>-24.097747999999999</v>
      </c>
      <c r="J3408">
        <f>VLOOKUP(B3408,Information_sites!D:F,3,FALSE)</f>
        <v>-45.688487000000002</v>
      </c>
      <c r="K3408">
        <v>4</v>
      </c>
      <c r="L3408">
        <v>39</v>
      </c>
      <c r="M3408">
        <v>40</v>
      </c>
      <c r="N3408" t="s">
        <v>169</v>
      </c>
      <c r="O3408">
        <v>7</v>
      </c>
      <c r="P3408" s="5">
        <v>0.58333333333333304</v>
      </c>
      <c r="Q3408" s="5">
        <v>0.58750000000000002</v>
      </c>
      <c r="R3408">
        <v>22</v>
      </c>
      <c r="S3408" t="s">
        <v>87</v>
      </c>
      <c r="T3408">
        <v>5</v>
      </c>
      <c r="U3408">
        <v>7</v>
      </c>
      <c r="X3408" t="str">
        <f>VLOOKUP($S3408,Taxonomic!A:D,2,FALSE)</f>
        <v>gobiidae</v>
      </c>
      <c r="Y3408" t="str">
        <f>VLOOKUP(S3408,Taxonomic!A:D,3,FALSE)</f>
        <v>coryphopterus</v>
      </c>
      <c r="Z3408" t="str">
        <f>VLOOKUP(S3408,Taxonomic!A:D,4,FALSE)</f>
        <v>spp</v>
      </c>
    </row>
    <row r="3409" spans="1:26" x14ac:dyDescent="0.2">
      <c r="A3409" t="s">
        <v>30</v>
      </c>
      <c r="B3409" t="s">
        <v>59</v>
      </c>
      <c r="C3409" s="4" t="s">
        <v>165</v>
      </c>
      <c r="D3409">
        <v>2020</v>
      </c>
      <c r="E3409">
        <v>1</v>
      </c>
      <c r="F3409" s="9">
        <v>29</v>
      </c>
      <c r="G3409" t="s">
        <v>455</v>
      </c>
      <c r="H3409" t="s">
        <v>151</v>
      </c>
      <c r="I3409">
        <f>VLOOKUP(B3409,Information_sites!D:E,2,FALSE)</f>
        <v>-24.097747999999999</v>
      </c>
      <c r="J3409">
        <f>VLOOKUP(B3409,Information_sites!D:F,3,FALSE)</f>
        <v>-45.688487000000002</v>
      </c>
      <c r="K3409">
        <v>4</v>
      </c>
      <c r="L3409">
        <v>39</v>
      </c>
      <c r="M3409">
        <v>40</v>
      </c>
      <c r="N3409" t="s">
        <v>169</v>
      </c>
      <c r="O3409">
        <v>7</v>
      </c>
      <c r="P3409" s="5">
        <v>0.58333333333333304</v>
      </c>
      <c r="Q3409" s="5">
        <v>0.58750000000000002</v>
      </c>
      <c r="R3409">
        <v>22</v>
      </c>
      <c r="S3409" t="s">
        <v>37</v>
      </c>
      <c r="T3409">
        <v>1</v>
      </c>
      <c r="U3409">
        <v>3</v>
      </c>
      <c r="X3409" t="str">
        <f>VLOOKUP($S3409,Taxonomic!A:D,2,FALSE)</f>
        <v>chaenopsidae</v>
      </c>
      <c r="Y3409" t="str">
        <f>VLOOKUP(S3409,Taxonomic!A:D,3,FALSE)</f>
        <v>emblemariopsis</v>
      </c>
      <c r="Z3409" t="str">
        <f>VLOOKUP(S3409,Taxonomic!A:D,4,FALSE)</f>
        <v>signifera</v>
      </c>
    </row>
    <row r="3410" spans="1:26" x14ac:dyDescent="0.2">
      <c r="A3410" t="s">
        <v>30</v>
      </c>
      <c r="B3410" t="s">
        <v>59</v>
      </c>
      <c r="C3410" s="4" t="s">
        <v>165</v>
      </c>
      <c r="D3410">
        <v>2020</v>
      </c>
      <c r="E3410">
        <v>1</v>
      </c>
      <c r="F3410" s="9">
        <v>29</v>
      </c>
      <c r="G3410" t="s">
        <v>455</v>
      </c>
      <c r="H3410" t="s">
        <v>151</v>
      </c>
      <c r="I3410">
        <f>VLOOKUP(B3410,Information_sites!D:E,2,FALSE)</f>
        <v>-24.097747999999999</v>
      </c>
      <c r="J3410">
        <f>VLOOKUP(B3410,Information_sites!D:F,3,FALSE)</f>
        <v>-45.688487000000002</v>
      </c>
      <c r="K3410">
        <v>5</v>
      </c>
      <c r="L3410">
        <v>40</v>
      </c>
      <c r="M3410">
        <v>40</v>
      </c>
      <c r="N3410" t="s">
        <v>143</v>
      </c>
      <c r="O3410">
        <v>8</v>
      </c>
      <c r="P3410" s="5">
        <v>0.58819444444444402</v>
      </c>
      <c r="Q3410" s="5">
        <v>0.59236111111111101</v>
      </c>
      <c r="R3410">
        <v>27</v>
      </c>
      <c r="S3410" t="s">
        <v>39</v>
      </c>
      <c r="T3410">
        <v>50</v>
      </c>
      <c r="U3410">
        <v>12</v>
      </c>
      <c r="X3410" t="str">
        <f>VLOOKUP($S3410,Taxonomic!A:D,2,FALSE)</f>
        <v>haemulidae</v>
      </c>
      <c r="Y3410" t="str">
        <f>VLOOKUP(S3410,Taxonomic!A:D,3,FALSE)</f>
        <v>haemulon</v>
      </c>
      <c r="Z3410" t="str">
        <f>VLOOKUP(S3410,Taxonomic!A:D,4,FALSE)</f>
        <v>aurolineatum</v>
      </c>
    </row>
    <row r="3411" spans="1:26" x14ac:dyDescent="0.2">
      <c r="A3411" t="s">
        <v>30</v>
      </c>
      <c r="B3411" t="s">
        <v>59</v>
      </c>
      <c r="C3411" s="4" t="s">
        <v>165</v>
      </c>
      <c r="D3411">
        <v>2020</v>
      </c>
      <c r="E3411">
        <v>1</v>
      </c>
      <c r="F3411" s="9">
        <v>29</v>
      </c>
      <c r="G3411" t="s">
        <v>455</v>
      </c>
      <c r="H3411" t="s">
        <v>151</v>
      </c>
      <c r="I3411">
        <f>VLOOKUP(B3411,Information_sites!D:E,2,FALSE)</f>
        <v>-24.097747999999999</v>
      </c>
      <c r="J3411">
        <f>VLOOKUP(B3411,Information_sites!D:F,3,FALSE)</f>
        <v>-45.688487000000002</v>
      </c>
      <c r="K3411">
        <v>5</v>
      </c>
      <c r="L3411">
        <v>40</v>
      </c>
      <c r="M3411">
        <v>40</v>
      </c>
      <c r="N3411" t="s">
        <v>143</v>
      </c>
      <c r="O3411">
        <v>8</v>
      </c>
      <c r="P3411" s="5">
        <v>0.58819444444444402</v>
      </c>
      <c r="Q3411" s="5">
        <v>0.59236111111111101</v>
      </c>
      <c r="R3411">
        <v>27</v>
      </c>
      <c r="S3411" t="s">
        <v>44</v>
      </c>
      <c r="T3411">
        <v>1</v>
      </c>
      <c r="U3411">
        <v>30</v>
      </c>
      <c r="X3411" t="str">
        <f>VLOOKUP($S3411,Taxonomic!A:D,2,FALSE)</f>
        <v>pomacanthidae</v>
      </c>
      <c r="Y3411" t="str">
        <f>VLOOKUP(S3411,Taxonomic!A:D,3,FALSE)</f>
        <v>pomacanthus</v>
      </c>
      <c r="Z3411" t="str">
        <f>VLOOKUP(S3411,Taxonomic!A:D,4,FALSE)</f>
        <v>paru</v>
      </c>
    </row>
    <row r="3412" spans="1:26" x14ac:dyDescent="0.2">
      <c r="A3412" t="s">
        <v>30</v>
      </c>
      <c r="B3412" t="s">
        <v>59</v>
      </c>
      <c r="C3412" s="4" t="s">
        <v>165</v>
      </c>
      <c r="D3412">
        <v>2020</v>
      </c>
      <c r="E3412">
        <v>1</v>
      </c>
      <c r="F3412" s="9">
        <v>29</v>
      </c>
      <c r="G3412" t="s">
        <v>455</v>
      </c>
      <c r="H3412" t="s">
        <v>151</v>
      </c>
      <c r="I3412">
        <f>VLOOKUP(B3412,Information_sites!D:E,2,FALSE)</f>
        <v>-24.097747999999999</v>
      </c>
      <c r="J3412">
        <f>VLOOKUP(B3412,Information_sites!D:F,3,FALSE)</f>
        <v>-45.688487000000002</v>
      </c>
      <c r="K3412">
        <v>5</v>
      </c>
      <c r="L3412">
        <v>40</v>
      </c>
      <c r="M3412">
        <v>40</v>
      </c>
      <c r="N3412" t="s">
        <v>143</v>
      </c>
      <c r="O3412">
        <v>8</v>
      </c>
      <c r="P3412" s="5">
        <v>0.58819444444444402</v>
      </c>
      <c r="Q3412" s="5">
        <v>0.59236111111111101</v>
      </c>
      <c r="R3412">
        <v>27</v>
      </c>
      <c r="S3412" t="s">
        <v>33</v>
      </c>
      <c r="T3412">
        <v>13</v>
      </c>
      <c r="U3412">
        <v>5</v>
      </c>
      <c r="X3412" t="str">
        <f>VLOOKUP($S3412,Taxonomic!A:D,2,FALSE)</f>
        <v>pomacentridae</v>
      </c>
      <c r="Y3412" t="str">
        <f>VLOOKUP(S3412,Taxonomic!A:D,3,FALSE)</f>
        <v>abudefduf</v>
      </c>
      <c r="Z3412" t="str">
        <f>VLOOKUP(S3412,Taxonomic!A:D,4,FALSE)</f>
        <v>saxatilis</v>
      </c>
    </row>
    <row r="3413" spans="1:26" x14ac:dyDescent="0.2">
      <c r="A3413" t="s">
        <v>30</v>
      </c>
      <c r="B3413" t="s">
        <v>59</v>
      </c>
      <c r="C3413" s="4" t="s">
        <v>165</v>
      </c>
      <c r="D3413">
        <v>2020</v>
      </c>
      <c r="E3413">
        <v>1</v>
      </c>
      <c r="F3413" s="9">
        <v>29</v>
      </c>
      <c r="G3413" t="s">
        <v>455</v>
      </c>
      <c r="H3413" t="s">
        <v>151</v>
      </c>
      <c r="I3413">
        <f>VLOOKUP(B3413,Information_sites!D:E,2,FALSE)</f>
        <v>-24.097747999999999</v>
      </c>
      <c r="J3413">
        <f>VLOOKUP(B3413,Information_sites!D:F,3,FALSE)</f>
        <v>-45.688487000000002</v>
      </c>
      <c r="K3413">
        <v>5</v>
      </c>
      <c r="L3413">
        <v>40</v>
      </c>
      <c r="M3413">
        <v>40</v>
      </c>
      <c r="N3413" t="s">
        <v>143</v>
      </c>
      <c r="O3413">
        <v>8</v>
      </c>
      <c r="P3413" s="5">
        <v>0.58819444444444402</v>
      </c>
      <c r="Q3413" s="5">
        <v>0.59236111111111101</v>
      </c>
      <c r="R3413">
        <v>27</v>
      </c>
      <c r="S3413" t="s">
        <v>33</v>
      </c>
      <c r="T3413">
        <v>5</v>
      </c>
      <c r="U3413">
        <v>10</v>
      </c>
      <c r="X3413" t="str">
        <f>VLOOKUP($S3413,Taxonomic!A:D,2,FALSE)</f>
        <v>pomacentridae</v>
      </c>
      <c r="Y3413" t="str">
        <f>VLOOKUP(S3413,Taxonomic!A:D,3,FALSE)</f>
        <v>abudefduf</v>
      </c>
      <c r="Z3413" t="str">
        <f>VLOOKUP(S3413,Taxonomic!A:D,4,FALSE)</f>
        <v>saxatilis</v>
      </c>
    </row>
    <row r="3414" spans="1:26" x14ac:dyDescent="0.2">
      <c r="A3414" t="s">
        <v>30</v>
      </c>
      <c r="B3414" t="s">
        <v>59</v>
      </c>
      <c r="C3414" s="4" t="s">
        <v>165</v>
      </c>
      <c r="D3414">
        <v>2020</v>
      </c>
      <c r="E3414">
        <v>1</v>
      </c>
      <c r="F3414" s="9">
        <v>29</v>
      </c>
      <c r="G3414" t="s">
        <v>455</v>
      </c>
      <c r="H3414" t="s">
        <v>151</v>
      </c>
      <c r="I3414">
        <f>VLOOKUP(B3414,Information_sites!D:E,2,FALSE)</f>
        <v>-24.097747999999999</v>
      </c>
      <c r="J3414">
        <f>VLOOKUP(B3414,Information_sites!D:F,3,FALSE)</f>
        <v>-45.688487000000002</v>
      </c>
      <c r="K3414">
        <v>5</v>
      </c>
      <c r="L3414">
        <v>40</v>
      </c>
      <c r="M3414">
        <v>40</v>
      </c>
      <c r="N3414" t="s">
        <v>143</v>
      </c>
      <c r="O3414">
        <v>8</v>
      </c>
      <c r="P3414" s="5">
        <v>0.58819444444444402</v>
      </c>
      <c r="Q3414" s="5">
        <v>0.59236111111111101</v>
      </c>
      <c r="R3414">
        <v>27</v>
      </c>
      <c r="S3414" t="s">
        <v>33</v>
      </c>
      <c r="T3414">
        <v>5</v>
      </c>
      <c r="U3414">
        <v>15</v>
      </c>
      <c r="X3414" t="str">
        <f>VLOOKUP($S3414,Taxonomic!A:D,2,FALSE)</f>
        <v>pomacentridae</v>
      </c>
      <c r="Y3414" t="str">
        <f>VLOOKUP(S3414,Taxonomic!A:D,3,FALSE)</f>
        <v>abudefduf</v>
      </c>
      <c r="Z3414" t="str">
        <f>VLOOKUP(S3414,Taxonomic!A:D,4,FALSE)</f>
        <v>saxatilis</v>
      </c>
    </row>
    <row r="3415" spans="1:26" x14ac:dyDescent="0.2">
      <c r="A3415" t="s">
        <v>30</v>
      </c>
      <c r="B3415" t="s">
        <v>59</v>
      </c>
      <c r="C3415" s="4" t="s">
        <v>165</v>
      </c>
      <c r="D3415">
        <v>2020</v>
      </c>
      <c r="E3415">
        <v>1</v>
      </c>
      <c r="F3415" s="9">
        <v>29</v>
      </c>
      <c r="G3415" t="s">
        <v>455</v>
      </c>
      <c r="H3415" t="s">
        <v>151</v>
      </c>
      <c r="I3415">
        <f>VLOOKUP(B3415,Information_sites!D:E,2,FALSE)</f>
        <v>-24.097747999999999</v>
      </c>
      <c r="J3415">
        <f>VLOOKUP(B3415,Information_sites!D:F,3,FALSE)</f>
        <v>-45.688487000000002</v>
      </c>
      <c r="K3415">
        <v>5</v>
      </c>
      <c r="L3415">
        <v>40</v>
      </c>
      <c r="M3415">
        <v>40</v>
      </c>
      <c r="N3415" t="s">
        <v>143</v>
      </c>
      <c r="O3415">
        <v>8</v>
      </c>
      <c r="P3415" s="5">
        <v>0.58819444444444402</v>
      </c>
      <c r="Q3415" s="5">
        <v>0.59236111111111101</v>
      </c>
      <c r="R3415">
        <v>27</v>
      </c>
      <c r="S3415" t="s">
        <v>33</v>
      </c>
      <c r="T3415">
        <v>2</v>
      </c>
      <c r="U3415">
        <v>17</v>
      </c>
      <c r="X3415" t="str">
        <f>VLOOKUP($S3415,Taxonomic!A:D,2,FALSE)</f>
        <v>pomacentridae</v>
      </c>
      <c r="Y3415" t="str">
        <f>VLOOKUP(S3415,Taxonomic!A:D,3,FALSE)</f>
        <v>abudefduf</v>
      </c>
      <c r="Z3415" t="str">
        <f>VLOOKUP(S3415,Taxonomic!A:D,4,FALSE)</f>
        <v>saxatilis</v>
      </c>
    </row>
    <row r="3416" spans="1:26" x14ac:dyDescent="0.2">
      <c r="A3416" t="s">
        <v>30</v>
      </c>
      <c r="B3416" t="s">
        <v>59</v>
      </c>
      <c r="C3416" s="4" t="s">
        <v>165</v>
      </c>
      <c r="D3416">
        <v>2020</v>
      </c>
      <c r="E3416">
        <v>1</v>
      </c>
      <c r="F3416" s="9">
        <v>29</v>
      </c>
      <c r="G3416" t="s">
        <v>455</v>
      </c>
      <c r="H3416" t="s">
        <v>151</v>
      </c>
      <c r="I3416">
        <f>VLOOKUP(B3416,Information_sites!D:E,2,FALSE)</f>
        <v>-24.097747999999999</v>
      </c>
      <c r="J3416">
        <f>VLOOKUP(B3416,Information_sites!D:F,3,FALSE)</f>
        <v>-45.688487000000002</v>
      </c>
      <c r="K3416">
        <v>5</v>
      </c>
      <c r="L3416">
        <v>40</v>
      </c>
      <c r="M3416">
        <v>40</v>
      </c>
      <c r="N3416" t="s">
        <v>143</v>
      </c>
      <c r="O3416">
        <v>8</v>
      </c>
      <c r="P3416" s="5">
        <v>0.58819444444444402</v>
      </c>
      <c r="Q3416" s="5">
        <v>0.59236111111111101</v>
      </c>
      <c r="R3416">
        <v>27</v>
      </c>
      <c r="S3416" t="s">
        <v>41</v>
      </c>
      <c r="T3416">
        <v>1</v>
      </c>
      <c r="U3416">
        <v>30</v>
      </c>
      <c r="X3416" t="str">
        <f>VLOOKUP($S3416,Taxonomic!A:D,2,FALSE)</f>
        <v>holocentridae</v>
      </c>
      <c r="Y3416" t="str">
        <f>VLOOKUP(S3416,Taxonomic!A:D,3,FALSE)</f>
        <v>holocentrus</v>
      </c>
      <c r="Z3416" t="str">
        <f>VLOOKUP(S3416,Taxonomic!A:D,4,FALSE)</f>
        <v>adscensionis</v>
      </c>
    </row>
    <row r="3417" spans="1:26" x14ac:dyDescent="0.2">
      <c r="A3417" t="s">
        <v>30</v>
      </c>
      <c r="B3417" t="s">
        <v>59</v>
      </c>
      <c r="C3417" s="4" t="s">
        <v>165</v>
      </c>
      <c r="D3417">
        <v>2020</v>
      </c>
      <c r="E3417">
        <v>1</v>
      </c>
      <c r="F3417" s="9">
        <v>29</v>
      </c>
      <c r="G3417" t="s">
        <v>455</v>
      </c>
      <c r="H3417" t="s">
        <v>151</v>
      </c>
      <c r="I3417">
        <f>VLOOKUP(B3417,Information_sites!D:E,2,FALSE)</f>
        <v>-24.097747999999999</v>
      </c>
      <c r="J3417">
        <f>VLOOKUP(B3417,Information_sites!D:F,3,FALSE)</f>
        <v>-45.688487000000002</v>
      </c>
      <c r="K3417">
        <v>5</v>
      </c>
      <c r="L3417">
        <v>40</v>
      </c>
      <c r="M3417">
        <v>40</v>
      </c>
      <c r="N3417" t="s">
        <v>143</v>
      </c>
      <c r="O3417">
        <v>8</v>
      </c>
      <c r="P3417" s="5">
        <v>0.58819444444444402</v>
      </c>
      <c r="Q3417" s="5">
        <v>0.59236111111111101</v>
      </c>
      <c r="R3417">
        <v>27</v>
      </c>
      <c r="S3417" t="s">
        <v>50</v>
      </c>
      <c r="T3417">
        <v>1</v>
      </c>
      <c r="U3417">
        <v>20</v>
      </c>
      <c r="X3417" t="str">
        <f>VLOOKUP($S3417,Taxonomic!A:D,2,FALSE)</f>
        <v>haemulidae</v>
      </c>
      <c r="Y3417" t="str">
        <f>VLOOKUP(S3417,Taxonomic!A:D,3,FALSE)</f>
        <v>anisotremus</v>
      </c>
      <c r="Z3417" t="str">
        <f>VLOOKUP(S3417,Taxonomic!A:D,4,FALSE)</f>
        <v>virginicus</v>
      </c>
    </row>
    <row r="3418" spans="1:26" x14ac:dyDescent="0.2">
      <c r="A3418" t="s">
        <v>30</v>
      </c>
      <c r="B3418" t="s">
        <v>59</v>
      </c>
      <c r="C3418" s="4" t="s">
        <v>165</v>
      </c>
      <c r="D3418">
        <v>2020</v>
      </c>
      <c r="E3418">
        <v>1</v>
      </c>
      <c r="F3418" s="9">
        <v>29</v>
      </c>
      <c r="G3418" t="s">
        <v>455</v>
      </c>
      <c r="H3418" t="s">
        <v>151</v>
      </c>
      <c r="I3418">
        <f>VLOOKUP(B3418,Information_sites!D:E,2,FALSE)</f>
        <v>-24.097747999999999</v>
      </c>
      <c r="J3418">
        <f>VLOOKUP(B3418,Information_sites!D:F,3,FALSE)</f>
        <v>-45.688487000000002</v>
      </c>
      <c r="K3418">
        <v>5</v>
      </c>
      <c r="L3418">
        <v>40</v>
      </c>
      <c r="M3418">
        <v>40</v>
      </c>
      <c r="N3418" t="s">
        <v>143</v>
      </c>
      <c r="O3418">
        <v>8</v>
      </c>
      <c r="P3418" s="5">
        <v>0.58819444444444402</v>
      </c>
      <c r="Q3418" s="5">
        <v>0.59236111111111101</v>
      </c>
      <c r="R3418">
        <v>27</v>
      </c>
      <c r="S3418" t="s">
        <v>40</v>
      </c>
      <c r="T3418">
        <v>1</v>
      </c>
      <c r="U3418">
        <v>12</v>
      </c>
      <c r="X3418" t="str">
        <f>VLOOKUP($S3418,Taxonomic!A:D,2,FALSE)</f>
        <v>labridae</v>
      </c>
      <c r="Y3418" t="str">
        <f>VLOOKUP(S3418,Taxonomic!A:D,3,FALSE)</f>
        <v>halichoeres</v>
      </c>
      <c r="Z3418" t="str">
        <f>VLOOKUP(S3418,Taxonomic!A:D,4,FALSE)</f>
        <v>poeyi</v>
      </c>
    </row>
    <row r="3419" spans="1:26" x14ac:dyDescent="0.2">
      <c r="A3419" t="s">
        <v>30</v>
      </c>
      <c r="B3419" t="s">
        <v>59</v>
      </c>
      <c r="C3419" s="4" t="s">
        <v>165</v>
      </c>
      <c r="D3419">
        <v>2020</v>
      </c>
      <c r="E3419">
        <v>1</v>
      </c>
      <c r="F3419" s="9">
        <v>29</v>
      </c>
      <c r="G3419" t="s">
        <v>455</v>
      </c>
      <c r="H3419" t="s">
        <v>151</v>
      </c>
      <c r="I3419">
        <f>VLOOKUP(B3419,Information_sites!D:E,2,FALSE)</f>
        <v>-24.097747999999999</v>
      </c>
      <c r="J3419">
        <f>VLOOKUP(B3419,Information_sites!D:F,3,FALSE)</f>
        <v>-45.688487000000002</v>
      </c>
      <c r="K3419">
        <v>5</v>
      </c>
      <c r="L3419">
        <v>40</v>
      </c>
      <c r="M3419">
        <v>40</v>
      </c>
      <c r="N3419" t="s">
        <v>143</v>
      </c>
      <c r="O3419">
        <v>8</v>
      </c>
      <c r="P3419" s="5">
        <v>0.58819444444444402</v>
      </c>
      <c r="Q3419" s="5">
        <v>0.59236111111111101</v>
      </c>
      <c r="R3419">
        <v>27</v>
      </c>
      <c r="S3419" t="s">
        <v>40</v>
      </c>
      <c r="T3419">
        <v>1</v>
      </c>
      <c r="U3419">
        <v>15</v>
      </c>
      <c r="X3419" t="str">
        <f>VLOOKUP($S3419,Taxonomic!A:D,2,FALSE)</f>
        <v>labridae</v>
      </c>
      <c r="Y3419" t="str">
        <f>VLOOKUP(S3419,Taxonomic!A:D,3,FALSE)</f>
        <v>halichoeres</v>
      </c>
      <c r="Z3419" t="str">
        <f>VLOOKUP(S3419,Taxonomic!A:D,4,FALSE)</f>
        <v>poeyi</v>
      </c>
    </row>
    <row r="3420" spans="1:26" x14ac:dyDescent="0.2">
      <c r="A3420" t="s">
        <v>30</v>
      </c>
      <c r="B3420" t="s">
        <v>59</v>
      </c>
      <c r="C3420" s="4" t="s">
        <v>165</v>
      </c>
      <c r="D3420">
        <v>2020</v>
      </c>
      <c r="E3420">
        <v>1</v>
      </c>
      <c r="F3420" s="9">
        <v>29</v>
      </c>
      <c r="G3420" t="s">
        <v>455</v>
      </c>
      <c r="H3420" t="s">
        <v>151</v>
      </c>
      <c r="I3420">
        <f>VLOOKUP(B3420,Information_sites!D:E,2,FALSE)</f>
        <v>-24.097747999999999</v>
      </c>
      <c r="J3420">
        <f>VLOOKUP(B3420,Information_sites!D:F,3,FALSE)</f>
        <v>-45.688487000000002</v>
      </c>
      <c r="K3420">
        <v>5</v>
      </c>
      <c r="L3420">
        <v>40</v>
      </c>
      <c r="M3420">
        <v>40</v>
      </c>
      <c r="N3420" t="s">
        <v>143</v>
      </c>
      <c r="O3420">
        <v>8</v>
      </c>
      <c r="P3420" s="5">
        <v>0.58819444444444402</v>
      </c>
      <c r="Q3420" s="5">
        <v>0.59236111111111101</v>
      </c>
      <c r="R3420">
        <v>27</v>
      </c>
      <c r="S3420" t="s">
        <v>75</v>
      </c>
      <c r="T3420">
        <v>2</v>
      </c>
      <c r="U3420">
        <v>5</v>
      </c>
      <c r="X3420" t="str">
        <f>VLOOKUP($S3420,Taxonomic!A:D,2,FALSE)</f>
        <v>labridae</v>
      </c>
      <c r="Y3420" t="str">
        <f>VLOOKUP(S3420,Taxonomic!A:D,3,FALSE)</f>
        <v>halichoeres</v>
      </c>
      <c r="Z3420" t="str">
        <f>VLOOKUP(S3420,Taxonomic!A:D,4,FALSE)</f>
        <v>brasiliensis</v>
      </c>
    </row>
    <row r="3421" spans="1:26" x14ac:dyDescent="0.2">
      <c r="A3421" t="s">
        <v>30</v>
      </c>
      <c r="B3421" t="s">
        <v>59</v>
      </c>
      <c r="C3421" s="4" t="s">
        <v>165</v>
      </c>
      <c r="D3421">
        <v>2020</v>
      </c>
      <c r="E3421">
        <v>1</v>
      </c>
      <c r="F3421" s="9">
        <v>29</v>
      </c>
      <c r="G3421" t="s">
        <v>455</v>
      </c>
      <c r="H3421" t="s">
        <v>151</v>
      </c>
      <c r="I3421">
        <f>VLOOKUP(B3421,Information_sites!D:E,2,FALSE)</f>
        <v>-24.097747999999999</v>
      </c>
      <c r="J3421">
        <f>VLOOKUP(B3421,Information_sites!D:F,3,FALSE)</f>
        <v>-45.688487000000002</v>
      </c>
      <c r="K3421">
        <v>5</v>
      </c>
      <c r="L3421">
        <v>40</v>
      </c>
      <c r="M3421">
        <v>40</v>
      </c>
      <c r="N3421" t="s">
        <v>143</v>
      </c>
      <c r="O3421">
        <v>8</v>
      </c>
      <c r="P3421" s="5">
        <v>0.58819444444444402</v>
      </c>
      <c r="Q3421" s="5">
        <v>0.59236111111111101</v>
      </c>
      <c r="R3421">
        <v>27</v>
      </c>
      <c r="S3421" t="s">
        <v>75</v>
      </c>
      <c r="T3421">
        <v>1</v>
      </c>
      <c r="U3421">
        <v>22</v>
      </c>
      <c r="X3421" t="str">
        <f>VLOOKUP($S3421,Taxonomic!A:D,2,FALSE)</f>
        <v>labridae</v>
      </c>
      <c r="Y3421" t="str">
        <f>VLOOKUP(S3421,Taxonomic!A:D,3,FALSE)</f>
        <v>halichoeres</v>
      </c>
      <c r="Z3421" t="str">
        <f>VLOOKUP(S3421,Taxonomic!A:D,4,FALSE)</f>
        <v>brasiliensis</v>
      </c>
    </row>
    <row r="3422" spans="1:26" x14ac:dyDescent="0.2">
      <c r="A3422" t="s">
        <v>30</v>
      </c>
      <c r="B3422" t="s">
        <v>59</v>
      </c>
      <c r="C3422" s="4" t="s">
        <v>165</v>
      </c>
      <c r="D3422">
        <v>2020</v>
      </c>
      <c r="E3422">
        <v>1</v>
      </c>
      <c r="F3422" s="9">
        <v>29</v>
      </c>
      <c r="G3422" t="s">
        <v>455</v>
      </c>
      <c r="H3422" t="s">
        <v>151</v>
      </c>
      <c r="I3422">
        <f>VLOOKUP(B3422,Information_sites!D:E,2,FALSE)</f>
        <v>-24.097747999999999</v>
      </c>
      <c r="J3422">
        <f>VLOOKUP(B3422,Information_sites!D:F,3,FALSE)</f>
        <v>-45.688487000000002</v>
      </c>
      <c r="K3422">
        <v>5</v>
      </c>
      <c r="L3422">
        <v>40</v>
      </c>
      <c r="M3422">
        <v>40</v>
      </c>
      <c r="N3422" t="s">
        <v>143</v>
      </c>
      <c r="O3422">
        <v>8</v>
      </c>
      <c r="P3422" s="5">
        <v>0.58819444444444402</v>
      </c>
      <c r="Q3422" s="5">
        <v>0.59236111111111101</v>
      </c>
      <c r="R3422">
        <v>27</v>
      </c>
      <c r="S3422" t="s">
        <v>46</v>
      </c>
      <c r="T3422">
        <v>14</v>
      </c>
      <c r="U3422">
        <v>15</v>
      </c>
      <c r="X3422" t="str">
        <f>VLOOKUP($S3422,Taxonomic!A:D,2,FALSE)</f>
        <v>pomacentridae</v>
      </c>
      <c r="Y3422" t="str">
        <f>VLOOKUP(S3422,Taxonomic!A:D,3,FALSE)</f>
        <v>stegastes</v>
      </c>
      <c r="Z3422" t="str">
        <f>VLOOKUP(S3422,Taxonomic!A:D,4,FALSE)</f>
        <v>fuscus</v>
      </c>
    </row>
    <row r="3423" spans="1:26" x14ac:dyDescent="0.2">
      <c r="A3423" t="s">
        <v>30</v>
      </c>
      <c r="B3423" t="s">
        <v>59</v>
      </c>
      <c r="C3423" s="4" t="s">
        <v>165</v>
      </c>
      <c r="D3423">
        <v>2020</v>
      </c>
      <c r="E3423">
        <v>1</v>
      </c>
      <c r="F3423" s="9">
        <v>29</v>
      </c>
      <c r="G3423" t="s">
        <v>455</v>
      </c>
      <c r="H3423" t="s">
        <v>151</v>
      </c>
      <c r="I3423">
        <f>VLOOKUP(B3423,Information_sites!D:E,2,FALSE)</f>
        <v>-24.097747999999999</v>
      </c>
      <c r="J3423">
        <f>VLOOKUP(B3423,Information_sites!D:F,3,FALSE)</f>
        <v>-45.688487000000002</v>
      </c>
      <c r="K3423">
        <v>5</v>
      </c>
      <c r="L3423">
        <v>40</v>
      </c>
      <c r="M3423">
        <v>40</v>
      </c>
      <c r="N3423" t="s">
        <v>143</v>
      </c>
      <c r="O3423">
        <v>8</v>
      </c>
      <c r="P3423" s="5">
        <v>0.58819444444444402</v>
      </c>
      <c r="Q3423" s="5">
        <v>0.59236111111111101</v>
      </c>
      <c r="R3423">
        <v>27</v>
      </c>
      <c r="S3423" t="s">
        <v>87</v>
      </c>
      <c r="T3423">
        <v>7</v>
      </c>
      <c r="U3423">
        <v>5</v>
      </c>
      <c r="X3423" t="str">
        <f>VLOOKUP($S3423,Taxonomic!A:D,2,FALSE)</f>
        <v>gobiidae</v>
      </c>
      <c r="Y3423" t="str">
        <f>VLOOKUP(S3423,Taxonomic!A:D,3,FALSE)</f>
        <v>coryphopterus</v>
      </c>
      <c r="Z3423" t="str">
        <f>VLOOKUP(S3423,Taxonomic!A:D,4,FALSE)</f>
        <v>spp</v>
      </c>
    </row>
    <row r="3424" spans="1:26" x14ac:dyDescent="0.2">
      <c r="A3424" t="s">
        <v>30</v>
      </c>
      <c r="B3424" t="s">
        <v>59</v>
      </c>
      <c r="C3424" s="4" t="s">
        <v>165</v>
      </c>
      <c r="D3424">
        <v>2020</v>
      </c>
      <c r="E3424">
        <v>1</v>
      </c>
      <c r="F3424" s="9">
        <v>29</v>
      </c>
      <c r="G3424" t="s">
        <v>455</v>
      </c>
      <c r="H3424" t="s">
        <v>151</v>
      </c>
      <c r="I3424">
        <f>VLOOKUP(B3424,Information_sites!D:E,2,FALSE)</f>
        <v>-24.097747999999999</v>
      </c>
      <c r="J3424">
        <f>VLOOKUP(B3424,Information_sites!D:F,3,FALSE)</f>
        <v>-45.688487000000002</v>
      </c>
      <c r="K3424">
        <v>5</v>
      </c>
      <c r="L3424">
        <v>40</v>
      </c>
      <c r="M3424">
        <v>40</v>
      </c>
      <c r="N3424" t="s">
        <v>143</v>
      </c>
      <c r="O3424">
        <v>8</v>
      </c>
      <c r="P3424" s="5">
        <v>0.58819444444444402</v>
      </c>
      <c r="Q3424" s="5">
        <v>0.59236111111111101</v>
      </c>
      <c r="R3424">
        <v>27</v>
      </c>
      <c r="S3424" t="s">
        <v>87</v>
      </c>
      <c r="T3424">
        <v>4</v>
      </c>
      <c r="U3424">
        <v>7</v>
      </c>
      <c r="X3424" t="str">
        <f>VLOOKUP($S3424,Taxonomic!A:D,2,FALSE)</f>
        <v>gobiidae</v>
      </c>
      <c r="Y3424" t="str">
        <f>VLOOKUP(S3424,Taxonomic!A:D,3,FALSE)</f>
        <v>coryphopterus</v>
      </c>
      <c r="Z3424" t="str">
        <f>VLOOKUP(S3424,Taxonomic!A:D,4,FALSE)</f>
        <v>spp</v>
      </c>
    </row>
    <row r="3425" spans="1:26" x14ac:dyDescent="0.2">
      <c r="A3425" t="s">
        <v>30</v>
      </c>
      <c r="B3425" t="s">
        <v>59</v>
      </c>
      <c r="C3425" s="4" t="s">
        <v>165</v>
      </c>
      <c r="D3425">
        <v>2020</v>
      </c>
      <c r="E3425">
        <v>1</v>
      </c>
      <c r="F3425" s="9">
        <v>29</v>
      </c>
      <c r="G3425" t="s">
        <v>455</v>
      </c>
      <c r="H3425" t="s">
        <v>151</v>
      </c>
      <c r="I3425">
        <f>VLOOKUP(B3425,Information_sites!D:E,2,FALSE)</f>
        <v>-24.097747999999999</v>
      </c>
      <c r="J3425">
        <f>VLOOKUP(B3425,Information_sites!D:F,3,FALSE)</f>
        <v>-45.688487000000002</v>
      </c>
      <c r="K3425">
        <v>6</v>
      </c>
      <c r="L3425">
        <v>41</v>
      </c>
      <c r="M3425">
        <v>40</v>
      </c>
      <c r="N3425" t="s">
        <v>170</v>
      </c>
      <c r="O3425">
        <v>8</v>
      </c>
      <c r="P3425" s="5">
        <v>0.593055555555556</v>
      </c>
      <c r="Q3425" s="5">
        <v>0.59791666666666698</v>
      </c>
      <c r="R3425">
        <v>27</v>
      </c>
      <c r="S3425" t="s">
        <v>35</v>
      </c>
      <c r="T3425">
        <v>1</v>
      </c>
      <c r="U3425">
        <v>37</v>
      </c>
      <c r="X3425" t="str">
        <f>VLOOKUP($S3425,Taxonomic!A:D,2,FALSE)</f>
        <v>labridae</v>
      </c>
      <c r="Y3425" t="str">
        <f>VLOOKUP(S3425,Taxonomic!A:D,3,FALSE)</f>
        <v>bodianus</v>
      </c>
      <c r="Z3425" t="str">
        <f>VLOOKUP(S3425,Taxonomic!A:D,4,FALSE)</f>
        <v>rufus</v>
      </c>
    </row>
    <row r="3426" spans="1:26" x14ac:dyDescent="0.2">
      <c r="A3426" t="s">
        <v>30</v>
      </c>
      <c r="B3426" t="s">
        <v>59</v>
      </c>
      <c r="C3426" s="4" t="s">
        <v>165</v>
      </c>
      <c r="D3426">
        <v>2020</v>
      </c>
      <c r="E3426">
        <v>1</v>
      </c>
      <c r="F3426" s="9">
        <v>29</v>
      </c>
      <c r="G3426" t="s">
        <v>455</v>
      </c>
      <c r="H3426" t="s">
        <v>151</v>
      </c>
      <c r="I3426">
        <f>VLOOKUP(B3426,Information_sites!D:E,2,FALSE)</f>
        <v>-24.097747999999999</v>
      </c>
      <c r="J3426">
        <f>VLOOKUP(B3426,Information_sites!D:F,3,FALSE)</f>
        <v>-45.688487000000002</v>
      </c>
      <c r="K3426">
        <v>6</v>
      </c>
      <c r="L3426">
        <v>41</v>
      </c>
      <c r="M3426">
        <v>40</v>
      </c>
      <c r="N3426" t="s">
        <v>170</v>
      </c>
      <c r="O3426">
        <v>8</v>
      </c>
      <c r="P3426" s="5">
        <v>0.593055555555556</v>
      </c>
      <c r="Q3426" s="5">
        <v>0.59791666666666698</v>
      </c>
      <c r="R3426">
        <v>27</v>
      </c>
      <c r="S3426" t="s">
        <v>39</v>
      </c>
      <c r="T3426">
        <v>15</v>
      </c>
      <c r="U3426">
        <v>10</v>
      </c>
      <c r="X3426" t="str">
        <f>VLOOKUP($S3426,Taxonomic!A:D,2,FALSE)</f>
        <v>haemulidae</v>
      </c>
      <c r="Y3426" t="str">
        <f>VLOOKUP(S3426,Taxonomic!A:D,3,FALSE)</f>
        <v>haemulon</v>
      </c>
      <c r="Z3426" t="str">
        <f>VLOOKUP(S3426,Taxonomic!A:D,4,FALSE)</f>
        <v>aurolineatum</v>
      </c>
    </row>
    <row r="3427" spans="1:26" x14ac:dyDescent="0.2">
      <c r="A3427" t="s">
        <v>30</v>
      </c>
      <c r="B3427" t="s">
        <v>59</v>
      </c>
      <c r="C3427" s="4" t="s">
        <v>165</v>
      </c>
      <c r="D3427">
        <v>2020</v>
      </c>
      <c r="E3427">
        <v>1</v>
      </c>
      <c r="F3427" s="9">
        <v>29</v>
      </c>
      <c r="G3427" t="s">
        <v>455</v>
      </c>
      <c r="H3427" t="s">
        <v>151</v>
      </c>
      <c r="I3427">
        <f>VLOOKUP(B3427,Information_sites!D:E,2,FALSE)</f>
        <v>-24.097747999999999</v>
      </c>
      <c r="J3427">
        <f>VLOOKUP(B3427,Information_sites!D:F,3,FALSE)</f>
        <v>-45.688487000000002</v>
      </c>
      <c r="K3427">
        <v>6</v>
      </c>
      <c r="L3427">
        <v>41</v>
      </c>
      <c r="M3427">
        <v>40</v>
      </c>
      <c r="N3427" t="s">
        <v>170</v>
      </c>
      <c r="O3427">
        <v>8</v>
      </c>
      <c r="P3427" s="5">
        <v>0.593055555555556</v>
      </c>
      <c r="Q3427" s="5">
        <v>0.59791666666666698</v>
      </c>
      <c r="R3427">
        <v>27</v>
      </c>
      <c r="S3427" t="s">
        <v>33</v>
      </c>
      <c r="T3427">
        <v>3</v>
      </c>
      <c r="U3427">
        <v>15</v>
      </c>
      <c r="X3427" t="str">
        <f>VLOOKUP($S3427,Taxonomic!A:D,2,FALSE)</f>
        <v>pomacentridae</v>
      </c>
      <c r="Y3427" t="str">
        <f>VLOOKUP(S3427,Taxonomic!A:D,3,FALSE)</f>
        <v>abudefduf</v>
      </c>
      <c r="Z3427" t="str">
        <f>VLOOKUP(S3427,Taxonomic!A:D,4,FALSE)</f>
        <v>saxatilis</v>
      </c>
    </row>
    <row r="3428" spans="1:26" x14ac:dyDescent="0.2">
      <c r="A3428" t="s">
        <v>30</v>
      </c>
      <c r="B3428" t="s">
        <v>59</v>
      </c>
      <c r="C3428" s="4" t="s">
        <v>165</v>
      </c>
      <c r="D3428">
        <v>2020</v>
      </c>
      <c r="E3428">
        <v>1</v>
      </c>
      <c r="F3428" s="9">
        <v>29</v>
      </c>
      <c r="G3428" t="s">
        <v>455</v>
      </c>
      <c r="H3428" t="s">
        <v>151</v>
      </c>
      <c r="I3428">
        <f>VLOOKUP(B3428,Information_sites!D:E,2,FALSE)</f>
        <v>-24.097747999999999</v>
      </c>
      <c r="J3428">
        <f>VLOOKUP(B3428,Information_sites!D:F,3,FALSE)</f>
        <v>-45.688487000000002</v>
      </c>
      <c r="K3428">
        <v>6</v>
      </c>
      <c r="L3428">
        <v>41</v>
      </c>
      <c r="M3428">
        <v>40</v>
      </c>
      <c r="N3428" t="s">
        <v>170</v>
      </c>
      <c r="O3428">
        <v>8</v>
      </c>
      <c r="P3428" s="5">
        <v>0.593055555555556</v>
      </c>
      <c r="Q3428" s="5">
        <v>0.59791666666666698</v>
      </c>
      <c r="R3428">
        <v>27</v>
      </c>
      <c r="S3428" t="s">
        <v>33</v>
      </c>
      <c r="T3428">
        <v>1</v>
      </c>
      <c r="U3428">
        <v>17</v>
      </c>
      <c r="X3428" t="str">
        <f>VLOOKUP($S3428,Taxonomic!A:D,2,FALSE)</f>
        <v>pomacentridae</v>
      </c>
      <c r="Y3428" t="str">
        <f>VLOOKUP(S3428,Taxonomic!A:D,3,FALSE)</f>
        <v>abudefduf</v>
      </c>
      <c r="Z3428" t="str">
        <f>VLOOKUP(S3428,Taxonomic!A:D,4,FALSE)</f>
        <v>saxatilis</v>
      </c>
    </row>
    <row r="3429" spans="1:26" x14ac:dyDescent="0.2">
      <c r="A3429" t="s">
        <v>30</v>
      </c>
      <c r="B3429" t="s">
        <v>59</v>
      </c>
      <c r="C3429" s="4" t="s">
        <v>165</v>
      </c>
      <c r="D3429">
        <v>2020</v>
      </c>
      <c r="E3429">
        <v>1</v>
      </c>
      <c r="F3429" s="9">
        <v>29</v>
      </c>
      <c r="G3429" t="s">
        <v>455</v>
      </c>
      <c r="H3429" t="s">
        <v>151</v>
      </c>
      <c r="I3429">
        <f>VLOOKUP(B3429,Information_sites!D:E,2,FALSE)</f>
        <v>-24.097747999999999</v>
      </c>
      <c r="J3429">
        <f>VLOOKUP(B3429,Information_sites!D:F,3,FALSE)</f>
        <v>-45.688487000000002</v>
      </c>
      <c r="K3429">
        <v>6</v>
      </c>
      <c r="L3429">
        <v>41</v>
      </c>
      <c r="M3429">
        <v>40</v>
      </c>
      <c r="N3429" t="s">
        <v>170</v>
      </c>
      <c r="O3429">
        <v>8</v>
      </c>
      <c r="P3429" s="5">
        <v>0.593055555555556</v>
      </c>
      <c r="Q3429" s="5">
        <v>0.59791666666666698</v>
      </c>
      <c r="R3429">
        <v>27</v>
      </c>
      <c r="S3429" t="s">
        <v>64</v>
      </c>
      <c r="T3429">
        <v>1</v>
      </c>
      <c r="U3429">
        <v>22</v>
      </c>
      <c r="X3429" t="str">
        <f>VLOOKUP($S3429,Taxonomic!A:D,2,FALSE)</f>
        <v>kyphosidae</v>
      </c>
      <c r="Y3429" t="str">
        <f>VLOOKUP(S3429,Taxonomic!A:D,3,FALSE)</f>
        <v>kyphosus</v>
      </c>
      <c r="Z3429" t="str">
        <f>VLOOKUP(S3429,Taxonomic!A:D,4,FALSE)</f>
        <v>vaigiensis</v>
      </c>
    </row>
    <row r="3430" spans="1:26" x14ac:dyDescent="0.2">
      <c r="A3430" t="s">
        <v>30</v>
      </c>
      <c r="B3430" t="s">
        <v>59</v>
      </c>
      <c r="C3430" s="4" t="s">
        <v>165</v>
      </c>
      <c r="D3430">
        <v>2020</v>
      </c>
      <c r="E3430">
        <v>1</v>
      </c>
      <c r="F3430" s="9">
        <v>29</v>
      </c>
      <c r="G3430" t="s">
        <v>455</v>
      </c>
      <c r="H3430" t="s">
        <v>151</v>
      </c>
      <c r="I3430">
        <f>VLOOKUP(B3430,Information_sites!D:E,2,FALSE)</f>
        <v>-24.097747999999999</v>
      </c>
      <c r="J3430">
        <f>VLOOKUP(B3430,Information_sites!D:F,3,FALSE)</f>
        <v>-45.688487000000002</v>
      </c>
      <c r="K3430">
        <v>6</v>
      </c>
      <c r="L3430">
        <v>41</v>
      </c>
      <c r="M3430">
        <v>40</v>
      </c>
      <c r="N3430" t="s">
        <v>170</v>
      </c>
      <c r="O3430">
        <v>8</v>
      </c>
      <c r="P3430" s="5">
        <v>0.593055555555556</v>
      </c>
      <c r="Q3430" s="5">
        <v>0.59791666666666698</v>
      </c>
      <c r="R3430">
        <v>27</v>
      </c>
      <c r="S3430" t="s">
        <v>148</v>
      </c>
      <c r="T3430">
        <v>2</v>
      </c>
      <c r="U3430">
        <v>18</v>
      </c>
      <c r="X3430" t="str">
        <f>VLOOKUP($S3430,Taxonomic!A:D,2,FALSE)</f>
        <v>monacanthidae</v>
      </c>
      <c r="Y3430" t="str">
        <f>VLOOKUP(S3430,Taxonomic!A:D,3,FALSE)</f>
        <v>cantherhines</v>
      </c>
      <c r="Z3430" t="str">
        <f>VLOOKUP(S3430,Taxonomic!A:D,4,FALSE)</f>
        <v>pullus</v>
      </c>
    </row>
    <row r="3431" spans="1:26" x14ac:dyDescent="0.2">
      <c r="A3431" t="s">
        <v>30</v>
      </c>
      <c r="B3431" t="s">
        <v>59</v>
      </c>
      <c r="C3431" s="4" t="s">
        <v>165</v>
      </c>
      <c r="D3431">
        <v>2020</v>
      </c>
      <c r="E3431">
        <v>1</v>
      </c>
      <c r="F3431" s="9">
        <v>29</v>
      </c>
      <c r="G3431" t="s">
        <v>455</v>
      </c>
      <c r="H3431" t="s">
        <v>151</v>
      </c>
      <c r="I3431">
        <f>VLOOKUP(B3431,Information_sites!D:E,2,FALSE)</f>
        <v>-24.097747999999999</v>
      </c>
      <c r="J3431">
        <f>VLOOKUP(B3431,Information_sites!D:F,3,FALSE)</f>
        <v>-45.688487000000002</v>
      </c>
      <c r="K3431">
        <v>6</v>
      </c>
      <c r="L3431">
        <v>41</v>
      </c>
      <c r="M3431">
        <v>40</v>
      </c>
      <c r="N3431" t="s">
        <v>170</v>
      </c>
      <c r="O3431">
        <v>8</v>
      </c>
      <c r="P3431" s="5">
        <v>0.593055555555556</v>
      </c>
      <c r="Q3431" s="5">
        <v>0.59791666666666698</v>
      </c>
      <c r="R3431">
        <v>27</v>
      </c>
      <c r="S3431" t="s">
        <v>44</v>
      </c>
      <c r="T3431">
        <v>1</v>
      </c>
      <c r="U3431">
        <v>10</v>
      </c>
      <c r="X3431" t="str">
        <f>VLOOKUP($S3431,Taxonomic!A:D,2,FALSE)</f>
        <v>pomacanthidae</v>
      </c>
      <c r="Y3431" t="str">
        <f>VLOOKUP(S3431,Taxonomic!A:D,3,FALSE)</f>
        <v>pomacanthus</v>
      </c>
      <c r="Z3431" t="str">
        <f>VLOOKUP(S3431,Taxonomic!A:D,4,FALSE)</f>
        <v>paru</v>
      </c>
    </row>
    <row r="3432" spans="1:26" x14ac:dyDescent="0.2">
      <c r="A3432" t="s">
        <v>30</v>
      </c>
      <c r="B3432" t="s">
        <v>59</v>
      </c>
      <c r="C3432" s="4" t="s">
        <v>165</v>
      </c>
      <c r="D3432">
        <v>2020</v>
      </c>
      <c r="E3432">
        <v>1</v>
      </c>
      <c r="F3432" s="9">
        <v>29</v>
      </c>
      <c r="G3432" t="s">
        <v>455</v>
      </c>
      <c r="H3432" t="s">
        <v>151</v>
      </c>
      <c r="I3432">
        <f>VLOOKUP(B3432,Information_sites!D:E,2,FALSE)</f>
        <v>-24.097747999999999</v>
      </c>
      <c r="J3432">
        <f>VLOOKUP(B3432,Information_sites!D:F,3,FALSE)</f>
        <v>-45.688487000000002</v>
      </c>
      <c r="K3432">
        <v>6</v>
      </c>
      <c r="L3432">
        <v>41</v>
      </c>
      <c r="M3432">
        <v>40</v>
      </c>
      <c r="N3432" t="s">
        <v>170</v>
      </c>
      <c r="O3432">
        <v>8</v>
      </c>
      <c r="P3432" s="5">
        <v>0.593055555555556</v>
      </c>
      <c r="Q3432" s="5">
        <v>0.59791666666666698</v>
      </c>
      <c r="R3432">
        <v>27</v>
      </c>
      <c r="S3432" t="s">
        <v>42</v>
      </c>
      <c r="T3432">
        <v>1</v>
      </c>
      <c r="U3432">
        <v>27</v>
      </c>
      <c r="X3432" t="str">
        <f>VLOOKUP($S3432,Taxonomic!A:D,2,FALSE)</f>
        <v>serranidae</v>
      </c>
      <c r="Y3432" t="str">
        <f>VLOOKUP(S3432,Taxonomic!A:D,3,FALSE)</f>
        <v>mycteroperca</v>
      </c>
      <c r="Z3432" t="str">
        <f>VLOOKUP(S3432,Taxonomic!A:D,4,FALSE)</f>
        <v>acutirostris</v>
      </c>
    </row>
    <row r="3433" spans="1:26" x14ac:dyDescent="0.2">
      <c r="A3433" t="s">
        <v>30</v>
      </c>
      <c r="B3433" t="s">
        <v>59</v>
      </c>
      <c r="C3433" s="4" t="s">
        <v>165</v>
      </c>
      <c r="D3433">
        <v>2020</v>
      </c>
      <c r="E3433">
        <v>1</v>
      </c>
      <c r="F3433" s="9">
        <v>29</v>
      </c>
      <c r="G3433" t="s">
        <v>455</v>
      </c>
      <c r="H3433" t="s">
        <v>151</v>
      </c>
      <c r="I3433">
        <f>VLOOKUP(B3433,Information_sites!D:E,2,FALSE)</f>
        <v>-24.097747999999999</v>
      </c>
      <c r="J3433">
        <f>VLOOKUP(B3433,Information_sites!D:F,3,FALSE)</f>
        <v>-45.688487000000002</v>
      </c>
      <c r="K3433">
        <v>6</v>
      </c>
      <c r="L3433">
        <v>41</v>
      </c>
      <c r="M3433">
        <v>40</v>
      </c>
      <c r="N3433" t="s">
        <v>170</v>
      </c>
      <c r="O3433">
        <v>8</v>
      </c>
      <c r="P3433" s="5">
        <v>0.593055555555556</v>
      </c>
      <c r="Q3433" s="5">
        <v>0.59791666666666698</v>
      </c>
      <c r="R3433">
        <v>27</v>
      </c>
      <c r="S3433" t="s">
        <v>57</v>
      </c>
      <c r="T3433">
        <v>1</v>
      </c>
      <c r="U3433">
        <v>30</v>
      </c>
      <c r="V3433" t="s">
        <v>137</v>
      </c>
      <c r="X3433" t="str">
        <f>VLOOKUP($S3433,Taxonomic!A:D,2,FALSE)</f>
        <v>scaridae</v>
      </c>
      <c r="Y3433" t="str">
        <f>VLOOKUP(S3433,Taxonomic!A:D,3,FALSE)</f>
        <v>sparisoma</v>
      </c>
      <c r="Z3433" t="str">
        <f>VLOOKUP(S3433,Taxonomic!A:D,4,FALSE)</f>
        <v>frondosum</v>
      </c>
    </row>
    <row r="3434" spans="1:26" x14ac:dyDescent="0.2">
      <c r="A3434" t="s">
        <v>30</v>
      </c>
      <c r="B3434" t="s">
        <v>59</v>
      </c>
      <c r="C3434" s="4" t="s">
        <v>165</v>
      </c>
      <c r="D3434">
        <v>2020</v>
      </c>
      <c r="E3434">
        <v>1</v>
      </c>
      <c r="F3434" s="9">
        <v>29</v>
      </c>
      <c r="G3434" t="s">
        <v>455</v>
      </c>
      <c r="H3434" t="s">
        <v>151</v>
      </c>
      <c r="I3434">
        <f>VLOOKUP(B3434,Information_sites!D:E,2,FALSE)</f>
        <v>-24.097747999999999</v>
      </c>
      <c r="J3434">
        <f>VLOOKUP(B3434,Information_sites!D:F,3,FALSE)</f>
        <v>-45.688487000000002</v>
      </c>
      <c r="K3434">
        <v>6</v>
      </c>
      <c r="L3434">
        <v>41</v>
      </c>
      <c r="M3434">
        <v>40</v>
      </c>
      <c r="N3434" t="s">
        <v>170</v>
      </c>
      <c r="O3434">
        <v>8</v>
      </c>
      <c r="P3434" s="5">
        <v>0.593055555555556</v>
      </c>
      <c r="Q3434" s="5">
        <v>0.59791666666666698</v>
      </c>
      <c r="R3434">
        <v>27</v>
      </c>
      <c r="S3434" t="s">
        <v>60</v>
      </c>
      <c r="T3434">
        <v>1</v>
      </c>
      <c r="U3434">
        <v>15</v>
      </c>
      <c r="X3434" t="str">
        <f>VLOOKUP($S3434,Taxonomic!A:D,2,FALSE)</f>
        <v>chaetodontidae</v>
      </c>
      <c r="Y3434" t="str">
        <f>VLOOKUP(S3434,Taxonomic!A:D,3,FALSE)</f>
        <v>chaetodon</v>
      </c>
      <c r="Z3434" t="str">
        <f>VLOOKUP(S3434,Taxonomic!A:D,4,FALSE)</f>
        <v>striatus</v>
      </c>
    </row>
    <row r="3435" spans="1:26" x14ac:dyDescent="0.2">
      <c r="A3435" t="s">
        <v>30</v>
      </c>
      <c r="B3435" t="s">
        <v>59</v>
      </c>
      <c r="C3435" s="4" t="s">
        <v>165</v>
      </c>
      <c r="D3435">
        <v>2020</v>
      </c>
      <c r="E3435">
        <v>1</v>
      </c>
      <c r="F3435" s="9">
        <v>29</v>
      </c>
      <c r="G3435" t="s">
        <v>455</v>
      </c>
      <c r="H3435" t="s">
        <v>151</v>
      </c>
      <c r="I3435">
        <f>VLOOKUP(B3435,Information_sites!D:E,2,FALSE)</f>
        <v>-24.097747999999999</v>
      </c>
      <c r="J3435">
        <f>VLOOKUP(B3435,Information_sites!D:F,3,FALSE)</f>
        <v>-45.688487000000002</v>
      </c>
      <c r="K3435">
        <v>6</v>
      </c>
      <c r="L3435">
        <v>41</v>
      </c>
      <c r="M3435">
        <v>40</v>
      </c>
      <c r="N3435" t="s">
        <v>170</v>
      </c>
      <c r="O3435">
        <v>8</v>
      </c>
      <c r="P3435" s="5">
        <v>0.593055555555556</v>
      </c>
      <c r="Q3435" s="5">
        <v>0.59791666666666698</v>
      </c>
      <c r="R3435">
        <v>27</v>
      </c>
      <c r="S3435" t="s">
        <v>83</v>
      </c>
      <c r="T3435">
        <v>2</v>
      </c>
      <c r="U3435">
        <v>40</v>
      </c>
      <c r="X3435" t="str">
        <f>VLOOKUP($S3435,Taxonomic!A:D,2,FALSE)</f>
        <v>mugilidae</v>
      </c>
      <c r="Y3435" t="str">
        <f>VLOOKUP(S3435,Taxonomic!A:D,3,FALSE)</f>
        <v>mugil</v>
      </c>
      <c r="Z3435" t="str">
        <f>VLOOKUP(S3435,Taxonomic!A:D,4,FALSE)</f>
        <v>curema</v>
      </c>
    </row>
    <row r="3436" spans="1:26" x14ac:dyDescent="0.2">
      <c r="A3436" t="s">
        <v>30</v>
      </c>
      <c r="B3436" t="s">
        <v>59</v>
      </c>
      <c r="C3436" s="4" t="s">
        <v>165</v>
      </c>
      <c r="D3436">
        <v>2020</v>
      </c>
      <c r="E3436">
        <v>1</v>
      </c>
      <c r="F3436" s="9">
        <v>29</v>
      </c>
      <c r="G3436" t="s">
        <v>455</v>
      </c>
      <c r="H3436" t="s">
        <v>151</v>
      </c>
      <c r="I3436">
        <f>VLOOKUP(B3436,Information_sites!D:E,2,FALSE)</f>
        <v>-24.097747999999999</v>
      </c>
      <c r="J3436">
        <f>VLOOKUP(B3436,Information_sites!D:F,3,FALSE)</f>
        <v>-45.688487000000002</v>
      </c>
      <c r="K3436">
        <v>6</v>
      </c>
      <c r="L3436">
        <v>41</v>
      </c>
      <c r="M3436">
        <v>40</v>
      </c>
      <c r="N3436" t="s">
        <v>170</v>
      </c>
      <c r="O3436">
        <v>8</v>
      </c>
      <c r="P3436" s="5">
        <v>0.593055555555556</v>
      </c>
      <c r="Q3436" s="5">
        <v>0.59791666666666698</v>
      </c>
      <c r="R3436">
        <v>27</v>
      </c>
      <c r="S3436" t="s">
        <v>83</v>
      </c>
      <c r="T3436">
        <v>1</v>
      </c>
      <c r="U3436">
        <v>50</v>
      </c>
      <c r="X3436" t="str">
        <f>VLOOKUP($S3436,Taxonomic!A:D,2,FALSE)</f>
        <v>mugilidae</v>
      </c>
      <c r="Y3436" t="str">
        <f>VLOOKUP(S3436,Taxonomic!A:D,3,FALSE)</f>
        <v>mugil</v>
      </c>
      <c r="Z3436" t="str">
        <f>VLOOKUP(S3436,Taxonomic!A:D,4,FALSE)</f>
        <v>curema</v>
      </c>
    </row>
    <row r="3437" spans="1:26" x14ac:dyDescent="0.2">
      <c r="A3437" t="s">
        <v>30</v>
      </c>
      <c r="B3437" t="s">
        <v>59</v>
      </c>
      <c r="C3437" s="4" t="s">
        <v>165</v>
      </c>
      <c r="D3437">
        <v>2020</v>
      </c>
      <c r="E3437">
        <v>1</v>
      </c>
      <c r="F3437" s="9">
        <v>29</v>
      </c>
      <c r="G3437" t="s">
        <v>455</v>
      </c>
      <c r="H3437" t="s">
        <v>151</v>
      </c>
      <c r="I3437">
        <f>VLOOKUP(B3437,Information_sites!D:E,2,FALSE)</f>
        <v>-24.097747999999999</v>
      </c>
      <c r="J3437">
        <f>VLOOKUP(B3437,Information_sites!D:F,3,FALSE)</f>
        <v>-45.688487000000002</v>
      </c>
      <c r="K3437">
        <v>6</v>
      </c>
      <c r="L3437">
        <v>41</v>
      </c>
      <c r="M3437">
        <v>40</v>
      </c>
      <c r="N3437" t="s">
        <v>170</v>
      </c>
      <c r="O3437">
        <v>8</v>
      </c>
      <c r="P3437" s="5">
        <v>0.593055555555556</v>
      </c>
      <c r="Q3437" s="5">
        <v>0.59791666666666698</v>
      </c>
      <c r="R3437">
        <v>27</v>
      </c>
      <c r="S3437" t="s">
        <v>127</v>
      </c>
      <c r="T3437">
        <v>1</v>
      </c>
      <c r="U3437">
        <v>25</v>
      </c>
      <c r="X3437" t="str">
        <f>VLOOKUP($S3437,Taxonomic!A:D,2,FALSE)</f>
        <v>malacanthidae</v>
      </c>
      <c r="Y3437" t="str">
        <f>VLOOKUP(S3437,Taxonomic!A:D,3,FALSE)</f>
        <v>malacanthus</v>
      </c>
      <c r="Z3437" t="str">
        <f>VLOOKUP(S3437,Taxonomic!A:D,4,FALSE)</f>
        <v>plumieri</v>
      </c>
    </row>
    <row r="3438" spans="1:26" x14ac:dyDescent="0.2">
      <c r="A3438" t="s">
        <v>30</v>
      </c>
      <c r="B3438" t="s">
        <v>59</v>
      </c>
      <c r="C3438" s="4" t="s">
        <v>165</v>
      </c>
      <c r="D3438">
        <v>2020</v>
      </c>
      <c r="E3438">
        <v>1</v>
      </c>
      <c r="F3438" s="9">
        <v>29</v>
      </c>
      <c r="G3438" t="s">
        <v>455</v>
      </c>
      <c r="H3438" t="s">
        <v>151</v>
      </c>
      <c r="I3438">
        <f>VLOOKUP(B3438,Information_sites!D:E,2,FALSE)</f>
        <v>-24.097747999999999</v>
      </c>
      <c r="J3438">
        <f>VLOOKUP(B3438,Information_sites!D:F,3,FALSE)</f>
        <v>-45.688487000000002</v>
      </c>
      <c r="K3438">
        <v>6</v>
      </c>
      <c r="L3438">
        <v>41</v>
      </c>
      <c r="M3438">
        <v>40</v>
      </c>
      <c r="N3438" t="s">
        <v>170</v>
      </c>
      <c r="O3438">
        <v>8</v>
      </c>
      <c r="P3438" s="5">
        <v>0.593055555555556</v>
      </c>
      <c r="Q3438" s="5">
        <v>0.59791666666666698</v>
      </c>
      <c r="R3438">
        <v>27</v>
      </c>
      <c r="S3438" t="s">
        <v>46</v>
      </c>
      <c r="T3438">
        <v>11</v>
      </c>
      <c r="U3438">
        <v>15</v>
      </c>
      <c r="X3438" t="str">
        <f>VLOOKUP($S3438,Taxonomic!A:D,2,FALSE)</f>
        <v>pomacentridae</v>
      </c>
      <c r="Y3438" t="str">
        <f>VLOOKUP(S3438,Taxonomic!A:D,3,FALSE)</f>
        <v>stegastes</v>
      </c>
      <c r="Z3438" t="str">
        <f>VLOOKUP(S3438,Taxonomic!A:D,4,FALSE)</f>
        <v>fuscus</v>
      </c>
    </row>
    <row r="3439" spans="1:26" x14ac:dyDescent="0.2">
      <c r="A3439" t="s">
        <v>30</v>
      </c>
      <c r="B3439" t="s">
        <v>59</v>
      </c>
      <c r="C3439" s="4" t="s">
        <v>165</v>
      </c>
      <c r="D3439">
        <v>2020</v>
      </c>
      <c r="E3439">
        <v>1</v>
      </c>
      <c r="F3439" s="9">
        <v>29</v>
      </c>
      <c r="G3439" t="s">
        <v>455</v>
      </c>
      <c r="H3439" t="s">
        <v>151</v>
      </c>
      <c r="I3439">
        <f>VLOOKUP(B3439,Information_sites!D:E,2,FALSE)</f>
        <v>-24.097747999999999</v>
      </c>
      <c r="J3439">
        <f>VLOOKUP(B3439,Information_sites!D:F,3,FALSE)</f>
        <v>-45.688487000000002</v>
      </c>
      <c r="K3439">
        <v>6</v>
      </c>
      <c r="L3439">
        <v>41</v>
      </c>
      <c r="M3439">
        <v>40</v>
      </c>
      <c r="N3439" t="s">
        <v>170</v>
      </c>
      <c r="O3439">
        <v>8</v>
      </c>
      <c r="P3439" s="5">
        <v>0.593055555555556</v>
      </c>
      <c r="Q3439" s="5">
        <v>0.59791666666666698</v>
      </c>
      <c r="R3439">
        <v>27</v>
      </c>
      <c r="S3439" t="s">
        <v>167</v>
      </c>
      <c r="T3439">
        <v>1</v>
      </c>
      <c r="U3439">
        <v>5</v>
      </c>
      <c r="X3439" t="str">
        <f>VLOOKUP($S3439,Taxonomic!A:D,2,FALSE)</f>
        <v>sciaenidae</v>
      </c>
      <c r="Y3439" t="str">
        <f>VLOOKUP(S3439,Taxonomic!A:D,3,FALSE)</f>
        <v>equetus</v>
      </c>
      <c r="Z3439" t="str">
        <f>VLOOKUP(S3439,Taxonomic!A:D,4,FALSE)</f>
        <v>lanceolatus</v>
      </c>
    </row>
    <row r="3440" spans="1:26" x14ac:dyDescent="0.2">
      <c r="A3440" t="s">
        <v>30</v>
      </c>
      <c r="B3440" t="s">
        <v>59</v>
      </c>
      <c r="C3440" s="4" t="s">
        <v>165</v>
      </c>
      <c r="D3440">
        <v>2020</v>
      </c>
      <c r="E3440">
        <v>1</v>
      </c>
      <c r="F3440" s="9">
        <v>29</v>
      </c>
      <c r="G3440" t="s">
        <v>455</v>
      </c>
      <c r="H3440" t="s">
        <v>151</v>
      </c>
      <c r="I3440">
        <f>VLOOKUP(B3440,Information_sites!D:E,2,FALSE)</f>
        <v>-24.097747999999999</v>
      </c>
      <c r="J3440">
        <f>VLOOKUP(B3440,Information_sites!D:F,3,FALSE)</f>
        <v>-45.688487000000002</v>
      </c>
      <c r="K3440">
        <v>6</v>
      </c>
      <c r="L3440">
        <v>41</v>
      </c>
      <c r="M3440">
        <v>40</v>
      </c>
      <c r="N3440" t="s">
        <v>170</v>
      </c>
      <c r="O3440">
        <v>8</v>
      </c>
      <c r="P3440" s="5">
        <v>0.593055555555556</v>
      </c>
      <c r="Q3440" s="5">
        <v>0.59791666666666698</v>
      </c>
      <c r="R3440">
        <v>27</v>
      </c>
      <c r="S3440" t="s">
        <v>54</v>
      </c>
      <c r="T3440">
        <v>2</v>
      </c>
      <c r="U3440">
        <v>5</v>
      </c>
      <c r="X3440" t="str">
        <f>VLOOKUP($S3440,Taxonomic!A:D,2,FALSE)</f>
        <v>blenniidae</v>
      </c>
      <c r="Y3440" t="str">
        <f>VLOOKUP(S3440,Taxonomic!A:D,3,FALSE)</f>
        <v>parablennius</v>
      </c>
      <c r="Z3440" t="str">
        <f>VLOOKUP(S3440,Taxonomic!A:D,4,FALSE)</f>
        <v>marmoreus</v>
      </c>
    </row>
    <row r="3441" spans="1:26" x14ac:dyDescent="0.2">
      <c r="A3441" t="s">
        <v>30</v>
      </c>
      <c r="B3441" t="s">
        <v>59</v>
      </c>
      <c r="C3441" s="4" t="s">
        <v>165</v>
      </c>
      <c r="D3441">
        <v>2020</v>
      </c>
      <c r="E3441">
        <v>1</v>
      </c>
      <c r="F3441" s="9">
        <v>29</v>
      </c>
      <c r="G3441" t="s">
        <v>455</v>
      </c>
      <c r="H3441" t="s">
        <v>151</v>
      </c>
      <c r="I3441">
        <f>VLOOKUP(B3441,Information_sites!D:E,2,FALSE)</f>
        <v>-24.097747999999999</v>
      </c>
      <c r="J3441">
        <f>VLOOKUP(B3441,Information_sites!D:F,3,FALSE)</f>
        <v>-45.688487000000002</v>
      </c>
      <c r="K3441">
        <v>6</v>
      </c>
      <c r="L3441">
        <v>41</v>
      </c>
      <c r="M3441">
        <v>40</v>
      </c>
      <c r="N3441" t="s">
        <v>170</v>
      </c>
      <c r="O3441">
        <v>8</v>
      </c>
      <c r="P3441" s="5">
        <v>0.593055555555556</v>
      </c>
      <c r="Q3441" s="5">
        <v>0.59791666666666698</v>
      </c>
      <c r="R3441">
        <v>27</v>
      </c>
      <c r="S3441" t="s">
        <v>55</v>
      </c>
      <c r="T3441">
        <v>1</v>
      </c>
      <c r="U3441">
        <v>7</v>
      </c>
      <c r="X3441" t="str">
        <f>VLOOKUP($S3441,Taxonomic!A:D,2,FALSE)</f>
        <v>blenniidae</v>
      </c>
      <c r="Y3441" t="str">
        <f>VLOOKUP(S3441,Taxonomic!A:D,3,FALSE)</f>
        <v>parablennius</v>
      </c>
      <c r="Z3441" t="str">
        <f>VLOOKUP(S3441,Taxonomic!A:D,4,FALSE)</f>
        <v>pilicornis</v>
      </c>
    </row>
    <row r="3442" spans="1:26" x14ac:dyDescent="0.2">
      <c r="A3442" t="s">
        <v>30</v>
      </c>
      <c r="B3442" t="s">
        <v>59</v>
      </c>
      <c r="C3442" s="4" t="s">
        <v>165</v>
      </c>
      <c r="D3442">
        <v>2020</v>
      </c>
      <c r="E3442">
        <v>1</v>
      </c>
      <c r="F3442" s="9">
        <v>29</v>
      </c>
      <c r="G3442" t="s">
        <v>455</v>
      </c>
      <c r="H3442" t="s">
        <v>151</v>
      </c>
      <c r="I3442">
        <f>VLOOKUP(B3442,Information_sites!D:E,2,FALSE)</f>
        <v>-24.097747999999999</v>
      </c>
      <c r="J3442">
        <f>VLOOKUP(B3442,Information_sites!D:F,3,FALSE)</f>
        <v>-45.688487000000002</v>
      </c>
      <c r="K3442">
        <v>6</v>
      </c>
      <c r="L3442">
        <v>41</v>
      </c>
      <c r="M3442">
        <v>40</v>
      </c>
      <c r="N3442" t="s">
        <v>170</v>
      </c>
      <c r="O3442">
        <v>8</v>
      </c>
      <c r="P3442" s="5">
        <v>0.593055555555556</v>
      </c>
      <c r="Q3442" s="5">
        <v>0.59791666666666698</v>
      </c>
      <c r="R3442">
        <v>27</v>
      </c>
      <c r="S3442" t="s">
        <v>69</v>
      </c>
      <c r="T3442">
        <v>1</v>
      </c>
      <c r="U3442">
        <v>5</v>
      </c>
      <c r="X3442" t="str">
        <f>VLOOKUP($S3442,Taxonomic!A:D,2,FALSE)</f>
        <v>labrisomidae</v>
      </c>
      <c r="Y3442" t="str">
        <f>VLOOKUP(S3442,Taxonomic!A:D,3,FALSE)</f>
        <v>malacoctenus</v>
      </c>
      <c r="Z3442" t="str">
        <f>VLOOKUP(S3442,Taxonomic!A:D,4,FALSE)</f>
        <v>delalandii</v>
      </c>
    </row>
    <row r="3443" spans="1:26" x14ac:dyDescent="0.2">
      <c r="A3443" t="s">
        <v>30</v>
      </c>
      <c r="B3443" t="s">
        <v>59</v>
      </c>
      <c r="C3443" s="4" t="s">
        <v>165</v>
      </c>
      <c r="D3443">
        <v>2020</v>
      </c>
      <c r="E3443">
        <v>1</v>
      </c>
      <c r="F3443" s="9">
        <v>29</v>
      </c>
      <c r="G3443" t="s">
        <v>455</v>
      </c>
      <c r="H3443" t="s">
        <v>151</v>
      </c>
      <c r="I3443">
        <f>VLOOKUP(B3443,Information_sites!D:E,2,FALSE)</f>
        <v>-24.097747999999999</v>
      </c>
      <c r="J3443">
        <f>VLOOKUP(B3443,Information_sites!D:F,3,FALSE)</f>
        <v>-45.688487000000002</v>
      </c>
      <c r="K3443">
        <v>6</v>
      </c>
      <c r="L3443">
        <v>41</v>
      </c>
      <c r="M3443">
        <v>40</v>
      </c>
      <c r="N3443" t="s">
        <v>170</v>
      </c>
      <c r="O3443">
        <v>8</v>
      </c>
      <c r="P3443" s="5">
        <v>0.593055555555556</v>
      </c>
      <c r="Q3443" s="5">
        <v>0.59791666666666698</v>
      </c>
      <c r="R3443">
        <v>27</v>
      </c>
      <c r="S3443" t="s">
        <v>87</v>
      </c>
      <c r="T3443">
        <v>3</v>
      </c>
      <c r="U3443">
        <v>5</v>
      </c>
      <c r="X3443" t="str">
        <f>VLOOKUP($S3443,Taxonomic!A:D,2,FALSE)</f>
        <v>gobiidae</v>
      </c>
      <c r="Y3443" t="str">
        <f>VLOOKUP(S3443,Taxonomic!A:D,3,FALSE)</f>
        <v>coryphopterus</v>
      </c>
      <c r="Z3443" t="str">
        <f>VLOOKUP(S3443,Taxonomic!A:D,4,FALSE)</f>
        <v>spp</v>
      </c>
    </row>
    <row r="3444" spans="1:26" x14ac:dyDescent="0.2">
      <c r="A3444" t="s">
        <v>30</v>
      </c>
      <c r="B3444" t="s">
        <v>59</v>
      </c>
      <c r="C3444" s="4" t="s">
        <v>165</v>
      </c>
      <c r="D3444">
        <v>2020</v>
      </c>
      <c r="E3444">
        <v>1</v>
      </c>
      <c r="F3444" s="9">
        <v>29</v>
      </c>
      <c r="G3444" t="s">
        <v>455</v>
      </c>
      <c r="H3444" t="s">
        <v>136</v>
      </c>
      <c r="I3444">
        <f>VLOOKUP(B3444,Information_sites!D:E,2,FALSE)</f>
        <v>-24.097747999999999</v>
      </c>
      <c r="J3444">
        <f>VLOOKUP(B3444,Information_sites!D:F,3,FALSE)</f>
        <v>-45.688487000000002</v>
      </c>
      <c r="K3444">
        <v>7</v>
      </c>
      <c r="L3444">
        <v>42</v>
      </c>
      <c r="M3444">
        <v>40</v>
      </c>
      <c r="N3444">
        <v>9</v>
      </c>
      <c r="O3444">
        <v>5</v>
      </c>
      <c r="P3444" s="5">
        <v>0.56458333333333299</v>
      </c>
      <c r="Q3444" s="5">
        <v>0.56944444444444398</v>
      </c>
      <c r="R3444">
        <v>20</v>
      </c>
      <c r="S3444" t="s">
        <v>39</v>
      </c>
      <c r="T3444">
        <v>20</v>
      </c>
      <c r="U3444">
        <v>25</v>
      </c>
      <c r="X3444" t="str">
        <f>VLOOKUP($S3444,Taxonomic!A:D,2,FALSE)</f>
        <v>haemulidae</v>
      </c>
      <c r="Y3444" t="str">
        <f>VLOOKUP(S3444,Taxonomic!A:D,3,FALSE)</f>
        <v>haemulon</v>
      </c>
      <c r="Z3444" t="str">
        <f>VLOOKUP(S3444,Taxonomic!A:D,4,FALSE)</f>
        <v>aurolineatum</v>
      </c>
    </row>
    <row r="3445" spans="1:26" x14ac:dyDescent="0.2">
      <c r="A3445" t="s">
        <v>30</v>
      </c>
      <c r="B3445" t="s">
        <v>59</v>
      </c>
      <c r="C3445" s="4" t="s">
        <v>165</v>
      </c>
      <c r="D3445">
        <v>2020</v>
      </c>
      <c r="E3445">
        <v>1</v>
      </c>
      <c r="F3445" s="9">
        <v>29</v>
      </c>
      <c r="G3445" t="s">
        <v>455</v>
      </c>
      <c r="H3445" t="s">
        <v>136</v>
      </c>
      <c r="I3445">
        <f>VLOOKUP(B3445,Information_sites!D:E,2,FALSE)</f>
        <v>-24.097747999999999</v>
      </c>
      <c r="J3445">
        <f>VLOOKUP(B3445,Information_sites!D:F,3,FALSE)</f>
        <v>-45.688487000000002</v>
      </c>
      <c r="K3445">
        <v>7</v>
      </c>
      <c r="L3445">
        <v>42</v>
      </c>
      <c r="M3445">
        <v>40</v>
      </c>
      <c r="N3445">
        <v>9</v>
      </c>
      <c r="O3445">
        <v>5</v>
      </c>
      <c r="P3445" s="5">
        <v>0.56458333333333299</v>
      </c>
      <c r="Q3445" s="5">
        <v>0.56944444444444398</v>
      </c>
      <c r="R3445">
        <v>20</v>
      </c>
      <c r="S3445" t="s">
        <v>39</v>
      </c>
      <c r="T3445">
        <v>10</v>
      </c>
      <c r="U3445">
        <v>20</v>
      </c>
      <c r="X3445" t="str">
        <f>VLOOKUP($S3445,Taxonomic!A:D,2,FALSE)</f>
        <v>haemulidae</v>
      </c>
      <c r="Y3445" t="str">
        <f>VLOOKUP(S3445,Taxonomic!A:D,3,FALSE)</f>
        <v>haemulon</v>
      </c>
      <c r="Z3445" t="str">
        <f>VLOOKUP(S3445,Taxonomic!A:D,4,FALSE)</f>
        <v>aurolineatum</v>
      </c>
    </row>
    <row r="3446" spans="1:26" x14ac:dyDescent="0.2">
      <c r="A3446" t="s">
        <v>30</v>
      </c>
      <c r="B3446" t="s">
        <v>59</v>
      </c>
      <c r="C3446" s="4" t="s">
        <v>165</v>
      </c>
      <c r="D3446">
        <v>2020</v>
      </c>
      <c r="E3446">
        <v>1</v>
      </c>
      <c r="F3446" s="9">
        <v>29</v>
      </c>
      <c r="G3446" t="s">
        <v>455</v>
      </c>
      <c r="H3446" t="s">
        <v>136</v>
      </c>
      <c r="I3446">
        <f>VLOOKUP(B3446,Information_sites!D:E,2,FALSE)</f>
        <v>-24.097747999999999</v>
      </c>
      <c r="J3446">
        <f>VLOOKUP(B3446,Information_sites!D:F,3,FALSE)</f>
        <v>-45.688487000000002</v>
      </c>
      <c r="K3446">
        <v>7</v>
      </c>
      <c r="L3446">
        <v>42</v>
      </c>
      <c r="M3446">
        <v>40</v>
      </c>
      <c r="N3446">
        <v>9</v>
      </c>
      <c r="O3446">
        <v>5</v>
      </c>
      <c r="P3446" s="5">
        <v>0.56458333333333299</v>
      </c>
      <c r="Q3446" s="5">
        <v>0.56944444444444398</v>
      </c>
      <c r="R3446">
        <v>20</v>
      </c>
      <c r="S3446" t="s">
        <v>39</v>
      </c>
      <c r="T3446">
        <v>20</v>
      </c>
      <c r="U3446">
        <v>15</v>
      </c>
      <c r="X3446" t="str">
        <f>VLOOKUP($S3446,Taxonomic!A:D,2,FALSE)</f>
        <v>haemulidae</v>
      </c>
      <c r="Y3446" t="str">
        <f>VLOOKUP(S3446,Taxonomic!A:D,3,FALSE)</f>
        <v>haemulon</v>
      </c>
      <c r="Z3446" t="str">
        <f>VLOOKUP(S3446,Taxonomic!A:D,4,FALSE)</f>
        <v>aurolineatum</v>
      </c>
    </row>
    <row r="3447" spans="1:26" x14ac:dyDescent="0.2">
      <c r="A3447" t="s">
        <v>30</v>
      </c>
      <c r="B3447" t="s">
        <v>59</v>
      </c>
      <c r="C3447" s="4" t="s">
        <v>165</v>
      </c>
      <c r="D3447">
        <v>2020</v>
      </c>
      <c r="E3447">
        <v>1</v>
      </c>
      <c r="F3447" s="9">
        <v>29</v>
      </c>
      <c r="G3447" t="s">
        <v>455</v>
      </c>
      <c r="H3447" t="s">
        <v>136</v>
      </c>
      <c r="I3447">
        <f>VLOOKUP(B3447,Information_sites!D:E,2,FALSE)</f>
        <v>-24.097747999999999</v>
      </c>
      <c r="J3447">
        <f>VLOOKUP(B3447,Information_sites!D:F,3,FALSE)</f>
        <v>-45.688487000000002</v>
      </c>
      <c r="K3447">
        <v>7</v>
      </c>
      <c r="L3447">
        <v>42</v>
      </c>
      <c r="M3447">
        <v>40</v>
      </c>
      <c r="N3447">
        <v>9</v>
      </c>
      <c r="O3447">
        <v>5</v>
      </c>
      <c r="P3447" s="5">
        <v>0.56458333333333299</v>
      </c>
      <c r="Q3447" s="5">
        <v>0.56944444444444398</v>
      </c>
      <c r="R3447">
        <v>20</v>
      </c>
      <c r="S3447" t="s">
        <v>125</v>
      </c>
      <c r="T3447">
        <v>2</v>
      </c>
      <c r="U3447">
        <v>10</v>
      </c>
      <c r="X3447" t="str">
        <f>VLOOKUP($S3447,Taxonomic!A:D,2,FALSE)</f>
        <v>mullidae</v>
      </c>
      <c r="Y3447" t="str">
        <f>VLOOKUP(S3447,Taxonomic!A:D,3,FALSE)</f>
        <v>pseudupeneus</v>
      </c>
      <c r="Z3447" t="str">
        <f>VLOOKUP(S3447,Taxonomic!A:D,4,FALSE)</f>
        <v>maculatus</v>
      </c>
    </row>
    <row r="3448" spans="1:26" x14ac:dyDescent="0.2">
      <c r="A3448" t="s">
        <v>30</v>
      </c>
      <c r="B3448" t="s">
        <v>59</v>
      </c>
      <c r="C3448" s="4" t="s">
        <v>165</v>
      </c>
      <c r="D3448">
        <v>2020</v>
      </c>
      <c r="E3448">
        <v>1</v>
      </c>
      <c r="F3448" s="9">
        <v>29</v>
      </c>
      <c r="G3448" t="s">
        <v>455</v>
      </c>
      <c r="H3448" t="s">
        <v>136</v>
      </c>
      <c r="I3448">
        <f>VLOOKUP(B3448,Information_sites!D:E,2,FALSE)</f>
        <v>-24.097747999999999</v>
      </c>
      <c r="J3448">
        <f>VLOOKUP(B3448,Information_sites!D:F,3,FALSE)</f>
        <v>-45.688487000000002</v>
      </c>
      <c r="K3448">
        <v>7</v>
      </c>
      <c r="L3448">
        <v>42</v>
      </c>
      <c r="M3448">
        <v>40</v>
      </c>
      <c r="N3448">
        <v>9</v>
      </c>
      <c r="O3448">
        <v>5</v>
      </c>
      <c r="P3448" s="5">
        <v>0.56458333333333299</v>
      </c>
      <c r="Q3448" s="5">
        <v>0.56944444444444398</v>
      </c>
      <c r="R3448">
        <v>20</v>
      </c>
      <c r="S3448" t="s">
        <v>127</v>
      </c>
      <c r="T3448">
        <v>1</v>
      </c>
      <c r="U3448">
        <v>35</v>
      </c>
      <c r="X3448" t="str">
        <f>VLOOKUP($S3448,Taxonomic!A:D,2,FALSE)</f>
        <v>malacanthidae</v>
      </c>
      <c r="Y3448" t="str">
        <f>VLOOKUP(S3448,Taxonomic!A:D,3,FALSE)</f>
        <v>malacanthus</v>
      </c>
      <c r="Z3448" t="str">
        <f>VLOOKUP(S3448,Taxonomic!A:D,4,FALSE)</f>
        <v>plumieri</v>
      </c>
    </row>
    <row r="3449" spans="1:26" x14ac:dyDescent="0.2">
      <c r="A3449" t="s">
        <v>30</v>
      </c>
      <c r="B3449" t="s">
        <v>59</v>
      </c>
      <c r="C3449" s="4" t="s">
        <v>165</v>
      </c>
      <c r="D3449">
        <v>2020</v>
      </c>
      <c r="E3449">
        <v>1</v>
      </c>
      <c r="F3449" s="9">
        <v>29</v>
      </c>
      <c r="G3449" t="s">
        <v>455</v>
      </c>
      <c r="H3449" t="s">
        <v>136</v>
      </c>
      <c r="I3449">
        <f>VLOOKUP(B3449,Information_sites!D:E,2,FALSE)</f>
        <v>-24.097747999999999</v>
      </c>
      <c r="J3449">
        <f>VLOOKUP(B3449,Information_sites!D:F,3,FALSE)</f>
        <v>-45.688487000000002</v>
      </c>
      <c r="K3449">
        <v>7</v>
      </c>
      <c r="L3449">
        <v>42</v>
      </c>
      <c r="M3449">
        <v>40</v>
      </c>
      <c r="N3449">
        <v>9</v>
      </c>
      <c r="O3449">
        <v>5</v>
      </c>
      <c r="P3449" s="5">
        <v>0.56458333333333299</v>
      </c>
      <c r="Q3449" s="5">
        <v>0.56944444444444398</v>
      </c>
      <c r="R3449">
        <v>20</v>
      </c>
      <c r="S3449" t="s">
        <v>65</v>
      </c>
      <c r="T3449">
        <v>1</v>
      </c>
      <c r="U3449">
        <v>4</v>
      </c>
      <c r="X3449" t="str">
        <f>VLOOKUP($S3449,Taxonomic!A:D,2,FALSE)</f>
        <v>gobiidae</v>
      </c>
      <c r="Y3449" t="str">
        <f>VLOOKUP(S3449,Taxonomic!A:D,3,FALSE)</f>
        <v>elacatinus</v>
      </c>
      <c r="Z3449" t="str">
        <f>VLOOKUP(S3449,Taxonomic!A:D,4,FALSE)</f>
        <v>figaro</v>
      </c>
    </row>
    <row r="3450" spans="1:26" x14ac:dyDescent="0.2">
      <c r="A3450" t="s">
        <v>30</v>
      </c>
      <c r="B3450" t="s">
        <v>59</v>
      </c>
      <c r="C3450" s="4" t="s">
        <v>165</v>
      </c>
      <c r="D3450">
        <v>2020</v>
      </c>
      <c r="E3450">
        <v>1</v>
      </c>
      <c r="F3450" s="9">
        <v>29</v>
      </c>
      <c r="G3450" t="s">
        <v>455</v>
      </c>
      <c r="H3450" t="s">
        <v>136</v>
      </c>
      <c r="I3450">
        <f>VLOOKUP(B3450,Information_sites!D:E,2,FALSE)</f>
        <v>-24.097747999999999</v>
      </c>
      <c r="J3450">
        <f>VLOOKUP(B3450,Information_sites!D:F,3,FALSE)</f>
        <v>-45.688487000000002</v>
      </c>
      <c r="K3450">
        <v>7</v>
      </c>
      <c r="L3450">
        <v>42</v>
      </c>
      <c r="M3450">
        <v>40</v>
      </c>
      <c r="N3450">
        <v>9</v>
      </c>
      <c r="O3450">
        <v>5</v>
      </c>
      <c r="P3450" s="5">
        <v>0.56458333333333299</v>
      </c>
      <c r="Q3450" s="5">
        <v>0.56944444444444398</v>
      </c>
      <c r="R3450">
        <v>20</v>
      </c>
      <c r="S3450" t="s">
        <v>141</v>
      </c>
      <c r="T3450">
        <v>2</v>
      </c>
      <c r="U3450">
        <v>2</v>
      </c>
      <c r="V3450" t="s">
        <v>142</v>
      </c>
      <c r="X3450" t="str">
        <f>VLOOKUP($S3450,Taxonomic!A:D,2,FALSE)</f>
        <v>scaridae</v>
      </c>
      <c r="Y3450" t="str">
        <f>VLOOKUP(S3450,Taxonomic!A:D,3,FALSE)</f>
        <v>sparisoma</v>
      </c>
      <c r="Z3450" t="str">
        <f>VLOOKUP(S3450,Taxonomic!A:D,4,FALSE)</f>
        <v>spp</v>
      </c>
    </row>
    <row r="3451" spans="1:26" x14ac:dyDescent="0.2">
      <c r="A3451" t="s">
        <v>30</v>
      </c>
      <c r="B3451" t="s">
        <v>59</v>
      </c>
      <c r="C3451" s="4" t="s">
        <v>165</v>
      </c>
      <c r="D3451">
        <v>2020</v>
      </c>
      <c r="E3451">
        <v>1</v>
      </c>
      <c r="F3451" s="9">
        <v>29</v>
      </c>
      <c r="G3451" t="s">
        <v>455</v>
      </c>
      <c r="H3451" t="s">
        <v>136</v>
      </c>
      <c r="I3451">
        <f>VLOOKUP(B3451,Information_sites!D:E,2,FALSE)</f>
        <v>-24.097747999999999</v>
      </c>
      <c r="J3451">
        <f>VLOOKUP(B3451,Information_sites!D:F,3,FALSE)</f>
        <v>-45.688487000000002</v>
      </c>
      <c r="K3451">
        <v>7</v>
      </c>
      <c r="L3451">
        <v>42</v>
      </c>
      <c r="M3451">
        <v>40</v>
      </c>
      <c r="N3451">
        <v>9</v>
      </c>
      <c r="O3451">
        <v>5</v>
      </c>
      <c r="P3451" s="5">
        <v>0.56458333333333299</v>
      </c>
      <c r="Q3451" s="5">
        <v>0.56944444444444398</v>
      </c>
      <c r="R3451">
        <v>20</v>
      </c>
      <c r="S3451" t="s">
        <v>87</v>
      </c>
      <c r="T3451">
        <v>7</v>
      </c>
      <c r="U3451">
        <v>5</v>
      </c>
      <c r="X3451" t="str">
        <f>VLOOKUP($S3451,Taxonomic!A:D,2,FALSE)</f>
        <v>gobiidae</v>
      </c>
      <c r="Y3451" t="str">
        <f>VLOOKUP(S3451,Taxonomic!A:D,3,FALSE)</f>
        <v>coryphopterus</v>
      </c>
      <c r="Z3451" t="str">
        <f>VLOOKUP(S3451,Taxonomic!A:D,4,FALSE)</f>
        <v>spp</v>
      </c>
    </row>
    <row r="3452" spans="1:26" x14ac:dyDescent="0.2">
      <c r="A3452" t="s">
        <v>30</v>
      </c>
      <c r="B3452" t="s">
        <v>59</v>
      </c>
      <c r="C3452" s="4" t="s">
        <v>165</v>
      </c>
      <c r="D3452">
        <v>2020</v>
      </c>
      <c r="E3452">
        <v>1</v>
      </c>
      <c r="F3452" s="9">
        <v>29</v>
      </c>
      <c r="G3452" t="s">
        <v>455</v>
      </c>
      <c r="H3452" t="s">
        <v>136</v>
      </c>
      <c r="I3452">
        <f>VLOOKUP(B3452,Information_sites!D:E,2,FALSE)</f>
        <v>-24.097747999999999</v>
      </c>
      <c r="J3452">
        <f>VLOOKUP(B3452,Information_sites!D:F,3,FALSE)</f>
        <v>-45.688487000000002</v>
      </c>
      <c r="K3452">
        <v>7</v>
      </c>
      <c r="L3452">
        <v>42</v>
      </c>
      <c r="M3452">
        <v>40</v>
      </c>
      <c r="N3452">
        <v>9</v>
      </c>
      <c r="O3452">
        <v>5</v>
      </c>
      <c r="P3452" s="5">
        <v>0.56458333333333299</v>
      </c>
      <c r="Q3452" s="5">
        <v>0.56944444444444398</v>
      </c>
      <c r="R3452">
        <v>20</v>
      </c>
      <c r="S3452" t="s">
        <v>87</v>
      </c>
      <c r="T3452">
        <v>2</v>
      </c>
      <c r="U3452">
        <v>7</v>
      </c>
      <c r="X3452" t="str">
        <f>VLOOKUP($S3452,Taxonomic!A:D,2,FALSE)</f>
        <v>gobiidae</v>
      </c>
      <c r="Y3452" t="str">
        <f>VLOOKUP(S3452,Taxonomic!A:D,3,FALSE)</f>
        <v>coryphopterus</v>
      </c>
      <c r="Z3452" t="str">
        <f>VLOOKUP(S3452,Taxonomic!A:D,4,FALSE)</f>
        <v>spp</v>
      </c>
    </row>
    <row r="3453" spans="1:26" x14ac:dyDescent="0.2">
      <c r="A3453" t="s">
        <v>30</v>
      </c>
      <c r="B3453" t="s">
        <v>59</v>
      </c>
      <c r="C3453" s="4" t="s">
        <v>165</v>
      </c>
      <c r="D3453">
        <v>2020</v>
      </c>
      <c r="E3453">
        <v>1</v>
      </c>
      <c r="F3453" s="9">
        <v>29</v>
      </c>
      <c r="G3453" t="s">
        <v>455</v>
      </c>
      <c r="H3453" t="s">
        <v>136</v>
      </c>
      <c r="I3453">
        <f>VLOOKUP(B3453,Information_sites!D:E,2,FALSE)</f>
        <v>-24.097747999999999</v>
      </c>
      <c r="J3453">
        <f>VLOOKUP(B3453,Information_sites!D:F,3,FALSE)</f>
        <v>-45.688487000000002</v>
      </c>
      <c r="K3453">
        <v>7</v>
      </c>
      <c r="L3453">
        <v>42</v>
      </c>
      <c r="M3453">
        <v>40</v>
      </c>
      <c r="N3453">
        <v>9</v>
      </c>
      <c r="O3453">
        <v>5</v>
      </c>
      <c r="P3453" s="5">
        <v>0.56458333333333299</v>
      </c>
      <c r="Q3453" s="5">
        <v>0.56944444444444398</v>
      </c>
      <c r="R3453">
        <v>20</v>
      </c>
      <c r="S3453" t="s">
        <v>87</v>
      </c>
      <c r="T3453">
        <v>16</v>
      </c>
      <c r="U3453">
        <v>4</v>
      </c>
      <c r="X3453" t="str">
        <f>VLOOKUP($S3453,Taxonomic!A:D,2,FALSE)</f>
        <v>gobiidae</v>
      </c>
      <c r="Y3453" t="str">
        <f>VLOOKUP(S3453,Taxonomic!A:D,3,FALSE)</f>
        <v>coryphopterus</v>
      </c>
      <c r="Z3453" t="str">
        <f>VLOOKUP(S3453,Taxonomic!A:D,4,FALSE)</f>
        <v>spp</v>
      </c>
    </row>
    <row r="3454" spans="1:26" x14ac:dyDescent="0.2">
      <c r="A3454" t="s">
        <v>30</v>
      </c>
      <c r="B3454" t="s">
        <v>59</v>
      </c>
      <c r="C3454" s="4" t="s">
        <v>165</v>
      </c>
      <c r="D3454">
        <v>2020</v>
      </c>
      <c r="E3454">
        <v>1</v>
      </c>
      <c r="F3454" s="9">
        <v>29</v>
      </c>
      <c r="G3454" t="s">
        <v>455</v>
      </c>
      <c r="H3454" t="s">
        <v>136</v>
      </c>
      <c r="I3454">
        <f>VLOOKUP(B3454,Information_sites!D:E,2,FALSE)</f>
        <v>-24.097747999999999</v>
      </c>
      <c r="J3454">
        <f>VLOOKUP(B3454,Information_sites!D:F,3,FALSE)</f>
        <v>-45.688487000000002</v>
      </c>
      <c r="K3454">
        <v>7</v>
      </c>
      <c r="L3454">
        <v>42</v>
      </c>
      <c r="M3454">
        <v>40</v>
      </c>
      <c r="N3454">
        <v>9</v>
      </c>
      <c r="O3454">
        <v>5</v>
      </c>
      <c r="P3454" s="5">
        <v>0.56458333333333299</v>
      </c>
      <c r="Q3454" s="5">
        <v>0.56944444444444398</v>
      </c>
      <c r="R3454">
        <v>20</v>
      </c>
      <c r="S3454" t="s">
        <v>87</v>
      </c>
      <c r="T3454">
        <v>2</v>
      </c>
      <c r="U3454">
        <v>3</v>
      </c>
      <c r="X3454" t="str">
        <f>VLOOKUP($S3454,Taxonomic!A:D,2,FALSE)</f>
        <v>gobiidae</v>
      </c>
      <c r="Y3454" t="str">
        <f>VLOOKUP(S3454,Taxonomic!A:D,3,FALSE)</f>
        <v>coryphopterus</v>
      </c>
      <c r="Z3454" t="str">
        <f>VLOOKUP(S3454,Taxonomic!A:D,4,FALSE)</f>
        <v>spp</v>
      </c>
    </row>
    <row r="3455" spans="1:26" x14ac:dyDescent="0.2">
      <c r="A3455" t="s">
        <v>30</v>
      </c>
      <c r="B3455" t="s">
        <v>59</v>
      </c>
      <c r="C3455" s="4" t="s">
        <v>165</v>
      </c>
      <c r="D3455">
        <v>2020</v>
      </c>
      <c r="E3455">
        <v>1</v>
      </c>
      <c r="F3455" s="9">
        <v>29</v>
      </c>
      <c r="G3455" t="s">
        <v>455</v>
      </c>
      <c r="H3455" t="s">
        <v>136</v>
      </c>
      <c r="I3455">
        <f>VLOOKUP(B3455,Information_sites!D:E,2,FALSE)</f>
        <v>-24.097747999999999</v>
      </c>
      <c r="J3455">
        <f>VLOOKUP(B3455,Information_sites!D:F,3,FALSE)</f>
        <v>-45.688487000000002</v>
      </c>
      <c r="K3455">
        <v>7</v>
      </c>
      <c r="L3455">
        <v>42</v>
      </c>
      <c r="M3455">
        <v>40</v>
      </c>
      <c r="N3455">
        <v>9</v>
      </c>
      <c r="O3455">
        <v>5</v>
      </c>
      <c r="P3455" s="5">
        <v>0.56458333333333299</v>
      </c>
      <c r="Q3455" s="5">
        <v>0.56944444444444398</v>
      </c>
      <c r="R3455">
        <v>20</v>
      </c>
      <c r="S3455" t="s">
        <v>87</v>
      </c>
      <c r="T3455">
        <v>2</v>
      </c>
      <c r="U3455">
        <v>2</v>
      </c>
      <c r="X3455" t="str">
        <f>VLOOKUP($S3455,Taxonomic!A:D,2,FALSE)</f>
        <v>gobiidae</v>
      </c>
      <c r="Y3455" t="str">
        <f>VLOOKUP(S3455,Taxonomic!A:D,3,FALSE)</f>
        <v>coryphopterus</v>
      </c>
      <c r="Z3455" t="str">
        <f>VLOOKUP(S3455,Taxonomic!A:D,4,FALSE)</f>
        <v>spp</v>
      </c>
    </row>
    <row r="3456" spans="1:26" x14ac:dyDescent="0.2">
      <c r="A3456" t="s">
        <v>30</v>
      </c>
      <c r="B3456" t="s">
        <v>59</v>
      </c>
      <c r="C3456" s="4" t="s">
        <v>165</v>
      </c>
      <c r="D3456">
        <v>2020</v>
      </c>
      <c r="E3456">
        <v>1</v>
      </c>
      <c r="F3456" s="9">
        <v>29</v>
      </c>
      <c r="G3456" t="s">
        <v>455</v>
      </c>
      <c r="H3456" t="s">
        <v>136</v>
      </c>
      <c r="I3456">
        <f>VLOOKUP(B3456,Information_sites!D:E,2,FALSE)</f>
        <v>-24.097747999999999</v>
      </c>
      <c r="J3456">
        <f>VLOOKUP(B3456,Information_sites!D:F,3,FALSE)</f>
        <v>-45.688487000000002</v>
      </c>
      <c r="K3456">
        <v>8</v>
      </c>
      <c r="L3456">
        <v>43</v>
      </c>
      <c r="M3456">
        <v>40</v>
      </c>
      <c r="N3456" t="s">
        <v>171</v>
      </c>
      <c r="O3456">
        <v>5</v>
      </c>
      <c r="P3456" s="5">
        <v>0.57013888888888897</v>
      </c>
      <c r="Q3456" s="5">
        <v>0.57361111111111096</v>
      </c>
      <c r="R3456">
        <v>20</v>
      </c>
      <c r="S3456" t="s">
        <v>39</v>
      </c>
      <c r="T3456">
        <v>18</v>
      </c>
      <c r="U3456">
        <v>15</v>
      </c>
      <c r="X3456" t="str">
        <f>VLOOKUP($S3456,Taxonomic!A:D,2,FALSE)</f>
        <v>haemulidae</v>
      </c>
      <c r="Y3456" t="str">
        <f>VLOOKUP(S3456,Taxonomic!A:D,3,FALSE)</f>
        <v>haemulon</v>
      </c>
      <c r="Z3456" t="str">
        <f>VLOOKUP(S3456,Taxonomic!A:D,4,FALSE)</f>
        <v>aurolineatum</v>
      </c>
    </row>
    <row r="3457" spans="1:26" x14ac:dyDescent="0.2">
      <c r="A3457" t="s">
        <v>30</v>
      </c>
      <c r="B3457" t="s">
        <v>59</v>
      </c>
      <c r="C3457" s="4" t="s">
        <v>165</v>
      </c>
      <c r="D3457">
        <v>2020</v>
      </c>
      <c r="E3457">
        <v>1</v>
      </c>
      <c r="F3457" s="9">
        <v>29</v>
      </c>
      <c r="G3457" t="s">
        <v>455</v>
      </c>
      <c r="H3457" t="s">
        <v>136</v>
      </c>
      <c r="I3457">
        <f>VLOOKUP(B3457,Information_sites!D:E,2,FALSE)</f>
        <v>-24.097747999999999</v>
      </c>
      <c r="J3457">
        <f>VLOOKUP(B3457,Information_sites!D:F,3,FALSE)</f>
        <v>-45.688487000000002</v>
      </c>
      <c r="K3457">
        <v>8</v>
      </c>
      <c r="L3457">
        <v>43</v>
      </c>
      <c r="M3457">
        <v>40</v>
      </c>
      <c r="N3457" t="s">
        <v>171</v>
      </c>
      <c r="O3457">
        <v>5</v>
      </c>
      <c r="P3457" s="5">
        <v>0.57013888888888897</v>
      </c>
      <c r="Q3457" s="5">
        <v>0.57361111111111096</v>
      </c>
      <c r="R3457">
        <v>20</v>
      </c>
      <c r="S3457" t="s">
        <v>39</v>
      </c>
      <c r="T3457">
        <v>40</v>
      </c>
      <c r="U3457">
        <v>20</v>
      </c>
      <c r="X3457" t="str">
        <f>VLOOKUP($S3457,Taxonomic!A:D,2,FALSE)</f>
        <v>haemulidae</v>
      </c>
      <c r="Y3457" t="str">
        <f>VLOOKUP(S3457,Taxonomic!A:D,3,FALSE)</f>
        <v>haemulon</v>
      </c>
      <c r="Z3457" t="str">
        <f>VLOOKUP(S3457,Taxonomic!A:D,4,FALSE)</f>
        <v>aurolineatum</v>
      </c>
    </row>
    <row r="3458" spans="1:26" x14ac:dyDescent="0.2">
      <c r="A3458" t="s">
        <v>30</v>
      </c>
      <c r="B3458" t="s">
        <v>59</v>
      </c>
      <c r="C3458" s="4" t="s">
        <v>165</v>
      </c>
      <c r="D3458">
        <v>2020</v>
      </c>
      <c r="E3458">
        <v>1</v>
      </c>
      <c r="F3458" s="9">
        <v>29</v>
      </c>
      <c r="G3458" t="s">
        <v>455</v>
      </c>
      <c r="H3458" t="s">
        <v>136</v>
      </c>
      <c r="I3458">
        <f>VLOOKUP(B3458,Information_sites!D:E,2,FALSE)</f>
        <v>-24.097747999999999</v>
      </c>
      <c r="J3458">
        <f>VLOOKUP(B3458,Information_sites!D:F,3,FALSE)</f>
        <v>-45.688487000000002</v>
      </c>
      <c r="K3458">
        <v>8</v>
      </c>
      <c r="L3458">
        <v>43</v>
      </c>
      <c r="M3458">
        <v>40</v>
      </c>
      <c r="N3458" t="s">
        <v>171</v>
      </c>
      <c r="O3458">
        <v>5</v>
      </c>
      <c r="P3458" s="5">
        <v>0.57013888888888897</v>
      </c>
      <c r="Q3458" s="5">
        <v>0.57361111111111096</v>
      </c>
      <c r="R3458">
        <v>20</v>
      </c>
      <c r="S3458" t="s">
        <v>39</v>
      </c>
      <c r="T3458">
        <v>26</v>
      </c>
      <c r="U3458">
        <v>25</v>
      </c>
      <c r="X3458" t="str">
        <f>VLOOKUP($S3458,Taxonomic!A:D,2,FALSE)</f>
        <v>haemulidae</v>
      </c>
      <c r="Y3458" t="str">
        <f>VLOOKUP(S3458,Taxonomic!A:D,3,FALSE)</f>
        <v>haemulon</v>
      </c>
      <c r="Z3458" t="str">
        <f>VLOOKUP(S3458,Taxonomic!A:D,4,FALSE)</f>
        <v>aurolineatum</v>
      </c>
    </row>
    <row r="3459" spans="1:26" x14ac:dyDescent="0.2">
      <c r="A3459" t="s">
        <v>30</v>
      </c>
      <c r="B3459" t="s">
        <v>59</v>
      </c>
      <c r="C3459" s="4" t="s">
        <v>165</v>
      </c>
      <c r="D3459">
        <v>2020</v>
      </c>
      <c r="E3459">
        <v>1</v>
      </c>
      <c r="F3459" s="9">
        <v>29</v>
      </c>
      <c r="G3459" t="s">
        <v>455</v>
      </c>
      <c r="H3459" t="s">
        <v>136</v>
      </c>
      <c r="I3459">
        <f>VLOOKUP(B3459,Information_sites!D:E,2,FALSE)</f>
        <v>-24.097747999999999</v>
      </c>
      <c r="J3459">
        <f>VLOOKUP(B3459,Information_sites!D:F,3,FALSE)</f>
        <v>-45.688487000000002</v>
      </c>
      <c r="K3459">
        <v>8</v>
      </c>
      <c r="L3459">
        <v>43</v>
      </c>
      <c r="M3459">
        <v>40</v>
      </c>
      <c r="N3459" t="s">
        <v>171</v>
      </c>
      <c r="O3459">
        <v>5</v>
      </c>
      <c r="P3459" s="5">
        <v>0.57013888888888897</v>
      </c>
      <c r="Q3459" s="5">
        <v>0.57361111111111096</v>
      </c>
      <c r="R3459">
        <v>20</v>
      </c>
      <c r="S3459" t="s">
        <v>51</v>
      </c>
      <c r="T3459">
        <v>1</v>
      </c>
      <c r="U3459">
        <v>20</v>
      </c>
      <c r="X3459" t="str">
        <f>VLOOKUP($S3459,Taxonomic!A:D,2,FALSE)</f>
        <v>sparidae</v>
      </c>
      <c r="Y3459" t="str">
        <f>VLOOKUP(S3459,Taxonomic!A:D,3,FALSE)</f>
        <v>diplodus</v>
      </c>
      <c r="Z3459" t="str">
        <f>VLOOKUP(S3459,Taxonomic!A:D,4,FALSE)</f>
        <v>argenteus</v>
      </c>
    </row>
    <row r="3460" spans="1:26" x14ac:dyDescent="0.2">
      <c r="A3460" t="s">
        <v>30</v>
      </c>
      <c r="B3460" t="s">
        <v>59</v>
      </c>
      <c r="C3460" s="4" t="s">
        <v>165</v>
      </c>
      <c r="D3460">
        <v>2020</v>
      </c>
      <c r="E3460">
        <v>1</v>
      </c>
      <c r="F3460" s="9">
        <v>29</v>
      </c>
      <c r="G3460" t="s">
        <v>455</v>
      </c>
      <c r="H3460" t="s">
        <v>136</v>
      </c>
      <c r="I3460">
        <f>VLOOKUP(B3460,Information_sites!D:E,2,FALSE)</f>
        <v>-24.097747999999999</v>
      </c>
      <c r="J3460">
        <f>VLOOKUP(B3460,Information_sites!D:F,3,FALSE)</f>
        <v>-45.688487000000002</v>
      </c>
      <c r="K3460">
        <v>8</v>
      </c>
      <c r="L3460">
        <v>43</v>
      </c>
      <c r="M3460">
        <v>40</v>
      </c>
      <c r="N3460" t="s">
        <v>171</v>
      </c>
      <c r="O3460">
        <v>5</v>
      </c>
      <c r="P3460" s="5">
        <v>0.57013888888888897</v>
      </c>
      <c r="Q3460" s="5">
        <v>0.57361111111111096</v>
      </c>
      <c r="R3460">
        <v>20</v>
      </c>
      <c r="S3460" t="s">
        <v>65</v>
      </c>
      <c r="T3460">
        <v>1</v>
      </c>
      <c r="U3460">
        <v>3</v>
      </c>
      <c r="X3460" t="str">
        <f>VLOOKUP($S3460,Taxonomic!A:D,2,FALSE)</f>
        <v>gobiidae</v>
      </c>
      <c r="Y3460" t="str">
        <f>VLOOKUP(S3460,Taxonomic!A:D,3,FALSE)</f>
        <v>elacatinus</v>
      </c>
      <c r="Z3460" t="str">
        <f>VLOOKUP(S3460,Taxonomic!A:D,4,FALSE)</f>
        <v>figaro</v>
      </c>
    </row>
    <row r="3461" spans="1:26" x14ac:dyDescent="0.2">
      <c r="A3461" t="s">
        <v>30</v>
      </c>
      <c r="B3461" t="s">
        <v>59</v>
      </c>
      <c r="C3461" s="4" t="s">
        <v>165</v>
      </c>
      <c r="D3461">
        <v>2020</v>
      </c>
      <c r="E3461">
        <v>1</v>
      </c>
      <c r="F3461" s="9">
        <v>29</v>
      </c>
      <c r="G3461" t="s">
        <v>455</v>
      </c>
      <c r="H3461" t="s">
        <v>136</v>
      </c>
      <c r="I3461">
        <f>VLOOKUP(B3461,Information_sites!D:E,2,FALSE)</f>
        <v>-24.097747999999999</v>
      </c>
      <c r="J3461">
        <f>VLOOKUP(B3461,Information_sites!D:F,3,FALSE)</f>
        <v>-45.688487000000002</v>
      </c>
      <c r="K3461">
        <v>8</v>
      </c>
      <c r="L3461">
        <v>43</v>
      </c>
      <c r="M3461">
        <v>40</v>
      </c>
      <c r="N3461" t="s">
        <v>171</v>
      </c>
      <c r="O3461">
        <v>5</v>
      </c>
      <c r="P3461" s="5">
        <v>0.57013888888888897</v>
      </c>
      <c r="Q3461" s="5">
        <v>0.57361111111111096</v>
      </c>
      <c r="R3461">
        <v>20</v>
      </c>
      <c r="S3461" t="s">
        <v>100</v>
      </c>
      <c r="T3461">
        <v>1</v>
      </c>
      <c r="U3461">
        <v>3</v>
      </c>
      <c r="X3461" t="str">
        <f>VLOOKUP($S3461,Taxonomic!A:D,2,FALSE)</f>
        <v>gobiidae</v>
      </c>
      <c r="Y3461" t="str">
        <f>VLOOKUP(S3461,Taxonomic!A:D,3,FALSE)</f>
        <v>coryphopterus</v>
      </c>
      <c r="Z3461" t="str">
        <f>VLOOKUP(S3461,Taxonomic!A:D,4,FALSE)</f>
        <v>glaucofraenum</v>
      </c>
    </row>
    <row r="3462" spans="1:26" x14ac:dyDescent="0.2">
      <c r="A3462" t="s">
        <v>30</v>
      </c>
      <c r="B3462" t="s">
        <v>59</v>
      </c>
      <c r="C3462" s="4" t="s">
        <v>165</v>
      </c>
      <c r="D3462">
        <v>2020</v>
      </c>
      <c r="E3462">
        <v>1</v>
      </c>
      <c r="F3462" s="9">
        <v>29</v>
      </c>
      <c r="G3462" t="s">
        <v>455</v>
      </c>
      <c r="H3462" t="s">
        <v>136</v>
      </c>
      <c r="I3462">
        <f>VLOOKUP(B3462,Information_sites!D:E,2,FALSE)</f>
        <v>-24.097747999999999</v>
      </c>
      <c r="J3462">
        <f>VLOOKUP(B3462,Information_sites!D:F,3,FALSE)</f>
        <v>-45.688487000000002</v>
      </c>
      <c r="K3462">
        <v>8</v>
      </c>
      <c r="L3462">
        <v>43</v>
      </c>
      <c r="M3462">
        <v>40</v>
      </c>
      <c r="N3462" t="s">
        <v>171</v>
      </c>
      <c r="O3462">
        <v>5</v>
      </c>
      <c r="P3462" s="5">
        <v>0.57013888888888897</v>
      </c>
      <c r="Q3462" s="5">
        <v>0.57361111111111096</v>
      </c>
      <c r="R3462">
        <v>20</v>
      </c>
      <c r="S3462" t="s">
        <v>100</v>
      </c>
      <c r="T3462">
        <v>6</v>
      </c>
      <c r="U3462">
        <v>5</v>
      </c>
      <c r="X3462" t="str">
        <f>VLOOKUP($S3462,Taxonomic!A:D,2,FALSE)</f>
        <v>gobiidae</v>
      </c>
      <c r="Y3462" t="str">
        <f>VLOOKUP(S3462,Taxonomic!A:D,3,FALSE)</f>
        <v>coryphopterus</v>
      </c>
      <c r="Z3462" t="str">
        <f>VLOOKUP(S3462,Taxonomic!A:D,4,FALSE)</f>
        <v>glaucofraenum</v>
      </c>
    </row>
    <row r="3463" spans="1:26" x14ac:dyDescent="0.2">
      <c r="A3463" t="s">
        <v>30</v>
      </c>
      <c r="B3463" t="s">
        <v>59</v>
      </c>
      <c r="C3463" s="4" t="s">
        <v>165</v>
      </c>
      <c r="D3463">
        <v>2020</v>
      </c>
      <c r="E3463">
        <v>1</v>
      </c>
      <c r="F3463" s="9">
        <v>29</v>
      </c>
      <c r="G3463" t="s">
        <v>455</v>
      </c>
      <c r="H3463" t="s">
        <v>136</v>
      </c>
      <c r="I3463">
        <f>VLOOKUP(B3463,Information_sites!D:E,2,FALSE)</f>
        <v>-24.097747999999999</v>
      </c>
      <c r="J3463">
        <f>VLOOKUP(B3463,Information_sites!D:F,3,FALSE)</f>
        <v>-45.688487000000002</v>
      </c>
      <c r="K3463">
        <v>8</v>
      </c>
      <c r="L3463">
        <v>43</v>
      </c>
      <c r="M3463">
        <v>40</v>
      </c>
      <c r="N3463" t="s">
        <v>171</v>
      </c>
      <c r="O3463">
        <v>5</v>
      </c>
      <c r="P3463" s="5">
        <v>0.57013888888888897</v>
      </c>
      <c r="Q3463" s="5">
        <v>0.57361111111111096</v>
      </c>
      <c r="R3463">
        <v>20</v>
      </c>
      <c r="S3463" t="s">
        <v>100</v>
      </c>
      <c r="T3463">
        <v>5</v>
      </c>
      <c r="U3463">
        <v>7</v>
      </c>
      <c r="X3463" t="str">
        <f>VLOOKUP($S3463,Taxonomic!A:D,2,FALSE)</f>
        <v>gobiidae</v>
      </c>
      <c r="Y3463" t="str">
        <f>VLOOKUP(S3463,Taxonomic!A:D,3,FALSE)</f>
        <v>coryphopterus</v>
      </c>
      <c r="Z3463" t="str">
        <f>VLOOKUP(S3463,Taxonomic!A:D,4,FALSE)</f>
        <v>glaucofraenum</v>
      </c>
    </row>
    <row r="3464" spans="1:26" x14ac:dyDescent="0.2">
      <c r="A3464" t="s">
        <v>30</v>
      </c>
      <c r="B3464" t="s">
        <v>59</v>
      </c>
      <c r="C3464" s="4" t="s">
        <v>165</v>
      </c>
      <c r="D3464">
        <v>2020</v>
      </c>
      <c r="E3464">
        <v>1</v>
      </c>
      <c r="F3464" s="9">
        <v>29</v>
      </c>
      <c r="G3464" t="s">
        <v>455</v>
      </c>
      <c r="H3464" t="s">
        <v>136</v>
      </c>
      <c r="I3464">
        <f>VLOOKUP(B3464,Information_sites!D:E,2,FALSE)</f>
        <v>-24.097747999999999</v>
      </c>
      <c r="J3464">
        <f>VLOOKUP(B3464,Information_sites!D:F,3,FALSE)</f>
        <v>-45.688487000000002</v>
      </c>
      <c r="K3464">
        <v>8</v>
      </c>
      <c r="L3464">
        <v>43</v>
      </c>
      <c r="M3464">
        <v>40</v>
      </c>
      <c r="N3464" t="s">
        <v>171</v>
      </c>
      <c r="O3464">
        <v>5</v>
      </c>
      <c r="P3464" s="5">
        <v>0.57013888888888897</v>
      </c>
      <c r="Q3464" s="5">
        <v>0.57361111111111096</v>
      </c>
      <c r="R3464">
        <v>20</v>
      </c>
      <c r="S3464" t="s">
        <v>55</v>
      </c>
      <c r="T3464">
        <v>2</v>
      </c>
      <c r="U3464">
        <v>3</v>
      </c>
      <c r="X3464" t="str">
        <f>VLOOKUP($S3464,Taxonomic!A:D,2,FALSE)</f>
        <v>blenniidae</v>
      </c>
      <c r="Y3464" t="str">
        <f>VLOOKUP(S3464,Taxonomic!A:D,3,FALSE)</f>
        <v>parablennius</v>
      </c>
      <c r="Z3464" t="str">
        <f>VLOOKUP(S3464,Taxonomic!A:D,4,FALSE)</f>
        <v>pilicornis</v>
      </c>
    </row>
    <row r="3465" spans="1:26" x14ac:dyDescent="0.2">
      <c r="A3465" t="s">
        <v>30</v>
      </c>
      <c r="B3465" t="s">
        <v>59</v>
      </c>
      <c r="C3465" s="4" t="s">
        <v>165</v>
      </c>
      <c r="D3465">
        <v>2020</v>
      </c>
      <c r="E3465">
        <v>1</v>
      </c>
      <c r="F3465" s="9">
        <v>29</v>
      </c>
      <c r="G3465" t="s">
        <v>455</v>
      </c>
      <c r="H3465" t="s">
        <v>136</v>
      </c>
      <c r="I3465">
        <f>VLOOKUP(B3465,Information_sites!D:E,2,FALSE)</f>
        <v>-24.097747999999999</v>
      </c>
      <c r="J3465">
        <f>VLOOKUP(B3465,Information_sites!D:F,3,FALSE)</f>
        <v>-45.688487000000002</v>
      </c>
      <c r="K3465">
        <v>9</v>
      </c>
      <c r="L3465">
        <v>44</v>
      </c>
      <c r="M3465">
        <v>40</v>
      </c>
      <c r="N3465" t="s">
        <v>172</v>
      </c>
      <c r="O3465" s="2">
        <v>5</v>
      </c>
      <c r="P3465" s="5">
        <v>0.57569444444444395</v>
      </c>
      <c r="Q3465" s="5">
        <v>0.58055555555555605</v>
      </c>
      <c r="R3465">
        <v>20</v>
      </c>
      <c r="S3465" t="s">
        <v>60</v>
      </c>
      <c r="T3465">
        <v>1</v>
      </c>
      <c r="U3465">
        <v>5</v>
      </c>
      <c r="X3465" t="str">
        <f>VLOOKUP($S3465,Taxonomic!A:D,2,FALSE)</f>
        <v>chaetodontidae</v>
      </c>
      <c r="Y3465" t="str">
        <f>VLOOKUP(S3465,Taxonomic!A:D,3,FALSE)</f>
        <v>chaetodon</v>
      </c>
      <c r="Z3465" t="str">
        <f>VLOOKUP(S3465,Taxonomic!A:D,4,FALSE)</f>
        <v>striatus</v>
      </c>
    </row>
    <row r="3466" spans="1:26" x14ac:dyDescent="0.2">
      <c r="A3466" t="s">
        <v>30</v>
      </c>
      <c r="B3466" t="s">
        <v>59</v>
      </c>
      <c r="C3466" s="4" t="s">
        <v>165</v>
      </c>
      <c r="D3466">
        <v>2020</v>
      </c>
      <c r="E3466">
        <v>1</v>
      </c>
      <c r="F3466" s="9">
        <v>29</v>
      </c>
      <c r="G3466" t="s">
        <v>455</v>
      </c>
      <c r="H3466" t="s">
        <v>136</v>
      </c>
      <c r="I3466">
        <f>VLOOKUP(B3466,Information_sites!D:E,2,FALSE)</f>
        <v>-24.097747999999999</v>
      </c>
      <c r="J3466">
        <f>VLOOKUP(B3466,Information_sites!D:F,3,FALSE)</f>
        <v>-45.688487000000002</v>
      </c>
      <c r="K3466">
        <v>9</v>
      </c>
      <c r="L3466">
        <v>44</v>
      </c>
      <c r="M3466">
        <v>40</v>
      </c>
      <c r="N3466" t="s">
        <v>172</v>
      </c>
      <c r="O3466" s="2">
        <v>5</v>
      </c>
      <c r="P3466" s="5">
        <v>0.57569444444444395</v>
      </c>
      <c r="Q3466" s="5">
        <v>0.58055555555555605</v>
      </c>
      <c r="R3466">
        <v>20</v>
      </c>
      <c r="S3466" t="s">
        <v>93</v>
      </c>
      <c r="T3466">
        <v>1</v>
      </c>
      <c r="U3466">
        <v>33</v>
      </c>
      <c r="X3466" t="str">
        <f>VLOOKUP($S3466,Taxonomic!A:D,2,FALSE)</f>
        <v>sparidae</v>
      </c>
      <c r="Y3466" t="str">
        <f>VLOOKUP(S3466,Taxonomic!A:D,3,FALSE)</f>
        <v>calamus</v>
      </c>
      <c r="Z3466" t="str">
        <f>VLOOKUP(S3466,Taxonomic!A:D,4,FALSE)</f>
        <v>penna</v>
      </c>
    </row>
    <row r="3467" spans="1:26" x14ac:dyDescent="0.2">
      <c r="A3467" t="s">
        <v>30</v>
      </c>
      <c r="B3467" t="s">
        <v>59</v>
      </c>
      <c r="C3467" s="4" t="s">
        <v>165</v>
      </c>
      <c r="D3467">
        <v>2020</v>
      </c>
      <c r="E3467">
        <v>1</v>
      </c>
      <c r="F3467" s="9">
        <v>29</v>
      </c>
      <c r="G3467" t="s">
        <v>455</v>
      </c>
      <c r="H3467" t="s">
        <v>136</v>
      </c>
      <c r="I3467">
        <f>VLOOKUP(B3467,Information_sites!D:E,2,FALSE)</f>
        <v>-24.097747999999999</v>
      </c>
      <c r="J3467">
        <f>VLOOKUP(B3467,Information_sites!D:F,3,FALSE)</f>
        <v>-45.688487000000002</v>
      </c>
      <c r="K3467">
        <v>9</v>
      </c>
      <c r="L3467">
        <v>44</v>
      </c>
      <c r="M3467">
        <v>40</v>
      </c>
      <c r="N3467" t="s">
        <v>172</v>
      </c>
      <c r="O3467" s="2">
        <v>5</v>
      </c>
      <c r="P3467" s="5">
        <v>0.57569444444444395</v>
      </c>
      <c r="Q3467" s="5">
        <v>0.58055555555555605</v>
      </c>
      <c r="R3467">
        <v>20</v>
      </c>
      <c r="S3467" t="s">
        <v>93</v>
      </c>
      <c r="T3467">
        <v>2</v>
      </c>
      <c r="U3467">
        <v>40</v>
      </c>
      <c r="X3467" t="str">
        <f>VLOOKUP($S3467,Taxonomic!A:D,2,FALSE)</f>
        <v>sparidae</v>
      </c>
      <c r="Y3467" t="str">
        <f>VLOOKUP(S3467,Taxonomic!A:D,3,FALSE)</f>
        <v>calamus</v>
      </c>
      <c r="Z3467" t="str">
        <f>VLOOKUP(S3467,Taxonomic!A:D,4,FALSE)</f>
        <v>penna</v>
      </c>
    </row>
    <row r="3468" spans="1:26" x14ac:dyDescent="0.2">
      <c r="A3468" t="s">
        <v>30</v>
      </c>
      <c r="B3468" t="s">
        <v>59</v>
      </c>
      <c r="C3468" s="4" t="s">
        <v>165</v>
      </c>
      <c r="D3468">
        <v>2020</v>
      </c>
      <c r="E3468">
        <v>1</v>
      </c>
      <c r="F3468" s="9">
        <v>29</v>
      </c>
      <c r="G3468" t="s">
        <v>455</v>
      </c>
      <c r="H3468" t="s">
        <v>136</v>
      </c>
      <c r="I3468">
        <f>VLOOKUP(B3468,Information_sites!D:E,2,FALSE)</f>
        <v>-24.097747999999999</v>
      </c>
      <c r="J3468">
        <f>VLOOKUP(B3468,Information_sites!D:F,3,FALSE)</f>
        <v>-45.688487000000002</v>
      </c>
      <c r="K3468">
        <v>9</v>
      </c>
      <c r="L3468">
        <v>44</v>
      </c>
      <c r="M3468">
        <v>40</v>
      </c>
      <c r="N3468" t="s">
        <v>172</v>
      </c>
      <c r="O3468" s="2">
        <v>5</v>
      </c>
      <c r="P3468" s="5">
        <v>0.57569444444444395</v>
      </c>
      <c r="Q3468" s="5">
        <v>0.58055555555555605</v>
      </c>
      <c r="R3468">
        <v>20</v>
      </c>
      <c r="S3468" t="s">
        <v>93</v>
      </c>
      <c r="T3468">
        <v>1</v>
      </c>
      <c r="U3468">
        <v>35</v>
      </c>
      <c r="X3468" t="str">
        <f>VLOOKUP($S3468,Taxonomic!A:D,2,FALSE)</f>
        <v>sparidae</v>
      </c>
      <c r="Y3468" t="str">
        <f>VLOOKUP(S3468,Taxonomic!A:D,3,FALSE)</f>
        <v>calamus</v>
      </c>
      <c r="Z3468" t="str">
        <f>VLOOKUP(S3468,Taxonomic!A:D,4,FALSE)</f>
        <v>penna</v>
      </c>
    </row>
    <row r="3469" spans="1:26" x14ac:dyDescent="0.2">
      <c r="A3469" t="s">
        <v>30</v>
      </c>
      <c r="B3469" t="s">
        <v>59</v>
      </c>
      <c r="C3469" s="4" t="s">
        <v>165</v>
      </c>
      <c r="D3469">
        <v>2020</v>
      </c>
      <c r="E3469">
        <v>1</v>
      </c>
      <c r="F3469" s="9">
        <v>29</v>
      </c>
      <c r="G3469" t="s">
        <v>455</v>
      </c>
      <c r="H3469" t="s">
        <v>136</v>
      </c>
      <c r="I3469">
        <f>VLOOKUP(B3469,Information_sites!D:E,2,FALSE)</f>
        <v>-24.097747999999999</v>
      </c>
      <c r="J3469">
        <f>VLOOKUP(B3469,Information_sites!D:F,3,FALSE)</f>
        <v>-45.688487000000002</v>
      </c>
      <c r="K3469">
        <v>9</v>
      </c>
      <c r="L3469">
        <v>44</v>
      </c>
      <c r="M3469">
        <v>40</v>
      </c>
      <c r="N3469" t="s">
        <v>172</v>
      </c>
      <c r="O3469" s="2">
        <v>5</v>
      </c>
      <c r="P3469" s="5">
        <v>0.57569444444444395</v>
      </c>
      <c r="Q3469" s="5">
        <v>0.58055555555555605</v>
      </c>
      <c r="R3469">
        <v>20</v>
      </c>
      <c r="S3469" t="s">
        <v>41</v>
      </c>
      <c r="T3469">
        <v>1</v>
      </c>
      <c r="U3469">
        <v>15</v>
      </c>
      <c r="X3469" t="str">
        <f>VLOOKUP($S3469,Taxonomic!A:D,2,FALSE)</f>
        <v>holocentridae</v>
      </c>
      <c r="Y3469" t="str">
        <f>VLOOKUP(S3469,Taxonomic!A:D,3,FALSE)</f>
        <v>holocentrus</v>
      </c>
      <c r="Z3469" t="str">
        <f>VLOOKUP(S3469,Taxonomic!A:D,4,FALSE)</f>
        <v>adscensionis</v>
      </c>
    </row>
    <row r="3470" spans="1:26" x14ac:dyDescent="0.2">
      <c r="A3470" t="s">
        <v>30</v>
      </c>
      <c r="B3470" t="s">
        <v>59</v>
      </c>
      <c r="C3470" s="4" t="s">
        <v>165</v>
      </c>
      <c r="D3470">
        <v>2020</v>
      </c>
      <c r="E3470">
        <v>1</v>
      </c>
      <c r="F3470" s="9">
        <v>29</v>
      </c>
      <c r="G3470" t="s">
        <v>455</v>
      </c>
      <c r="H3470" t="s">
        <v>136</v>
      </c>
      <c r="I3470">
        <f>VLOOKUP(B3470,Information_sites!D:E,2,FALSE)</f>
        <v>-24.097747999999999</v>
      </c>
      <c r="J3470">
        <f>VLOOKUP(B3470,Information_sites!D:F,3,FALSE)</f>
        <v>-45.688487000000002</v>
      </c>
      <c r="K3470">
        <v>9</v>
      </c>
      <c r="L3470">
        <v>44</v>
      </c>
      <c r="M3470">
        <v>40</v>
      </c>
      <c r="N3470" t="s">
        <v>172</v>
      </c>
      <c r="O3470" s="2">
        <v>5</v>
      </c>
      <c r="P3470" s="5">
        <v>0.57569444444444395</v>
      </c>
      <c r="Q3470" s="5">
        <v>0.58055555555555605</v>
      </c>
      <c r="R3470">
        <v>20</v>
      </c>
      <c r="S3470" t="s">
        <v>41</v>
      </c>
      <c r="T3470">
        <v>1</v>
      </c>
      <c r="U3470">
        <v>18</v>
      </c>
      <c r="X3470" t="str">
        <f>VLOOKUP($S3470,Taxonomic!A:D,2,FALSE)</f>
        <v>holocentridae</v>
      </c>
      <c r="Y3470" t="str">
        <f>VLOOKUP(S3470,Taxonomic!A:D,3,FALSE)</f>
        <v>holocentrus</v>
      </c>
      <c r="Z3470" t="str">
        <f>VLOOKUP(S3470,Taxonomic!A:D,4,FALSE)</f>
        <v>adscensionis</v>
      </c>
    </row>
    <row r="3471" spans="1:26" x14ac:dyDescent="0.2">
      <c r="A3471" t="s">
        <v>30</v>
      </c>
      <c r="B3471" t="s">
        <v>59</v>
      </c>
      <c r="C3471" s="4" t="s">
        <v>165</v>
      </c>
      <c r="D3471">
        <v>2020</v>
      </c>
      <c r="E3471">
        <v>1</v>
      </c>
      <c r="F3471" s="9">
        <v>29</v>
      </c>
      <c r="G3471" t="s">
        <v>455</v>
      </c>
      <c r="H3471" t="s">
        <v>136</v>
      </c>
      <c r="I3471">
        <f>VLOOKUP(B3471,Information_sites!D:E,2,FALSE)</f>
        <v>-24.097747999999999</v>
      </c>
      <c r="J3471">
        <f>VLOOKUP(B3471,Information_sites!D:F,3,FALSE)</f>
        <v>-45.688487000000002</v>
      </c>
      <c r="K3471">
        <v>9</v>
      </c>
      <c r="L3471">
        <v>44</v>
      </c>
      <c r="M3471">
        <v>40</v>
      </c>
      <c r="N3471" t="s">
        <v>172</v>
      </c>
      <c r="O3471" s="2">
        <v>5</v>
      </c>
      <c r="P3471" s="5">
        <v>0.57569444444444395</v>
      </c>
      <c r="Q3471" s="5">
        <v>0.58055555555555605</v>
      </c>
      <c r="R3471">
        <v>20</v>
      </c>
      <c r="S3471" t="s">
        <v>41</v>
      </c>
      <c r="T3471">
        <v>1</v>
      </c>
      <c r="U3471">
        <v>22</v>
      </c>
      <c r="X3471" t="str">
        <f>VLOOKUP($S3471,Taxonomic!A:D,2,FALSE)</f>
        <v>holocentridae</v>
      </c>
      <c r="Y3471" t="str">
        <f>VLOOKUP(S3471,Taxonomic!A:D,3,FALSE)</f>
        <v>holocentrus</v>
      </c>
      <c r="Z3471" t="str">
        <f>VLOOKUP(S3471,Taxonomic!A:D,4,FALSE)</f>
        <v>adscensionis</v>
      </c>
    </row>
    <row r="3472" spans="1:26" x14ac:dyDescent="0.2">
      <c r="A3472" t="s">
        <v>30</v>
      </c>
      <c r="B3472" t="s">
        <v>59</v>
      </c>
      <c r="C3472" s="4" t="s">
        <v>165</v>
      </c>
      <c r="D3472">
        <v>2020</v>
      </c>
      <c r="E3472">
        <v>1</v>
      </c>
      <c r="F3472" s="9">
        <v>29</v>
      </c>
      <c r="G3472" t="s">
        <v>455</v>
      </c>
      <c r="H3472" t="s">
        <v>136</v>
      </c>
      <c r="I3472">
        <f>VLOOKUP(B3472,Information_sites!D:E,2,FALSE)</f>
        <v>-24.097747999999999</v>
      </c>
      <c r="J3472">
        <f>VLOOKUP(B3472,Information_sites!D:F,3,FALSE)</f>
        <v>-45.688487000000002</v>
      </c>
      <c r="K3472">
        <v>9</v>
      </c>
      <c r="L3472">
        <v>44</v>
      </c>
      <c r="M3472">
        <v>40</v>
      </c>
      <c r="N3472" t="s">
        <v>172</v>
      </c>
      <c r="O3472" s="2">
        <v>5</v>
      </c>
      <c r="P3472" s="5">
        <v>0.57569444444444395</v>
      </c>
      <c r="Q3472" s="5">
        <v>0.58055555555555605</v>
      </c>
      <c r="R3472">
        <v>20</v>
      </c>
      <c r="S3472" t="s">
        <v>41</v>
      </c>
      <c r="T3472">
        <v>1</v>
      </c>
      <c r="U3472">
        <v>27</v>
      </c>
      <c r="X3472" t="str">
        <f>VLOOKUP($S3472,Taxonomic!A:D,2,FALSE)</f>
        <v>holocentridae</v>
      </c>
      <c r="Y3472" t="str">
        <f>VLOOKUP(S3472,Taxonomic!A:D,3,FALSE)</f>
        <v>holocentrus</v>
      </c>
      <c r="Z3472" t="str">
        <f>VLOOKUP(S3472,Taxonomic!A:D,4,FALSE)</f>
        <v>adscensionis</v>
      </c>
    </row>
    <row r="3473" spans="1:26" x14ac:dyDescent="0.2">
      <c r="A3473" t="s">
        <v>30</v>
      </c>
      <c r="B3473" t="s">
        <v>59</v>
      </c>
      <c r="C3473" s="4" t="s">
        <v>165</v>
      </c>
      <c r="D3473">
        <v>2020</v>
      </c>
      <c r="E3473">
        <v>1</v>
      </c>
      <c r="F3473" s="9">
        <v>29</v>
      </c>
      <c r="G3473" t="s">
        <v>455</v>
      </c>
      <c r="H3473" t="s">
        <v>136</v>
      </c>
      <c r="I3473">
        <f>VLOOKUP(B3473,Information_sites!D:E,2,FALSE)</f>
        <v>-24.097747999999999</v>
      </c>
      <c r="J3473">
        <f>VLOOKUP(B3473,Information_sites!D:F,3,FALSE)</f>
        <v>-45.688487000000002</v>
      </c>
      <c r="K3473">
        <v>9</v>
      </c>
      <c r="L3473">
        <v>44</v>
      </c>
      <c r="M3473">
        <v>40</v>
      </c>
      <c r="N3473" t="s">
        <v>172</v>
      </c>
      <c r="O3473" s="2">
        <v>5</v>
      </c>
      <c r="P3473" s="5">
        <v>0.57569444444444395</v>
      </c>
      <c r="Q3473" s="5">
        <v>0.58055555555555605</v>
      </c>
      <c r="R3473">
        <v>20</v>
      </c>
      <c r="S3473" t="s">
        <v>41</v>
      </c>
      <c r="T3473">
        <v>2</v>
      </c>
      <c r="U3473">
        <v>30</v>
      </c>
      <c r="X3473" t="str">
        <f>VLOOKUP($S3473,Taxonomic!A:D,2,FALSE)</f>
        <v>holocentridae</v>
      </c>
      <c r="Y3473" t="str">
        <f>VLOOKUP(S3473,Taxonomic!A:D,3,FALSE)</f>
        <v>holocentrus</v>
      </c>
      <c r="Z3473" t="str">
        <f>VLOOKUP(S3473,Taxonomic!A:D,4,FALSE)</f>
        <v>adscensionis</v>
      </c>
    </row>
    <row r="3474" spans="1:26" x14ac:dyDescent="0.2">
      <c r="A3474" t="s">
        <v>30</v>
      </c>
      <c r="B3474" t="s">
        <v>59</v>
      </c>
      <c r="C3474" s="4" t="s">
        <v>165</v>
      </c>
      <c r="D3474">
        <v>2020</v>
      </c>
      <c r="E3474">
        <v>1</v>
      </c>
      <c r="F3474" s="9">
        <v>29</v>
      </c>
      <c r="G3474" t="s">
        <v>455</v>
      </c>
      <c r="H3474" t="s">
        <v>136</v>
      </c>
      <c r="I3474">
        <f>VLOOKUP(B3474,Information_sites!D:E,2,FALSE)</f>
        <v>-24.097747999999999</v>
      </c>
      <c r="J3474">
        <f>VLOOKUP(B3474,Information_sites!D:F,3,FALSE)</f>
        <v>-45.688487000000002</v>
      </c>
      <c r="K3474">
        <v>9</v>
      </c>
      <c r="L3474">
        <v>44</v>
      </c>
      <c r="M3474">
        <v>40</v>
      </c>
      <c r="N3474" t="s">
        <v>172</v>
      </c>
      <c r="O3474" s="2">
        <v>5</v>
      </c>
      <c r="P3474" s="5">
        <v>0.57569444444444395</v>
      </c>
      <c r="Q3474" s="5">
        <v>0.58055555555555605</v>
      </c>
      <c r="R3474">
        <v>20</v>
      </c>
      <c r="S3474" t="s">
        <v>39</v>
      </c>
      <c r="T3474">
        <v>30</v>
      </c>
      <c r="U3474">
        <v>20</v>
      </c>
      <c r="X3474" t="str">
        <f>VLOOKUP($S3474,Taxonomic!A:D,2,FALSE)</f>
        <v>haemulidae</v>
      </c>
      <c r="Y3474" t="str">
        <f>VLOOKUP(S3474,Taxonomic!A:D,3,FALSE)</f>
        <v>haemulon</v>
      </c>
      <c r="Z3474" t="str">
        <f>VLOOKUP(S3474,Taxonomic!A:D,4,FALSE)</f>
        <v>aurolineatum</v>
      </c>
    </row>
    <row r="3475" spans="1:26" x14ac:dyDescent="0.2">
      <c r="A3475" t="s">
        <v>30</v>
      </c>
      <c r="B3475" t="s">
        <v>59</v>
      </c>
      <c r="C3475" s="4" t="s">
        <v>165</v>
      </c>
      <c r="D3475">
        <v>2020</v>
      </c>
      <c r="E3475">
        <v>1</v>
      </c>
      <c r="F3475" s="9">
        <v>29</v>
      </c>
      <c r="G3475" t="s">
        <v>455</v>
      </c>
      <c r="H3475" t="s">
        <v>136</v>
      </c>
      <c r="I3475">
        <f>VLOOKUP(B3475,Information_sites!D:E,2,FALSE)</f>
        <v>-24.097747999999999</v>
      </c>
      <c r="J3475">
        <f>VLOOKUP(B3475,Information_sites!D:F,3,FALSE)</f>
        <v>-45.688487000000002</v>
      </c>
      <c r="K3475">
        <v>9</v>
      </c>
      <c r="L3475">
        <v>44</v>
      </c>
      <c r="M3475">
        <v>40</v>
      </c>
      <c r="N3475" t="s">
        <v>172</v>
      </c>
      <c r="O3475" s="2">
        <v>5</v>
      </c>
      <c r="P3475" s="5">
        <v>0.57569444444444395</v>
      </c>
      <c r="Q3475" s="5">
        <v>0.58055555555555605</v>
      </c>
      <c r="R3475">
        <v>20</v>
      </c>
      <c r="S3475" t="s">
        <v>39</v>
      </c>
      <c r="T3475">
        <v>27</v>
      </c>
      <c r="U3475">
        <v>15</v>
      </c>
      <c r="X3475" t="str">
        <f>VLOOKUP($S3475,Taxonomic!A:D,2,FALSE)</f>
        <v>haemulidae</v>
      </c>
      <c r="Y3475" t="str">
        <f>VLOOKUP(S3475,Taxonomic!A:D,3,FALSE)</f>
        <v>haemulon</v>
      </c>
      <c r="Z3475" t="str">
        <f>VLOOKUP(S3475,Taxonomic!A:D,4,FALSE)</f>
        <v>aurolineatum</v>
      </c>
    </row>
    <row r="3476" spans="1:26" x14ac:dyDescent="0.2">
      <c r="A3476" t="s">
        <v>30</v>
      </c>
      <c r="B3476" t="s">
        <v>59</v>
      </c>
      <c r="C3476" s="4" t="s">
        <v>165</v>
      </c>
      <c r="D3476">
        <v>2020</v>
      </c>
      <c r="E3476">
        <v>1</v>
      </c>
      <c r="F3476" s="9">
        <v>29</v>
      </c>
      <c r="G3476" t="s">
        <v>455</v>
      </c>
      <c r="H3476" t="s">
        <v>136</v>
      </c>
      <c r="I3476">
        <f>VLOOKUP(B3476,Information_sites!D:E,2,FALSE)</f>
        <v>-24.097747999999999</v>
      </c>
      <c r="J3476">
        <f>VLOOKUP(B3476,Information_sites!D:F,3,FALSE)</f>
        <v>-45.688487000000002</v>
      </c>
      <c r="K3476">
        <v>9</v>
      </c>
      <c r="L3476">
        <v>44</v>
      </c>
      <c r="M3476">
        <v>40</v>
      </c>
      <c r="N3476" t="s">
        <v>172</v>
      </c>
      <c r="O3476" s="2">
        <v>5</v>
      </c>
      <c r="P3476" s="5">
        <v>0.57569444444444395</v>
      </c>
      <c r="Q3476" s="5">
        <v>0.58055555555555605</v>
      </c>
      <c r="R3476">
        <v>20</v>
      </c>
      <c r="S3476" t="s">
        <v>39</v>
      </c>
      <c r="T3476">
        <v>20</v>
      </c>
      <c r="U3476">
        <v>18</v>
      </c>
      <c r="X3476" t="str">
        <f>VLOOKUP($S3476,Taxonomic!A:D,2,FALSE)</f>
        <v>haemulidae</v>
      </c>
      <c r="Y3476" t="str">
        <f>VLOOKUP(S3476,Taxonomic!A:D,3,FALSE)</f>
        <v>haemulon</v>
      </c>
      <c r="Z3476" t="str">
        <f>VLOOKUP(S3476,Taxonomic!A:D,4,FALSE)</f>
        <v>aurolineatum</v>
      </c>
    </row>
    <row r="3477" spans="1:26" x14ac:dyDescent="0.2">
      <c r="A3477" t="s">
        <v>30</v>
      </c>
      <c r="B3477" t="s">
        <v>59</v>
      </c>
      <c r="C3477" s="4" t="s">
        <v>165</v>
      </c>
      <c r="D3477">
        <v>2020</v>
      </c>
      <c r="E3477">
        <v>1</v>
      </c>
      <c r="F3477" s="9">
        <v>29</v>
      </c>
      <c r="G3477" t="s">
        <v>455</v>
      </c>
      <c r="H3477" t="s">
        <v>136</v>
      </c>
      <c r="I3477">
        <f>VLOOKUP(B3477,Information_sites!D:E,2,FALSE)</f>
        <v>-24.097747999999999</v>
      </c>
      <c r="J3477">
        <f>VLOOKUP(B3477,Information_sites!D:F,3,FALSE)</f>
        <v>-45.688487000000002</v>
      </c>
      <c r="K3477">
        <v>9</v>
      </c>
      <c r="L3477">
        <v>44</v>
      </c>
      <c r="M3477">
        <v>40</v>
      </c>
      <c r="N3477" t="s">
        <v>172</v>
      </c>
      <c r="O3477" s="2">
        <v>5</v>
      </c>
      <c r="P3477" s="5">
        <v>0.57569444444444395</v>
      </c>
      <c r="Q3477" s="5">
        <v>0.58055555555555605</v>
      </c>
      <c r="R3477">
        <v>20</v>
      </c>
      <c r="S3477" t="s">
        <v>46</v>
      </c>
      <c r="T3477">
        <v>2</v>
      </c>
      <c r="U3477">
        <v>10</v>
      </c>
      <c r="X3477" t="str">
        <f>VLOOKUP($S3477,Taxonomic!A:D,2,FALSE)</f>
        <v>pomacentridae</v>
      </c>
      <c r="Y3477" t="str">
        <f>VLOOKUP(S3477,Taxonomic!A:D,3,FALSE)</f>
        <v>stegastes</v>
      </c>
      <c r="Z3477" t="str">
        <f>VLOOKUP(S3477,Taxonomic!A:D,4,FALSE)</f>
        <v>fuscus</v>
      </c>
    </row>
    <row r="3478" spans="1:26" x14ac:dyDescent="0.2">
      <c r="A3478" t="s">
        <v>30</v>
      </c>
      <c r="B3478" t="s">
        <v>59</v>
      </c>
      <c r="C3478" s="4" t="s">
        <v>165</v>
      </c>
      <c r="D3478">
        <v>2020</v>
      </c>
      <c r="E3478">
        <v>1</v>
      </c>
      <c r="F3478" s="9">
        <v>29</v>
      </c>
      <c r="G3478" t="s">
        <v>455</v>
      </c>
      <c r="H3478" t="s">
        <v>136</v>
      </c>
      <c r="I3478">
        <f>VLOOKUP(B3478,Information_sites!D:E,2,FALSE)</f>
        <v>-24.097747999999999</v>
      </c>
      <c r="J3478">
        <f>VLOOKUP(B3478,Information_sites!D:F,3,FALSE)</f>
        <v>-45.688487000000002</v>
      </c>
      <c r="K3478">
        <v>9</v>
      </c>
      <c r="L3478">
        <v>44</v>
      </c>
      <c r="M3478">
        <v>40</v>
      </c>
      <c r="N3478" t="s">
        <v>172</v>
      </c>
      <c r="O3478" s="2">
        <v>5</v>
      </c>
      <c r="P3478" s="5">
        <v>0.57569444444444395</v>
      </c>
      <c r="Q3478" s="5">
        <v>0.58055555555555605</v>
      </c>
      <c r="R3478">
        <v>20</v>
      </c>
      <c r="S3478" t="s">
        <v>46</v>
      </c>
      <c r="T3478">
        <v>2</v>
      </c>
      <c r="U3478">
        <v>12</v>
      </c>
      <c r="X3478" t="str">
        <f>VLOOKUP($S3478,Taxonomic!A:D,2,FALSE)</f>
        <v>pomacentridae</v>
      </c>
      <c r="Y3478" t="str">
        <f>VLOOKUP(S3478,Taxonomic!A:D,3,FALSE)</f>
        <v>stegastes</v>
      </c>
      <c r="Z3478" t="str">
        <f>VLOOKUP(S3478,Taxonomic!A:D,4,FALSE)</f>
        <v>fuscus</v>
      </c>
    </row>
    <row r="3479" spans="1:26" x14ac:dyDescent="0.2">
      <c r="A3479" t="s">
        <v>30</v>
      </c>
      <c r="B3479" t="s">
        <v>59</v>
      </c>
      <c r="C3479" s="4" t="s">
        <v>165</v>
      </c>
      <c r="D3479">
        <v>2020</v>
      </c>
      <c r="E3479">
        <v>1</v>
      </c>
      <c r="F3479" s="9">
        <v>29</v>
      </c>
      <c r="G3479" t="s">
        <v>455</v>
      </c>
      <c r="H3479" t="s">
        <v>136</v>
      </c>
      <c r="I3479">
        <f>VLOOKUP(B3479,Information_sites!D:E,2,FALSE)</f>
        <v>-24.097747999999999</v>
      </c>
      <c r="J3479">
        <f>VLOOKUP(B3479,Information_sites!D:F,3,FALSE)</f>
        <v>-45.688487000000002</v>
      </c>
      <c r="K3479">
        <v>9</v>
      </c>
      <c r="L3479">
        <v>44</v>
      </c>
      <c r="M3479">
        <v>40</v>
      </c>
      <c r="N3479" t="s">
        <v>172</v>
      </c>
      <c r="O3479" s="2">
        <v>5</v>
      </c>
      <c r="P3479" s="5">
        <v>0.57569444444444395</v>
      </c>
      <c r="Q3479" s="5">
        <v>0.58055555555555605</v>
      </c>
      <c r="R3479">
        <v>20</v>
      </c>
      <c r="S3479" t="s">
        <v>46</v>
      </c>
      <c r="T3479">
        <v>1</v>
      </c>
      <c r="U3479">
        <v>8</v>
      </c>
      <c r="X3479" t="str">
        <f>VLOOKUP($S3479,Taxonomic!A:D,2,FALSE)</f>
        <v>pomacentridae</v>
      </c>
      <c r="Y3479" t="str">
        <f>VLOOKUP(S3479,Taxonomic!A:D,3,FALSE)</f>
        <v>stegastes</v>
      </c>
      <c r="Z3479" t="str">
        <f>VLOOKUP(S3479,Taxonomic!A:D,4,FALSE)</f>
        <v>fuscus</v>
      </c>
    </row>
    <row r="3480" spans="1:26" x14ac:dyDescent="0.2">
      <c r="A3480" t="s">
        <v>30</v>
      </c>
      <c r="B3480" t="s">
        <v>59</v>
      </c>
      <c r="C3480" s="4" t="s">
        <v>165</v>
      </c>
      <c r="D3480">
        <v>2020</v>
      </c>
      <c r="E3480">
        <v>1</v>
      </c>
      <c r="F3480" s="9">
        <v>29</v>
      </c>
      <c r="G3480" t="s">
        <v>455</v>
      </c>
      <c r="H3480" t="s">
        <v>136</v>
      </c>
      <c r="I3480">
        <f>VLOOKUP(B3480,Information_sites!D:E,2,FALSE)</f>
        <v>-24.097747999999999</v>
      </c>
      <c r="J3480">
        <f>VLOOKUP(B3480,Information_sites!D:F,3,FALSE)</f>
        <v>-45.688487000000002</v>
      </c>
      <c r="K3480">
        <v>9</v>
      </c>
      <c r="L3480">
        <v>44</v>
      </c>
      <c r="M3480">
        <v>40</v>
      </c>
      <c r="N3480" t="s">
        <v>172</v>
      </c>
      <c r="O3480" s="2">
        <v>5</v>
      </c>
      <c r="P3480" s="5">
        <v>0.57569444444444395</v>
      </c>
      <c r="Q3480" s="5">
        <v>0.58055555555555605</v>
      </c>
      <c r="R3480">
        <v>20</v>
      </c>
      <c r="S3480" t="s">
        <v>125</v>
      </c>
      <c r="T3480">
        <v>1</v>
      </c>
      <c r="U3480">
        <v>30</v>
      </c>
      <c r="X3480" t="str">
        <f>VLOOKUP($S3480,Taxonomic!A:D,2,FALSE)</f>
        <v>mullidae</v>
      </c>
      <c r="Y3480" t="str">
        <f>VLOOKUP(S3480,Taxonomic!A:D,3,FALSE)</f>
        <v>pseudupeneus</v>
      </c>
      <c r="Z3480" t="str">
        <f>VLOOKUP(S3480,Taxonomic!A:D,4,FALSE)</f>
        <v>maculatus</v>
      </c>
    </row>
    <row r="3481" spans="1:26" x14ac:dyDescent="0.2">
      <c r="A3481" t="s">
        <v>30</v>
      </c>
      <c r="B3481" t="s">
        <v>59</v>
      </c>
      <c r="C3481" s="4" t="s">
        <v>165</v>
      </c>
      <c r="D3481">
        <v>2020</v>
      </c>
      <c r="E3481">
        <v>1</v>
      </c>
      <c r="F3481" s="9">
        <v>29</v>
      </c>
      <c r="G3481" t="s">
        <v>455</v>
      </c>
      <c r="H3481" t="s">
        <v>136</v>
      </c>
      <c r="I3481">
        <f>VLOOKUP(B3481,Information_sites!D:E,2,FALSE)</f>
        <v>-24.097747999999999</v>
      </c>
      <c r="J3481">
        <f>VLOOKUP(B3481,Information_sites!D:F,3,FALSE)</f>
        <v>-45.688487000000002</v>
      </c>
      <c r="K3481">
        <v>9</v>
      </c>
      <c r="L3481">
        <v>44</v>
      </c>
      <c r="M3481">
        <v>40</v>
      </c>
      <c r="N3481" t="s">
        <v>172</v>
      </c>
      <c r="O3481" s="2">
        <v>5</v>
      </c>
      <c r="P3481" s="5">
        <v>0.57569444444444395</v>
      </c>
      <c r="Q3481" s="5">
        <v>0.58055555555555605</v>
      </c>
      <c r="R3481">
        <v>20</v>
      </c>
      <c r="S3481" t="s">
        <v>51</v>
      </c>
      <c r="T3481">
        <v>1</v>
      </c>
      <c r="U3481">
        <v>20</v>
      </c>
      <c r="X3481" t="str">
        <f>VLOOKUP($S3481,Taxonomic!A:D,2,FALSE)</f>
        <v>sparidae</v>
      </c>
      <c r="Y3481" t="str">
        <f>VLOOKUP(S3481,Taxonomic!A:D,3,FALSE)</f>
        <v>diplodus</v>
      </c>
      <c r="Z3481" t="str">
        <f>VLOOKUP(S3481,Taxonomic!A:D,4,FALSE)</f>
        <v>argenteus</v>
      </c>
    </row>
    <row r="3482" spans="1:26" x14ac:dyDescent="0.2">
      <c r="A3482" t="s">
        <v>30</v>
      </c>
      <c r="B3482" t="s">
        <v>59</v>
      </c>
      <c r="C3482" s="4" t="s">
        <v>165</v>
      </c>
      <c r="D3482">
        <v>2020</v>
      </c>
      <c r="E3482">
        <v>1</v>
      </c>
      <c r="F3482" s="9">
        <v>29</v>
      </c>
      <c r="G3482" t="s">
        <v>455</v>
      </c>
      <c r="H3482" t="s">
        <v>136</v>
      </c>
      <c r="I3482">
        <f>VLOOKUP(B3482,Information_sites!D:E,2,FALSE)</f>
        <v>-24.097747999999999</v>
      </c>
      <c r="J3482">
        <f>VLOOKUP(B3482,Information_sites!D:F,3,FALSE)</f>
        <v>-45.688487000000002</v>
      </c>
      <c r="K3482">
        <v>9</v>
      </c>
      <c r="L3482">
        <v>44</v>
      </c>
      <c r="M3482">
        <v>40</v>
      </c>
      <c r="N3482" t="s">
        <v>172</v>
      </c>
      <c r="O3482" s="2">
        <v>5</v>
      </c>
      <c r="P3482" s="5">
        <v>0.57569444444444395</v>
      </c>
      <c r="Q3482" s="5">
        <v>0.58055555555555605</v>
      </c>
      <c r="R3482">
        <v>20</v>
      </c>
      <c r="S3482" t="s">
        <v>44</v>
      </c>
      <c r="T3482">
        <v>1</v>
      </c>
      <c r="U3482">
        <v>40</v>
      </c>
      <c r="X3482" t="str">
        <f>VLOOKUP($S3482,Taxonomic!A:D,2,FALSE)</f>
        <v>pomacanthidae</v>
      </c>
      <c r="Y3482" t="str">
        <f>VLOOKUP(S3482,Taxonomic!A:D,3,FALSE)</f>
        <v>pomacanthus</v>
      </c>
      <c r="Z3482" t="str">
        <f>VLOOKUP(S3482,Taxonomic!A:D,4,FALSE)</f>
        <v>paru</v>
      </c>
    </row>
    <row r="3483" spans="1:26" x14ac:dyDescent="0.2">
      <c r="A3483" t="s">
        <v>30</v>
      </c>
      <c r="B3483" t="s">
        <v>59</v>
      </c>
      <c r="C3483" s="4" t="s">
        <v>165</v>
      </c>
      <c r="D3483">
        <v>2020</v>
      </c>
      <c r="E3483">
        <v>1</v>
      </c>
      <c r="F3483" s="9">
        <v>29</v>
      </c>
      <c r="G3483" t="s">
        <v>455</v>
      </c>
      <c r="H3483" t="s">
        <v>136</v>
      </c>
      <c r="I3483">
        <f>VLOOKUP(B3483,Information_sites!D:E,2,FALSE)</f>
        <v>-24.097747999999999</v>
      </c>
      <c r="J3483">
        <f>VLOOKUP(B3483,Information_sites!D:F,3,FALSE)</f>
        <v>-45.688487000000002</v>
      </c>
      <c r="K3483">
        <v>9</v>
      </c>
      <c r="L3483">
        <v>44</v>
      </c>
      <c r="M3483">
        <v>40</v>
      </c>
      <c r="N3483" t="s">
        <v>172</v>
      </c>
      <c r="O3483" s="2">
        <v>5</v>
      </c>
      <c r="P3483" s="5">
        <v>0.57569444444444395</v>
      </c>
      <c r="Q3483" s="5">
        <v>0.58055555555555605</v>
      </c>
      <c r="R3483">
        <v>20</v>
      </c>
      <c r="S3483" t="s">
        <v>100</v>
      </c>
      <c r="T3483">
        <v>6</v>
      </c>
      <c r="U3483">
        <v>5</v>
      </c>
      <c r="X3483" t="str">
        <f>VLOOKUP($S3483,Taxonomic!A:D,2,FALSE)</f>
        <v>gobiidae</v>
      </c>
      <c r="Y3483" t="str">
        <f>VLOOKUP(S3483,Taxonomic!A:D,3,FALSE)</f>
        <v>coryphopterus</v>
      </c>
      <c r="Z3483" t="str">
        <f>VLOOKUP(S3483,Taxonomic!A:D,4,FALSE)</f>
        <v>glaucofraenum</v>
      </c>
    </row>
    <row r="3484" spans="1:26" x14ac:dyDescent="0.2">
      <c r="A3484" t="s">
        <v>30</v>
      </c>
      <c r="B3484" t="s">
        <v>59</v>
      </c>
      <c r="C3484" s="4" t="s">
        <v>165</v>
      </c>
      <c r="D3484">
        <v>2020</v>
      </c>
      <c r="E3484">
        <v>1</v>
      </c>
      <c r="F3484" s="9">
        <v>29</v>
      </c>
      <c r="G3484" t="s">
        <v>455</v>
      </c>
      <c r="H3484" t="s">
        <v>136</v>
      </c>
      <c r="I3484">
        <f>VLOOKUP(B3484,Information_sites!D:E,2,FALSE)</f>
        <v>-24.097747999999999</v>
      </c>
      <c r="J3484">
        <f>VLOOKUP(B3484,Information_sites!D:F,3,FALSE)</f>
        <v>-45.688487000000002</v>
      </c>
      <c r="K3484">
        <v>9</v>
      </c>
      <c r="L3484">
        <v>44</v>
      </c>
      <c r="M3484">
        <v>40</v>
      </c>
      <c r="N3484" t="s">
        <v>172</v>
      </c>
      <c r="O3484" s="2">
        <v>5</v>
      </c>
      <c r="P3484" s="5">
        <v>0.57569444444444395</v>
      </c>
      <c r="Q3484" s="5">
        <v>0.58055555555555605</v>
      </c>
      <c r="R3484">
        <v>20</v>
      </c>
      <c r="S3484" t="s">
        <v>100</v>
      </c>
      <c r="T3484">
        <v>2</v>
      </c>
      <c r="U3484">
        <v>7</v>
      </c>
      <c r="X3484" t="str">
        <f>VLOOKUP($S3484,Taxonomic!A:D,2,FALSE)</f>
        <v>gobiidae</v>
      </c>
      <c r="Y3484" t="str">
        <f>VLOOKUP(S3484,Taxonomic!A:D,3,FALSE)</f>
        <v>coryphopterus</v>
      </c>
      <c r="Z3484" t="str">
        <f>VLOOKUP(S3484,Taxonomic!A:D,4,FALSE)</f>
        <v>glaucofraenum</v>
      </c>
    </row>
    <row r="3485" spans="1:26" x14ac:dyDescent="0.2">
      <c r="A3485" t="s">
        <v>30</v>
      </c>
      <c r="B3485" t="s">
        <v>59</v>
      </c>
      <c r="C3485" s="4" t="s">
        <v>165</v>
      </c>
      <c r="D3485">
        <v>2020</v>
      </c>
      <c r="E3485">
        <v>1</v>
      </c>
      <c r="F3485" s="9">
        <v>29</v>
      </c>
      <c r="G3485" t="s">
        <v>455</v>
      </c>
      <c r="H3485" t="s">
        <v>136</v>
      </c>
      <c r="I3485">
        <f>VLOOKUP(B3485,Information_sites!D:E,2,FALSE)</f>
        <v>-24.097747999999999</v>
      </c>
      <c r="J3485">
        <f>VLOOKUP(B3485,Information_sites!D:F,3,FALSE)</f>
        <v>-45.688487000000002</v>
      </c>
      <c r="K3485">
        <v>9</v>
      </c>
      <c r="L3485">
        <v>44</v>
      </c>
      <c r="M3485">
        <v>40</v>
      </c>
      <c r="N3485" t="s">
        <v>172</v>
      </c>
      <c r="O3485" s="2">
        <v>5</v>
      </c>
      <c r="P3485" s="5">
        <v>0.57569444444444395</v>
      </c>
      <c r="Q3485" s="5">
        <v>0.58055555555555605</v>
      </c>
      <c r="R3485">
        <v>20</v>
      </c>
      <c r="S3485" t="s">
        <v>65</v>
      </c>
      <c r="T3485">
        <v>1</v>
      </c>
      <c r="U3485">
        <v>4</v>
      </c>
      <c r="X3485" t="str">
        <f>VLOOKUP($S3485,Taxonomic!A:D,2,FALSE)</f>
        <v>gobiidae</v>
      </c>
      <c r="Y3485" t="str">
        <f>VLOOKUP(S3485,Taxonomic!A:D,3,FALSE)</f>
        <v>elacatinus</v>
      </c>
      <c r="Z3485" t="str">
        <f>VLOOKUP(S3485,Taxonomic!A:D,4,FALSE)</f>
        <v>figaro</v>
      </c>
    </row>
    <row r="3486" spans="1:26" x14ac:dyDescent="0.2">
      <c r="A3486" t="s">
        <v>30</v>
      </c>
      <c r="B3486" t="s">
        <v>59</v>
      </c>
      <c r="C3486" s="4" t="s">
        <v>165</v>
      </c>
      <c r="D3486">
        <v>2020</v>
      </c>
      <c r="E3486">
        <v>1</v>
      </c>
      <c r="F3486" s="9">
        <v>29</v>
      </c>
      <c r="G3486" t="s">
        <v>455</v>
      </c>
      <c r="H3486" t="s">
        <v>136</v>
      </c>
      <c r="I3486">
        <f>VLOOKUP(B3486,Information_sites!D:E,2,FALSE)</f>
        <v>-24.097747999999999</v>
      </c>
      <c r="J3486">
        <f>VLOOKUP(B3486,Information_sites!D:F,3,FALSE)</f>
        <v>-45.688487000000002</v>
      </c>
      <c r="K3486">
        <v>9</v>
      </c>
      <c r="L3486">
        <v>44</v>
      </c>
      <c r="M3486">
        <v>40</v>
      </c>
      <c r="N3486" t="s">
        <v>172</v>
      </c>
      <c r="O3486" s="2">
        <v>5</v>
      </c>
      <c r="P3486" s="5">
        <v>0.57569444444444395</v>
      </c>
      <c r="Q3486" s="5">
        <v>0.58055555555555605</v>
      </c>
      <c r="R3486">
        <v>20</v>
      </c>
      <c r="S3486" t="s">
        <v>65</v>
      </c>
      <c r="T3486">
        <v>1</v>
      </c>
      <c r="U3486">
        <v>2</v>
      </c>
      <c r="X3486" t="str">
        <f>VLOOKUP($S3486,Taxonomic!A:D,2,FALSE)</f>
        <v>gobiidae</v>
      </c>
      <c r="Y3486" t="str">
        <f>VLOOKUP(S3486,Taxonomic!A:D,3,FALSE)</f>
        <v>elacatinus</v>
      </c>
      <c r="Z3486" t="str">
        <f>VLOOKUP(S3486,Taxonomic!A:D,4,FALSE)</f>
        <v>figaro</v>
      </c>
    </row>
    <row r="3487" spans="1:26" x14ac:dyDescent="0.2">
      <c r="A3487" t="s">
        <v>30</v>
      </c>
      <c r="B3487" t="s">
        <v>59</v>
      </c>
      <c r="C3487" s="4" t="s">
        <v>165</v>
      </c>
      <c r="D3487">
        <v>2020</v>
      </c>
      <c r="E3487">
        <v>1</v>
      </c>
      <c r="F3487" s="9">
        <v>29</v>
      </c>
      <c r="G3487" t="s">
        <v>455</v>
      </c>
      <c r="H3487" t="s">
        <v>136</v>
      </c>
      <c r="I3487">
        <f>VLOOKUP(B3487,Information_sites!D:E,2,FALSE)</f>
        <v>-24.097747999999999</v>
      </c>
      <c r="J3487">
        <f>VLOOKUP(B3487,Information_sites!D:F,3,FALSE)</f>
        <v>-45.688487000000002</v>
      </c>
      <c r="K3487">
        <v>9</v>
      </c>
      <c r="L3487">
        <v>44</v>
      </c>
      <c r="M3487">
        <v>40</v>
      </c>
      <c r="N3487" t="s">
        <v>172</v>
      </c>
      <c r="O3487" s="2">
        <v>5</v>
      </c>
      <c r="P3487" s="5">
        <v>0.57569444444444395</v>
      </c>
      <c r="Q3487" s="5">
        <v>0.58055555555555605</v>
      </c>
      <c r="R3487">
        <v>20</v>
      </c>
      <c r="S3487" t="s">
        <v>65</v>
      </c>
      <c r="T3487">
        <v>1</v>
      </c>
      <c r="U3487">
        <v>5</v>
      </c>
      <c r="X3487" t="str">
        <f>VLOOKUP($S3487,Taxonomic!A:D,2,FALSE)</f>
        <v>gobiidae</v>
      </c>
      <c r="Y3487" t="str">
        <f>VLOOKUP(S3487,Taxonomic!A:D,3,FALSE)</f>
        <v>elacatinus</v>
      </c>
      <c r="Z3487" t="str">
        <f>VLOOKUP(S3487,Taxonomic!A:D,4,FALSE)</f>
        <v>figaro</v>
      </c>
    </row>
    <row r="3488" spans="1:26" x14ac:dyDescent="0.2">
      <c r="A3488" t="s">
        <v>30</v>
      </c>
      <c r="B3488" t="s">
        <v>59</v>
      </c>
      <c r="C3488" s="4" t="s">
        <v>165</v>
      </c>
      <c r="D3488">
        <v>2020</v>
      </c>
      <c r="E3488">
        <v>1</v>
      </c>
      <c r="F3488" s="9">
        <v>29</v>
      </c>
      <c r="G3488" t="s">
        <v>455</v>
      </c>
      <c r="H3488" t="s">
        <v>136</v>
      </c>
      <c r="I3488">
        <f>VLOOKUP(B3488,Information_sites!D:E,2,FALSE)</f>
        <v>-24.097747999999999</v>
      </c>
      <c r="J3488">
        <f>VLOOKUP(B3488,Information_sites!D:F,3,FALSE)</f>
        <v>-45.688487000000002</v>
      </c>
      <c r="K3488">
        <v>9</v>
      </c>
      <c r="L3488">
        <v>44</v>
      </c>
      <c r="M3488">
        <v>40</v>
      </c>
      <c r="N3488" t="s">
        <v>172</v>
      </c>
      <c r="O3488" s="2">
        <v>5</v>
      </c>
      <c r="P3488" s="5">
        <v>0.57569444444444395</v>
      </c>
      <c r="Q3488" s="5">
        <v>0.58055555555555605</v>
      </c>
      <c r="R3488">
        <v>20</v>
      </c>
      <c r="S3488" t="s">
        <v>153</v>
      </c>
      <c r="T3488">
        <v>1</v>
      </c>
      <c r="U3488">
        <v>3</v>
      </c>
      <c r="X3488" t="str">
        <f>VLOOKUP($S3488,Taxonomic!A:D,2,FALSE)</f>
        <v>gobiidae</v>
      </c>
      <c r="Y3488" t="str">
        <f>VLOOKUP(S3488,Taxonomic!A:D,3,FALSE)</f>
        <v>gnatholepis</v>
      </c>
      <c r="Z3488" t="str">
        <f>VLOOKUP(S3488,Taxonomic!A:D,4,FALSE)</f>
        <v>thompsoni</v>
      </c>
    </row>
    <row r="3489" spans="1:26" x14ac:dyDescent="0.2">
      <c r="A3489" t="s">
        <v>30</v>
      </c>
      <c r="B3489" t="s">
        <v>59</v>
      </c>
      <c r="C3489" s="4" t="s">
        <v>165</v>
      </c>
      <c r="D3489">
        <v>2020</v>
      </c>
      <c r="E3489">
        <v>1</v>
      </c>
      <c r="F3489" s="9">
        <v>29</v>
      </c>
      <c r="G3489" t="s">
        <v>455</v>
      </c>
      <c r="H3489" t="s">
        <v>136</v>
      </c>
      <c r="I3489">
        <f>VLOOKUP(B3489,Information_sites!D:E,2,FALSE)</f>
        <v>-24.097747999999999</v>
      </c>
      <c r="J3489">
        <f>VLOOKUP(B3489,Information_sites!D:F,3,FALSE)</f>
        <v>-45.688487000000002</v>
      </c>
      <c r="K3489">
        <v>9</v>
      </c>
      <c r="L3489">
        <v>44</v>
      </c>
      <c r="M3489">
        <v>40</v>
      </c>
      <c r="N3489" t="s">
        <v>172</v>
      </c>
      <c r="O3489" s="2">
        <v>5</v>
      </c>
      <c r="P3489" s="5">
        <v>0.57569444444444395</v>
      </c>
      <c r="Q3489" s="5">
        <v>0.58055555555555605</v>
      </c>
      <c r="R3489">
        <v>20</v>
      </c>
      <c r="S3489" t="s">
        <v>141</v>
      </c>
      <c r="T3489">
        <v>1</v>
      </c>
      <c r="U3489">
        <v>4</v>
      </c>
      <c r="V3489" t="s">
        <v>142</v>
      </c>
      <c r="X3489" t="str">
        <f>VLOOKUP($S3489,Taxonomic!A:D,2,FALSE)</f>
        <v>scaridae</v>
      </c>
      <c r="Y3489" t="str">
        <f>VLOOKUP(S3489,Taxonomic!A:D,3,FALSE)</f>
        <v>sparisoma</v>
      </c>
      <c r="Z3489" t="str">
        <f>VLOOKUP(S3489,Taxonomic!A:D,4,FALSE)</f>
        <v>spp</v>
      </c>
    </row>
    <row r="3490" spans="1:26" x14ac:dyDescent="0.2">
      <c r="A3490" t="s">
        <v>30</v>
      </c>
      <c r="B3490" t="s">
        <v>59</v>
      </c>
      <c r="C3490" s="4" t="s">
        <v>165</v>
      </c>
      <c r="D3490">
        <v>2020</v>
      </c>
      <c r="E3490">
        <v>1</v>
      </c>
      <c r="F3490" s="9">
        <v>29</v>
      </c>
      <c r="G3490" t="s">
        <v>455</v>
      </c>
      <c r="H3490" t="s">
        <v>136</v>
      </c>
      <c r="I3490">
        <f>VLOOKUP(B3490,Information_sites!D:E,2,FALSE)</f>
        <v>-24.097747999999999</v>
      </c>
      <c r="J3490">
        <f>VLOOKUP(B3490,Information_sites!D:F,3,FALSE)</f>
        <v>-45.688487000000002</v>
      </c>
      <c r="K3490">
        <v>10</v>
      </c>
      <c r="L3490">
        <v>45</v>
      </c>
      <c r="M3490">
        <v>40</v>
      </c>
      <c r="N3490" t="s">
        <v>173</v>
      </c>
      <c r="O3490">
        <v>4</v>
      </c>
      <c r="P3490" s="5">
        <v>0.58263888888888904</v>
      </c>
      <c r="Q3490" s="5">
        <v>0.58750000000000002</v>
      </c>
      <c r="R3490">
        <v>21</v>
      </c>
      <c r="S3490" t="s">
        <v>51</v>
      </c>
      <c r="T3490">
        <v>1</v>
      </c>
      <c r="U3490">
        <v>35</v>
      </c>
      <c r="X3490" t="str">
        <f>VLOOKUP($S3490,Taxonomic!A:D,2,FALSE)</f>
        <v>sparidae</v>
      </c>
      <c r="Y3490" t="str">
        <f>VLOOKUP(S3490,Taxonomic!A:D,3,FALSE)</f>
        <v>diplodus</v>
      </c>
      <c r="Z3490" t="str">
        <f>VLOOKUP(S3490,Taxonomic!A:D,4,FALSE)</f>
        <v>argenteus</v>
      </c>
    </row>
    <row r="3491" spans="1:26" x14ac:dyDescent="0.2">
      <c r="A3491" t="s">
        <v>30</v>
      </c>
      <c r="B3491" t="s">
        <v>59</v>
      </c>
      <c r="C3491" s="4" t="s">
        <v>165</v>
      </c>
      <c r="D3491">
        <v>2020</v>
      </c>
      <c r="E3491">
        <v>1</v>
      </c>
      <c r="F3491" s="9">
        <v>29</v>
      </c>
      <c r="G3491" t="s">
        <v>455</v>
      </c>
      <c r="H3491" t="s">
        <v>136</v>
      </c>
      <c r="I3491">
        <f>VLOOKUP(B3491,Information_sites!D:E,2,FALSE)</f>
        <v>-24.097747999999999</v>
      </c>
      <c r="J3491">
        <f>VLOOKUP(B3491,Information_sites!D:F,3,FALSE)</f>
        <v>-45.688487000000002</v>
      </c>
      <c r="K3491">
        <v>10</v>
      </c>
      <c r="L3491">
        <v>45</v>
      </c>
      <c r="M3491">
        <v>40</v>
      </c>
      <c r="N3491" t="s">
        <v>173</v>
      </c>
      <c r="O3491">
        <v>4</v>
      </c>
      <c r="P3491" s="5">
        <v>0.58263888888888904</v>
      </c>
      <c r="Q3491" s="5">
        <v>0.58750000000000002</v>
      </c>
      <c r="R3491">
        <v>21</v>
      </c>
      <c r="S3491" t="s">
        <v>51</v>
      </c>
      <c r="T3491">
        <v>1</v>
      </c>
      <c r="U3491">
        <v>20</v>
      </c>
      <c r="X3491" t="str">
        <f>VLOOKUP($S3491,Taxonomic!A:D,2,FALSE)</f>
        <v>sparidae</v>
      </c>
      <c r="Y3491" t="str">
        <f>VLOOKUP(S3491,Taxonomic!A:D,3,FALSE)</f>
        <v>diplodus</v>
      </c>
      <c r="Z3491" t="str">
        <f>VLOOKUP(S3491,Taxonomic!A:D,4,FALSE)</f>
        <v>argenteus</v>
      </c>
    </row>
    <row r="3492" spans="1:26" x14ac:dyDescent="0.2">
      <c r="A3492" t="s">
        <v>30</v>
      </c>
      <c r="B3492" t="s">
        <v>59</v>
      </c>
      <c r="C3492" s="4" t="s">
        <v>165</v>
      </c>
      <c r="D3492">
        <v>2020</v>
      </c>
      <c r="E3492">
        <v>1</v>
      </c>
      <c r="F3492" s="9">
        <v>29</v>
      </c>
      <c r="G3492" t="s">
        <v>455</v>
      </c>
      <c r="H3492" t="s">
        <v>136</v>
      </c>
      <c r="I3492">
        <f>VLOOKUP(B3492,Information_sites!D:E,2,FALSE)</f>
        <v>-24.097747999999999</v>
      </c>
      <c r="J3492">
        <f>VLOOKUP(B3492,Information_sites!D:F,3,FALSE)</f>
        <v>-45.688487000000002</v>
      </c>
      <c r="K3492">
        <v>10</v>
      </c>
      <c r="L3492">
        <v>45</v>
      </c>
      <c r="M3492">
        <v>40</v>
      </c>
      <c r="N3492" t="s">
        <v>173</v>
      </c>
      <c r="O3492">
        <v>4</v>
      </c>
      <c r="P3492" s="5">
        <v>0.58263888888888904</v>
      </c>
      <c r="Q3492" s="5">
        <v>0.58750000000000002</v>
      </c>
      <c r="R3492">
        <v>21</v>
      </c>
      <c r="S3492" t="s">
        <v>93</v>
      </c>
      <c r="T3492">
        <v>2</v>
      </c>
      <c r="U3492">
        <v>40</v>
      </c>
      <c r="X3492" t="str">
        <f>VLOOKUP($S3492,Taxonomic!A:D,2,FALSE)</f>
        <v>sparidae</v>
      </c>
      <c r="Y3492" t="str">
        <f>VLOOKUP(S3492,Taxonomic!A:D,3,FALSE)</f>
        <v>calamus</v>
      </c>
      <c r="Z3492" t="str">
        <f>VLOOKUP(S3492,Taxonomic!A:D,4,FALSE)</f>
        <v>penna</v>
      </c>
    </row>
    <row r="3493" spans="1:26" x14ac:dyDescent="0.2">
      <c r="A3493" t="s">
        <v>30</v>
      </c>
      <c r="B3493" t="s">
        <v>59</v>
      </c>
      <c r="C3493" s="4" t="s">
        <v>165</v>
      </c>
      <c r="D3493">
        <v>2020</v>
      </c>
      <c r="E3493">
        <v>1</v>
      </c>
      <c r="F3493" s="9">
        <v>29</v>
      </c>
      <c r="G3493" t="s">
        <v>455</v>
      </c>
      <c r="H3493" t="s">
        <v>136</v>
      </c>
      <c r="I3493">
        <f>VLOOKUP(B3493,Information_sites!D:E,2,FALSE)</f>
        <v>-24.097747999999999</v>
      </c>
      <c r="J3493">
        <f>VLOOKUP(B3493,Information_sites!D:F,3,FALSE)</f>
        <v>-45.688487000000002</v>
      </c>
      <c r="K3493">
        <v>10</v>
      </c>
      <c r="L3493">
        <v>45</v>
      </c>
      <c r="M3493">
        <v>40</v>
      </c>
      <c r="N3493" t="s">
        <v>173</v>
      </c>
      <c r="O3493">
        <v>4</v>
      </c>
      <c r="P3493" s="5">
        <v>0.58263888888888904</v>
      </c>
      <c r="Q3493" s="5">
        <v>0.58750000000000002</v>
      </c>
      <c r="R3493">
        <v>21</v>
      </c>
      <c r="S3493" t="s">
        <v>39</v>
      </c>
      <c r="T3493">
        <v>40</v>
      </c>
      <c r="U3493">
        <v>20</v>
      </c>
      <c r="X3493" t="str">
        <f>VLOOKUP($S3493,Taxonomic!A:D,2,FALSE)</f>
        <v>haemulidae</v>
      </c>
      <c r="Y3493" t="str">
        <f>VLOOKUP(S3493,Taxonomic!A:D,3,FALSE)</f>
        <v>haemulon</v>
      </c>
      <c r="Z3493" t="str">
        <f>VLOOKUP(S3493,Taxonomic!A:D,4,FALSE)</f>
        <v>aurolineatum</v>
      </c>
    </row>
    <row r="3494" spans="1:26" x14ac:dyDescent="0.2">
      <c r="A3494" t="s">
        <v>30</v>
      </c>
      <c r="B3494" t="s">
        <v>59</v>
      </c>
      <c r="C3494" s="4" t="s">
        <v>165</v>
      </c>
      <c r="D3494">
        <v>2020</v>
      </c>
      <c r="E3494">
        <v>1</v>
      </c>
      <c r="F3494" s="9">
        <v>29</v>
      </c>
      <c r="G3494" t="s">
        <v>455</v>
      </c>
      <c r="H3494" t="s">
        <v>136</v>
      </c>
      <c r="I3494">
        <f>VLOOKUP(B3494,Information_sites!D:E,2,FALSE)</f>
        <v>-24.097747999999999</v>
      </c>
      <c r="J3494">
        <f>VLOOKUP(B3494,Information_sites!D:F,3,FALSE)</f>
        <v>-45.688487000000002</v>
      </c>
      <c r="K3494">
        <v>10</v>
      </c>
      <c r="L3494">
        <v>45</v>
      </c>
      <c r="M3494">
        <v>40</v>
      </c>
      <c r="N3494" t="s">
        <v>173</v>
      </c>
      <c r="O3494">
        <v>4</v>
      </c>
      <c r="P3494" s="5">
        <v>0.58263888888888904</v>
      </c>
      <c r="Q3494" s="5">
        <v>0.58750000000000002</v>
      </c>
      <c r="R3494">
        <v>21</v>
      </c>
      <c r="S3494" t="s">
        <v>39</v>
      </c>
      <c r="T3494">
        <v>33</v>
      </c>
      <c r="U3494">
        <v>15</v>
      </c>
      <c r="X3494" t="str">
        <f>VLOOKUP($S3494,Taxonomic!A:D,2,FALSE)</f>
        <v>haemulidae</v>
      </c>
      <c r="Y3494" t="str">
        <f>VLOOKUP(S3494,Taxonomic!A:D,3,FALSE)</f>
        <v>haemulon</v>
      </c>
      <c r="Z3494" t="str">
        <f>VLOOKUP(S3494,Taxonomic!A:D,4,FALSE)</f>
        <v>aurolineatum</v>
      </c>
    </row>
    <row r="3495" spans="1:26" x14ac:dyDescent="0.2">
      <c r="A3495" t="s">
        <v>30</v>
      </c>
      <c r="B3495" t="s">
        <v>59</v>
      </c>
      <c r="C3495" s="4" t="s">
        <v>165</v>
      </c>
      <c r="D3495">
        <v>2020</v>
      </c>
      <c r="E3495">
        <v>1</v>
      </c>
      <c r="F3495" s="9">
        <v>29</v>
      </c>
      <c r="G3495" t="s">
        <v>455</v>
      </c>
      <c r="H3495" t="s">
        <v>136</v>
      </c>
      <c r="I3495">
        <f>VLOOKUP(B3495,Information_sites!D:E,2,FALSE)</f>
        <v>-24.097747999999999</v>
      </c>
      <c r="J3495">
        <f>VLOOKUP(B3495,Information_sites!D:F,3,FALSE)</f>
        <v>-45.688487000000002</v>
      </c>
      <c r="K3495">
        <v>10</v>
      </c>
      <c r="L3495">
        <v>45</v>
      </c>
      <c r="M3495">
        <v>40</v>
      </c>
      <c r="N3495" t="s">
        <v>173</v>
      </c>
      <c r="O3495">
        <v>4</v>
      </c>
      <c r="P3495" s="5">
        <v>0.58263888888888904</v>
      </c>
      <c r="Q3495" s="5">
        <v>0.58750000000000002</v>
      </c>
      <c r="R3495">
        <v>21</v>
      </c>
      <c r="S3495" t="s">
        <v>39</v>
      </c>
      <c r="T3495">
        <v>3</v>
      </c>
      <c r="U3495">
        <v>12</v>
      </c>
      <c r="X3495" t="str">
        <f>VLOOKUP($S3495,Taxonomic!A:D,2,FALSE)</f>
        <v>haemulidae</v>
      </c>
      <c r="Y3495" t="str">
        <f>VLOOKUP(S3495,Taxonomic!A:D,3,FALSE)</f>
        <v>haemulon</v>
      </c>
      <c r="Z3495" t="str">
        <f>VLOOKUP(S3495,Taxonomic!A:D,4,FALSE)</f>
        <v>aurolineatum</v>
      </c>
    </row>
    <row r="3496" spans="1:26" x14ac:dyDescent="0.2">
      <c r="A3496" t="s">
        <v>30</v>
      </c>
      <c r="B3496" t="s">
        <v>59</v>
      </c>
      <c r="C3496" s="4" t="s">
        <v>165</v>
      </c>
      <c r="D3496">
        <v>2020</v>
      </c>
      <c r="E3496">
        <v>1</v>
      </c>
      <c r="F3496" s="9">
        <v>29</v>
      </c>
      <c r="G3496" t="s">
        <v>455</v>
      </c>
      <c r="H3496" t="s">
        <v>136</v>
      </c>
      <c r="I3496">
        <f>VLOOKUP(B3496,Information_sites!D:E,2,FALSE)</f>
        <v>-24.097747999999999</v>
      </c>
      <c r="J3496">
        <f>VLOOKUP(B3496,Information_sites!D:F,3,FALSE)</f>
        <v>-45.688487000000002</v>
      </c>
      <c r="K3496">
        <v>10</v>
      </c>
      <c r="L3496">
        <v>45</v>
      </c>
      <c r="M3496">
        <v>40</v>
      </c>
      <c r="N3496" t="s">
        <v>173</v>
      </c>
      <c r="O3496">
        <v>4</v>
      </c>
      <c r="P3496" s="5">
        <v>0.58263888888888904</v>
      </c>
      <c r="Q3496" s="5">
        <v>0.58750000000000002</v>
      </c>
      <c r="R3496">
        <v>21</v>
      </c>
      <c r="S3496" t="s">
        <v>41</v>
      </c>
      <c r="T3496">
        <v>1</v>
      </c>
      <c r="U3496">
        <v>27</v>
      </c>
      <c r="X3496" t="str">
        <f>VLOOKUP($S3496,Taxonomic!A:D,2,FALSE)</f>
        <v>holocentridae</v>
      </c>
      <c r="Y3496" t="str">
        <f>VLOOKUP(S3496,Taxonomic!A:D,3,FALSE)</f>
        <v>holocentrus</v>
      </c>
      <c r="Z3496" t="str">
        <f>VLOOKUP(S3496,Taxonomic!A:D,4,FALSE)</f>
        <v>adscensionis</v>
      </c>
    </row>
    <row r="3497" spans="1:26" x14ac:dyDescent="0.2">
      <c r="A3497" t="s">
        <v>30</v>
      </c>
      <c r="B3497" t="s">
        <v>59</v>
      </c>
      <c r="C3497" s="4" t="s">
        <v>165</v>
      </c>
      <c r="D3497">
        <v>2020</v>
      </c>
      <c r="E3497">
        <v>1</v>
      </c>
      <c r="F3497" s="9">
        <v>29</v>
      </c>
      <c r="G3497" t="s">
        <v>455</v>
      </c>
      <c r="H3497" t="s">
        <v>136</v>
      </c>
      <c r="I3497">
        <f>VLOOKUP(B3497,Information_sites!D:E,2,FALSE)</f>
        <v>-24.097747999999999</v>
      </c>
      <c r="J3497">
        <f>VLOOKUP(B3497,Information_sites!D:F,3,FALSE)</f>
        <v>-45.688487000000002</v>
      </c>
      <c r="K3497">
        <v>10</v>
      </c>
      <c r="L3497">
        <v>45</v>
      </c>
      <c r="M3497">
        <v>40</v>
      </c>
      <c r="N3497" t="s">
        <v>173</v>
      </c>
      <c r="O3497">
        <v>4</v>
      </c>
      <c r="P3497" s="5">
        <v>0.58263888888888904</v>
      </c>
      <c r="Q3497" s="5">
        <v>0.58750000000000002</v>
      </c>
      <c r="R3497">
        <v>21</v>
      </c>
      <c r="S3497" t="s">
        <v>41</v>
      </c>
      <c r="T3497">
        <v>2</v>
      </c>
      <c r="U3497">
        <v>22</v>
      </c>
      <c r="X3497" t="str">
        <f>VLOOKUP($S3497,Taxonomic!A:D,2,FALSE)</f>
        <v>holocentridae</v>
      </c>
      <c r="Y3497" t="str">
        <f>VLOOKUP(S3497,Taxonomic!A:D,3,FALSE)</f>
        <v>holocentrus</v>
      </c>
      <c r="Z3497" t="str">
        <f>VLOOKUP(S3497,Taxonomic!A:D,4,FALSE)</f>
        <v>adscensionis</v>
      </c>
    </row>
    <row r="3498" spans="1:26" x14ac:dyDescent="0.2">
      <c r="A3498" t="s">
        <v>30</v>
      </c>
      <c r="B3498" t="s">
        <v>59</v>
      </c>
      <c r="C3498" s="4" t="s">
        <v>165</v>
      </c>
      <c r="D3498">
        <v>2020</v>
      </c>
      <c r="E3498">
        <v>1</v>
      </c>
      <c r="F3498" s="9">
        <v>29</v>
      </c>
      <c r="G3498" t="s">
        <v>455</v>
      </c>
      <c r="H3498" t="s">
        <v>136</v>
      </c>
      <c r="I3498">
        <f>VLOOKUP(B3498,Information_sites!D:E,2,FALSE)</f>
        <v>-24.097747999999999</v>
      </c>
      <c r="J3498">
        <f>VLOOKUP(B3498,Information_sites!D:F,3,FALSE)</f>
        <v>-45.688487000000002</v>
      </c>
      <c r="K3498">
        <v>10</v>
      </c>
      <c r="L3498">
        <v>45</v>
      </c>
      <c r="M3498">
        <v>40</v>
      </c>
      <c r="N3498" t="s">
        <v>173</v>
      </c>
      <c r="O3498">
        <v>4</v>
      </c>
      <c r="P3498" s="5">
        <v>0.58263888888888904</v>
      </c>
      <c r="Q3498" s="5">
        <v>0.58750000000000002</v>
      </c>
      <c r="R3498">
        <v>21</v>
      </c>
      <c r="S3498" t="s">
        <v>41</v>
      </c>
      <c r="T3498">
        <v>1</v>
      </c>
      <c r="U3498">
        <v>15</v>
      </c>
      <c r="X3498" t="str">
        <f>VLOOKUP($S3498,Taxonomic!A:D,2,FALSE)</f>
        <v>holocentridae</v>
      </c>
      <c r="Y3498" t="str">
        <f>VLOOKUP(S3498,Taxonomic!A:D,3,FALSE)</f>
        <v>holocentrus</v>
      </c>
      <c r="Z3498" t="str">
        <f>VLOOKUP(S3498,Taxonomic!A:D,4,FALSE)</f>
        <v>adscensionis</v>
      </c>
    </row>
    <row r="3499" spans="1:26" x14ac:dyDescent="0.2">
      <c r="A3499" t="s">
        <v>30</v>
      </c>
      <c r="B3499" t="s">
        <v>59</v>
      </c>
      <c r="C3499" s="4" t="s">
        <v>165</v>
      </c>
      <c r="D3499">
        <v>2020</v>
      </c>
      <c r="E3499">
        <v>1</v>
      </c>
      <c r="F3499" s="9">
        <v>29</v>
      </c>
      <c r="G3499" t="s">
        <v>455</v>
      </c>
      <c r="H3499" t="s">
        <v>136</v>
      </c>
      <c r="I3499">
        <f>VLOOKUP(B3499,Information_sites!D:E,2,FALSE)</f>
        <v>-24.097747999999999</v>
      </c>
      <c r="J3499">
        <f>VLOOKUP(B3499,Information_sites!D:F,3,FALSE)</f>
        <v>-45.688487000000002</v>
      </c>
      <c r="K3499">
        <v>10</v>
      </c>
      <c r="L3499">
        <v>45</v>
      </c>
      <c r="M3499">
        <v>40</v>
      </c>
      <c r="N3499" t="s">
        <v>173</v>
      </c>
      <c r="O3499">
        <v>4</v>
      </c>
      <c r="P3499" s="5">
        <v>0.58263888888888904</v>
      </c>
      <c r="Q3499" s="5">
        <v>0.58750000000000002</v>
      </c>
      <c r="R3499">
        <v>21</v>
      </c>
      <c r="S3499" t="s">
        <v>40</v>
      </c>
      <c r="T3499">
        <v>1</v>
      </c>
      <c r="U3499">
        <v>12</v>
      </c>
      <c r="X3499" t="str">
        <f>VLOOKUP($S3499,Taxonomic!A:D,2,FALSE)</f>
        <v>labridae</v>
      </c>
      <c r="Y3499" t="str">
        <f>VLOOKUP(S3499,Taxonomic!A:D,3,FALSE)</f>
        <v>halichoeres</v>
      </c>
      <c r="Z3499" t="str">
        <f>VLOOKUP(S3499,Taxonomic!A:D,4,FALSE)</f>
        <v>poeyi</v>
      </c>
    </row>
    <row r="3500" spans="1:26" x14ac:dyDescent="0.2">
      <c r="A3500" t="s">
        <v>30</v>
      </c>
      <c r="B3500" t="s">
        <v>59</v>
      </c>
      <c r="C3500" s="4" t="s">
        <v>165</v>
      </c>
      <c r="D3500">
        <v>2020</v>
      </c>
      <c r="E3500">
        <v>1</v>
      </c>
      <c r="F3500" s="9">
        <v>29</v>
      </c>
      <c r="G3500" t="s">
        <v>455</v>
      </c>
      <c r="H3500" t="s">
        <v>136</v>
      </c>
      <c r="I3500">
        <f>VLOOKUP(B3500,Information_sites!D:E,2,FALSE)</f>
        <v>-24.097747999999999</v>
      </c>
      <c r="J3500">
        <f>VLOOKUP(B3500,Information_sites!D:F,3,FALSE)</f>
        <v>-45.688487000000002</v>
      </c>
      <c r="K3500">
        <v>10</v>
      </c>
      <c r="L3500">
        <v>45</v>
      </c>
      <c r="M3500">
        <v>40</v>
      </c>
      <c r="N3500" t="s">
        <v>173</v>
      </c>
      <c r="O3500">
        <v>4</v>
      </c>
      <c r="P3500" s="5">
        <v>0.58263888888888904</v>
      </c>
      <c r="Q3500" s="5">
        <v>0.58750000000000002</v>
      </c>
      <c r="R3500">
        <v>21</v>
      </c>
      <c r="S3500" t="s">
        <v>40</v>
      </c>
      <c r="T3500">
        <v>1</v>
      </c>
      <c r="U3500">
        <v>15</v>
      </c>
      <c r="X3500" t="str">
        <f>VLOOKUP($S3500,Taxonomic!A:D,2,FALSE)</f>
        <v>labridae</v>
      </c>
      <c r="Y3500" t="str">
        <f>VLOOKUP(S3500,Taxonomic!A:D,3,FALSE)</f>
        <v>halichoeres</v>
      </c>
      <c r="Z3500" t="str">
        <f>VLOOKUP(S3500,Taxonomic!A:D,4,FALSE)</f>
        <v>poeyi</v>
      </c>
    </row>
    <row r="3501" spans="1:26" x14ac:dyDescent="0.2">
      <c r="A3501" t="s">
        <v>30</v>
      </c>
      <c r="B3501" t="s">
        <v>59</v>
      </c>
      <c r="C3501" s="4" t="s">
        <v>165</v>
      </c>
      <c r="D3501">
        <v>2020</v>
      </c>
      <c r="E3501">
        <v>1</v>
      </c>
      <c r="F3501" s="9">
        <v>29</v>
      </c>
      <c r="G3501" t="s">
        <v>455</v>
      </c>
      <c r="H3501" t="s">
        <v>136</v>
      </c>
      <c r="I3501">
        <f>VLOOKUP(B3501,Information_sites!D:E,2,FALSE)</f>
        <v>-24.097747999999999</v>
      </c>
      <c r="J3501">
        <f>VLOOKUP(B3501,Information_sites!D:F,3,FALSE)</f>
        <v>-45.688487000000002</v>
      </c>
      <c r="K3501">
        <v>10</v>
      </c>
      <c r="L3501">
        <v>45</v>
      </c>
      <c r="M3501">
        <v>40</v>
      </c>
      <c r="N3501" t="s">
        <v>173</v>
      </c>
      <c r="O3501">
        <v>4</v>
      </c>
      <c r="P3501" s="5">
        <v>0.58263888888888904</v>
      </c>
      <c r="Q3501" s="5">
        <v>0.58750000000000002</v>
      </c>
      <c r="R3501">
        <v>21</v>
      </c>
      <c r="S3501" t="s">
        <v>43</v>
      </c>
      <c r="T3501">
        <v>1</v>
      </c>
      <c r="U3501">
        <v>20</v>
      </c>
      <c r="X3501" t="str">
        <f>VLOOKUP($S3501,Taxonomic!A:D,2,FALSE)</f>
        <v>sciaenidae</v>
      </c>
      <c r="Y3501" t="str">
        <f>VLOOKUP(S3501,Taxonomic!A:D,3,FALSE)</f>
        <v>odontoscion</v>
      </c>
      <c r="Z3501" t="str">
        <f>VLOOKUP(S3501,Taxonomic!A:D,4,FALSE)</f>
        <v>dentex</v>
      </c>
    </row>
    <row r="3502" spans="1:26" x14ac:dyDescent="0.2">
      <c r="A3502" t="s">
        <v>30</v>
      </c>
      <c r="B3502" t="s">
        <v>59</v>
      </c>
      <c r="C3502" s="4" t="s">
        <v>165</v>
      </c>
      <c r="D3502">
        <v>2020</v>
      </c>
      <c r="E3502">
        <v>1</v>
      </c>
      <c r="F3502" s="9">
        <v>29</v>
      </c>
      <c r="G3502" t="s">
        <v>455</v>
      </c>
      <c r="H3502" t="s">
        <v>136</v>
      </c>
      <c r="I3502">
        <f>VLOOKUP(B3502,Information_sites!D:E,2,FALSE)</f>
        <v>-24.097747999999999</v>
      </c>
      <c r="J3502">
        <f>VLOOKUP(B3502,Information_sites!D:F,3,FALSE)</f>
        <v>-45.688487000000002</v>
      </c>
      <c r="K3502">
        <v>10</v>
      </c>
      <c r="L3502">
        <v>45</v>
      </c>
      <c r="M3502">
        <v>40</v>
      </c>
      <c r="N3502" t="s">
        <v>173</v>
      </c>
      <c r="O3502">
        <v>4</v>
      </c>
      <c r="P3502" s="5">
        <v>0.58263888888888904</v>
      </c>
      <c r="Q3502" s="5">
        <v>0.58750000000000002</v>
      </c>
      <c r="R3502">
        <v>21</v>
      </c>
      <c r="S3502" t="s">
        <v>44</v>
      </c>
      <c r="T3502">
        <v>1</v>
      </c>
      <c r="U3502">
        <v>37</v>
      </c>
      <c r="X3502" t="str">
        <f>VLOOKUP($S3502,Taxonomic!A:D,2,FALSE)</f>
        <v>pomacanthidae</v>
      </c>
      <c r="Y3502" t="str">
        <f>VLOOKUP(S3502,Taxonomic!A:D,3,FALSE)</f>
        <v>pomacanthus</v>
      </c>
      <c r="Z3502" t="str">
        <f>VLOOKUP(S3502,Taxonomic!A:D,4,FALSE)</f>
        <v>paru</v>
      </c>
    </row>
    <row r="3503" spans="1:26" x14ac:dyDescent="0.2">
      <c r="A3503" t="s">
        <v>30</v>
      </c>
      <c r="B3503" t="s">
        <v>59</v>
      </c>
      <c r="C3503" s="4" t="s">
        <v>165</v>
      </c>
      <c r="D3503">
        <v>2020</v>
      </c>
      <c r="E3503">
        <v>1</v>
      </c>
      <c r="F3503" s="9">
        <v>29</v>
      </c>
      <c r="G3503" t="s">
        <v>455</v>
      </c>
      <c r="H3503" t="s">
        <v>136</v>
      </c>
      <c r="I3503">
        <f>VLOOKUP(B3503,Information_sites!D:E,2,FALSE)</f>
        <v>-24.097747999999999</v>
      </c>
      <c r="J3503">
        <f>VLOOKUP(B3503,Information_sites!D:F,3,FALSE)</f>
        <v>-45.688487000000002</v>
      </c>
      <c r="K3503">
        <v>10</v>
      </c>
      <c r="L3503">
        <v>45</v>
      </c>
      <c r="M3503">
        <v>40</v>
      </c>
      <c r="N3503" t="s">
        <v>173</v>
      </c>
      <c r="O3503">
        <v>4</v>
      </c>
      <c r="P3503" s="5">
        <v>0.58263888888888904</v>
      </c>
      <c r="Q3503" s="5">
        <v>0.58750000000000002</v>
      </c>
      <c r="R3503">
        <v>21</v>
      </c>
      <c r="S3503" t="s">
        <v>100</v>
      </c>
      <c r="T3503">
        <v>16</v>
      </c>
      <c r="U3503">
        <v>5</v>
      </c>
      <c r="X3503" t="str">
        <f>VLOOKUP($S3503,Taxonomic!A:D,2,FALSE)</f>
        <v>gobiidae</v>
      </c>
      <c r="Y3503" t="str">
        <f>VLOOKUP(S3503,Taxonomic!A:D,3,FALSE)</f>
        <v>coryphopterus</v>
      </c>
      <c r="Z3503" t="str">
        <f>VLOOKUP(S3503,Taxonomic!A:D,4,FALSE)</f>
        <v>glaucofraenum</v>
      </c>
    </row>
    <row r="3504" spans="1:26" x14ac:dyDescent="0.2">
      <c r="A3504" t="s">
        <v>30</v>
      </c>
      <c r="B3504" t="s">
        <v>59</v>
      </c>
      <c r="C3504" s="4" t="s">
        <v>165</v>
      </c>
      <c r="D3504">
        <v>2020</v>
      </c>
      <c r="E3504">
        <v>1</v>
      </c>
      <c r="F3504" s="9">
        <v>29</v>
      </c>
      <c r="G3504" t="s">
        <v>455</v>
      </c>
      <c r="H3504" t="s">
        <v>136</v>
      </c>
      <c r="I3504">
        <f>VLOOKUP(B3504,Information_sites!D:E,2,FALSE)</f>
        <v>-24.097747999999999</v>
      </c>
      <c r="J3504">
        <f>VLOOKUP(B3504,Information_sites!D:F,3,FALSE)</f>
        <v>-45.688487000000002</v>
      </c>
      <c r="K3504">
        <v>10</v>
      </c>
      <c r="L3504">
        <v>45</v>
      </c>
      <c r="M3504">
        <v>40</v>
      </c>
      <c r="N3504" t="s">
        <v>173</v>
      </c>
      <c r="O3504">
        <v>4</v>
      </c>
      <c r="P3504" s="5">
        <v>0.58263888888888904</v>
      </c>
      <c r="Q3504" s="5">
        <v>0.58750000000000002</v>
      </c>
      <c r="R3504">
        <v>21</v>
      </c>
      <c r="S3504" t="s">
        <v>100</v>
      </c>
      <c r="T3504">
        <v>8</v>
      </c>
      <c r="U3504">
        <v>3</v>
      </c>
      <c r="X3504" t="str">
        <f>VLOOKUP($S3504,Taxonomic!A:D,2,FALSE)</f>
        <v>gobiidae</v>
      </c>
      <c r="Y3504" t="str">
        <f>VLOOKUP(S3504,Taxonomic!A:D,3,FALSE)</f>
        <v>coryphopterus</v>
      </c>
      <c r="Z3504" t="str">
        <f>VLOOKUP(S3504,Taxonomic!A:D,4,FALSE)</f>
        <v>glaucofraenum</v>
      </c>
    </row>
    <row r="3505" spans="1:26" x14ac:dyDescent="0.2">
      <c r="A3505" t="s">
        <v>30</v>
      </c>
      <c r="B3505" t="s">
        <v>59</v>
      </c>
      <c r="C3505" s="4" t="s">
        <v>165</v>
      </c>
      <c r="D3505">
        <v>2020</v>
      </c>
      <c r="E3505">
        <v>1</v>
      </c>
      <c r="F3505" s="9">
        <v>29</v>
      </c>
      <c r="G3505" t="s">
        <v>455</v>
      </c>
      <c r="H3505" t="s">
        <v>136</v>
      </c>
      <c r="I3505">
        <f>VLOOKUP(B3505,Information_sites!D:E,2,FALSE)</f>
        <v>-24.097747999999999</v>
      </c>
      <c r="J3505">
        <f>VLOOKUP(B3505,Information_sites!D:F,3,FALSE)</f>
        <v>-45.688487000000002</v>
      </c>
      <c r="K3505">
        <v>10</v>
      </c>
      <c r="L3505">
        <v>45</v>
      </c>
      <c r="M3505">
        <v>40</v>
      </c>
      <c r="N3505" t="s">
        <v>173</v>
      </c>
      <c r="O3505">
        <v>4</v>
      </c>
      <c r="P3505" s="5">
        <v>0.58263888888888904</v>
      </c>
      <c r="Q3505" s="5">
        <v>0.58750000000000002</v>
      </c>
      <c r="R3505">
        <v>21</v>
      </c>
      <c r="S3505" t="s">
        <v>100</v>
      </c>
      <c r="T3505">
        <v>3</v>
      </c>
      <c r="U3505">
        <v>4</v>
      </c>
      <c r="X3505" t="str">
        <f>VLOOKUP($S3505,Taxonomic!A:D,2,FALSE)</f>
        <v>gobiidae</v>
      </c>
      <c r="Y3505" t="str">
        <f>VLOOKUP(S3505,Taxonomic!A:D,3,FALSE)</f>
        <v>coryphopterus</v>
      </c>
      <c r="Z3505" t="str">
        <f>VLOOKUP(S3505,Taxonomic!A:D,4,FALSE)</f>
        <v>glaucofraenum</v>
      </c>
    </row>
    <row r="3506" spans="1:26" x14ac:dyDescent="0.2">
      <c r="A3506" t="s">
        <v>30</v>
      </c>
      <c r="B3506" t="s">
        <v>59</v>
      </c>
      <c r="C3506" s="4" t="s">
        <v>165</v>
      </c>
      <c r="D3506">
        <v>2020</v>
      </c>
      <c r="E3506">
        <v>1</v>
      </c>
      <c r="F3506" s="9">
        <v>29</v>
      </c>
      <c r="G3506" t="s">
        <v>455</v>
      </c>
      <c r="H3506" t="s">
        <v>136</v>
      </c>
      <c r="I3506">
        <f>VLOOKUP(B3506,Information_sites!D:E,2,FALSE)</f>
        <v>-24.097747999999999</v>
      </c>
      <c r="J3506">
        <f>VLOOKUP(B3506,Information_sites!D:F,3,FALSE)</f>
        <v>-45.688487000000002</v>
      </c>
      <c r="K3506">
        <v>10</v>
      </c>
      <c r="L3506">
        <v>45</v>
      </c>
      <c r="M3506">
        <v>40</v>
      </c>
      <c r="N3506" t="s">
        <v>173</v>
      </c>
      <c r="O3506">
        <v>4</v>
      </c>
      <c r="P3506" s="5">
        <v>0.58263888888888904</v>
      </c>
      <c r="Q3506" s="5">
        <v>0.58750000000000002</v>
      </c>
      <c r="R3506">
        <v>21</v>
      </c>
      <c r="S3506" t="s">
        <v>100</v>
      </c>
      <c r="T3506">
        <v>1</v>
      </c>
      <c r="U3506">
        <v>7</v>
      </c>
      <c r="X3506" t="str">
        <f>VLOOKUP($S3506,Taxonomic!A:D,2,FALSE)</f>
        <v>gobiidae</v>
      </c>
      <c r="Y3506" t="str">
        <f>VLOOKUP(S3506,Taxonomic!A:D,3,FALSE)</f>
        <v>coryphopterus</v>
      </c>
      <c r="Z3506" t="str">
        <f>VLOOKUP(S3506,Taxonomic!A:D,4,FALSE)</f>
        <v>glaucofraenum</v>
      </c>
    </row>
    <row r="3507" spans="1:26" x14ac:dyDescent="0.2">
      <c r="A3507" t="s">
        <v>30</v>
      </c>
      <c r="B3507" t="s">
        <v>59</v>
      </c>
      <c r="C3507" s="4" t="s">
        <v>165</v>
      </c>
      <c r="D3507">
        <v>2020</v>
      </c>
      <c r="E3507">
        <v>1</v>
      </c>
      <c r="F3507" s="9">
        <v>29</v>
      </c>
      <c r="G3507" t="s">
        <v>455</v>
      </c>
      <c r="H3507" t="s">
        <v>136</v>
      </c>
      <c r="I3507">
        <f>VLOOKUP(B3507,Information_sites!D:E,2,FALSE)</f>
        <v>-24.097747999999999</v>
      </c>
      <c r="J3507">
        <f>VLOOKUP(B3507,Information_sites!D:F,3,FALSE)</f>
        <v>-45.688487000000002</v>
      </c>
      <c r="K3507">
        <v>10</v>
      </c>
      <c r="L3507">
        <v>45</v>
      </c>
      <c r="M3507">
        <v>40</v>
      </c>
      <c r="N3507" t="s">
        <v>173</v>
      </c>
      <c r="O3507">
        <v>4</v>
      </c>
      <c r="P3507" s="5">
        <v>0.58263888888888904</v>
      </c>
      <c r="Q3507" s="5">
        <v>0.58750000000000002</v>
      </c>
      <c r="R3507">
        <v>21</v>
      </c>
      <c r="S3507" t="s">
        <v>65</v>
      </c>
      <c r="T3507">
        <v>1</v>
      </c>
      <c r="U3507">
        <v>4</v>
      </c>
      <c r="X3507" t="str">
        <f>VLOOKUP($S3507,Taxonomic!A:D,2,FALSE)</f>
        <v>gobiidae</v>
      </c>
      <c r="Y3507" t="str">
        <f>VLOOKUP(S3507,Taxonomic!A:D,3,FALSE)</f>
        <v>elacatinus</v>
      </c>
      <c r="Z3507" t="str">
        <f>VLOOKUP(S3507,Taxonomic!A:D,4,FALSE)</f>
        <v>figaro</v>
      </c>
    </row>
    <row r="3508" spans="1:26" x14ac:dyDescent="0.2">
      <c r="A3508" t="s">
        <v>30</v>
      </c>
      <c r="B3508" t="s">
        <v>59</v>
      </c>
      <c r="C3508" s="4" t="s">
        <v>165</v>
      </c>
      <c r="D3508">
        <v>2020</v>
      </c>
      <c r="E3508">
        <v>1</v>
      </c>
      <c r="F3508" s="9">
        <v>29</v>
      </c>
      <c r="G3508" t="s">
        <v>455</v>
      </c>
      <c r="H3508" t="s">
        <v>136</v>
      </c>
      <c r="I3508">
        <f>VLOOKUP(B3508,Information_sites!D:E,2,FALSE)</f>
        <v>-24.097747999999999</v>
      </c>
      <c r="J3508">
        <f>VLOOKUP(B3508,Information_sites!D:F,3,FALSE)</f>
        <v>-45.688487000000002</v>
      </c>
      <c r="K3508">
        <v>10</v>
      </c>
      <c r="L3508">
        <v>45</v>
      </c>
      <c r="M3508">
        <v>40</v>
      </c>
      <c r="N3508" t="s">
        <v>173</v>
      </c>
      <c r="O3508">
        <v>4</v>
      </c>
      <c r="P3508" s="5">
        <v>0.58263888888888904</v>
      </c>
      <c r="Q3508" s="5">
        <v>0.58750000000000002</v>
      </c>
      <c r="R3508">
        <v>21</v>
      </c>
      <c r="S3508" t="s">
        <v>54</v>
      </c>
      <c r="T3508">
        <v>1</v>
      </c>
      <c r="U3508">
        <v>4</v>
      </c>
      <c r="X3508" t="str">
        <f>VLOOKUP($S3508,Taxonomic!A:D,2,FALSE)</f>
        <v>blenniidae</v>
      </c>
      <c r="Y3508" t="str">
        <f>VLOOKUP(S3508,Taxonomic!A:D,3,FALSE)</f>
        <v>parablennius</v>
      </c>
      <c r="Z3508" t="str">
        <f>VLOOKUP(S3508,Taxonomic!A:D,4,FALSE)</f>
        <v>marmoreus</v>
      </c>
    </row>
    <row r="3509" spans="1:26" x14ac:dyDescent="0.2">
      <c r="A3509" t="s">
        <v>30</v>
      </c>
      <c r="B3509" t="s">
        <v>59</v>
      </c>
      <c r="C3509" s="4" t="s">
        <v>165</v>
      </c>
      <c r="D3509">
        <v>2020</v>
      </c>
      <c r="E3509">
        <v>1</v>
      </c>
      <c r="F3509" s="9">
        <v>29</v>
      </c>
      <c r="G3509" t="s">
        <v>455</v>
      </c>
      <c r="H3509" t="s">
        <v>136</v>
      </c>
      <c r="I3509">
        <f>VLOOKUP(B3509,Information_sites!D:E,2,FALSE)</f>
        <v>-24.097747999999999</v>
      </c>
      <c r="J3509">
        <f>VLOOKUP(B3509,Information_sites!D:F,3,FALSE)</f>
        <v>-45.688487000000002</v>
      </c>
      <c r="K3509">
        <v>10</v>
      </c>
      <c r="L3509">
        <v>45</v>
      </c>
      <c r="M3509">
        <v>40</v>
      </c>
      <c r="N3509" t="s">
        <v>173</v>
      </c>
      <c r="O3509">
        <v>4</v>
      </c>
      <c r="P3509" s="5">
        <v>0.58263888888888904</v>
      </c>
      <c r="Q3509" s="5">
        <v>0.58750000000000002</v>
      </c>
      <c r="R3509">
        <v>21</v>
      </c>
      <c r="S3509" t="s">
        <v>46</v>
      </c>
      <c r="T3509">
        <v>1</v>
      </c>
      <c r="U3509">
        <v>10</v>
      </c>
      <c r="X3509" t="str">
        <f>VLOOKUP($S3509,Taxonomic!A:D,2,FALSE)</f>
        <v>pomacentridae</v>
      </c>
      <c r="Y3509" t="str">
        <f>VLOOKUP(S3509,Taxonomic!A:D,3,FALSE)</f>
        <v>stegastes</v>
      </c>
      <c r="Z3509" t="str">
        <f>VLOOKUP(S3509,Taxonomic!A:D,4,FALSE)</f>
        <v>fuscus</v>
      </c>
    </row>
    <row r="3510" spans="1:26" x14ac:dyDescent="0.2">
      <c r="A3510" t="s">
        <v>30</v>
      </c>
      <c r="B3510" t="s">
        <v>59</v>
      </c>
      <c r="C3510" s="4" t="s">
        <v>165</v>
      </c>
      <c r="D3510">
        <v>2020</v>
      </c>
      <c r="E3510">
        <v>1</v>
      </c>
      <c r="F3510" s="9">
        <v>29</v>
      </c>
      <c r="G3510" t="s">
        <v>455</v>
      </c>
      <c r="H3510" t="s">
        <v>136</v>
      </c>
      <c r="I3510">
        <f>VLOOKUP(B3510,Information_sites!D:E,2,FALSE)</f>
        <v>-24.097747999999999</v>
      </c>
      <c r="J3510">
        <f>VLOOKUP(B3510,Information_sites!D:F,3,FALSE)</f>
        <v>-45.688487000000002</v>
      </c>
      <c r="K3510">
        <v>11</v>
      </c>
      <c r="L3510">
        <v>46</v>
      </c>
      <c r="M3510">
        <v>40</v>
      </c>
      <c r="N3510" t="s">
        <v>174</v>
      </c>
      <c r="O3510">
        <v>4</v>
      </c>
      <c r="P3510" s="5">
        <v>0.58958333333333302</v>
      </c>
      <c r="Q3510" s="5">
        <v>0.594444444444444</v>
      </c>
      <c r="R3510">
        <v>21</v>
      </c>
      <c r="S3510" t="s">
        <v>41</v>
      </c>
      <c r="T3510">
        <v>2</v>
      </c>
      <c r="U3510">
        <v>30</v>
      </c>
      <c r="X3510" t="str">
        <f>VLOOKUP($S3510,Taxonomic!A:D,2,FALSE)</f>
        <v>holocentridae</v>
      </c>
      <c r="Y3510" t="str">
        <f>VLOOKUP(S3510,Taxonomic!A:D,3,FALSE)</f>
        <v>holocentrus</v>
      </c>
      <c r="Z3510" t="str">
        <f>VLOOKUP(S3510,Taxonomic!A:D,4,FALSE)</f>
        <v>adscensionis</v>
      </c>
    </row>
    <row r="3511" spans="1:26" x14ac:dyDescent="0.2">
      <c r="A3511" t="s">
        <v>30</v>
      </c>
      <c r="B3511" t="s">
        <v>59</v>
      </c>
      <c r="C3511" s="4" t="s">
        <v>165</v>
      </c>
      <c r="D3511">
        <v>2020</v>
      </c>
      <c r="E3511">
        <v>1</v>
      </c>
      <c r="F3511" s="9">
        <v>29</v>
      </c>
      <c r="G3511" t="s">
        <v>455</v>
      </c>
      <c r="H3511" t="s">
        <v>136</v>
      </c>
      <c r="I3511">
        <f>VLOOKUP(B3511,Information_sites!D:E,2,FALSE)</f>
        <v>-24.097747999999999</v>
      </c>
      <c r="J3511">
        <f>VLOOKUP(B3511,Information_sites!D:F,3,FALSE)</f>
        <v>-45.688487000000002</v>
      </c>
      <c r="K3511">
        <v>11</v>
      </c>
      <c r="L3511">
        <v>46</v>
      </c>
      <c r="M3511">
        <v>40</v>
      </c>
      <c r="N3511" t="s">
        <v>174</v>
      </c>
      <c r="O3511">
        <v>4</v>
      </c>
      <c r="P3511" s="5">
        <v>0.58958333333333302</v>
      </c>
      <c r="Q3511" s="5">
        <v>0.594444444444444</v>
      </c>
      <c r="R3511">
        <v>21</v>
      </c>
      <c r="S3511" t="s">
        <v>41</v>
      </c>
      <c r="T3511">
        <v>1</v>
      </c>
      <c r="U3511">
        <v>27</v>
      </c>
      <c r="X3511" t="str">
        <f>VLOOKUP($S3511,Taxonomic!A:D,2,FALSE)</f>
        <v>holocentridae</v>
      </c>
      <c r="Y3511" t="str">
        <f>VLOOKUP(S3511,Taxonomic!A:D,3,FALSE)</f>
        <v>holocentrus</v>
      </c>
      <c r="Z3511" t="str">
        <f>VLOOKUP(S3511,Taxonomic!A:D,4,FALSE)</f>
        <v>adscensionis</v>
      </c>
    </row>
    <row r="3512" spans="1:26" x14ac:dyDescent="0.2">
      <c r="A3512" t="s">
        <v>30</v>
      </c>
      <c r="B3512" t="s">
        <v>59</v>
      </c>
      <c r="C3512" s="4" t="s">
        <v>165</v>
      </c>
      <c r="D3512">
        <v>2020</v>
      </c>
      <c r="E3512">
        <v>1</v>
      </c>
      <c r="F3512" s="9">
        <v>29</v>
      </c>
      <c r="G3512" t="s">
        <v>455</v>
      </c>
      <c r="H3512" t="s">
        <v>136</v>
      </c>
      <c r="I3512">
        <f>VLOOKUP(B3512,Information_sites!D:E,2,FALSE)</f>
        <v>-24.097747999999999</v>
      </c>
      <c r="J3512">
        <f>VLOOKUP(B3512,Information_sites!D:F,3,FALSE)</f>
        <v>-45.688487000000002</v>
      </c>
      <c r="K3512">
        <v>11</v>
      </c>
      <c r="L3512">
        <v>46</v>
      </c>
      <c r="M3512">
        <v>40</v>
      </c>
      <c r="N3512" t="s">
        <v>174</v>
      </c>
      <c r="O3512">
        <v>4</v>
      </c>
      <c r="P3512" s="5">
        <v>0.58958333333333302</v>
      </c>
      <c r="Q3512" s="5">
        <v>0.594444444444444</v>
      </c>
      <c r="R3512">
        <v>21</v>
      </c>
      <c r="S3512" t="s">
        <v>41</v>
      </c>
      <c r="T3512">
        <v>1</v>
      </c>
      <c r="U3512">
        <v>25</v>
      </c>
      <c r="X3512" t="str">
        <f>VLOOKUP($S3512,Taxonomic!A:D,2,FALSE)</f>
        <v>holocentridae</v>
      </c>
      <c r="Y3512" t="str">
        <f>VLOOKUP(S3512,Taxonomic!A:D,3,FALSE)</f>
        <v>holocentrus</v>
      </c>
      <c r="Z3512" t="str">
        <f>VLOOKUP(S3512,Taxonomic!A:D,4,FALSE)</f>
        <v>adscensionis</v>
      </c>
    </row>
    <row r="3513" spans="1:26" x14ac:dyDescent="0.2">
      <c r="A3513" t="s">
        <v>30</v>
      </c>
      <c r="B3513" t="s">
        <v>59</v>
      </c>
      <c r="C3513" s="4" t="s">
        <v>165</v>
      </c>
      <c r="D3513">
        <v>2020</v>
      </c>
      <c r="E3513">
        <v>1</v>
      </c>
      <c r="F3513" s="9">
        <v>29</v>
      </c>
      <c r="G3513" t="s">
        <v>455</v>
      </c>
      <c r="H3513" t="s">
        <v>136</v>
      </c>
      <c r="I3513">
        <f>VLOOKUP(B3513,Information_sites!D:E,2,FALSE)</f>
        <v>-24.097747999999999</v>
      </c>
      <c r="J3513">
        <f>VLOOKUP(B3513,Information_sites!D:F,3,FALSE)</f>
        <v>-45.688487000000002</v>
      </c>
      <c r="K3513">
        <v>11</v>
      </c>
      <c r="L3513">
        <v>46</v>
      </c>
      <c r="M3513">
        <v>40</v>
      </c>
      <c r="N3513" t="s">
        <v>174</v>
      </c>
      <c r="O3513">
        <v>4</v>
      </c>
      <c r="P3513" s="5">
        <v>0.58958333333333302</v>
      </c>
      <c r="Q3513" s="5">
        <v>0.594444444444444</v>
      </c>
      <c r="R3513">
        <v>21</v>
      </c>
      <c r="S3513" t="s">
        <v>41</v>
      </c>
      <c r="T3513">
        <v>1</v>
      </c>
      <c r="U3513">
        <v>17</v>
      </c>
      <c r="X3513" t="str">
        <f>VLOOKUP($S3513,Taxonomic!A:D,2,FALSE)</f>
        <v>holocentridae</v>
      </c>
      <c r="Y3513" t="str">
        <f>VLOOKUP(S3513,Taxonomic!A:D,3,FALSE)</f>
        <v>holocentrus</v>
      </c>
      <c r="Z3513" t="str">
        <f>VLOOKUP(S3513,Taxonomic!A:D,4,FALSE)</f>
        <v>adscensionis</v>
      </c>
    </row>
    <row r="3514" spans="1:26" x14ac:dyDescent="0.2">
      <c r="A3514" t="s">
        <v>30</v>
      </c>
      <c r="B3514" t="s">
        <v>59</v>
      </c>
      <c r="C3514" s="4" t="s">
        <v>165</v>
      </c>
      <c r="D3514">
        <v>2020</v>
      </c>
      <c r="E3514">
        <v>1</v>
      </c>
      <c r="F3514" s="9">
        <v>29</v>
      </c>
      <c r="G3514" t="s">
        <v>455</v>
      </c>
      <c r="H3514" t="s">
        <v>136</v>
      </c>
      <c r="I3514">
        <f>VLOOKUP(B3514,Information_sites!D:E,2,FALSE)</f>
        <v>-24.097747999999999</v>
      </c>
      <c r="J3514">
        <f>VLOOKUP(B3514,Information_sites!D:F,3,FALSE)</f>
        <v>-45.688487000000002</v>
      </c>
      <c r="K3514">
        <v>11</v>
      </c>
      <c r="L3514">
        <v>46</v>
      </c>
      <c r="M3514">
        <v>40</v>
      </c>
      <c r="N3514" t="s">
        <v>174</v>
      </c>
      <c r="O3514">
        <v>4</v>
      </c>
      <c r="P3514" s="5">
        <v>0.58958333333333302</v>
      </c>
      <c r="Q3514" s="5">
        <v>0.594444444444444</v>
      </c>
      <c r="R3514">
        <v>21</v>
      </c>
      <c r="S3514" t="s">
        <v>39</v>
      </c>
      <c r="T3514">
        <v>30</v>
      </c>
      <c r="U3514">
        <v>15</v>
      </c>
      <c r="X3514" t="str">
        <f>VLOOKUP($S3514,Taxonomic!A:D,2,FALSE)</f>
        <v>haemulidae</v>
      </c>
      <c r="Y3514" t="str">
        <f>VLOOKUP(S3514,Taxonomic!A:D,3,FALSE)</f>
        <v>haemulon</v>
      </c>
      <c r="Z3514" t="str">
        <f>VLOOKUP(S3514,Taxonomic!A:D,4,FALSE)</f>
        <v>aurolineatum</v>
      </c>
    </row>
    <row r="3515" spans="1:26" x14ac:dyDescent="0.2">
      <c r="A3515" t="s">
        <v>30</v>
      </c>
      <c r="B3515" t="s">
        <v>59</v>
      </c>
      <c r="C3515" s="4" t="s">
        <v>165</v>
      </c>
      <c r="D3515">
        <v>2020</v>
      </c>
      <c r="E3515">
        <v>1</v>
      </c>
      <c r="F3515" s="9">
        <v>29</v>
      </c>
      <c r="G3515" t="s">
        <v>455</v>
      </c>
      <c r="H3515" t="s">
        <v>136</v>
      </c>
      <c r="I3515">
        <f>VLOOKUP(B3515,Information_sites!D:E,2,FALSE)</f>
        <v>-24.097747999999999</v>
      </c>
      <c r="J3515">
        <f>VLOOKUP(B3515,Information_sites!D:F,3,FALSE)</f>
        <v>-45.688487000000002</v>
      </c>
      <c r="K3515">
        <v>11</v>
      </c>
      <c r="L3515">
        <v>46</v>
      </c>
      <c r="M3515">
        <v>40</v>
      </c>
      <c r="N3515" t="s">
        <v>174</v>
      </c>
      <c r="O3515">
        <v>4</v>
      </c>
      <c r="P3515" s="5">
        <v>0.58958333333333302</v>
      </c>
      <c r="Q3515" s="5">
        <v>0.594444444444444</v>
      </c>
      <c r="R3515">
        <v>21</v>
      </c>
      <c r="S3515" t="s">
        <v>39</v>
      </c>
      <c r="T3515">
        <v>4</v>
      </c>
      <c r="U3515">
        <v>26</v>
      </c>
      <c r="X3515" t="str">
        <f>VLOOKUP($S3515,Taxonomic!A:D,2,FALSE)</f>
        <v>haemulidae</v>
      </c>
      <c r="Y3515" t="str">
        <f>VLOOKUP(S3515,Taxonomic!A:D,3,FALSE)</f>
        <v>haemulon</v>
      </c>
      <c r="Z3515" t="str">
        <f>VLOOKUP(S3515,Taxonomic!A:D,4,FALSE)</f>
        <v>aurolineatum</v>
      </c>
    </row>
    <row r="3516" spans="1:26" x14ac:dyDescent="0.2">
      <c r="A3516" t="s">
        <v>30</v>
      </c>
      <c r="B3516" t="s">
        <v>59</v>
      </c>
      <c r="C3516" s="4" t="s">
        <v>165</v>
      </c>
      <c r="D3516">
        <v>2020</v>
      </c>
      <c r="E3516">
        <v>1</v>
      </c>
      <c r="F3516" s="9">
        <v>29</v>
      </c>
      <c r="G3516" t="s">
        <v>455</v>
      </c>
      <c r="H3516" t="s">
        <v>136</v>
      </c>
      <c r="I3516">
        <f>VLOOKUP(B3516,Information_sites!D:E,2,FALSE)</f>
        <v>-24.097747999999999</v>
      </c>
      <c r="J3516">
        <f>VLOOKUP(B3516,Information_sites!D:F,3,FALSE)</f>
        <v>-45.688487000000002</v>
      </c>
      <c r="K3516">
        <v>11</v>
      </c>
      <c r="L3516">
        <v>46</v>
      </c>
      <c r="M3516">
        <v>40</v>
      </c>
      <c r="N3516" t="s">
        <v>174</v>
      </c>
      <c r="O3516">
        <v>4</v>
      </c>
      <c r="P3516" s="5">
        <v>0.58958333333333302</v>
      </c>
      <c r="Q3516" s="5">
        <v>0.594444444444444</v>
      </c>
      <c r="R3516">
        <v>21</v>
      </c>
      <c r="S3516" t="s">
        <v>46</v>
      </c>
      <c r="T3516">
        <v>5</v>
      </c>
      <c r="U3516">
        <v>3</v>
      </c>
      <c r="X3516" t="str">
        <f>VLOOKUP($S3516,Taxonomic!A:D,2,FALSE)</f>
        <v>pomacentridae</v>
      </c>
      <c r="Y3516" t="str">
        <f>VLOOKUP(S3516,Taxonomic!A:D,3,FALSE)</f>
        <v>stegastes</v>
      </c>
      <c r="Z3516" t="str">
        <f>VLOOKUP(S3516,Taxonomic!A:D,4,FALSE)</f>
        <v>fuscus</v>
      </c>
    </row>
    <row r="3517" spans="1:26" x14ac:dyDescent="0.2">
      <c r="A3517" t="s">
        <v>30</v>
      </c>
      <c r="B3517" t="s">
        <v>59</v>
      </c>
      <c r="C3517" s="4" t="s">
        <v>165</v>
      </c>
      <c r="D3517">
        <v>2020</v>
      </c>
      <c r="E3517">
        <v>1</v>
      </c>
      <c r="F3517" s="9">
        <v>29</v>
      </c>
      <c r="G3517" t="s">
        <v>455</v>
      </c>
      <c r="H3517" t="s">
        <v>136</v>
      </c>
      <c r="I3517">
        <f>VLOOKUP(B3517,Information_sites!D:E,2,FALSE)</f>
        <v>-24.097747999999999</v>
      </c>
      <c r="J3517">
        <f>VLOOKUP(B3517,Information_sites!D:F,3,FALSE)</f>
        <v>-45.688487000000002</v>
      </c>
      <c r="K3517">
        <v>11</v>
      </c>
      <c r="L3517">
        <v>46</v>
      </c>
      <c r="M3517">
        <v>40</v>
      </c>
      <c r="N3517" t="s">
        <v>174</v>
      </c>
      <c r="O3517">
        <v>4</v>
      </c>
      <c r="P3517" s="5">
        <v>0.58958333333333302</v>
      </c>
      <c r="Q3517" s="5">
        <v>0.594444444444444</v>
      </c>
      <c r="R3517">
        <v>21</v>
      </c>
      <c r="S3517" t="s">
        <v>69</v>
      </c>
      <c r="T3517">
        <v>1</v>
      </c>
      <c r="U3517">
        <v>3</v>
      </c>
      <c r="X3517" t="str">
        <f>VLOOKUP($S3517,Taxonomic!A:D,2,FALSE)</f>
        <v>labrisomidae</v>
      </c>
      <c r="Y3517" t="str">
        <f>VLOOKUP(S3517,Taxonomic!A:D,3,FALSE)</f>
        <v>malacoctenus</v>
      </c>
      <c r="Z3517" t="str">
        <f>VLOOKUP(S3517,Taxonomic!A:D,4,FALSE)</f>
        <v>delalandii</v>
      </c>
    </row>
    <row r="3518" spans="1:26" x14ac:dyDescent="0.2">
      <c r="A3518" t="s">
        <v>30</v>
      </c>
      <c r="B3518" t="s">
        <v>59</v>
      </c>
      <c r="C3518" s="4" t="s">
        <v>165</v>
      </c>
      <c r="D3518">
        <v>2020</v>
      </c>
      <c r="E3518">
        <v>1</v>
      </c>
      <c r="F3518" s="9">
        <v>29</v>
      </c>
      <c r="G3518" t="s">
        <v>455</v>
      </c>
      <c r="H3518" t="s">
        <v>136</v>
      </c>
      <c r="I3518">
        <f>VLOOKUP(B3518,Information_sites!D:E,2,FALSE)</f>
        <v>-24.097747999999999</v>
      </c>
      <c r="J3518">
        <f>VLOOKUP(B3518,Information_sites!D:F,3,FALSE)</f>
        <v>-45.688487000000002</v>
      </c>
      <c r="K3518">
        <v>11</v>
      </c>
      <c r="L3518">
        <v>46</v>
      </c>
      <c r="M3518">
        <v>40</v>
      </c>
      <c r="N3518" t="s">
        <v>174</v>
      </c>
      <c r="O3518">
        <v>4</v>
      </c>
      <c r="P3518" s="5">
        <v>0.58958333333333302</v>
      </c>
      <c r="Q3518" s="5">
        <v>0.594444444444444</v>
      </c>
      <c r="R3518">
        <v>21</v>
      </c>
      <c r="S3518" t="s">
        <v>100</v>
      </c>
      <c r="T3518">
        <v>3</v>
      </c>
      <c r="U3518">
        <v>5</v>
      </c>
      <c r="X3518" t="str">
        <f>VLOOKUP($S3518,Taxonomic!A:D,2,FALSE)</f>
        <v>gobiidae</v>
      </c>
      <c r="Y3518" t="str">
        <f>VLOOKUP(S3518,Taxonomic!A:D,3,FALSE)</f>
        <v>coryphopterus</v>
      </c>
      <c r="Z3518" t="str">
        <f>VLOOKUP(S3518,Taxonomic!A:D,4,FALSE)</f>
        <v>glaucofraenum</v>
      </c>
    </row>
    <row r="3519" spans="1:26" x14ac:dyDescent="0.2">
      <c r="A3519" t="s">
        <v>30</v>
      </c>
      <c r="B3519" t="s">
        <v>59</v>
      </c>
      <c r="C3519" s="4" t="s">
        <v>165</v>
      </c>
      <c r="D3519">
        <v>2020</v>
      </c>
      <c r="E3519">
        <v>1</v>
      </c>
      <c r="F3519" s="9">
        <v>29</v>
      </c>
      <c r="G3519" t="s">
        <v>455</v>
      </c>
      <c r="H3519" t="s">
        <v>136</v>
      </c>
      <c r="I3519">
        <f>VLOOKUP(B3519,Information_sites!D:E,2,FALSE)</f>
        <v>-24.097747999999999</v>
      </c>
      <c r="J3519">
        <f>VLOOKUP(B3519,Information_sites!D:F,3,FALSE)</f>
        <v>-45.688487000000002</v>
      </c>
      <c r="K3519">
        <v>11</v>
      </c>
      <c r="L3519">
        <v>46</v>
      </c>
      <c r="M3519">
        <v>40</v>
      </c>
      <c r="N3519" t="s">
        <v>174</v>
      </c>
      <c r="O3519">
        <v>4</v>
      </c>
      <c r="P3519" s="5">
        <v>0.58958333333333302</v>
      </c>
      <c r="Q3519" s="5">
        <v>0.594444444444444</v>
      </c>
      <c r="R3519">
        <v>21</v>
      </c>
      <c r="S3519" t="s">
        <v>100</v>
      </c>
      <c r="T3519">
        <v>1</v>
      </c>
      <c r="U3519">
        <v>4</v>
      </c>
      <c r="X3519" t="str">
        <f>VLOOKUP($S3519,Taxonomic!A:D,2,FALSE)</f>
        <v>gobiidae</v>
      </c>
      <c r="Y3519" t="str">
        <f>VLOOKUP(S3519,Taxonomic!A:D,3,FALSE)</f>
        <v>coryphopterus</v>
      </c>
      <c r="Z3519" t="str">
        <f>VLOOKUP(S3519,Taxonomic!A:D,4,FALSE)</f>
        <v>glaucofraenum</v>
      </c>
    </row>
    <row r="3520" spans="1:26" x14ac:dyDescent="0.2">
      <c r="A3520" t="s">
        <v>30</v>
      </c>
      <c r="B3520" t="s">
        <v>59</v>
      </c>
      <c r="C3520" s="4" t="s">
        <v>165</v>
      </c>
      <c r="D3520">
        <v>2020</v>
      </c>
      <c r="E3520">
        <v>1</v>
      </c>
      <c r="F3520" s="9">
        <v>29</v>
      </c>
      <c r="G3520" t="s">
        <v>455</v>
      </c>
      <c r="H3520" t="s">
        <v>136</v>
      </c>
      <c r="I3520">
        <f>VLOOKUP(B3520,Information_sites!D:E,2,FALSE)</f>
        <v>-24.097747999999999</v>
      </c>
      <c r="J3520">
        <f>VLOOKUP(B3520,Information_sites!D:F,3,FALSE)</f>
        <v>-45.688487000000002</v>
      </c>
      <c r="K3520">
        <v>11</v>
      </c>
      <c r="L3520">
        <v>46</v>
      </c>
      <c r="M3520">
        <v>40</v>
      </c>
      <c r="N3520" t="s">
        <v>174</v>
      </c>
      <c r="O3520">
        <v>4</v>
      </c>
      <c r="P3520" s="5">
        <v>0.58958333333333302</v>
      </c>
      <c r="Q3520" s="5">
        <v>0.594444444444444</v>
      </c>
      <c r="R3520">
        <v>21</v>
      </c>
      <c r="S3520" t="s">
        <v>100</v>
      </c>
      <c r="T3520">
        <v>2</v>
      </c>
      <c r="U3520">
        <v>3</v>
      </c>
      <c r="X3520" t="str">
        <f>VLOOKUP($S3520,Taxonomic!A:D,2,FALSE)</f>
        <v>gobiidae</v>
      </c>
      <c r="Y3520" t="str">
        <f>VLOOKUP(S3520,Taxonomic!A:D,3,FALSE)</f>
        <v>coryphopterus</v>
      </c>
      <c r="Z3520" t="str">
        <f>VLOOKUP(S3520,Taxonomic!A:D,4,FALSE)</f>
        <v>glaucofraenum</v>
      </c>
    </row>
    <row r="3521" spans="1:26" x14ac:dyDescent="0.2">
      <c r="A3521" t="s">
        <v>30</v>
      </c>
      <c r="B3521" t="s">
        <v>59</v>
      </c>
      <c r="C3521" s="4" t="s">
        <v>165</v>
      </c>
      <c r="D3521">
        <v>2020</v>
      </c>
      <c r="E3521">
        <v>1</v>
      </c>
      <c r="F3521" s="9">
        <v>29</v>
      </c>
      <c r="G3521" t="s">
        <v>455</v>
      </c>
      <c r="H3521" t="s">
        <v>136</v>
      </c>
      <c r="I3521">
        <f>VLOOKUP(B3521,Information_sites!D:E,2,FALSE)</f>
        <v>-24.097747999999999</v>
      </c>
      <c r="J3521">
        <f>VLOOKUP(B3521,Information_sites!D:F,3,FALSE)</f>
        <v>-45.688487000000002</v>
      </c>
      <c r="K3521">
        <v>11</v>
      </c>
      <c r="L3521">
        <v>46</v>
      </c>
      <c r="M3521">
        <v>40</v>
      </c>
      <c r="N3521" t="s">
        <v>174</v>
      </c>
      <c r="O3521">
        <v>4</v>
      </c>
      <c r="P3521" s="5">
        <v>0.58958333333333302</v>
      </c>
      <c r="Q3521" s="5">
        <v>0.594444444444444</v>
      </c>
      <c r="R3521">
        <v>21</v>
      </c>
      <c r="S3521" t="s">
        <v>50</v>
      </c>
      <c r="T3521">
        <v>1</v>
      </c>
      <c r="U3521">
        <v>5</v>
      </c>
      <c r="X3521" t="str">
        <f>VLOOKUP($S3521,Taxonomic!A:D,2,FALSE)</f>
        <v>haemulidae</v>
      </c>
      <c r="Y3521" t="str">
        <f>VLOOKUP(S3521,Taxonomic!A:D,3,FALSE)</f>
        <v>anisotremus</v>
      </c>
      <c r="Z3521" t="str">
        <f>VLOOKUP(S3521,Taxonomic!A:D,4,FALSE)</f>
        <v>virginicus</v>
      </c>
    </row>
    <row r="3522" spans="1:26" x14ac:dyDescent="0.2">
      <c r="A3522" t="s">
        <v>30</v>
      </c>
      <c r="B3522" t="s">
        <v>59</v>
      </c>
      <c r="C3522" s="4" t="s">
        <v>165</v>
      </c>
      <c r="D3522">
        <v>2020</v>
      </c>
      <c r="E3522">
        <v>1</v>
      </c>
      <c r="F3522" s="9">
        <v>29</v>
      </c>
      <c r="G3522" t="s">
        <v>455</v>
      </c>
      <c r="H3522" t="s">
        <v>136</v>
      </c>
      <c r="I3522">
        <f>VLOOKUP(B3522,Information_sites!D:E,2,FALSE)</f>
        <v>-24.097747999999999</v>
      </c>
      <c r="J3522">
        <f>VLOOKUP(B3522,Information_sites!D:F,3,FALSE)</f>
        <v>-45.688487000000002</v>
      </c>
      <c r="K3522">
        <v>11</v>
      </c>
      <c r="L3522">
        <v>46</v>
      </c>
      <c r="M3522">
        <v>40</v>
      </c>
      <c r="N3522" t="s">
        <v>174</v>
      </c>
      <c r="O3522">
        <v>4</v>
      </c>
      <c r="P3522" s="5">
        <v>0.58958333333333302</v>
      </c>
      <c r="Q3522" s="5">
        <v>0.594444444444444</v>
      </c>
      <c r="R3522">
        <v>21</v>
      </c>
      <c r="S3522" t="s">
        <v>104</v>
      </c>
      <c r="T3522">
        <v>1</v>
      </c>
      <c r="U3522">
        <v>20</v>
      </c>
      <c r="X3522" t="str">
        <f>VLOOKUP($S3522,Taxonomic!A:D,2,FALSE)</f>
        <v>synodontidae</v>
      </c>
      <c r="Y3522" t="str">
        <f>VLOOKUP(S3522,Taxonomic!A:D,3,FALSE)</f>
        <v>synodus</v>
      </c>
      <c r="Z3522" t="str">
        <f>VLOOKUP(S3522,Taxonomic!A:D,4,FALSE)</f>
        <v>synodus</v>
      </c>
    </row>
    <row r="3523" spans="1:26" x14ac:dyDescent="0.2">
      <c r="A3523" t="s">
        <v>30</v>
      </c>
      <c r="B3523" t="s">
        <v>59</v>
      </c>
      <c r="C3523" s="4" t="s">
        <v>165</v>
      </c>
      <c r="D3523">
        <v>2020</v>
      </c>
      <c r="E3523">
        <v>1</v>
      </c>
      <c r="F3523" s="9">
        <v>29</v>
      </c>
      <c r="G3523" t="s">
        <v>455</v>
      </c>
      <c r="H3523" t="s">
        <v>136</v>
      </c>
      <c r="I3523">
        <f>VLOOKUP(B3523,Information_sites!D:E,2,FALSE)</f>
        <v>-24.097747999999999</v>
      </c>
      <c r="J3523">
        <f>VLOOKUP(B3523,Information_sites!D:F,3,FALSE)</f>
        <v>-45.688487000000002</v>
      </c>
      <c r="K3523">
        <v>11</v>
      </c>
      <c r="L3523">
        <v>46</v>
      </c>
      <c r="M3523">
        <v>40</v>
      </c>
      <c r="N3523" t="s">
        <v>174</v>
      </c>
      <c r="O3523">
        <v>4</v>
      </c>
      <c r="P3523" s="5">
        <v>0.58958333333333302</v>
      </c>
      <c r="Q3523" s="5">
        <v>0.594444444444444</v>
      </c>
      <c r="R3523">
        <v>21</v>
      </c>
      <c r="S3523" t="s">
        <v>104</v>
      </c>
      <c r="T3523">
        <v>1</v>
      </c>
      <c r="U3523">
        <v>25</v>
      </c>
      <c r="X3523" t="str">
        <f>VLOOKUP($S3523,Taxonomic!A:D,2,FALSE)</f>
        <v>synodontidae</v>
      </c>
      <c r="Y3523" t="str">
        <f>VLOOKUP(S3523,Taxonomic!A:D,3,FALSE)</f>
        <v>synodus</v>
      </c>
      <c r="Z3523" t="str">
        <f>VLOOKUP(S3523,Taxonomic!A:D,4,FALSE)</f>
        <v>synodus</v>
      </c>
    </row>
    <row r="3524" spans="1:26" x14ac:dyDescent="0.2">
      <c r="A3524" t="s">
        <v>30</v>
      </c>
      <c r="B3524" t="s">
        <v>59</v>
      </c>
      <c r="C3524" s="4" t="s">
        <v>165</v>
      </c>
      <c r="D3524">
        <v>2020</v>
      </c>
      <c r="E3524">
        <v>1</v>
      </c>
      <c r="F3524" s="9">
        <v>29</v>
      </c>
      <c r="G3524" t="s">
        <v>455</v>
      </c>
      <c r="H3524" t="s">
        <v>136</v>
      </c>
      <c r="I3524">
        <f>VLOOKUP(B3524,Information_sites!D:E,2,FALSE)</f>
        <v>-24.097747999999999</v>
      </c>
      <c r="J3524">
        <f>VLOOKUP(B3524,Information_sites!D:F,3,FALSE)</f>
        <v>-45.688487000000002</v>
      </c>
      <c r="K3524">
        <v>11</v>
      </c>
      <c r="L3524">
        <v>46</v>
      </c>
      <c r="M3524">
        <v>40</v>
      </c>
      <c r="N3524" t="s">
        <v>174</v>
      </c>
      <c r="O3524">
        <v>4</v>
      </c>
      <c r="P3524" s="5">
        <v>0.58958333333333302</v>
      </c>
      <c r="Q3524" s="5">
        <v>0.594444444444444</v>
      </c>
      <c r="R3524">
        <v>21</v>
      </c>
      <c r="S3524" t="s">
        <v>62</v>
      </c>
      <c r="T3524">
        <v>1</v>
      </c>
      <c r="U3524">
        <v>10</v>
      </c>
      <c r="X3524" t="str">
        <f>VLOOKUP($S3524,Taxonomic!A:D,2,FALSE)</f>
        <v>tetraodontidae</v>
      </c>
      <c r="Y3524" t="str">
        <f>VLOOKUP(S3524,Taxonomic!A:D,3,FALSE)</f>
        <v>canthigaster</v>
      </c>
      <c r="Z3524" t="str">
        <f>VLOOKUP(S3524,Taxonomic!A:D,4,FALSE)</f>
        <v>figueiredoi</v>
      </c>
    </row>
    <row r="3525" spans="1:26" x14ac:dyDescent="0.2">
      <c r="A3525" t="s">
        <v>30</v>
      </c>
      <c r="B3525" t="s">
        <v>59</v>
      </c>
      <c r="C3525" s="4" t="s">
        <v>165</v>
      </c>
      <c r="D3525">
        <v>2020</v>
      </c>
      <c r="E3525">
        <v>1</v>
      </c>
      <c r="F3525" s="9">
        <v>29</v>
      </c>
      <c r="G3525" t="s">
        <v>455</v>
      </c>
      <c r="H3525" t="s">
        <v>136</v>
      </c>
      <c r="I3525">
        <f>VLOOKUP(B3525,Information_sites!D:E,2,FALSE)</f>
        <v>-24.097747999999999</v>
      </c>
      <c r="J3525">
        <f>VLOOKUP(B3525,Information_sites!D:F,3,FALSE)</f>
        <v>-45.688487000000002</v>
      </c>
      <c r="K3525">
        <v>12</v>
      </c>
      <c r="L3525">
        <v>47</v>
      </c>
      <c r="M3525">
        <v>40</v>
      </c>
      <c r="N3525" t="s">
        <v>138</v>
      </c>
      <c r="O3525">
        <v>4</v>
      </c>
      <c r="P3525" s="5">
        <v>0.59652777777777799</v>
      </c>
      <c r="Q3525" s="5">
        <v>0.60069444444444398</v>
      </c>
      <c r="R3525">
        <v>20</v>
      </c>
      <c r="S3525" t="s">
        <v>39</v>
      </c>
      <c r="T3525">
        <v>1</v>
      </c>
      <c r="U3525">
        <v>14</v>
      </c>
      <c r="X3525" t="str">
        <f>VLOOKUP($S3525,Taxonomic!A:D,2,FALSE)</f>
        <v>haemulidae</v>
      </c>
      <c r="Y3525" t="str">
        <f>VLOOKUP(S3525,Taxonomic!A:D,3,FALSE)</f>
        <v>haemulon</v>
      </c>
      <c r="Z3525" t="str">
        <f>VLOOKUP(S3525,Taxonomic!A:D,4,FALSE)</f>
        <v>aurolineatum</v>
      </c>
    </row>
    <row r="3526" spans="1:26" x14ac:dyDescent="0.2">
      <c r="A3526" t="s">
        <v>30</v>
      </c>
      <c r="B3526" t="s">
        <v>59</v>
      </c>
      <c r="C3526" s="4" t="s">
        <v>165</v>
      </c>
      <c r="D3526">
        <v>2020</v>
      </c>
      <c r="E3526">
        <v>1</v>
      </c>
      <c r="F3526" s="9">
        <v>29</v>
      </c>
      <c r="G3526" t="s">
        <v>455</v>
      </c>
      <c r="H3526" t="s">
        <v>136</v>
      </c>
      <c r="I3526">
        <f>VLOOKUP(B3526,Information_sites!D:E,2,FALSE)</f>
        <v>-24.097747999999999</v>
      </c>
      <c r="J3526">
        <f>VLOOKUP(B3526,Information_sites!D:F,3,FALSE)</f>
        <v>-45.688487000000002</v>
      </c>
      <c r="K3526">
        <v>12</v>
      </c>
      <c r="L3526">
        <v>47</v>
      </c>
      <c r="M3526">
        <v>40</v>
      </c>
      <c r="N3526" t="s">
        <v>138</v>
      </c>
      <c r="O3526">
        <v>4</v>
      </c>
      <c r="P3526" s="5">
        <v>0.59652777777777799</v>
      </c>
      <c r="Q3526" s="5">
        <v>0.60069444444444398</v>
      </c>
      <c r="R3526">
        <v>20</v>
      </c>
      <c r="S3526" t="s">
        <v>39</v>
      </c>
      <c r="T3526">
        <v>1</v>
      </c>
      <c r="U3526">
        <v>19</v>
      </c>
      <c r="X3526" t="str">
        <f>VLOOKUP($S3526,Taxonomic!A:D,2,FALSE)</f>
        <v>haemulidae</v>
      </c>
      <c r="Y3526" t="str">
        <f>VLOOKUP(S3526,Taxonomic!A:D,3,FALSE)</f>
        <v>haemulon</v>
      </c>
      <c r="Z3526" t="str">
        <f>VLOOKUP(S3526,Taxonomic!A:D,4,FALSE)</f>
        <v>aurolineatum</v>
      </c>
    </row>
    <row r="3527" spans="1:26" x14ac:dyDescent="0.2">
      <c r="A3527" t="s">
        <v>30</v>
      </c>
      <c r="B3527" t="s">
        <v>59</v>
      </c>
      <c r="C3527" s="4" t="s">
        <v>165</v>
      </c>
      <c r="D3527">
        <v>2020</v>
      </c>
      <c r="E3527">
        <v>1</v>
      </c>
      <c r="F3527" s="9">
        <v>29</v>
      </c>
      <c r="G3527" t="s">
        <v>455</v>
      </c>
      <c r="H3527" t="s">
        <v>136</v>
      </c>
      <c r="I3527">
        <f>VLOOKUP(B3527,Information_sites!D:E,2,FALSE)</f>
        <v>-24.097747999999999</v>
      </c>
      <c r="J3527">
        <f>VLOOKUP(B3527,Information_sites!D:F,3,FALSE)</f>
        <v>-45.688487000000002</v>
      </c>
      <c r="K3527">
        <v>12</v>
      </c>
      <c r="L3527">
        <v>47</v>
      </c>
      <c r="M3527">
        <v>40</v>
      </c>
      <c r="N3527" t="s">
        <v>138</v>
      </c>
      <c r="O3527">
        <v>4</v>
      </c>
      <c r="P3527" s="5">
        <v>0.59652777777777799</v>
      </c>
      <c r="Q3527" s="5">
        <v>0.60069444444444398</v>
      </c>
      <c r="R3527">
        <v>20</v>
      </c>
      <c r="S3527" t="s">
        <v>39</v>
      </c>
      <c r="T3527">
        <v>40</v>
      </c>
      <c r="U3527">
        <v>22</v>
      </c>
      <c r="X3527" t="str">
        <f>VLOOKUP($S3527,Taxonomic!A:D,2,FALSE)</f>
        <v>haemulidae</v>
      </c>
      <c r="Y3527" t="str">
        <f>VLOOKUP(S3527,Taxonomic!A:D,3,FALSE)</f>
        <v>haemulon</v>
      </c>
      <c r="Z3527" t="str">
        <f>VLOOKUP(S3527,Taxonomic!A:D,4,FALSE)</f>
        <v>aurolineatum</v>
      </c>
    </row>
    <row r="3528" spans="1:26" x14ac:dyDescent="0.2">
      <c r="A3528" t="s">
        <v>30</v>
      </c>
      <c r="B3528" t="s">
        <v>59</v>
      </c>
      <c r="C3528" s="4" t="s">
        <v>165</v>
      </c>
      <c r="D3528">
        <v>2020</v>
      </c>
      <c r="E3528">
        <v>1</v>
      </c>
      <c r="F3528" s="9">
        <v>29</v>
      </c>
      <c r="G3528" t="s">
        <v>455</v>
      </c>
      <c r="H3528" t="s">
        <v>136</v>
      </c>
      <c r="I3528">
        <f>VLOOKUP(B3528,Information_sites!D:E,2,FALSE)</f>
        <v>-24.097747999999999</v>
      </c>
      <c r="J3528">
        <f>VLOOKUP(B3528,Information_sites!D:F,3,FALSE)</f>
        <v>-45.688487000000002</v>
      </c>
      <c r="K3528">
        <v>12</v>
      </c>
      <c r="L3528">
        <v>47</v>
      </c>
      <c r="M3528">
        <v>40</v>
      </c>
      <c r="N3528" t="s">
        <v>138</v>
      </c>
      <c r="O3528">
        <v>4</v>
      </c>
      <c r="P3528" s="5">
        <v>0.59652777777777799</v>
      </c>
      <c r="Q3528" s="5">
        <v>0.60069444444444398</v>
      </c>
      <c r="R3528">
        <v>20</v>
      </c>
      <c r="S3528" t="s">
        <v>39</v>
      </c>
      <c r="T3528">
        <v>25</v>
      </c>
      <c r="U3528">
        <v>20</v>
      </c>
      <c r="X3528" t="str">
        <f>VLOOKUP($S3528,Taxonomic!A:D,2,FALSE)</f>
        <v>haemulidae</v>
      </c>
      <c r="Y3528" t="str">
        <f>VLOOKUP(S3528,Taxonomic!A:D,3,FALSE)</f>
        <v>haemulon</v>
      </c>
      <c r="Z3528" t="str">
        <f>VLOOKUP(S3528,Taxonomic!A:D,4,FALSE)</f>
        <v>aurolineatum</v>
      </c>
    </row>
    <row r="3529" spans="1:26" x14ac:dyDescent="0.2">
      <c r="A3529" t="s">
        <v>30</v>
      </c>
      <c r="B3529" t="s">
        <v>59</v>
      </c>
      <c r="C3529" s="4" t="s">
        <v>165</v>
      </c>
      <c r="D3529">
        <v>2020</v>
      </c>
      <c r="E3529">
        <v>1</v>
      </c>
      <c r="F3529" s="9">
        <v>29</v>
      </c>
      <c r="G3529" t="s">
        <v>455</v>
      </c>
      <c r="H3529" t="s">
        <v>136</v>
      </c>
      <c r="I3529">
        <f>VLOOKUP(B3529,Information_sites!D:E,2,FALSE)</f>
        <v>-24.097747999999999</v>
      </c>
      <c r="J3529">
        <f>VLOOKUP(B3529,Information_sites!D:F,3,FALSE)</f>
        <v>-45.688487000000002</v>
      </c>
      <c r="K3529">
        <v>12</v>
      </c>
      <c r="L3529">
        <v>47</v>
      </c>
      <c r="M3529">
        <v>40</v>
      </c>
      <c r="N3529" t="s">
        <v>138</v>
      </c>
      <c r="O3529">
        <v>4</v>
      </c>
      <c r="P3529" s="5">
        <v>0.59652777777777799</v>
      </c>
      <c r="Q3529" s="5">
        <v>0.60069444444444398</v>
      </c>
      <c r="R3529">
        <v>20</v>
      </c>
      <c r="S3529" t="s">
        <v>39</v>
      </c>
      <c r="T3529">
        <v>40</v>
      </c>
      <c r="U3529">
        <v>13</v>
      </c>
      <c r="X3529" t="str">
        <f>VLOOKUP($S3529,Taxonomic!A:D,2,FALSE)</f>
        <v>haemulidae</v>
      </c>
      <c r="Y3529" t="str">
        <f>VLOOKUP(S3529,Taxonomic!A:D,3,FALSE)</f>
        <v>haemulon</v>
      </c>
      <c r="Z3529" t="str">
        <f>VLOOKUP(S3529,Taxonomic!A:D,4,FALSE)</f>
        <v>aurolineatum</v>
      </c>
    </row>
    <row r="3530" spans="1:26" x14ac:dyDescent="0.2">
      <c r="A3530" t="s">
        <v>30</v>
      </c>
      <c r="B3530" t="s">
        <v>59</v>
      </c>
      <c r="C3530" s="4" t="s">
        <v>165</v>
      </c>
      <c r="D3530">
        <v>2020</v>
      </c>
      <c r="E3530">
        <v>1</v>
      </c>
      <c r="F3530" s="9">
        <v>29</v>
      </c>
      <c r="G3530" t="s">
        <v>455</v>
      </c>
      <c r="H3530" t="s">
        <v>136</v>
      </c>
      <c r="I3530">
        <f>VLOOKUP(B3530,Information_sites!D:E,2,FALSE)</f>
        <v>-24.097747999999999</v>
      </c>
      <c r="J3530">
        <f>VLOOKUP(B3530,Information_sites!D:F,3,FALSE)</f>
        <v>-45.688487000000002</v>
      </c>
      <c r="K3530">
        <v>12</v>
      </c>
      <c r="L3530">
        <v>47</v>
      </c>
      <c r="M3530">
        <v>40</v>
      </c>
      <c r="N3530" t="s">
        <v>138</v>
      </c>
      <c r="O3530">
        <v>4</v>
      </c>
      <c r="P3530" s="5">
        <v>0.59652777777777799</v>
      </c>
      <c r="Q3530" s="5">
        <v>0.60069444444444398</v>
      </c>
      <c r="R3530">
        <v>20</v>
      </c>
      <c r="S3530" t="s">
        <v>39</v>
      </c>
      <c r="T3530">
        <v>30</v>
      </c>
      <c r="U3530">
        <v>20</v>
      </c>
      <c r="X3530" t="str">
        <f>VLOOKUP($S3530,Taxonomic!A:D,2,FALSE)</f>
        <v>haemulidae</v>
      </c>
      <c r="Y3530" t="str">
        <f>VLOOKUP(S3530,Taxonomic!A:D,3,FALSE)</f>
        <v>haemulon</v>
      </c>
      <c r="Z3530" t="str">
        <f>VLOOKUP(S3530,Taxonomic!A:D,4,FALSE)</f>
        <v>aurolineatum</v>
      </c>
    </row>
    <row r="3531" spans="1:26" x14ac:dyDescent="0.2">
      <c r="A3531" t="s">
        <v>30</v>
      </c>
      <c r="B3531" t="s">
        <v>59</v>
      </c>
      <c r="C3531" s="4" t="s">
        <v>165</v>
      </c>
      <c r="D3531">
        <v>2020</v>
      </c>
      <c r="E3531">
        <v>1</v>
      </c>
      <c r="F3531" s="9">
        <v>29</v>
      </c>
      <c r="G3531" t="s">
        <v>455</v>
      </c>
      <c r="H3531" t="s">
        <v>136</v>
      </c>
      <c r="I3531">
        <f>VLOOKUP(B3531,Information_sites!D:E,2,FALSE)</f>
        <v>-24.097747999999999</v>
      </c>
      <c r="J3531">
        <f>VLOOKUP(B3531,Information_sites!D:F,3,FALSE)</f>
        <v>-45.688487000000002</v>
      </c>
      <c r="K3531">
        <v>12</v>
      </c>
      <c r="L3531">
        <v>47</v>
      </c>
      <c r="M3531">
        <v>40</v>
      </c>
      <c r="N3531" t="s">
        <v>138</v>
      </c>
      <c r="O3531">
        <v>4</v>
      </c>
      <c r="P3531" s="5">
        <v>0.59652777777777799</v>
      </c>
      <c r="Q3531" s="5">
        <v>0.60069444444444398</v>
      </c>
      <c r="R3531">
        <v>20</v>
      </c>
      <c r="S3531" t="s">
        <v>39</v>
      </c>
      <c r="T3531">
        <v>15</v>
      </c>
      <c r="U3531">
        <v>22</v>
      </c>
      <c r="X3531" t="str">
        <f>VLOOKUP($S3531,Taxonomic!A:D,2,FALSE)</f>
        <v>haemulidae</v>
      </c>
      <c r="Y3531" t="str">
        <f>VLOOKUP(S3531,Taxonomic!A:D,3,FALSE)</f>
        <v>haemulon</v>
      </c>
      <c r="Z3531" t="str">
        <f>VLOOKUP(S3531,Taxonomic!A:D,4,FALSE)</f>
        <v>aurolineatum</v>
      </c>
    </row>
    <row r="3532" spans="1:26" x14ac:dyDescent="0.2">
      <c r="A3532" t="s">
        <v>30</v>
      </c>
      <c r="B3532" t="s">
        <v>59</v>
      </c>
      <c r="C3532" s="4" t="s">
        <v>165</v>
      </c>
      <c r="D3532">
        <v>2020</v>
      </c>
      <c r="E3532">
        <v>1</v>
      </c>
      <c r="F3532" s="9">
        <v>29</v>
      </c>
      <c r="G3532" t="s">
        <v>455</v>
      </c>
      <c r="H3532" t="s">
        <v>136</v>
      </c>
      <c r="I3532">
        <f>VLOOKUP(B3532,Information_sites!D:E,2,FALSE)</f>
        <v>-24.097747999999999</v>
      </c>
      <c r="J3532">
        <f>VLOOKUP(B3532,Information_sites!D:F,3,FALSE)</f>
        <v>-45.688487000000002</v>
      </c>
      <c r="K3532">
        <v>12</v>
      </c>
      <c r="L3532">
        <v>47</v>
      </c>
      <c r="M3532">
        <v>40</v>
      </c>
      <c r="N3532" t="s">
        <v>138</v>
      </c>
      <c r="O3532">
        <v>4</v>
      </c>
      <c r="P3532" s="5">
        <v>0.59652777777777799</v>
      </c>
      <c r="Q3532" s="5">
        <v>0.60069444444444398</v>
      </c>
      <c r="R3532">
        <v>20</v>
      </c>
      <c r="S3532" t="s">
        <v>100</v>
      </c>
      <c r="T3532">
        <v>3</v>
      </c>
      <c r="U3532">
        <v>7</v>
      </c>
      <c r="X3532" t="str">
        <f>VLOOKUP($S3532,Taxonomic!A:D,2,FALSE)</f>
        <v>gobiidae</v>
      </c>
      <c r="Y3532" t="str">
        <f>VLOOKUP(S3532,Taxonomic!A:D,3,FALSE)</f>
        <v>coryphopterus</v>
      </c>
      <c r="Z3532" t="str">
        <f>VLOOKUP(S3532,Taxonomic!A:D,4,FALSE)</f>
        <v>glaucofraenum</v>
      </c>
    </row>
    <row r="3533" spans="1:26" x14ac:dyDescent="0.2">
      <c r="A3533" t="s">
        <v>30</v>
      </c>
      <c r="B3533" t="s">
        <v>59</v>
      </c>
      <c r="C3533" s="4" t="s">
        <v>165</v>
      </c>
      <c r="D3533">
        <v>2020</v>
      </c>
      <c r="E3533">
        <v>1</v>
      </c>
      <c r="F3533" s="9">
        <v>29</v>
      </c>
      <c r="G3533" t="s">
        <v>455</v>
      </c>
      <c r="H3533" t="s">
        <v>136</v>
      </c>
      <c r="I3533">
        <f>VLOOKUP(B3533,Information_sites!D:E,2,FALSE)</f>
        <v>-24.097747999999999</v>
      </c>
      <c r="J3533">
        <f>VLOOKUP(B3533,Information_sites!D:F,3,FALSE)</f>
        <v>-45.688487000000002</v>
      </c>
      <c r="K3533">
        <v>12</v>
      </c>
      <c r="L3533">
        <v>47</v>
      </c>
      <c r="M3533">
        <v>40</v>
      </c>
      <c r="N3533" t="s">
        <v>138</v>
      </c>
      <c r="O3533">
        <v>4</v>
      </c>
      <c r="P3533" s="5">
        <v>0.59652777777777799</v>
      </c>
      <c r="Q3533" s="5">
        <v>0.60069444444444398</v>
      </c>
      <c r="R3533">
        <v>20</v>
      </c>
      <c r="S3533" t="s">
        <v>46</v>
      </c>
      <c r="T3533">
        <v>8</v>
      </c>
      <c r="U3533">
        <v>10</v>
      </c>
      <c r="X3533" t="str">
        <f>VLOOKUP($S3533,Taxonomic!A:D,2,FALSE)</f>
        <v>pomacentridae</v>
      </c>
      <c r="Y3533" t="str">
        <f>VLOOKUP(S3533,Taxonomic!A:D,3,FALSE)</f>
        <v>stegastes</v>
      </c>
      <c r="Z3533" t="str">
        <f>VLOOKUP(S3533,Taxonomic!A:D,4,FALSE)</f>
        <v>fuscus</v>
      </c>
    </row>
    <row r="3534" spans="1:26" x14ac:dyDescent="0.2">
      <c r="A3534" t="s">
        <v>30</v>
      </c>
      <c r="B3534" t="s">
        <v>59</v>
      </c>
      <c r="C3534" s="4" t="s">
        <v>165</v>
      </c>
      <c r="D3534">
        <v>2020</v>
      </c>
      <c r="E3534">
        <v>1</v>
      </c>
      <c r="F3534" s="9">
        <v>29</v>
      </c>
      <c r="G3534" t="s">
        <v>455</v>
      </c>
      <c r="H3534" t="s">
        <v>136</v>
      </c>
      <c r="I3534">
        <f>VLOOKUP(B3534,Information_sites!D:E,2,FALSE)</f>
        <v>-24.097747999999999</v>
      </c>
      <c r="J3534">
        <f>VLOOKUP(B3534,Information_sites!D:F,3,FALSE)</f>
        <v>-45.688487000000002</v>
      </c>
      <c r="K3534">
        <v>12</v>
      </c>
      <c r="L3534">
        <v>47</v>
      </c>
      <c r="M3534">
        <v>40</v>
      </c>
      <c r="N3534" t="s">
        <v>138</v>
      </c>
      <c r="O3534">
        <v>4</v>
      </c>
      <c r="P3534" s="5">
        <v>0.59652777777777799</v>
      </c>
      <c r="Q3534" s="5">
        <v>0.60069444444444398</v>
      </c>
      <c r="R3534">
        <v>20</v>
      </c>
      <c r="S3534" t="s">
        <v>46</v>
      </c>
      <c r="T3534">
        <v>2</v>
      </c>
      <c r="U3534">
        <v>5</v>
      </c>
      <c r="X3534" t="str">
        <f>VLOOKUP($S3534,Taxonomic!A:D,2,FALSE)</f>
        <v>pomacentridae</v>
      </c>
      <c r="Y3534" t="str">
        <f>VLOOKUP(S3534,Taxonomic!A:D,3,FALSE)</f>
        <v>stegastes</v>
      </c>
      <c r="Z3534" t="str">
        <f>VLOOKUP(S3534,Taxonomic!A:D,4,FALSE)</f>
        <v>fuscus</v>
      </c>
    </row>
    <row r="3535" spans="1:26" x14ac:dyDescent="0.2">
      <c r="A3535" t="s">
        <v>30</v>
      </c>
      <c r="B3535" t="s">
        <v>59</v>
      </c>
      <c r="C3535" s="4" t="s">
        <v>165</v>
      </c>
      <c r="D3535">
        <v>2020</v>
      </c>
      <c r="E3535">
        <v>1</v>
      </c>
      <c r="F3535" s="9">
        <v>29</v>
      </c>
      <c r="G3535" t="s">
        <v>455</v>
      </c>
      <c r="H3535" t="s">
        <v>136</v>
      </c>
      <c r="I3535">
        <f>VLOOKUP(B3535,Information_sites!D:E,2,FALSE)</f>
        <v>-24.097747999999999</v>
      </c>
      <c r="J3535">
        <f>VLOOKUP(B3535,Information_sites!D:F,3,FALSE)</f>
        <v>-45.688487000000002</v>
      </c>
      <c r="K3535">
        <v>12</v>
      </c>
      <c r="L3535">
        <v>47</v>
      </c>
      <c r="M3535">
        <v>40</v>
      </c>
      <c r="N3535" t="s">
        <v>138</v>
      </c>
      <c r="O3535">
        <v>4</v>
      </c>
      <c r="P3535" s="5">
        <v>0.59652777777777799</v>
      </c>
      <c r="Q3535" s="5">
        <v>0.60069444444444398</v>
      </c>
      <c r="R3535">
        <v>20</v>
      </c>
      <c r="S3535" t="s">
        <v>79</v>
      </c>
      <c r="T3535">
        <v>6</v>
      </c>
      <c r="U3535">
        <v>37</v>
      </c>
      <c r="X3535" t="str">
        <f>VLOOKUP($S3535,Taxonomic!A:D,2,FALSE)</f>
        <v>carangidae</v>
      </c>
      <c r="Y3535" t="str">
        <f>VLOOKUP(S3535,Taxonomic!A:D,3,FALSE)</f>
        <v>pseudocaranx</v>
      </c>
      <c r="Z3535" t="str">
        <f>VLOOKUP(S3535,Taxonomic!A:D,4,FALSE)</f>
        <v>dentex</v>
      </c>
    </row>
    <row r="3536" spans="1:26" x14ac:dyDescent="0.2">
      <c r="A3536" t="s">
        <v>30</v>
      </c>
      <c r="B3536" t="s">
        <v>59</v>
      </c>
      <c r="C3536" s="4" t="s">
        <v>165</v>
      </c>
      <c r="D3536">
        <v>2020</v>
      </c>
      <c r="E3536">
        <v>1</v>
      </c>
      <c r="F3536" s="9">
        <v>29</v>
      </c>
      <c r="G3536" t="s">
        <v>455</v>
      </c>
      <c r="H3536" t="s">
        <v>136</v>
      </c>
      <c r="I3536">
        <f>VLOOKUP(B3536,Information_sites!D:E,2,FALSE)</f>
        <v>-24.097747999999999</v>
      </c>
      <c r="J3536">
        <f>VLOOKUP(B3536,Information_sites!D:F,3,FALSE)</f>
        <v>-45.688487000000002</v>
      </c>
      <c r="K3536">
        <v>12</v>
      </c>
      <c r="L3536">
        <v>47</v>
      </c>
      <c r="M3536">
        <v>40</v>
      </c>
      <c r="N3536" t="s">
        <v>138</v>
      </c>
      <c r="O3536">
        <v>4</v>
      </c>
      <c r="P3536" s="5">
        <v>0.59652777777777799</v>
      </c>
      <c r="Q3536" s="5">
        <v>0.60069444444444398</v>
      </c>
      <c r="R3536">
        <v>20</v>
      </c>
      <c r="S3536" t="s">
        <v>50</v>
      </c>
      <c r="T3536">
        <v>1</v>
      </c>
      <c r="U3536">
        <v>40</v>
      </c>
      <c r="X3536" t="str">
        <f>VLOOKUP($S3536,Taxonomic!A:D,2,FALSE)</f>
        <v>haemulidae</v>
      </c>
      <c r="Y3536" t="str">
        <f>VLOOKUP(S3536,Taxonomic!A:D,3,FALSE)</f>
        <v>anisotremus</v>
      </c>
      <c r="Z3536" t="str">
        <f>VLOOKUP(S3536,Taxonomic!A:D,4,FALSE)</f>
        <v>virginicus</v>
      </c>
    </row>
    <row r="3537" spans="1:26" x14ac:dyDescent="0.2">
      <c r="A3537" t="s">
        <v>30</v>
      </c>
      <c r="B3537" t="s">
        <v>59</v>
      </c>
      <c r="C3537" s="4" t="s">
        <v>165</v>
      </c>
      <c r="D3537">
        <v>2020</v>
      </c>
      <c r="E3537">
        <v>1</v>
      </c>
      <c r="F3537" s="9">
        <v>29</v>
      </c>
      <c r="G3537" t="s">
        <v>455</v>
      </c>
      <c r="H3537" t="s">
        <v>136</v>
      </c>
      <c r="I3537">
        <f>VLOOKUP(B3537,Information_sites!D:E,2,FALSE)</f>
        <v>-24.097747999999999</v>
      </c>
      <c r="J3537">
        <f>VLOOKUP(B3537,Information_sites!D:F,3,FALSE)</f>
        <v>-45.688487000000002</v>
      </c>
      <c r="K3537">
        <v>12</v>
      </c>
      <c r="L3537">
        <v>47</v>
      </c>
      <c r="M3537">
        <v>40</v>
      </c>
      <c r="N3537" t="s">
        <v>138</v>
      </c>
      <c r="O3537">
        <v>4</v>
      </c>
      <c r="P3537" s="5">
        <v>0.59652777777777799</v>
      </c>
      <c r="Q3537" s="5">
        <v>0.60069444444444398</v>
      </c>
      <c r="R3537">
        <v>20</v>
      </c>
      <c r="S3537" t="s">
        <v>50</v>
      </c>
      <c r="T3537">
        <v>1</v>
      </c>
      <c r="U3537">
        <v>25</v>
      </c>
      <c r="X3537" t="str">
        <f>VLOOKUP($S3537,Taxonomic!A:D,2,FALSE)</f>
        <v>haemulidae</v>
      </c>
      <c r="Y3537" t="str">
        <f>VLOOKUP(S3537,Taxonomic!A:D,3,FALSE)</f>
        <v>anisotremus</v>
      </c>
      <c r="Z3537" t="str">
        <f>VLOOKUP(S3537,Taxonomic!A:D,4,FALSE)</f>
        <v>virginicus</v>
      </c>
    </row>
    <row r="3538" spans="1:26" x14ac:dyDescent="0.2">
      <c r="A3538" t="s">
        <v>30</v>
      </c>
      <c r="B3538" t="s">
        <v>59</v>
      </c>
      <c r="C3538" s="4" t="s">
        <v>165</v>
      </c>
      <c r="D3538">
        <v>2020</v>
      </c>
      <c r="E3538">
        <v>1</v>
      </c>
      <c r="F3538" s="9">
        <v>29</v>
      </c>
      <c r="G3538" t="s">
        <v>455</v>
      </c>
      <c r="H3538" t="s">
        <v>136</v>
      </c>
      <c r="I3538">
        <f>VLOOKUP(B3538,Information_sites!D:E,2,FALSE)</f>
        <v>-24.097747999999999</v>
      </c>
      <c r="J3538">
        <f>VLOOKUP(B3538,Information_sites!D:F,3,FALSE)</f>
        <v>-45.688487000000002</v>
      </c>
      <c r="K3538">
        <v>12</v>
      </c>
      <c r="L3538">
        <v>47</v>
      </c>
      <c r="M3538">
        <v>40</v>
      </c>
      <c r="N3538" t="s">
        <v>138</v>
      </c>
      <c r="O3538">
        <v>4</v>
      </c>
      <c r="P3538" s="5">
        <v>0.59652777777777799</v>
      </c>
      <c r="Q3538" s="5">
        <v>0.60069444444444398</v>
      </c>
      <c r="R3538">
        <v>20</v>
      </c>
      <c r="S3538" t="s">
        <v>41</v>
      </c>
      <c r="T3538">
        <v>2</v>
      </c>
      <c r="U3538">
        <v>30</v>
      </c>
      <c r="X3538" t="str">
        <f>VLOOKUP($S3538,Taxonomic!A:D,2,FALSE)</f>
        <v>holocentridae</v>
      </c>
      <c r="Y3538" t="str">
        <f>VLOOKUP(S3538,Taxonomic!A:D,3,FALSE)</f>
        <v>holocentrus</v>
      </c>
      <c r="Z3538" t="str">
        <f>VLOOKUP(S3538,Taxonomic!A:D,4,FALSE)</f>
        <v>adscensionis</v>
      </c>
    </row>
    <row r="3539" spans="1:26" x14ac:dyDescent="0.2">
      <c r="A3539" t="s">
        <v>30</v>
      </c>
      <c r="B3539" t="s">
        <v>59</v>
      </c>
      <c r="C3539" s="4" t="s">
        <v>165</v>
      </c>
      <c r="D3539">
        <v>2020</v>
      </c>
      <c r="E3539">
        <v>1</v>
      </c>
      <c r="F3539" s="9">
        <v>29</v>
      </c>
      <c r="G3539" t="s">
        <v>455</v>
      </c>
      <c r="H3539" t="s">
        <v>136</v>
      </c>
      <c r="I3539">
        <f>VLOOKUP(B3539,Information_sites!D:E,2,FALSE)</f>
        <v>-24.097747999999999</v>
      </c>
      <c r="J3539">
        <f>VLOOKUP(B3539,Information_sites!D:F,3,FALSE)</f>
        <v>-45.688487000000002</v>
      </c>
      <c r="K3539">
        <v>12</v>
      </c>
      <c r="L3539">
        <v>47</v>
      </c>
      <c r="M3539">
        <v>40</v>
      </c>
      <c r="N3539" t="s">
        <v>138</v>
      </c>
      <c r="O3539">
        <v>4</v>
      </c>
      <c r="P3539" s="5">
        <v>0.59652777777777799</v>
      </c>
      <c r="Q3539" s="5">
        <v>0.60069444444444398</v>
      </c>
      <c r="R3539">
        <v>20</v>
      </c>
      <c r="S3539" t="s">
        <v>43</v>
      </c>
      <c r="T3539">
        <v>1</v>
      </c>
      <c r="U3539">
        <v>18</v>
      </c>
      <c r="X3539" t="str">
        <f>VLOOKUP($S3539,Taxonomic!A:D,2,FALSE)</f>
        <v>sciaenidae</v>
      </c>
      <c r="Y3539" t="str">
        <f>VLOOKUP(S3539,Taxonomic!A:D,3,FALSE)</f>
        <v>odontoscion</v>
      </c>
      <c r="Z3539" t="str">
        <f>VLOOKUP(S3539,Taxonomic!A:D,4,FALSE)</f>
        <v>dentex</v>
      </c>
    </row>
    <row r="3540" spans="1:26" x14ac:dyDescent="0.2">
      <c r="A3540" t="s">
        <v>30</v>
      </c>
      <c r="B3540" t="s">
        <v>59</v>
      </c>
      <c r="C3540" s="4" t="s">
        <v>165</v>
      </c>
      <c r="D3540">
        <v>2020</v>
      </c>
      <c r="E3540">
        <v>1</v>
      </c>
      <c r="F3540" s="9">
        <v>29</v>
      </c>
      <c r="G3540" t="s">
        <v>455</v>
      </c>
      <c r="H3540" t="s">
        <v>136</v>
      </c>
      <c r="I3540">
        <f>VLOOKUP(B3540,Information_sites!D:E,2,FALSE)</f>
        <v>-24.097747999999999</v>
      </c>
      <c r="J3540">
        <f>VLOOKUP(B3540,Information_sites!D:F,3,FALSE)</f>
        <v>-45.688487000000002</v>
      </c>
      <c r="K3540">
        <v>13</v>
      </c>
      <c r="L3540">
        <v>48</v>
      </c>
      <c r="M3540">
        <v>40</v>
      </c>
      <c r="N3540">
        <v>7</v>
      </c>
      <c r="O3540">
        <v>6</v>
      </c>
      <c r="P3540" s="5">
        <v>0.60208333333333297</v>
      </c>
      <c r="Q3540" s="5">
        <v>0.60555555555555496</v>
      </c>
      <c r="R3540">
        <v>23</v>
      </c>
      <c r="S3540" t="s">
        <v>51</v>
      </c>
      <c r="T3540">
        <v>1</v>
      </c>
      <c r="U3540">
        <v>28</v>
      </c>
      <c r="X3540" t="str">
        <f>VLOOKUP($S3540,Taxonomic!A:D,2,FALSE)</f>
        <v>sparidae</v>
      </c>
      <c r="Y3540" t="str">
        <f>VLOOKUP(S3540,Taxonomic!A:D,3,FALSE)</f>
        <v>diplodus</v>
      </c>
      <c r="Z3540" t="str">
        <f>VLOOKUP(S3540,Taxonomic!A:D,4,FALSE)</f>
        <v>argenteus</v>
      </c>
    </row>
    <row r="3541" spans="1:26" x14ac:dyDescent="0.2">
      <c r="A3541" t="s">
        <v>30</v>
      </c>
      <c r="B3541" t="s">
        <v>59</v>
      </c>
      <c r="C3541" s="4" t="s">
        <v>165</v>
      </c>
      <c r="D3541">
        <v>2020</v>
      </c>
      <c r="E3541">
        <v>1</v>
      </c>
      <c r="F3541" s="9">
        <v>29</v>
      </c>
      <c r="G3541" t="s">
        <v>455</v>
      </c>
      <c r="H3541" t="s">
        <v>136</v>
      </c>
      <c r="I3541">
        <f>VLOOKUP(B3541,Information_sites!D:E,2,FALSE)</f>
        <v>-24.097747999999999</v>
      </c>
      <c r="J3541">
        <f>VLOOKUP(B3541,Information_sites!D:F,3,FALSE)</f>
        <v>-45.688487000000002</v>
      </c>
      <c r="K3541">
        <v>13</v>
      </c>
      <c r="L3541">
        <v>48</v>
      </c>
      <c r="M3541">
        <v>40</v>
      </c>
      <c r="N3541">
        <v>7</v>
      </c>
      <c r="O3541">
        <v>6</v>
      </c>
      <c r="P3541" s="5">
        <v>0.60208333333333297</v>
      </c>
      <c r="Q3541" s="5">
        <v>0.60555555555555496</v>
      </c>
      <c r="R3541">
        <v>23</v>
      </c>
      <c r="S3541" t="s">
        <v>75</v>
      </c>
      <c r="T3541">
        <v>1</v>
      </c>
      <c r="U3541">
        <v>35</v>
      </c>
      <c r="X3541" t="str">
        <f>VLOOKUP($S3541,Taxonomic!A:D,2,FALSE)</f>
        <v>labridae</v>
      </c>
      <c r="Y3541" t="str">
        <f>VLOOKUP(S3541,Taxonomic!A:D,3,FALSE)</f>
        <v>halichoeres</v>
      </c>
      <c r="Z3541" t="str">
        <f>VLOOKUP(S3541,Taxonomic!A:D,4,FALSE)</f>
        <v>brasiliensis</v>
      </c>
    </row>
    <row r="3542" spans="1:26" x14ac:dyDescent="0.2">
      <c r="A3542" t="s">
        <v>30</v>
      </c>
      <c r="B3542" t="s">
        <v>59</v>
      </c>
      <c r="C3542" s="4" t="s">
        <v>165</v>
      </c>
      <c r="D3542">
        <v>2020</v>
      </c>
      <c r="E3542">
        <v>1</v>
      </c>
      <c r="F3542" s="9">
        <v>29</v>
      </c>
      <c r="G3542" t="s">
        <v>455</v>
      </c>
      <c r="H3542" t="s">
        <v>136</v>
      </c>
      <c r="I3542">
        <f>VLOOKUP(B3542,Information_sites!D:E,2,FALSE)</f>
        <v>-24.097747999999999</v>
      </c>
      <c r="J3542">
        <f>VLOOKUP(B3542,Information_sites!D:F,3,FALSE)</f>
        <v>-45.688487000000002</v>
      </c>
      <c r="K3542">
        <v>13</v>
      </c>
      <c r="L3542">
        <v>48</v>
      </c>
      <c r="M3542">
        <v>40</v>
      </c>
      <c r="N3542">
        <v>7</v>
      </c>
      <c r="O3542">
        <v>6</v>
      </c>
      <c r="P3542" s="5">
        <v>0.60208333333333297</v>
      </c>
      <c r="Q3542" s="5">
        <v>0.60555555555555496</v>
      </c>
      <c r="R3542">
        <v>23</v>
      </c>
      <c r="S3542" t="s">
        <v>64</v>
      </c>
      <c r="T3542">
        <v>1</v>
      </c>
      <c r="U3542">
        <v>37</v>
      </c>
      <c r="X3542" t="str">
        <f>VLOOKUP($S3542,Taxonomic!A:D,2,FALSE)</f>
        <v>kyphosidae</v>
      </c>
      <c r="Y3542" t="str">
        <f>VLOOKUP(S3542,Taxonomic!A:D,3,FALSE)</f>
        <v>kyphosus</v>
      </c>
      <c r="Z3542" t="str">
        <f>VLOOKUP(S3542,Taxonomic!A:D,4,FALSE)</f>
        <v>vaigiensis</v>
      </c>
    </row>
    <row r="3543" spans="1:26" x14ac:dyDescent="0.2">
      <c r="A3543" t="s">
        <v>30</v>
      </c>
      <c r="B3543" t="s">
        <v>59</v>
      </c>
      <c r="C3543" s="4" t="s">
        <v>165</v>
      </c>
      <c r="D3543">
        <v>2020</v>
      </c>
      <c r="E3543">
        <v>1</v>
      </c>
      <c r="F3543" s="9">
        <v>29</v>
      </c>
      <c r="G3543" t="s">
        <v>455</v>
      </c>
      <c r="H3543" t="s">
        <v>136</v>
      </c>
      <c r="I3543">
        <f>VLOOKUP(B3543,Information_sites!D:E,2,FALSE)</f>
        <v>-24.097747999999999</v>
      </c>
      <c r="J3543">
        <f>VLOOKUP(B3543,Information_sites!D:F,3,FALSE)</f>
        <v>-45.688487000000002</v>
      </c>
      <c r="K3543">
        <v>13</v>
      </c>
      <c r="L3543">
        <v>48</v>
      </c>
      <c r="M3543">
        <v>40</v>
      </c>
      <c r="N3543">
        <v>7</v>
      </c>
      <c r="O3543">
        <v>6</v>
      </c>
      <c r="P3543" s="5">
        <v>0.60208333333333297</v>
      </c>
      <c r="Q3543" s="5">
        <v>0.60555555555555496</v>
      </c>
      <c r="R3543">
        <v>23</v>
      </c>
      <c r="S3543" t="s">
        <v>64</v>
      </c>
      <c r="T3543">
        <v>1</v>
      </c>
      <c r="U3543">
        <v>40</v>
      </c>
      <c r="X3543" t="str">
        <f>VLOOKUP($S3543,Taxonomic!A:D,2,FALSE)</f>
        <v>kyphosidae</v>
      </c>
      <c r="Y3543" t="str">
        <f>VLOOKUP(S3543,Taxonomic!A:D,3,FALSE)</f>
        <v>kyphosus</v>
      </c>
      <c r="Z3543" t="str">
        <f>VLOOKUP(S3543,Taxonomic!A:D,4,FALSE)</f>
        <v>vaigiensis</v>
      </c>
    </row>
    <row r="3544" spans="1:26" x14ac:dyDescent="0.2">
      <c r="A3544" t="s">
        <v>30</v>
      </c>
      <c r="B3544" t="s">
        <v>59</v>
      </c>
      <c r="C3544" s="4" t="s">
        <v>165</v>
      </c>
      <c r="D3544">
        <v>2020</v>
      </c>
      <c r="E3544">
        <v>1</v>
      </c>
      <c r="F3544" s="9">
        <v>29</v>
      </c>
      <c r="G3544" t="s">
        <v>455</v>
      </c>
      <c r="H3544" t="s">
        <v>136</v>
      </c>
      <c r="I3544">
        <f>VLOOKUP(B3544,Information_sites!D:E,2,FALSE)</f>
        <v>-24.097747999999999</v>
      </c>
      <c r="J3544">
        <f>VLOOKUP(B3544,Information_sites!D:F,3,FALSE)</f>
        <v>-45.688487000000002</v>
      </c>
      <c r="K3544">
        <v>13</v>
      </c>
      <c r="L3544">
        <v>48</v>
      </c>
      <c r="M3544">
        <v>40</v>
      </c>
      <c r="N3544">
        <v>7</v>
      </c>
      <c r="O3544">
        <v>6</v>
      </c>
      <c r="P3544" s="5">
        <v>0.60208333333333297</v>
      </c>
      <c r="Q3544" s="5">
        <v>0.60555555555555496</v>
      </c>
      <c r="R3544">
        <v>23</v>
      </c>
      <c r="S3544" t="s">
        <v>33</v>
      </c>
      <c r="T3544">
        <v>2</v>
      </c>
      <c r="U3544">
        <v>15</v>
      </c>
      <c r="X3544" t="str">
        <f>VLOOKUP($S3544,Taxonomic!A:D,2,FALSE)</f>
        <v>pomacentridae</v>
      </c>
      <c r="Y3544" t="str">
        <f>VLOOKUP(S3544,Taxonomic!A:D,3,FALSE)</f>
        <v>abudefduf</v>
      </c>
      <c r="Z3544" t="str">
        <f>VLOOKUP(S3544,Taxonomic!A:D,4,FALSE)</f>
        <v>saxatilis</v>
      </c>
    </row>
    <row r="3545" spans="1:26" x14ac:dyDescent="0.2">
      <c r="A3545" t="s">
        <v>30</v>
      </c>
      <c r="B3545" t="s">
        <v>59</v>
      </c>
      <c r="C3545" s="4" t="s">
        <v>165</v>
      </c>
      <c r="D3545">
        <v>2020</v>
      </c>
      <c r="E3545">
        <v>1</v>
      </c>
      <c r="F3545" s="9">
        <v>29</v>
      </c>
      <c r="G3545" t="s">
        <v>455</v>
      </c>
      <c r="H3545" t="s">
        <v>136</v>
      </c>
      <c r="I3545">
        <f>VLOOKUP(B3545,Information_sites!D:E,2,FALSE)</f>
        <v>-24.097747999999999</v>
      </c>
      <c r="J3545">
        <f>VLOOKUP(B3545,Information_sites!D:F,3,FALSE)</f>
        <v>-45.688487000000002</v>
      </c>
      <c r="K3545">
        <v>13</v>
      </c>
      <c r="L3545">
        <v>48</v>
      </c>
      <c r="M3545">
        <v>40</v>
      </c>
      <c r="N3545">
        <v>7</v>
      </c>
      <c r="O3545">
        <v>6</v>
      </c>
      <c r="P3545" s="5">
        <v>0.60208333333333297</v>
      </c>
      <c r="Q3545" s="5">
        <v>0.60555555555555496</v>
      </c>
      <c r="R3545">
        <v>23</v>
      </c>
      <c r="S3545" t="s">
        <v>33</v>
      </c>
      <c r="T3545">
        <v>3</v>
      </c>
      <c r="U3545">
        <v>12</v>
      </c>
      <c r="X3545" t="str">
        <f>VLOOKUP($S3545,Taxonomic!A:D,2,FALSE)</f>
        <v>pomacentridae</v>
      </c>
      <c r="Y3545" t="str">
        <f>VLOOKUP(S3545,Taxonomic!A:D,3,FALSE)</f>
        <v>abudefduf</v>
      </c>
      <c r="Z3545" t="str">
        <f>VLOOKUP(S3545,Taxonomic!A:D,4,FALSE)</f>
        <v>saxatilis</v>
      </c>
    </row>
    <row r="3546" spans="1:26" x14ac:dyDescent="0.2">
      <c r="A3546" t="s">
        <v>30</v>
      </c>
      <c r="B3546" t="s">
        <v>59</v>
      </c>
      <c r="C3546" s="4" t="s">
        <v>165</v>
      </c>
      <c r="D3546">
        <v>2020</v>
      </c>
      <c r="E3546">
        <v>1</v>
      </c>
      <c r="F3546" s="9">
        <v>29</v>
      </c>
      <c r="G3546" t="s">
        <v>455</v>
      </c>
      <c r="H3546" t="s">
        <v>136</v>
      </c>
      <c r="I3546">
        <f>VLOOKUP(B3546,Information_sites!D:E,2,FALSE)</f>
        <v>-24.097747999999999</v>
      </c>
      <c r="J3546">
        <f>VLOOKUP(B3546,Information_sites!D:F,3,FALSE)</f>
        <v>-45.688487000000002</v>
      </c>
      <c r="K3546">
        <v>13</v>
      </c>
      <c r="L3546">
        <v>48</v>
      </c>
      <c r="M3546">
        <v>40</v>
      </c>
      <c r="N3546">
        <v>7</v>
      </c>
      <c r="O3546">
        <v>6</v>
      </c>
      <c r="P3546" s="5">
        <v>0.60208333333333297</v>
      </c>
      <c r="Q3546" s="5">
        <v>0.60555555555555496</v>
      </c>
      <c r="R3546">
        <v>23</v>
      </c>
      <c r="S3546" t="s">
        <v>33</v>
      </c>
      <c r="T3546">
        <v>7</v>
      </c>
      <c r="U3546">
        <v>10</v>
      </c>
      <c r="X3546" t="str">
        <f>VLOOKUP($S3546,Taxonomic!A:D,2,FALSE)</f>
        <v>pomacentridae</v>
      </c>
      <c r="Y3546" t="str">
        <f>VLOOKUP(S3546,Taxonomic!A:D,3,FALSE)</f>
        <v>abudefduf</v>
      </c>
      <c r="Z3546" t="str">
        <f>VLOOKUP(S3546,Taxonomic!A:D,4,FALSE)</f>
        <v>saxatilis</v>
      </c>
    </row>
    <row r="3547" spans="1:26" x14ac:dyDescent="0.2">
      <c r="A3547" t="s">
        <v>30</v>
      </c>
      <c r="B3547" t="s">
        <v>59</v>
      </c>
      <c r="C3547" s="4" t="s">
        <v>165</v>
      </c>
      <c r="D3547">
        <v>2020</v>
      </c>
      <c r="E3547">
        <v>1</v>
      </c>
      <c r="F3547" s="9">
        <v>29</v>
      </c>
      <c r="G3547" t="s">
        <v>455</v>
      </c>
      <c r="H3547" t="s">
        <v>136</v>
      </c>
      <c r="I3547">
        <f>VLOOKUP(B3547,Information_sites!D:E,2,FALSE)</f>
        <v>-24.097747999999999</v>
      </c>
      <c r="J3547">
        <f>VLOOKUP(B3547,Information_sites!D:F,3,FALSE)</f>
        <v>-45.688487000000002</v>
      </c>
      <c r="K3547">
        <v>13</v>
      </c>
      <c r="L3547">
        <v>48</v>
      </c>
      <c r="M3547">
        <v>40</v>
      </c>
      <c r="N3547">
        <v>7</v>
      </c>
      <c r="O3547">
        <v>6</v>
      </c>
      <c r="P3547" s="5">
        <v>0.60208333333333297</v>
      </c>
      <c r="Q3547" s="5">
        <v>0.60555555555555496</v>
      </c>
      <c r="R3547">
        <v>23</v>
      </c>
      <c r="S3547" t="s">
        <v>33</v>
      </c>
      <c r="T3547">
        <v>2</v>
      </c>
      <c r="U3547">
        <v>6</v>
      </c>
      <c r="X3547" t="str">
        <f>VLOOKUP($S3547,Taxonomic!A:D,2,FALSE)</f>
        <v>pomacentridae</v>
      </c>
      <c r="Y3547" t="str">
        <f>VLOOKUP(S3547,Taxonomic!A:D,3,FALSE)</f>
        <v>abudefduf</v>
      </c>
      <c r="Z3547" t="str">
        <f>VLOOKUP(S3547,Taxonomic!A:D,4,FALSE)</f>
        <v>saxatilis</v>
      </c>
    </row>
    <row r="3548" spans="1:26" x14ac:dyDescent="0.2">
      <c r="A3548" t="s">
        <v>30</v>
      </c>
      <c r="B3548" t="s">
        <v>59</v>
      </c>
      <c r="C3548" s="4" t="s">
        <v>165</v>
      </c>
      <c r="D3548">
        <v>2020</v>
      </c>
      <c r="E3548">
        <v>1</v>
      </c>
      <c r="F3548" s="9">
        <v>29</v>
      </c>
      <c r="G3548" t="s">
        <v>455</v>
      </c>
      <c r="H3548" t="s">
        <v>136</v>
      </c>
      <c r="I3548">
        <f>VLOOKUP(B3548,Information_sites!D:E,2,FALSE)</f>
        <v>-24.097747999999999</v>
      </c>
      <c r="J3548">
        <f>VLOOKUP(B3548,Information_sites!D:F,3,FALSE)</f>
        <v>-45.688487000000002</v>
      </c>
      <c r="K3548">
        <v>13</v>
      </c>
      <c r="L3548">
        <v>48</v>
      </c>
      <c r="M3548">
        <v>40</v>
      </c>
      <c r="N3548">
        <v>7</v>
      </c>
      <c r="O3548">
        <v>6</v>
      </c>
      <c r="P3548" s="5">
        <v>0.60208333333333297</v>
      </c>
      <c r="Q3548" s="5">
        <v>0.60555555555555496</v>
      </c>
      <c r="R3548">
        <v>23</v>
      </c>
      <c r="S3548" t="s">
        <v>56</v>
      </c>
      <c r="T3548">
        <v>1</v>
      </c>
      <c r="U3548">
        <v>40</v>
      </c>
      <c r="V3548" t="s">
        <v>157</v>
      </c>
      <c r="X3548" t="str">
        <f>VLOOKUP($S3548,Taxonomic!A:D,2,FALSE)</f>
        <v>scaridae</v>
      </c>
      <c r="Y3548" t="str">
        <f>VLOOKUP(S3548,Taxonomic!A:D,3,FALSE)</f>
        <v>sparisoma</v>
      </c>
      <c r="Z3548" t="str">
        <f>VLOOKUP(S3548,Taxonomic!A:D,4,FALSE)</f>
        <v>axillare</v>
      </c>
    </row>
    <row r="3549" spans="1:26" x14ac:dyDescent="0.2">
      <c r="A3549" t="s">
        <v>30</v>
      </c>
      <c r="B3549" t="s">
        <v>59</v>
      </c>
      <c r="C3549" s="4" t="s">
        <v>165</v>
      </c>
      <c r="D3549">
        <v>2020</v>
      </c>
      <c r="E3549">
        <v>1</v>
      </c>
      <c r="F3549" s="9">
        <v>29</v>
      </c>
      <c r="G3549" t="s">
        <v>455</v>
      </c>
      <c r="H3549" t="s">
        <v>136</v>
      </c>
      <c r="I3549">
        <f>VLOOKUP(B3549,Information_sites!D:E,2,FALSE)</f>
        <v>-24.097747999999999</v>
      </c>
      <c r="J3549">
        <f>VLOOKUP(B3549,Information_sites!D:F,3,FALSE)</f>
        <v>-45.688487000000002</v>
      </c>
      <c r="K3549">
        <v>13</v>
      </c>
      <c r="L3549">
        <v>48</v>
      </c>
      <c r="M3549">
        <v>40</v>
      </c>
      <c r="N3549">
        <v>7</v>
      </c>
      <c r="O3549">
        <v>6</v>
      </c>
      <c r="P3549" s="5">
        <v>0.60208333333333297</v>
      </c>
      <c r="Q3549" s="5">
        <v>0.60555555555555496</v>
      </c>
      <c r="R3549">
        <v>23</v>
      </c>
      <c r="S3549" t="s">
        <v>39</v>
      </c>
      <c r="T3549">
        <v>40</v>
      </c>
      <c r="U3549">
        <v>22</v>
      </c>
      <c r="X3549" t="str">
        <f>VLOOKUP($S3549,Taxonomic!A:D,2,FALSE)</f>
        <v>haemulidae</v>
      </c>
      <c r="Y3549" t="str">
        <f>VLOOKUP(S3549,Taxonomic!A:D,3,FALSE)</f>
        <v>haemulon</v>
      </c>
      <c r="Z3549" t="str">
        <f>VLOOKUP(S3549,Taxonomic!A:D,4,FALSE)</f>
        <v>aurolineatum</v>
      </c>
    </row>
    <row r="3550" spans="1:26" x14ac:dyDescent="0.2">
      <c r="A3550" t="s">
        <v>30</v>
      </c>
      <c r="B3550" t="s">
        <v>59</v>
      </c>
      <c r="C3550" s="4" t="s">
        <v>165</v>
      </c>
      <c r="D3550">
        <v>2020</v>
      </c>
      <c r="E3550">
        <v>1</v>
      </c>
      <c r="F3550" s="9">
        <v>29</v>
      </c>
      <c r="G3550" t="s">
        <v>455</v>
      </c>
      <c r="H3550" t="s">
        <v>136</v>
      </c>
      <c r="I3550">
        <f>VLOOKUP(B3550,Information_sites!D:E,2,FALSE)</f>
        <v>-24.097747999999999</v>
      </c>
      <c r="J3550">
        <f>VLOOKUP(B3550,Information_sites!D:F,3,FALSE)</f>
        <v>-45.688487000000002</v>
      </c>
      <c r="K3550">
        <v>13</v>
      </c>
      <c r="L3550">
        <v>48</v>
      </c>
      <c r="M3550">
        <v>40</v>
      </c>
      <c r="N3550">
        <v>7</v>
      </c>
      <c r="O3550">
        <v>6</v>
      </c>
      <c r="P3550" s="5">
        <v>0.60208333333333297</v>
      </c>
      <c r="Q3550" s="5">
        <v>0.60555555555555496</v>
      </c>
      <c r="R3550">
        <v>23</v>
      </c>
      <c r="S3550" t="s">
        <v>39</v>
      </c>
      <c r="T3550">
        <v>40</v>
      </c>
      <c r="U3550">
        <v>15</v>
      </c>
      <c r="X3550" t="str">
        <f>VLOOKUP($S3550,Taxonomic!A:D,2,FALSE)</f>
        <v>haemulidae</v>
      </c>
      <c r="Y3550" t="str">
        <f>VLOOKUP(S3550,Taxonomic!A:D,3,FALSE)</f>
        <v>haemulon</v>
      </c>
      <c r="Z3550" t="str">
        <f>VLOOKUP(S3550,Taxonomic!A:D,4,FALSE)</f>
        <v>aurolineatum</v>
      </c>
    </row>
    <row r="3551" spans="1:26" x14ac:dyDescent="0.2">
      <c r="A3551" t="s">
        <v>30</v>
      </c>
      <c r="B3551" t="s">
        <v>59</v>
      </c>
      <c r="C3551" s="4" t="s">
        <v>165</v>
      </c>
      <c r="D3551">
        <v>2020</v>
      </c>
      <c r="E3551">
        <v>1</v>
      </c>
      <c r="F3551" s="9">
        <v>29</v>
      </c>
      <c r="G3551" t="s">
        <v>455</v>
      </c>
      <c r="H3551" t="s">
        <v>136</v>
      </c>
      <c r="I3551">
        <f>VLOOKUP(B3551,Information_sites!D:E,2,FALSE)</f>
        <v>-24.097747999999999</v>
      </c>
      <c r="J3551">
        <f>VLOOKUP(B3551,Information_sites!D:F,3,FALSE)</f>
        <v>-45.688487000000002</v>
      </c>
      <c r="K3551">
        <v>13</v>
      </c>
      <c r="L3551">
        <v>48</v>
      </c>
      <c r="M3551">
        <v>40</v>
      </c>
      <c r="N3551">
        <v>7</v>
      </c>
      <c r="O3551">
        <v>6</v>
      </c>
      <c r="P3551" s="5">
        <v>0.60208333333333297</v>
      </c>
      <c r="Q3551" s="5">
        <v>0.60555555555555496</v>
      </c>
      <c r="R3551">
        <v>23</v>
      </c>
      <c r="S3551" t="s">
        <v>39</v>
      </c>
      <c r="T3551">
        <v>30</v>
      </c>
      <c r="U3551">
        <v>20</v>
      </c>
      <c r="X3551" t="str">
        <f>VLOOKUP($S3551,Taxonomic!A:D,2,FALSE)</f>
        <v>haemulidae</v>
      </c>
      <c r="Y3551" t="str">
        <f>VLOOKUP(S3551,Taxonomic!A:D,3,FALSE)</f>
        <v>haemulon</v>
      </c>
      <c r="Z3551" t="str">
        <f>VLOOKUP(S3551,Taxonomic!A:D,4,FALSE)</f>
        <v>aurolineatum</v>
      </c>
    </row>
    <row r="3552" spans="1:26" x14ac:dyDescent="0.2">
      <c r="A3552" t="s">
        <v>30</v>
      </c>
      <c r="B3552" t="s">
        <v>59</v>
      </c>
      <c r="C3552" s="4" t="s">
        <v>165</v>
      </c>
      <c r="D3552">
        <v>2020</v>
      </c>
      <c r="E3552">
        <v>1</v>
      </c>
      <c r="F3552" s="9">
        <v>29</v>
      </c>
      <c r="G3552" t="s">
        <v>455</v>
      </c>
      <c r="H3552" t="s">
        <v>136</v>
      </c>
      <c r="I3552">
        <f>VLOOKUP(B3552,Information_sites!D:E,2,FALSE)</f>
        <v>-24.097747999999999</v>
      </c>
      <c r="J3552">
        <f>VLOOKUP(B3552,Information_sites!D:F,3,FALSE)</f>
        <v>-45.688487000000002</v>
      </c>
      <c r="K3552">
        <v>13</v>
      </c>
      <c r="L3552">
        <v>48</v>
      </c>
      <c r="M3552">
        <v>40</v>
      </c>
      <c r="N3552">
        <v>7</v>
      </c>
      <c r="O3552">
        <v>6</v>
      </c>
      <c r="P3552" s="5">
        <v>0.60208333333333297</v>
      </c>
      <c r="Q3552" s="5">
        <v>0.60555555555555496</v>
      </c>
      <c r="R3552">
        <v>23</v>
      </c>
      <c r="S3552" t="s">
        <v>50</v>
      </c>
      <c r="T3552">
        <v>1</v>
      </c>
      <c r="U3552">
        <v>25</v>
      </c>
      <c r="X3552" t="str">
        <f>VLOOKUP($S3552,Taxonomic!A:D,2,FALSE)</f>
        <v>haemulidae</v>
      </c>
      <c r="Y3552" t="str">
        <f>VLOOKUP(S3552,Taxonomic!A:D,3,FALSE)</f>
        <v>anisotremus</v>
      </c>
      <c r="Z3552" t="str">
        <f>VLOOKUP(S3552,Taxonomic!A:D,4,FALSE)</f>
        <v>virginicus</v>
      </c>
    </row>
    <row r="3553" spans="1:26" x14ac:dyDescent="0.2">
      <c r="A3553" t="s">
        <v>30</v>
      </c>
      <c r="B3553" t="s">
        <v>59</v>
      </c>
      <c r="C3553" s="4" t="s">
        <v>165</v>
      </c>
      <c r="D3553">
        <v>2020</v>
      </c>
      <c r="E3553">
        <v>1</v>
      </c>
      <c r="F3553" s="9">
        <v>29</v>
      </c>
      <c r="G3553" t="s">
        <v>455</v>
      </c>
      <c r="H3553" t="s">
        <v>136</v>
      </c>
      <c r="I3553">
        <f>VLOOKUP(B3553,Information_sites!D:E,2,FALSE)</f>
        <v>-24.097747999999999</v>
      </c>
      <c r="J3553">
        <f>VLOOKUP(B3553,Information_sites!D:F,3,FALSE)</f>
        <v>-45.688487000000002</v>
      </c>
      <c r="K3553">
        <v>13</v>
      </c>
      <c r="L3553">
        <v>48</v>
      </c>
      <c r="M3553">
        <v>40</v>
      </c>
      <c r="N3553">
        <v>7</v>
      </c>
      <c r="O3553">
        <v>6</v>
      </c>
      <c r="P3553" s="5">
        <v>0.60208333333333297</v>
      </c>
      <c r="Q3553" s="5">
        <v>0.60555555555555496</v>
      </c>
      <c r="R3553">
        <v>23</v>
      </c>
      <c r="S3553" t="s">
        <v>50</v>
      </c>
      <c r="T3553">
        <v>1</v>
      </c>
      <c r="U3553">
        <v>27</v>
      </c>
      <c r="X3553" t="str">
        <f>VLOOKUP($S3553,Taxonomic!A:D,2,FALSE)</f>
        <v>haemulidae</v>
      </c>
      <c r="Y3553" t="str">
        <f>VLOOKUP(S3553,Taxonomic!A:D,3,FALSE)</f>
        <v>anisotremus</v>
      </c>
      <c r="Z3553" t="str">
        <f>VLOOKUP(S3553,Taxonomic!A:D,4,FALSE)</f>
        <v>virginicus</v>
      </c>
    </row>
    <row r="3554" spans="1:26" x14ac:dyDescent="0.2">
      <c r="A3554" t="s">
        <v>30</v>
      </c>
      <c r="B3554" t="s">
        <v>59</v>
      </c>
      <c r="C3554" s="4" t="s">
        <v>165</v>
      </c>
      <c r="D3554">
        <v>2020</v>
      </c>
      <c r="E3554">
        <v>1</v>
      </c>
      <c r="F3554" s="9">
        <v>29</v>
      </c>
      <c r="G3554" t="s">
        <v>455</v>
      </c>
      <c r="H3554" t="s">
        <v>136</v>
      </c>
      <c r="I3554">
        <f>VLOOKUP(B3554,Information_sites!D:E,2,FALSE)</f>
        <v>-24.097747999999999</v>
      </c>
      <c r="J3554">
        <f>VLOOKUP(B3554,Information_sites!D:F,3,FALSE)</f>
        <v>-45.688487000000002</v>
      </c>
      <c r="K3554">
        <v>13</v>
      </c>
      <c r="L3554">
        <v>48</v>
      </c>
      <c r="M3554">
        <v>40</v>
      </c>
      <c r="N3554">
        <v>7</v>
      </c>
      <c r="O3554">
        <v>6</v>
      </c>
      <c r="P3554" s="5">
        <v>0.60208333333333297</v>
      </c>
      <c r="Q3554" s="5">
        <v>0.60555555555555496</v>
      </c>
      <c r="R3554">
        <v>23</v>
      </c>
      <c r="S3554" t="s">
        <v>77</v>
      </c>
      <c r="T3554">
        <v>1</v>
      </c>
      <c r="U3554">
        <v>15</v>
      </c>
      <c r="V3554" t="s">
        <v>137</v>
      </c>
      <c r="X3554" t="str">
        <f>VLOOKUP($S3554,Taxonomic!A:D,2,FALSE)</f>
        <v>scaridae</v>
      </c>
      <c r="Y3554" t="str">
        <f>VLOOKUP(S3554,Taxonomic!A:D,3,FALSE)</f>
        <v>scarus</v>
      </c>
      <c r="Z3554" t="str">
        <f>VLOOKUP(S3554,Taxonomic!A:D,4,FALSE)</f>
        <v>zelindae</v>
      </c>
    </row>
    <row r="3555" spans="1:26" x14ac:dyDescent="0.2">
      <c r="A3555" t="s">
        <v>30</v>
      </c>
      <c r="B3555" t="s">
        <v>59</v>
      </c>
      <c r="C3555" s="4" t="s">
        <v>165</v>
      </c>
      <c r="D3555">
        <v>2020</v>
      </c>
      <c r="E3555">
        <v>1</v>
      </c>
      <c r="F3555" s="9">
        <v>29</v>
      </c>
      <c r="G3555" t="s">
        <v>455</v>
      </c>
      <c r="H3555" t="s">
        <v>136</v>
      </c>
      <c r="I3555">
        <f>VLOOKUP(B3555,Information_sites!D:E,2,FALSE)</f>
        <v>-24.097747999999999</v>
      </c>
      <c r="J3555">
        <f>VLOOKUP(B3555,Information_sites!D:F,3,FALSE)</f>
        <v>-45.688487000000002</v>
      </c>
      <c r="K3555">
        <v>13</v>
      </c>
      <c r="L3555">
        <v>48</v>
      </c>
      <c r="M3555">
        <v>40</v>
      </c>
      <c r="N3555">
        <v>7</v>
      </c>
      <c r="O3555">
        <v>6</v>
      </c>
      <c r="P3555" s="5">
        <v>0.60208333333333297</v>
      </c>
      <c r="Q3555" s="5">
        <v>0.60555555555555496</v>
      </c>
      <c r="R3555">
        <v>23</v>
      </c>
      <c r="S3555" t="s">
        <v>77</v>
      </c>
      <c r="T3555">
        <v>1</v>
      </c>
      <c r="U3555">
        <v>20</v>
      </c>
      <c r="V3555" t="s">
        <v>137</v>
      </c>
      <c r="X3555" t="str">
        <f>VLOOKUP($S3555,Taxonomic!A:D,2,FALSE)</f>
        <v>scaridae</v>
      </c>
      <c r="Y3555" t="str">
        <f>VLOOKUP(S3555,Taxonomic!A:D,3,FALSE)</f>
        <v>scarus</v>
      </c>
      <c r="Z3555" t="str">
        <f>VLOOKUP(S3555,Taxonomic!A:D,4,FALSE)</f>
        <v>zelindae</v>
      </c>
    </row>
    <row r="3556" spans="1:26" x14ac:dyDescent="0.2">
      <c r="A3556" t="s">
        <v>30</v>
      </c>
      <c r="B3556" t="s">
        <v>59</v>
      </c>
      <c r="C3556" s="4" t="s">
        <v>165</v>
      </c>
      <c r="D3556">
        <v>2020</v>
      </c>
      <c r="E3556">
        <v>1</v>
      </c>
      <c r="F3556" s="9">
        <v>29</v>
      </c>
      <c r="G3556" t="s">
        <v>455</v>
      </c>
      <c r="H3556" t="s">
        <v>136</v>
      </c>
      <c r="I3556">
        <f>VLOOKUP(B3556,Information_sites!D:E,2,FALSE)</f>
        <v>-24.097747999999999</v>
      </c>
      <c r="J3556">
        <f>VLOOKUP(B3556,Information_sites!D:F,3,FALSE)</f>
        <v>-45.688487000000002</v>
      </c>
      <c r="K3556">
        <v>13</v>
      </c>
      <c r="L3556">
        <v>48</v>
      </c>
      <c r="M3556">
        <v>40</v>
      </c>
      <c r="N3556">
        <v>7</v>
      </c>
      <c r="O3556">
        <v>6</v>
      </c>
      <c r="P3556" s="5">
        <v>0.60208333333333297</v>
      </c>
      <c r="Q3556" s="5">
        <v>0.60555555555555496</v>
      </c>
      <c r="R3556">
        <v>23</v>
      </c>
      <c r="S3556" t="s">
        <v>104</v>
      </c>
      <c r="T3556">
        <v>1</v>
      </c>
      <c r="U3556">
        <v>12</v>
      </c>
      <c r="X3556" t="str">
        <f>VLOOKUP($S3556,Taxonomic!A:D,2,FALSE)</f>
        <v>synodontidae</v>
      </c>
      <c r="Y3556" t="str">
        <f>VLOOKUP(S3556,Taxonomic!A:D,3,FALSE)</f>
        <v>synodus</v>
      </c>
      <c r="Z3556" t="str">
        <f>VLOOKUP(S3556,Taxonomic!A:D,4,FALSE)</f>
        <v>synodus</v>
      </c>
    </row>
    <row r="3557" spans="1:26" x14ac:dyDescent="0.2">
      <c r="A3557" t="s">
        <v>30</v>
      </c>
      <c r="B3557" t="s">
        <v>59</v>
      </c>
      <c r="C3557" s="4" t="s">
        <v>165</v>
      </c>
      <c r="D3557">
        <v>2020</v>
      </c>
      <c r="E3557">
        <v>1</v>
      </c>
      <c r="F3557" s="9">
        <v>29</v>
      </c>
      <c r="G3557" t="s">
        <v>455</v>
      </c>
      <c r="H3557" t="s">
        <v>136</v>
      </c>
      <c r="I3557">
        <f>VLOOKUP(B3557,Information_sites!D:E,2,FALSE)</f>
        <v>-24.097747999999999</v>
      </c>
      <c r="J3557">
        <f>VLOOKUP(B3557,Information_sites!D:F,3,FALSE)</f>
        <v>-45.688487000000002</v>
      </c>
      <c r="K3557">
        <v>13</v>
      </c>
      <c r="L3557">
        <v>48</v>
      </c>
      <c r="M3557">
        <v>40</v>
      </c>
      <c r="N3557">
        <v>7</v>
      </c>
      <c r="O3557">
        <v>6</v>
      </c>
      <c r="P3557" s="5">
        <v>0.60208333333333297</v>
      </c>
      <c r="Q3557" s="5">
        <v>0.60555555555555496</v>
      </c>
      <c r="R3557">
        <v>23</v>
      </c>
      <c r="S3557" t="s">
        <v>57</v>
      </c>
      <c r="T3557">
        <v>1</v>
      </c>
      <c r="U3557">
        <v>32</v>
      </c>
      <c r="V3557" t="s">
        <v>137</v>
      </c>
      <c r="X3557" t="str">
        <f>VLOOKUP($S3557,Taxonomic!A:D,2,FALSE)</f>
        <v>scaridae</v>
      </c>
      <c r="Y3557" t="str">
        <f>VLOOKUP(S3557,Taxonomic!A:D,3,FALSE)</f>
        <v>sparisoma</v>
      </c>
      <c r="Z3557" t="str">
        <f>VLOOKUP(S3557,Taxonomic!A:D,4,FALSE)</f>
        <v>frondosum</v>
      </c>
    </row>
    <row r="3558" spans="1:26" x14ac:dyDescent="0.2">
      <c r="A3558" t="s">
        <v>30</v>
      </c>
      <c r="B3558" t="s">
        <v>59</v>
      </c>
      <c r="C3558" s="4" t="s">
        <v>165</v>
      </c>
      <c r="D3558">
        <v>2020</v>
      </c>
      <c r="E3558">
        <v>1</v>
      </c>
      <c r="F3558" s="9">
        <v>29</v>
      </c>
      <c r="G3558" t="s">
        <v>455</v>
      </c>
      <c r="H3558" t="s">
        <v>136</v>
      </c>
      <c r="I3558">
        <f>VLOOKUP(B3558,Information_sites!D:E,2,FALSE)</f>
        <v>-24.097747999999999</v>
      </c>
      <c r="J3558">
        <f>VLOOKUP(B3558,Information_sites!D:F,3,FALSE)</f>
        <v>-45.688487000000002</v>
      </c>
      <c r="K3558">
        <v>13</v>
      </c>
      <c r="L3558">
        <v>48</v>
      </c>
      <c r="M3558">
        <v>40</v>
      </c>
      <c r="N3558">
        <v>7</v>
      </c>
      <c r="O3558">
        <v>6</v>
      </c>
      <c r="P3558" s="5">
        <v>0.60208333333333297</v>
      </c>
      <c r="Q3558" s="5">
        <v>0.60555555555555496</v>
      </c>
      <c r="R3558">
        <v>23</v>
      </c>
      <c r="S3558" t="s">
        <v>35</v>
      </c>
      <c r="T3558">
        <v>1</v>
      </c>
      <c r="U3558">
        <v>10</v>
      </c>
      <c r="X3558" t="str">
        <f>VLOOKUP($S3558,Taxonomic!A:D,2,FALSE)</f>
        <v>labridae</v>
      </c>
      <c r="Y3558" t="str">
        <f>VLOOKUP(S3558,Taxonomic!A:D,3,FALSE)</f>
        <v>bodianus</v>
      </c>
      <c r="Z3558" t="str">
        <f>VLOOKUP(S3558,Taxonomic!A:D,4,FALSE)</f>
        <v>rufus</v>
      </c>
    </row>
    <row r="3559" spans="1:26" x14ac:dyDescent="0.2">
      <c r="A3559" t="s">
        <v>30</v>
      </c>
      <c r="B3559" t="s">
        <v>59</v>
      </c>
      <c r="C3559" s="4" t="s">
        <v>165</v>
      </c>
      <c r="D3559">
        <v>2020</v>
      </c>
      <c r="E3559">
        <v>1</v>
      </c>
      <c r="F3559" s="9">
        <v>29</v>
      </c>
      <c r="G3559" t="s">
        <v>455</v>
      </c>
      <c r="H3559" t="s">
        <v>136</v>
      </c>
      <c r="I3559">
        <f>VLOOKUP(B3559,Information_sites!D:E,2,FALSE)</f>
        <v>-24.097747999999999</v>
      </c>
      <c r="J3559">
        <f>VLOOKUP(B3559,Information_sites!D:F,3,FALSE)</f>
        <v>-45.688487000000002</v>
      </c>
      <c r="K3559">
        <v>13</v>
      </c>
      <c r="L3559">
        <v>48</v>
      </c>
      <c r="M3559">
        <v>40</v>
      </c>
      <c r="N3559">
        <v>7</v>
      </c>
      <c r="O3559">
        <v>6</v>
      </c>
      <c r="P3559" s="5">
        <v>0.60208333333333297</v>
      </c>
      <c r="Q3559" s="5">
        <v>0.60555555555555496</v>
      </c>
      <c r="R3559">
        <v>23</v>
      </c>
      <c r="S3559" t="s">
        <v>46</v>
      </c>
      <c r="T3559">
        <v>7</v>
      </c>
      <c r="U3559">
        <v>10</v>
      </c>
      <c r="X3559" t="str">
        <f>VLOOKUP($S3559,Taxonomic!A:D,2,FALSE)</f>
        <v>pomacentridae</v>
      </c>
      <c r="Y3559" t="str">
        <f>VLOOKUP(S3559,Taxonomic!A:D,3,FALSE)</f>
        <v>stegastes</v>
      </c>
      <c r="Z3559" t="str">
        <f>VLOOKUP(S3559,Taxonomic!A:D,4,FALSE)</f>
        <v>fuscus</v>
      </c>
    </row>
    <row r="3560" spans="1:26" x14ac:dyDescent="0.2">
      <c r="A3560" t="s">
        <v>30</v>
      </c>
      <c r="B3560" t="s">
        <v>59</v>
      </c>
      <c r="C3560" s="4" t="s">
        <v>165</v>
      </c>
      <c r="D3560">
        <v>2020</v>
      </c>
      <c r="E3560">
        <v>1</v>
      </c>
      <c r="F3560" s="9">
        <v>29</v>
      </c>
      <c r="G3560" t="s">
        <v>455</v>
      </c>
      <c r="H3560" t="s">
        <v>136</v>
      </c>
      <c r="I3560">
        <f>VLOOKUP(B3560,Information_sites!D:E,2,FALSE)</f>
        <v>-24.097747999999999</v>
      </c>
      <c r="J3560">
        <f>VLOOKUP(B3560,Information_sites!D:F,3,FALSE)</f>
        <v>-45.688487000000002</v>
      </c>
      <c r="K3560">
        <v>13</v>
      </c>
      <c r="L3560">
        <v>48</v>
      </c>
      <c r="M3560">
        <v>40</v>
      </c>
      <c r="N3560">
        <v>7</v>
      </c>
      <c r="O3560">
        <v>6</v>
      </c>
      <c r="P3560" s="5">
        <v>0.60208333333333297</v>
      </c>
      <c r="Q3560" s="5">
        <v>0.60555555555555496</v>
      </c>
      <c r="R3560">
        <v>23</v>
      </c>
      <c r="S3560" t="s">
        <v>46</v>
      </c>
      <c r="T3560">
        <v>3</v>
      </c>
      <c r="U3560">
        <v>8</v>
      </c>
      <c r="X3560" t="str">
        <f>VLOOKUP($S3560,Taxonomic!A:D,2,FALSE)</f>
        <v>pomacentridae</v>
      </c>
      <c r="Y3560" t="str">
        <f>VLOOKUP(S3560,Taxonomic!A:D,3,FALSE)</f>
        <v>stegastes</v>
      </c>
      <c r="Z3560" t="str">
        <f>VLOOKUP(S3560,Taxonomic!A:D,4,FALSE)</f>
        <v>fuscus</v>
      </c>
    </row>
    <row r="3561" spans="1:26" x14ac:dyDescent="0.2">
      <c r="A3561" t="s">
        <v>30</v>
      </c>
      <c r="B3561" t="s">
        <v>59</v>
      </c>
      <c r="C3561" s="4" t="s">
        <v>165</v>
      </c>
      <c r="D3561">
        <v>2020</v>
      </c>
      <c r="E3561">
        <v>1</v>
      </c>
      <c r="F3561" s="9">
        <v>29</v>
      </c>
      <c r="G3561" t="s">
        <v>455</v>
      </c>
      <c r="H3561" t="s">
        <v>136</v>
      </c>
      <c r="I3561">
        <f>VLOOKUP(B3561,Information_sites!D:E,2,FALSE)</f>
        <v>-24.097747999999999</v>
      </c>
      <c r="J3561">
        <f>VLOOKUP(B3561,Information_sites!D:F,3,FALSE)</f>
        <v>-45.688487000000002</v>
      </c>
      <c r="K3561">
        <v>13</v>
      </c>
      <c r="L3561">
        <v>48</v>
      </c>
      <c r="M3561">
        <v>40</v>
      </c>
      <c r="N3561">
        <v>7</v>
      </c>
      <c r="O3561">
        <v>6</v>
      </c>
      <c r="P3561" s="5">
        <v>0.60208333333333297</v>
      </c>
      <c r="Q3561" s="5">
        <v>0.60555555555555496</v>
      </c>
      <c r="R3561">
        <v>23</v>
      </c>
      <c r="S3561" t="s">
        <v>46</v>
      </c>
      <c r="T3561">
        <v>12</v>
      </c>
      <c r="U3561">
        <v>5</v>
      </c>
      <c r="X3561" t="str">
        <f>VLOOKUP($S3561,Taxonomic!A:D,2,FALSE)</f>
        <v>pomacentridae</v>
      </c>
      <c r="Y3561" t="str">
        <f>VLOOKUP(S3561,Taxonomic!A:D,3,FALSE)</f>
        <v>stegastes</v>
      </c>
      <c r="Z3561" t="str">
        <f>VLOOKUP(S3561,Taxonomic!A:D,4,FALSE)</f>
        <v>fuscus</v>
      </c>
    </row>
    <row r="3562" spans="1:26" x14ac:dyDescent="0.2">
      <c r="A3562" t="s">
        <v>30</v>
      </c>
      <c r="B3562" t="s">
        <v>59</v>
      </c>
      <c r="C3562" s="4" t="s">
        <v>165</v>
      </c>
      <c r="D3562">
        <v>2020</v>
      </c>
      <c r="E3562">
        <v>1</v>
      </c>
      <c r="F3562" s="9">
        <v>29</v>
      </c>
      <c r="G3562" t="s">
        <v>455</v>
      </c>
      <c r="H3562" t="s">
        <v>136</v>
      </c>
      <c r="I3562">
        <f>VLOOKUP(B3562,Information_sites!D:E,2,FALSE)</f>
        <v>-24.097747999999999</v>
      </c>
      <c r="J3562">
        <f>VLOOKUP(B3562,Information_sites!D:F,3,FALSE)</f>
        <v>-45.688487000000002</v>
      </c>
      <c r="K3562">
        <v>13</v>
      </c>
      <c r="L3562">
        <v>48</v>
      </c>
      <c r="M3562">
        <v>40</v>
      </c>
      <c r="N3562">
        <v>7</v>
      </c>
      <c r="O3562">
        <v>6</v>
      </c>
      <c r="P3562" s="5">
        <v>0.60208333333333297</v>
      </c>
      <c r="Q3562" s="5">
        <v>0.60555555555555496</v>
      </c>
      <c r="R3562">
        <v>23</v>
      </c>
      <c r="S3562" t="s">
        <v>53</v>
      </c>
      <c r="T3562">
        <v>1</v>
      </c>
      <c r="U3562">
        <v>7</v>
      </c>
      <c r="X3562" t="str">
        <f>VLOOKUP($S3562,Taxonomic!A:D,2,FALSE)</f>
        <v>labrisomidae</v>
      </c>
      <c r="Y3562" t="str">
        <f>VLOOKUP(S3562,Taxonomic!A:D,3,FALSE)</f>
        <v>labrisomus</v>
      </c>
      <c r="Z3562" t="str">
        <f>VLOOKUP(S3562,Taxonomic!A:D,4,FALSE)</f>
        <v>nuchipinnis</v>
      </c>
    </row>
    <row r="3563" spans="1:26" x14ac:dyDescent="0.2">
      <c r="A3563" t="s">
        <v>30</v>
      </c>
      <c r="B3563" t="s">
        <v>59</v>
      </c>
      <c r="C3563" s="4" t="s">
        <v>165</v>
      </c>
      <c r="D3563">
        <v>2020</v>
      </c>
      <c r="E3563">
        <v>1</v>
      </c>
      <c r="F3563" s="9">
        <v>29</v>
      </c>
      <c r="G3563" t="s">
        <v>455</v>
      </c>
      <c r="H3563" t="s">
        <v>136</v>
      </c>
      <c r="I3563">
        <f>VLOOKUP(B3563,Information_sites!D:E,2,FALSE)</f>
        <v>-24.097747999999999</v>
      </c>
      <c r="J3563">
        <f>VLOOKUP(B3563,Information_sites!D:F,3,FALSE)</f>
        <v>-45.688487000000002</v>
      </c>
      <c r="K3563">
        <v>13</v>
      </c>
      <c r="L3563">
        <v>48</v>
      </c>
      <c r="M3563">
        <v>40</v>
      </c>
      <c r="N3563">
        <v>7</v>
      </c>
      <c r="O3563">
        <v>6</v>
      </c>
      <c r="P3563" s="5">
        <v>0.60208333333333297</v>
      </c>
      <c r="Q3563" s="5">
        <v>0.60555555555555496</v>
      </c>
      <c r="R3563">
        <v>23</v>
      </c>
      <c r="S3563" t="s">
        <v>70</v>
      </c>
      <c r="T3563">
        <v>1</v>
      </c>
      <c r="U3563">
        <v>5</v>
      </c>
      <c r="X3563" t="str">
        <f>VLOOKUP($S3563,Taxonomic!A:D,2,FALSE)</f>
        <v>pempheridae</v>
      </c>
      <c r="Y3563" t="str">
        <f>VLOOKUP(S3563,Taxonomic!A:D,3,FALSE)</f>
        <v>pempheris</v>
      </c>
      <c r="Z3563" t="str">
        <f>VLOOKUP(S3563,Taxonomic!A:D,4,FALSE)</f>
        <v>schomburgkii</v>
      </c>
    </row>
    <row r="3564" spans="1:26" x14ac:dyDescent="0.2">
      <c r="A3564" t="s">
        <v>30</v>
      </c>
      <c r="B3564" t="s">
        <v>59</v>
      </c>
      <c r="C3564" s="4" t="s">
        <v>165</v>
      </c>
      <c r="D3564">
        <v>2020</v>
      </c>
      <c r="E3564">
        <v>1</v>
      </c>
      <c r="F3564" s="9">
        <v>29</v>
      </c>
      <c r="G3564" t="s">
        <v>455</v>
      </c>
      <c r="H3564" t="s">
        <v>136</v>
      </c>
      <c r="I3564">
        <f>VLOOKUP(B3564,Information_sites!D:E,2,FALSE)</f>
        <v>-24.097747999999999</v>
      </c>
      <c r="J3564">
        <f>VLOOKUP(B3564,Information_sites!D:F,3,FALSE)</f>
        <v>-45.688487000000002</v>
      </c>
      <c r="K3564">
        <v>14</v>
      </c>
      <c r="L3564">
        <v>49</v>
      </c>
      <c r="M3564" s="2">
        <v>40</v>
      </c>
      <c r="N3564" s="2" t="s">
        <v>175</v>
      </c>
      <c r="O3564">
        <v>7</v>
      </c>
      <c r="P3564" s="5">
        <v>0.64583333333333304</v>
      </c>
      <c r="Q3564" s="5">
        <v>0.65069444444444402</v>
      </c>
      <c r="R3564">
        <v>26</v>
      </c>
      <c r="S3564" t="s">
        <v>83</v>
      </c>
      <c r="T3564">
        <v>2</v>
      </c>
      <c r="U3564">
        <v>40</v>
      </c>
      <c r="X3564" t="str">
        <f>VLOOKUP($S3564,Taxonomic!A:D,2,FALSE)</f>
        <v>mugilidae</v>
      </c>
      <c r="Y3564" t="str">
        <f>VLOOKUP(S3564,Taxonomic!A:D,3,FALSE)</f>
        <v>mugil</v>
      </c>
      <c r="Z3564" t="str">
        <f>VLOOKUP(S3564,Taxonomic!A:D,4,FALSE)</f>
        <v>curema</v>
      </c>
    </row>
    <row r="3565" spans="1:26" x14ac:dyDescent="0.2">
      <c r="A3565" t="s">
        <v>30</v>
      </c>
      <c r="B3565" t="s">
        <v>59</v>
      </c>
      <c r="C3565" s="4" t="s">
        <v>165</v>
      </c>
      <c r="D3565">
        <v>2020</v>
      </c>
      <c r="E3565">
        <v>1</v>
      </c>
      <c r="F3565" s="9">
        <v>29</v>
      </c>
      <c r="G3565" t="s">
        <v>455</v>
      </c>
      <c r="H3565" t="s">
        <v>136</v>
      </c>
      <c r="I3565">
        <f>VLOOKUP(B3565,Information_sites!D:E,2,FALSE)</f>
        <v>-24.097747999999999</v>
      </c>
      <c r="J3565">
        <f>VLOOKUP(B3565,Information_sites!D:F,3,FALSE)</f>
        <v>-45.688487000000002</v>
      </c>
      <c r="K3565">
        <v>14</v>
      </c>
      <c r="L3565">
        <v>49</v>
      </c>
      <c r="M3565" s="2">
        <v>40</v>
      </c>
      <c r="N3565" s="2" t="s">
        <v>175</v>
      </c>
      <c r="O3565">
        <v>7</v>
      </c>
      <c r="P3565" s="5">
        <v>0.64583333333333304</v>
      </c>
      <c r="Q3565" s="5">
        <v>0.65069444444444402</v>
      </c>
      <c r="R3565">
        <v>26</v>
      </c>
      <c r="S3565" t="s">
        <v>44</v>
      </c>
      <c r="T3565">
        <v>1</v>
      </c>
      <c r="U3565">
        <v>7</v>
      </c>
      <c r="X3565" t="str">
        <f>VLOOKUP($S3565,Taxonomic!A:D,2,FALSE)</f>
        <v>pomacanthidae</v>
      </c>
      <c r="Y3565" t="str">
        <f>VLOOKUP(S3565,Taxonomic!A:D,3,FALSE)</f>
        <v>pomacanthus</v>
      </c>
      <c r="Z3565" t="str">
        <f>VLOOKUP(S3565,Taxonomic!A:D,4,FALSE)</f>
        <v>paru</v>
      </c>
    </row>
    <row r="3566" spans="1:26" x14ac:dyDescent="0.2">
      <c r="A3566" t="s">
        <v>30</v>
      </c>
      <c r="B3566" t="s">
        <v>59</v>
      </c>
      <c r="C3566" s="4" t="s">
        <v>165</v>
      </c>
      <c r="D3566">
        <v>2020</v>
      </c>
      <c r="E3566">
        <v>1</v>
      </c>
      <c r="F3566" s="9">
        <v>29</v>
      </c>
      <c r="G3566" t="s">
        <v>455</v>
      </c>
      <c r="H3566" t="s">
        <v>136</v>
      </c>
      <c r="I3566">
        <f>VLOOKUP(B3566,Information_sites!D:E,2,FALSE)</f>
        <v>-24.097747999999999</v>
      </c>
      <c r="J3566">
        <f>VLOOKUP(B3566,Information_sites!D:F,3,FALSE)</f>
        <v>-45.688487000000002</v>
      </c>
      <c r="K3566">
        <v>14</v>
      </c>
      <c r="L3566">
        <v>49</v>
      </c>
      <c r="M3566" s="2">
        <v>40</v>
      </c>
      <c r="N3566" s="2" t="s">
        <v>175</v>
      </c>
      <c r="O3566">
        <v>7</v>
      </c>
      <c r="P3566" s="5">
        <v>0.64583333333333304</v>
      </c>
      <c r="Q3566" s="5">
        <v>0.65069444444444402</v>
      </c>
      <c r="R3566">
        <v>26</v>
      </c>
      <c r="S3566" t="s">
        <v>44</v>
      </c>
      <c r="T3566">
        <v>1</v>
      </c>
      <c r="U3566">
        <v>33</v>
      </c>
      <c r="X3566" t="str">
        <f>VLOOKUP($S3566,Taxonomic!A:D,2,FALSE)</f>
        <v>pomacanthidae</v>
      </c>
      <c r="Y3566" t="str">
        <f>VLOOKUP(S3566,Taxonomic!A:D,3,FALSE)</f>
        <v>pomacanthus</v>
      </c>
      <c r="Z3566" t="str">
        <f>VLOOKUP(S3566,Taxonomic!A:D,4,FALSE)</f>
        <v>paru</v>
      </c>
    </row>
    <row r="3567" spans="1:26" x14ac:dyDescent="0.2">
      <c r="A3567" t="s">
        <v>30</v>
      </c>
      <c r="B3567" t="s">
        <v>59</v>
      </c>
      <c r="C3567" s="4" t="s">
        <v>165</v>
      </c>
      <c r="D3567">
        <v>2020</v>
      </c>
      <c r="E3567">
        <v>1</v>
      </c>
      <c r="F3567" s="9">
        <v>29</v>
      </c>
      <c r="G3567" t="s">
        <v>455</v>
      </c>
      <c r="H3567" t="s">
        <v>136</v>
      </c>
      <c r="I3567">
        <f>VLOOKUP(B3567,Information_sites!D:E,2,FALSE)</f>
        <v>-24.097747999999999</v>
      </c>
      <c r="J3567">
        <f>VLOOKUP(B3567,Information_sites!D:F,3,FALSE)</f>
        <v>-45.688487000000002</v>
      </c>
      <c r="K3567">
        <v>14</v>
      </c>
      <c r="L3567">
        <v>49</v>
      </c>
      <c r="M3567" s="2">
        <v>40</v>
      </c>
      <c r="N3567" s="2" t="s">
        <v>175</v>
      </c>
      <c r="O3567">
        <v>7</v>
      </c>
      <c r="P3567" s="5">
        <v>0.64583333333333304</v>
      </c>
      <c r="Q3567" s="5">
        <v>0.65069444444444402</v>
      </c>
      <c r="R3567">
        <v>26</v>
      </c>
      <c r="S3567" t="s">
        <v>39</v>
      </c>
      <c r="T3567">
        <v>1</v>
      </c>
      <c r="U3567">
        <v>10</v>
      </c>
      <c r="X3567" t="str">
        <f>VLOOKUP($S3567,Taxonomic!A:D,2,FALSE)</f>
        <v>haemulidae</v>
      </c>
      <c r="Y3567" t="str">
        <f>VLOOKUP(S3567,Taxonomic!A:D,3,FALSE)</f>
        <v>haemulon</v>
      </c>
      <c r="Z3567" t="str">
        <f>VLOOKUP(S3567,Taxonomic!A:D,4,FALSE)</f>
        <v>aurolineatum</v>
      </c>
    </row>
    <row r="3568" spans="1:26" x14ac:dyDescent="0.2">
      <c r="A3568" t="s">
        <v>30</v>
      </c>
      <c r="B3568" t="s">
        <v>59</v>
      </c>
      <c r="C3568" s="4" t="s">
        <v>165</v>
      </c>
      <c r="D3568">
        <v>2020</v>
      </c>
      <c r="E3568">
        <v>1</v>
      </c>
      <c r="F3568" s="9">
        <v>29</v>
      </c>
      <c r="G3568" t="s">
        <v>455</v>
      </c>
      <c r="H3568" t="s">
        <v>136</v>
      </c>
      <c r="I3568">
        <f>VLOOKUP(B3568,Information_sites!D:E,2,FALSE)</f>
        <v>-24.097747999999999</v>
      </c>
      <c r="J3568">
        <f>VLOOKUP(B3568,Information_sites!D:F,3,FALSE)</f>
        <v>-45.688487000000002</v>
      </c>
      <c r="K3568">
        <v>14</v>
      </c>
      <c r="L3568">
        <v>49</v>
      </c>
      <c r="M3568" s="2">
        <v>40</v>
      </c>
      <c r="N3568" s="2" t="s">
        <v>175</v>
      </c>
      <c r="O3568">
        <v>7</v>
      </c>
      <c r="P3568" s="5">
        <v>0.64583333333333304</v>
      </c>
      <c r="Q3568" s="5">
        <v>0.65069444444444402</v>
      </c>
      <c r="R3568">
        <v>26</v>
      </c>
      <c r="S3568" t="s">
        <v>39</v>
      </c>
      <c r="T3568">
        <v>3</v>
      </c>
      <c r="U3568">
        <v>15</v>
      </c>
      <c r="X3568" t="str">
        <f>VLOOKUP($S3568,Taxonomic!A:D,2,FALSE)</f>
        <v>haemulidae</v>
      </c>
      <c r="Y3568" t="str">
        <f>VLOOKUP(S3568,Taxonomic!A:D,3,FALSE)</f>
        <v>haemulon</v>
      </c>
      <c r="Z3568" t="str">
        <f>VLOOKUP(S3568,Taxonomic!A:D,4,FALSE)</f>
        <v>aurolineatum</v>
      </c>
    </row>
    <row r="3569" spans="1:26" x14ac:dyDescent="0.2">
      <c r="A3569" t="s">
        <v>30</v>
      </c>
      <c r="B3569" t="s">
        <v>59</v>
      </c>
      <c r="C3569" s="4" t="s">
        <v>165</v>
      </c>
      <c r="D3569">
        <v>2020</v>
      </c>
      <c r="E3569">
        <v>1</v>
      </c>
      <c r="F3569" s="9">
        <v>29</v>
      </c>
      <c r="G3569" t="s">
        <v>455</v>
      </c>
      <c r="H3569" t="s">
        <v>136</v>
      </c>
      <c r="I3569">
        <f>VLOOKUP(B3569,Information_sites!D:E,2,FALSE)</f>
        <v>-24.097747999999999</v>
      </c>
      <c r="J3569">
        <f>VLOOKUP(B3569,Information_sites!D:F,3,FALSE)</f>
        <v>-45.688487000000002</v>
      </c>
      <c r="K3569">
        <v>14</v>
      </c>
      <c r="L3569">
        <v>49</v>
      </c>
      <c r="M3569" s="2">
        <v>40</v>
      </c>
      <c r="N3569" s="2" t="s">
        <v>175</v>
      </c>
      <c r="O3569">
        <v>7</v>
      </c>
      <c r="P3569" s="5">
        <v>0.64583333333333304</v>
      </c>
      <c r="Q3569" s="5">
        <v>0.65069444444444402</v>
      </c>
      <c r="R3569">
        <v>26</v>
      </c>
      <c r="S3569" t="s">
        <v>39</v>
      </c>
      <c r="T3569">
        <v>20</v>
      </c>
      <c r="U3569">
        <v>18</v>
      </c>
      <c r="X3569" t="str">
        <f>VLOOKUP($S3569,Taxonomic!A:D,2,FALSE)</f>
        <v>haemulidae</v>
      </c>
      <c r="Y3569" t="str">
        <f>VLOOKUP(S3569,Taxonomic!A:D,3,FALSE)</f>
        <v>haemulon</v>
      </c>
      <c r="Z3569" t="str">
        <f>VLOOKUP(S3569,Taxonomic!A:D,4,FALSE)</f>
        <v>aurolineatum</v>
      </c>
    </row>
    <row r="3570" spans="1:26" x14ac:dyDescent="0.2">
      <c r="A3570" t="s">
        <v>30</v>
      </c>
      <c r="B3570" t="s">
        <v>59</v>
      </c>
      <c r="C3570" s="4" t="s">
        <v>165</v>
      </c>
      <c r="D3570">
        <v>2020</v>
      </c>
      <c r="E3570">
        <v>1</v>
      </c>
      <c r="F3570" s="9">
        <v>29</v>
      </c>
      <c r="G3570" t="s">
        <v>455</v>
      </c>
      <c r="H3570" t="s">
        <v>136</v>
      </c>
      <c r="I3570">
        <f>VLOOKUP(B3570,Information_sites!D:E,2,FALSE)</f>
        <v>-24.097747999999999</v>
      </c>
      <c r="J3570">
        <f>VLOOKUP(B3570,Information_sites!D:F,3,FALSE)</f>
        <v>-45.688487000000002</v>
      </c>
      <c r="K3570">
        <v>14</v>
      </c>
      <c r="L3570">
        <v>49</v>
      </c>
      <c r="M3570" s="2">
        <v>40</v>
      </c>
      <c r="N3570" s="2" t="s">
        <v>175</v>
      </c>
      <c r="O3570">
        <v>7</v>
      </c>
      <c r="P3570" s="5">
        <v>0.64583333333333304</v>
      </c>
      <c r="Q3570" s="5">
        <v>0.65069444444444402</v>
      </c>
      <c r="R3570">
        <v>26</v>
      </c>
      <c r="S3570" t="s">
        <v>77</v>
      </c>
      <c r="T3570">
        <v>1</v>
      </c>
      <c r="U3570">
        <v>20</v>
      </c>
      <c r="V3570" t="s">
        <v>137</v>
      </c>
      <c r="X3570" t="str">
        <f>VLOOKUP($S3570,Taxonomic!A:D,2,FALSE)</f>
        <v>scaridae</v>
      </c>
      <c r="Y3570" t="str">
        <f>VLOOKUP(S3570,Taxonomic!A:D,3,FALSE)</f>
        <v>scarus</v>
      </c>
      <c r="Z3570" t="str">
        <f>VLOOKUP(S3570,Taxonomic!A:D,4,FALSE)</f>
        <v>zelindae</v>
      </c>
    </row>
    <row r="3571" spans="1:26" x14ac:dyDescent="0.2">
      <c r="A3571" t="s">
        <v>30</v>
      </c>
      <c r="B3571" t="s">
        <v>59</v>
      </c>
      <c r="C3571" s="4" t="s">
        <v>165</v>
      </c>
      <c r="D3571">
        <v>2020</v>
      </c>
      <c r="E3571">
        <v>1</v>
      </c>
      <c r="F3571" s="9">
        <v>29</v>
      </c>
      <c r="G3571" t="s">
        <v>455</v>
      </c>
      <c r="H3571" t="s">
        <v>136</v>
      </c>
      <c r="I3571">
        <f>VLOOKUP(B3571,Information_sites!D:E,2,FALSE)</f>
        <v>-24.097747999999999</v>
      </c>
      <c r="J3571">
        <f>VLOOKUP(B3571,Information_sites!D:F,3,FALSE)</f>
        <v>-45.688487000000002</v>
      </c>
      <c r="K3571">
        <v>14</v>
      </c>
      <c r="L3571">
        <v>49</v>
      </c>
      <c r="M3571" s="2">
        <v>40</v>
      </c>
      <c r="N3571" s="2" t="s">
        <v>175</v>
      </c>
      <c r="O3571">
        <v>7</v>
      </c>
      <c r="P3571" s="5">
        <v>0.64583333333333304</v>
      </c>
      <c r="Q3571" s="5">
        <v>0.65069444444444402</v>
      </c>
      <c r="R3571">
        <v>26</v>
      </c>
      <c r="S3571" t="s">
        <v>33</v>
      </c>
      <c r="T3571">
        <v>2</v>
      </c>
      <c r="U3571">
        <v>15</v>
      </c>
      <c r="X3571" t="str">
        <f>VLOOKUP($S3571,Taxonomic!A:D,2,FALSE)</f>
        <v>pomacentridae</v>
      </c>
      <c r="Y3571" t="str">
        <f>VLOOKUP(S3571,Taxonomic!A:D,3,FALSE)</f>
        <v>abudefduf</v>
      </c>
      <c r="Z3571" t="str">
        <f>VLOOKUP(S3571,Taxonomic!A:D,4,FALSE)</f>
        <v>saxatilis</v>
      </c>
    </row>
    <row r="3572" spans="1:26" x14ac:dyDescent="0.2">
      <c r="A3572" t="s">
        <v>30</v>
      </c>
      <c r="B3572" t="s">
        <v>59</v>
      </c>
      <c r="C3572" s="4" t="s">
        <v>165</v>
      </c>
      <c r="D3572">
        <v>2020</v>
      </c>
      <c r="E3572">
        <v>1</v>
      </c>
      <c r="F3572" s="9">
        <v>29</v>
      </c>
      <c r="G3572" t="s">
        <v>455</v>
      </c>
      <c r="H3572" t="s">
        <v>136</v>
      </c>
      <c r="I3572">
        <f>VLOOKUP(B3572,Information_sites!D:E,2,FALSE)</f>
        <v>-24.097747999999999</v>
      </c>
      <c r="J3572">
        <f>VLOOKUP(B3572,Information_sites!D:F,3,FALSE)</f>
        <v>-45.688487000000002</v>
      </c>
      <c r="K3572">
        <v>14</v>
      </c>
      <c r="L3572">
        <v>49</v>
      </c>
      <c r="M3572" s="2">
        <v>40</v>
      </c>
      <c r="N3572" s="2" t="s">
        <v>175</v>
      </c>
      <c r="O3572">
        <v>7</v>
      </c>
      <c r="P3572" s="5">
        <v>0.64583333333333304</v>
      </c>
      <c r="Q3572" s="5">
        <v>0.65069444444444402</v>
      </c>
      <c r="R3572">
        <v>26</v>
      </c>
      <c r="S3572" t="s">
        <v>33</v>
      </c>
      <c r="T3572">
        <v>4</v>
      </c>
      <c r="U3572">
        <v>10</v>
      </c>
      <c r="X3572" t="str">
        <f>VLOOKUP($S3572,Taxonomic!A:D,2,FALSE)</f>
        <v>pomacentridae</v>
      </c>
      <c r="Y3572" t="str">
        <f>VLOOKUP(S3572,Taxonomic!A:D,3,FALSE)</f>
        <v>abudefduf</v>
      </c>
      <c r="Z3572" t="str">
        <f>VLOOKUP(S3572,Taxonomic!A:D,4,FALSE)</f>
        <v>saxatilis</v>
      </c>
    </row>
    <row r="3573" spans="1:26" x14ac:dyDescent="0.2">
      <c r="A3573" t="s">
        <v>30</v>
      </c>
      <c r="B3573" t="s">
        <v>59</v>
      </c>
      <c r="C3573" s="4" t="s">
        <v>165</v>
      </c>
      <c r="D3573">
        <v>2020</v>
      </c>
      <c r="E3573">
        <v>1</v>
      </c>
      <c r="F3573" s="9">
        <v>29</v>
      </c>
      <c r="G3573" t="s">
        <v>455</v>
      </c>
      <c r="H3573" t="s">
        <v>136</v>
      </c>
      <c r="I3573">
        <f>VLOOKUP(B3573,Information_sites!D:E,2,FALSE)</f>
        <v>-24.097747999999999</v>
      </c>
      <c r="J3573">
        <f>VLOOKUP(B3573,Information_sites!D:F,3,FALSE)</f>
        <v>-45.688487000000002</v>
      </c>
      <c r="K3573">
        <v>14</v>
      </c>
      <c r="L3573">
        <v>49</v>
      </c>
      <c r="M3573" s="2">
        <v>40</v>
      </c>
      <c r="N3573" s="2" t="s">
        <v>175</v>
      </c>
      <c r="O3573">
        <v>7</v>
      </c>
      <c r="P3573" s="5">
        <v>0.64583333333333304</v>
      </c>
      <c r="Q3573" s="5">
        <v>0.65069444444444402</v>
      </c>
      <c r="R3573">
        <v>26</v>
      </c>
      <c r="S3573" t="s">
        <v>51</v>
      </c>
      <c r="T3573">
        <v>1</v>
      </c>
      <c r="U3573">
        <v>20</v>
      </c>
      <c r="X3573" t="str">
        <f>VLOOKUP($S3573,Taxonomic!A:D,2,FALSE)</f>
        <v>sparidae</v>
      </c>
      <c r="Y3573" t="str">
        <f>VLOOKUP(S3573,Taxonomic!A:D,3,FALSE)</f>
        <v>diplodus</v>
      </c>
      <c r="Z3573" t="str">
        <f>VLOOKUP(S3573,Taxonomic!A:D,4,FALSE)</f>
        <v>argenteus</v>
      </c>
    </row>
    <row r="3574" spans="1:26" x14ac:dyDescent="0.2">
      <c r="A3574" t="s">
        <v>30</v>
      </c>
      <c r="B3574" t="s">
        <v>59</v>
      </c>
      <c r="C3574" s="4" t="s">
        <v>165</v>
      </c>
      <c r="D3574">
        <v>2020</v>
      </c>
      <c r="E3574">
        <v>1</v>
      </c>
      <c r="F3574" s="9">
        <v>29</v>
      </c>
      <c r="G3574" t="s">
        <v>455</v>
      </c>
      <c r="H3574" t="s">
        <v>136</v>
      </c>
      <c r="I3574">
        <f>VLOOKUP(B3574,Information_sites!D:E,2,FALSE)</f>
        <v>-24.097747999999999</v>
      </c>
      <c r="J3574">
        <f>VLOOKUP(B3574,Information_sites!D:F,3,FALSE)</f>
        <v>-45.688487000000002</v>
      </c>
      <c r="K3574">
        <v>14</v>
      </c>
      <c r="L3574">
        <v>49</v>
      </c>
      <c r="M3574" s="2">
        <v>40</v>
      </c>
      <c r="N3574" s="2" t="s">
        <v>175</v>
      </c>
      <c r="O3574">
        <v>7</v>
      </c>
      <c r="P3574" s="5">
        <v>0.64583333333333304</v>
      </c>
      <c r="Q3574" s="5">
        <v>0.65069444444444402</v>
      </c>
      <c r="R3574">
        <v>26</v>
      </c>
      <c r="S3574" t="s">
        <v>38</v>
      </c>
      <c r="T3574">
        <v>1</v>
      </c>
      <c r="U3574">
        <v>37</v>
      </c>
      <c r="X3574" t="str">
        <f>VLOOKUP($S3574,Taxonomic!A:D,2,FALSE)</f>
        <v>serranidae</v>
      </c>
      <c r="Y3574" t="str">
        <f>VLOOKUP(S3574,Taxonomic!A:D,3,FALSE)</f>
        <v>epinephelus</v>
      </c>
      <c r="Z3574" t="str">
        <f>VLOOKUP(S3574,Taxonomic!A:D,4,FALSE)</f>
        <v>marginatus</v>
      </c>
    </row>
    <row r="3575" spans="1:26" x14ac:dyDescent="0.2">
      <c r="A3575" t="s">
        <v>30</v>
      </c>
      <c r="B3575" t="s">
        <v>59</v>
      </c>
      <c r="C3575" s="4" t="s">
        <v>165</v>
      </c>
      <c r="D3575">
        <v>2020</v>
      </c>
      <c r="E3575">
        <v>1</v>
      </c>
      <c r="F3575" s="9">
        <v>29</v>
      </c>
      <c r="G3575" t="s">
        <v>455</v>
      </c>
      <c r="H3575" t="s">
        <v>136</v>
      </c>
      <c r="I3575">
        <f>VLOOKUP(B3575,Information_sites!D:E,2,FALSE)</f>
        <v>-24.097747999999999</v>
      </c>
      <c r="J3575">
        <f>VLOOKUP(B3575,Information_sites!D:F,3,FALSE)</f>
        <v>-45.688487000000002</v>
      </c>
      <c r="K3575">
        <v>14</v>
      </c>
      <c r="L3575">
        <v>49</v>
      </c>
      <c r="M3575" s="2">
        <v>40</v>
      </c>
      <c r="N3575" s="2" t="s">
        <v>175</v>
      </c>
      <c r="O3575">
        <v>7</v>
      </c>
      <c r="P3575" s="5">
        <v>0.64583333333333304</v>
      </c>
      <c r="Q3575" s="5">
        <v>0.65069444444444402</v>
      </c>
      <c r="R3575">
        <v>26</v>
      </c>
      <c r="S3575" t="s">
        <v>50</v>
      </c>
      <c r="T3575">
        <v>1</v>
      </c>
      <c r="U3575">
        <v>32</v>
      </c>
      <c r="X3575" t="str">
        <f>VLOOKUP($S3575,Taxonomic!A:D,2,FALSE)</f>
        <v>haemulidae</v>
      </c>
      <c r="Y3575" t="str">
        <f>VLOOKUP(S3575,Taxonomic!A:D,3,FALSE)</f>
        <v>anisotremus</v>
      </c>
      <c r="Z3575" t="str">
        <f>VLOOKUP(S3575,Taxonomic!A:D,4,FALSE)</f>
        <v>virginicus</v>
      </c>
    </row>
    <row r="3576" spans="1:26" x14ac:dyDescent="0.2">
      <c r="A3576" t="s">
        <v>30</v>
      </c>
      <c r="B3576" t="s">
        <v>59</v>
      </c>
      <c r="C3576" s="4" t="s">
        <v>165</v>
      </c>
      <c r="D3576">
        <v>2020</v>
      </c>
      <c r="E3576">
        <v>1</v>
      </c>
      <c r="F3576" s="9">
        <v>29</v>
      </c>
      <c r="G3576" t="s">
        <v>455</v>
      </c>
      <c r="H3576" t="s">
        <v>136</v>
      </c>
      <c r="I3576">
        <f>VLOOKUP(B3576,Information_sites!D:E,2,FALSE)</f>
        <v>-24.097747999999999</v>
      </c>
      <c r="J3576">
        <f>VLOOKUP(B3576,Information_sites!D:F,3,FALSE)</f>
        <v>-45.688487000000002</v>
      </c>
      <c r="K3576">
        <v>14</v>
      </c>
      <c r="L3576">
        <v>49</v>
      </c>
      <c r="M3576" s="2">
        <v>40</v>
      </c>
      <c r="N3576" s="2" t="s">
        <v>175</v>
      </c>
      <c r="O3576">
        <v>7</v>
      </c>
      <c r="P3576" s="5">
        <v>0.64583333333333304</v>
      </c>
      <c r="Q3576" s="5">
        <v>0.65069444444444402</v>
      </c>
      <c r="R3576">
        <v>26</v>
      </c>
      <c r="S3576" t="s">
        <v>45</v>
      </c>
      <c r="T3576">
        <v>1</v>
      </c>
      <c r="U3576">
        <v>12</v>
      </c>
      <c r="V3576" t="s">
        <v>137</v>
      </c>
      <c r="X3576" t="str">
        <f>VLOOKUP($S3576,Taxonomic!A:D,2,FALSE)</f>
        <v>scaridae</v>
      </c>
      <c r="Y3576" t="str">
        <f>VLOOKUP(S3576,Taxonomic!A:D,3,FALSE)</f>
        <v>sparisoma</v>
      </c>
      <c r="Z3576" t="str">
        <f>VLOOKUP(S3576,Taxonomic!A:D,4,FALSE)</f>
        <v>amplum</v>
      </c>
    </row>
    <row r="3577" spans="1:26" x14ac:dyDescent="0.2">
      <c r="A3577" t="s">
        <v>30</v>
      </c>
      <c r="B3577" t="s">
        <v>59</v>
      </c>
      <c r="C3577" s="4" t="s">
        <v>165</v>
      </c>
      <c r="D3577">
        <v>2020</v>
      </c>
      <c r="E3577">
        <v>1</v>
      </c>
      <c r="F3577" s="9">
        <v>29</v>
      </c>
      <c r="G3577" t="s">
        <v>455</v>
      </c>
      <c r="H3577" t="s">
        <v>136</v>
      </c>
      <c r="I3577">
        <f>VLOOKUP(B3577,Information_sites!D:E,2,FALSE)</f>
        <v>-24.097747999999999</v>
      </c>
      <c r="J3577">
        <f>VLOOKUP(B3577,Information_sites!D:F,3,FALSE)</f>
        <v>-45.688487000000002</v>
      </c>
      <c r="K3577">
        <v>14</v>
      </c>
      <c r="L3577">
        <v>49</v>
      </c>
      <c r="M3577" s="2">
        <v>40</v>
      </c>
      <c r="N3577" s="2" t="s">
        <v>175</v>
      </c>
      <c r="O3577">
        <v>7</v>
      </c>
      <c r="P3577" s="5">
        <v>0.64583333333333304</v>
      </c>
      <c r="Q3577" s="5">
        <v>0.65069444444444402</v>
      </c>
      <c r="R3577">
        <v>26</v>
      </c>
      <c r="S3577" t="s">
        <v>176</v>
      </c>
      <c r="T3577">
        <v>1</v>
      </c>
      <c r="U3577">
        <v>22</v>
      </c>
      <c r="X3577" t="str">
        <f>VLOOKUP($S3577,Taxonomic!A:D,2,FALSE)</f>
        <v>bothidae</v>
      </c>
      <c r="Y3577" t="str">
        <f>VLOOKUP(S3577,Taxonomic!A:D,3,FALSE)</f>
        <v>bothus</v>
      </c>
      <c r="Z3577" t="str">
        <f>VLOOKUP(S3577,Taxonomic!A:D,4,FALSE)</f>
        <v>ocellatus</v>
      </c>
    </row>
    <row r="3578" spans="1:26" x14ac:dyDescent="0.2">
      <c r="A3578" t="s">
        <v>30</v>
      </c>
      <c r="B3578" t="s">
        <v>59</v>
      </c>
      <c r="C3578" s="4" t="s">
        <v>165</v>
      </c>
      <c r="D3578">
        <v>2020</v>
      </c>
      <c r="E3578">
        <v>1</v>
      </c>
      <c r="F3578" s="9">
        <v>29</v>
      </c>
      <c r="G3578" t="s">
        <v>455</v>
      </c>
      <c r="H3578" t="s">
        <v>136</v>
      </c>
      <c r="I3578">
        <f>VLOOKUP(B3578,Information_sites!D:E,2,FALSE)</f>
        <v>-24.097747999999999</v>
      </c>
      <c r="J3578">
        <f>VLOOKUP(B3578,Information_sites!D:F,3,FALSE)</f>
        <v>-45.688487000000002</v>
      </c>
      <c r="K3578">
        <v>14</v>
      </c>
      <c r="L3578">
        <v>49</v>
      </c>
      <c r="M3578" s="2">
        <v>40</v>
      </c>
      <c r="N3578" s="2" t="s">
        <v>175</v>
      </c>
      <c r="O3578">
        <v>7</v>
      </c>
      <c r="P3578" s="5">
        <v>0.64583333333333304</v>
      </c>
      <c r="Q3578" s="5">
        <v>0.65069444444444402</v>
      </c>
      <c r="R3578">
        <v>26</v>
      </c>
      <c r="S3578" t="s">
        <v>100</v>
      </c>
      <c r="T3578">
        <v>11</v>
      </c>
      <c r="U3578">
        <v>5</v>
      </c>
      <c r="X3578" t="str">
        <f>VLOOKUP($S3578,Taxonomic!A:D,2,FALSE)</f>
        <v>gobiidae</v>
      </c>
      <c r="Y3578" t="str">
        <f>VLOOKUP(S3578,Taxonomic!A:D,3,FALSE)</f>
        <v>coryphopterus</v>
      </c>
      <c r="Z3578" t="str">
        <f>VLOOKUP(S3578,Taxonomic!A:D,4,FALSE)</f>
        <v>glaucofraenum</v>
      </c>
    </row>
    <row r="3579" spans="1:26" x14ac:dyDescent="0.2">
      <c r="A3579" t="s">
        <v>30</v>
      </c>
      <c r="B3579" t="s">
        <v>59</v>
      </c>
      <c r="C3579" s="4" t="s">
        <v>165</v>
      </c>
      <c r="D3579">
        <v>2020</v>
      </c>
      <c r="E3579">
        <v>1</v>
      </c>
      <c r="F3579" s="9">
        <v>29</v>
      </c>
      <c r="G3579" t="s">
        <v>455</v>
      </c>
      <c r="H3579" t="s">
        <v>136</v>
      </c>
      <c r="I3579">
        <f>VLOOKUP(B3579,Information_sites!D:E,2,FALSE)</f>
        <v>-24.097747999999999</v>
      </c>
      <c r="J3579">
        <f>VLOOKUP(B3579,Information_sites!D:F,3,FALSE)</f>
        <v>-45.688487000000002</v>
      </c>
      <c r="K3579">
        <v>14</v>
      </c>
      <c r="L3579">
        <v>49</v>
      </c>
      <c r="M3579" s="2">
        <v>40</v>
      </c>
      <c r="N3579" s="2" t="s">
        <v>175</v>
      </c>
      <c r="O3579">
        <v>7</v>
      </c>
      <c r="P3579" s="5">
        <v>0.64583333333333304</v>
      </c>
      <c r="Q3579" s="5">
        <v>0.65069444444444402</v>
      </c>
      <c r="R3579">
        <v>26</v>
      </c>
      <c r="S3579" t="s">
        <v>100</v>
      </c>
      <c r="T3579">
        <v>5</v>
      </c>
      <c r="U3579">
        <v>7</v>
      </c>
      <c r="X3579" t="str">
        <f>VLOOKUP($S3579,Taxonomic!A:D,2,FALSE)</f>
        <v>gobiidae</v>
      </c>
      <c r="Y3579" t="str">
        <f>VLOOKUP(S3579,Taxonomic!A:D,3,FALSE)</f>
        <v>coryphopterus</v>
      </c>
      <c r="Z3579" t="str">
        <f>VLOOKUP(S3579,Taxonomic!A:D,4,FALSE)</f>
        <v>glaucofraenum</v>
      </c>
    </row>
    <row r="3580" spans="1:26" x14ac:dyDescent="0.2">
      <c r="A3580" t="s">
        <v>30</v>
      </c>
      <c r="B3580" t="s">
        <v>59</v>
      </c>
      <c r="C3580" s="4" t="s">
        <v>165</v>
      </c>
      <c r="D3580">
        <v>2020</v>
      </c>
      <c r="E3580">
        <v>1</v>
      </c>
      <c r="F3580" s="9">
        <v>29</v>
      </c>
      <c r="G3580" t="s">
        <v>455</v>
      </c>
      <c r="H3580" t="s">
        <v>136</v>
      </c>
      <c r="I3580">
        <f>VLOOKUP(B3580,Information_sites!D:E,2,FALSE)</f>
        <v>-24.097747999999999</v>
      </c>
      <c r="J3580">
        <f>VLOOKUP(B3580,Information_sites!D:F,3,FALSE)</f>
        <v>-45.688487000000002</v>
      </c>
      <c r="K3580">
        <v>14</v>
      </c>
      <c r="L3580">
        <v>49</v>
      </c>
      <c r="M3580" s="2">
        <v>40</v>
      </c>
      <c r="N3580" s="2" t="s">
        <v>175</v>
      </c>
      <c r="O3580">
        <v>7</v>
      </c>
      <c r="P3580" s="5">
        <v>0.64583333333333304</v>
      </c>
      <c r="Q3580" s="5">
        <v>0.65069444444444402</v>
      </c>
      <c r="R3580">
        <v>26</v>
      </c>
      <c r="S3580" t="s">
        <v>46</v>
      </c>
      <c r="T3580">
        <v>3</v>
      </c>
      <c r="U3580">
        <v>10</v>
      </c>
      <c r="X3580" t="str">
        <f>VLOOKUP($S3580,Taxonomic!A:D,2,FALSE)</f>
        <v>pomacentridae</v>
      </c>
      <c r="Y3580" t="str">
        <f>VLOOKUP(S3580,Taxonomic!A:D,3,FALSE)</f>
        <v>stegastes</v>
      </c>
      <c r="Z3580" t="str">
        <f>VLOOKUP(S3580,Taxonomic!A:D,4,FALSE)</f>
        <v>fuscus</v>
      </c>
    </row>
    <row r="3581" spans="1:26" x14ac:dyDescent="0.2">
      <c r="A3581" t="s">
        <v>30</v>
      </c>
      <c r="B3581" t="s">
        <v>59</v>
      </c>
      <c r="C3581" s="4" t="s">
        <v>165</v>
      </c>
      <c r="D3581">
        <v>2020</v>
      </c>
      <c r="E3581">
        <v>1</v>
      </c>
      <c r="F3581" s="9">
        <v>29</v>
      </c>
      <c r="G3581" t="s">
        <v>455</v>
      </c>
      <c r="H3581" t="s">
        <v>136</v>
      </c>
      <c r="I3581">
        <f>VLOOKUP(B3581,Information_sites!D:E,2,FALSE)</f>
        <v>-24.097747999999999</v>
      </c>
      <c r="J3581">
        <f>VLOOKUP(B3581,Information_sites!D:F,3,FALSE)</f>
        <v>-45.688487000000002</v>
      </c>
      <c r="K3581">
        <v>14</v>
      </c>
      <c r="L3581">
        <v>49</v>
      </c>
      <c r="M3581" s="2">
        <v>40</v>
      </c>
      <c r="N3581" s="2" t="s">
        <v>175</v>
      </c>
      <c r="O3581">
        <v>7</v>
      </c>
      <c r="P3581" s="5">
        <v>0.64583333333333304</v>
      </c>
      <c r="Q3581" s="5">
        <v>0.65069444444444402</v>
      </c>
      <c r="R3581">
        <v>26</v>
      </c>
      <c r="S3581" t="s">
        <v>46</v>
      </c>
      <c r="T3581">
        <v>4</v>
      </c>
      <c r="U3581">
        <v>8</v>
      </c>
      <c r="X3581" t="str">
        <f>VLOOKUP($S3581,Taxonomic!A:D,2,FALSE)</f>
        <v>pomacentridae</v>
      </c>
      <c r="Y3581" t="str">
        <f>VLOOKUP(S3581,Taxonomic!A:D,3,FALSE)</f>
        <v>stegastes</v>
      </c>
      <c r="Z3581" t="str">
        <f>VLOOKUP(S3581,Taxonomic!A:D,4,FALSE)</f>
        <v>fuscus</v>
      </c>
    </row>
    <row r="3582" spans="1:26" x14ac:dyDescent="0.2">
      <c r="A3582" t="s">
        <v>30</v>
      </c>
      <c r="B3582" t="s">
        <v>59</v>
      </c>
      <c r="C3582" s="4" t="s">
        <v>165</v>
      </c>
      <c r="D3582">
        <v>2020</v>
      </c>
      <c r="E3582">
        <v>1</v>
      </c>
      <c r="F3582" s="9">
        <v>29</v>
      </c>
      <c r="G3582" t="s">
        <v>455</v>
      </c>
      <c r="H3582" t="s">
        <v>136</v>
      </c>
      <c r="I3582">
        <f>VLOOKUP(B3582,Information_sites!D:E,2,FALSE)</f>
        <v>-24.097747999999999</v>
      </c>
      <c r="J3582">
        <f>VLOOKUP(B3582,Information_sites!D:F,3,FALSE)</f>
        <v>-45.688487000000002</v>
      </c>
      <c r="K3582">
        <v>14</v>
      </c>
      <c r="L3582">
        <v>49</v>
      </c>
      <c r="M3582" s="2">
        <v>40</v>
      </c>
      <c r="N3582" s="2" t="s">
        <v>175</v>
      </c>
      <c r="O3582">
        <v>7</v>
      </c>
      <c r="P3582" s="5">
        <v>0.64583333333333304</v>
      </c>
      <c r="Q3582" s="5">
        <v>0.65069444444444402</v>
      </c>
      <c r="R3582">
        <v>26</v>
      </c>
      <c r="S3582" t="s">
        <v>46</v>
      </c>
      <c r="T3582">
        <v>2</v>
      </c>
      <c r="U3582">
        <v>5</v>
      </c>
      <c r="X3582" t="str">
        <f>VLOOKUP($S3582,Taxonomic!A:D,2,FALSE)</f>
        <v>pomacentridae</v>
      </c>
      <c r="Y3582" t="str">
        <f>VLOOKUP(S3582,Taxonomic!A:D,3,FALSE)</f>
        <v>stegastes</v>
      </c>
      <c r="Z3582" t="str">
        <f>VLOOKUP(S3582,Taxonomic!A:D,4,FALSE)</f>
        <v>fuscus</v>
      </c>
    </row>
    <row r="3583" spans="1:26" x14ac:dyDescent="0.2">
      <c r="A3583" t="s">
        <v>30</v>
      </c>
      <c r="B3583" t="s">
        <v>59</v>
      </c>
      <c r="C3583" s="4" t="s">
        <v>165</v>
      </c>
      <c r="D3583">
        <v>2020</v>
      </c>
      <c r="E3583">
        <v>1</v>
      </c>
      <c r="F3583" s="9">
        <v>29</v>
      </c>
      <c r="G3583" t="s">
        <v>455</v>
      </c>
      <c r="H3583" t="s">
        <v>136</v>
      </c>
      <c r="I3583">
        <f>VLOOKUP(B3583,Information_sites!D:E,2,FALSE)</f>
        <v>-24.097747999999999</v>
      </c>
      <c r="J3583">
        <f>VLOOKUP(B3583,Information_sites!D:F,3,FALSE)</f>
        <v>-45.688487000000002</v>
      </c>
      <c r="K3583">
        <v>14</v>
      </c>
      <c r="L3583">
        <v>49</v>
      </c>
      <c r="M3583" s="2">
        <v>40</v>
      </c>
      <c r="N3583" s="2" t="s">
        <v>175</v>
      </c>
      <c r="O3583">
        <v>7</v>
      </c>
      <c r="P3583" s="5">
        <v>0.64583333333333304</v>
      </c>
      <c r="Q3583" s="5">
        <v>0.65069444444444402</v>
      </c>
      <c r="R3583">
        <v>26</v>
      </c>
      <c r="S3583" t="s">
        <v>49</v>
      </c>
      <c r="T3583">
        <v>1</v>
      </c>
      <c r="U3583">
        <v>4</v>
      </c>
      <c r="X3583" t="str">
        <f>VLOOKUP($S3583,Taxonomic!A:D,2,FALSE)</f>
        <v>acanthuridae</v>
      </c>
      <c r="Y3583" t="str">
        <f>VLOOKUP(S3583,Taxonomic!A:D,3,FALSE)</f>
        <v>acanthurus</v>
      </c>
      <c r="Z3583" t="str">
        <f>VLOOKUP(S3583,Taxonomic!A:D,4,FALSE)</f>
        <v>chirurgus</v>
      </c>
    </row>
    <row r="3584" spans="1:26" x14ac:dyDescent="0.2">
      <c r="A3584" t="s">
        <v>30</v>
      </c>
      <c r="B3584" t="s">
        <v>59</v>
      </c>
      <c r="C3584" s="4" t="s">
        <v>165</v>
      </c>
      <c r="D3584">
        <v>2020</v>
      </c>
      <c r="E3584">
        <v>1</v>
      </c>
      <c r="F3584" s="9">
        <v>29</v>
      </c>
      <c r="G3584" t="s">
        <v>455</v>
      </c>
      <c r="H3584" t="s">
        <v>136</v>
      </c>
      <c r="I3584">
        <f>VLOOKUP(B3584,Information_sites!D:E,2,FALSE)</f>
        <v>-24.097747999999999</v>
      </c>
      <c r="J3584">
        <f>VLOOKUP(B3584,Information_sites!D:F,3,FALSE)</f>
        <v>-45.688487000000002</v>
      </c>
      <c r="K3584">
        <v>14</v>
      </c>
      <c r="L3584">
        <v>49</v>
      </c>
      <c r="M3584" s="2">
        <v>40</v>
      </c>
      <c r="N3584" s="2" t="s">
        <v>175</v>
      </c>
      <c r="O3584">
        <v>7</v>
      </c>
      <c r="P3584" s="5">
        <v>0.64583333333333304</v>
      </c>
      <c r="Q3584" s="5">
        <v>0.65069444444444402</v>
      </c>
      <c r="R3584">
        <v>26</v>
      </c>
      <c r="S3584" t="s">
        <v>53</v>
      </c>
      <c r="T3584">
        <v>1</v>
      </c>
      <c r="U3584">
        <v>9</v>
      </c>
      <c r="X3584" t="str">
        <f>VLOOKUP($S3584,Taxonomic!A:D,2,FALSE)</f>
        <v>labrisomidae</v>
      </c>
      <c r="Y3584" t="str">
        <f>VLOOKUP(S3584,Taxonomic!A:D,3,FALSE)</f>
        <v>labrisomus</v>
      </c>
      <c r="Z3584" t="str">
        <f>VLOOKUP(S3584,Taxonomic!A:D,4,FALSE)</f>
        <v>nuchipinnis</v>
      </c>
    </row>
    <row r="3585" spans="1:26" x14ac:dyDescent="0.2">
      <c r="A3585" t="s">
        <v>30</v>
      </c>
      <c r="B3585" t="s">
        <v>59</v>
      </c>
      <c r="C3585" s="4" t="s">
        <v>165</v>
      </c>
      <c r="D3585">
        <v>2020</v>
      </c>
      <c r="E3585">
        <v>1</v>
      </c>
      <c r="F3585" s="9">
        <v>29</v>
      </c>
      <c r="G3585" t="s">
        <v>455</v>
      </c>
      <c r="H3585" t="s">
        <v>136</v>
      </c>
      <c r="I3585">
        <f>VLOOKUP(B3585,Information_sites!D:E,2,FALSE)</f>
        <v>-24.097747999999999</v>
      </c>
      <c r="J3585">
        <f>VLOOKUP(B3585,Information_sites!D:F,3,FALSE)</f>
        <v>-45.688487000000002</v>
      </c>
      <c r="K3585">
        <v>14</v>
      </c>
      <c r="L3585">
        <v>49</v>
      </c>
      <c r="M3585" s="2">
        <v>40</v>
      </c>
      <c r="N3585" s="2" t="s">
        <v>175</v>
      </c>
      <c r="O3585">
        <v>7</v>
      </c>
      <c r="P3585" s="5">
        <v>0.64583333333333304</v>
      </c>
      <c r="Q3585" s="5">
        <v>0.65069444444444402</v>
      </c>
      <c r="R3585">
        <v>26</v>
      </c>
      <c r="S3585" t="s">
        <v>100</v>
      </c>
      <c r="T3585">
        <v>1</v>
      </c>
      <c r="U3585">
        <v>4</v>
      </c>
      <c r="X3585" t="str">
        <f>VLOOKUP($S3585,Taxonomic!A:D,2,FALSE)</f>
        <v>gobiidae</v>
      </c>
      <c r="Y3585" t="str">
        <f>VLOOKUP(S3585,Taxonomic!A:D,3,FALSE)</f>
        <v>coryphopterus</v>
      </c>
      <c r="Z3585" t="str">
        <f>VLOOKUP(S3585,Taxonomic!A:D,4,FALSE)</f>
        <v>glaucofraenum</v>
      </c>
    </row>
    <row r="3586" spans="1:26" x14ac:dyDescent="0.2">
      <c r="A3586" t="s">
        <v>30</v>
      </c>
      <c r="B3586" t="s">
        <v>59</v>
      </c>
      <c r="C3586" s="4" t="s">
        <v>165</v>
      </c>
      <c r="D3586">
        <v>2020</v>
      </c>
      <c r="E3586">
        <v>1</v>
      </c>
      <c r="F3586" s="9">
        <v>29</v>
      </c>
      <c r="G3586" t="s">
        <v>455</v>
      </c>
      <c r="H3586" t="s">
        <v>136</v>
      </c>
      <c r="I3586">
        <f>VLOOKUP(B3586,Information_sites!D:E,2,FALSE)</f>
        <v>-24.097747999999999</v>
      </c>
      <c r="J3586">
        <f>VLOOKUP(B3586,Information_sites!D:F,3,FALSE)</f>
        <v>-45.688487000000002</v>
      </c>
      <c r="K3586">
        <v>15</v>
      </c>
      <c r="L3586">
        <v>50</v>
      </c>
      <c r="M3586">
        <v>40</v>
      </c>
      <c r="N3586" s="2" t="s">
        <v>145</v>
      </c>
      <c r="O3586">
        <v>6</v>
      </c>
      <c r="P3586" s="5">
        <v>0.65486111111111101</v>
      </c>
      <c r="Q3586" s="5">
        <v>0.66041666666666698</v>
      </c>
      <c r="R3586">
        <v>26</v>
      </c>
      <c r="S3586" t="s">
        <v>83</v>
      </c>
      <c r="T3586">
        <v>2</v>
      </c>
      <c r="U3586">
        <v>42</v>
      </c>
      <c r="X3586" t="str">
        <f>VLOOKUP($S3586,Taxonomic!A:D,2,FALSE)</f>
        <v>mugilidae</v>
      </c>
      <c r="Y3586" t="str">
        <f>VLOOKUP(S3586,Taxonomic!A:D,3,FALSE)</f>
        <v>mugil</v>
      </c>
      <c r="Z3586" t="str">
        <f>VLOOKUP(S3586,Taxonomic!A:D,4,FALSE)</f>
        <v>curema</v>
      </c>
    </row>
    <row r="3587" spans="1:26" x14ac:dyDescent="0.2">
      <c r="A3587" t="s">
        <v>30</v>
      </c>
      <c r="B3587" t="s">
        <v>59</v>
      </c>
      <c r="C3587" s="4" t="s">
        <v>165</v>
      </c>
      <c r="D3587">
        <v>2020</v>
      </c>
      <c r="E3587">
        <v>1</v>
      </c>
      <c r="F3587" s="9">
        <v>29</v>
      </c>
      <c r="G3587" t="s">
        <v>455</v>
      </c>
      <c r="H3587" t="s">
        <v>136</v>
      </c>
      <c r="I3587">
        <f>VLOOKUP(B3587,Information_sites!D:E,2,FALSE)</f>
        <v>-24.097747999999999</v>
      </c>
      <c r="J3587">
        <f>VLOOKUP(B3587,Information_sites!D:F,3,FALSE)</f>
        <v>-45.688487000000002</v>
      </c>
      <c r="K3587">
        <v>15</v>
      </c>
      <c r="L3587">
        <v>50</v>
      </c>
      <c r="M3587">
        <v>40</v>
      </c>
      <c r="N3587" s="2" t="s">
        <v>145</v>
      </c>
      <c r="O3587">
        <v>6</v>
      </c>
      <c r="P3587" s="5">
        <v>0.65486111111111101</v>
      </c>
      <c r="Q3587" s="5">
        <v>0.66041666666666698</v>
      </c>
      <c r="R3587">
        <v>26</v>
      </c>
      <c r="S3587" t="s">
        <v>83</v>
      </c>
      <c r="T3587">
        <v>4</v>
      </c>
      <c r="U3587">
        <v>35</v>
      </c>
      <c r="X3587" t="str">
        <f>VLOOKUP($S3587,Taxonomic!A:D,2,FALSE)</f>
        <v>mugilidae</v>
      </c>
      <c r="Y3587" t="str">
        <f>VLOOKUP(S3587,Taxonomic!A:D,3,FALSE)</f>
        <v>mugil</v>
      </c>
      <c r="Z3587" t="str">
        <f>VLOOKUP(S3587,Taxonomic!A:D,4,FALSE)</f>
        <v>curema</v>
      </c>
    </row>
    <row r="3588" spans="1:26" x14ac:dyDescent="0.2">
      <c r="A3588" t="s">
        <v>30</v>
      </c>
      <c r="B3588" t="s">
        <v>59</v>
      </c>
      <c r="C3588" s="4" t="s">
        <v>165</v>
      </c>
      <c r="D3588">
        <v>2020</v>
      </c>
      <c r="E3588">
        <v>1</v>
      </c>
      <c r="F3588" s="9">
        <v>29</v>
      </c>
      <c r="G3588" t="s">
        <v>455</v>
      </c>
      <c r="H3588" t="s">
        <v>136</v>
      </c>
      <c r="I3588">
        <f>VLOOKUP(B3588,Information_sites!D:E,2,FALSE)</f>
        <v>-24.097747999999999</v>
      </c>
      <c r="J3588">
        <f>VLOOKUP(B3588,Information_sites!D:F,3,FALSE)</f>
        <v>-45.688487000000002</v>
      </c>
      <c r="K3588">
        <v>15</v>
      </c>
      <c r="L3588">
        <v>50</v>
      </c>
      <c r="M3588">
        <v>40</v>
      </c>
      <c r="N3588" s="2" t="s">
        <v>145</v>
      </c>
      <c r="O3588">
        <v>6</v>
      </c>
      <c r="P3588" s="5">
        <v>0.65486111111111101</v>
      </c>
      <c r="Q3588" s="5">
        <v>0.66041666666666698</v>
      </c>
      <c r="R3588">
        <v>26</v>
      </c>
      <c r="S3588" t="s">
        <v>44</v>
      </c>
      <c r="T3588">
        <v>1</v>
      </c>
      <c r="U3588">
        <v>37</v>
      </c>
      <c r="X3588" t="str">
        <f>VLOOKUP($S3588,Taxonomic!A:D,2,FALSE)</f>
        <v>pomacanthidae</v>
      </c>
      <c r="Y3588" t="str">
        <f>VLOOKUP(S3588,Taxonomic!A:D,3,FALSE)</f>
        <v>pomacanthus</v>
      </c>
      <c r="Z3588" t="str">
        <f>VLOOKUP(S3588,Taxonomic!A:D,4,FALSE)</f>
        <v>paru</v>
      </c>
    </row>
    <row r="3589" spans="1:26" x14ac:dyDescent="0.2">
      <c r="A3589" t="s">
        <v>30</v>
      </c>
      <c r="B3589" t="s">
        <v>59</v>
      </c>
      <c r="C3589" s="4" t="s">
        <v>165</v>
      </c>
      <c r="D3589">
        <v>2020</v>
      </c>
      <c r="E3589">
        <v>1</v>
      </c>
      <c r="F3589" s="9">
        <v>29</v>
      </c>
      <c r="G3589" t="s">
        <v>455</v>
      </c>
      <c r="H3589" t="s">
        <v>136</v>
      </c>
      <c r="I3589">
        <f>VLOOKUP(B3589,Information_sites!D:E,2,FALSE)</f>
        <v>-24.097747999999999</v>
      </c>
      <c r="J3589">
        <f>VLOOKUP(B3589,Information_sites!D:F,3,FALSE)</f>
        <v>-45.688487000000002</v>
      </c>
      <c r="K3589">
        <v>15</v>
      </c>
      <c r="L3589">
        <v>50</v>
      </c>
      <c r="M3589">
        <v>40</v>
      </c>
      <c r="N3589" s="2" t="s">
        <v>145</v>
      </c>
      <c r="O3589">
        <v>6</v>
      </c>
      <c r="P3589" s="5">
        <v>0.65486111111111101</v>
      </c>
      <c r="Q3589" s="5">
        <v>0.66041666666666698</v>
      </c>
      <c r="R3589">
        <v>26</v>
      </c>
      <c r="S3589" t="s">
        <v>44</v>
      </c>
      <c r="T3589">
        <v>1</v>
      </c>
      <c r="U3589">
        <v>30</v>
      </c>
      <c r="X3589" t="str">
        <f>VLOOKUP($S3589,Taxonomic!A:D,2,FALSE)</f>
        <v>pomacanthidae</v>
      </c>
      <c r="Y3589" t="str">
        <f>VLOOKUP(S3589,Taxonomic!A:D,3,FALSE)</f>
        <v>pomacanthus</v>
      </c>
      <c r="Z3589" t="str">
        <f>VLOOKUP(S3589,Taxonomic!A:D,4,FALSE)</f>
        <v>paru</v>
      </c>
    </row>
    <row r="3590" spans="1:26" x14ac:dyDescent="0.2">
      <c r="A3590" t="s">
        <v>30</v>
      </c>
      <c r="B3590" t="s">
        <v>59</v>
      </c>
      <c r="C3590" s="4" t="s">
        <v>165</v>
      </c>
      <c r="D3590">
        <v>2020</v>
      </c>
      <c r="E3590">
        <v>1</v>
      </c>
      <c r="F3590" s="9">
        <v>29</v>
      </c>
      <c r="G3590" t="s">
        <v>455</v>
      </c>
      <c r="H3590" t="s">
        <v>136</v>
      </c>
      <c r="I3590">
        <f>VLOOKUP(B3590,Information_sites!D:E,2,FALSE)</f>
        <v>-24.097747999999999</v>
      </c>
      <c r="J3590">
        <f>VLOOKUP(B3590,Information_sites!D:F,3,FALSE)</f>
        <v>-45.688487000000002</v>
      </c>
      <c r="K3590">
        <v>15</v>
      </c>
      <c r="L3590">
        <v>50</v>
      </c>
      <c r="M3590">
        <v>40</v>
      </c>
      <c r="N3590" s="2" t="s">
        <v>145</v>
      </c>
      <c r="O3590">
        <v>6</v>
      </c>
      <c r="P3590" s="5">
        <v>0.65486111111111101</v>
      </c>
      <c r="Q3590" s="5">
        <v>0.66041666666666698</v>
      </c>
      <c r="R3590">
        <v>26</v>
      </c>
      <c r="S3590" t="s">
        <v>44</v>
      </c>
      <c r="T3590">
        <v>1</v>
      </c>
      <c r="U3590">
        <v>25</v>
      </c>
      <c r="X3590" t="str">
        <f>VLOOKUP($S3590,Taxonomic!A:D,2,FALSE)</f>
        <v>pomacanthidae</v>
      </c>
      <c r="Y3590" t="str">
        <f>VLOOKUP(S3590,Taxonomic!A:D,3,FALSE)</f>
        <v>pomacanthus</v>
      </c>
      <c r="Z3590" t="str">
        <f>VLOOKUP(S3590,Taxonomic!A:D,4,FALSE)</f>
        <v>paru</v>
      </c>
    </row>
    <row r="3591" spans="1:26" x14ac:dyDescent="0.2">
      <c r="A3591" t="s">
        <v>30</v>
      </c>
      <c r="B3591" t="s">
        <v>59</v>
      </c>
      <c r="C3591" s="4" t="s">
        <v>165</v>
      </c>
      <c r="D3591">
        <v>2020</v>
      </c>
      <c r="E3591">
        <v>1</v>
      </c>
      <c r="F3591" s="9">
        <v>29</v>
      </c>
      <c r="G3591" t="s">
        <v>455</v>
      </c>
      <c r="H3591" t="s">
        <v>136</v>
      </c>
      <c r="I3591">
        <f>VLOOKUP(B3591,Information_sites!D:E,2,FALSE)</f>
        <v>-24.097747999999999</v>
      </c>
      <c r="J3591">
        <f>VLOOKUP(B3591,Information_sites!D:F,3,FALSE)</f>
        <v>-45.688487000000002</v>
      </c>
      <c r="K3591">
        <v>15</v>
      </c>
      <c r="L3591">
        <v>50</v>
      </c>
      <c r="M3591">
        <v>40</v>
      </c>
      <c r="N3591" s="2" t="s">
        <v>145</v>
      </c>
      <c r="O3591">
        <v>6</v>
      </c>
      <c r="P3591" s="5">
        <v>0.65486111111111101</v>
      </c>
      <c r="Q3591" s="5">
        <v>0.66041666666666698</v>
      </c>
      <c r="R3591">
        <v>26</v>
      </c>
      <c r="S3591" t="s">
        <v>44</v>
      </c>
      <c r="T3591">
        <v>1</v>
      </c>
      <c r="U3591">
        <v>20</v>
      </c>
      <c r="X3591" t="str">
        <f>VLOOKUP($S3591,Taxonomic!A:D,2,FALSE)</f>
        <v>pomacanthidae</v>
      </c>
      <c r="Y3591" t="str">
        <f>VLOOKUP(S3591,Taxonomic!A:D,3,FALSE)</f>
        <v>pomacanthus</v>
      </c>
      <c r="Z3591" t="str">
        <f>VLOOKUP(S3591,Taxonomic!A:D,4,FALSE)</f>
        <v>paru</v>
      </c>
    </row>
    <row r="3592" spans="1:26" x14ac:dyDescent="0.2">
      <c r="A3592" t="s">
        <v>30</v>
      </c>
      <c r="B3592" t="s">
        <v>59</v>
      </c>
      <c r="C3592" s="4" t="s">
        <v>165</v>
      </c>
      <c r="D3592">
        <v>2020</v>
      </c>
      <c r="E3592">
        <v>1</v>
      </c>
      <c r="F3592" s="9">
        <v>29</v>
      </c>
      <c r="G3592" t="s">
        <v>455</v>
      </c>
      <c r="H3592" t="s">
        <v>136</v>
      </c>
      <c r="I3592">
        <f>VLOOKUP(B3592,Information_sites!D:E,2,FALSE)</f>
        <v>-24.097747999999999</v>
      </c>
      <c r="J3592">
        <f>VLOOKUP(B3592,Information_sites!D:F,3,FALSE)</f>
        <v>-45.688487000000002</v>
      </c>
      <c r="K3592">
        <v>15</v>
      </c>
      <c r="L3592">
        <v>50</v>
      </c>
      <c r="M3592">
        <v>40</v>
      </c>
      <c r="N3592" s="2" t="s">
        <v>145</v>
      </c>
      <c r="O3592">
        <v>6</v>
      </c>
      <c r="P3592" s="5">
        <v>0.65486111111111101</v>
      </c>
      <c r="Q3592" s="5">
        <v>0.66041666666666698</v>
      </c>
      <c r="R3592">
        <v>26</v>
      </c>
      <c r="S3592" t="s">
        <v>39</v>
      </c>
      <c r="T3592">
        <v>30</v>
      </c>
      <c r="U3592">
        <v>20</v>
      </c>
      <c r="X3592" t="str">
        <f>VLOOKUP($S3592,Taxonomic!A:D,2,FALSE)</f>
        <v>haemulidae</v>
      </c>
      <c r="Y3592" t="str">
        <f>VLOOKUP(S3592,Taxonomic!A:D,3,FALSE)</f>
        <v>haemulon</v>
      </c>
      <c r="Z3592" t="str">
        <f>VLOOKUP(S3592,Taxonomic!A:D,4,FALSE)</f>
        <v>aurolineatum</v>
      </c>
    </row>
    <row r="3593" spans="1:26" x14ac:dyDescent="0.2">
      <c r="A3593" t="s">
        <v>30</v>
      </c>
      <c r="B3593" t="s">
        <v>59</v>
      </c>
      <c r="C3593" s="4" t="s">
        <v>165</v>
      </c>
      <c r="D3593">
        <v>2020</v>
      </c>
      <c r="E3593">
        <v>1</v>
      </c>
      <c r="F3593" s="9">
        <v>29</v>
      </c>
      <c r="G3593" t="s">
        <v>455</v>
      </c>
      <c r="H3593" t="s">
        <v>136</v>
      </c>
      <c r="I3593">
        <f>VLOOKUP(B3593,Information_sites!D:E,2,FALSE)</f>
        <v>-24.097747999999999</v>
      </c>
      <c r="J3593">
        <f>VLOOKUP(B3593,Information_sites!D:F,3,FALSE)</f>
        <v>-45.688487000000002</v>
      </c>
      <c r="K3593">
        <v>15</v>
      </c>
      <c r="L3593">
        <v>50</v>
      </c>
      <c r="M3593">
        <v>40</v>
      </c>
      <c r="N3593" s="2" t="s">
        <v>145</v>
      </c>
      <c r="O3593">
        <v>6</v>
      </c>
      <c r="P3593" s="5">
        <v>0.65486111111111101</v>
      </c>
      <c r="Q3593" s="5">
        <v>0.66041666666666698</v>
      </c>
      <c r="R3593">
        <v>26</v>
      </c>
      <c r="S3593" t="s">
        <v>39</v>
      </c>
      <c r="T3593">
        <v>40</v>
      </c>
      <c r="U3593">
        <v>22</v>
      </c>
      <c r="X3593" t="str">
        <f>VLOOKUP($S3593,Taxonomic!A:D,2,FALSE)</f>
        <v>haemulidae</v>
      </c>
      <c r="Y3593" t="str">
        <f>VLOOKUP(S3593,Taxonomic!A:D,3,FALSE)</f>
        <v>haemulon</v>
      </c>
      <c r="Z3593" t="str">
        <f>VLOOKUP(S3593,Taxonomic!A:D,4,FALSE)</f>
        <v>aurolineatum</v>
      </c>
    </row>
    <row r="3594" spans="1:26" x14ac:dyDescent="0.2">
      <c r="A3594" t="s">
        <v>30</v>
      </c>
      <c r="B3594" t="s">
        <v>59</v>
      </c>
      <c r="C3594" s="4" t="s">
        <v>165</v>
      </c>
      <c r="D3594">
        <v>2020</v>
      </c>
      <c r="E3594">
        <v>1</v>
      </c>
      <c r="F3594" s="9">
        <v>29</v>
      </c>
      <c r="G3594" t="s">
        <v>455</v>
      </c>
      <c r="H3594" t="s">
        <v>136</v>
      </c>
      <c r="I3594">
        <f>VLOOKUP(B3594,Information_sites!D:E,2,FALSE)</f>
        <v>-24.097747999999999</v>
      </c>
      <c r="J3594">
        <f>VLOOKUP(B3594,Information_sites!D:F,3,FALSE)</f>
        <v>-45.688487000000002</v>
      </c>
      <c r="K3594">
        <v>15</v>
      </c>
      <c r="L3594">
        <v>50</v>
      </c>
      <c r="M3594">
        <v>40</v>
      </c>
      <c r="N3594" s="2" t="s">
        <v>145</v>
      </c>
      <c r="O3594">
        <v>6</v>
      </c>
      <c r="P3594" s="5">
        <v>0.65486111111111101</v>
      </c>
      <c r="Q3594" s="5">
        <v>0.66041666666666698</v>
      </c>
      <c r="R3594">
        <v>26</v>
      </c>
      <c r="S3594" t="s">
        <v>39</v>
      </c>
      <c r="T3594">
        <v>10</v>
      </c>
      <c r="U3594">
        <v>15</v>
      </c>
      <c r="X3594" t="str">
        <f>VLOOKUP($S3594,Taxonomic!A:D,2,FALSE)</f>
        <v>haemulidae</v>
      </c>
      <c r="Y3594" t="str">
        <f>VLOOKUP(S3594,Taxonomic!A:D,3,FALSE)</f>
        <v>haemulon</v>
      </c>
      <c r="Z3594" t="str">
        <f>VLOOKUP(S3594,Taxonomic!A:D,4,FALSE)</f>
        <v>aurolineatum</v>
      </c>
    </row>
    <row r="3595" spans="1:26" x14ac:dyDescent="0.2">
      <c r="A3595" t="s">
        <v>30</v>
      </c>
      <c r="B3595" t="s">
        <v>59</v>
      </c>
      <c r="C3595" s="4" t="s">
        <v>165</v>
      </c>
      <c r="D3595">
        <v>2020</v>
      </c>
      <c r="E3595">
        <v>1</v>
      </c>
      <c r="F3595" s="9">
        <v>29</v>
      </c>
      <c r="G3595" t="s">
        <v>455</v>
      </c>
      <c r="H3595" t="s">
        <v>136</v>
      </c>
      <c r="I3595">
        <f>VLOOKUP(B3595,Information_sites!D:E,2,FALSE)</f>
        <v>-24.097747999999999</v>
      </c>
      <c r="J3595">
        <f>VLOOKUP(B3595,Information_sites!D:F,3,FALSE)</f>
        <v>-45.688487000000002</v>
      </c>
      <c r="K3595">
        <v>15</v>
      </c>
      <c r="L3595">
        <v>50</v>
      </c>
      <c r="M3595">
        <v>40</v>
      </c>
      <c r="N3595" s="2" t="s">
        <v>145</v>
      </c>
      <c r="O3595">
        <v>6</v>
      </c>
      <c r="P3595" s="5">
        <v>0.65486111111111101</v>
      </c>
      <c r="Q3595" s="5">
        <v>0.66041666666666698</v>
      </c>
      <c r="R3595">
        <v>26</v>
      </c>
      <c r="S3595" t="s">
        <v>39</v>
      </c>
      <c r="T3595">
        <v>3</v>
      </c>
      <c r="U3595">
        <v>10</v>
      </c>
      <c r="X3595" t="str">
        <f>VLOOKUP($S3595,Taxonomic!A:D,2,FALSE)</f>
        <v>haemulidae</v>
      </c>
      <c r="Y3595" t="str">
        <f>VLOOKUP(S3595,Taxonomic!A:D,3,FALSE)</f>
        <v>haemulon</v>
      </c>
      <c r="Z3595" t="str">
        <f>VLOOKUP(S3595,Taxonomic!A:D,4,FALSE)</f>
        <v>aurolineatum</v>
      </c>
    </row>
    <row r="3596" spans="1:26" x14ac:dyDescent="0.2">
      <c r="A3596" t="s">
        <v>30</v>
      </c>
      <c r="B3596" t="s">
        <v>59</v>
      </c>
      <c r="C3596" s="4" t="s">
        <v>165</v>
      </c>
      <c r="D3596">
        <v>2020</v>
      </c>
      <c r="E3596">
        <v>1</v>
      </c>
      <c r="F3596" s="9">
        <v>29</v>
      </c>
      <c r="G3596" t="s">
        <v>455</v>
      </c>
      <c r="H3596" t="s">
        <v>136</v>
      </c>
      <c r="I3596">
        <f>VLOOKUP(B3596,Information_sites!D:E,2,FALSE)</f>
        <v>-24.097747999999999</v>
      </c>
      <c r="J3596">
        <f>VLOOKUP(B3596,Information_sites!D:F,3,FALSE)</f>
        <v>-45.688487000000002</v>
      </c>
      <c r="K3596">
        <v>15</v>
      </c>
      <c r="L3596">
        <v>50</v>
      </c>
      <c r="M3596">
        <v>40</v>
      </c>
      <c r="N3596" s="2" t="s">
        <v>145</v>
      </c>
      <c r="O3596">
        <v>6</v>
      </c>
      <c r="P3596" s="5">
        <v>0.65486111111111101</v>
      </c>
      <c r="Q3596" s="5">
        <v>0.66041666666666698</v>
      </c>
      <c r="R3596">
        <v>26</v>
      </c>
      <c r="S3596" t="s">
        <v>51</v>
      </c>
      <c r="T3596">
        <v>1</v>
      </c>
      <c r="U3596">
        <v>25</v>
      </c>
      <c r="X3596" t="str">
        <f>VLOOKUP($S3596,Taxonomic!A:D,2,FALSE)</f>
        <v>sparidae</v>
      </c>
      <c r="Y3596" t="str">
        <f>VLOOKUP(S3596,Taxonomic!A:D,3,FALSE)</f>
        <v>diplodus</v>
      </c>
      <c r="Z3596" t="str">
        <f>VLOOKUP(S3596,Taxonomic!A:D,4,FALSE)</f>
        <v>argenteus</v>
      </c>
    </row>
    <row r="3597" spans="1:26" x14ac:dyDescent="0.2">
      <c r="A3597" t="s">
        <v>30</v>
      </c>
      <c r="B3597" t="s">
        <v>59</v>
      </c>
      <c r="C3597" s="4" t="s">
        <v>165</v>
      </c>
      <c r="D3597">
        <v>2020</v>
      </c>
      <c r="E3597">
        <v>1</v>
      </c>
      <c r="F3597" s="9">
        <v>29</v>
      </c>
      <c r="G3597" t="s">
        <v>455</v>
      </c>
      <c r="H3597" t="s">
        <v>136</v>
      </c>
      <c r="I3597">
        <f>VLOOKUP(B3597,Information_sites!D:E,2,FALSE)</f>
        <v>-24.097747999999999</v>
      </c>
      <c r="J3597">
        <f>VLOOKUP(B3597,Information_sites!D:F,3,FALSE)</f>
        <v>-45.688487000000002</v>
      </c>
      <c r="K3597">
        <v>15</v>
      </c>
      <c r="L3597">
        <v>50</v>
      </c>
      <c r="M3597">
        <v>40</v>
      </c>
      <c r="N3597" s="2" t="s">
        <v>145</v>
      </c>
      <c r="O3597">
        <v>6</v>
      </c>
      <c r="P3597" s="5">
        <v>0.65486111111111101</v>
      </c>
      <c r="Q3597" s="5">
        <v>0.66041666666666698</v>
      </c>
      <c r="R3597">
        <v>26</v>
      </c>
      <c r="S3597" t="s">
        <v>51</v>
      </c>
      <c r="T3597">
        <v>1</v>
      </c>
      <c r="U3597">
        <v>18</v>
      </c>
      <c r="X3597" t="str">
        <f>VLOOKUP($S3597,Taxonomic!A:D,2,FALSE)</f>
        <v>sparidae</v>
      </c>
      <c r="Y3597" t="str">
        <f>VLOOKUP(S3597,Taxonomic!A:D,3,FALSE)</f>
        <v>diplodus</v>
      </c>
      <c r="Z3597" t="str">
        <f>VLOOKUP(S3597,Taxonomic!A:D,4,FALSE)</f>
        <v>argenteus</v>
      </c>
    </row>
    <row r="3598" spans="1:26" x14ac:dyDescent="0.2">
      <c r="A3598" t="s">
        <v>30</v>
      </c>
      <c r="B3598" t="s">
        <v>59</v>
      </c>
      <c r="C3598" s="4" t="s">
        <v>165</v>
      </c>
      <c r="D3598">
        <v>2020</v>
      </c>
      <c r="E3598">
        <v>1</v>
      </c>
      <c r="F3598" s="9">
        <v>29</v>
      </c>
      <c r="G3598" t="s">
        <v>455</v>
      </c>
      <c r="H3598" t="s">
        <v>136</v>
      </c>
      <c r="I3598">
        <f>VLOOKUP(B3598,Information_sites!D:E,2,FALSE)</f>
        <v>-24.097747999999999</v>
      </c>
      <c r="J3598">
        <f>VLOOKUP(B3598,Information_sites!D:F,3,FALSE)</f>
        <v>-45.688487000000002</v>
      </c>
      <c r="K3598">
        <v>15</v>
      </c>
      <c r="L3598">
        <v>50</v>
      </c>
      <c r="M3598">
        <v>40</v>
      </c>
      <c r="N3598" s="2" t="s">
        <v>145</v>
      </c>
      <c r="O3598">
        <v>6</v>
      </c>
      <c r="P3598" s="5">
        <v>0.65486111111111101</v>
      </c>
      <c r="Q3598" s="5">
        <v>0.66041666666666698</v>
      </c>
      <c r="R3598">
        <v>26</v>
      </c>
      <c r="S3598" t="s">
        <v>51</v>
      </c>
      <c r="T3598">
        <v>1</v>
      </c>
      <c r="U3598">
        <v>15</v>
      </c>
      <c r="X3598" t="str">
        <f>VLOOKUP($S3598,Taxonomic!A:D,2,FALSE)</f>
        <v>sparidae</v>
      </c>
      <c r="Y3598" t="str">
        <f>VLOOKUP(S3598,Taxonomic!A:D,3,FALSE)</f>
        <v>diplodus</v>
      </c>
      <c r="Z3598" t="str">
        <f>VLOOKUP(S3598,Taxonomic!A:D,4,FALSE)</f>
        <v>argenteus</v>
      </c>
    </row>
    <row r="3599" spans="1:26" x14ac:dyDescent="0.2">
      <c r="A3599" t="s">
        <v>30</v>
      </c>
      <c r="B3599" t="s">
        <v>59</v>
      </c>
      <c r="C3599" s="4" t="s">
        <v>165</v>
      </c>
      <c r="D3599">
        <v>2020</v>
      </c>
      <c r="E3599">
        <v>1</v>
      </c>
      <c r="F3599" s="9">
        <v>29</v>
      </c>
      <c r="G3599" t="s">
        <v>455</v>
      </c>
      <c r="H3599" t="s">
        <v>136</v>
      </c>
      <c r="I3599">
        <f>VLOOKUP(B3599,Information_sites!D:E,2,FALSE)</f>
        <v>-24.097747999999999</v>
      </c>
      <c r="J3599">
        <f>VLOOKUP(B3599,Information_sites!D:F,3,FALSE)</f>
        <v>-45.688487000000002</v>
      </c>
      <c r="K3599">
        <v>15</v>
      </c>
      <c r="L3599">
        <v>50</v>
      </c>
      <c r="M3599">
        <v>40</v>
      </c>
      <c r="N3599" s="2" t="s">
        <v>145</v>
      </c>
      <c r="O3599">
        <v>6</v>
      </c>
      <c r="P3599" s="5">
        <v>0.65486111111111101</v>
      </c>
      <c r="Q3599" s="5">
        <v>0.66041666666666698</v>
      </c>
      <c r="R3599">
        <v>26</v>
      </c>
      <c r="S3599" t="s">
        <v>75</v>
      </c>
      <c r="T3599">
        <v>1</v>
      </c>
      <c r="U3599">
        <v>32</v>
      </c>
      <c r="X3599" t="str">
        <f>VLOOKUP($S3599,Taxonomic!A:D,2,FALSE)</f>
        <v>labridae</v>
      </c>
      <c r="Y3599" t="str">
        <f>VLOOKUP(S3599,Taxonomic!A:D,3,FALSE)</f>
        <v>halichoeres</v>
      </c>
      <c r="Z3599" t="str">
        <f>VLOOKUP(S3599,Taxonomic!A:D,4,FALSE)</f>
        <v>brasiliensis</v>
      </c>
    </row>
    <row r="3600" spans="1:26" x14ac:dyDescent="0.2">
      <c r="A3600" t="s">
        <v>30</v>
      </c>
      <c r="B3600" t="s">
        <v>59</v>
      </c>
      <c r="C3600" s="4" t="s">
        <v>165</v>
      </c>
      <c r="D3600">
        <v>2020</v>
      </c>
      <c r="E3600">
        <v>1</v>
      </c>
      <c r="F3600" s="9">
        <v>29</v>
      </c>
      <c r="G3600" t="s">
        <v>455</v>
      </c>
      <c r="H3600" t="s">
        <v>136</v>
      </c>
      <c r="I3600">
        <f>VLOOKUP(B3600,Information_sites!D:E,2,FALSE)</f>
        <v>-24.097747999999999</v>
      </c>
      <c r="J3600">
        <f>VLOOKUP(B3600,Information_sites!D:F,3,FALSE)</f>
        <v>-45.688487000000002</v>
      </c>
      <c r="K3600">
        <v>15</v>
      </c>
      <c r="L3600">
        <v>50</v>
      </c>
      <c r="M3600">
        <v>40</v>
      </c>
      <c r="N3600" s="2" t="s">
        <v>145</v>
      </c>
      <c r="O3600">
        <v>6</v>
      </c>
      <c r="P3600" s="5">
        <v>0.65486111111111101</v>
      </c>
      <c r="Q3600" s="5">
        <v>0.66041666666666698</v>
      </c>
      <c r="R3600">
        <v>26</v>
      </c>
      <c r="S3600" t="s">
        <v>75</v>
      </c>
      <c r="T3600">
        <v>2</v>
      </c>
      <c r="U3600">
        <v>15</v>
      </c>
      <c r="X3600" t="str">
        <f>VLOOKUP($S3600,Taxonomic!A:D,2,FALSE)</f>
        <v>labridae</v>
      </c>
      <c r="Y3600" t="str">
        <f>VLOOKUP(S3600,Taxonomic!A:D,3,FALSE)</f>
        <v>halichoeres</v>
      </c>
      <c r="Z3600" t="str">
        <f>VLOOKUP(S3600,Taxonomic!A:D,4,FALSE)</f>
        <v>brasiliensis</v>
      </c>
    </row>
    <row r="3601" spans="1:26" x14ac:dyDescent="0.2">
      <c r="A3601" t="s">
        <v>30</v>
      </c>
      <c r="B3601" t="s">
        <v>59</v>
      </c>
      <c r="C3601" s="4" t="s">
        <v>165</v>
      </c>
      <c r="D3601">
        <v>2020</v>
      </c>
      <c r="E3601">
        <v>1</v>
      </c>
      <c r="F3601" s="9">
        <v>29</v>
      </c>
      <c r="G3601" t="s">
        <v>455</v>
      </c>
      <c r="H3601" t="s">
        <v>136</v>
      </c>
      <c r="I3601">
        <f>VLOOKUP(B3601,Information_sites!D:E,2,FALSE)</f>
        <v>-24.097747999999999</v>
      </c>
      <c r="J3601">
        <f>VLOOKUP(B3601,Information_sites!D:F,3,FALSE)</f>
        <v>-45.688487000000002</v>
      </c>
      <c r="K3601">
        <v>15</v>
      </c>
      <c r="L3601">
        <v>50</v>
      </c>
      <c r="M3601">
        <v>40</v>
      </c>
      <c r="N3601" s="2" t="s">
        <v>145</v>
      </c>
      <c r="O3601">
        <v>6</v>
      </c>
      <c r="P3601" s="5">
        <v>0.65486111111111101</v>
      </c>
      <c r="Q3601" s="5">
        <v>0.66041666666666698</v>
      </c>
      <c r="R3601">
        <v>26</v>
      </c>
      <c r="S3601" t="s">
        <v>75</v>
      </c>
      <c r="T3601">
        <v>1</v>
      </c>
      <c r="U3601">
        <v>18</v>
      </c>
      <c r="X3601" t="str">
        <f>VLOOKUP($S3601,Taxonomic!A:D,2,FALSE)</f>
        <v>labridae</v>
      </c>
      <c r="Y3601" t="str">
        <f>VLOOKUP(S3601,Taxonomic!A:D,3,FALSE)</f>
        <v>halichoeres</v>
      </c>
      <c r="Z3601" t="str">
        <f>VLOOKUP(S3601,Taxonomic!A:D,4,FALSE)</f>
        <v>brasiliensis</v>
      </c>
    </row>
    <row r="3602" spans="1:26" x14ac:dyDescent="0.2">
      <c r="A3602" t="s">
        <v>30</v>
      </c>
      <c r="B3602" t="s">
        <v>59</v>
      </c>
      <c r="C3602" s="4" t="s">
        <v>165</v>
      </c>
      <c r="D3602">
        <v>2020</v>
      </c>
      <c r="E3602">
        <v>1</v>
      </c>
      <c r="F3602" s="9">
        <v>29</v>
      </c>
      <c r="G3602" t="s">
        <v>455</v>
      </c>
      <c r="H3602" t="s">
        <v>136</v>
      </c>
      <c r="I3602">
        <f>VLOOKUP(B3602,Information_sites!D:E,2,FALSE)</f>
        <v>-24.097747999999999</v>
      </c>
      <c r="J3602">
        <f>VLOOKUP(B3602,Information_sites!D:F,3,FALSE)</f>
        <v>-45.688487000000002</v>
      </c>
      <c r="K3602">
        <v>15</v>
      </c>
      <c r="L3602">
        <v>50</v>
      </c>
      <c r="M3602">
        <v>40</v>
      </c>
      <c r="N3602" s="2" t="s">
        <v>145</v>
      </c>
      <c r="O3602">
        <v>6</v>
      </c>
      <c r="P3602" s="5">
        <v>0.65486111111111101</v>
      </c>
      <c r="Q3602" s="5">
        <v>0.66041666666666698</v>
      </c>
      <c r="R3602">
        <v>26</v>
      </c>
      <c r="S3602" t="s">
        <v>33</v>
      </c>
      <c r="T3602">
        <v>1</v>
      </c>
      <c r="U3602">
        <v>10</v>
      </c>
      <c r="X3602" t="str">
        <f>VLOOKUP($S3602,Taxonomic!A:D,2,FALSE)</f>
        <v>pomacentridae</v>
      </c>
      <c r="Y3602" t="str">
        <f>VLOOKUP(S3602,Taxonomic!A:D,3,FALSE)</f>
        <v>abudefduf</v>
      </c>
      <c r="Z3602" t="str">
        <f>VLOOKUP(S3602,Taxonomic!A:D,4,FALSE)</f>
        <v>saxatilis</v>
      </c>
    </row>
    <row r="3603" spans="1:26" x14ac:dyDescent="0.2">
      <c r="A3603" t="s">
        <v>30</v>
      </c>
      <c r="B3603" t="s">
        <v>59</v>
      </c>
      <c r="C3603" s="4" t="s">
        <v>165</v>
      </c>
      <c r="D3603">
        <v>2020</v>
      </c>
      <c r="E3603">
        <v>1</v>
      </c>
      <c r="F3603" s="9">
        <v>29</v>
      </c>
      <c r="G3603" t="s">
        <v>455</v>
      </c>
      <c r="H3603" t="s">
        <v>136</v>
      </c>
      <c r="I3603">
        <f>VLOOKUP(B3603,Information_sites!D:E,2,FALSE)</f>
        <v>-24.097747999999999</v>
      </c>
      <c r="J3603">
        <f>VLOOKUP(B3603,Information_sites!D:F,3,FALSE)</f>
        <v>-45.688487000000002</v>
      </c>
      <c r="K3603">
        <v>15</v>
      </c>
      <c r="L3603">
        <v>50</v>
      </c>
      <c r="M3603">
        <v>40</v>
      </c>
      <c r="N3603" s="2" t="s">
        <v>145</v>
      </c>
      <c r="O3603">
        <v>6</v>
      </c>
      <c r="P3603" s="5">
        <v>0.65486111111111101</v>
      </c>
      <c r="Q3603" s="5">
        <v>0.66041666666666698</v>
      </c>
      <c r="R3603">
        <v>26</v>
      </c>
      <c r="S3603" t="s">
        <v>33</v>
      </c>
      <c r="T3603">
        <v>1</v>
      </c>
      <c r="U3603">
        <v>12</v>
      </c>
      <c r="X3603" t="str">
        <f>VLOOKUP($S3603,Taxonomic!A:D,2,FALSE)</f>
        <v>pomacentridae</v>
      </c>
      <c r="Y3603" t="str">
        <f>VLOOKUP(S3603,Taxonomic!A:D,3,FALSE)</f>
        <v>abudefduf</v>
      </c>
      <c r="Z3603" t="str">
        <f>VLOOKUP(S3603,Taxonomic!A:D,4,FALSE)</f>
        <v>saxatilis</v>
      </c>
    </row>
    <row r="3604" spans="1:26" x14ac:dyDescent="0.2">
      <c r="A3604" t="s">
        <v>30</v>
      </c>
      <c r="B3604" t="s">
        <v>59</v>
      </c>
      <c r="C3604" s="4" t="s">
        <v>165</v>
      </c>
      <c r="D3604">
        <v>2020</v>
      </c>
      <c r="E3604">
        <v>1</v>
      </c>
      <c r="F3604" s="9">
        <v>29</v>
      </c>
      <c r="G3604" t="s">
        <v>455</v>
      </c>
      <c r="H3604" t="s">
        <v>136</v>
      </c>
      <c r="I3604">
        <f>VLOOKUP(B3604,Information_sites!D:E,2,FALSE)</f>
        <v>-24.097747999999999</v>
      </c>
      <c r="J3604">
        <f>VLOOKUP(B3604,Information_sites!D:F,3,FALSE)</f>
        <v>-45.688487000000002</v>
      </c>
      <c r="K3604">
        <v>15</v>
      </c>
      <c r="L3604">
        <v>50</v>
      </c>
      <c r="M3604">
        <v>40</v>
      </c>
      <c r="N3604" s="2" t="s">
        <v>145</v>
      </c>
      <c r="O3604">
        <v>6</v>
      </c>
      <c r="P3604" s="5">
        <v>0.65486111111111101</v>
      </c>
      <c r="Q3604" s="5">
        <v>0.66041666666666698</v>
      </c>
      <c r="R3604">
        <v>26</v>
      </c>
      <c r="S3604" t="s">
        <v>50</v>
      </c>
      <c r="T3604">
        <v>1</v>
      </c>
      <c r="U3604">
        <v>37</v>
      </c>
      <c r="X3604" t="str">
        <f>VLOOKUP($S3604,Taxonomic!A:D,2,FALSE)</f>
        <v>haemulidae</v>
      </c>
      <c r="Y3604" t="str">
        <f>VLOOKUP(S3604,Taxonomic!A:D,3,FALSE)</f>
        <v>anisotremus</v>
      </c>
      <c r="Z3604" t="str">
        <f>VLOOKUP(S3604,Taxonomic!A:D,4,FALSE)</f>
        <v>virginicus</v>
      </c>
    </row>
    <row r="3605" spans="1:26" x14ac:dyDescent="0.2">
      <c r="A3605" t="s">
        <v>30</v>
      </c>
      <c r="B3605" t="s">
        <v>59</v>
      </c>
      <c r="C3605" s="4" t="s">
        <v>165</v>
      </c>
      <c r="D3605">
        <v>2020</v>
      </c>
      <c r="E3605">
        <v>1</v>
      </c>
      <c r="F3605" s="9">
        <v>29</v>
      </c>
      <c r="G3605" t="s">
        <v>455</v>
      </c>
      <c r="H3605" t="s">
        <v>136</v>
      </c>
      <c r="I3605">
        <f>VLOOKUP(B3605,Information_sites!D:E,2,FALSE)</f>
        <v>-24.097747999999999</v>
      </c>
      <c r="J3605">
        <f>VLOOKUP(B3605,Information_sites!D:F,3,FALSE)</f>
        <v>-45.688487000000002</v>
      </c>
      <c r="K3605">
        <v>15</v>
      </c>
      <c r="L3605">
        <v>50</v>
      </c>
      <c r="M3605">
        <v>40</v>
      </c>
      <c r="N3605" s="2" t="s">
        <v>145</v>
      </c>
      <c r="O3605">
        <v>6</v>
      </c>
      <c r="P3605" s="5">
        <v>0.65486111111111101</v>
      </c>
      <c r="Q3605" s="5">
        <v>0.66041666666666698</v>
      </c>
      <c r="R3605">
        <v>26</v>
      </c>
      <c r="S3605" t="s">
        <v>46</v>
      </c>
      <c r="T3605">
        <v>4</v>
      </c>
      <c r="U3605">
        <v>12</v>
      </c>
      <c r="X3605" t="str">
        <f>VLOOKUP($S3605,Taxonomic!A:D,2,FALSE)</f>
        <v>pomacentridae</v>
      </c>
      <c r="Y3605" t="str">
        <f>VLOOKUP(S3605,Taxonomic!A:D,3,FALSE)</f>
        <v>stegastes</v>
      </c>
      <c r="Z3605" t="str">
        <f>VLOOKUP(S3605,Taxonomic!A:D,4,FALSE)</f>
        <v>fuscus</v>
      </c>
    </row>
    <row r="3606" spans="1:26" x14ac:dyDescent="0.2">
      <c r="A3606" t="s">
        <v>30</v>
      </c>
      <c r="B3606" t="s">
        <v>59</v>
      </c>
      <c r="C3606" s="4" t="s">
        <v>165</v>
      </c>
      <c r="D3606">
        <v>2020</v>
      </c>
      <c r="E3606">
        <v>1</v>
      </c>
      <c r="F3606" s="9">
        <v>29</v>
      </c>
      <c r="G3606" t="s">
        <v>455</v>
      </c>
      <c r="H3606" t="s">
        <v>136</v>
      </c>
      <c r="I3606">
        <f>VLOOKUP(B3606,Information_sites!D:E,2,FALSE)</f>
        <v>-24.097747999999999</v>
      </c>
      <c r="J3606">
        <f>VLOOKUP(B3606,Information_sites!D:F,3,FALSE)</f>
        <v>-45.688487000000002</v>
      </c>
      <c r="K3606">
        <v>15</v>
      </c>
      <c r="L3606">
        <v>50</v>
      </c>
      <c r="M3606">
        <v>40</v>
      </c>
      <c r="N3606" s="2" t="s">
        <v>145</v>
      </c>
      <c r="O3606">
        <v>6</v>
      </c>
      <c r="P3606" s="5">
        <v>0.65486111111111101</v>
      </c>
      <c r="Q3606" s="5">
        <v>0.66041666666666698</v>
      </c>
      <c r="R3606">
        <v>26</v>
      </c>
      <c r="S3606" t="s">
        <v>46</v>
      </c>
      <c r="T3606">
        <v>5</v>
      </c>
      <c r="U3606">
        <v>10</v>
      </c>
      <c r="X3606" t="str">
        <f>VLOOKUP($S3606,Taxonomic!A:D,2,FALSE)</f>
        <v>pomacentridae</v>
      </c>
      <c r="Y3606" t="str">
        <f>VLOOKUP(S3606,Taxonomic!A:D,3,FALSE)</f>
        <v>stegastes</v>
      </c>
      <c r="Z3606" t="str">
        <f>VLOOKUP(S3606,Taxonomic!A:D,4,FALSE)</f>
        <v>fuscus</v>
      </c>
    </row>
    <row r="3607" spans="1:26" x14ac:dyDescent="0.2">
      <c r="A3607" t="s">
        <v>30</v>
      </c>
      <c r="B3607" t="s">
        <v>59</v>
      </c>
      <c r="C3607" s="4" t="s">
        <v>165</v>
      </c>
      <c r="D3607">
        <v>2020</v>
      </c>
      <c r="E3607">
        <v>1</v>
      </c>
      <c r="F3607" s="9">
        <v>29</v>
      </c>
      <c r="G3607" t="s">
        <v>455</v>
      </c>
      <c r="H3607" t="s">
        <v>136</v>
      </c>
      <c r="I3607">
        <f>VLOOKUP(B3607,Information_sites!D:E,2,FALSE)</f>
        <v>-24.097747999999999</v>
      </c>
      <c r="J3607">
        <f>VLOOKUP(B3607,Information_sites!D:F,3,FALSE)</f>
        <v>-45.688487000000002</v>
      </c>
      <c r="K3607">
        <v>15</v>
      </c>
      <c r="L3607">
        <v>50</v>
      </c>
      <c r="M3607">
        <v>40</v>
      </c>
      <c r="N3607" s="2" t="s">
        <v>145</v>
      </c>
      <c r="O3607">
        <v>6</v>
      </c>
      <c r="P3607" s="5">
        <v>0.65486111111111101</v>
      </c>
      <c r="Q3607" s="5">
        <v>0.66041666666666698</v>
      </c>
      <c r="R3607">
        <v>26</v>
      </c>
      <c r="S3607" t="s">
        <v>46</v>
      </c>
      <c r="T3607">
        <v>3</v>
      </c>
      <c r="U3607">
        <v>8</v>
      </c>
      <c r="X3607" t="str">
        <f>VLOOKUP($S3607,Taxonomic!A:D,2,FALSE)</f>
        <v>pomacentridae</v>
      </c>
      <c r="Y3607" t="str">
        <f>VLOOKUP(S3607,Taxonomic!A:D,3,FALSE)</f>
        <v>stegastes</v>
      </c>
      <c r="Z3607" t="str">
        <f>VLOOKUP(S3607,Taxonomic!A:D,4,FALSE)</f>
        <v>fuscus</v>
      </c>
    </row>
    <row r="3608" spans="1:26" x14ac:dyDescent="0.2">
      <c r="A3608" t="s">
        <v>30</v>
      </c>
      <c r="B3608" t="s">
        <v>59</v>
      </c>
      <c r="C3608" s="4" t="s">
        <v>165</v>
      </c>
      <c r="D3608">
        <v>2020</v>
      </c>
      <c r="E3608">
        <v>1</v>
      </c>
      <c r="F3608" s="9">
        <v>29</v>
      </c>
      <c r="G3608" t="s">
        <v>455</v>
      </c>
      <c r="H3608" t="s">
        <v>136</v>
      </c>
      <c r="I3608">
        <f>VLOOKUP(B3608,Information_sites!D:E,2,FALSE)</f>
        <v>-24.097747999999999</v>
      </c>
      <c r="J3608">
        <f>VLOOKUP(B3608,Information_sites!D:F,3,FALSE)</f>
        <v>-45.688487000000002</v>
      </c>
      <c r="K3608">
        <v>15</v>
      </c>
      <c r="L3608">
        <v>50</v>
      </c>
      <c r="M3608">
        <v>40</v>
      </c>
      <c r="N3608" s="2" t="s">
        <v>145</v>
      </c>
      <c r="O3608">
        <v>6</v>
      </c>
      <c r="P3608" s="5">
        <v>0.65486111111111101</v>
      </c>
      <c r="Q3608" s="5">
        <v>0.66041666666666698</v>
      </c>
      <c r="R3608">
        <v>26</v>
      </c>
      <c r="S3608" t="s">
        <v>76</v>
      </c>
      <c r="T3608">
        <v>1</v>
      </c>
      <c r="U3608">
        <v>35</v>
      </c>
      <c r="X3608" t="str">
        <f>VLOOKUP($S3608,Taxonomic!A:D,2,FALSE)</f>
        <v>lutjanidae</v>
      </c>
      <c r="Y3608" t="str">
        <f>VLOOKUP(S3608,Taxonomic!A:D,3,FALSE)</f>
        <v>lutjanus</v>
      </c>
      <c r="Z3608" t="str">
        <f>VLOOKUP(S3608,Taxonomic!A:D,4,FALSE)</f>
        <v>analis</v>
      </c>
    </row>
    <row r="3609" spans="1:26" x14ac:dyDescent="0.2">
      <c r="A3609" t="s">
        <v>30</v>
      </c>
      <c r="B3609" t="s">
        <v>59</v>
      </c>
      <c r="C3609" s="4" t="s">
        <v>165</v>
      </c>
      <c r="D3609">
        <v>2020</v>
      </c>
      <c r="E3609">
        <v>1</v>
      </c>
      <c r="F3609" s="9">
        <v>29</v>
      </c>
      <c r="G3609" t="s">
        <v>455</v>
      </c>
      <c r="H3609" t="s">
        <v>136</v>
      </c>
      <c r="I3609">
        <f>VLOOKUP(B3609,Information_sites!D:E,2,FALSE)</f>
        <v>-24.097747999999999</v>
      </c>
      <c r="J3609">
        <f>VLOOKUP(B3609,Information_sites!D:F,3,FALSE)</f>
        <v>-45.688487000000002</v>
      </c>
      <c r="K3609">
        <v>15</v>
      </c>
      <c r="L3609">
        <v>50</v>
      </c>
      <c r="M3609">
        <v>40</v>
      </c>
      <c r="N3609" s="2" t="s">
        <v>145</v>
      </c>
      <c r="O3609">
        <v>6</v>
      </c>
      <c r="P3609" s="5">
        <v>0.65486111111111101</v>
      </c>
      <c r="Q3609" s="5">
        <v>0.66041666666666698</v>
      </c>
      <c r="R3609">
        <v>26</v>
      </c>
      <c r="S3609" t="s">
        <v>65</v>
      </c>
      <c r="T3609">
        <v>1</v>
      </c>
      <c r="U3609">
        <v>3</v>
      </c>
      <c r="X3609" t="str">
        <f>VLOOKUP($S3609,Taxonomic!A:D,2,FALSE)</f>
        <v>gobiidae</v>
      </c>
      <c r="Y3609" t="str">
        <f>VLOOKUP(S3609,Taxonomic!A:D,3,FALSE)</f>
        <v>elacatinus</v>
      </c>
      <c r="Z3609" t="str">
        <f>VLOOKUP(S3609,Taxonomic!A:D,4,FALSE)</f>
        <v>figaro</v>
      </c>
    </row>
    <row r="3610" spans="1:26" x14ac:dyDescent="0.2">
      <c r="A3610" t="s">
        <v>30</v>
      </c>
      <c r="B3610" t="s">
        <v>59</v>
      </c>
      <c r="C3610" s="4" t="s">
        <v>165</v>
      </c>
      <c r="D3610">
        <v>2020</v>
      </c>
      <c r="E3610">
        <v>1</v>
      </c>
      <c r="F3610" s="9">
        <v>29</v>
      </c>
      <c r="G3610" t="s">
        <v>455</v>
      </c>
      <c r="H3610" t="s">
        <v>136</v>
      </c>
      <c r="I3610">
        <f>VLOOKUP(B3610,Information_sites!D:E,2,FALSE)</f>
        <v>-24.097747999999999</v>
      </c>
      <c r="J3610">
        <f>VLOOKUP(B3610,Information_sites!D:F,3,FALSE)</f>
        <v>-45.688487000000002</v>
      </c>
      <c r="K3610">
        <v>15</v>
      </c>
      <c r="L3610">
        <v>50</v>
      </c>
      <c r="M3610">
        <v>40</v>
      </c>
      <c r="N3610" s="2" t="s">
        <v>145</v>
      </c>
      <c r="O3610">
        <v>6</v>
      </c>
      <c r="P3610" s="5">
        <v>0.65486111111111101</v>
      </c>
      <c r="Q3610" s="5">
        <v>0.66041666666666698</v>
      </c>
      <c r="R3610">
        <v>26</v>
      </c>
      <c r="S3610" t="s">
        <v>45</v>
      </c>
      <c r="T3610">
        <v>1</v>
      </c>
      <c r="U3610">
        <v>38</v>
      </c>
      <c r="V3610" t="s">
        <v>157</v>
      </c>
      <c r="X3610" t="str">
        <f>VLOOKUP($S3610,Taxonomic!A:D,2,FALSE)</f>
        <v>scaridae</v>
      </c>
      <c r="Y3610" t="str">
        <f>VLOOKUP(S3610,Taxonomic!A:D,3,FALSE)</f>
        <v>sparisoma</v>
      </c>
      <c r="Z3610" t="str">
        <f>VLOOKUP(S3610,Taxonomic!A:D,4,FALSE)</f>
        <v>amplum</v>
      </c>
    </row>
    <row r="3611" spans="1:26" x14ac:dyDescent="0.2">
      <c r="A3611" t="s">
        <v>30</v>
      </c>
      <c r="B3611" t="s">
        <v>59</v>
      </c>
      <c r="C3611" s="4" t="s">
        <v>165</v>
      </c>
      <c r="D3611">
        <v>2020</v>
      </c>
      <c r="E3611">
        <v>1</v>
      </c>
      <c r="F3611" s="9">
        <v>29</v>
      </c>
      <c r="G3611" t="s">
        <v>455</v>
      </c>
      <c r="H3611" t="s">
        <v>136</v>
      </c>
      <c r="I3611">
        <f>VLOOKUP(B3611,Information_sites!D:E,2,FALSE)</f>
        <v>-24.097747999999999</v>
      </c>
      <c r="J3611">
        <f>VLOOKUP(B3611,Information_sites!D:F,3,FALSE)</f>
        <v>-45.688487000000002</v>
      </c>
      <c r="K3611">
        <v>15</v>
      </c>
      <c r="L3611">
        <v>50</v>
      </c>
      <c r="M3611">
        <v>40</v>
      </c>
      <c r="N3611" s="2" t="s">
        <v>145</v>
      </c>
      <c r="O3611">
        <v>6</v>
      </c>
      <c r="P3611" s="5">
        <v>0.65486111111111101</v>
      </c>
      <c r="Q3611" s="5">
        <v>0.66041666666666698</v>
      </c>
      <c r="R3611">
        <v>26</v>
      </c>
      <c r="S3611" t="s">
        <v>100</v>
      </c>
      <c r="T3611">
        <v>9</v>
      </c>
      <c r="U3611">
        <v>5</v>
      </c>
      <c r="X3611" t="str">
        <f>VLOOKUP($S3611,Taxonomic!A:D,2,FALSE)</f>
        <v>gobiidae</v>
      </c>
      <c r="Y3611" t="str">
        <f>VLOOKUP(S3611,Taxonomic!A:D,3,FALSE)</f>
        <v>coryphopterus</v>
      </c>
      <c r="Z3611" t="str">
        <f>VLOOKUP(S3611,Taxonomic!A:D,4,FALSE)</f>
        <v>glaucofraenum</v>
      </c>
    </row>
    <row r="3612" spans="1:26" x14ac:dyDescent="0.2">
      <c r="A3612" t="s">
        <v>30</v>
      </c>
      <c r="B3612" t="s">
        <v>59</v>
      </c>
      <c r="C3612" s="4" t="s">
        <v>165</v>
      </c>
      <c r="D3612">
        <v>2020</v>
      </c>
      <c r="E3612">
        <v>1</v>
      </c>
      <c r="F3612" s="9">
        <v>29</v>
      </c>
      <c r="G3612" t="s">
        <v>455</v>
      </c>
      <c r="H3612" t="s">
        <v>136</v>
      </c>
      <c r="I3612">
        <f>VLOOKUP(B3612,Information_sites!D:E,2,FALSE)</f>
        <v>-24.097747999999999</v>
      </c>
      <c r="J3612">
        <f>VLOOKUP(B3612,Information_sites!D:F,3,FALSE)</f>
        <v>-45.688487000000002</v>
      </c>
      <c r="K3612">
        <v>15</v>
      </c>
      <c r="L3612">
        <v>50</v>
      </c>
      <c r="M3612">
        <v>40</v>
      </c>
      <c r="N3612" s="2" t="s">
        <v>145</v>
      </c>
      <c r="O3612">
        <v>6</v>
      </c>
      <c r="P3612" s="5">
        <v>0.65486111111111101</v>
      </c>
      <c r="Q3612" s="5">
        <v>0.66041666666666698</v>
      </c>
      <c r="R3612">
        <v>26</v>
      </c>
      <c r="S3612" t="s">
        <v>100</v>
      </c>
      <c r="T3612">
        <v>9</v>
      </c>
      <c r="U3612">
        <v>4</v>
      </c>
      <c r="X3612" t="str">
        <f>VLOOKUP($S3612,Taxonomic!A:D,2,FALSE)</f>
        <v>gobiidae</v>
      </c>
      <c r="Y3612" t="str">
        <f>VLOOKUP(S3612,Taxonomic!A:D,3,FALSE)</f>
        <v>coryphopterus</v>
      </c>
      <c r="Z3612" t="str">
        <f>VLOOKUP(S3612,Taxonomic!A:D,4,FALSE)</f>
        <v>glaucofraenum</v>
      </c>
    </row>
    <row r="3613" spans="1:26" x14ac:dyDescent="0.2">
      <c r="A3613" t="s">
        <v>30</v>
      </c>
      <c r="B3613" t="s">
        <v>59</v>
      </c>
      <c r="C3613" s="4" t="s">
        <v>165</v>
      </c>
      <c r="D3613">
        <v>2020</v>
      </c>
      <c r="E3613">
        <v>1</v>
      </c>
      <c r="F3613" s="9">
        <v>29</v>
      </c>
      <c r="G3613" t="s">
        <v>455</v>
      </c>
      <c r="H3613" t="s">
        <v>136</v>
      </c>
      <c r="I3613">
        <f>VLOOKUP(B3613,Information_sites!D:E,2,FALSE)</f>
        <v>-24.097747999999999</v>
      </c>
      <c r="J3613">
        <f>VLOOKUP(B3613,Information_sites!D:F,3,FALSE)</f>
        <v>-45.688487000000002</v>
      </c>
      <c r="K3613">
        <v>15</v>
      </c>
      <c r="L3613">
        <v>50</v>
      </c>
      <c r="M3613">
        <v>40</v>
      </c>
      <c r="N3613" s="2" t="s">
        <v>145</v>
      </c>
      <c r="O3613">
        <v>6</v>
      </c>
      <c r="P3613" s="5">
        <v>0.65486111111111101</v>
      </c>
      <c r="Q3613" s="5">
        <v>0.66041666666666698</v>
      </c>
      <c r="R3613">
        <v>26</v>
      </c>
      <c r="S3613" t="s">
        <v>100</v>
      </c>
      <c r="T3613">
        <v>10</v>
      </c>
      <c r="U3613">
        <v>3</v>
      </c>
      <c r="X3613" t="str">
        <f>VLOOKUP($S3613,Taxonomic!A:D,2,FALSE)</f>
        <v>gobiidae</v>
      </c>
      <c r="Y3613" t="str">
        <f>VLOOKUP(S3613,Taxonomic!A:D,3,FALSE)</f>
        <v>coryphopterus</v>
      </c>
      <c r="Z3613" t="str">
        <f>VLOOKUP(S3613,Taxonomic!A:D,4,FALSE)</f>
        <v>glaucofraenum</v>
      </c>
    </row>
    <row r="3614" spans="1:26" x14ac:dyDescent="0.2">
      <c r="A3614" t="s">
        <v>30</v>
      </c>
      <c r="B3614" t="s">
        <v>59</v>
      </c>
      <c r="C3614" s="4" t="s">
        <v>165</v>
      </c>
      <c r="D3614">
        <v>2020</v>
      </c>
      <c r="E3614">
        <v>1</v>
      </c>
      <c r="F3614" s="9">
        <v>29</v>
      </c>
      <c r="G3614" t="s">
        <v>455</v>
      </c>
      <c r="H3614" t="s">
        <v>136</v>
      </c>
      <c r="I3614">
        <f>VLOOKUP(B3614,Information_sites!D:E,2,FALSE)</f>
        <v>-24.097747999999999</v>
      </c>
      <c r="J3614">
        <f>VLOOKUP(B3614,Information_sites!D:F,3,FALSE)</f>
        <v>-45.688487000000002</v>
      </c>
      <c r="K3614">
        <v>15</v>
      </c>
      <c r="L3614">
        <v>50</v>
      </c>
      <c r="M3614">
        <v>40</v>
      </c>
      <c r="N3614" s="2" t="s">
        <v>145</v>
      </c>
      <c r="O3614">
        <v>6</v>
      </c>
      <c r="P3614" s="5">
        <v>0.65486111111111101</v>
      </c>
      <c r="Q3614" s="5">
        <v>0.66041666666666698</v>
      </c>
      <c r="R3614">
        <v>26</v>
      </c>
      <c r="S3614" t="s">
        <v>53</v>
      </c>
      <c r="T3614">
        <v>1</v>
      </c>
      <c r="U3614">
        <v>7</v>
      </c>
      <c r="X3614" t="str">
        <f>VLOOKUP($S3614,Taxonomic!A:D,2,FALSE)</f>
        <v>labrisomidae</v>
      </c>
      <c r="Y3614" t="str">
        <f>VLOOKUP(S3614,Taxonomic!A:D,3,FALSE)</f>
        <v>labrisomus</v>
      </c>
      <c r="Z3614" t="str">
        <f>VLOOKUP(S3614,Taxonomic!A:D,4,FALSE)</f>
        <v>nuchipinnis</v>
      </c>
    </row>
    <row r="3615" spans="1:26" x14ac:dyDescent="0.2">
      <c r="A3615" t="s">
        <v>30</v>
      </c>
      <c r="B3615" t="s">
        <v>59</v>
      </c>
      <c r="C3615" s="4" t="s">
        <v>165</v>
      </c>
      <c r="D3615">
        <v>2020</v>
      </c>
      <c r="E3615">
        <v>1</v>
      </c>
      <c r="F3615" s="9">
        <v>29</v>
      </c>
      <c r="G3615" t="s">
        <v>455</v>
      </c>
      <c r="H3615" t="s">
        <v>136</v>
      </c>
      <c r="I3615">
        <f>VLOOKUP(B3615,Information_sites!D:E,2,FALSE)</f>
        <v>-24.097747999999999</v>
      </c>
      <c r="J3615">
        <f>VLOOKUP(B3615,Information_sites!D:F,3,FALSE)</f>
        <v>-45.688487000000002</v>
      </c>
      <c r="K3615">
        <v>15</v>
      </c>
      <c r="L3615">
        <v>50</v>
      </c>
      <c r="M3615">
        <v>40</v>
      </c>
      <c r="N3615" s="2" t="s">
        <v>145</v>
      </c>
      <c r="O3615">
        <v>6</v>
      </c>
      <c r="P3615" s="5">
        <v>0.65486111111111101</v>
      </c>
      <c r="Q3615" s="5">
        <v>0.66041666666666698</v>
      </c>
      <c r="R3615">
        <v>26</v>
      </c>
      <c r="S3615" t="s">
        <v>437</v>
      </c>
      <c r="T3615">
        <v>1</v>
      </c>
      <c r="U3615">
        <v>22</v>
      </c>
      <c r="X3615" t="str">
        <f>VLOOKUP($S3615,Taxonomic!A:D,2,FALSE)</f>
        <v>haemulidae</v>
      </c>
      <c r="Y3615" t="str">
        <f>VLOOKUP(S3615,Taxonomic!A:D,3,FALSE)</f>
        <v>haemulon</v>
      </c>
      <c r="Z3615" t="str">
        <f>VLOOKUP(S3615,Taxonomic!A:D,4,FALSE)</f>
        <v>atlanticus</v>
      </c>
    </row>
    <row r="3616" spans="1:26" x14ac:dyDescent="0.2">
      <c r="A3616" t="s">
        <v>30</v>
      </c>
      <c r="B3616" t="s">
        <v>59</v>
      </c>
      <c r="C3616" s="4" t="s">
        <v>165</v>
      </c>
      <c r="D3616">
        <v>2020</v>
      </c>
      <c r="E3616">
        <v>1</v>
      </c>
      <c r="F3616" s="9">
        <v>29</v>
      </c>
      <c r="G3616" t="s">
        <v>455</v>
      </c>
      <c r="H3616" t="s">
        <v>136</v>
      </c>
      <c r="I3616">
        <f>VLOOKUP(B3616,Information_sites!D:E,2,FALSE)</f>
        <v>-24.097747999999999</v>
      </c>
      <c r="J3616">
        <f>VLOOKUP(B3616,Information_sites!D:F,3,FALSE)</f>
        <v>-45.688487000000002</v>
      </c>
      <c r="K3616">
        <v>15</v>
      </c>
      <c r="L3616">
        <v>50</v>
      </c>
      <c r="M3616">
        <v>40</v>
      </c>
      <c r="N3616" s="2" t="s">
        <v>145</v>
      </c>
      <c r="O3616">
        <v>6</v>
      </c>
      <c r="P3616" s="5">
        <v>0.65486111111111101</v>
      </c>
      <c r="Q3616" s="5">
        <v>0.66041666666666698</v>
      </c>
      <c r="R3616">
        <v>26</v>
      </c>
      <c r="S3616" t="s">
        <v>69</v>
      </c>
      <c r="T3616">
        <v>2</v>
      </c>
      <c r="U3616">
        <v>4</v>
      </c>
      <c r="X3616" t="str">
        <f>VLOOKUP($S3616,Taxonomic!A:D,2,FALSE)</f>
        <v>labrisomidae</v>
      </c>
      <c r="Y3616" t="str">
        <f>VLOOKUP(S3616,Taxonomic!A:D,3,FALSE)</f>
        <v>malacoctenus</v>
      </c>
      <c r="Z3616" t="str">
        <f>VLOOKUP(S3616,Taxonomic!A:D,4,FALSE)</f>
        <v>delalandii</v>
      </c>
    </row>
    <row r="3617" spans="1:26" x14ac:dyDescent="0.2">
      <c r="A3617" t="s">
        <v>30</v>
      </c>
      <c r="B3617" t="s">
        <v>59</v>
      </c>
      <c r="C3617" s="4" t="s">
        <v>165</v>
      </c>
      <c r="D3617">
        <v>2020</v>
      </c>
      <c r="E3617">
        <v>1</v>
      </c>
      <c r="F3617" s="9">
        <v>29</v>
      </c>
      <c r="G3617" t="s">
        <v>455</v>
      </c>
      <c r="H3617" t="s">
        <v>136</v>
      </c>
      <c r="I3617">
        <f>VLOOKUP(B3617,Information_sites!D:E,2,FALSE)</f>
        <v>-24.097747999999999</v>
      </c>
      <c r="J3617">
        <f>VLOOKUP(B3617,Information_sites!D:F,3,FALSE)</f>
        <v>-45.688487000000002</v>
      </c>
      <c r="K3617">
        <v>15</v>
      </c>
      <c r="L3617">
        <v>50</v>
      </c>
      <c r="M3617">
        <v>40</v>
      </c>
      <c r="N3617" s="2" t="s">
        <v>145</v>
      </c>
      <c r="O3617">
        <v>6</v>
      </c>
      <c r="P3617" s="5">
        <v>0.65486111111111101</v>
      </c>
      <c r="Q3617" s="5">
        <v>0.66041666666666698</v>
      </c>
      <c r="R3617">
        <v>26</v>
      </c>
      <c r="S3617" s="2" t="s">
        <v>40</v>
      </c>
      <c r="T3617">
        <v>1</v>
      </c>
      <c r="U3617">
        <v>15</v>
      </c>
      <c r="X3617" t="str">
        <f>VLOOKUP($S3617,Taxonomic!A:D,2,FALSE)</f>
        <v>labridae</v>
      </c>
      <c r="Y3617" t="str">
        <f>VLOOKUP(S3617,Taxonomic!A:D,3,FALSE)</f>
        <v>halichoeres</v>
      </c>
      <c r="Z3617" t="str">
        <f>VLOOKUP(S3617,Taxonomic!A:D,4,FALSE)</f>
        <v>poeyi</v>
      </c>
    </row>
    <row r="3618" spans="1:26" x14ac:dyDescent="0.2">
      <c r="A3618" t="s">
        <v>30</v>
      </c>
      <c r="B3618" t="s">
        <v>59</v>
      </c>
      <c r="C3618" s="4" t="s">
        <v>165</v>
      </c>
      <c r="D3618">
        <v>2020</v>
      </c>
      <c r="E3618">
        <v>1</v>
      </c>
      <c r="F3618" s="9">
        <v>29</v>
      </c>
      <c r="G3618" t="s">
        <v>455</v>
      </c>
      <c r="H3618" t="s">
        <v>136</v>
      </c>
      <c r="I3618">
        <f>VLOOKUP(B3618,Information_sites!D:E,2,FALSE)</f>
        <v>-24.097747999999999</v>
      </c>
      <c r="J3618">
        <f>VLOOKUP(B3618,Information_sites!D:F,3,FALSE)</f>
        <v>-45.688487000000002</v>
      </c>
      <c r="K3618">
        <v>15</v>
      </c>
      <c r="L3618">
        <v>50</v>
      </c>
      <c r="M3618">
        <v>40</v>
      </c>
      <c r="N3618" s="2" t="s">
        <v>145</v>
      </c>
      <c r="O3618">
        <v>6</v>
      </c>
      <c r="P3618" s="5">
        <v>0.65486111111111101</v>
      </c>
      <c r="Q3618" s="5">
        <v>0.66041666666666698</v>
      </c>
      <c r="R3618">
        <v>26</v>
      </c>
      <c r="S3618" s="2" t="s">
        <v>113</v>
      </c>
      <c r="T3618">
        <v>1</v>
      </c>
      <c r="U3618">
        <v>12</v>
      </c>
      <c r="X3618" t="str">
        <f>VLOOKUP($S3618,Taxonomic!A:D,2,FALSE)</f>
        <v>tetraodontidae</v>
      </c>
      <c r="Y3618" t="str">
        <f>VLOOKUP(S3618,Taxonomic!A:D,3,FALSE)</f>
        <v>sphoeroides</v>
      </c>
      <c r="Z3618" t="str">
        <f>VLOOKUP(S3618,Taxonomic!A:D,4,FALSE)</f>
        <v>spengleri</v>
      </c>
    </row>
    <row r="3619" spans="1:26" x14ac:dyDescent="0.2">
      <c r="A3619" t="s">
        <v>30</v>
      </c>
      <c r="B3619" t="s">
        <v>59</v>
      </c>
      <c r="C3619" s="4" t="s">
        <v>165</v>
      </c>
      <c r="D3619">
        <v>2020</v>
      </c>
      <c r="E3619">
        <v>1</v>
      </c>
      <c r="F3619" s="9">
        <v>29</v>
      </c>
      <c r="G3619" t="s">
        <v>455</v>
      </c>
      <c r="H3619" t="s">
        <v>136</v>
      </c>
      <c r="I3619">
        <f>VLOOKUP(B3619,Information_sites!D:E,2,FALSE)</f>
        <v>-24.097747999999999</v>
      </c>
      <c r="J3619">
        <f>VLOOKUP(B3619,Information_sites!D:F,3,FALSE)</f>
        <v>-45.688487000000002</v>
      </c>
      <c r="K3619">
        <v>16</v>
      </c>
      <c r="L3619">
        <v>51</v>
      </c>
      <c r="M3619">
        <v>40</v>
      </c>
      <c r="N3619" t="s">
        <v>177</v>
      </c>
      <c r="O3619">
        <v>6</v>
      </c>
      <c r="P3619" s="5">
        <v>0.66180555555555598</v>
      </c>
      <c r="Q3619" s="5">
        <v>0.66736111111111096</v>
      </c>
      <c r="R3619">
        <v>25</v>
      </c>
      <c r="S3619" s="2" t="s">
        <v>42</v>
      </c>
      <c r="T3619" s="2">
        <v>1</v>
      </c>
      <c r="U3619" s="2">
        <v>30</v>
      </c>
      <c r="X3619" t="str">
        <f>VLOOKUP($S3619,Taxonomic!A:D,2,FALSE)</f>
        <v>serranidae</v>
      </c>
      <c r="Y3619" t="str">
        <f>VLOOKUP(S3619,Taxonomic!A:D,3,FALSE)</f>
        <v>mycteroperca</v>
      </c>
      <c r="Z3619" t="str">
        <f>VLOOKUP(S3619,Taxonomic!A:D,4,FALSE)</f>
        <v>acutirostris</v>
      </c>
    </row>
    <row r="3620" spans="1:26" x14ac:dyDescent="0.2">
      <c r="A3620" t="s">
        <v>30</v>
      </c>
      <c r="B3620" t="s">
        <v>59</v>
      </c>
      <c r="C3620" s="4" t="s">
        <v>165</v>
      </c>
      <c r="D3620">
        <v>2020</v>
      </c>
      <c r="E3620">
        <v>1</v>
      </c>
      <c r="F3620" s="9">
        <v>29</v>
      </c>
      <c r="G3620" t="s">
        <v>455</v>
      </c>
      <c r="H3620" t="s">
        <v>136</v>
      </c>
      <c r="I3620">
        <f>VLOOKUP(B3620,Information_sites!D:E,2,FALSE)</f>
        <v>-24.097747999999999</v>
      </c>
      <c r="J3620">
        <f>VLOOKUP(B3620,Information_sites!D:F,3,FALSE)</f>
        <v>-45.688487000000002</v>
      </c>
      <c r="K3620">
        <v>16</v>
      </c>
      <c r="L3620">
        <v>51</v>
      </c>
      <c r="M3620">
        <v>40</v>
      </c>
      <c r="N3620" t="s">
        <v>177</v>
      </c>
      <c r="O3620">
        <v>6</v>
      </c>
      <c r="P3620" s="5">
        <v>0.66180555555555598</v>
      </c>
      <c r="Q3620" s="5">
        <v>0.66736111111111096</v>
      </c>
      <c r="R3620">
        <v>25</v>
      </c>
      <c r="S3620" s="2" t="s">
        <v>39</v>
      </c>
      <c r="T3620" s="2">
        <v>28</v>
      </c>
      <c r="U3620" s="2">
        <v>20</v>
      </c>
      <c r="X3620" t="str">
        <f>VLOOKUP($S3620,Taxonomic!A:D,2,FALSE)</f>
        <v>haemulidae</v>
      </c>
      <c r="Y3620" t="str">
        <f>VLOOKUP(S3620,Taxonomic!A:D,3,FALSE)</f>
        <v>haemulon</v>
      </c>
      <c r="Z3620" t="str">
        <f>VLOOKUP(S3620,Taxonomic!A:D,4,FALSE)</f>
        <v>aurolineatum</v>
      </c>
    </row>
    <row r="3621" spans="1:26" x14ac:dyDescent="0.2">
      <c r="A3621" t="s">
        <v>30</v>
      </c>
      <c r="B3621" t="s">
        <v>59</v>
      </c>
      <c r="C3621" s="4" t="s">
        <v>165</v>
      </c>
      <c r="D3621">
        <v>2020</v>
      </c>
      <c r="E3621">
        <v>1</v>
      </c>
      <c r="F3621" s="9">
        <v>29</v>
      </c>
      <c r="G3621" t="s">
        <v>455</v>
      </c>
      <c r="H3621" t="s">
        <v>136</v>
      </c>
      <c r="I3621">
        <f>VLOOKUP(B3621,Information_sites!D:E,2,FALSE)</f>
        <v>-24.097747999999999</v>
      </c>
      <c r="J3621">
        <f>VLOOKUP(B3621,Information_sites!D:F,3,FALSE)</f>
        <v>-45.688487000000002</v>
      </c>
      <c r="K3621">
        <v>16</v>
      </c>
      <c r="L3621">
        <v>51</v>
      </c>
      <c r="M3621">
        <v>40</v>
      </c>
      <c r="N3621" t="s">
        <v>177</v>
      </c>
      <c r="O3621">
        <v>6</v>
      </c>
      <c r="P3621" s="5">
        <v>0.66180555555555598</v>
      </c>
      <c r="Q3621" s="5">
        <v>0.66736111111111096</v>
      </c>
      <c r="R3621">
        <v>25</v>
      </c>
      <c r="S3621" s="2" t="s">
        <v>39</v>
      </c>
      <c r="T3621" s="2">
        <v>3</v>
      </c>
      <c r="U3621" s="2">
        <v>15</v>
      </c>
      <c r="X3621" t="str">
        <f>VLOOKUP($S3621,Taxonomic!A:D,2,FALSE)</f>
        <v>haemulidae</v>
      </c>
      <c r="Y3621" t="str">
        <f>VLOOKUP(S3621,Taxonomic!A:D,3,FALSE)</f>
        <v>haemulon</v>
      </c>
      <c r="Z3621" t="str">
        <f>VLOOKUP(S3621,Taxonomic!A:D,4,FALSE)</f>
        <v>aurolineatum</v>
      </c>
    </row>
    <row r="3622" spans="1:26" x14ac:dyDescent="0.2">
      <c r="A3622" t="s">
        <v>30</v>
      </c>
      <c r="B3622" t="s">
        <v>59</v>
      </c>
      <c r="C3622" s="4" t="s">
        <v>165</v>
      </c>
      <c r="D3622">
        <v>2020</v>
      </c>
      <c r="E3622">
        <v>1</v>
      </c>
      <c r="F3622" s="9">
        <v>29</v>
      </c>
      <c r="G3622" t="s">
        <v>455</v>
      </c>
      <c r="H3622" t="s">
        <v>136</v>
      </c>
      <c r="I3622">
        <f>VLOOKUP(B3622,Information_sites!D:E,2,FALSE)</f>
        <v>-24.097747999999999</v>
      </c>
      <c r="J3622">
        <f>VLOOKUP(B3622,Information_sites!D:F,3,FALSE)</f>
        <v>-45.688487000000002</v>
      </c>
      <c r="K3622">
        <v>16</v>
      </c>
      <c r="L3622">
        <v>51</v>
      </c>
      <c r="M3622">
        <v>40</v>
      </c>
      <c r="N3622" t="s">
        <v>177</v>
      </c>
      <c r="O3622">
        <v>6</v>
      </c>
      <c r="P3622" s="5">
        <v>0.66180555555555598</v>
      </c>
      <c r="Q3622" s="5">
        <v>0.66736111111111096</v>
      </c>
      <c r="R3622">
        <v>25</v>
      </c>
      <c r="S3622" s="2" t="s">
        <v>65</v>
      </c>
      <c r="T3622" s="2">
        <v>2</v>
      </c>
      <c r="U3622" s="2">
        <v>3</v>
      </c>
      <c r="X3622" t="str">
        <f>VLOOKUP($S3622,Taxonomic!A:D,2,FALSE)</f>
        <v>gobiidae</v>
      </c>
      <c r="Y3622" t="str">
        <f>VLOOKUP(S3622,Taxonomic!A:D,3,FALSE)</f>
        <v>elacatinus</v>
      </c>
      <c r="Z3622" t="str">
        <f>VLOOKUP(S3622,Taxonomic!A:D,4,FALSE)</f>
        <v>figaro</v>
      </c>
    </row>
    <row r="3623" spans="1:26" x14ac:dyDescent="0.2">
      <c r="A3623" t="s">
        <v>30</v>
      </c>
      <c r="B3623" t="s">
        <v>59</v>
      </c>
      <c r="C3623" s="4" t="s">
        <v>165</v>
      </c>
      <c r="D3623">
        <v>2020</v>
      </c>
      <c r="E3623">
        <v>1</v>
      </c>
      <c r="F3623" s="9">
        <v>29</v>
      </c>
      <c r="G3623" t="s">
        <v>455</v>
      </c>
      <c r="H3623" t="s">
        <v>136</v>
      </c>
      <c r="I3623">
        <f>VLOOKUP(B3623,Information_sites!D:E,2,FALSE)</f>
        <v>-24.097747999999999</v>
      </c>
      <c r="J3623">
        <f>VLOOKUP(B3623,Information_sites!D:F,3,FALSE)</f>
        <v>-45.688487000000002</v>
      </c>
      <c r="K3623">
        <v>16</v>
      </c>
      <c r="L3623">
        <v>51</v>
      </c>
      <c r="M3623">
        <v>40</v>
      </c>
      <c r="N3623" t="s">
        <v>177</v>
      </c>
      <c r="O3623">
        <v>6</v>
      </c>
      <c r="P3623" s="5">
        <v>0.66180555555555598</v>
      </c>
      <c r="Q3623" s="5">
        <v>0.66736111111111096</v>
      </c>
      <c r="R3623">
        <v>25</v>
      </c>
      <c r="S3623" s="2" t="s">
        <v>65</v>
      </c>
      <c r="T3623" s="2">
        <v>1</v>
      </c>
      <c r="U3623" s="2">
        <v>4</v>
      </c>
      <c r="X3623" t="str">
        <f>VLOOKUP($S3623,Taxonomic!A:D,2,FALSE)</f>
        <v>gobiidae</v>
      </c>
      <c r="Y3623" t="str">
        <f>VLOOKUP(S3623,Taxonomic!A:D,3,FALSE)</f>
        <v>elacatinus</v>
      </c>
      <c r="Z3623" t="str">
        <f>VLOOKUP(S3623,Taxonomic!A:D,4,FALSE)</f>
        <v>figaro</v>
      </c>
    </row>
    <row r="3624" spans="1:26" x14ac:dyDescent="0.2">
      <c r="A3624" t="s">
        <v>30</v>
      </c>
      <c r="B3624" t="s">
        <v>59</v>
      </c>
      <c r="C3624" s="4" t="s">
        <v>165</v>
      </c>
      <c r="D3624">
        <v>2020</v>
      </c>
      <c r="E3624">
        <v>1</v>
      </c>
      <c r="F3624" s="9">
        <v>29</v>
      </c>
      <c r="G3624" t="s">
        <v>455</v>
      </c>
      <c r="H3624" t="s">
        <v>136</v>
      </c>
      <c r="I3624">
        <f>VLOOKUP(B3624,Information_sites!D:E,2,FALSE)</f>
        <v>-24.097747999999999</v>
      </c>
      <c r="J3624">
        <f>VLOOKUP(B3624,Information_sites!D:F,3,FALSE)</f>
        <v>-45.688487000000002</v>
      </c>
      <c r="K3624">
        <v>16</v>
      </c>
      <c r="L3624">
        <v>51</v>
      </c>
      <c r="M3624">
        <v>40</v>
      </c>
      <c r="N3624" t="s">
        <v>177</v>
      </c>
      <c r="O3624">
        <v>6</v>
      </c>
      <c r="P3624" s="5">
        <v>0.66180555555555598</v>
      </c>
      <c r="Q3624" s="5">
        <v>0.66736111111111096</v>
      </c>
      <c r="R3624">
        <v>25</v>
      </c>
      <c r="S3624" s="2" t="s">
        <v>65</v>
      </c>
      <c r="T3624" s="2">
        <v>1</v>
      </c>
      <c r="U3624" s="2">
        <v>2</v>
      </c>
      <c r="X3624" t="str">
        <f>VLOOKUP($S3624,Taxonomic!A:D,2,FALSE)</f>
        <v>gobiidae</v>
      </c>
      <c r="Y3624" t="str">
        <f>VLOOKUP(S3624,Taxonomic!A:D,3,FALSE)</f>
        <v>elacatinus</v>
      </c>
      <c r="Z3624" t="str">
        <f>VLOOKUP(S3624,Taxonomic!A:D,4,FALSE)</f>
        <v>figaro</v>
      </c>
    </row>
    <row r="3625" spans="1:26" x14ac:dyDescent="0.2">
      <c r="A3625" t="s">
        <v>30</v>
      </c>
      <c r="B3625" t="s">
        <v>59</v>
      </c>
      <c r="C3625" s="4" t="s">
        <v>165</v>
      </c>
      <c r="D3625">
        <v>2020</v>
      </c>
      <c r="E3625">
        <v>1</v>
      </c>
      <c r="F3625" s="9">
        <v>29</v>
      </c>
      <c r="G3625" t="s">
        <v>455</v>
      </c>
      <c r="H3625" t="s">
        <v>136</v>
      </c>
      <c r="I3625">
        <f>VLOOKUP(B3625,Information_sites!D:E,2,FALSE)</f>
        <v>-24.097747999999999</v>
      </c>
      <c r="J3625">
        <f>VLOOKUP(B3625,Information_sites!D:F,3,FALSE)</f>
        <v>-45.688487000000002</v>
      </c>
      <c r="K3625">
        <v>16</v>
      </c>
      <c r="L3625">
        <v>51</v>
      </c>
      <c r="M3625">
        <v>40</v>
      </c>
      <c r="N3625" t="s">
        <v>177</v>
      </c>
      <c r="O3625">
        <v>6</v>
      </c>
      <c r="P3625" s="5">
        <v>0.66180555555555598</v>
      </c>
      <c r="Q3625" s="5">
        <v>0.66736111111111096</v>
      </c>
      <c r="R3625">
        <v>25</v>
      </c>
      <c r="S3625" s="2" t="s">
        <v>60</v>
      </c>
      <c r="T3625" s="2">
        <v>2</v>
      </c>
      <c r="U3625" s="2">
        <v>12</v>
      </c>
      <c r="X3625" t="str">
        <f>VLOOKUP($S3625,Taxonomic!A:D,2,FALSE)</f>
        <v>chaetodontidae</v>
      </c>
      <c r="Y3625" t="str">
        <f>VLOOKUP(S3625,Taxonomic!A:D,3,FALSE)</f>
        <v>chaetodon</v>
      </c>
      <c r="Z3625" t="str">
        <f>VLOOKUP(S3625,Taxonomic!A:D,4,FALSE)</f>
        <v>striatus</v>
      </c>
    </row>
    <row r="3626" spans="1:26" x14ac:dyDescent="0.2">
      <c r="A3626" t="s">
        <v>30</v>
      </c>
      <c r="B3626" t="s">
        <v>59</v>
      </c>
      <c r="C3626" s="4" t="s">
        <v>165</v>
      </c>
      <c r="D3626">
        <v>2020</v>
      </c>
      <c r="E3626">
        <v>1</v>
      </c>
      <c r="F3626" s="9">
        <v>29</v>
      </c>
      <c r="G3626" t="s">
        <v>455</v>
      </c>
      <c r="H3626" t="s">
        <v>136</v>
      </c>
      <c r="I3626">
        <f>VLOOKUP(B3626,Information_sites!D:E,2,FALSE)</f>
        <v>-24.097747999999999</v>
      </c>
      <c r="J3626">
        <f>VLOOKUP(B3626,Information_sites!D:F,3,FALSE)</f>
        <v>-45.688487000000002</v>
      </c>
      <c r="K3626">
        <v>16</v>
      </c>
      <c r="L3626">
        <v>51</v>
      </c>
      <c r="M3626">
        <v>40</v>
      </c>
      <c r="N3626" t="s">
        <v>177</v>
      </c>
      <c r="O3626">
        <v>6</v>
      </c>
      <c r="P3626" s="5">
        <v>0.66180555555555598</v>
      </c>
      <c r="Q3626" s="5">
        <v>0.66736111111111096</v>
      </c>
      <c r="R3626">
        <v>25</v>
      </c>
      <c r="S3626" s="2" t="s">
        <v>50</v>
      </c>
      <c r="T3626" s="2">
        <v>1</v>
      </c>
      <c r="U3626" s="2">
        <v>30</v>
      </c>
      <c r="X3626" t="str">
        <f>VLOOKUP($S3626,Taxonomic!A:D,2,FALSE)</f>
        <v>haemulidae</v>
      </c>
      <c r="Y3626" t="str">
        <f>VLOOKUP(S3626,Taxonomic!A:D,3,FALSE)</f>
        <v>anisotremus</v>
      </c>
      <c r="Z3626" t="str">
        <f>VLOOKUP(S3626,Taxonomic!A:D,4,FALSE)</f>
        <v>virginicus</v>
      </c>
    </row>
    <row r="3627" spans="1:26" x14ac:dyDescent="0.2">
      <c r="A3627" t="s">
        <v>30</v>
      </c>
      <c r="B3627" t="s">
        <v>59</v>
      </c>
      <c r="C3627" s="4" t="s">
        <v>165</v>
      </c>
      <c r="D3627">
        <v>2020</v>
      </c>
      <c r="E3627">
        <v>1</v>
      </c>
      <c r="F3627" s="9">
        <v>29</v>
      </c>
      <c r="G3627" t="s">
        <v>455</v>
      </c>
      <c r="H3627" t="s">
        <v>136</v>
      </c>
      <c r="I3627">
        <f>VLOOKUP(B3627,Information_sites!D:E,2,FALSE)</f>
        <v>-24.097747999999999</v>
      </c>
      <c r="J3627">
        <f>VLOOKUP(B3627,Information_sites!D:F,3,FALSE)</f>
        <v>-45.688487000000002</v>
      </c>
      <c r="K3627">
        <v>16</v>
      </c>
      <c r="L3627">
        <v>51</v>
      </c>
      <c r="M3627">
        <v>40</v>
      </c>
      <c r="N3627" t="s">
        <v>177</v>
      </c>
      <c r="O3627">
        <v>6</v>
      </c>
      <c r="P3627" s="5">
        <v>0.66180555555555598</v>
      </c>
      <c r="Q3627" s="5">
        <v>0.66736111111111096</v>
      </c>
      <c r="R3627">
        <v>25</v>
      </c>
      <c r="S3627" s="2" t="s">
        <v>50</v>
      </c>
      <c r="T3627" s="2">
        <v>5</v>
      </c>
      <c r="U3627" s="2">
        <v>25</v>
      </c>
      <c r="X3627" t="str">
        <f>VLOOKUP($S3627,Taxonomic!A:D,2,FALSE)</f>
        <v>haemulidae</v>
      </c>
      <c r="Y3627" t="str">
        <f>VLOOKUP(S3627,Taxonomic!A:D,3,FALSE)</f>
        <v>anisotremus</v>
      </c>
      <c r="Z3627" t="str">
        <f>VLOOKUP(S3627,Taxonomic!A:D,4,FALSE)</f>
        <v>virginicus</v>
      </c>
    </row>
    <row r="3628" spans="1:26" x14ac:dyDescent="0.2">
      <c r="A3628" t="s">
        <v>30</v>
      </c>
      <c r="B3628" t="s">
        <v>59</v>
      </c>
      <c r="C3628" s="4" t="s">
        <v>165</v>
      </c>
      <c r="D3628">
        <v>2020</v>
      </c>
      <c r="E3628">
        <v>1</v>
      </c>
      <c r="F3628" s="9">
        <v>29</v>
      </c>
      <c r="G3628" t="s">
        <v>455</v>
      </c>
      <c r="H3628" t="s">
        <v>136</v>
      </c>
      <c r="I3628">
        <f>VLOOKUP(B3628,Information_sites!D:E,2,FALSE)</f>
        <v>-24.097747999999999</v>
      </c>
      <c r="J3628">
        <f>VLOOKUP(B3628,Information_sites!D:F,3,FALSE)</f>
        <v>-45.688487000000002</v>
      </c>
      <c r="K3628">
        <v>16</v>
      </c>
      <c r="L3628">
        <v>51</v>
      </c>
      <c r="M3628">
        <v>40</v>
      </c>
      <c r="N3628" t="s">
        <v>177</v>
      </c>
      <c r="O3628">
        <v>6</v>
      </c>
      <c r="P3628" s="5">
        <v>0.66180555555555598</v>
      </c>
      <c r="Q3628" s="5">
        <v>0.66736111111111096</v>
      </c>
      <c r="R3628">
        <v>25</v>
      </c>
      <c r="S3628" s="2" t="s">
        <v>50</v>
      </c>
      <c r="T3628" s="2">
        <v>6</v>
      </c>
      <c r="U3628" s="2">
        <v>20</v>
      </c>
      <c r="X3628" t="str">
        <f>VLOOKUP($S3628,Taxonomic!A:D,2,FALSE)</f>
        <v>haemulidae</v>
      </c>
      <c r="Y3628" t="str">
        <f>VLOOKUP(S3628,Taxonomic!A:D,3,FALSE)</f>
        <v>anisotremus</v>
      </c>
      <c r="Z3628" t="str">
        <f>VLOOKUP(S3628,Taxonomic!A:D,4,FALSE)</f>
        <v>virginicus</v>
      </c>
    </row>
    <row r="3629" spans="1:26" x14ac:dyDescent="0.2">
      <c r="A3629" t="s">
        <v>30</v>
      </c>
      <c r="B3629" t="s">
        <v>59</v>
      </c>
      <c r="C3629" s="4" t="s">
        <v>165</v>
      </c>
      <c r="D3629">
        <v>2020</v>
      </c>
      <c r="E3629">
        <v>1</v>
      </c>
      <c r="F3629" s="9">
        <v>29</v>
      </c>
      <c r="G3629" t="s">
        <v>455</v>
      </c>
      <c r="H3629" t="s">
        <v>136</v>
      </c>
      <c r="I3629">
        <f>VLOOKUP(B3629,Information_sites!D:E,2,FALSE)</f>
        <v>-24.097747999999999</v>
      </c>
      <c r="J3629">
        <f>VLOOKUP(B3629,Information_sites!D:F,3,FALSE)</f>
        <v>-45.688487000000002</v>
      </c>
      <c r="K3629">
        <v>16</v>
      </c>
      <c r="L3629">
        <v>51</v>
      </c>
      <c r="M3629">
        <v>40</v>
      </c>
      <c r="N3629" t="s">
        <v>177</v>
      </c>
      <c r="O3629">
        <v>6</v>
      </c>
      <c r="P3629" s="5">
        <v>0.66180555555555598</v>
      </c>
      <c r="Q3629" s="5">
        <v>0.66736111111111096</v>
      </c>
      <c r="R3629">
        <v>25</v>
      </c>
      <c r="S3629" t="s">
        <v>437</v>
      </c>
      <c r="T3629" s="2">
        <v>1</v>
      </c>
      <c r="U3629" s="2">
        <v>22</v>
      </c>
      <c r="X3629" t="str">
        <f>VLOOKUP($S3629,Taxonomic!A:D,2,FALSE)</f>
        <v>haemulidae</v>
      </c>
      <c r="Y3629" t="str">
        <f>VLOOKUP(S3629,Taxonomic!A:D,3,FALSE)</f>
        <v>haemulon</v>
      </c>
      <c r="Z3629" t="str">
        <f>VLOOKUP(S3629,Taxonomic!A:D,4,FALSE)</f>
        <v>atlanticus</v>
      </c>
    </row>
    <row r="3630" spans="1:26" x14ac:dyDescent="0.2">
      <c r="A3630" t="s">
        <v>30</v>
      </c>
      <c r="B3630" t="s">
        <v>59</v>
      </c>
      <c r="C3630" s="4" t="s">
        <v>165</v>
      </c>
      <c r="D3630">
        <v>2020</v>
      </c>
      <c r="E3630">
        <v>1</v>
      </c>
      <c r="F3630" s="9">
        <v>29</v>
      </c>
      <c r="G3630" t="s">
        <v>455</v>
      </c>
      <c r="H3630" t="s">
        <v>136</v>
      </c>
      <c r="I3630">
        <f>VLOOKUP(B3630,Information_sites!D:E,2,FALSE)</f>
        <v>-24.097747999999999</v>
      </c>
      <c r="J3630">
        <f>VLOOKUP(B3630,Information_sites!D:F,3,FALSE)</f>
        <v>-45.688487000000002</v>
      </c>
      <c r="K3630">
        <v>16</v>
      </c>
      <c r="L3630">
        <v>51</v>
      </c>
      <c r="M3630">
        <v>40</v>
      </c>
      <c r="N3630" t="s">
        <v>177</v>
      </c>
      <c r="O3630">
        <v>6</v>
      </c>
      <c r="P3630" s="5">
        <v>0.66180555555555598</v>
      </c>
      <c r="Q3630" s="5">
        <v>0.66736111111111096</v>
      </c>
      <c r="R3630">
        <v>25</v>
      </c>
      <c r="S3630" s="2" t="s">
        <v>44</v>
      </c>
      <c r="T3630" s="2">
        <v>1</v>
      </c>
      <c r="U3630" s="2">
        <v>30</v>
      </c>
      <c r="X3630" t="str">
        <f>VLOOKUP($S3630,Taxonomic!A:D,2,FALSE)</f>
        <v>pomacanthidae</v>
      </c>
      <c r="Y3630" t="str">
        <f>VLOOKUP(S3630,Taxonomic!A:D,3,FALSE)</f>
        <v>pomacanthus</v>
      </c>
      <c r="Z3630" t="str">
        <f>VLOOKUP(S3630,Taxonomic!A:D,4,FALSE)</f>
        <v>paru</v>
      </c>
    </row>
    <row r="3631" spans="1:26" x14ac:dyDescent="0.2">
      <c r="A3631" t="s">
        <v>30</v>
      </c>
      <c r="B3631" t="s">
        <v>59</v>
      </c>
      <c r="C3631" s="4" t="s">
        <v>165</v>
      </c>
      <c r="D3631">
        <v>2020</v>
      </c>
      <c r="E3631">
        <v>1</v>
      </c>
      <c r="F3631" s="9">
        <v>29</v>
      </c>
      <c r="G3631" t="s">
        <v>455</v>
      </c>
      <c r="H3631" t="s">
        <v>136</v>
      </c>
      <c r="I3631">
        <f>VLOOKUP(B3631,Information_sites!D:E,2,FALSE)</f>
        <v>-24.097747999999999</v>
      </c>
      <c r="J3631">
        <f>VLOOKUP(B3631,Information_sites!D:F,3,FALSE)</f>
        <v>-45.688487000000002</v>
      </c>
      <c r="K3631">
        <v>16</v>
      </c>
      <c r="L3631">
        <v>51</v>
      </c>
      <c r="M3631">
        <v>40</v>
      </c>
      <c r="N3631" t="s">
        <v>177</v>
      </c>
      <c r="O3631">
        <v>6</v>
      </c>
      <c r="P3631" s="5">
        <v>0.66180555555555598</v>
      </c>
      <c r="Q3631" s="5">
        <v>0.66736111111111096</v>
      </c>
      <c r="R3631">
        <v>25</v>
      </c>
      <c r="S3631" s="2" t="s">
        <v>44</v>
      </c>
      <c r="T3631" s="2">
        <v>1</v>
      </c>
      <c r="U3631" s="2">
        <v>37</v>
      </c>
      <c r="X3631" t="str">
        <f>VLOOKUP($S3631,Taxonomic!A:D,2,FALSE)</f>
        <v>pomacanthidae</v>
      </c>
      <c r="Y3631" t="str">
        <f>VLOOKUP(S3631,Taxonomic!A:D,3,FALSE)</f>
        <v>pomacanthus</v>
      </c>
      <c r="Z3631" t="str">
        <f>VLOOKUP(S3631,Taxonomic!A:D,4,FALSE)</f>
        <v>paru</v>
      </c>
    </row>
    <row r="3632" spans="1:26" x14ac:dyDescent="0.2">
      <c r="A3632" t="s">
        <v>30</v>
      </c>
      <c r="B3632" t="s">
        <v>59</v>
      </c>
      <c r="C3632" s="4" t="s">
        <v>165</v>
      </c>
      <c r="D3632">
        <v>2020</v>
      </c>
      <c r="E3632">
        <v>1</v>
      </c>
      <c r="F3632" s="9">
        <v>29</v>
      </c>
      <c r="G3632" t="s">
        <v>455</v>
      </c>
      <c r="H3632" t="s">
        <v>136</v>
      </c>
      <c r="I3632">
        <f>VLOOKUP(B3632,Information_sites!D:E,2,FALSE)</f>
        <v>-24.097747999999999</v>
      </c>
      <c r="J3632">
        <f>VLOOKUP(B3632,Information_sites!D:F,3,FALSE)</f>
        <v>-45.688487000000002</v>
      </c>
      <c r="K3632">
        <v>16</v>
      </c>
      <c r="L3632">
        <v>51</v>
      </c>
      <c r="M3632">
        <v>40</v>
      </c>
      <c r="N3632" t="s">
        <v>177</v>
      </c>
      <c r="O3632">
        <v>6</v>
      </c>
      <c r="P3632" s="5">
        <v>0.66180555555555598</v>
      </c>
      <c r="Q3632" s="5">
        <v>0.66736111111111096</v>
      </c>
      <c r="R3632">
        <v>25</v>
      </c>
      <c r="S3632" s="2" t="s">
        <v>44</v>
      </c>
      <c r="T3632" s="2">
        <v>1</v>
      </c>
      <c r="U3632" s="2">
        <v>42</v>
      </c>
      <c r="X3632" t="str">
        <f>VLOOKUP($S3632,Taxonomic!A:D,2,FALSE)</f>
        <v>pomacanthidae</v>
      </c>
      <c r="Y3632" t="str">
        <f>VLOOKUP(S3632,Taxonomic!A:D,3,FALSE)</f>
        <v>pomacanthus</v>
      </c>
      <c r="Z3632" t="str">
        <f>VLOOKUP(S3632,Taxonomic!A:D,4,FALSE)</f>
        <v>paru</v>
      </c>
    </row>
    <row r="3633" spans="1:26" x14ac:dyDescent="0.2">
      <c r="A3633" t="s">
        <v>30</v>
      </c>
      <c r="B3633" t="s">
        <v>59</v>
      </c>
      <c r="C3633" s="4" t="s">
        <v>165</v>
      </c>
      <c r="D3633">
        <v>2020</v>
      </c>
      <c r="E3633">
        <v>1</v>
      </c>
      <c r="F3633" s="9">
        <v>29</v>
      </c>
      <c r="G3633" t="s">
        <v>455</v>
      </c>
      <c r="H3633" t="s">
        <v>136</v>
      </c>
      <c r="I3633">
        <f>VLOOKUP(B3633,Information_sites!D:E,2,FALSE)</f>
        <v>-24.097747999999999</v>
      </c>
      <c r="J3633">
        <f>VLOOKUP(B3633,Information_sites!D:F,3,FALSE)</f>
        <v>-45.688487000000002</v>
      </c>
      <c r="K3633">
        <v>16</v>
      </c>
      <c r="L3633">
        <v>51</v>
      </c>
      <c r="M3633">
        <v>40</v>
      </c>
      <c r="N3633" t="s">
        <v>177</v>
      </c>
      <c r="O3633">
        <v>6</v>
      </c>
      <c r="P3633" s="5">
        <v>0.66180555555555598</v>
      </c>
      <c r="Q3633" s="5">
        <v>0.66736111111111096</v>
      </c>
      <c r="R3633">
        <v>25</v>
      </c>
      <c r="S3633" s="2" t="s">
        <v>125</v>
      </c>
      <c r="T3633" s="2">
        <v>1</v>
      </c>
      <c r="U3633" s="2">
        <v>25</v>
      </c>
      <c r="X3633" t="str">
        <f>VLOOKUP($S3633,Taxonomic!A:D,2,FALSE)</f>
        <v>mullidae</v>
      </c>
      <c r="Y3633" t="str">
        <f>VLOOKUP(S3633,Taxonomic!A:D,3,FALSE)</f>
        <v>pseudupeneus</v>
      </c>
      <c r="Z3633" t="str">
        <f>VLOOKUP(S3633,Taxonomic!A:D,4,FALSE)</f>
        <v>maculatus</v>
      </c>
    </row>
    <row r="3634" spans="1:26" x14ac:dyDescent="0.2">
      <c r="A3634" t="s">
        <v>30</v>
      </c>
      <c r="B3634" t="s">
        <v>59</v>
      </c>
      <c r="C3634" s="4" t="s">
        <v>165</v>
      </c>
      <c r="D3634">
        <v>2020</v>
      </c>
      <c r="E3634">
        <v>1</v>
      </c>
      <c r="F3634" s="9">
        <v>29</v>
      </c>
      <c r="G3634" t="s">
        <v>455</v>
      </c>
      <c r="H3634" t="s">
        <v>136</v>
      </c>
      <c r="I3634">
        <f>VLOOKUP(B3634,Information_sites!D:E,2,FALSE)</f>
        <v>-24.097747999999999</v>
      </c>
      <c r="J3634">
        <f>VLOOKUP(B3634,Information_sites!D:F,3,FALSE)</f>
        <v>-45.688487000000002</v>
      </c>
      <c r="K3634">
        <v>16</v>
      </c>
      <c r="L3634">
        <v>51</v>
      </c>
      <c r="M3634">
        <v>40</v>
      </c>
      <c r="N3634" t="s">
        <v>177</v>
      </c>
      <c r="O3634">
        <v>6</v>
      </c>
      <c r="P3634" s="5">
        <v>0.66180555555555598</v>
      </c>
      <c r="Q3634" s="5">
        <v>0.66736111111111096</v>
      </c>
      <c r="R3634">
        <v>25</v>
      </c>
      <c r="S3634" s="2" t="s">
        <v>125</v>
      </c>
      <c r="T3634" s="2">
        <v>1</v>
      </c>
      <c r="U3634" s="2">
        <v>22</v>
      </c>
      <c r="X3634" t="str">
        <f>VLOOKUP($S3634,Taxonomic!A:D,2,FALSE)</f>
        <v>mullidae</v>
      </c>
      <c r="Y3634" t="str">
        <f>VLOOKUP(S3634,Taxonomic!A:D,3,FALSE)</f>
        <v>pseudupeneus</v>
      </c>
      <c r="Z3634" t="str">
        <f>VLOOKUP(S3634,Taxonomic!A:D,4,FALSE)</f>
        <v>maculatus</v>
      </c>
    </row>
    <row r="3635" spans="1:26" x14ac:dyDescent="0.2">
      <c r="A3635" t="s">
        <v>30</v>
      </c>
      <c r="B3635" t="s">
        <v>59</v>
      </c>
      <c r="C3635" s="4" t="s">
        <v>165</v>
      </c>
      <c r="D3635">
        <v>2020</v>
      </c>
      <c r="E3635">
        <v>1</v>
      </c>
      <c r="F3635" s="9">
        <v>29</v>
      </c>
      <c r="G3635" t="s">
        <v>455</v>
      </c>
      <c r="H3635" t="s">
        <v>136</v>
      </c>
      <c r="I3635">
        <f>VLOOKUP(B3635,Information_sites!D:E,2,FALSE)</f>
        <v>-24.097747999999999</v>
      </c>
      <c r="J3635">
        <f>VLOOKUP(B3635,Information_sites!D:F,3,FALSE)</f>
        <v>-45.688487000000002</v>
      </c>
      <c r="K3635">
        <v>16</v>
      </c>
      <c r="L3635">
        <v>51</v>
      </c>
      <c r="M3635">
        <v>40</v>
      </c>
      <c r="N3635" t="s">
        <v>177</v>
      </c>
      <c r="O3635">
        <v>6</v>
      </c>
      <c r="P3635" s="5">
        <v>0.66180555555555598</v>
      </c>
      <c r="Q3635" s="5">
        <v>0.66736111111111096</v>
      </c>
      <c r="R3635">
        <v>25</v>
      </c>
      <c r="S3635" s="2" t="s">
        <v>125</v>
      </c>
      <c r="T3635" s="2">
        <v>1</v>
      </c>
      <c r="U3635" s="2">
        <v>20</v>
      </c>
      <c r="X3635" t="str">
        <f>VLOOKUP($S3635,Taxonomic!A:D,2,FALSE)</f>
        <v>mullidae</v>
      </c>
      <c r="Y3635" t="str">
        <f>VLOOKUP(S3635,Taxonomic!A:D,3,FALSE)</f>
        <v>pseudupeneus</v>
      </c>
      <c r="Z3635" t="str">
        <f>VLOOKUP(S3635,Taxonomic!A:D,4,FALSE)</f>
        <v>maculatus</v>
      </c>
    </row>
    <row r="3636" spans="1:26" x14ac:dyDescent="0.2">
      <c r="A3636" t="s">
        <v>30</v>
      </c>
      <c r="B3636" t="s">
        <v>59</v>
      </c>
      <c r="C3636" s="4" t="s">
        <v>165</v>
      </c>
      <c r="D3636">
        <v>2020</v>
      </c>
      <c r="E3636">
        <v>1</v>
      </c>
      <c r="F3636" s="9">
        <v>29</v>
      </c>
      <c r="G3636" t="s">
        <v>455</v>
      </c>
      <c r="H3636" t="s">
        <v>136</v>
      </c>
      <c r="I3636">
        <f>VLOOKUP(B3636,Information_sites!D:E,2,FALSE)</f>
        <v>-24.097747999999999</v>
      </c>
      <c r="J3636">
        <f>VLOOKUP(B3636,Information_sites!D:F,3,FALSE)</f>
        <v>-45.688487000000002</v>
      </c>
      <c r="K3636">
        <v>16</v>
      </c>
      <c r="L3636">
        <v>51</v>
      </c>
      <c r="M3636">
        <v>40</v>
      </c>
      <c r="N3636" t="s">
        <v>177</v>
      </c>
      <c r="O3636">
        <v>6</v>
      </c>
      <c r="P3636" s="5">
        <v>0.66180555555555598</v>
      </c>
      <c r="Q3636" s="5">
        <v>0.66736111111111096</v>
      </c>
      <c r="R3636">
        <v>25</v>
      </c>
      <c r="S3636" s="2" t="s">
        <v>33</v>
      </c>
      <c r="T3636" s="2">
        <v>10</v>
      </c>
      <c r="U3636" s="2">
        <v>15</v>
      </c>
      <c r="X3636" t="str">
        <f>VLOOKUP($S3636,Taxonomic!A:D,2,FALSE)</f>
        <v>pomacentridae</v>
      </c>
      <c r="Y3636" t="str">
        <f>VLOOKUP(S3636,Taxonomic!A:D,3,FALSE)</f>
        <v>abudefduf</v>
      </c>
      <c r="Z3636" t="str">
        <f>VLOOKUP(S3636,Taxonomic!A:D,4,FALSE)</f>
        <v>saxatilis</v>
      </c>
    </row>
    <row r="3637" spans="1:26" x14ac:dyDescent="0.2">
      <c r="A3637" t="s">
        <v>30</v>
      </c>
      <c r="B3637" t="s">
        <v>59</v>
      </c>
      <c r="C3637" s="4" t="s">
        <v>165</v>
      </c>
      <c r="D3637">
        <v>2020</v>
      </c>
      <c r="E3637">
        <v>1</v>
      </c>
      <c r="F3637" s="9">
        <v>29</v>
      </c>
      <c r="G3637" t="s">
        <v>455</v>
      </c>
      <c r="H3637" t="s">
        <v>136</v>
      </c>
      <c r="I3637">
        <f>VLOOKUP(B3637,Information_sites!D:E,2,FALSE)</f>
        <v>-24.097747999999999</v>
      </c>
      <c r="J3637">
        <f>VLOOKUP(B3637,Information_sites!D:F,3,FALSE)</f>
        <v>-45.688487000000002</v>
      </c>
      <c r="K3637">
        <v>16</v>
      </c>
      <c r="L3637">
        <v>51</v>
      </c>
      <c r="M3637">
        <v>40</v>
      </c>
      <c r="N3637" t="s">
        <v>177</v>
      </c>
      <c r="O3637">
        <v>6</v>
      </c>
      <c r="P3637" s="5">
        <v>0.66180555555555598</v>
      </c>
      <c r="Q3637" s="5">
        <v>0.66736111111111096</v>
      </c>
      <c r="R3637">
        <v>25</v>
      </c>
      <c r="S3637" s="2" t="s">
        <v>33</v>
      </c>
      <c r="T3637" s="2">
        <v>3</v>
      </c>
      <c r="U3637" s="2">
        <v>12</v>
      </c>
      <c r="X3637" t="str">
        <f>VLOOKUP($S3637,Taxonomic!A:D,2,FALSE)</f>
        <v>pomacentridae</v>
      </c>
      <c r="Y3637" t="str">
        <f>VLOOKUP(S3637,Taxonomic!A:D,3,FALSE)</f>
        <v>abudefduf</v>
      </c>
      <c r="Z3637" t="str">
        <f>VLOOKUP(S3637,Taxonomic!A:D,4,FALSE)</f>
        <v>saxatilis</v>
      </c>
    </row>
    <row r="3638" spans="1:26" x14ac:dyDescent="0.2">
      <c r="A3638" t="s">
        <v>30</v>
      </c>
      <c r="B3638" t="s">
        <v>59</v>
      </c>
      <c r="C3638" s="4" t="s">
        <v>165</v>
      </c>
      <c r="D3638">
        <v>2020</v>
      </c>
      <c r="E3638">
        <v>1</v>
      </c>
      <c r="F3638" s="9">
        <v>29</v>
      </c>
      <c r="G3638" t="s">
        <v>455</v>
      </c>
      <c r="H3638" t="s">
        <v>136</v>
      </c>
      <c r="I3638">
        <f>VLOOKUP(B3638,Information_sites!D:E,2,FALSE)</f>
        <v>-24.097747999999999</v>
      </c>
      <c r="J3638">
        <f>VLOOKUP(B3638,Information_sites!D:F,3,FALSE)</f>
        <v>-45.688487000000002</v>
      </c>
      <c r="K3638">
        <v>16</v>
      </c>
      <c r="L3638">
        <v>51</v>
      </c>
      <c r="M3638">
        <v>40</v>
      </c>
      <c r="N3638" t="s">
        <v>177</v>
      </c>
      <c r="O3638">
        <v>6</v>
      </c>
      <c r="P3638" s="5">
        <v>0.66180555555555598</v>
      </c>
      <c r="Q3638" s="5">
        <v>0.66736111111111096</v>
      </c>
      <c r="R3638">
        <v>25</v>
      </c>
      <c r="S3638" s="2" t="s">
        <v>41</v>
      </c>
      <c r="T3638" s="2">
        <v>2</v>
      </c>
      <c r="U3638" s="2">
        <v>20</v>
      </c>
      <c r="X3638" t="str">
        <f>VLOOKUP($S3638,Taxonomic!A:D,2,FALSE)</f>
        <v>holocentridae</v>
      </c>
      <c r="Y3638" t="str">
        <f>VLOOKUP(S3638,Taxonomic!A:D,3,FALSE)</f>
        <v>holocentrus</v>
      </c>
      <c r="Z3638" t="str">
        <f>VLOOKUP(S3638,Taxonomic!A:D,4,FALSE)</f>
        <v>adscensionis</v>
      </c>
    </row>
    <row r="3639" spans="1:26" x14ac:dyDescent="0.2">
      <c r="A3639" t="s">
        <v>30</v>
      </c>
      <c r="B3639" t="s">
        <v>59</v>
      </c>
      <c r="C3639" s="4" t="s">
        <v>165</v>
      </c>
      <c r="D3639">
        <v>2020</v>
      </c>
      <c r="E3639">
        <v>1</v>
      </c>
      <c r="F3639" s="9">
        <v>29</v>
      </c>
      <c r="G3639" t="s">
        <v>455</v>
      </c>
      <c r="H3639" t="s">
        <v>136</v>
      </c>
      <c r="I3639">
        <f>VLOOKUP(B3639,Information_sites!D:E,2,FALSE)</f>
        <v>-24.097747999999999</v>
      </c>
      <c r="J3639">
        <f>VLOOKUP(B3639,Information_sites!D:F,3,FALSE)</f>
        <v>-45.688487000000002</v>
      </c>
      <c r="K3639">
        <v>16</v>
      </c>
      <c r="L3639">
        <v>51</v>
      </c>
      <c r="M3639">
        <v>40</v>
      </c>
      <c r="N3639" t="s">
        <v>177</v>
      </c>
      <c r="O3639">
        <v>6</v>
      </c>
      <c r="P3639" s="5">
        <v>0.66180555555555598</v>
      </c>
      <c r="Q3639" s="5">
        <v>0.66736111111111096</v>
      </c>
      <c r="R3639">
        <v>25</v>
      </c>
      <c r="S3639" s="2" t="s">
        <v>41</v>
      </c>
      <c r="T3639" s="2">
        <v>1</v>
      </c>
      <c r="U3639" s="2">
        <v>15</v>
      </c>
      <c r="X3639" t="str">
        <f>VLOOKUP($S3639,Taxonomic!A:D,2,FALSE)</f>
        <v>holocentridae</v>
      </c>
      <c r="Y3639" t="str">
        <f>VLOOKUP(S3639,Taxonomic!A:D,3,FALSE)</f>
        <v>holocentrus</v>
      </c>
      <c r="Z3639" t="str">
        <f>VLOOKUP(S3639,Taxonomic!A:D,4,FALSE)</f>
        <v>adscensionis</v>
      </c>
    </row>
    <row r="3640" spans="1:26" x14ac:dyDescent="0.2">
      <c r="A3640" t="s">
        <v>30</v>
      </c>
      <c r="B3640" t="s">
        <v>59</v>
      </c>
      <c r="C3640" s="4" t="s">
        <v>165</v>
      </c>
      <c r="D3640">
        <v>2020</v>
      </c>
      <c r="E3640">
        <v>1</v>
      </c>
      <c r="F3640" s="9">
        <v>29</v>
      </c>
      <c r="G3640" t="s">
        <v>455</v>
      </c>
      <c r="H3640" t="s">
        <v>136</v>
      </c>
      <c r="I3640">
        <f>VLOOKUP(B3640,Information_sites!D:E,2,FALSE)</f>
        <v>-24.097747999999999</v>
      </c>
      <c r="J3640">
        <f>VLOOKUP(B3640,Information_sites!D:F,3,FALSE)</f>
        <v>-45.688487000000002</v>
      </c>
      <c r="K3640">
        <v>16</v>
      </c>
      <c r="L3640">
        <v>51</v>
      </c>
      <c r="M3640">
        <v>40</v>
      </c>
      <c r="N3640" t="s">
        <v>177</v>
      </c>
      <c r="O3640">
        <v>6</v>
      </c>
      <c r="P3640" s="5">
        <v>0.66180555555555598</v>
      </c>
      <c r="Q3640" s="5">
        <v>0.66736111111111096</v>
      </c>
      <c r="R3640">
        <v>25</v>
      </c>
      <c r="S3640" s="2" t="s">
        <v>41</v>
      </c>
      <c r="T3640" s="2">
        <v>1</v>
      </c>
      <c r="U3640" s="2">
        <v>25</v>
      </c>
      <c r="X3640" t="str">
        <f>VLOOKUP($S3640,Taxonomic!A:D,2,FALSE)</f>
        <v>holocentridae</v>
      </c>
      <c r="Y3640" t="str">
        <f>VLOOKUP(S3640,Taxonomic!A:D,3,FALSE)</f>
        <v>holocentrus</v>
      </c>
      <c r="Z3640" t="str">
        <f>VLOOKUP(S3640,Taxonomic!A:D,4,FALSE)</f>
        <v>adscensionis</v>
      </c>
    </row>
    <row r="3641" spans="1:26" x14ac:dyDescent="0.2">
      <c r="A3641" t="s">
        <v>30</v>
      </c>
      <c r="B3641" t="s">
        <v>59</v>
      </c>
      <c r="C3641" s="4" t="s">
        <v>165</v>
      </c>
      <c r="D3641">
        <v>2020</v>
      </c>
      <c r="E3641">
        <v>1</v>
      </c>
      <c r="F3641" s="9">
        <v>29</v>
      </c>
      <c r="G3641" t="s">
        <v>455</v>
      </c>
      <c r="H3641" t="s">
        <v>136</v>
      </c>
      <c r="I3641">
        <f>VLOOKUP(B3641,Information_sites!D:E,2,FALSE)</f>
        <v>-24.097747999999999</v>
      </c>
      <c r="J3641">
        <f>VLOOKUP(B3641,Information_sites!D:F,3,FALSE)</f>
        <v>-45.688487000000002</v>
      </c>
      <c r="K3641">
        <v>16</v>
      </c>
      <c r="L3641">
        <v>51</v>
      </c>
      <c r="M3641">
        <v>40</v>
      </c>
      <c r="N3641" t="s">
        <v>177</v>
      </c>
      <c r="O3641">
        <v>6</v>
      </c>
      <c r="P3641" s="5">
        <v>0.66180555555555598</v>
      </c>
      <c r="Q3641" s="5">
        <v>0.66736111111111096</v>
      </c>
      <c r="R3641">
        <v>25</v>
      </c>
      <c r="S3641" s="2" t="s">
        <v>41</v>
      </c>
      <c r="T3641" s="2">
        <v>1</v>
      </c>
      <c r="U3641" s="2">
        <v>30</v>
      </c>
      <c r="X3641" t="str">
        <f>VLOOKUP($S3641,Taxonomic!A:D,2,FALSE)</f>
        <v>holocentridae</v>
      </c>
      <c r="Y3641" t="str">
        <f>VLOOKUP(S3641,Taxonomic!A:D,3,FALSE)</f>
        <v>holocentrus</v>
      </c>
      <c r="Z3641" t="str">
        <f>VLOOKUP(S3641,Taxonomic!A:D,4,FALSE)</f>
        <v>adscensionis</v>
      </c>
    </row>
    <row r="3642" spans="1:26" x14ac:dyDescent="0.2">
      <c r="A3642" t="s">
        <v>30</v>
      </c>
      <c r="B3642" t="s">
        <v>59</v>
      </c>
      <c r="C3642" s="4" t="s">
        <v>165</v>
      </c>
      <c r="D3642">
        <v>2020</v>
      </c>
      <c r="E3642">
        <v>1</v>
      </c>
      <c r="F3642" s="9">
        <v>29</v>
      </c>
      <c r="G3642" t="s">
        <v>455</v>
      </c>
      <c r="H3642" t="s">
        <v>136</v>
      </c>
      <c r="I3642">
        <f>VLOOKUP(B3642,Information_sites!D:E,2,FALSE)</f>
        <v>-24.097747999999999</v>
      </c>
      <c r="J3642">
        <f>VLOOKUP(B3642,Information_sites!D:F,3,FALSE)</f>
        <v>-45.688487000000002</v>
      </c>
      <c r="K3642">
        <v>16</v>
      </c>
      <c r="L3642">
        <v>51</v>
      </c>
      <c r="M3642">
        <v>40</v>
      </c>
      <c r="N3642" t="s">
        <v>177</v>
      </c>
      <c r="O3642">
        <v>6</v>
      </c>
      <c r="P3642" s="5">
        <v>0.66180555555555598</v>
      </c>
      <c r="Q3642" s="5">
        <v>0.66736111111111096</v>
      </c>
      <c r="R3642">
        <v>25</v>
      </c>
      <c r="S3642" s="2" t="s">
        <v>127</v>
      </c>
      <c r="T3642" s="2">
        <v>1</v>
      </c>
      <c r="U3642" s="2">
        <v>27</v>
      </c>
      <c r="X3642" t="str">
        <f>VLOOKUP($S3642,Taxonomic!A:D,2,FALSE)</f>
        <v>malacanthidae</v>
      </c>
      <c r="Y3642" t="str">
        <f>VLOOKUP(S3642,Taxonomic!A:D,3,FALSE)</f>
        <v>malacanthus</v>
      </c>
      <c r="Z3642" t="str">
        <f>VLOOKUP(S3642,Taxonomic!A:D,4,FALSE)</f>
        <v>plumieri</v>
      </c>
    </row>
    <row r="3643" spans="1:26" x14ac:dyDescent="0.2">
      <c r="A3643" t="s">
        <v>30</v>
      </c>
      <c r="B3643" t="s">
        <v>59</v>
      </c>
      <c r="C3643" s="4" t="s">
        <v>165</v>
      </c>
      <c r="D3643">
        <v>2020</v>
      </c>
      <c r="E3643">
        <v>1</v>
      </c>
      <c r="F3643" s="9">
        <v>29</v>
      </c>
      <c r="G3643" t="s">
        <v>455</v>
      </c>
      <c r="H3643" t="s">
        <v>136</v>
      </c>
      <c r="I3643">
        <f>VLOOKUP(B3643,Information_sites!D:E,2,FALSE)</f>
        <v>-24.097747999999999</v>
      </c>
      <c r="J3643">
        <f>VLOOKUP(B3643,Information_sites!D:F,3,FALSE)</f>
        <v>-45.688487000000002</v>
      </c>
      <c r="K3643">
        <v>16</v>
      </c>
      <c r="L3643">
        <v>51</v>
      </c>
      <c r="M3643">
        <v>40</v>
      </c>
      <c r="N3643" t="s">
        <v>177</v>
      </c>
      <c r="O3643">
        <v>6</v>
      </c>
      <c r="P3643" s="5">
        <v>0.66180555555555598</v>
      </c>
      <c r="Q3643" s="5">
        <v>0.66736111111111096</v>
      </c>
      <c r="R3643">
        <v>25</v>
      </c>
      <c r="S3643" s="2" t="s">
        <v>127</v>
      </c>
      <c r="T3643" s="2">
        <v>1</v>
      </c>
      <c r="U3643" s="2">
        <v>35</v>
      </c>
      <c r="X3643" t="str">
        <f>VLOOKUP($S3643,Taxonomic!A:D,2,FALSE)</f>
        <v>malacanthidae</v>
      </c>
      <c r="Y3643" t="str">
        <f>VLOOKUP(S3643,Taxonomic!A:D,3,FALSE)</f>
        <v>malacanthus</v>
      </c>
      <c r="Z3643" t="str">
        <f>VLOOKUP(S3643,Taxonomic!A:D,4,FALSE)</f>
        <v>plumieri</v>
      </c>
    </row>
    <row r="3644" spans="1:26" x14ac:dyDescent="0.2">
      <c r="A3644" t="s">
        <v>30</v>
      </c>
      <c r="B3644" t="s">
        <v>59</v>
      </c>
      <c r="C3644" s="4" t="s">
        <v>165</v>
      </c>
      <c r="D3644">
        <v>2020</v>
      </c>
      <c r="E3644">
        <v>1</v>
      </c>
      <c r="F3644" s="9">
        <v>29</v>
      </c>
      <c r="G3644" t="s">
        <v>455</v>
      </c>
      <c r="H3644" t="s">
        <v>136</v>
      </c>
      <c r="I3644">
        <f>VLOOKUP(B3644,Information_sites!D:E,2,FALSE)</f>
        <v>-24.097747999999999</v>
      </c>
      <c r="J3644">
        <f>VLOOKUP(B3644,Information_sites!D:F,3,FALSE)</f>
        <v>-45.688487000000002</v>
      </c>
      <c r="K3644">
        <v>16</v>
      </c>
      <c r="L3644">
        <v>51</v>
      </c>
      <c r="M3644">
        <v>40</v>
      </c>
      <c r="N3644" t="s">
        <v>177</v>
      </c>
      <c r="O3644">
        <v>6</v>
      </c>
      <c r="P3644" s="5">
        <v>0.66180555555555598</v>
      </c>
      <c r="Q3644" s="5">
        <v>0.66736111111111096</v>
      </c>
      <c r="R3644">
        <v>25</v>
      </c>
      <c r="S3644" s="2" t="s">
        <v>100</v>
      </c>
      <c r="T3644" s="2">
        <v>5</v>
      </c>
      <c r="U3644" s="2">
        <v>5</v>
      </c>
      <c r="X3644" t="str">
        <f>VLOOKUP($S3644,Taxonomic!A:D,2,FALSE)</f>
        <v>gobiidae</v>
      </c>
      <c r="Y3644" t="str">
        <f>VLOOKUP(S3644,Taxonomic!A:D,3,FALSE)</f>
        <v>coryphopterus</v>
      </c>
      <c r="Z3644" t="str">
        <f>VLOOKUP(S3644,Taxonomic!A:D,4,FALSE)</f>
        <v>glaucofraenum</v>
      </c>
    </row>
    <row r="3645" spans="1:26" x14ac:dyDescent="0.2">
      <c r="A3645" t="s">
        <v>30</v>
      </c>
      <c r="B3645" t="s">
        <v>59</v>
      </c>
      <c r="C3645" s="4" t="s">
        <v>165</v>
      </c>
      <c r="D3645">
        <v>2020</v>
      </c>
      <c r="E3645">
        <v>1</v>
      </c>
      <c r="F3645" s="9">
        <v>29</v>
      </c>
      <c r="G3645" t="s">
        <v>455</v>
      </c>
      <c r="H3645" t="s">
        <v>136</v>
      </c>
      <c r="I3645">
        <f>VLOOKUP(B3645,Information_sites!D:E,2,FALSE)</f>
        <v>-24.097747999999999</v>
      </c>
      <c r="J3645">
        <f>VLOOKUP(B3645,Information_sites!D:F,3,FALSE)</f>
        <v>-45.688487000000002</v>
      </c>
      <c r="K3645">
        <v>16</v>
      </c>
      <c r="L3645">
        <v>51</v>
      </c>
      <c r="M3645">
        <v>40</v>
      </c>
      <c r="N3645" t="s">
        <v>177</v>
      </c>
      <c r="O3645">
        <v>6</v>
      </c>
      <c r="P3645" s="5">
        <v>0.66180555555555598</v>
      </c>
      <c r="Q3645" s="5">
        <v>0.66736111111111096</v>
      </c>
      <c r="R3645">
        <v>25</v>
      </c>
      <c r="S3645" s="2" t="s">
        <v>100</v>
      </c>
      <c r="T3645" s="2">
        <v>3</v>
      </c>
      <c r="U3645" s="2">
        <v>7</v>
      </c>
      <c r="X3645" t="str">
        <f>VLOOKUP($S3645,Taxonomic!A:D,2,FALSE)</f>
        <v>gobiidae</v>
      </c>
      <c r="Y3645" t="str">
        <f>VLOOKUP(S3645,Taxonomic!A:D,3,FALSE)</f>
        <v>coryphopterus</v>
      </c>
      <c r="Z3645" t="str">
        <f>VLOOKUP(S3645,Taxonomic!A:D,4,FALSE)</f>
        <v>glaucofraenum</v>
      </c>
    </row>
    <row r="3646" spans="1:26" x14ac:dyDescent="0.2">
      <c r="A3646" t="s">
        <v>30</v>
      </c>
      <c r="B3646" t="s">
        <v>59</v>
      </c>
      <c r="C3646" s="4" t="s">
        <v>165</v>
      </c>
      <c r="D3646">
        <v>2020</v>
      </c>
      <c r="E3646">
        <v>1</v>
      </c>
      <c r="F3646" s="9">
        <v>29</v>
      </c>
      <c r="G3646" t="s">
        <v>455</v>
      </c>
      <c r="H3646" t="s">
        <v>136</v>
      </c>
      <c r="I3646">
        <f>VLOOKUP(B3646,Information_sites!D:E,2,FALSE)</f>
        <v>-24.097747999999999</v>
      </c>
      <c r="J3646">
        <f>VLOOKUP(B3646,Information_sites!D:F,3,FALSE)</f>
        <v>-45.688487000000002</v>
      </c>
      <c r="K3646">
        <v>16</v>
      </c>
      <c r="L3646">
        <v>51</v>
      </c>
      <c r="M3646">
        <v>40</v>
      </c>
      <c r="N3646" t="s">
        <v>177</v>
      </c>
      <c r="O3646">
        <v>6</v>
      </c>
      <c r="P3646" s="5">
        <v>0.66180555555555598</v>
      </c>
      <c r="Q3646" s="5">
        <v>0.66736111111111096</v>
      </c>
      <c r="R3646">
        <v>25</v>
      </c>
      <c r="S3646" s="2" t="s">
        <v>100</v>
      </c>
      <c r="T3646" s="2">
        <v>2</v>
      </c>
      <c r="U3646" s="2">
        <v>3</v>
      </c>
      <c r="X3646" t="str">
        <f>VLOOKUP($S3646,Taxonomic!A:D,2,FALSE)</f>
        <v>gobiidae</v>
      </c>
      <c r="Y3646" t="str">
        <f>VLOOKUP(S3646,Taxonomic!A:D,3,FALSE)</f>
        <v>coryphopterus</v>
      </c>
      <c r="Z3646" t="str">
        <f>VLOOKUP(S3646,Taxonomic!A:D,4,FALSE)</f>
        <v>glaucofraenum</v>
      </c>
    </row>
    <row r="3647" spans="1:26" x14ac:dyDescent="0.2">
      <c r="A3647" t="s">
        <v>30</v>
      </c>
      <c r="B3647" t="s">
        <v>59</v>
      </c>
      <c r="C3647" s="4" t="s">
        <v>165</v>
      </c>
      <c r="D3647">
        <v>2020</v>
      </c>
      <c r="E3647">
        <v>1</v>
      </c>
      <c r="F3647" s="9">
        <v>29</v>
      </c>
      <c r="G3647" t="s">
        <v>455</v>
      </c>
      <c r="H3647" t="s">
        <v>136</v>
      </c>
      <c r="I3647">
        <f>VLOOKUP(B3647,Information_sites!D:E,2,FALSE)</f>
        <v>-24.097747999999999</v>
      </c>
      <c r="J3647">
        <f>VLOOKUP(B3647,Information_sites!D:F,3,FALSE)</f>
        <v>-45.688487000000002</v>
      </c>
      <c r="K3647">
        <v>16</v>
      </c>
      <c r="L3647">
        <v>51</v>
      </c>
      <c r="M3647">
        <v>40</v>
      </c>
      <c r="N3647" t="s">
        <v>177</v>
      </c>
      <c r="O3647">
        <v>6</v>
      </c>
      <c r="P3647" s="5">
        <v>0.66180555555555598</v>
      </c>
      <c r="Q3647" s="5">
        <v>0.66736111111111096</v>
      </c>
      <c r="R3647">
        <v>25</v>
      </c>
      <c r="S3647" s="2" t="s">
        <v>46</v>
      </c>
      <c r="T3647" s="2">
        <v>1</v>
      </c>
      <c r="U3647" s="2">
        <v>10</v>
      </c>
      <c r="X3647" t="str">
        <f>VLOOKUP($S3647,Taxonomic!A:D,2,FALSE)</f>
        <v>pomacentridae</v>
      </c>
      <c r="Y3647" t="str">
        <f>VLOOKUP(S3647,Taxonomic!A:D,3,FALSE)</f>
        <v>stegastes</v>
      </c>
      <c r="Z3647" t="str">
        <f>VLOOKUP(S3647,Taxonomic!A:D,4,FALSE)</f>
        <v>fuscus</v>
      </c>
    </row>
    <row r="3648" spans="1:26" x14ac:dyDescent="0.2">
      <c r="A3648" t="s">
        <v>30</v>
      </c>
      <c r="B3648" t="s">
        <v>59</v>
      </c>
      <c r="C3648" s="4" t="s">
        <v>165</v>
      </c>
      <c r="D3648">
        <v>2020</v>
      </c>
      <c r="E3648">
        <v>1</v>
      </c>
      <c r="F3648" s="9">
        <v>29</v>
      </c>
      <c r="G3648" t="s">
        <v>455</v>
      </c>
      <c r="H3648" t="s">
        <v>136</v>
      </c>
      <c r="I3648">
        <f>VLOOKUP(B3648,Information_sites!D:E,2,FALSE)</f>
        <v>-24.097747999999999</v>
      </c>
      <c r="J3648">
        <f>VLOOKUP(B3648,Information_sites!D:F,3,FALSE)</f>
        <v>-45.688487000000002</v>
      </c>
      <c r="K3648">
        <v>16</v>
      </c>
      <c r="L3648">
        <v>51</v>
      </c>
      <c r="M3648">
        <v>40</v>
      </c>
      <c r="N3648" t="s">
        <v>177</v>
      </c>
      <c r="O3648">
        <v>6</v>
      </c>
      <c r="P3648" s="5">
        <v>0.66180555555555598</v>
      </c>
      <c r="Q3648" s="5">
        <v>0.66736111111111096</v>
      </c>
      <c r="R3648">
        <v>25</v>
      </c>
      <c r="S3648" s="2" t="s">
        <v>46</v>
      </c>
      <c r="T3648" s="2">
        <v>2</v>
      </c>
      <c r="U3648" s="2">
        <v>12</v>
      </c>
      <c r="X3648" t="str">
        <f>VLOOKUP($S3648,Taxonomic!A:D,2,FALSE)</f>
        <v>pomacentridae</v>
      </c>
      <c r="Y3648" t="str">
        <f>VLOOKUP(S3648,Taxonomic!A:D,3,FALSE)</f>
        <v>stegastes</v>
      </c>
      <c r="Z3648" t="str">
        <f>VLOOKUP(S3648,Taxonomic!A:D,4,FALSE)</f>
        <v>fuscus</v>
      </c>
    </row>
    <row r="3649" spans="1:26" x14ac:dyDescent="0.2">
      <c r="A3649" t="s">
        <v>30</v>
      </c>
      <c r="B3649" t="s">
        <v>59</v>
      </c>
      <c r="C3649" s="4" t="s">
        <v>165</v>
      </c>
      <c r="D3649">
        <v>2020</v>
      </c>
      <c r="E3649">
        <v>1</v>
      </c>
      <c r="F3649" s="9">
        <v>29</v>
      </c>
      <c r="G3649" t="s">
        <v>455</v>
      </c>
      <c r="H3649" t="s">
        <v>136</v>
      </c>
      <c r="I3649">
        <f>VLOOKUP(B3649,Information_sites!D:E,2,FALSE)</f>
        <v>-24.097747999999999</v>
      </c>
      <c r="J3649">
        <f>VLOOKUP(B3649,Information_sites!D:F,3,FALSE)</f>
        <v>-45.688487000000002</v>
      </c>
      <c r="K3649">
        <v>16</v>
      </c>
      <c r="L3649">
        <v>51</v>
      </c>
      <c r="M3649">
        <v>40</v>
      </c>
      <c r="N3649" t="s">
        <v>177</v>
      </c>
      <c r="O3649">
        <v>6</v>
      </c>
      <c r="P3649" s="5">
        <v>0.66180555555555598</v>
      </c>
      <c r="Q3649" s="5">
        <v>0.66736111111111096</v>
      </c>
      <c r="R3649">
        <v>25</v>
      </c>
      <c r="S3649" s="2" t="s">
        <v>69</v>
      </c>
      <c r="T3649" s="2">
        <v>1</v>
      </c>
      <c r="U3649" s="2">
        <v>5</v>
      </c>
      <c r="X3649" t="str">
        <f>VLOOKUP($S3649,Taxonomic!A:D,2,FALSE)</f>
        <v>labrisomidae</v>
      </c>
      <c r="Y3649" t="str">
        <f>VLOOKUP(S3649,Taxonomic!A:D,3,FALSE)</f>
        <v>malacoctenus</v>
      </c>
      <c r="Z3649" t="str">
        <f>VLOOKUP(S3649,Taxonomic!A:D,4,FALSE)</f>
        <v>delalandii</v>
      </c>
    </row>
    <row r="3650" spans="1:26" x14ac:dyDescent="0.2">
      <c r="A3650" t="s">
        <v>30</v>
      </c>
      <c r="B3650" t="s">
        <v>59</v>
      </c>
      <c r="C3650" s="4" t="s">
        <v>165</v>
      </c>
      <c r="D3650">
        <v>2020</v>
      </c>
      <c r="E3650">
        <v>1</v>
      </c>
      <c r="F3650" s="9">
        <v>29</v>
      </c>
      <c r="G3650" t="s">
        <v>455</v>
      </c>
      <c r="H3650" t="s">
        <v>136</v>
      </c>
      <c r="I3650">
        <f>VLOOKUP(B3650,Information_sites!D:E,2,FALSE)</f>
        <v>-24.097747999999999</v>
      </c>
      <c r="J3650">
        <f>VLOOKUP(B3650,Information_sites!D:F,3,FALSE)</f>
        <v>-45.688487000000002</v>
      </c>
      <c r="K3650">
        <v>17</v>
      </c>
      <c r="L3650">
        <v>52</v>
      </c>
      <c r="M3650">
        <v>40</v>
      </c>
      <c r="N3650" t="s">
        <v>177</v>
      </c>
      <c r="O3650">
        <v>6</v>
      </c>
      <c r="P3650" s="5">
        <v>0.67013888888888895</v>
      </c>
      <c r="Q3650" s="5">
        <v>0.67430555555555605</v>
      </c>
      <c r="R3650">
        <v>25</v>
      </c>
      <c r="S3650" s="2" t="s">
        <v>36</v>
      </c>
      <c r="T3650" s="2">
        <v>1</v>
      </c>
      <c r="U3650" s="2">
        <v>10</v>
      </c>
      <c r="X3650" t="str">
        <f>VLOOKUP($S3650,Taxonomic!A:D,2,FALSE)</f>
        <v>pomacentridae</v>
      </c>
      <c r="Y3650" t="str">
        <f>VLOOKUP(S3650,Taxonomic!A:D,3,FALSE)</f>
        <v>chromis</v>
      </c>
      <c r="Z3650" t="str">
        <f>VLOOKUP(S3650,Taxonomic!A:D,4,FALSE)</f>
        <v>multilineata</v>
      </c>
    </row>
    <row r="3651" spans="1:26" x14ac:dyDescent="0.2">
      <c r="A3651" t="s">
        <v>30</v>
      </c>
      <c r="B3651" t="s">
        <v>59</v>
      </c>
      <c r="C3651" s="4" t="s">
        <v>165</v>
      </c>
      <c r="D3651">
        <v>2020</v>
      </c>
      <c r="E3651">
        <v>1</v>
      </c>
      <c r="F3651" s="9">
        <v>29</v>
      </c>
      <c r="G3651" t="s">
        <v>455</v>
      </c>
      <c r="H3651" t="s">
        <v>136</v>
      </c>
      <c r="I3651">
        <f>VLOOKUP(B3651,Information_sites!D:E,2,FALSE)</f>
        <v>-24.097747999999999</v>
      </c>
      <c r="J3651">
        <f>VLOOKUP(B3651,Information_sites!D:F,3,FALSE)</f>
        <v>-45.688487000000002</v>
      </c>
      <c r="K3651">
        <v>17</v>
      </c>
      <c r="L3651">
        <v>52</v>
      </c>
      <c r="M3651">
        <v>40</v>
      </c>
      <c r="N3651" t="s">
        <v>177</v>
      </c>
      <c r="O3651">
        <v>6</v>
      </c>
      <c r="P3651" s="5">
        <v>0.67013888888888895</v>
      </c>
      <c r="Q3651" s="5">
        <v>0.67430555555555605</v>
      </c>
      <c r="R3651">
        <v>25</v>
      </c>
      <c r="S3651" s="2" t="s">
        <v>44</v>
      </c>
      <c r="T3651" s="2">
        <v>2</v>
      </c>
      <c r="U3651" s="2">
        <v>35</v>
      </c>
      <c r="X3651" t="str">
        <f>VLOOKUP($S3651,Taxonomic!A:D,2,FALSE)</f>
        <v>pomacanthidae</v>
      </c>
      <c r="Y3651" t="str">
        <f>VLOOKUP(S3651,Taxonomic!A:D,3,FALSE)</f>
        <v>pomacanthus</v>
      </c>
      <c r="Z3651" t="str">
        <f>VLOOKUP(S3651,Taxonomic!A:D,4,FALSE)</f>
        <v>paru</v>
      </c>
    </row>
    <row r="3652" spans="1:26" x14ac:dyDescent="0.2">
      <c r="A3652" t="s">
        <v>30</v>
      </c>
      <c r="B3652" t="s">
        <v>59</v>
      </c>
      <c r="C3652" s="4" t="s">
        <v>165</v>
      </c>
      <c r="D3652">
        <v>2020</v>
      </c>
      <c r="E3652">
        <v>1</v>
      </c>
      <c r="F3652" s="9">
        <v>29</v>
      </c>
      <c r="G3652" t="s">
        <v>455</v>
      </c>
      <c r="H3652" t="s">
        <v>136</v>
      </c>
      <c r="I3652">
        <f>VLOOKUP(B3652,Information_sites!D:E,2,FALSE)</f>
        <v>-24.097747999999999</v>
      </c>
      <c r="J3652">
        <f>VLOOKUP(B3652,Information_sites!D:F,3,FALSE)</f>
        <v>-45.688487000000002</v>
      </c>
      <c r="K3652">
        <v>17</v>
      </c>
      <c r="L3652">
        <v>52</v>
      </c>
      <c r="M3652">
        <v>40</v>
      </c>
      <c r="N3652" t="s">
        <v>177</v>
      </c>
      <c r="O3652">
        <v>6</v>
      </c>
      <c r="P3652" s="5">
        <v>0.67013888888888895</v>
      </c>
      <c r="Q3652" s="5">
        <v>0.67430555555555605</v>
      </c>
      <c r="R3652">
        <v>25</v>
      </c>
      <c r="S3652" s="2" t="s">
        <v>44</v>
      </c>
      <c r="T3652" s="2">
        <v>1</v>
      </c>
      <c r="U3652" s="2">
        <v>30</v>
      </c>
      <c r="X3652" t="str">
        <f>VLOOKUP($S3652,Taxonomic!A:D,2,FALSE)</f>
        <v>pomacanthidae</v>
      </c>
      <c r="Y3652" t="str">
        <f>VLOOKUP(S3652,Taxonomic!A:D,3,FALSE)</f>
        <v>pomacanthus</v>
      </c>
      <c r="Z3652" t="str">
        <f>VLOOKUP(S3652,Taxonomic!A:D,4,FALSE)</f>
        <v>paru</v>
      </c>
    </row>
    <row r="3653" spans="1:26" x14ac:dyDescent="0.2">
      <c r="A3653" t="s">
        <v>30</v>
      </c>
      <c r="B3653" t="s">
        <v>59</v>
      </c>
      <c r="C3653" s="4" t="s">
        <v>165</v>
      </c>
      <c r="D3653">
        <v>2020</v>
      </c>
      <c r="E3653">
        <v>1</v>
      </c>
      <c r="F3653" s="9">
        <v>29</v>
      </c>
      <c r="G3653" t="s">
        <v>455</v>
      </c>
      <c r="H3653" t="s">
        <v>136</v>
      </c>
      <c r="I3653">
        <f>VLOOKUP(B3653,Information_sites!D:E,2,FALSE)</f>
        <v>-24.097747999999999</v>
      </c>
      <c r="J3653">
        <f>VLOOKUP(B3653,Information_sites!D:F,3,FALSE)</f>
        <v>-45.688487000000002</v>
      </c>
      <c r="K3653">
        <v>17</v>
      </c>
      <c r="L3653">
        <v>52</v>
      </c>
      <c r="M3653">
        <v>40</v>
      </c>
      <c r="N3653" t="s">
        <v>177</v>
      </c>
      <c r="O3653">
        <v>6</v>
      </c>
      <c r="P3653" s="5">
        <v>0.67013888888888895</v>
      </c>
      <c r="Q3653" s="5">
        <v>0.67430555555555605</v>
      </c>
      <c r="R3653">
        <v>25</v>
      </c>
      <c r="S3653" s="2" t="s">
        <v>76</v>
      </c>
      <c r="T3653" s="2">
        <v>1</v>
      </c>
      <c r="U3653" s="2">
        <v>45</v>
      </c>
      <c r="X3653" t="str">
        <f>VLOOKUP($S3653,Taxonomic!A:D,2,FALSE)</f>
        <v>lutjanidae</v>
      </c>
      <c r="Y3653" t="str">
        <f>VLOOKUP(S3653,Taxonomic!A:D,3,FALSE)</f>
        <v>lutjanus</v>
      </c>
      <c r="Z3653" t="str">
        <f>VLOOKUP(S3653,Taxonomic!A:D,4,FALSE)</f>
        <v>analis</v>
      </c>
    </row>
    <row r="3654" spans="1:26" x14ac:dyDescent="0.2">
      <c r="A3654" t="s">
        <v>30</v>
      </c>
      <c r="B3654" t="s">
        <v>59</v>
      </c>
      <c r="C3654" s="4" t="s">
        <v>165</v>
      </c>
      <c r="D3654">
        <v>2020</v>
      </c>
      <c r="E3654">
        <v>1</v>
      </c>
      <c r="F3654" s="9">
        <v>29</v>
      </c>
      <c r="G3654" t="s">
        <v>455</v>
      </c>
      <c r="H3654" t="s">
        <v>136</v>
      </c>
      <c r="I3654">
        <f>VLOOKUP(B3654,Information_sites!D:E,2,FALSE)</f>
        <v>-24.097747999999999</v>
      </c>
      <c r="J3654">
        <f>VLOOKUP(B3654,Information_sites!D:F,3,FALSE)</f>
        <v>-45.688487000000002</v>
      </c>
      <c r="K3654">
        <v>17</v>
      </c>
      <c r="L3654">
        <v>52</v>
      </c>
      <c r="M3654">
        <v>40</v>
      </c>
      <c r="N3654" t="s">
        <v>177</v>
      </c>
      <c r="O3654">
        <v>6</v>
      </c>
      <c r="P3654" s="5">
        <v>0.67013888888888895</v>
      </c>
      <c r="Q3654" s="5">
        <v>0.67430555555555605</v>
      </c>
      <c r="R3654">
        <v>25</v>
      </c>
      <c r="S3654" s="2" t="s">
        <v>76</v>
      </c>
      <c r="T3654" s="2">
        <v>1</v>
      </c>
      <c r="U3654" s="2">
        <v>40</v>
      </c>
      <c r="X3654" t="str">
        <f>VLOOKUP($S3654,Taxonomic!A:D,2,FALSE)</f>
        <v>lutjanidae</v>
      </c>
      <c r="Y3654" t="str">
        <f>VLOOKUP(S3654,Taxonomic!A:D,3,FALSE)</f>
        <v>lutjanus</v>
      </c>
      <c r="Z3654" t="str">
        <f>VLOOKUP(S3654,Taxonomic!A:D,4,FALSE)</f>
        <v>analis</v>
      </c>
    </row>
    <row r="3655" spans="1:26" x14ac:dyDescent="0.2">
      <c r="A3655" t="s">
        <v>30</v>
      </c>
      <c r="B3655" t="s">
        <v>59</v>
      </c>
      <c r="C3655" s="4" t="s">
        <v>165</v>
      </c>
      <c r="D3655">
        <v>2020</v>
      </c>
      <c r="E3655">
        <v>1</v>
      </c>
      <c r="F3655" s="9">
        <v>29</v>
      </c>
      <c r="G3655" t="s">
        <v>455</v>
      </c>
      <c r="H3655" t="s">
        <v>136</v>
      </c>
      <c r="I3655">
        <f>VLOOKUP(B3655,Information_sites!D:E,2,FALSE)</f>
        <v>-24.097747999999999</v>
      </c>
      <c r="J3655">
        <f>VLOOKUP(B3655,Information_sites!D:F,3,FALSE)</f>
        <v>-45.688487000000002</v>
      </c>
      <c r="K3655">
        <v>17</v>
      </c>
      <c r="L3655">
        <v>52</v>
      </c>
      <c r="M3655">
        <v>40</v>
      </c>
      <c r="N3655" t="s">
        <v>177</v>
      </c>
      <c r="O3655">
        <v>6</v>
      </c>
      <c r="P3655" s="5">
        <v>0.67013888888888895</v>
      </c>
      <c r="Q3655" s="5">
        <v>0.67430555555555605</v>
      </c>
      <c r="R3655">
        <v>25</v>
      </c>
      <c r="S3655" s="2" t="s">
        <v>85</v>
      </c>
      <c r="T3655" s="2">
        <v>1</v>
      </c>
      <c r="U3655" s="2">
        <v>20</v>
      </c>
      <c r="X3655" t="str">
        <f>VLOOKUP($S3655,Taxonomic!A:D,2,FALSE)</f>
        <v>carangidae</v>
      </c>
      <c r="Y3655" t="str">
        <f>VLOOKUP(S3655,Taxonomic!A:D,3,FALSE)</f>
        <v>caranx</v>
      </c>
      <c r="Z3655" t="str">
        <f>VLOOKUP(S3655,Taxonomic!A:D,4,FALSE)</f>
        <v>crysos</v>
      </c>
    </row>
    <row r="3656" spans="1:26" x14ac:dyDescent="0.2">
      <c r="A3656" t="s">
        <v>30</v>
      </c>
      <c r="B3656" t="s">
        <v>59</v>
      </c>
      <c r="C3656" s="4" t="s">
        <v>165</v>
      </c>
      <c r="D3656">
        <v>2020</v>
      </c>
      <c r="E3656">
        <v>1</v>
      </c>
      <c r="F3656" s="9">
        <v>29</v>
      </c>
      <c r="G3656" t="s">
        <v>455</v>
      </c>
      <c r="H3656" t="s">
        <v>136</v>
      </c>
      <c r="I3656">
        <f>VLOOKUP(B3656,Information_sites!D:E,2,FALSE)</f>
        <v>-24.097747999999999</v>
      </c>
      <c r="J3656">
        <f>VLOOKUP(B3656,Information_sites!D:F,3,FALSE)</f>
        <v>-45.688487000000002</v>
      </c>
      <c r="K3656">
        <v>17</v>
      </c>
      <c r="L3656">
        <v>52</v>
      </c>
      <c r="M3656">
        <v>40</v>
      </c>
      <c r="N3656" t="s">
        <v>177</v>
      </c>
      <c r="O3656">
        <v>6</v>
      </c>
      <c r="P3656" s="5">
        <v>0.67013888888888895</v>
      </c>
      <c r="Q3656" s="5">
        <v>0.67430555555555605</v>
      </c>
      <c r="R3656">
        <v>25</v>
      </c>
      <c r="S3656" s="2" t="s">
        <v>75</v>
      </c>
      <c r="T3656" s="2">
        <v>1</v>
      </c>
      <c r="U3656" s="2">
        <v>25</v>
      </c>
      <c r="X3656" t="str">
        <f>VLOOKUP($S3656,Taxonomic!A:D,2,FALSE)</f>
        <v>labridae</v>
      </c>
      <c r="Y3656" t="str">
        <f>VLOOKUP(S3656,Taxonomic!A:D,3,FALSE)</f>
        <v>halichoeres</v>
      </c>
      <c r="Z3656" t="str">
        <f>VLOOKUP(S3656,Taxonomic!A:D,4,FALSE)</f>
        <v>brasiliensis</v>
      </c>
    </row>
    <row r="3657" spans="1:26" x14ac:dyDescent="0.2">
      <c r="A3657" t="s">
        <v>30</v>
      </c>
      <c r="B3657" t="s">
        <v>59</v>
      </c>
      <c r="C3657" s="4" t="s">
        <v>165</v>
      </c>
      <c r="D3657">
        <v>2020</v>
      </c>
      <c r="E3657">
        <v>1</v>
      </c>
      <c r="F3657" s="9">
        <v>29</v>
      </c>
      <c r="G3657" t="s">
        <v>455</v>
      </c>
      <c r="H3657" t="s">
        <v>136</v>
      </c>
      <c r="I3657">
        <f>VLOOKUP(B3657,Information_sites!D:E,2,FALSE)</f>
        <v>-24.097747999999999</v>
      </c>
      <c r="J3657">
        <f>VLOOKUP(B3657,Information_sites!D:F,3,FALSE)</f>
        <v>-45.688487000000002</v>
      </c>
      <c r="K3657">
        <v>17</v>
      </c>
      <c r="L3657">
        <v>52</v>
      </c>
      <c r="M3657">
        <v>40</v>
      </c>
      <c r="N3657" t="s">
        <v>177</v>
      </c>
      <c r="O3657">
        <v>6</v>
      </c>
      <c r="P3657" s="5">
        <v>0.67013888888888895</v>
      </c>
      <c r="Q3657" s="5">
        <v>0.67430555555555605</v>
      </c>
      <c r="R3657">
        <v>25</v>
      </c>
      <c r="S3657" s="2" t="s">
        <v>75</v>
      </c>
      <c r="T3657" s="2">
        <v>1</v>
      </c>
      <c r="U3657" s="2">
        <v>27</v>
      </c>
      <c r="X3657" t="str">
        <f>VLOOKUP($S3657,Taxonomic!A:D,2,FALSE)</f>
        <v>labridae</v>
      </c>
      <c r="Y3657" t="str">
        <f>VLOOKUP(S3657,Taxonomic!A:D,3,FALSE)</f>
        <v>halichoeres</v>
      </c>
      <c r="Z3657" t="str">
        <f>VLOOKUP(S3657,Taxonomic!A:D,4,FALSE)</f>
        <v>brasiliensis</v>
      </c>
    </row>
    <row r="3658" spans="1:26" x14ac:dyDescent="0.2">
      <c r="A3658" t="s">
        <v>30</v>
      </c>
      <c r="B3658" t="s">
        <v>59</v>
      </c>
      <c r="C3658" s="4" t="s">
        <v>165</v>
      </c>
      <c r="D3658">
        <v>2020</v>
      </c>
      <c r="E3658">
        <v>1</v>
      </c>
      <c r="F3658" s="9">
        <v>29</v>
      </c>
      <c r="G3658" t="s">
        <v>455</v>
      </c>
      <c r="H3658" t="s">
        <v>136</v>
      </c>
      <c r="I3658">
        <f>VLOOKUP(B3658,Information_sites!D:E,2,FALSE)</f>
        <v>-24.097747999999999</v>
      </c>
      <c r="J3658">
        <f>VLOOKUP(B3658,Information_sites!D:F,3,FALSE)</f>
        <v>-45.688487000000002</v>
      </c>
      <c r="K3658">
        <v>17</v>
      </c>
      <c r="L3658">
        <v>52</v>
      </c>
      <c r="M3658">
        <v>40</v>
      </c>
      <c r="N3658" t="s">
        <v>177</v>
      </c>
      <c r="O3658">
        <v>6</v>
      </c>
      <c r="P3658" s="5">
        <v>0.67013888888888895</v>
      </c>
      <c r="Q3658" s="5">
        <v>0.67430555555555605</v>
      </c>
      <c r="R3658">
        <v>25</v>
      </c>
      <c r="S3658" s="2" t="s">
        <v>75</v>
      </c>
      <c r="T3658" s="2">
        <v>1</v>
      </c>
      <c r="U3658" s="2">
        <v>20</v>
      </c>
      <c r="X3658" t="str">
        <f>VLOOKUP($S3658,Taxonomic!A:D,2,FALSE)</f>
        <v>labridae</v>
      </c>
      <c r="Y3658" t="str">
        <f>VLOOKUP(S3658,Taxonomic!A:D,3,FALSE)</f>
        <v>halichoeres</v>
      </c>
      <c r="Z3658" t="str">
        <f>VLOOKUP(S3658,Taxonomic!A:D,4,FALSE)</f>
        <v>brasiliensis</v>
      </c>
    </row>
    <row r="3659" spans="1:26" x14ac:dyDescent="0.2">
      <c r="A3659" t="s">
        <v>30</v>
      </c>
      <c r="B3659" t="s">
        <v>59</v>
      </c>
      <c r="C3659" s="4" t="s">
        <v>165</v>
      </c>
      <c r="D3659">
        <v>2020</v>
      </c>
      <c r="E3659">
        <v>1</v>
      </c>
      <c r="F3659" s="9">
        <v>29</v>
      </c>
      <c r="G3659" t="s">
        <v>455</v>
      </c>
      <c r="H3659" t="s">
        <v>136</v>
      </c>
      <c r="I3659">
        <f>VLOOKUP(B3659,Information_sites!D:E,2,FALSE)</f>
        <v>-24.097747999999999</v>
      </c>
      <c r="J3659">
        <f>VLOOKUP(B3659,Information_sites!D:F,3,FALSE)</f>
        <v>-45.688487000000002</v>
      </c>
      <c r="K3659">
        <v>17</v>
      </c>
      <c r="L3659">
        <v>52</v>
      </c>
      <c r="M3659">
        <v>40</v>
      </c>
      <c r="N3659" t="s">
        <v>177</v>
      </c>
      <c r="O3659">
        <v>6</v>
      </c>
      <c r="P3659" s="5">
        <v>0.67013888888888895</v>
      </c>
      <c r="Q3659" s="5">
        <v>0.67430555555555605</v>
      </c>
      <c r="R3659">
        <v>25</v>
      </c>
      <c r="S3659" s="2" t="s">
        <v>39</v>
      </c>
      <c r="T3659" s="2">
        <v>20</v>
      </c>
      <c r="U3659" s="2">
        <v>20</v>
      </c>
      <c r="X3659" t="str">
        <f>VLOOKUP($S3659,Taxonomic!A:D,2,FALSE)</f>
        <v>haemulidae</v>
      </c>
      <c r="Y3659" t="str">
        <f>VLOOKUP(S3659,Taxonomic!A:D,3,FALSE)</f>
        <v>haemulon</v>
      </c>
      <c r="Z3659" t="str">
        <f>VLOOKUP(S3659,Taxonomic!A:D,4,FALSE)</f>
        <v>aurolineatum</v>
      </c>
    </row>
    <row r="3660" spans="1:26" x14ac:dyDescent="0.2">
      <c r="A3660" t="s">
        <v>30</v>
      </c>
      <c r="B3660" t="s">
        <v>59</v>
      </c>
      <c r="C3660" s="4" t="s">
        <v>165</v>
      </c>
      <c r="D3660">
        <v>2020</v>
      </c>
      <c r="E3660">
        <v>1</v>
      </c>
      <c r="F3660" s="9">
        <v>29</v>
      </c>
      <c r="G3660" t="s">
        <v>455</v>
      </c>
      <c r="H3660" t="s">
        <v>136</v>
      </c>
      <c r="I3660">
        <f>VLOOKUP(B3660,Information_sites!D:E,2,FALSE)</f>
        <v>-24.097747999999999</v>
      </c>
      <c r="J3660">
        <f>VLOOKUP(B3660,Information_sites!D:F,3,FALSE)</f>
        <v>-45.688487000000002</v>
      </c>
      <c r="K3660">
        <v>17</v>
      </c>
      <c r="L3660">
        <v>52</v>
      </c>
      <c r="M3660">
        <v>40</v>
      </c>
      <c r="N3660" t="s">
        <v>177</v>
      </c>
      <c r="O3660">
        <v>6</v>
      </c>
      <c r="P3660" s="5">
        <v>0.67013888888888895</v>
      </c>
      <c r="Q3660" s="5">
        <v>0.67430555555555605</v>
      </c>
      <c r="R3660">
        <v>25</v>
      </c>
      <c r="S3660" s="2" t="s">
        <v>39</v>
      </c>
      <c r="T3660" s="2">
        <v>30</v>
      </c>
      <c r="U3660" s="2">
        <v>15</v>
      </c>
      <c r="X3660" t="str">
        <f>VLOOKUP($S3660,Taxonomic!A:D,2,FALSE)</f>
        <v>haemulidae</v>
      </c>
      <c r="Y3660" t="str">
        <f>VLOOKUP(S3660,Taxonomic!A:D,3,FALSE)</f>
        <v>haemulon</v>
      </c>
      <c r="Z3660" t="str">
        <f>VLOOKUP(S3660,Taxonomic!A:D,4,FALSE)</f>
        <v>aurolineatum</v>
      </c>
    </row>
    <row r="3661" spans="1:26" x14ac:dyDescent="0.2">
      <c r="A3661" t="s">
        <v>30</v>
      </c>
      <c r="B3661" t="s">
        <v>59</v>
      </c>
      <c r="C3661" s="4" t="s">
        <v>165</v>
      </c>
      <c r="D3661">
        <v>2020</v>
      </c>
      <c r="E3661">
        <v>1</v>
      </c>
      <c r="F3661" s="9">
        <v>29</v>
      </c>
      <c r="G3661" t="s">
        <v>455</v>
      </c>
      <c r="H3661" t="s">
        <v>136</v>
      </c>
      <c r="I3661">
        <f>VLOOKUP(B3661,Information_sites!D:E,2,FALSE)</f>
        <v>-24.097747999999999</v>
      </c>
      <c r="J3661">
        <f>VLOOKUP(B3661,Information_sites!D:F,3,FALSE)</f>
        <v>-45.688487000000002</v>
      </c>
      <c r="K3661">
        <v>17</v>
      </c>
      <c r="L3661">
        <v>52</v>
      </c>
      <c r="M3661">
        <v>40</v>
      </c>
      <c r="N3661" t="s">
        <v>177</v>
      </c>
      <c r="O3661">
        <v>6</v>
      </c>
      <c r="P3661" s="5">
        <v>0.67013888888888895</v>
      </c>
      <c r="Q3661" s="5">
        <v>0.67430555555555605</v>
      </c>
      <c r="R3661">
        <v>25</v>
      </c>
      <c r="S3661" s="2" t="s">
        <v>39</v>
      </c>
      <c r="T3661" s="2">
        <v>20</v>
      </c>
      <c r="U3661" s="2">
        <v>12</v>
      </c>
      <c r="X3661" t="str">
        <f>VLOOKUP($S3661,Taxonomic!A:D,2,FALSE)</f>
        <v>haemulidae</v>
      </c>
      <c r="Y3661" t="str">
        <f>VLOOKUP(S3661,Taxonomic!A:D,3,FALSE)</f>
        <v>haemulon</v>
      </c>
      <c r="Z3661" t="str">
        <f>VLOOKUP(S3661,Taxonomic!A:D,4,FALSE)</f>
        <v>aurolineatum</v>
      </c>
    </row>
    <row r="3662" spans="1:26" x14ac:dyDescent="0.2">
      <c r="A3662" t="s">
        <v>30</v>
      </c>
      <c r="B3662" t="s">
        <v>59</v>
      </c>
      <c r="C3662" s="4" t="s">
        <v>165</v>
      </c>
      <c r="D3662">
        <v>2020</v>
      </c>
      <c r="E3662">
        <v>1</v>
      </c>
      <c r="F3662" s="9">
        <v>29</v>
      </c>
      <c r="G3662" t="s">
        <v>455</v>
      </c>
      <c r="H3662" t="s">
        <v>136</v>
      </c>
      <c r="I3662">
        <f>VLOOKUP(B3662,Information_sites!D:E,2,FALSE)</f>
        <v>-24.097747999999999</v>
      </c>
      <c r="J3662">
        <f>VLOOKUP(B3662,Information_sites!D:F,3,FALSE)</f>
        <v>-45.688487000000002</v>
      </c>
      <c r="K3662">
        <v>17</v>
      </c>
      <c r="L3662">
        <v>52</v>
      </c>
      <c r="M3662">
        <v>40</v>
      </c>
      <c r="N3662" t="s">
        <v>177</v>
      </c>
      <c r="O3662">
        <v>6</v>
      </c>
      <c r="P3662" s="5">
        <v>0.67013888888888895</v>
      </c>
      <c r="Q3662" s="5">
        <v>0.67430555555555605</v>
      </c>
      <c r="R3662">
        <v>25</v>
      </c>
      <c r="S3662" s="2" t="s">
        <v>33</v>
      </c>
      <c r="T3662" s="2">
        <v>5</v>
      </c>
      <c r="U3662" s="2">
        <v>8</v>
      </c>
      <c r="X3662" t="str">
        <f>VLOOKUP($S3662,Taxonomic!A:D,2,FALSE)</f>
        <v>pomacentridae</v>
      </c>
      <c r="Y3662" t="str">
        <f>VLOOKUP(S3662,Taxonomic!A:D,3,FALSE)</f>
        <v>abudefduf</v>
      </c>
      <c r="Z3662" t="str">
        <f>VLOOKUP(S3662,Taxonomic!A:D,4,FALSE)</f>
        <v>saxatilis</v>
      </c>
    </row>
    <row r="3663" spans="1:26" x14ac:dyDescent="0.2">
      <c r="A3663" t="s">
        <v>30</v>
      </c>
      <c r="B3663" t="s">
        <v>59</v>
      </c>
      <c r="C3663" s="4" t="s">
        <v>165</v>
      </c>
      <c r="D3663">
        <v>2020</v>
      </c>
      <c r="E3663">
        <v>1</v>
      </c>
      <c r="F3663" s="9">
        <v>29</v>
      </c>
      <c r="G3663" t="s">
        <v>455</v>
      </c>
      <c r="H3663" t="s">
        <v>136</v>
      </c>
      <c r="I3663">
        <f>VLOOKUP(B3663,Information_sites!D:E,2,FALSE)</f>
        <v>-24.097747999999999</v>
      </c>
      <c r="J3663">
        <f>VLOOKUP(B3663,Information_sites!D:F,3,FALSE)</f>
        <v>-45.688487000000002</v>
      </c>
      <c r="K3663">
        <v>17</v>
      </c>
      <c r="L3663">
        <v>52</v>
      </c>
      <c r="M3663">
        <v>40</v>
      </c>
      <c r="N3663" t="s">
        <v>177</v>
      </c>
      <c r="O3663">
        <v>6</v>
      </c>
      <c r="P3663" s="5">
        <v>0.67013888888888895</v>
      </c>
      <c r="Q3663" s="5">
        <v>0.67430555555555605</v>
      </c>
      <c r="R3663">
        <v>25</v>
      </c>
      <c r="S3663" s="2" t="s">
        <v>33</v>
      </c>
      <c r="T3663" s="2">
        <v>2</v>
      </c>
      <c r="U3663" s="2">
        <v>12</v>
      </c>
      <c r="X3663" t="str">
        <f>VLOOKUP($S3663,Taxonomic!A:D,2,FALSE)</f>
        <v>pomacentridae</v>
      </c>
      <c r="Y3663" t="str">
        <f>VLOOKUP(S3663,Taxonomic!A:D,3,FALSE)</f>
        <v>abudefduf</v>
      </c>
      <c r="Z3663" t="str">
        <f>VLOOKUP(S3663,Taxonomic!A:D,4,FALSE)</f>
        <v>saxatilis</v>
      </c>
    </row>
    <row r="3664" spans="1:26" x14ac:dyDescent="0.2">
      <c r="A3664" t="s">
        <v>30</v>
      </c>
      <c r="B3664" t="s">
        <v>59</v>
      </c>
      <c r="C3664" s="4" t="s">
        <v>165</v>
      </c>
      <c r="D3664">
        <v>2020</v>
      </c>
      <c r="E3664">
        <v>1</v>
      </c>
      <c r="F3664" s="9">
        <v>29</v>
      </c>
      <c r="G3664" t="s">
        <v>455</v>
      </c>
      <c r="H3664" t="s">
        <v>136</v>
      </c>
      <c r="I3664">
        <f>VLOOKUP(B3664,Information_sites!D:E,2,FALSE)</f>
        <v>-24.097747999999999</v>
      </c>
      <c r="J3664">
        <f>VLOOKUP(B3664,Information_sites!D:F,3,FALSE)</f>
        <v>-45.688487000000002</v>
      </c>
      <c r="K3664">
        <v>17</v>
      </c>
      <c r="L3664">
        <v>52</v>
      </c>
      <c r="M3664">
        <v>40</v>
      </c>
      <c r="N3664" t="s">
        <v>177</v>
      </c>
      <c r="O3664">
        <v>6</v>
      </c>
      <c r="P3664" s="5">
        <v>0.67013888888888895</v>
      </c>
      <c r="Q3664" s="5">
        <v>0.67430555555555605</v>
      </c>
      <c r="R3664">
        <v>25</v>
      </c>
      <c r="S3664" s="2" t="s">
        <v>33</v>
      </c>
      <c r="T3664" s="2">
        <v>2</v>
      </c>
      <c r="U3664" s="2">
        <v>15</v>
      </c>
      <c r="X3664" t="str">
        <f>VLOOKUP($S3664,Taxonomic!A:D,2,FALSE)</f>
        <v>pomacentridae</v>
      </c>
      <c r="Y3664" t="str">
        <f>VLOOKUP(S3664,Taxonomic!A:D,3,FALSE)</f>
        <v>abudefduf</v>
      </c>
      <c r="Z3664" t="str">
        <f>VLOOKUP(S3664,Taxonomic!A:D,4,FALSE)</f>
        <v>saxatilis</v>
      </c>
    </row>
    <row r="3665" spans="1:26" x14ac:dyDescent="0.2">
      <c r="A3665" t="s">
        <v>30</v>
      </c>
      <c r="B3665" t="s">
        <v>59</v>
      </c>
      <c r="C3665" s="4" t="s">
        <v>165</v>
      </c>
      <c r="D3665">
        <v>2020</v>
      </c>
      <c r="E3665">
        <v>1</v>
      </c>
      <c r="F3665" s="9">
        <v>29</v>
      </c>
      <c r="G3665" t="s">
        <v>455</v>
      </c>
      <c r="H3665" t="s">
        <v>136</v>
      </c>
      <c r="I3665">
        <f>VLOOKUP(B3665,Information_sites!D:E,2,FALSE)</f>
        <v>-24.097747999999999</v>
      </c>
      <c r="J3665">
        <f>VLOOKUP(B3665,Information_sites!D:F,3,FALSE)</f>
        <v>-45.688487000000002</v>
      </c>
      <c r="K3665">
        <v>17</v>
      </c>
      <c r="L3665">
        <v>52</v>
      </c>
      <c r="M3665">
        <v>40</v>
      </c>
      <c r="N3665" t="s">
        <v>177</v>
      </c>
      <c r="O3665">
        <v>6</v>
      </c>
      <c r="P3665" s="5">
        <v>0.67013888888888895</v>
      </c>
      <c r="Q3665" s="5">
        <v>0.67430555555555605</v>
      </c>
      <c r="R3665">
        <v>25</v>
      </c>
      <c r="S3665" s="2" t="s">
        <v>33</v>
      </c>
      <c r="T3665" s="2">
        <v>4</v>
      </c>
      <c r="U3665" s="2">
        <v>10</v>
      </c>
      <c r="X3665" t="str">
        <f>VLOOKUP($S3665,Taxonomic!A:D,2,FALSE)</f>
        <v>pomacentridae</v>
      </c>
      <c r="Y3665" t="str">
        <f>VLOOKUP(S3665,Taxonomic!A:D,3,FALSE)</f>
        <v>abudefduf</v>
      </c>
      <c r="Z3665" t="str">
        <f>VLOOKUP(S3665,Taxonomic!A:D,4,FALSE)</f>
        <v>saxatilis</v>
      </c>
    </row>
    <row r="3666" spans="1:26" x14ac:dyDescent="0.2">
      <c r="A3666" t="s">
        <v>30</v>
      </c>
      <c r="B3666" t="s">
        <v>59</v>
      </c>
      <c r="C3666" s="4" t="s">
        <v>165</v>
      </c>
      <c r="D3666">
        <v>2020</v>
      </c>
      <c r="E3666">
        <v>1</v>
      </c>
      <c r="F3666" s="9">
        <v>29</v>
      </c>
      <c r="G3666" t="s">
        <v>455</v>
      </c>
      <c r="H3666" t="s">
        <v>136</v>
      </c>
      <c r="I3666">
        <f>VLOOKUP(B3666,Information_sites!D:E,2,FALSE)</f>
        <v>-24.097747999999999</v>
      </c>
      <c r="J3666">
        <f>VLOOKUP(B3666,Information_sites!D:F,3,FALSE)</f>
        <v>-45.688487000000002</v>
      </c>
      <c r="K3666">
        <v>17</v>
      </c>
      <c r="L3666">
        <v>52</v>
      </c>
      <c r="M3666">
        <v>40</v>
      </c>
      <c r="N3666" t="s">
        <v>177</v>
      </c>
      <c r="O3666">
        <v>6</v>
      </c>
      <c r="P3666" s="5">
        <v>0.67013888888888895</v>
      </c>
      <c r="Q3666" s="5">
        <v>0.67430555555555605</v>
      </c>
      <c r="R3666">
        <v>25</v>
      </c>
      <c r="S3666" s="2" t="s">
        <v>45</v>
      </c>
      <c r="T3666" s="2">
        <v>1</v>
      </c>
      <c r="U3666" s="2">
        <v>25</v>
      </c>
      <c r="V3666" t="s">
        <v>137</v>
      </c>
      <c r="X3666" t="str">
        <f>VLOOKUP($S3666,Taxonomic!A:D,2,FALSE)</f>
        <v>scaridae</v>
      </c>
      <c r="Y3666" t="str">
        <f>VLOOKUP(S3666,Taxonomic!A:D,3,FALSE)</f>
        <v>sparisoma</v>
      </c>
      <c r="Z3666" t="str">
        <f>VLOOKUP(S3666,Taxonomic!A:D,4,FALSE)</f>
        <v>amplum</v>
      </c>
    </row>
    <row r="3667" spans="1:26" x14ac:dyDescent="0.2">
      <c r="A3667" t="s">
        <v>30</v>
      </c>
      <c r="B3667" t="s">
        <v>59</v>
      </c>
      <c r="C3667" s="4" t="s">
        <v>165</v>
      </c>
      <c r="D3667">
        <v>2020</v>
      </c>
      <c r="E3667">
        <v>1</v>
      </c>
      <c r="F3667" s="9">
        <v>29</v>
      </c>
      <c r="G3667" t="s">
        <v>455</v>
      </c>
      <c r="H3667" t="s">
        <v>136</v>
      </c>
      <c r="I3667">
        <f>VLOOKUP(B3667,Information_sites!D:E,2,FALSE)</f>
        <v>-24.097747999999999</v>
      </c>
      <c r="J3667">
        <f>VLOOKUP(B3667,Information_sites!D:F,3,FALSE)</f>
        <v>-45.688487000000002</v>
      </c>
      <c r="K3667">
        <v>17</v>
      </c>
      <c r="L3667">
        <v>52</v>
      </c>
      <c r="M3667">
        <v>40</v>
      </c>
      <c r="N3667" t="s">
        <v>177</v>
      </c>
      <c r="O3667">
        <v>6</v>
      </c>
      <c r="P3667" s="5">
        <v>0.67013888888888895</v>
      </c>
      <c r="Q3667" s="5">
        <v>0.67430555555555605</v>
      </c>
      <c r="R3667">
        <v>25</v>
      </c>
      <c r="S3667" s="2" t="s">
        <v>41</v>
      </c>
      <c r="T3667" s="2">
        <v>1</v>
      </c>
      <c r="U3667" s="2">
        <v>30</v>
      </c>
      <c r="X3667" t="str">
        <f>VLOOKUP($S3667,Taxonomic!A:D,2,FALSE)</f>
        <v>holocentridae</v>
      </c>
      <c r="Y3667" t="str">
        <f>VLOOKUP(S3667,Taxonomic!A:D,3,FALSE)</f>
        <v>holocentrus</v>
      </c>
      <c r="Z3667" t="str">
        <f>VLOOKUP(S3667,Taxonomic!A:D,4,FALSE)</f>
        <v>adscensionis</v>
      </c>
    </row>
    <row r="3668" spans="1:26" x14ac:dyDescent="0.2">
      <c r="A3668" t="s">
        <v>30</v>
      </c>
      <c r="B3668" t="s">
        <v>59</v>
      </c>
      <c r="C3668" s="4" t="s">
        <v>165</v>
      </c>
      <c r="D3668">
        <v>2020</v>
      </c>
      <c r="E3668">
        <v>1</v>
      </c>
      <c r="F3668" s="9">
        <v>29</v>
      </c>
      <c r="G3668" t="s">
        <v>455</v>
      </c>
      <c r="H3668" t="s">
        <v>136</v>
      </c>
      <c r="I3668">
        <f>VLOOKUP(B3668,Information_sites!D:E,2,FALSE)</f>
        <v>-24.097747999999999</v>
      </c>
      <c r="J3668">
        <f>VLOOKUP(B3668,Information_sites!D:F,3,FALSE)</f>
        <v>-45.688487000000002</v>
      </c>
      <c r="K3668">
        <v>17</v>
      </c>
      <c r="L3668">
        <v>52</v>
      </c>
      <c r="M3668">
        <v>40</v>
      </c>
      <c r="N3668" t="s">
        <v>177</v>
      </c>
      <c r="O3668">
        <v>6</v>
      </c>
      <c r="P3668" s="5">
        <v>0.67013888888888895</v>
      </c>
      <c r="Q3668" s="5">
        <v>0.67430555555555605</v>
      </c>
      <c r="R3668">
        <v>25</v>
      </c>
      <c r="S3668" s="2" t="s">
        <v>56</v>
      </c>
      <c r="T3668" s="2">
        <v>1</v>
      </c>
      <c r="U3668" s="2">
        <v>42</v>
      </c>
      <c r="V3668" t="s">
        <v>157</v>
      </c>
      <c r="X3668" t="str">
        <f>VLOOKUP($S3668,Taxonomic!A:D,2,FALSE)</f>
        <v>scaridae</v>
      </c>
      <c r="Y3668" t="str">
        <f>VLOOKUP(S3668,Taxonomic!A:D,3,FALSE)</f>
        <v>sparisoma</v>
      </c>
      <c r="Z3668" t="str">
        <f>VLOOKUP(S3668,Taxonomic!A:D,4,FALSE)</f>
        <v>axillare</v>
      </c>
    </row>
    <row r="3669" spans="1:26" x14ac:dyDescent="0.2">
      <c r="A3669" t="s">
        <v>30</v>
      </c>
      <c r="B3669" t="s">
        <v>59</v>
      </c>
      <c r="C3669" s="4" t="s">
        <v>165</v>
      </c>
      <c r="D3669">
        <v>2020</v>
      </c>
      <c r="E3669">
        <v>1</v>
      </c>
      <c r="F3669" s="9">
        <v>29</v>
      </c>
      <c r="G3669" t="s">
        <v>455</v>
      </c>
      <c r="H3669" t="s">
        <v>136</v>
      </c>
      <c r="I3669">
        <f>VLOOKUP(B3669,Information_sites!D:E,2,FALSE)</f>
        <v>-24.097747999999999</v>
      </c>
      <c r="J3669">
        <f>VLOOKUP(B3669,Information_sites!D:F,3,FALSE)</f>
        <v>-45.688487000000002</v>
      </c>
      <c r="K3669">
        <v>17</v>
      </c>
      <c r="L3669">
        <v>52</v>
      </c>
      <c r="M3669">
        <v>40</v>
      </c>
      <c r="N3669" t="s">
        <v>177</v>
      </c>
      <c r="O3669">
        <v>6</v>
      </c>
      <c r="P3669" s="5">
        <v>0.67013888888888895</v>
      </c>
      <c r="Q3669" s="5">
        <v>0.67430555555555605</v>
      </c>
      <c r="R3669">
        <v>25</v>
      </c>
      <c r="S3669" s="2" t="s">
        <v>50</v>
      </c>
      <c r="T3669" s="2">
        <v>1</v>
      </c>
      <c r="U3669" s="2">
        <v>30</v>
      </c>
      <c r="X3669" t="str">
        <f>VLOOKUP($S3669,Taxonomic!A:D,2,FALSE)</f>
        <v>haemulidae</v>
      </c>
      <c r="Y3669" t="str">
        <f>VLOOKUP(S3669,Taxonomic!A:D,3,FALSE)</f>
        <v>anisotremus</v>
      </c>
      <c r="Z3669" t="str">
        <f>VLOOKUP(S3669,Taxonomic!A:D,4,FALSE)</f>
        <v>virginicus</v>
      </c>
    </row>
    <row r="3670" spans="1:26" x14ac:dyDescent="0.2">
      <c r="A3670" t="s">
        <v>30</v>
      </c>
      <c r="B3670" t="s">
        <v>59</v>
      </c>
      <c r="C3670" s="4" t="s">
        <v>165</v>
      </c>
      <c r="D3670">
        <v>2020</v>
      </c>
      <c r="E3670">
        <v>1</v>
      </c>
      <c r="F3670" s="9">
        <v>29</v>
      </c>
      <c r="G3670" t="s">
        <v>455</v>
      </c>
      <c r="H3670" t="s">
        <v>136</v>
      </c>
      <c r="I3670">
        <f>VLOOKUP(B3670,Information_sites!D:E,2,FALSE)</f>
        <v>-24.097747999999999</v>
      </c>
      <c r="J3670">
        <f>VLOOKUP(B3670,Information_sites!D:F,3,FALSE)</f>
        <v>-45.688487000000002</v>
      </c>
      <c r="K3670">
        <v>17</v>
      </c>
      <c r="L3670">
        <v>52</v>
      </c>
      <c r="M3670">
        <v>40</v>
      </c>
      <c r="N3670" t="s">
        <v>177</v>
      </c>
      <c r="O3670">
        <v>6</v>
      </c>
      <c r="P3670" s="5">
        <v>0.67013888888888895</v>
      </c>
      <c r="Q3670" s="5">
        <v>0.67430555555555605</v>
      </c>
      <c r="R3670">
        <v>25</v>
      </c>
      <c r="S3670" s="2" t="s">
        <v>50</v>
      </c>
      <c r="T3670" s="2">
        <v>1</v>
      </c>
      <c r="U3670" s="2">
        <v>32</v>
      </c>
      <c r="X3670" t="str">
        <f>VLOOKUP($S3670,Taxonomic!A:D,2,FALSE)</f>
        <v>haemulidae</v>
      </c>
      <c r="Y3670" t="str">
        <f>VLOOKUP(S3670,Taxonomic!A:D,3,FALSE)</f>
        <v>anisotremus</v>
      </c>
      <c r="Z3670" t="str">
        <f>VLOOKUP(S3670,Taxonomic!A:D,4,FALSE)</f>
        <v>virginicus</v>
      </c>
    </row>
    <row r="3671" spans="1:26" x14ac:dyDescent="0.2">
      <c r="A3671" t="s">
        <v>30</v>
      </c>
      <c r="B3671" t="s">
        <v>59</v>
      </c>
      <c r="C3671" s="4" t="s">
        <v>165</v>
      </c>
      <c r="D3671">
        <v>2020</v>
      </c>
      <c r="E3671">
        <v>1</v>
      </c>
      <c r="F3671" s="9">
        <v>29</v>
      </c>
      <c r="G3671" t="s">
        <v>455</v>
      </c>
      <c r="H3671" t="s">
        <v>136</v>
      </c>
      <c r="I3671">
        <f>VLOOKUP(B3671,Information_sites!D:E,2,FALSE)</f>
        <v>-24.097747999999999</v>
      </c>
      <c r="J3671">
        <f>VLOOKUP(B3671,Information_sites!D:F,3,FALSE)</f>
        <v>-45.688487000000002</v>
      </c>
      <c r="K3671">
        <v>17</v>
      </c>
      <c r="L3671">
        <v>52</v>
      </c>
      <c r="M3671">
        <v>40</v>
      </c>
      <c r="N3671" t="s">
        <v>177</v>
      </c>
      <c r="O3671">
        <v>6</v>
      </c>
      <c r="P3671" s="5">
        <v>0.67013888888888895</v>
      </c>
      <c r="Q3671" s="5">
        <v>0.67430555555555605</v>
      </c>
      <c r="R3671">
        <v>25</v>
      </c>
      <c r="S3671" s="2" t="s">
        <v>71</v>
      </c>
      <c r="T3671" s="2">
        <v>1</v>
      </c>
      <c r="U3671" s="2">
        <v>40</v>
      </c>
      <c r="X3671" t="str">
        <f>VLOOKUP($S3671,Taxonomic!A:D,2,FALSE)</f>
        <v>haemulidae</v>
      </c>
      <c r="Y3671" t="str">
        <f>VLOOKUP(S3671,Taxonomic!A:D,3,FALSE)</f>
        <v>anisotremus</v>
      </c>
      <c r="Z3671" t="str">
        <f>VLOOKUP(S3671,Taxonomic!A:D,4,FALSE)</f>
        <v>surinamensis</v>
      </c>
    </row>
    <row r="3672" spans="1:26" x14ac:dyDescent="0.2">
      <c r="A3672" t="s">
        <v>30</v>
      </c>
      <c r="B3672" t="s">
        <v>59</v>
      </c>
      <c r="C3672" s="4" t="s">
        <v>165</v>
      </c>
      <c r="D3672">
        <v>2020</v>
      </c>
      <c r="E3672">
        <v>1</v>
      </c>
      <c r="F3672" s="9">
        <v>29</v>
      </c>
      <c r="G3672" t="s">
        <v>455</v>
      </c>
      <c r="H3672" t="s">
        <v>136</v>
      </c>
      <c r="I3672">
        <f>VLOOKUP(B3672,Information_sites!D:E,2,FALSE)</f>
        <v>-24.097747999999999</v>
      </c>
      <c r="J3672">
        <f>VLOOKUP(B3672,Information_sites!D:F,3,FALSE)</f>
        <v>-45.688487000000002</v>
      </c>
      <c r="K3672">
        <v>17</v>
      </c>
      <c r="L3672">
        <v>52</v>
      </c>
      <c r="M3672">
        <v>40</v>
      </c>
      <c r="N3672" t="s">
        <v>177</v>
      </c>
      <c r="O3672">
        <v>6</v>
      </c>
      <c r="P3672" s="5">
        <v>0.67013888888888895</v>
      </c>
      <c r="Q3672" s="5">
        <v>0.67430555555555605</v>
      </c>
      <c r="R3672">
        <v>25</v>
      </c>
      <c r="S3672" s="2" t="s">
        <v>40</v>
      </c>
      <c r="T3672" s="2">
        <v>1</v>
      </c>
      <c r="U3672" s="2">
        <v>15</v>
      </c>
      <c r="X3672" t="str">
        <f>VLOOKUP($S3672,Taxonomic!A:D,2,FALSE)</f>
        <v>labridae</v>
      </c>
      <c r="Y3672" t="str">
        <f>VLOOKUP(S3672,Taxonomic!A:D,3,FALSE)</f>
        <v>halichoeres</v>
      </c>
      <c r="Z3672" t="str">
        <f>VLOOKUP(S3672,Taxonomic!A:D,4,FALSE)</f>
        <v>poeyi</v>
      </c>
    </row>
    <row r="3673" spans="1:26" x14ac:dyDescent="0.2">
      <c r="A3673" t="s">
        <v>30</v>
      </c>
      <c r="B3673" t="s">
        <v>59</v>
      </c>
      <c r="C3673" s="4" t="s">
        <v>165</v>
      </c>
      <c r="D3673">
        <v>2020</v>
      </c>
      <c r="E3673">
        <v>1</v>
      </c>
      <c r="F3673" s="9">
        <v>29</v>
      </c>
      <c r="G3673" t="s">
        <v>455</v>
      </c>
      <c r="H3673" t="s">
        <v>136</v>
      </c>
      <c r="I3673">
        <f>VLOOKUP(B3673,Information_sites!D:E,2,FALSE)</f>
        <v>-24.097747999999999</v>
      </c>
      <c r="J3673">
        <f>VLOOKUP(B3673,Information_sites!D:F,3,FALSE)</f>
        <v>-45.688487000000002</v>
      </c>
      <c r="K3673">
        <v>17</v>
      </c>
      <c r="L3673">
        <v>52</v>
      </c>
      <c r="M3673">
        <v>40</v>
      </c>
      <c r="N3673" t="s">
        <v>177</v>
      </c>
      <c r="O3673">
        <v>6</v>
      </c>
      <c r="P3673" s="5">
        <v>0.67013888888888895</v>
      </c>
      <c r="Q3673" s="5">
        <v>0.67430555555555605</v>
      </c>
      <c r="R3673">
        <v>25</v>
      </c>
      <c r="S3673" s="2" t="s">
        <v>64</v>
      </c>
      <c r="T3673" s="2">
        <v>2</v>
      </c>
      <c r="U3673" s="2">
        <v>40</v>
      </c>
      <c r="X3673" t="str">
        <f>VLOOKUP($S3673,Taxonomic!A:D,2,FALSE)</f>
        <v>kyphosidae</v>
      </c>
      <c r="Y3673" t="str">
        <f>VLOOKUP(S3673,Taxonomic!A:D,3,FALSE)</f>
        <v>kyphosus</v>
      </c>
      <c r="Z3673" t="str">
        <f>VLOOKUP(S3673,Taxonomic!A:D,4,FALSE)</f>
        <v>vaigiensis</v>
      </c>
    </row>
    <row r="3674" spans="1:26" x14ac:dyDescent="0.2">
      <c r="A3674" t="s">
        <v>30</v>
      </c>
      <c r="B3674" t="s">
        <v>59</v>
      </c>
      <c r="C3674" s="4" t="s">
        <v>165</v>
      </c>
      <c r="D3674">
        <v>2020</v>
      </c>
      <c r="E3674">
        <v>1</v>
      </c>
      <c r="F3674" s="9">
        <v>29</v>
      </c>
      <c r="G3674" t="s">
        <v>455</v>
      </c>
      <c r="H3674" t="s">
        <v>136</v>
      </c>
      <c r="I3674">
        <f>VLOOKUP(B3674,Information_sites!D:E,2,FALSE)</f>
        <v>-24.097747999999999</v>
      </c>
      <c r="J3674">
        <f>VLOOKUP(B3674,Information_sites!D:F,3,FALSE)</f>
        <v>-45.688487000000002</v>
      </c>
      <c r="K3674">
        <v>17</v>
      </c>
      <c r="L3674">
        <v>52</v>
      </c>
      <c r="M3674">
        <v>40</v>
      </c>
      <c r="N3674" t="s">
        <v>177</v>
      </c>
      <c r="O3674">
        <v>6</v>
      </c>
      <c r="P3674" s="5">
        <v>0.67013888888888895</v>
      </c>
      <c r="Q3674" s="5">
        <v>0.67430555555555605</v>
      </c>
      <c r="R3674">
        <v>25</v>
      </c>
      <c r="S3674" s="2" t="s">
        <v>46</v>
      </c>
      <c r="T3674" s="2">
        <v>3</v>
      </c>
      <c r="U3674" s="2">
        <v>10</v>
      </c>
      <c r="X3674" t="str">
        <f>VLOOKUP($S3674,Taxonomic!A:D,2,FALSE)</f>
        <v>pomacentridae</v>
      </c>
      <c r="Y3674" t="str">
        <f>VLOOKUP(S3674,Taxonomic!A:D,3,FALSE)</f>
        <v>stegastes</v>
      </c>
      <c r="Z3674" t="str">
        <f>VLOOKUP(S3674,Taxonomic!A:D,4,FALSE)</f>
        <v>fuscus</v>
      </c>
    </row>
    <row r="3675" spans="1:26" x14ac:dyDescent="0.2">
      <c r="A3675" t="s">
        <v>30</v>
      </c>
      <c r="B3675" t="s">
        <v>59</v>
      </c>
      <c r="C3675" s="4" t="s">
        <v>165</v>
      </c>
      <c r="D3675">
        <v>2020</v>
      </c>
      <c r="E3675">
        <v>1</v>
      </c>
      <c r="F3675" s="9">
        <v>29</v>
      </c>
      <c r="G3675" t="s">
        <v>455</v>
      </c>
      <c r="H3675" t="s">
        <v>136</v>
      </c>
      <c r="I3675">
        <f>VLOOKUP(B3675,Information_sites!D:E,2,FALSE)</f>
        <v>-24.097747999999999</v>
      </c>
      <c r="J3675">
        <f>VLOOKUP(B3675,Information_sites!D:F,3,FALSE)</f>
        <v>-45.688487000000002</v>
      </c>
      <c r="K3675">
        <v>17</v>
      </c>
      <c r="L3675">
        <v>52</v>
      </c>
      <c r="M3675">
        <v>40</v>
      </c>
      <c r="N3675" t="s">
        <v>177</v>
      </c>
      <c r="O3675">
        <v>6</v>
      </c>
      <c r="P3675" s="5">
        <v>0.67013888888888895</v>
      </c>
      <c r="Q3675" s="5">
        <v>0.67430555555555605</v>
      </c>
      <c r="R3675">
        <v>25</v>
      </c>
      <c r="S3675" s="2" t="s">
        <v>46</v>
      </c>
      <c r="T3675" s="2">
        <v>2</v>
      </c>
      <c r="U3675" s="2">
        <v>12</v>
      </c>
      <c r="X3675" t="str">
        <f>VLOOKUP($S3675,Taxonomic!A:D,2,FALSE)</f>
        <v>pomacentridae</v>
      </c>
      <c r="Y3675" t="str">
        <f>VLOOKUP(S3675,Taxonomic!A:D,3,FALSE)</f>
        <v>stegastes</v>
      </c>
      <c r="Z3675" t="str">
        <f>VLOOKUP(S3675,Taxonomic!A:D,4,FALSE)</f>
        <v>fuscus</v>
      </c>
    </row>
    <row r="3676" spans="1:26" x14ac:dyDescent="0.2">
      <c r="A3676" t="s">
        <v>30</v>
      </c>
      <c r="B3676" t="s">
        <v>59</v>
      </c>
      <c r="C3676" s="4" t="s">
        <v>165</v>
      </c>
      <c r="D3676">
        <v>2020</v>
      </c>
      <c r="E3676">
        <v>1</v>
      </c>
      <c r="F3676" s="9">
        <v>29</v>
      </c>
      <c r="G3676" t="s">
        <v>455</v>
      </c>
      <c r="H3676" t="s">
        <v>136</v>
      </c>
      <c r="I3676">
        <f>VLOOKUP(B3676,Information_sites!D:E,2,FALSE)</f>
        <v>-24.097747999999999</v>
      </c>
      <c r="J3676">
        <f>VLOOKUP(B3676,Information_sites!D:F,3,FALSE)</f>
        <v>-45.688487000000002</v>
      </c>
      <c r="K3676">
        <v>17</v>
      </c>
      <c r="L3676">
        <v>52</v>
      </c>
      <c r="M3676">
        <v>40</v>
      </c>
      <c r="N3676" t="s">
        <v>177</v>
      </c>
      <c r="O3676">
        <v>6</v>
      </c>
      <c r="P3676" s="5">
        <v>0.67013888888888895</v>
      </c>
      <c r="Q3676" s="5">
        <v>0.67430555555555605</v>
      </c>
      <c r="R3676">
        <v>25</v>
      </c>
      <c r="S3676" s="2" t="s">
        <v>46</v>
      </c>
      <c r="T3676" s="2">
        <v>3</v>
      </c>
      <c r="U3676" s="2">
        <v>8</v>
      </c>
      <c r="X3676" t="str">
        <f>VLOOKUP($S3676,Taxonomic!A:D,2,FALSE)</f>
        <v>pomacentridae</v>
      </c>
      <c r="Y3676" t="str">
        <f>VLOOKUP(S3676,Taxonomic!A:D,3,FALSE)</f>
        <v>stegastes</v>
      </c>
      <c r="Z3676" t="str">
        <f>VLOOKUP(S3676,Taxonomic!A:D,4,FALSE)</f>
        <v>fuscus</v>
      </c>
    </row>
    <row r="3677" spans="1:26" x14ac:dyDescent="0.2">
      <c r="A3677" t="s">
        <v>30</v>
      </c>
      <c r="B3677" t="s">
        <v>59</v>
      </c>
      <c r="C3677" s="4" t="s">
        <v>165</v>
      </c>
      <c r="D3677">
        <v>2020</v>
      </c>
      <c r="E3677">
        <v>1</v>
      </c>
      <c r="F3677" s="9">
        <v>29</v>
      </c>
      <c r="G3677" t="s">
        <v>455</v>
      </c>
      <c r="H3677" t="s">
        <v>136</v>
      </c>
      <c r="I3677">
        <f>VLOOKUP(B3677,Information_sites!D:E,2,FALSE)</f>
        <v>-24.097747999999999</v>
      </c>
      <c r="J3677">
        <f>VLOOKUP(B3677,Information_sites!D:F,3,FALSE)</f>
        <v>-45.688487000000002</v>
      </c>
      <c r="K3677">
        <v>17</v>
      </c>
      <c r="L3677">
        <v>52</v>
      </c>
      <c r="M3677">
        <v>40</v>
      </c>
      <c r="N3677" t="s">
        <v>177</v>
      </c>
      <c r="O3677">
        <v>6</v>
      </c>
      <c r="P3677" s="5">
        <v>0.67013888888888895</v>
      </c>
      <c r="Q3677" s="5">
        <v>0.67430555555555605</v>
      </c>
      <c r="R3677">
        <v>25</v>
      </c>
      <c r="S3677" s="2" t="s">
        <v>100</v>
      </c>
      <c r="T3677" s="2">
        <v>4</v>
      </c>
      <c r="U3677" s="2">
        <v>4</v>
      </c>
      <c r="X3677" t="str">
        <f>VLOOKUP($S3677,Taxonomic!A:D,2,FALSE)</f>
        <v>gobiidae</v>
      </c>
      <c r="Y3677" t="str">
        <f>VLOOKUP(S3677,Taxonomic!A:D,3,FALSE)</f>
        <v>coryphopterus</v>
      </c>
      <c r="Z3677" t="str">
        <f>VLOOKUP(S3677,Taxonomic!A:D,4,FALSE)</f>
        <v>glaucofraenum</v>
      </c>
    </row>
    <row r="3678" spans="1:26" x14ac:dyDescent="0.2">
      <c r="A3678" t="s">
        <v>30</v>
      </c>
      <c r="B3678" t="s">
        <v>59</v>
      </c>
      <c r="C3678" s="4" t="s">
        <v>165</v>
      </c>
      <c r="D3678">
        <v>2020</v>
      </c>
      <c r="E3678">
        <v>1</v>
      </c>
      <c r="F3678" s="9">
        <v>29</v>
      </c>
      <c r="G3678" t="s">
        <v>455</v>
      </c>
      <c r="H3678" t="s">
        <v>136</v>
      </c>
      <c r="I3678">
        <f>VLOOKUP(B3678,Information_sites!D:E,2,FALSE)</f>
        <v>-24.097747999999999</v>
      </c>
      <c r="J3678">
        <f>VLOOKUP(B3678,Information_sites!D:F,3,FALSE)</f>
        <v>-45.688487000000002</v>
      </c>
      <c r="K3678">
        <v>17</v>
      </c>
      <c r="L3678">
        <v>52</v>
      </c>
      <c r="M3678">
        <v>40</v>
      </c>
      <c r="N3678" t="s">
        <v>177</v>
      </c>
      <c r="O3678">
        <v>6</v>
      </c>
      <c r="P3678" s="5">
        <v>0.67013888888888895</v>
      </c>
      <c r="Q3678" s="5">
        <v>0.67430555555555605</v>
      </c>
      <c r="R3678">
        <v>25</v>
      </c>
      <c r="S3678" s="2" t="s">
        <v>100</v>
      </c>
      <c r="T3678" s="2">
        <v>2</v>
      </c>
      <c r="U3678" s="2">
        <v>3</v>
      </c>
      <c r="X3678" t="str">
        <f>VLOOKUP($S3678,Taxonomic!A:D,2,FALSE)</f>
        <v>gobiidae</v>
      </c>
      <c r="Y3678" t="str">
        <f>VLOOKUP(S3678,Taxonomic!A:D,3,FALSE)</f>
        <v>coryphopterus</v>
      </c>
      <c r="Z3678" t="str">
        <f>VLOOKUP(S3678,Taxonomic!A:D,4,FALSE)</f>
        <v>glaucofraenum</v>
      </c>
    </row>
    <row r="3679" spans="1:26" x14ac:dyDescent="0.2">
      <c r="A3679" t="s">
        <v>30</v>
      </c>
      <c r="B3679" t="s">
        <v>59</v>
      </c>
      <c r="C3679" s="4" t="s">
        <v>165</v>
      </c>
      <c r="D3679">
        <v>2020</v>
      </c>
      <c r="E3679">
        <v>1</v>
      </c>
      <c r="F3679" s="9">
        <v>29</v>
      </c>
      <c r="G3679" t="s">
        <v>455</v>
      </c>
      <c r="H3679" t="s">
        <v>136</v>
      </c>
      <c r="I3679">
        <f>VLOOKUP(B3679,Information_sites!D:E,2,FALSE)</f>
        <v>-24.097747999999999</v>
      </c>
      <c r="J3679">
        <f>VLOOKUP(B3679,Information_sites!D:F,3,FALSE)</f>
        <v>-45.688487000000002</v>
      </c>
      <c r="K3679">
        <v>17</v>
      </c>
      <c r="L3679">
        <v>52</v>
      </c>
      <c r="M3679">
        <v>40</v>
      </c>
      <c r="N3679" t="s">
        <v>177</v>
      </c>
      <c r="O3679">
        <v>6</v>
      </c>
      <c r="P3679" s="5">
        <v>0.67013888888888895</v>
      </c>
      <c r="Q3679" s="5">
        <v>0.67430555555555605</v>
      </c>
      <c r="R3679">
        <v>25</v>
      </c>
      <c r="S3679" s="2" t="s">
        <v>100</v>
      </c>
      <c r="T3679" s="2">
        <v>2</v>
      </c>
      <c r="U3679" s="2">
        <v>5</v>
      </c>
      <c r="X3679" t="str">
        <f>VLOOKUP($S3679,Taxonomic!A:D,2,FALSE)</f>
        <v>gobiidae</v>
      </c>
      <c r="Y3679" t="str">
        <f>VLOOKUP(S3679,Taxonomic!A:D,3,FALSE)</f>
        <v>coryphopterus</v>
      </c>
      <c r="Z3679" t="str">
        <f>VLOOKUP(S3679,Taxonomic!A:D,4,FALSE)</f>
        <v>glaucofraenum</v>
      </c>
    </row>
    <row r="3680" spans="1:26" x14ac:dyDescent="0.2">
      <c r="A3680" t="s">
        <v>30</v>
      </c>
      <c r="B3680" t="s">
        <v>59</v>
      </c>
      <c r="C3680" s="4" t="s">
        <v>165</v>
      </c>
      <c r="D3680">
        <v>2020</v>
      </c>
      <c r="E3680">
        <v>1</v>
      </c>
      <c r="F3680" s="9">
        <v>29</v>
      </c>
      <c r="G3680" t="s">
        <v>455</v>
      </c>
      <c r="H3680" t="s">
        <v>136</v>
      </c>
      <c r="I3680">
        <f>VLOOKUP(B3680,Information_sites!D:E,2,FALSE)</f>
        <v>-24.097747999999999</v>
      </c>
      <c r="J3680">
        <f>VLOOKUP(B3680,Information_sites!D:F,3,FALSE)</f>
        <v>-45.688487000000002</v>
      </c>
      <c r="K3680">
        <v>17</v>
      </c>
      <c r="L3680">
        <v>52</v>
      </c>
      <c r="M3680">
        <v>40</v>
      </c>
      <c r="N3680" t="s">
        <v>177</v>
      </c>
      <c r="O3680">
        <v>6</v>
      </c>
      <c r="P3680" s="5">
        <v>0.67013888888888895</v>
      </c>
      <c r="Q3680" s="5">
        <v>0.67430555555555605</v>
      </c>
      <c r="R3680">
        <v>25</v>
      </c>
      <c r="S3680" s="2" t="s">
        <v>38</v>
      </c>
      <c r="T3680" s="2">
        <v>1</v>
      </c>
      <c r="U3680" s="2">
        <v>40</v>
      </c>
      <c r="X3680" t="str">
        <f>VLOOKUP($S3680,Taxonomic!A:D,2,FALSE)</f>
        <v>serranidae</v>
      </c>
      <c r="Y3680" t="str">
        <f>VLOOKUP(S3680,Taxonomic!A:D,3,FALSE)</f>
        <v>epinephelus</v>
      </c>
      <c r="Z3680" t="str">
        <f>VLOOKUP(S3680,Taxonomic!A:D,4,FALSE)</f>
        <v>marginatus</v>
      </c>
    </row>
    <row r="3681" spans="1:26" x14ac:dyDescent="0.2">
      <c r="A3681" t="s">
        <v>30</v>
      </c>
      <c r="B3681" t="s">
        <v>59</v>
      </c>
      <c r="C3681" s="4" t="s">
        <v>165</v>
      </c>
      <c r="D3681">
        <v>2020</v>
      </c>
      <c r="E3681">
        <v>1</v>
      </c>
      <c r="F3681" s="9">
        <v>29</v>
      </c>
      <c r="G3681" t="s">
        <v>455</v>
      </c>
      <c r="H3681" t="s">
        <v>136</v>
      </c>
      <c r="I3681">
        <f>VLOOKUP(B3681,Information_sites!D:E,2,FALSE)</f>
        <v>-24.097747999999999</v>
      </c>
      <c r="J3681">
        <f>VLOOKUP(B3681,Information_sites!D:F,3,FALSE)</f>
        <v>-45.688487000000002</v>
      </c>
      <c r="K3681">
        <v>17</v>
      </c>
      <c r="L3681">
        <v>52</v>
      </c>
      <c r="M3681">
        <v>40</v>
      </c>
      <c r="N3681" t="s">
        <v>177</v>
      </c>
      <c r="O3681">
        <v>6</v>
      </c>
      <c r="P3681" s="5">
        <v>0.67013888888888895</v>
      </c>
      <c r="Q3681" s="5">
        <v>0.67430555555555605</v>
      </c>
      <c r="R3681">
        <v>25</v>
      </c>
      <c r="S3681" s="2" t="s">
        <v>43</v>
      </c>
      <c r="T3681" s="2">
        <v>3</v>
      </c>
      <c r="U3681" s="2">
        <v>18</v>
      </c>
      <c r="X3681" t="str">
        <f>VLOOKUP($S3681,Taxonomic!A:D,2,FALSE)</f>
        <v>sciaenidae</v>
      </c>
      <c r="Y3681" t="str">
        <f>VLOOKUP(S3681,Taxonomic!A:D,3,FALSE)</f>
        <v>odontoscion</v>
      </c>
      <c r="Z3681" t="str">
        <f>VLOOKUP(S3681,Taxonomic!A:D,4,FALSE)</f>
        <v>dentex</v>
      </c>
    </row>
    <row r="3682" spans="1:26" x14ac:dyDescent="0.2">
      <c r="A3682" t="s">
        <v>30</v>
      </c>
      <c r="B3682" t="s">
        <v>59</v>
      </c>
      <c r="C3682" s="4" t="s">
        <v>165</v>
      </c>
      <c r="D3682">
        <v>2020</v>
      </c>
      <c r="E3682">
        <v>1</v>
      </c>
      <c r="F3682" s="9">
        <v>29</v>
      </c>
      <c r="G3682" t="s">
        <v>455</v>
      </c>
      <c r="H3682" t="s">
        <v>136</v>
      </c>
      <c r="I3682">
        <f>VLOOKUP(B3682,Information_sites!D:E,2,FALSE)</f>
        <v>-24.097747999999999</v>
      </c>
      <c r="J3682">
        <f>VLOOKUP(B3682,Information_sites!D:F,3,FALSE)</f>
        <v>-45.688487000000002</v>
      </c>
      <c r="K3682">
        <v>18</v>
      </c>
      <c r="L3682">
        <v>53</v>
      </c>
      <c r="M3682">
        <v>40</v>
      </c>
      <c r="N3682" t="s">
        <v>178</v>
      </c>
      <c r="O3682">
        <v>6</v>
      </c>
      <c r="P3682" s="5">
        <v>0.67916666666666703</v>
      </c>
      <c r="Q3682" s="5">
        <v>0.68194444444444402</v>
      </c>
      <c r="R3682">
        <v>25</v>
      </c>
      <c r="S3682" s="2" t="s">
        <v>45</v>
      </c>
      <c r="T3682" s="2">
        <v>1</v>
      </c>
      <c r="U3682" s="2">
        <v>20</v>
      </c>
      <c r="V3682" t="s">
        <v>137</v>
      </c>
      <c r="X3682" t="str">
        <f>VLOOKUP($S3682,Taxonomic!A:D,2,FALSE)</f>
        <v>scaridae</v>
      </c>
      <c r="Y3682" t="str">
        <f>VLOOKUP(S3682,Taxonomic!A:D,3,FALSE)</f>
        <v>sparisoma</v>
      </c>
      <c r="Z3682" t="str">
        <f>VLOOKUP(S3682,Taxonomic!A:D,4,FALSE)</f>
        <v>amplum</v>
      </c>
    </row>
    <row r="3683" spans="1:26" x14ac:dyDescent="0.2">
      <c r="A3683" t="s">
        <v>30</v>
      </c>
      <c r="B3683" t="s">
        <v>59</v>
      </c>
      <c r="C3683" s="4" t="s">
        <v>165</v>
      </c>
      <c r="D3683">
        <v>2020</v>
      </c>
      <c r="E3683">
        <v>1</v>
      </c>
      <c r="F3683" s="9">
        <v>29</v>
      </c>
      <c r="G3683" t="s">
        <v>455</v>
      </c>
      <c r="H3683" t="s">
        <v>136</v>
      </c>
      <c r="I3683">
        <f>VLOOKUP(B3683,Information_sites!D:E,2,FALSE)</f>
        <v>-24.097747999999999</v>
      </c>
      <c r="J3683">
        <f>VLOOKUP(B3683,Information_sites!D:F,3,FALSE)</f>
        <v>-45.688487000000002</v>
      </c>
      <c r="K3683">
        <v>18</v>
      </c>
      <c r="L3683">
        <v>53</v>
      </c>
      <c r="M3683">
        <v>40</v>
      </c>
      <c r="N3683" t="s">
        <v>178</v>
      </c>
      <c r="O3683">
        <v>6</v>
      </c>
      <c r="P3683" s="5">
        <v>0.67916666666666703</v>
      </c>
      <c r="Q3683" s="5">
        <v>0.68194444444444402</v>
      </c>
      <c r="R3683">
        <v>25</v>
      </c>
      <c r="S3683" s="2" t="s">
        <v>44</v>
      </c>
      <c r="T3683" s="2">
        <v>1</v>
      </c>
      <c r="U3683" s="2">
        <v>30</v>
      </c>
      <c r="X3683" t="str">
        <f>VLOOKUP($S3683,Taxonomic!A:D,2,FALSE)</f>
        <v>pomacanthidae</v>
      </c>
      <c r="Y3683" t="str">
        <f>VLOOKUP(S3683,Taxonomic!A:D,3,FALSE)</f>
        <v>pomacanthus</v>
      </c>
      <c r="Z3683" t="str">
        <f>VLOOKUP(S3683,Taxonomic!A:D,4,FALSE)</f>
        <v>paru</v>
      </c>
    </row>
    <row r="3684" spans="1:26" x14ac:dyDescent="0.2">
      <c r="A3684" t="s">
        <v>30</v>
      </c>
      <c r="B3684" t="s">
        <v>59</v>
      </c>
      <c r="C3684" s="4" t="s">
        <v>165</v>
      </c>
      <c r="D3684">
        <v>2020</v>
      </c>
      <c r="E3684">
        <v>1</v>
      </c>
      <c r="F3684" s="9">
        <v>29</v>
      </c>
      <c r="G3684" t="s">
        <v>455</v>
      </c>
      <c r="H3684" t="s">
        <v>136</v>
      </c>
      <c r="I3684">
        <f>VLOOKUP(B3684,Information_sites!D:E,2,FALSE)</f>
        <v>-24.097747999999999</v>
      </c>
      <c r="J3684">
        <f>VLOOKUP(B3684,Information_sites!D:F,3,FALSE)</f>
        <v>-45.688487000000002</v>
      </c>
      <c r="K3684">
        <v>18</v>
      </c>
      <c r="L3684">
        <v>53</v>
      </c>
      <c r="M3684">
        <v>40</v>
      </c>
      <c r="N3684" t="s">
        <v>178</v>
      </c>
      <c r="O3684">
        <v>6</v>
      </c>
      <c r="P3684" s="5">
        <v>0.67916666666666703</v>
      </c>
      <c r="Q3684" s="5">
        <v>0.68194444444444402</v>
      </c>
      <c r="R3684">
        <v>25</v>
      </c>
      <c r="S3684" s="2" t="s">
        <v>50</v>
      </c>
      <c r="T3684" s="2">
        <v>1</v>
      </c>
      <c r="U3684" s="2">
        <v>27</v>
      </c>
      <c r="X3684" t="str">
        <f>VLOOKUP($S3684,Taxonomic!A:D,2,FALSE)</f>
        <v>haemulidae</v>
      </c>
      <c r="Y3684" t="str">
        <f>VLOOKUP(S3684,Taxonomic!A:D,3,FALSE)</f>
        <v>anisotremus</v>
      </c>
      <c r="Z3684" t="str">
        <f>VLOOKUP(S3684,Taxonomic!A:D,4,FALSE)</f>
        <v>virginicus</v>
      </c>
    </row>
    <row r="3685" spans="1:26" x14ac:dyDescent="0.2">
      <c r="A3685" t="s">
        <v>30</v>
      </c>
      <c r="B3685" t="s">
        <v>59</v>
      </c>
      <c r="C3685" s="4" t="s">
        <v>165</v>
      </c>
      <c r="D3685">
        <v>2020</v>
      </c>
      <c r="E3685">
        <v>1</v>
      </c>
      <c r="F3685" s="9">
        <v>29</v>
      </c>
      <c r="G3685" t="s">
        <v>455</v>
      </c>
      <c r="H3685" t="s">
        <v>136</v>
      </c>
      <c r="I3685">
        <f>VLOOKUP(B3685,Information_sites!D:E,2,FALSE)</f>
        <v>-24.097747999999999</v>
      </c>
      <c r="J3685">
        <f>VLOOKUP(B3685,Information_sites!D:F,3,FALSE)</f>
        <v>-45.688487000000002</v>
      </c>
      <c r="K3685">
        <v>18</v>
      </c>
      <c r="L3685">
        <v>53</v>
      </c>
      <c r="M3685">
        <v>40</v>
      </c>
      <c r="N3685" t="s">
        <v>178</v>
      </c>
      <c r="O3685">
        <v>6</v>
      </c>
      <c r="P3685" s="5">
        <v>0.67916666666666703</v>
      </c>
      <c r="Q3685" s="5">
        <v>0.68194444444444402</v>
      </c>
      <c r="R3685">
        <v>25</v>
      </c>
      <c r="S3685" s="2" t="s">
        <v>50</v>
      </c>
      <c r="T3685" s="2">
        <v>2</v>
      </c>
      <c r="U3685" s="2">
        <v>30</v>
      </c>
      <c r="X3685" t="str">
        <f>VLOOKUP($S3685,Taxonomic!A:D,2,FALSE)</f>
        <v>haemulidae</v>
      </c>
      <c r="Y3685" t="str">
        <f>VLOOKUP(S3685,Taxonomic!A:D,3,FALSE)</f>
        <v>anisotremus</v>
      </c>
      <c r="Z3685" t="str">
        <f>VLOOKUP(S3685,Taxonomic!A:D,4,FALSE)</f>
        <v>virginicus</v>
      </c>
    </row>
    <row r="3686" spans="1:26" x14ac:dyDescent="0.2">
      <c r="A3686" t="s">
        <v>30</v>
      </c>
      <c r="B3686" t="s">
        <v>59</v>
      </c>
      <c r="C3686" s="4" t="s">
        <v>165</v>
      </c>
      <c r="D3686">
        <v>2020</v>
      </c>
      <c r="E3686">
        <v>1</v>
      </c>
      <c r="F3686" s="9">
        <v>29</v>
      </c>
      <c r="G3686" t="s">
        <v>455</v>
      </c>
      <c r="H3686" t="s">
        <v>136</v>
      </c>
      <c r="I3686">
        <f>VLOOKUP(B3686,Information_sites!D:E,2,FALSE)</f>
        <v>-24.097747999999999</v>
      </c>
      <c r="J3686">
        <f>VLOOKUP(B3686,Information_sites!D:F,3,FALSE)</f>
        <v>-45.688487000000002</v>
      </c>
      <c r="K3686">
        <v>18</v>
      </c>
      <c r="L3686">
        <v>53</v>
      </c>
      <c r="M3686">
        <v>40</v>
      </c>
      <c r="N3686" t="s">
        <v>178</v>
      </c>
      <c r="O3686">
        <v>6</v>
      </c>
      <c r="P3686" s="5">
        <v>0.67916666666666703</v>
      </c>
      <c r="Q3686" s="5">
        <v>0.68194444444444402</v>
      </c>
      <c r="R3686">
        <v>25</v>
      </c>
      <c r="S3686" s="2" t="s">
        <v>33</v>
      </c>
      <c r="T3686" s="2">
        <v>22</v>
      </c>
      <c r="U3686" s="2">
        <v>15</v>
      </c>
      <c r="X3686" t="str">
        <f>VLOOKUP($S3686,Taxonomic!A:D,2,FALSE)</f>
        <v>pomacentridae</v>
      </c>
      <c r="Y3686" t="str">
        <f>VLOOKUP(S3686,Taxonomic!A:D,3,FALSE)</f>
        <v>abudefduf</v>
      </c>
      <c r="Z3686" t="str">
        <f>VLOOKUP(S3686,Taxonomic!A:D,4,FALSE)</f>
        <v>saxatilis</v>
      </c>
    </row>
    <row r="3687" spans="1:26" x14ac:dyDescent="0.2">
      <c r="A3687" t="s">
        <v>30</v>
      </c>
      <c r="B3687" t="s">
        <v>59</v>
      </c>
      <c r="C3687" s="4" t="s">
        <v>165</v>
      </c>
      <c r="D3687">
        <v>2020</v>
      </c>
      <c r="E3687">
        <v>1</v>
      </c>
      <c r="F3687" s="9">
        <v>29</v>
      </c>
      <c r="G3687" t="s">
        <v>455</v>
      </c>
      <c r="H3687" t="s">
        <v>136</v>
      </c>
      <c r="I3687">
        <f>VLOOKUP(B3687,Information_sites!D:E,2,FALSE)</f>
        <v>-24.097747999999999</v>
      </c>
      <c r="J3687">
        <f>VLOOKUP(B3687,Information_sites!D:F,3,FALSE)</f>
        <v>-45.688487000000002</v>
      </c>
      <c r="K3687">
        <v>18</v>
      </c>
      <c r="L3687">
        <v>53</v>
      </c>
      <c r="M3687">
        <v>40</v>
      </c>
      <c r="N3687" t="s">
        <v>178</v>
      </c>
      <c r="O3687">
        <v>6</v>
      </c>
      <c r="P3687" s="5">
        <v>0.67916666666666703</v>
      </c>
      <c r="Q3687" s="5">
        <v>0.68194444444444402</v>
      </c>
      <c r="R3687">
        <v>25</v>
      </c>
      <c r="S3687" s="2" t="s">
        <v>33</v>
      </c>
      <c r="T3687" s="2">
        <v>4</v>
      </c>
      <c r="U3687" s="2">
        <v>10</v>
      </c>
      <c r="X3687" t="str">
        <f>VLOOKUP($S3687,Taxonomic!A:D,2,FALSE)</f>
        <v>pomacentridae</v>
      </c>
      <c r="Y3687" t="str">
        <f>VLOOKUP(S3687,Taxonomic!A:D,3,FALSE)</f>
        <v>abudefduf</v>
      </c>
      <c r="Z3687" t="str">
        <f>VLOOKUP(S3687,Taxonomic!A:D,4,FALSE)</f>
        <v>saxatilis</v>
      </c>
    </row>
    <row r="3688" spans="1:26" x14ac:dyDescent="0.2">
      <c r="A3688" t="s">
        <v>30</v>
      </c>
      <c r="B3688" t="s">
        <v>59</v>
      </c>
      <c r="C3688" s="4" t="s">
        <v>165</v>
      </c>
      <c r="D3688">
        <v>2020</v>
      </c>
      <c r="E3688">
        <v>1</v>
      </c>
      <c r="F3688" s="9">
        <v>29</v>
      </c>
      <c r="G3688" t="s">
        <v>455</v>
      </c>
      <c r="H3688" t="s">
        <v>136</v>
      </c>
      <c r="I3688">
        <f>VLOOKUP(B3688,Information_sites!D:E,2,FALSE)</f>
        <v>-24.097747999999999</v>
      </c>
      <c r="J3688">
        <f>VLOOKUP(B3688,Information_sites!D:F,3,FALSE)</f>
        <v>-45.688487000000002</v>
      </c>
      <c r="K3688">
        <v>18</v>
      </c>
      <c r="L3688">
        <v>53</v>
      </c>
      <c r="M3688">
        <v>40</v>
      </c>
      <c r="N3688" t="s">
        <v>178</v>
      </c>
      <c r="O3688">
        <v>6</v>
      </c>
      <c r="P3688" s="5">
        <v>0.67916666666666703</v>
      </c>
      <c r="Q3688" s="5">
        <v>0.68194444444444402</v>
      </c>
      <c r="R3688">
        <v>25</v>
      </c>
      <c r="S3688" s="2" t="s">
        <v>33</v>
      </c>
      <c r="T3688" s="2">
        <v>2</v>
      </c>
      <c r="U3688" s="2">
        <v>12</v>
      </c>
      <c r="X3688" t="str">
        <f>VLOOKUP($S3688,Taxonomic!A:D,2,FALSE)</f>
        <v>pomacentridae</v>
      </c>
      <c r="Y3688" t="str">
        <f>VLOOKUP(S3688,Taxonomic!A:D,3,FALSE)</f>
        <v>abudefduf</v>
      </c>
      <c r="Z3688" t="str">
        <f>VLOOKUP(S3688,Taxonomic!A:D,4,FALSE)</f>
        <v>saxatilis</v>
      </c>
    </row>
    <row r="3689" spans="1:26" x14ac:dyDescent="0.2">
      <c r="A3689" t="s">
        <v>30</v>
      </c>
      <c r="B3689" t="s">
        <v>59</v>
      </c>
      <c r="C3689" s="4" t="s">
        <v>165</v>
      </c>
      <c r="D3689">
        <v>2020</v>
      </c>
      <c r="E3689">
        <v>1</v>
      </c>
      <c r="F3689" s="9">
        <v>29</v>
      </c>
      <c r="G3689" t="s">
        <v>455</v>
      </c>
      <c r="H3689" t="s">
        <v>136</v>
      </c>
      <c r="I3689">
        <f>VLOOKUP(B3689,Information_sites!D:E,2,FALSE)</f>
        <v>-24.097747999999999</v>
      </c>
      <c r="J3689">
        <f>VLOOKUP(B3689,Information_sites!D:F,3,FALSE)</f>
        <v>-45.688487000000002</v>
      </c>
      <c r="K3689">
        <v>18</v>
      </c>
      <c r="L3689">
        <v>53</v>
      </c>
      <c r="M3689">
        <v>40</v>
      </c>
      <c r="N3689" t="s">
        <v>178</v>
      </c>
      <c r="O3689">
        <v>6</v>
      </c>
      <c r="P3689" s="5">
        <v>0.67916666666666703</v>
      </c>
      <c r="Q3689" s="5">
        <v>0.68194444444444402</v>
      </c>
      <c r="R3689">
        <v>25</v>
      </c>
      <c r="S3689" s="2" t="s">
        <v>46</v>
      </c>
      <c r="T3689" s="2">
        <v>7</v>
      </c>
      <c r="U3689" s="2">
        <v>8</v>
      </c>
      <c r="X3689" t="str">
        <f>VLOOKUP($S3689,Taxonomic!A:D,2,FALSE)</f>
        <v>pomacentridae</v>
      </c>
      <c r="Y3689" t="str">
        <f>VLOOKUP(S3689,Taxonomic!A:D,3,FALSE)</f>
        <v>stegastes</v>
      </c>
      <c r="Z3689" t="str">
        <f>VLOOKUP(S3689,Taxonomic!A:D,4,FALSE)</f>
        <v>fuscus</v>
      </c>
    </row>
    <row r="3690" spans="1:26" x14ac:dyDescent="0.2">
      <c r="A3690" t="s">
        <v>30</v>
      </c>
      <c r="B3690" t="s">
        <v>59</v>
      </c>
      <c r="C3690" s="4" t="s">
        <v>165</v>
      </c>
      <c r="D3690">
        <v>2020</v>
      </c>
      <c r="E3690">
        <v>1</v>
      </c>
      <c r="F3690" s="9">
        <v>29</v>
      </c>
      <c r="G3690" t="s">
        <v>455</v>
      </c>
      <c r="H3690" t="s">
        <v>136</v>
      </c>
      <c r="I3690">
        <f>VLOOKUP(B3690,Information_sites!D:E,2,FALSE)</f>
        <v>-24.097747999999999</v>
      </c>
      <c r="J3690">
        <f>VLOOKUP(B3690,Information_sites!D:F,3,FALSE)</f>
        <v>-45.688487000000002</v>
      </c>
      <c r="K3690">
        <v>18</v>
      </c>
      <c r="L3690">
        <v>53</v>
      </c>
      <c r="M3690">
        <v>40</v>
      </c>
      <c r="N3690" t="s">
        <v>178</v>
      </c>
      <c r="O3690">
        <v>6</v>
      </c>
      <c r="P3690" s="5">
        <v>0.67916666666666703</v>
      </c>
      <c r="Q3690" s="5">
        <v>0.68194444444444402</v>
      </c>
      <c r="R3690">
        <v>25</v>
      </c>
      <c r="S3690" s="2" t="s">
        <v>46</v>
      </c>
      <c r="T3690" s="2">
        <v>2</v>
      </c>
      <c r="U3690" s="2">
        <v>12</v>
      </c>
      <c r="X3690" t="str">
        <f>VLOOKUP($S3690,Taxonomic!A:D,2,FALSE)</f>
        <v>pomacentridae</v>
      </c>
      <c r="Y3690" t="str">
        <f>VLOOKUP(S3690,Taxonomic!A:D,3,FALSE)</f>
        <v>stegastes</v>
      </c>
      <c r="Z3690" t="str">
        <f>VLOOKUP(S3690,Taxonomic!A:D,4,FALSE)</f>
        <v>fuscus</v>
      </c>
    </row>
    <row r="3691" spans="1:26" x14ac:dyDescent="0.2">
      <c r="A3691" t="s">
        <v>30</v>
      </c>
      <c r="B3691" t="s">
        <v>59</v>
      </c>
      <c r="C3691" s="4" t="s">
        <v>165</v>
      </c>
      <c r="D3691">
        <v>2020</v>
      </c>
      <c r="E3691">
        <v>1</v>
      </c>
      <c r="F3691" s="9">
        <v>29</v>
      </c>
      <c r="G3691" t="s">
        <v>455</v>
      </c>
      <c r="H3691" t="s">
        <v>136</v>
      </c>
      <c r="I3691">
        <f>VLOOKUP(B3691,Information_sites!D:E,2,FALSE)</f>
        <v>-24.097747999999999</v>
      </c>
      <c r="J3691">
        <f>VLOOKUP(B3691,Information_sites!D:F,3,FALSE)</f>
        <v>-45.688487000000002</v>
      </c>
      <c r="K3691">
        <v>18</v>
      </c>
      <c r="L3691">
        <v>53</v>
      </c>
      <c r="M3691">
        <v>40</v>
      </c>
      <c r="N3691" t="s">
        <v>178</v>
      </c>
      <c r="O3691">
        <v>6</v>
      </c>
      <c r="P3691" s="5">
        <v>0.67916666666666703</v>
      </c>
      <c r="Q3691" s="5">
        <v>0.68194444444444402</v>
      </c>
      <c r="R3691">
        <v>25</v>
      </c>
      <c r="S3691" s="2" t="s">
        <v>46</v>
      </c>
      <c r="T3691" s="2">
        <v>1</v>
      </c>
      <c r="U3691" s="2">
        <v>10</v>
      </c>
      <c r="X3691" t="str">
        <f>VLOOKUP($S3691,Taxonomic!A:D,2,FALSE)</f>
        <v>pomacentridae</v>
      </c>
      <c r="Y3691" t="str">
        <f>VLOOKUP(S3691,Taxonomic!A:D,3,FALSE)</f>
        <v>stegastes</v>
      </c>
      <c r="Z3691" t="str">
        <f>VLOOKUP(S3691,Taxonomic!A:D,4,FALSE)</f>
        <v>fuscus</v>
      </c>
    </row>
    <row r="3692" spans="1:26" x14ac:dyDescent="0.2">
      <c r="A3692" t="s">
        <v>30</v>
      </c>
      <c r="B3692" t="s">
        <v>59</v>
      </c>
      <c r="C3692" s="4" t="s">
        <v>165</v>
      </c>
      <c r="D3692">
        <v>2020</v>
      </c>
      <c r="E3692">
        <v>1</v>
      </c>
      <c r="F3692" s="9">
        <v>29</v>
      </c>
      <c r="G3692" t="s">
        <v>455</v>
      </c>
      <c r="H3692" t="s">
        <v>136</v>
      </c>
      <c r="I3692">
        <f>VLOOKUP(B3692,Information_sites!D:E,2,FALSE)</f>
        <v>-24.097747999999999</v>
      </c>
      <c r="J3692">
        <f>VLOOKUP(B3692,Information_sites!D:F,3,FALSE)</f>
        <v>-45.688487000000002</v>
      </c>
      <c r="K3692">
        <v>18</v>
      </c>
      <c r="L3692">
        <v>53</v>
      </c>
      <c r="M3692">
        <v>40</v>
      </c>
      <c r="N3692" t="s">
        <v>178</v>
      </c>
      <c r="O3692">
        <v>6</v>
      </c>
      <c r="P3692" s="5">
        <v>0.67916666666666703</v>
      </c>
      <c r="Q3692" s="5">
        <v>0.68194444444444402</v>
      </c>
      <c r="R3692">
        <v>25</v>
      </c>
      <c r="S3692" s="2" t="s">
        <v>75</v>
      </c>
      <c r="T3692" s="2">
        <v>1</v>
      </c>
      <c r="U3692" s="2">
        <v>15</v>
      </c>
      <c r="X3692" t="str">
        <f>VLOOKUP($S3692,Taxonomic!A:D,2,FALSE)</f>
        <v>labridae</v>
      </c>
      <c r="Y3692" t="str">
        <f>VLOOKUP(S3692,Taxonomic!A:D,3,FALSE)</f>
        <v>halichoeres</v>
      </c>
      <c r="Z3692" t="str">
        <f>VLOOKUP(S3692,Taxonomic!A:D,4,FALSE)</f>
        <v>brasiliensis</v>
      </c>
    </row>
    <row r="3693" spans="1:26" x14ac:dyDescent="0.2">
      <c r="A3693" t="s">
        <v>30</v>
      </c>
      <c r="B3693" t="s">
        <v>59</v>
      </c>
      <c r="C3693" s="4" t="s">
        <v>165</v>
      </c>
      <c r="D3693">
        <v>2020</v>
      </c>
      <c r="E3693">
        <v>1</v>
      </c>
      <c r="F3693" s="9">
        <v>29</v>
      </c>
      <c r="G3693" t="s">
        <v>455</v>
      </c>
      <c r="H3693" t="s">
        <v>136</v>
      </c>
      <c r="I3693">
        <f>VLOOKUP(B3693,Information_sites!D:E,2,FALSE)</f>
        <v>-24.097747999999999</v>
      </c>
      <c r="J3693">
        <f>VLOOKUP(B3693,Information_sites!D:F,3,FALSE)</f>
        <v>-45.688487000000002</v>
      </c>
      <c r="K3693">
        <v>18</v>
      </c>
      <c r="L3693">
        <v>53</v>
      </c>
      <c r="M3693">
        <v>40</v>
      </c>
      <c r="N3693" t="s">
        <v>178</v>
      </c>
      <c r="O3693">
        <v>6</v>
      </c>
      <c r="P3693" s="5">
        <v>0.67916666666666703</v>
      </c>
      <c r="Q3693" s="5">
        <v>0.68194444444444402</v>
      </c>
      <c r="R3693">
        <v>25</v>
      </c>
      <c r="S3693" s="2" t="s">
        <v>75</v>
      </c>
      <c r="T3693" s="2">
        <v>1</v>
      </c>
      <c r="U3693" s="2">
        <v>12</v>
      </c>
      <c r="X3693" t="str">
        <f>VLOOKUP($S3693,Taxonomic!A:D,2,FALSE)</f>
        <v>labridae</v>
      </c>
      <c r="Y3693" t="str">
        <f>VLOOKUP(S3693,Taxonomic!A:D,3,FALSE)</f>
        <v>halichoeres</v>
      </c>
      <c r="Z3693" t="str">
        <f>VLOOKUP(S3693,Taxonomic!A:D,4,FALSE)</f>
        <v>brasiliensis</v>
      </c>
    </row>
    <row r="3694" spans="1:26" x14ac:dyDescent="0.2">
      <c r="A3694" t="s">
        <v>30</v>
      </c>
      <c r="B3694" t="s">
        <v>59</v>
      </c>
      <c r="C3694" s="4" t="s">
        <v>165</v>
      </c>
      <c r="D3694">
        <v>2020</v>
      </c>
      <c r="E3694">
        <v>1</v>
      </c>
      <c r="F3694" s="9">
        <v>29</v>
      </c>
      <c r="G3694" t="s">
        <v>455</v>
      </c>
      <c r="H3694" t="s">
        <v>136</v>
      </c>
      <c r="I3694">
        <f>VLOOKUP(B3694,Information_sites!D:E,2,FALSE)</f>
        <v>-24.097747999999999</v>
      </c>
      <c r="J3694">
        <f>VLOOKUP(B3694,Information_sites!D:F,3,FALSE)</f>
        <v>-45.688487000000002</v>
      </c>
      <c r="K3694">
        <v>18</v>
      </c>
      <c r="L3694">
        <v>53</v>
      </c>
      <c r="M3694">
        <v>40</v>
      </c>
      <c r="N3694" t="s">
        <v>178</v>
      </c>
      <c r="O3694">
        <v>6</v>
      </c>
      <c r="P3694" s="5">
        <v>0.67916666666666703</v>
      </c>
      <c r="Q3694" s="5">
        <v>0.68194444444444402</v>
      </c>
      <c r="R3694">
        <v>25</v>
      </c>
      <c r="S3694" s="2" t="s">
        <v>40</v>
      </c>
      <c r="T3694" s="2">
        <v>1</v>
      </c>
      <c r="U3694" s="2">
        <v>7</v>
      </c>
      <c r="X3694" t="str">
        <f>VLOOKUP($S3694,Taxonomic!A:D,2,FALSE)</f>
        <v>labridae</v>
      </c>
      <c r="Y3694" t="str">
        <f>VLOOKUP(S3694,Taxonomic!A:D,3,FALSE)</f>
        <v>halichoeres</v>
      </c>
      <c r="Z3694" t="str">
        <f>VLOOKUP(S3694,Taxonomic!A:D,4,FALSE)</f>
        <v>poeyi</v>
      </c>
    </row>
    <row r="3695" spans="1:26" x14ac:dyDescent="0.2">
      <c r="A3695" t="s">
        <v>30</v>
      </c>
      <c r="B3695" t="s">
        <v>59</v>
      </c>
      <c r="C3695" s="4" t="s">
        <v>165</v>
      </c>
      <c r="D3695">
        <v>2020</v>
      </c>
      <c r="E3695">
        <v>1</v>
      </c>
      <c r="F3695" s="9">
        <v>29</v>
      </c>
      <c r="G3695" t="s">
        <v>455</v>
      </c>
      <c r="H3695" t="s">
        <v>136</v>
      </c>
      <c r="I3695">
        <f>VLOOKUP(B3695,Information_sites!D:E,2,FALSE)</f>
        <v>-24.097747999999999</v>
      </c>
      <c r="J3695">
        <f>VLOOKUP(B3695,Information_sites!D:F,3,FALSE)</f>
        <v>-45.688487000000002</v>
      </c>
      <c r="K3695">
        <v>18</v>
      </c>
      <c r="L3695">
        <v>53</v>
      </c>
      <c r="M3695">
        <v>40</v>
      </c>
      <c r="N3695" t="s">
        <v>178</v>
      </c>
      <c r="O3695">
        <v>6</v>
      </c>
      <c r="P3695" s="5">
        <v>0.67916666666666703</v>
      </c>
      <c r="Q3695" s="5">
        <v>0.68194444444444402</v>
      </c>
      <c r="R3695">
        <v>25</v>
      </c>
      <c r="S3695" s="2" t="s">
        <v>40</v>
      </c>
      <c r="T3695" s="2">
        <v>1</v>
      </c>
      <c r="U3695" s="2">
        <v>10</v>
      </c>
      <c r="X3695" t="str">
        <f>VLOOKUP($S3695,Taxonomic!A:D,2,FALSE)</f>
        <v>labridae</v>
      </c>
      <c r="Y3695" t="str">
        <f>VLOOKUP(S3695,Taxonomic!A:D,3,FALSE)</f>
        <v>halichoeres</v>
      </c>
      <c r="Z3695" t="str">
        <f>VLOOKUP(S3695,Taxonomic!A:D,4,FALSE)</f>
        <v>poeyi</v>
      </c>
    </row>
    <row r="3696" spans="1:26" x14ac:dyDescent="0.2">
      <c r="A3696" t="s">
        <v>30</v>
      </c>
      <c r="B3696" t="s">
        <v>59</v>
      </c>
      <c r="C3696" s="4" t="s">
        <v>165</v>
      </c>
      <c r="D3696">
        <v>2020</v>
      </c>
      <c r="E3696">
        <v>1</v>
      </c>
      <c r="F3696" s="9">
        <v>29</v>
      </c>
      <c r="G3696" t="s">
        <v>455</v>
      </c>
      <c r="H3696" t="s">
        <v>136</v>
      </c>
      <c r="I3696">
        <f>VLOOKUP(B3696,Information_sites!D:E,2,FALSE)</f>
        <v>-24.097747999999999</v>
      </c>
      <c r="J3696">
        <f>VLOOKUP(B3696,Information_sites!D:F,3,FALSE)</f>
        <v>-45.688487000000002</v>
      </c>
      <c r="K3696">
        <v>18</v>
      </c>
      <c r="L3696">
        <v>53</v>
      </c>
      <c r="M3696">
        <v>40</v>
      </c>
      <c r="N3696" t="s">
        <v>178</v>
      </c>
      <c r="O3696">
        <v>6</v>
      </c>
      <c r="P3696" s="5">
        <v>0.67916666666666703</v>
      </c>
      <c r="Q3696" s="5">
        <v>0.68194444444444402</v>
      </c>
      <c r="R3696">
        <v>25</v>
      </c>
      <c r="S3696" s="2" t="s">
        <v>40</v>
      </c>
      <c r="T3696" s="2">
        <v>1</v>
      </c>
      <c r="U3696" s="2">
        <v>8</v>
      </c>
      <c r="X3696" t="str">
        <f>VLOOKUP($S3696,Taxonomic!A:D,2,FALSE)</f>
        <v>labridae</v>
      </c>
      <c r="Y3696" t="str">
        <f>VLOOKUP(S3696,Taxonomic!A:D,3,FALSE)</f>
        <v>halichoeres</v>
      </c>
      <c r="Z3696" t="str">
        <f>VLOOKUP(S3696,Taxonomic!A:D,4,FALSE)</f>
        <v>poeyi</v>
      </c>
    </row>
    <row r="3697" spans="1:26" x14ac:dyDescent="0.2">
      <c r="A3697" t="s">
        <v>30</v>
      </c>
      <c r="B3697" t="s">
        <v>59</v>
      </c>
      <c r="C3697" s="4" t="s">
        <v>165</v>
      </c>
      <c r="D3697">
        <v>2020</v>
      </c>
      <c r="E3697">
        <v>1</v>
      </c>
      <c r="F3697" s="9">
        <v>29</v>
      </c>
      <c r="G3697" t="s">
        <v>455</v>
      </c>
      <c r="H3697" t="s">
        <v>136</v>
      </c>
      <c r="I3697">
        <f>VLOOKUP(B3697,Information_sites!D:E,2,FALSE)</f>
        <v>-24.097747999999999</v>
      </c>
      <c r="J3697">
        <f>VLOOKUP(B3697,Information_sites!D:F,3,FALSE)</f>
        <v>-45.688487000000002</v>
      </c>
      <c r="K3697">
        <v>18</v>
      </c>
      <c r="L3697">
        <v>53</v>
      </c>
      <c r="M3697">
        <v>40</v>
      </c>
      <c r="N3697" t="s">
        <v>178</v>
      </c>
      <c r="O3697">
        <v>6</v>
      </c>
      <c r="P3697" s="5">
        <v>0.67916666666666703</v>
      </c>
      <c r="Q3697" s="5">
        <v>0.68194444444444402</v>
      </c>
      <c r="R3697">
        <v>25</v>
      </c>
      <c r="S3697" s="2" t="s">
        <v>60</v>
      </c>
      <c r="T3697" s="2">
        <v>2</v>
      </c>
      <c r="U3697" s="2">
        <v>12</v>
      </c>
      <c r="X3697" t="str">
        <f>VLOOKUP($S3697,Taxonomic!A:D,2,FALSE)</f>
        <v>chaetodontidae</v>
      </c>
      <c r="Y3697" t="str">
        <f>VLOOKUP(S3697,Taxonomic!A:D,3,FALSE)</f>
        <v>chaetodon</v>
      </c>
      <c r="Z3697" t="str">
        <f>VLOOKUP(S3697,Taxonomic!A:D,4,FALSE)</f>
        <v>striatus</v>
      </c>
    </row>
    <row r="3698" spans="1:26" x14ac:dyDescent="0.2">
      <c r="A3698" t="s">
        <v>30</v>
      </c>
      <c r="B3698" t="s">
        <v>59</v>
      </c>
      <c r="C3698" s="4" t="s">
        <v>165</v>
      </c>
      <c r="D3698">
        <v>2020</v>
      </c>
      <c r="E3698">
        <v>1</v>
      </c>
      <c r="F3698" s="9">
        <v>29</v>
      </c>
      <c r="G3698" t="s">
        <v>455</v>
      </c>
      <c r="H3698" t="s">
        <v>136</v>
      </c>
      <c r="I3698">
        <f>VLOOKUP(B3698,Information_sites!D:E,2,FALSE)</f>
        <v>-24.097747999999999</v>
      </c>
      <c r="J3698">
        <f>VLOOKUP(B3698,Information_sites!D:F,3,FALSE)</f>
        <v>-45.688487000000002</v>
      </c>
      <c r="K3698">
        <v>18</v>
      </c>
      <c r="L3698">
        <v>53</v>
      </c>
      <c r="M3698">
        <v>40</v>
      </c>
      <c r="N3698" t="s">
        <v>178</v>
      </c>
      <c r="O3698">
        <v>6</v>
      </c>
      <c r="P3698" s="5">
        <v>0.67916666666666703</v>
      </c>
      <c r="Q3698" s="5">
        <v>0.68194444444444402</v>
      </c>
      <c r="R3698">
        <v>25</v>
      </c>
      <c r="S3698" s="2" t="s">
        <v>41</v>
      </c>
      <c r="T3698" s="2">
        <v>1</v>
      </c>
      <c r="U3698" s="2">
        <v>35</v>
      </c>
      <c r="X3698" t="str">
        <f>VLOOKUP($S3698,Taxonomic!A:D,2,FALSE)</f>
        <v>holocentridae</v>
      </c>
      <c r="Y3698" t="str">
        <f>VLOOKUP(S3698,Taxonomic!A:D,3,FALSE)</f>
        <v>holocentrus</v>
      </c>
      <c r="Z3698" t="str">
        <f>VLOOKUP(S3698,Taxonomic!A:D,4,FALSE)</f>
        <v>adscensionis</v>
      </c>
    </row>
    <row r="3699" spans="1:26" x14ac:dyDescent="0.2">
      <c r="A3699" t="s">
        <v>30</v>
      </c>
      <c r="B3699" t="s">
        <v>59</v>
      </c>
      <c r="C3699" s="4" t="s">
        <v>165</v>
      </c>
      <c r="D3699">
        <v>2020</v>
      </c>
      <c r="E3699">
        <v>1</v>
      </c>
      <c r="F3699" s="9">
        <v>29</v>
      </c>
      <c r="G3699" t="s">
        <v>455</v>
      </c>
      <c r="H3699" t="s">
        <v>136</v>
      </c>
      <c r="I3699">
        <f>VLOOKUP(B3699,Information_sites!D:E,2,FALSE)</f>
        <v>-24.097747999999999</v>
      </c>
      <c r="J3699">
        <f>VLOOKUP(B3699,Information_sites!D:F,3,FALSE)</f>
        <v>-45.688487000000002</v>
      </c>
      <c r="K3699">
        <v>18</v>
      </c>
      <c r="L3699">
        <v>53</v>
      </c>
      <c r="M3699">
        <v>40</v>
      </c>
      <c r="N3699" t="s">
        <v>178</v>
      </c>
      <c r="O3699">
        <v>6</v>
      </c>
      <c r="P3699" s="5">
        <v>0.67916666666666703</v>
      </c>
      <c r="Q3699" s="5">
        <v>0.68194444444444402</v>
      </c>
      <c r="R3699">
        <v>25</v>
      </c>
      <c r="S3699" s="2" t="s">
        <v>51</v>
      </c>
      <c r="T3699" s="2">
        <v>1</v>
      </c>
      <c r="U3699" s="2">
        <v>12</v>
      </c>
      <c r="X3699" t="str">
        <f>VLOOKUP($S3699,Taxonomic!A:D,2,FALSE)</f>
        <v>sparidae</v>
      </c>
      <c r="Y3699" t="str">
        <f>VLOOKUP(S3699,Taxonomic!A:D,3,FALSE)</f>
        <v>diplodus</v>
      </c>
      <c r="Z3699" t="str">
        <f>VLOOKUP(S3699,Taxonomic!A:D,4,FALSE)</f>
        <v>argenteus</v>
      </c>
    </row>
    <row r="3700" spans="1:26" x14ac:dyDescent="0.2">
      <c r="A3700" t="s">
        <v>30</v>
      </c>
      <c r="B3700" t="s">
        <v>59</v>
      </c>
      <c r="C3700" s="4" t="s">
        <v>165</v>
      </c>
      <c r="D3700">
        <v>2020</v>
      </c>
      <c r="E3700">
        <v>1</v>
      </c>
      <c r="F3700" s="9">
        <v>29</v>
      </c>
      <c r="G3700" t="s">
        <v>455</v>
      </c>
      <c r="H3700" t="s">
        <v>136</v>
      </c>
      <c r="I3700">
        <f>VLOOKUP(B3700,Information_sites!D:E,2,FALSE)</f>
        <v>-24.097747999999999</v>
      </c>
      <c r="J3700">
        <f>VLOOKUP(B3700,Information_sites!D:F,3,FALSE)</f>
        <v>-45.688487000000002</v>
      </c>
      <c r="K3700">
        <v>18</v>
      </c>
      <c r="L3700">
        <v>53</v>
      </c>
      <c r="M3700">
        <v>40</v>
      </c>
      <c r="N3700" t="s">
        <v>178</v>
      </c>
      <c r="O3700">
        <v>6</v>
      </c>
      <c r="P3700" s="5">
        <v>0.67916666666666703</v>
      </c>
      <c r="Q3700" s="5">
        <v>0.68194444444444402</v>
      </c>
      <c r="R3700">
        <v>25</v>
      </c>
      <c r="S3700" s="2" t="s">
        <v>51</v>
      </c>
      <c r="T3700" s="2">
        <v>2</v>
      </c>
      <c r="U3700" s="2">
        <v>10</v>
      </c>
      <c r="X3700" t="str">
        <f>VLOOKUP($S3700,Taxonomic!A:D,2,FALSE)</f>
        <v>sparidae</v>
      </c>
      <c r="Y3700" t="str">
        <f>VLOOKUP(S3700,Taxonomic!A:D,3,FALSE)</f>
        <v>diplodus</v>
      </c>
      <c r="Z3700" t="str">
        <f>VLOOKUP(S3700,Taxonomic!A:D,4,FALSE)</f>
        <v>argenteus</v>
      </c>
    </row>
    <row r="3701" spans="1:26" x14ac:dyDescent="0.2">
      <c r="A3701" t="s">
        <v>30</v>
      </c>
      <c r="B3701" t="s">
        <v>59</v>
      </c>
      <c r="C3701" s="4" t="s">
        <v>165</v>
      </c>
      <c r="D3701">
        <v>2020</v>
      </c>
      <c r="E3701">
        <v>1</v>
      </c>
      <c r="F3701" s="9">
        <v>29</v>
      </c>
      <c r="G3701" t="s">
        <v>455</v>
      </c>
      <c r="H3701" t="s">
        <v>136</v>
      </c>
      <c r="I3701">
        <f>VLOOKUP(B3701,Information_sites!D:E,2,FALSE)</f>
        <v>-24.097747999999999</v>
      </c>
      <c r="J3701">
        <f>VLOOKUP(B3701,Information_sites!D:F,3,FALSE)</f>
        <v>-45.688487000000002</v>
      </c>
      <c r="K3701">
        <v>18</v>
      </c>
      <c r="L3701">
        <v>53</v>
      </c>
      <c r="M3701">
        <v>40</v>
      </c>
      <c r="N3701" t="s">
        <v>178</v>
      </c>
      <c r="O3701">
        <v>6</v>
      </c>
      <c r="P3701" s="5">
        <v>0.67916666666666703</v>
      </c>
      <c r="Q3701" s="5">
        <v>0.68194444444444402</v>
      </c>
      <c r="R3701">
        <v>25</v>
      </c>
      <c r="S3701" s="2" t="s">
        <v>51</v>
      </c>
      <c r="T3701" s="2">
        <v>1</v>
      </c>
      <c r="U3701" s="2">
        <v>15</v>
      </c>
      <c r="X3701" t="str">
        <f>VLOOKUP($S3701,Taxonomic!A:D,2,FALSE)</f>
        <v>sparidae</v>
      </c>
      <c r="Y3701" t="str">
        <f>VLOOKUP(S3701,Taxonomic!A:D,3,FALSE)</f>
        <v>diplodus</v>
      </c>
      <c r="Z3701" t="str">
        <f>VLOOKUP(S3701,Taxonomic!A:D,4,FALSE)</f>
        <v>argenteus</v>
      </c>
    </row>
    <row r="3702" spans="1:26" x14ac:dyDescent="0.2">
      <c r="A3702" t="s">
        <v>30</v>
      </c>
      <c r="B3702" t="s">
        <v>59</v>
      </c>
      <c r="C3702" s="4" t="s">
        <v>165</v>
      </c>
      <c r="D3702">
        <v>2020</v>
      </c>
      <c r="E3702">
        <v>1</v>
      </c>
      <c r="F3702" s="9">
        <v>29</v>
      </c>
      <c r="G3702" t="s">
        <v>455</v>
      </c>
      <c r="H3702" t="s">
        <v>136</v>
      </c>
      <c r="I3702">
        <f>VLOOKUP(B3702,Information_sites!D:E,2,FALSE)</f>
        <v>-24.097747999999999</v>
      </c>
      <c r="J3702">
        <f>VLOOKUP(B3702,Information_sites!D:F,3,FALSE)</f>
        <v>-45.688487000000002</v>
      </c>
      <c r="K3702">
        <v>18</v>
      </c>
      <c r="L3702">
        <v>53</v>
      </c>
      <c r="M3702">
        <v>40</v>
      </c>
      <c r="N3702" t="s">
        <v>178</v>
      </c>
      <c r="O3702">
        <v>6</v>
      </c>
      <c r="P3702" s="5">
        <v>0.67916666666666703</v>
      </c>
      <c r="Q3702" s="5">
        <v>0.68194444444444402</v>
      </c>
      <c r="R3702">
        <v>25</v>
      </c>
      <c r="S3702" s="2" t="s">
        <v>64</v>
      </c>
      <c r="T3702" s="2">
        <v>1</v>
      </c>
      <c r="U3702" s="2">
        <v>37</v>
      </c>
      <c r="X3702" t="str">
        <f>VLOOKUP($S3702,Taxonomic!A:D,2,FALSE)</f>
        <v>kyphosidae</v>
      </c>
      <c r="Y3702" t="str">
        <f>VLOOKUP(S3702,Taxonomic!A:D,3,FALSE)</f>
        <v>kyphosus</v>
      </c>
      <c r="Z3702" t="str">
        <f>VLOOKUP(S3702,Taxonomic!A:D,4,FALSE)</f>
        <v>vaigiensis</v>
      </c>
    </row>
    <row r="3703" spans="1:26" x14ac:dyDescent="0.2">
      <c r="A3703" t="s">
        <v>30</v>
      </c>
      <c r="B3703" t="s">
        <v>59</v>
      </c>
      <c r="C3703" s="4" t="s">
        <v>165</v>
      </c>
      <c r="D3703">
        <v>2020</v>
      </c>
      <c r="E3703">
        <v>1</v>
      </c>
      <c r="F3703" s="9">
        <v>29</v>
      </c>
      <c r="G3703" t="s">
        <v>455</v>
      </c>
      <c r="H3703" t="s">
        <v>136</v>
      </c>
      <c r="I3703">
        <f>VLOOKUP(B3703,Information_sites!D:E,2,FALSE)</f>
        <v>-24.097747999999999</v>
      </c>
      <c r="J3703">
        <f>VLOOKUP(B3703,Information_sites!D:F,3,FALSE)</f>
        <v>-45.688487000000002</v>
      </c>
      <c r="K3703">
        <v>18</v>
      </c>
      <c r="L3703">
        <v>53</v>
      </c>
      <c r="M3703">
        <v>40</v>
      </c>
      <c r="N3703" t="s">
        <v>178</v>
      </c>
      <c r="O3703">
        <v>6</v>
      </c>
      <c r="P3703" s="5">
        <v>0.67916666666666703</v>
      </c>
      <c r="Q3703" s="5">
        <v>0.68194444444444402</v>
      </c>
      <c r="R3703">
        <v>25</v>
      </c>
      <c r="S3703" s="2" t="s">
        <v>57</v>
      </c>
      <c r="T3703" s="2">
        <v>1</v>
      </c>
      <c r="U3703" s="2">
        <v>30</v>
      </c>
      <c r="V3703" t="s">
        <v>137</v>
      </c>
      <c r="X3703" t="str">
        <f>VLOOKUP($S3703,Taxonomic!A:D,2,FALSE)</f>
        <v>scaridae</v>
      </c>
      <c r="Y3703" t="str">
        <f>VLOOKUP(S3703,Taxonomic!A:D,3,FALSE)</f>
        <v>sparisoma</v>
      </c>
      <c r="Z3703" t="str">
        <f>VLOOKUP(S3703,Taxonomic!A:D,4,FALSE)</f>
        <v>frondosum</v>
      </c>
    </row>
    <row r="3704" spans="1:26" x14ac:dyDescent="0.2">
      <c r="A3704" t="s">
        <v>30</v>
      </c>
      <c r="B3704" t="s">
        <v>59</v>
      </c>
      <c r="C3704" s="4" t="s">
        <v>165</v>
      </c>
      <c r="D3704">
        <v>2020</v>
      </c>
      <c r="E3704">
        <v>1</v>
      </c>
      <c r="F3704" s="9">
        <v>29</v>
      </c>
      <c r="G3704" t="s">
        <v>455</v>
      </c>
      <c r="H3704" t="s">
        <v>136</v>
      </c>
      <c r="I3704">
        <f>VLOOKUP(B3704,Information_sites!D:E,2,FALSE)</f>
        <v>-24.097747999999999</v>
      </c>
      <c r="J3704">
        <f>VLOOKUP(B3704,Information_sites!D:F,3,FALSE)</f>
        <v>-45.688487000000002</v>
      </c>
      <c r="K3704">
        <v>18</v>
      </c>
      <c r="L3704">
        <v>53</v>
      </c>
      <c r="M3704">
        <v>40</v>
      </c>
      <c r="N3704" t="s">
        <v>178</v>
      </c>
      <c r="O3704">
        <v>6</v>
      </c>
      <c r="P3704" s="5">
        <v>0.67916666666666703</v>
      </c>
      <c r="Q3704" s="5">
        <v>0.68194444444444402</v>
      </c>
      <c r="R3704">
        <v>25</v>
      </c>
      <c r="S3704" s="2" t="s">
        <v>56</v>
      </c>
      <c r="T3704" s="2">
        <v>1</v>
      </c>
      <c r="U3704" s="2">
        <v>37</v>
      </c>
      <c r="V3704" t="s">
        <v>157</v>
      </c>
      <c r="X3704" t="str">
        <f>VLOOKUP($S3704,Taxonomic!A:D,2,FALSE)</f>
        <v>scaridae</v>
      </c>
      <c r="Y3704" t="str">
        <f>VLOOKUP(S3704,Taxonomic!A:D,3,FALSE)</f>
        <v>sparisoma</v>
      </c>
      <c r="Z3704" t="str">
        <f>VLOOKUP(S3704,Taxonomic!A:D,4,FALSE)</f>
        <v>axillare</v>
      </c>
    </row>
    <row r="3705" spans="1:26" x14ac:dyDescent="0.2">
      <c r="A3705" t="s">
        <v>30</v>
      </c>
      <c r="B3705" t="s">
        <v>59</v>
      </c>
      <c r="C3705" s="4" t="s">
        <v>165</v>
      </c>
      <c r="D3705">
        <v>2020</v>
      </c>
      <c r="E3705">
        <v>1</v>
      </c>
      <c r="F3705" s="9">
        <v>29</v>
      </c>
      <c r="G3705" t="s">
        <v>455</v>
      </c>
      <c r="H3705" t="s">
        <v>136</v>
      </c>
      <c r="I3705">
        <f>VLOOKUP(B3705,Information_sites!D:E,2,FALSE)</f>
        <v>-24.097747999999999</v>
      </c>
      <c r="J3705">
        <f>VLOOKUP(B3705,Information_sites!D:F,3,FALSE)</f>
        <v>-45.688487000000002</v>
      </c>
      <c r="K3705">
        <v>18</v>
      </c>
      <c r="L3705">
        <v>53</v>
      </c>
      <c r="M3705">
        <v>40</v>
      </c>
      <c r="N3705" t="s">
        <v>178</v>
      </c>
      <c r="O3705">
        <v>6</v>
      </c>
      <c r="P3705" s="5">
        <v>0.67916666666666703</v>
      </c>
      <c r="Q3705" s="5">
        <v>0.68194444444444402</v>
      </c>
      <c r="R3705">
        <v>25</v>
      </c>
      <c r="S3705" s="2" t="s">
        <v>50</v>
      </c>
      <c r="T3705" s="2">
        <v>1</v>
      </c>
      <c r="U3705" s="2">
        <v>3</v>
      </c>
      <c r="X3705" t="str">
        <f>VLOOKUP($S3705,Taxonomic!A:D,2,FALSE)</f>
        <v>haemulidae</v>
      </c>
      <c r="Y3705" t="str">
        <f>VLOOKUP(S3705,Taxonomic!A:D,3,FALSE)</f>
        <v>anisotremus</v>
      </c>
      <c r="Z3705" t="str">
        <f>VLOOKUP(S3705,Taxonomic!A:D,4,FALSE)</f>
        <v>virginicus</v>
      </c>
    </row>
    <row r="3706" spans="1:26" x14ac:dyDescent="0.2">
      <c r="A3706" t="s">
        <v>30</v>
      </c>
      <c r="B3706" t="s">
        <v>59</v>
      </c>
      <c r="C3706" s="4" t="s">
        <v>165</v>
      </c>
      <c r="D3706">
        <v>2020</v>
      </c>
      <c r="E3706">
        <v>1</v>
      </c>
      <c r="F3706" s="9">
        <v>29</v>
      </c>
      <c r="G3706" t="s">
        <v>455</v>
      </c>
      <c r="H3706" t="s">
        <v>136</v>
      </c>
      <c r="I3706">
        <f>VLOOKUP(B3706,Information_sites!D:E,2,FALSE)</f>
        <v>-24.097747999999999</v>
      </c>
      <c r="J3706">
        <f>VLOOKUP(B3706,Information_sites!D:F,3,FALSE)</f>
        <v>-45.688487000000002</v>
      </c>
      <c r="K3706">
        <v>18</v>
      </c>
      <c r="L3706">
        <v>53</v>
      </c>
      <c r="M3706">
        <v>40</v>
      </c>
      <c r="N3706" t="s">
        <v>178</v>
      </c>
      <c r="O3706">
        <v>6</v>
      </c>
      <c r="P3706" s="5">
        <v>0.67916666666666703</v>
      </c>
      <c r="Q3706" s="5">
        <v>0.68194444444444402</v>
      </c>
      <c r="R3706">
        <v>25</v>
      </c>
      <c r="S3706" s="2" t="s">
        <v>42</v>
      </c>
      <c r="T3706" s="2">
        <v>1</v>
      </c>
      <c r="U3706" s="2">
        <v>21</v>
      </c>
      <c r="X3706" t="str">
        <f>VLOOKUP($S3706,Taxonomic!A:D,2,FALSE)</f>
        <v>serranidae</v>
      </c>
      <c r="Y3706" t="str">
        <f>VLOOKUP(S3706,Taxonomic!A:D,3,FALSE)</f>
        <v>mycteroperca</v>
      </c>
      <c r="Z3706" t="str">
        <f>VLOOKUP(S3706,Taxonomic!A:D,4,FALSE)</f>
        <v>acutirostris</v>
      </c>
    </row>
    <row r="3707" spans="1:26" x14ac:dyDescent="0.2">
      <c r="A3707" t="s">
        <v>30</v>
      </c>
      <c r="B3707" t="s">
        <v>59</v>
      </c>
      <c r="C3707" s="4" t="s">
        <v>165</v>
      </c>
      <c r="D3707">
        <v>2020</v>
      </c>
      <c r="E3707">
        <v>1</v>
      </c>
      <c r="F3707" s="9">
        <v>29</v>
      </c>
      <c r="G3707" t="s">
        <v>455</v>
      </c>
      <c r="H3707" t="s">
        <v>136</v>
      </c>
      <c r="I3707">
        <f>VLOOKUP(B3707,Information_sites!D:E,2,FALSE)</f>
        <v>-24.097747999999999</v>
      </c>
      <c r="J3707">
        <f>VLOOKUP(B3707,Information_sites!D:F,3,FALSE)</f>
        <v>-45.688487000000002</v>
      </c>
      <c r="K3707">
        <v>18</v>
      </c>
      <c r="L3707">
        <v>53</v>
      </c>
      <c r="M3707">
        <v>40</v>
      </c>
      <c r="N3707" t="s">
        <v>178</v>
      </c>
      <c r="O3707">
        <v>6</v>
      </c>
      <c r="P3707" s="5">
        <v>0.67916666666666703</v>
      </c>
      <c r="Q3707" s="5">
        <v>0.68194444444444402</v>
      </c>
      <c r="R3707">
        <v>25</v>
      </c>
      <c r="S3707" s="2" t="s">
        <v>83</v>
      </c>
      <c r="T3707" s="2">
        <v>1</v>
      </c>
      <c r="U3707" s="2">
        <v>40</v>
      </c>
      <c r="X3707" t="str">
        <f>VLOOKUP($S3707,Taxonomic!A:D,2,FALSE)</f>
        <v>mugilidae</v>
      </c>
      <c r="Y3707" t="str">
        <f>VLOOKUP(S3707,Taxonomic!A:D,3,FALSE)</f>
        <v>mugil</v>
      </c>
      <c r="Z3707" t="str">
        <f>VLOOKUP(S3707,Taxonomic!A:D,4,FALSE)</f>
        <v>curema</v>
      </c>
    </row>
    <row r="3708" spans="1:26" x14ac:dyDescent="0.2">
      <c r="A3708" t="s">
        <v>30</v>
      </c>
      <c r="B3708" t="s">
        <v>59</v>
      </c>
      <c r="C3708" s="4" t="s">
        <v>165</v>
      </c>
      <c r="D3708">
        <v>2020</v>
      </c>
      <c r="E3708">
        <v>1</v>
      </c>
      <c r="F3708" s="9">
        <v>29</v>
      </c>
      <c r="G3708" t="s">
        <v>455</v>
      </c>
      <c r="H3708" t="s">
        <v>136</v>
      </c>
      <c r="I3708">
        <f>VLOOKUP(B3708,Information_sites!D:E,2,FALSE)</f>
        <v>-24.097747999999999</v>
      </c>
      <c r="J3708">
        <f>VLOOKUP(B3708,Information_sites!D:F,3,FALSE)</f>
        <v>-45.688487000000002</v>
      </c>
      <c r="K3708">
        <v>18</v>
      </c>
      <c r="L3708">
        <v>53</v>
      </c>
      <c r="M3708">
        <v>40</v>
      </c>
      <c r="N3708" t="s">
        <v>178</v>
      </c>
      <c r="O3708">
        <v>6</v>
      </c>
      <c r="P3708" s="5">
        <v>0.67916666666666703</v>
      </c>
      <c r="Q3708" s="5">
        <v>0.68194444444444402</v>
      </c>
      <c r="R3708">
        <v>25</v>
      </c>
      <c r="S3708" s="2" t="s">
        <v>44</v>
      </c>
      <c r="T3708" s="2">
        <v>1</v>
      </c>
      <c r="U3708" s="2">
        <v>40</v>
      </c>
      <c r="X3708" t="str">
        <f>VLOOKUP($S3708,Taxonomic!A:D,2,FALSE)</f>
        <v>pomacanthidae</v>
      </c>
      <c r="Y3708" t="str">
        <f>VLOOKUP(S3708,Taxonomic!A:D,3,FALSE)</f>
        <v>pomacanthus</v>
      </c>
      <c r="Z3708" t="str">
        <f>VLOOKUP(S3708,Taxonomic!A:D,4,FALSE)</f>
        <v>paru</v>
      </c>
    </row>
    <row r="3709" spans="1:26" x14ac:dyDescent="0.2">
      <c r="A3709" t="s">
        <v>30</v>
      </c>
      <c r="B3709" t="s">
        <v>59</v>
      </c>
      <c r="C3709" s="4" t="s">
        <v>165</v>
      </c>
      <c r="D3709">
        <v>2020</v>
      </c>
      <c r="E3709">
        <v>1</v>
      </c>
      <c r="F3709" s="9">
        <v>29</v>
      </c>
      <c r="G3709" t="s">
        <v>455</v>
      </c>
      <c r="H3709" t="s">
        <v>136</v>
      </c>
      <c r="I3709">
        <f>VLOOKUP(B3709,Information_sites!D:E,2,FALSE)</f>
        <v>-24.097747999999999</v>
      </c>
      <c r="J3709">
        <f>VLOOKUP(B3709,Information_sites!D:F,3,FALSE)</f>
        <v>-45.688487000000002</v>
      </c>
      <c r="K3709">
        <v>18</v>
      </c>
      <c r="L3709">
        <v>53</v>
      </c>
      <c r="M3709">
        <v>40</v>
      </c>
      <c r="N3709" t="s">
        <v>178</v>
      </c>
      <c r="O3709">
        <v>6</v>
      </c>
      <c r="P3709" s="5">
        <v>0.67916666666666703</v>
      </c>
      <c r="Q3709" s="5">
        <v>0.68194444444444402</v>
      </c>
      <c r="R3709">
        <v>25</v>
      </c>
      <c r="S3709" s="2" t="s">
        <v>44</v>
      </c>
      <c r="T3709" s="2">
        <v>1</v>
      </c>
      <c r="U3709" s="2">
        <v>12</v>
      </c>
      <c r="X3709" t="str">
        <f>VLOOKUP($S3709,Taxonomic!A:D,2,FALSE)</f>
        <v>pomacanthidae</v>
      </c>
      <c r="Y3709" t="str">
        <f>VLOOKUP(S3709,Taxonomic!A:D,3,FALSE)</f>
        <v>pomacanthus</v>
      </c>
      <c r="Z3709" t="str">
        <f>VLOOKUP(S3709,Taxonomic!A:D,4,FALSE)</f>
        <v>paru</v>
      </c>
    </row>
    <row r="3710" spans="1:26" x14ac:dyDescent="0.2">
      <c r="A3710" t="s">
        <v>30</v>
      </c>
      <c r="B3710" t="s">
        <v>59</v>
      </c>
      <c r="C3710" s="4" t="s">
        <v>165</v>
      </c>
      <c r="D3710">
        <v>2020</v>
      </c>
      <c r="E3710">
        <v>1</v>
      </c>
      <c r="F3710" s="9">
        <v>29</v>
      </c>
      <c r="G3710" t="s">
        <v>455</v>
      </c>
      <c r="H3710" t="s">
        <v>136</v>
      </c>
      <c r="I3710">
        <f>VLOOKUP(B3710,Information_sites!D:E,2,FALSE)</f>
        <v>-24.097747999999999</v>
      </c>
      <c r="J3710">
        <f>VLOOKUP(B3710,Information_sites!D:F,3,FALSE)</f>
        <v>-45.688487000000002</v>
      </c>
      <c r="K3710">
        <v>18</v>
      </c>
      <c r="L3710">
        <v>53</v>
      </c>
      <c r="M3710">
        <v>40</v>
      </c>
      <c r="N3710" t="s">
        <v>178</v>
      </c>
      <c r="O3710">
        <v>6</v>
      </c>
      <c r="P3710" s="5">
        <v>0.67916666666666703</v>
      </c>
      <c r="Q3710" s="5">
        <v>0.68194444444444402</v>
      </c>
      <c r="R3710">
        <v>25</v>
      </c>
      <c r="S3710" s="2" t="s">
        <v>44</v>
      </c>
      <c r="T3710" s="2">
        <v>1</v>
      </c>
      <c r="U3710" s="2">
        <v>37</v>
      </c>
      <c r="X3710" t="str">
        <f>VLOOKUP($S3710,Taxonomic!A:D,2,FALSE)</f>
        <v>pomacanthidae</v>
      </c>
      <c r="Y3710" t="str">
        <f>VLOOKUP(S3710,Taxonomic!A:D,3,FALSE)</f>
        <v>pomacanthus</v>
      </c>
      <c r="Z3710" t="str">
        <f>VLOOKUP(S3710,Taxonomic!A:D,4,FALSE)</f>
        <v>paru</v>
      </c>
    </row>
    <row r="3711" spans="1:26" x14ac:dyDescent="0.2">
      <c r="A3711" t="s">
        <v>30</v>
      </c>
      <c r="B3711" t="s">
        <v>59</v>
      </c>
      <c r="C3711" s="4" t="s">
        <v>165</v>
      </c>
      <c r="D3711">
        <v>2020</v>
      </c>
      <c r="E3711">
        <v>1</v>
      </c>
      <c r="F3711" s="9">
        <v>29</v>
      </c>
      <c r="G3711" t="s">
        <v>455</v>
      </c>
      <c r="H3711" t="s">
        <v>136</v>
      </c>
      <c r="I3711">
        <f>VLOOKUP(B3711,Information_sites!D:E,2,FALSE)</f>
        <v>-24.097747999999999</v>
      </c>
      <c r="J3711">
        <f>VLOOKUP(B3711,Information_sites!D:F,3,FALSE)</f>
        <v>-45.688487000000002</v>
      </c>
      <c r="K3711">
        <v>18</v>
      </c>
      <c r="L3711">
        <v>53</v>
      </c>
      <c r="M3711">
        <v>40</v>
      </c>
      <c r="N3711" t="s">
        <v>178</v>
      </c>
      <c r="O3711">
        <v>6</v>
      </c>
      <c r="P3711" s="5">
        <v>0.67916666666666703</v>
      </c>
      <c r="Q3711" s="5">
        <v>0.68194444444444402</v>
      </c>
      <c r="R3711">
        <v>25</v>
      </c>
      <c r="S3711" s="2" t="s">
        <v>75</v>
      </c>
      <c r="T3711" s="2">
        <v>40</v>
      </c>
      <c r="U3711" s="2">
        <v>25</v>
      </c>
      <c r="X3711" t="str">
        <f>VLOOKUP($S3711,Taxonomic!A:D,2,FALSE)</f>
        <v>labridae</v>
      </c>
      <c r="Y3711" t="str">
        <f>VLOOKUP(S3711,Taxonomic!A:D,3,FALSE)</f>
        <v>halichoeres</v>
      </c>
      <c r="Z3711" t="str">
        <f>VLOOKUP(S3711,Taxonomic!A:D,4,FALSE)</f>
        <v>brasiliensis</v>
      </c>
    </row>
    <row r="3712" spans="1:26" x14ac:dyDescent="0.2">
      <c r="A3712" t="s">
        <v>30</v>
      </c>
      <c r="B3712" t="s">
        <v>59</v>
      </c>
      <c r="C3712" s="4" t="s">
        <v>165</v>
      </c>
      <c r="D3712">
        <v>2020</v>
      </c>
      <c r="E3712">
        <v>1</v>
      </c>
      <c r="F3712" s="9">
        <v>29</v>
      </c>
      <c r="G3712" t="s">
        <v>455</v>
      </c>
      <c r="H3712" t="s">
        <v>136</v>
      </c>
      <c r="I3712">
        <f>VLOOKUP(B3712,Information_sites!D:E,2,FALSE)</f>
        <v>-24.097747999999999</v>
      </c>
      <c r="J3712">
        <f>VLOOKUP(B3712,Information_sites!D:F,3,FALSE)</f>
        <v>-45.688487000000002</v>
      </c>
      <c r="K3712">
        <v>18</v>
      </c>
      <c r="L3712">
        <v>53</v>
      </c>
      <c r="M3712">
        <v>40</v>
      </c>
      <c r="N3712" t="s">
        <v>178</v>
      </c>
      <c r="O3712">
        <v>6</v>
      </c>
      <c r="P3712" s="5">
        <v>0.67916666666666703</v>
      </c>
      <c r="Q3712" s="5">
        <v>0.68194444444444402</v>
      </c>
      <c r="R3712">
        <v>25</v>
      </c>
      <c r="S3712" s="2" t="s">
        <v>100</v>
      </c>
      <c r="T3712" s="2">
        <v>2</v>
      </c>
      <c r="U3712" s="2">
        <v>3</v>
      </c>
      <c r="X3712" t="str">
        <f>VLOOKUP($S3712,Taxonomic!A:D,2,FALSE)</f>
        <v>gobiidae</v>
      </c>
      <c r="Y3712" t="str">
        <f>VLOOKUP(S3712,Taxonomic!A:D,3,FALSE)</f>
        <v>coryphopterus</v>
      </c>
      <c r="Z3712" t="str">
        <f>VLOOKUP(S3712,Taxonomic!A:D,4,FALSE)</f>
        <v>glaucofraenum</v>
      </c>
    </row>
    <row r="3713" spans="1:26" x14ac:dyDescent="0.2">
      <c r="A3713" t="s">
        <v>30</v>
      </c>
      <c r="B3713" t="s">
        <v>59</v>
      </c>
      <c r="C3713" s="4" t="s">
        <v>165</v>
      </c>
      <c r="D3713">
        <v>2020</v>
      </c>
      <c r="E3713">
        <v>1</v>
      </c>
      <c r="F3713" s="9">
        <v>29</v>
      </c>
      <c r="G3713" t="s">
        <v>455</v>
      </c>
      <c r="H3713" t="s">
        <v>136</v>
      </c>
      <c r="I3713">
        <f>VLOOKUP(B3713,Information_sites!D:E,2,FALSE)</f>
        <v>-24.097747999999999</v>
      </c>
      <c r="J3713">
        <f>VLOOKUP(B3713,Information_sites!D:F,3,FALSE)</f>
        <v>-45.688487000000002</v>
      </c>
      <c r="K3713">
        <v>18</v>
      </c>
      <c r="L3713">
        <v>53</v>
      </c>
      <c r="M3713">
        <v>40</v>
      </c>
      <c r="N3713" t="s">
        <v>178</v>
      </c>
      <c r="O3713">
        <v>6</v>
      </c>
      <c r="P3713" s="5">
        <v>0.67916666666666703</v>
      </c>
      <c r="Q3713" s="5">
        <v>0.68194444444444402</v>
      </c>
      <c r="R3713">
        <v>25</v>
      </c>
      <c r="S3713" s="2" t="s">
        <v>100</v>
      </c>
      <c r="T3713" s="2">
        <v>10</v>
      </c>
      <c r="U3713" s="2">
        <v>5</v>
      </c>
      <c r="X3713" t="str">
        <f>VLOOKUP($S3713,Taxonomic!A:D,2,FALSE)</f>
        <v>gobiidae</v>
      </c>
      <c r="Y3713" t="str">
        <f>VLOOKUP(S3713,Taxonomic!A:D,3,FALSE)</f>
        <v>coryphopterus</v>
      </c>
      <c r="Z3713" t="str">
        <f>VLOOKUP(S3713,Taxonomic!A:D,4,FALSE)</f>
        <v>glaucofraenum</v>
      </c>
    </row>
    <row r="3714" spans="1:26" x14ac:dyDescent="0.2">
      <c r="A3714" t="s">
        <v>30</v>
      </c>
      <c r="B3714" t="s">
        <v>59</v>
      </c>
      <c r="C3714" s="4" t="s">
        <v>165</v>
      </c>
      <c r="D3714">
        <v>2020</v>
      </c>
      <c r="E3714">
        <v>1</v>
      </c>
      <c r="F3714" s="9">
        <v>29</v>
      </c>
      <c r="G3714" t="s">
        <v>455</v>
      </c>
      <c r="H3714" t="s">
        <v>136</v>
      </c>
      <c r="I3714">
        <f>VLOOKUP(B3714,Information_sites!D:E,2,FALSE)</f>
        <v>-24.097747999999999</v>
      </c>
      <c r="J3714">
        <f>VLOOKUP(B3714,Information_sites!D:F,3,FALSE)</f>
        <v>-45.688487000000002</v>
      </c>
      <c r="K3714">
        <v>18</v>
      </c>
      <c r="L3714">
        <v>53</v>
      </c>
      <c r="M3714">
        <v>40</v>
      </c>
      <c r="N3714" t="s">
        <v>178</v>
      </c>
      <c r="O3714">
        <v>6</v>
      </c>
      <c r="P3714" s="5">
        <v>0.67916666666666703</v>
      </c>
      <c r="Q3714" s="5">
        <v>0.68194444444444402</v>
      </c>
      <c r="R3714">
        <v>25</v>
      </c>
      <c r="S3714" s="2" t="s">
        <v>53</v>
      </c>
      <c r="T3714" s="2">
        <v>1</v>
      </c>
      <c r="U3714" s="2">
        <v>10</v>
      </c>
      <c r="X3714" t="str">
        <f>VLOOKUP($S3714,Taxonomic!A:D,2,FALSE)</f>
        <v>labrisomidae</v>
      </c>
      <c r="Y3714" t="str">
        <f>VLOOKUP(S3714,Taxonomic!A:D,3,FALSE)</f>
        <v>labrisomus</v>
      </c>
      <c r="Z3714" t="str">
        <f>VLOOKUP(S3714,Taxonomic!A:D,4,FALSE)</f>
        <v>nuchipinnis</v>
      </c>
    </row>
    <row r="3715" spans="1:26" x14ac:dyDescent="0.2">
      <c r="A3715" t="s">
        <v>30</v>
      </c>
      <c r="B3715" t="s">
        <v>59</v>
      </c>
      <c r="C3715" s="4" t="s">
        <v>165</v>
      </c>
      <c r="D3715">
        <v>2020</v>
      </c>
      <c r="E3715">
        <v>1</v>
      </c>
      <c r="F3715" s="9">
        <v>29</v>
      </c>
      <c r="G3715" t="s">
        <v>455</v>
      </c>
      <c r="H3715" t="s">
        <v>136</v>
      </c>
      <c r="I3715">
        <f>VLOOKUP(B3715,Information_sites!D:E,2,FALSE)</f>
        <v>-24.097747999999999</v>
      </c>
      <c r="J3715">
        <f>VLOOKUP(B3715,Information_sites!D:F,3,FALSE)</f>
        <v>-45.688487000000002</v>
      </c>
      <c r="K3715">
        <v>18</v>
      </c>
      <c r="L3715">
        <v>53</v>
      </c>
      <c r="M3715">
        <v>40</v>
      </c>
      <c r="N3715" t="s">
        <v>178</v>
      </c>
      <c r="O3715">
        <v>6</v>
      </c>
      <c r="P3715" s="5">
        <v>0.67916666666666703</v>
      </c>
      <c r="Q3715" s="5">
        <v>0.68194444444444402</v>
      </c>
      <c r="R3715">
        <v>25</v>
      </c>
      <c r="S3715" s="2" t="s">
        <v>69</v>
      </c>
      <c r="T3715" s="2">
        <v>2</v>
      </c>
      <c r="U3715" s="2">
        <v>4</v>
      </c>
      <c r="X3715" t="str">
        <f>VLOOKUP($S3715,Taxonomic!A:D,2,FALSE)</f>
        <v>labrisomidae</v>
      </c>
      <c r="Y3715" t="str">
        <f>VLOOKUP(S3715,Taxonomic!A:D,3,FALSE)</f>
        <v>malacoctenus</v>
      </c>
      <c r="Z3715" t="str">
        <f>VLOOKUP(S3715,Taxonomic!A:D,4,FALSE)</f>
        <v>delalandii</v>
      </c>
    </row>
    <row r="3716" spans="1:26" x14ac:dyDescent="0.2">
      <c r="A3716" t="s">
        <v>30</v>
      </c>
      <c r="B3716" t="s">
        <v>59</v>
      </c>
      <c r="C3716" s="4" t="s">
        <v>165</v>
      </c>
      <c r="D3716">
        <v>2020</v>
      </c>
      <c r="E3716">
        <v>1</v>
      </c>
      <c r="F3716" s="9">
        <v>29</v>
      </c>
      <c r="G3716" t="s">
        <v>455</v>
      </c>
      <c r="H3716" t="s">
        <v>136</v>
      </c>
      <c r="I3716">
        <f>VLOOKUP(B3716,Information_sites!D:E,2,FALSE)</f>
        <v>-24.097747999999999</v>
      </c>
      <c r="J3716">
        <f>VLOOKUP(B3716,Information_sites!D:F,3,FALSE)</f>
        <v>-45.688487000000002</v>
      </c>
      <c r="K3716">
        <v>18</v>
      </c>
      <c r="L3716">
        <v>53</v>
      </c>
      <c r="M3716">
        <v>40</v>
      </c>
      <c r="N3716" t="s">
        <v>178</v>
      </c>
      <c r="O3716">
        <v>6</v>
      </c>
      <c r="P3716" s="5">
        <v>0.67916666666666703</v>
      </c>
      <c r="Q3716" s="5">
        <v>0.68194444444444402</v>
      </c>
      <c r="R3716">
        <v>25</v>
      </c>
      <c r="S3716" s="2" t="s">
        <v>69</v>
      </c>
      <c r="T3716" s="2">
        <v>2</v>
      </c>
      <c r="U3716" s="2">
        <v>5</v>
      </c>
      <c r="X3716" t="str">
        <f>VLOOKUP($S3716,Taxonomic!A:D,2,FALSE)</f>
        <v>labrisomidae</v>
      </c>
      <c r="Y3716" t="str">
        <f>VLOOKUP(S3716,Taxonomic!A:D,3,FALSE)</f>
        <v>malacoctenus</v>
      </c>
      <c r="Z3716" t="str">
        <f>VLOOKUP(S3716,Taxonomic!A:D,4,FALSE)</f>
        <v>delalandii</v>
      </c>
    </row>
    <row r="3717" spans="1:26" x14ac:dyDescent="0.2">
      <c r="A3717" t="s">
        <v>30</v>
      </c>
      <c r="B3717" t="s">
        <v>59</v>
      </c>
      <c r="C3717" s="4" t="s">
        <v>165</v>
      </c>
      <c r="D3717">
        <v>2020</v>
      </c>
      <c r="E3717">
        <v>1</v>
      </c>
      <c r="F3717" s="9">
        <v>29</v>
      </c>
      <c r="G3717" t="s">
        <v>455</v>
      </c>
      <c r="H3717" t="s">
        <v>136</v>
      </c>
      <c r="I3717">
        <f>VLOOKUP(B3717,Information_sites!D:E,2,FALSE)</f>
        <v>-24.097747999999999</v>
      </c>
      <c r="J3717">
        <f>VLOOKUP(B3717,Information_sites!D:F,3,FALSE)</f>
        <v>-45.688487000000002</v>
      </c>
      <c r="K3717">
        <v>18</v>
      </c>
      <c r="L3717">
        <v>53</v>
      </c>
      <c r="M3717">
        <v>40</v>
      </c>
      <c r="N3717" t="s">
        <v>178</v>
      </c>
      <c r="O3717">
        <v>6</v>
      </c>
      <c r="P3717" s="5">
        <v>0.67916666666666703</v>
      </c>
      <c r="Q3717" s="5">
        <v>0.68194444444444402</v>
      </c>
      <c r="R3717">
        <v>25</v>
      </c>
      <c r="S3717" s="2" t="s">
        <v>55</v>
      </c>
      <c r="T3717" s="2">
        <v>2</v>
      </c>
      <c r="U3717" s="2">
        <v>3</v>
      </c>
      <c r="X3717" t="str">
        <f>VLOOKUP($S3717,Taxonomic!A:D,2,FALSE)</f>
        <v>blenniidae</v>
      </c>
      <c r="Y3717" t="str">
        <f>VLOOKUP(S3717,Taxonomic!A:D,3,FALSE)</f>
        <v>parablennius</v>
      </c>
      <c r="Z3717" t="str">
        <f>VLOOKUP(S3717,Taxonomic!A:D,4,FALSE)</f>
        <v>pilicornis</v>
      </c>
    </row>
    <row r="3718" spans="1:26" x14ac:dyDescent="0.2">
      <c r="A3718" t="s">
        <v>30</v>
      </c>
      <c r="B3718" t="s">
        <v>59</v>
      </c>
      <c r="C3718" s="4" t="s">
        <v>165</v>
      </c>
      <c r="D3718">
        <v>2020</v>
      </c>
      <c r="E3718">
        <v>1</v>
      </c>
      <c r="F3718" s="9">
        <v>29</v>
      </c>
      <c r="G3718" t="s">
        <v>455</v>
      </c>
      <c r="H3718" t="s">
        <v>136</v>
      </c>
      <c r="I3718">
        <f>VLOOKUP(B3718,Information_sites!D:E,2,FALSE)</f>
        <v>-24.097747999999999</v>
      </c>
      <c r="J3718">
        <f>VLOOKUP(B3718,Information_sites!D:F,3,FALSE)</f>
        <v>-45.688487000000002</v>
      </c>
      <c r="K3718">
        <v>18</v>
      </c>
      <c r="L3718">
        <v>53</v>
      </c>
      <c r="M3718">
        <v>40</v>
      </c>
      <c r="N3718" t="s">
        <v>178</v>
      </c>
      <c r="O3718">
        <v>6</v>
      </c>
      <c r="P3718" s="5">
        <v>0.67916666666666703</v>
      </c>
      <c r="Q3718" s="5">
        <v>0.68194444444444402</v>
      </c>
      <c r="R3718">
        <v>25</v>
      </c>
      <c r="S3718" s="2" t="s">
        <v>55</v>
      </c>
      <c r="T3718" s="2">
        <v>3</v>
      </c>
      <c r="U3718" s="2">
        <v>4</v>
      </c>
      <c r="X3718" t="str">
        <f>VLOOKUP($S3718,Taxonomic!A:D,2,FALSE)</f>
        <v>blenniidae</v>
      </c>
      <c r="Y3718" t="str">
        <f>VLOOKUP(S3718,Taxonomic!A:D,3,FALSE)</f>
        <v>parablennius</v>
      </c>
      <c r="Z3718" t="str">
        <f>VLOOKUP(S3718,Taxonomic!A:D,4,FALSE)</f>
        <v>pilicornis</v>
      </c>
    </row>
    <row r="3719" spans="1:26" x14ac:dyDescent="0.2">
      <c r="A3719" t="s">
        <v>30</v>
      </c>
      <c r="B3719" t="s">
        <v>59</v>
      </c>
      <c r="C3719" s="4" t="s">
        <v>165</v>
      </c>
      <c r="D3719">
        <v>2020</v>
      </c>
      <c r="E3719">
        <v>1</v>
      </c>
      <c r="F3719" s="9">
        <v>29</v>
      </c>
      <c r="G3719" t="s">
        <v>455</v>
      </c>
      <c r="H3719" t="s">
        <v>136</v>
      </c>
      <c r="I3719">
        <f>VLOOKUP(B3719,Information_sites!D:E,2,FALSE)</f>
        <v>-24.097747999999999</v>
      </c>
      <c r="J3719">
        <f>VLOOKUP(B3719,Information_sites!D:F,3,FALSE)</f>
        <v>-45.688487000000002</v>
      </c>
      <c r="K3719">
        <v>19</v>
      </c>
      <c r="L3719">
        <v>54</v>
      </c>
      <c r="M3719">
        <v>40</v>
      </c>
      <c r="N3719">
        <v>4</v>
      </c>
      <c r="O3719">
        <v>6</v>
      </c>
      <c r="P3719" s="5">
        <v>0.68333333333333302</v>
      </c>
      <c r="Q3719" s="5">
        <v>0.68888888888888899</v>
      </c>
      <c r="R3719">
        <v>25</v>
      </c>
      <c r="S3719" s="2" t="s">
        <v>45</v>
      </c>
      <c r="T3719" s="2">
        <v>1</v>
      </c>
      <c r="U3719" s="2">
        <v>20</v>
      </c>
      <c r="V3719" t="s">
        <v>137</v>
      </c>
      <c r="X3719" t="str">
        <f>VLOOKUP($S3719,Taxonomic!A:D,2,FALSE)</f>
        <v>scaridae</v>
      </c>
      <c r="Y3719" t="str">
        <f>VLOOKUP(S3719,Taxonomic!A:D,3,FALSE)</f>
        <v>sparisoma</v>
      </c>
      <c r="Z3719" t="str">
        <f>VLOOKUP(S3719,Taxonomic!A:D,4,FALSE)</f>
        <v>amplum</v>
      </c>
    </row>
    <row r="3720" spans="1:26" x14ac:dyDescent="0.2">
      <c r="A3720" t="s">
        <v>30</v>
      </c>
      <c r="B3720" t="s">
        <v>59</v>
      </c>
      <c r="C3720" s="4" t="s">
        <v>165</v>
      </c>
      <c r="D3720">
        <v>2020</v>
      </c>
      <c r="E3720">
        <v>1</v>
      </c>
      <c r="F3720" s="9">
        <v>29</v>
      </c>
      <c r="G3720" t="s">
        <v>455</v>
      </c>
      <c r="H3720" t="s">
        <v>136</v>
      </c>
      <c r="I3720">
        <f>VLOOKUP(B3720,Information_sites!D:E,2,FALSE)</f>
        <v>-24.097747999999999</v>
      </c>
      <c r="J3720">
        <f>VLOOKUP(B3720,Information_sites!D:F,3,FALSE)</f>
        <v>-45.688487000000002</v>
      </c>
      <c r="K3720">
        <v>19</v>
      </c>
      <c r="L3720">
        <v>54</v>
      </c>
      <c r="M3720">
        <v>40</v>
      </c>
      <c r="N3720">
        <v>4</v>
      </c>
      <c r="O3720">
        <v>6</v>
      </c>
      <c r="P3720" s="5">
        <v>0.68333333333333302</v>
      </c>
      <c r="Q3720" s="5">
        <v>0.68888888888888899</v>
      </c>
      <c r="R3720">
        <v>25</v>
      </c>
      <c r="S3720" s="2" t="s">
        <v>44</v>
      </c>
      <c r="T3720" s="2">
        <v>4</v>
      </c>
      <c r="U3720" s="2">
        <v>27</v>
      </c>
      <c r="X3720" t="str">
        <f>VLOOKUP($S3720,Taxonomic!A:D,2,FALSE)</f>
        <v>pomacanthidae</v>
      </c>
      <c r="Y3720" t="str">
        <f>VLOOKUP(S3720,Taxonomic!A:D,3,FALSE)</f>
        <v>pomacanthus</v>
      </c>
      <c r="Z3720" t="str">
        <f>VLOOKUP(S3720,Taxonomic!A:D,4,FALSE)</f>
        <v>paru</v>
      </c>
    </row>
    <row r="3721" spans="1:26" x14ac:dyDescent="0.2">
      <c r="A3721" t="s">
        <v>30</v>
      </c>
      <c r="B3721" t="s">
        <v>59</v>
      </c>
      <c r="C3721" s="4" t="s">
        <v>165</v>
      </c>
      <c r="D3721">
        <v>2020</v>
      </c>
      <c r="E3721">
        <v>1</v>
      </c>
      <c r="F3721" s="9">
        <v>29</v>
      </c>
      <c r="G3721" t="s">
        <v>455</v>
      </c>
      <c r="H3721" t="s">
        <v>136</v>
      </c>
      <c r="I3721">
        <f>VLOOKUP(B3721,Information_sites!D:E,2,FALSE)</f>
        <v>-24.097747999999999</v>
      </c>
      <c r="J3721">
        <f>VLOOKUP(B3721,Information_sites!D:F,3,FALSE)</f>
        <v>-45.688487000000002</v>
      </c>
      <c r="K3721">
        <v>19</v>
      </c>
      <c r="L3721">
        <v>54</v>
      </c>
      <c r="M3721">
        <v>40</v>
      </c>
      <c r="N3721">
        <v>4</v>
      </c>
      <c r="O3721">
        <v>6</v>
      </c>
      <c r="P3721" s="5">
        <v>0.68333333333333302</v>
      </c>
      <c r="Q3721" s="5">
        <v>0.68888888888888899</v>
      </c>
      <c r="R3721">
        <v>25</v>
      </c>
      <c r="S3721" s="2" t="s">
        <v>39</v>
      </c>
      <c r="T3721" s="2">
        <v>50</v>
      </c>
      <c r="U3721" s="2">
        <v>7</v>
      </c>
      <c r="X3721" t="str">
        <f>VLOOKUP($S3721,Taxonomic!A:D,2,FALSE)</f>
        <v>haemulidae</v>
      </c>
      <c r="Y3721" t="str">
        <f>VLOOKUP(S3721,Taxonomic!A:D,3,FALSE)</f>
        <v>haemulon</v>
      </c>
      <c r="Z3721" t="str">
        <f>VLOOKUP(S3721,Taxonomic!A:D,4,FALSE)</f>
        <v>aurolineatum</v>
      </c>
    </row>
    <row r="3722" spans="1:26" x14ac:dyDescent="0.2">
      <c r="A3722" t="s">
        <v>30</v>
      </c>
      <c r="B3722" t="s">
        <v>59</v>
      </c>
      <c r="C3722" s="4" t="s">
        <v>165</v>
      </c>
      <c r="D3722">
        <v>2020</v>
      </c>
      <c r="E3722">
        <v>1</v>
      </c>
      <c r="F3722" s="9">
        <v>29</v>
      </c>
      <c r="G3722" t="s">
        <v>455</v>
      </c>
      <c r="H3722" t="s">
        <v>136</v>
      </c>
      <c r="I3722">
        <f>VLOOKUP(B3722,Information_sites!D:E,2,FALSE)</f>
        <v>-24.097747999999999</v>
      </c>
      <c r="J3722">
        <f>VLOOKUP(B3722,Information_sites!D:F,3,FALSE)</f>
        <v>-45.688487000000002</v>
      </c>
      <c r="K3722">
        <v>19</v>
      </c>
      <c r="L3722">
        <v>54</v>
      </c>
      <c r="M3722">
        <v>40</v>
      </c>
      <c r="N3722">
        <v>4</v>
      </c>
      <c r="O3722">
        <v>6</v>
      </c>
      <c r="P3722" s="5">
        <v>0.68333333333333302</v>
      </c>
      <c r="Q3722" s="5">
        <v>0.68888888888888899</v>
      </c>
      <c r="R3722">
        <v>25</v>
      </c>
      <c r="S3722" s="2" t="s">
        <v>39</v>
      </c>
      <c r="T3722" s="2">
        <v>20</v>
      </c>
      <c r="U3722" s="2">
        <v>10</v>
      </c>
      <c r="X3722" t="str">
        <f>VLOOKUP($S3722,Taxonomic!A:D,2,FALSE)</f>
        <v>haemulidae</v>
      </c>
      <c r="Y3722" t="str">
        <f>VLOOKUP(S3722,Taxonomic!A:D,3,FALSE)</f>
        <v>haemulon</v>
      </c>
      <c r="Z3722" t="str">
        <f>VLOOKUP(S3722,Taxonomic!A:D,4,FALSE)</f>
        <v>aurolineatum</v>
      </c>
    </row>
    <row r="3723" spans="1:26" x14ac:dyDescent="0.2">
      <c r="A3723" t="s">
        <v>30</v>
      </c>
      <c r="B3723" t="s">
        <v>59</v>
      </c>
      <c r="C3723" s="4" t="s">
        <v>165</v>
      </c>
      <c r="D3723">
        <v>2020</v>
      </c>
      <c r="E3723">
        <v>1</v>
      </c>
      <c r="F3723" s="9">
        <v>29</v>
      </c>
      <c r="G3723" t="s">
        <v>455</v>
      </c>
      <c r="H3723" t="s">
        <v>136</v>
      </c>
      <c r="I3723">
        <f>VLOOKUP(B3723,Information_sites!D:E,2,FALSE)</f>
        <v>-24.097747999999999</v>
      </c>
      <c r="J3723">
        <f>VLOOKUP(B3723,Information_sites!D:F,3,FALSE)</f>
        <v>-45.688487000000002</v>
      </c>
      <c r="K3723">
        <v>19</v>
      </c>
      <c r="L3723">
        <v>54</v>
      </c>
      <c r="M3723">
        <v>40</v>
      </c>
      <c r="N3723">
        <v>4</v>
      </c>
      <c r="O3723">
        <v>6</v>
      </c>
      <c r="P3723" s="5">
        <v>0.68333333333333302</v>
      </c>
      <c r="Q3723" s="5">
        <v>0.68888888888888899</v>
      </c>
      <c r="R3723">
        <v>25</v>
      </c>
      <c r="S3723" s="2" t="s">
        <v>39</v>
      </c>
      <c r="T3723" s="2">
        <v>20</v>
      </c>
      <c r="U3723" s="2">
        <v>15</v>
      </c>
      <c r="X3723" t="str">
        <f>VLOOKUP($S3723,Taxonomic!A:D,2,FALSE)</f>
        <v>haemulidae</v>
      </c>
      <c r="Y3723" t="str">
        <f>VLOOKUP(S3723,Taxonomic!A:D,3,FALSE)</f>
        <v>haemulon</v>
      </c>
      <c r="Z3723" t="str">
        <f>VLOOKUP(S3723,Taxonomic!A:D,4,FALSE)</f>
        <v>aurolineatum</v>
      </c>
    </row>
    <row r="3724" spans="1:26" x14ac:dyDescent="0.2">
      <c r="A3724" t="s">
        <v>30</v>
      </c>
      <c r="B3724" t="s">
        <v>59</v>
      </c>
      <c r="C3724" s="4" t="s">
        <v>165</v>
      </c>
      <c r="D3724">
        <v>2020</v>
      </c>
      <c r="E3724">
        <v>1</v>
      </c>
      <c r="F3724" s="9">
        <v>29</v>
      </c>
      <c r="G3724" t="s">
        <v>455</v>
      </c>
      <c r="H3724" t="s">
        <v>136</v>
      </c>
      <c r="I3724">
        <f>VLOOKUP(B3724,Information_sites!D:E,2,FALSE)</f>
        <v>-24.097747999999999</v>
      </c>
      <c r="J3724">
        <f>VLOOKUP(B3724,Information_sites!D:F,3,FALSE)</f>
        <v>-45.688487000000002</v>
      </c>
      <c r="K3724">
        <v>19</v>
      </c>
      <c r="L3724">
        <v>54</v>
      </c>
      <c r="M3724">
        <v>40</v>
      </c>
      <c r="N3724">
        <v>4</v>
      </c>
      <c r="O3724">
        <v>6</v>
      </c>
      <c r="P3724" s="5">
        <v>0.68333333333333302</v>
      </c>
      <c r="Q3724" s="5">
        <v>0.68888888888888899</v>
      </c>
      <c r="R3724">
        <v>25</v>
      </c>
      <c r="S3724" s="2" t="s">
        <v>39</v>
      </c>
      <c r="T3724" s="2">
        <v>13</v>
      </c>
      <c r="U3724" s="2">
        <v>18</v>
      </c>
      <c r="X3724" t="str">
        <f>VLOOKUP($S3724,Taxonomic!A:D,2,FALSE)</f>
        <v>haemulidae</v>
      </c>
      <c r="Y3724" t="str">
        <f>VLOOKUP(S3724,Taxonomic!A:D,3,FALSE)</f>
        <v>haemulon</v>
      </c>
      <c r="Z3724" t="str">
        <f>VLOOKUP(S3724,Taxonomic!A:D,4,FALSE)</f>
        <v>aurolineatum</v>
      </c>
    </row>
    <row r="3725" spans="1:26" x14ac:dyDescent="0.2">
      <c r="A3725" t="s">
        <v>30</v>
      </c>
      <c r="B3725" t="s">
        <v>59</v>
      </c>
      <c r="C3725" s="4" t="s">
        <v>165</v>
      </c>
      <c r="D3725">
        <v>2020</v>
      </c>
      <c r="E3725">
        <v>1</v>
      </c>
      <c r="F3725" s="9">
        <v>29</v>
      </c>
      <c r="G3725" t="s">
        <v>455</v>
      </c>
      <c r="H3725" t="s">
        <v>136</v>
      </c>
      <c r="I3725">
        <f>VLOOKUP(B3725,Information_sites!D:E,2,FALSE)</f>
        <v>-24.097747999999999</v>
      </c>
      <c r="J3725">
        <f>VLOOKUP(B3725,Information_sites!D:F,3,FALSE)</f>
        <v>-45.688487000000002</v>
      </c>
      <c r="K3725">
        <v>19</v>
      </c>
      <c r="L3725">
        <v>54</v>
      </c>
      <c r="M3725">
        <v>40</v>
      </c>
      <c r="N3725">
        <v>4</v>
      </c>
      <c r="O3725">
        <v>6</v>
      </c>
      <c r="P3725" s="5">
        <v>0.68333333333333302</v>
      </c>
      <c r="Q3725" s="5">
        <v>0.68888888888888899</v>
      </c>
      <c r="R3725">
        <v>25</v>
      </c>
      <c r="S3725" s="2" t="s">
        <v>39</v>
      </c>
      <c r="T3725" s="2">
        <v>14</v>
      </c>
      <c r="U3725" s="2">
        <v>20</v>
      </c>
      <c r="X3725" t="str">
        <f>VLOOKUP($S3725,Taxonomic!A:D,2,FALSE)</f>
        <v>haemulidae</v>
      </c>
      <c r="Y3725" t="str">
        <f>VLOOKUP(S3725,Taxonomic!A:D,3,FALSE)</f>
        <v>haemulon</v>
      </c>
      <c r="Z3725" t="str">
        <f>VLOOKUP(S3725,Taxonomic!A:D,4,FALSE)</f>
        <v>aurolineatum</v>
      </c>
    </row>
    <row r="3726" spans="1:26" x14ac:dyDescent="0.2">
      <c r="A3726" t="s">
        <v>30</v>
      </c>
      <c r="B3726" t="s">
        <v>59</v>
      </c>
      <c r="C3726" s="4" t="s">
        <v>165</v>
      </c>
      <c r="D3726">
        <v>2020</v>
      </c>
      <c r="E3726">
        <v>1</v>
      </c>
      <c r="F3726" s="9">
        <v>29</v>
      </c>
      <c r="G3726" t="s">
        <v>455</v>
      </c>
      <c r="H3726" t="s">
        <v>136</v>
      </c>
      <c r="I3726">
        <f>VLOOKUP(B3726,Information_sites!D:E,2,FALSE)</f>
        <v>-24.097747999999999</v>
      </c>
      <c r="J3726">
        <f>VLOOKUP(B3726,Information_sites!D:F,3,FALSE)</f>
        <v>-45.688487000000002</v>
      </c>
      <c r="K3726">
        <v>19</v>
      </c>
      <c r="L3726">
        <v>54</v>
      </c>
      <c r="M3726">
        <v>40</v>
      </c>
      <c r="N3726">
        <v>4</v>
      </c>
      <c r="O3726">
        <v>6</v>
      </c>
      <c r="P3726" s="5">
        <v>0.68333333333333302</v>
      </c>
      <c r="Q3726" s="5">
        <v>0.68888888888888899</v>
      </c>
      <c r="R3726">
        <v>25</v>
      </c>
      <c r="S3726" s="2" t="s">
        <v>33</v>
      </c>
      <c r="T3726" s="2">
        <v>12</v>
      </c>
      <c r="U3726" s="2">
        <v>10</v>
      </c>
      <c r="X3726" t="str">
        <f>VLOOKUP($S3726,Taxonomic!A:D,2,FALSE)</f>
        <v>pomacentridae</v>
      </c>
      <c r="Y3726" t="str">
        <f>VLOOKUP(S3726,Taxonomic!A:D,3,FALSE)</f>
        <v>abudefduf</v>
      </c>
      <c r="Z3726" t="str">
        <f>VLOOKUP(S3726,Taxonomic!A:D,4,FALSE)</f>
        <v>saxatilis</v>
      </c>
    </row>
    <row r="3727" spans="1:26" x14ac:dyDescent="0.2">
      <c r="A3727" t="s">
        <v>30</v>
      </c>
      <c r="B3727" t="s">
        <v>59</v>
      </c>
      <c r="C3727" s="4" t="s">
        <v>165</v>
      </c>
      <c r="D3727">
        <v>2020</v>
      </c>
      <c r="E3727">
        <v>1</v>
      </c>
      <c r="F3727" s="9">
        <v>29</v>
      </c>
      <c r="G3727" t="s">
        <v>455</v>
      </c>
      <c r="H3727" t="s">
        <v>136</v>
      </c>
      <c r="I3727">
        <f>VLOOKUP(B3727,Information_sites!D:E,2,FALSE)</f>
        <v>-24.097747999999999</v>
      </c>
      <c r="J3727">
        <f>VLOOKUP(B3727,Information_sites!D:F,3,FALSE)</f>
        <v>-45.688487000000002</v>
      </c>
      <c r="K3727">
        <v>19</v>
      </c>
      <c r="L3727">
        <v>54</v>
      </c>
      <c r="M3727">
        <v>40</v>
      </c>
      <c r="N3727">
        <v>4</v>
      </c>
      <c r="O3727">
        <v>6</v>
      </c>
      <c r="P3727" s="5">
        <v>0.68333333333333302</v>
      </c>
      <c r="Q3727" s="5">
        <v>0.68888888888888899</v>
      </c>
      <c r="R3727">
        <v>25</v>
      </c>
      <c r="S3727" s="2" t="s">
        <v>33</v>
      </c>
      <c r="T3727" s="2">
        <v>19</v>
      </c>
      <c r="U3727" s="2">
        <v>12</v>
      </c>
      <c r="X3727" t="str">
        <f>VLOOKUP($S3727,Taxonomic!A:D,2,FALSE)</f>
        <v>pomacentridae</v>
      </c>
      <c r="Y3727" t="str">
        <f>VLOOKUP(S3727,Taxonomic!A:D,3,FALSE)</f>
        <v>abudefduf</v>
      </c>
      <c r="Z3727" t="str">
        <f>VLOOKUP(S3727,Taxonomic!A:D,4,FALSE)</f>
        <v>saxatilis</v>
      </c>
    </row>
    <row r="3728" spans="1:26" x14ac:dyDescent="0.2">
      <c r="A3728" t="s">
        <v>30</v>
      </c>
      <c r="B3728" t="s">
        <v>59</v>
      </c>
      <c r="C3728" s="4" t="s">
        <v>165</v>
      </c>
      <c r="D3728">
        <v>2020</v>
      </c>
      <c r="E3728">
        <v>1</v>
      </c>
      <c r="F3728" s="9">
        <v>29</v>
      </c>
      <c r="G3728" t="s">
        <v>455</v>
      </c>
      <c r="H3728" t="s">
        <v>136</v>
      </c>
      <c r="I3728">
        <f>VLOOKUP(B3728,Information_sites!D:E,2,FALSE)</f>
        <v>-24.097747999999999</v>
      </c>
      <c r="J3728">
        <f>VLOOKUP(B3728,Information_sites!D:F,3,FALSE)</f>
        <v>-45.688487000000002</v>
      </c>
      <c r="K3728">
        <v>19</v>
      </c>
      <c r="L3728">
        <v>54</v>
      </c>
      <c r="M3728">
        <v>40</v>
      </c>
      <c r="N3728">
        <v>4</v>
      </c>
      <c r="O3728">
        <v>6</v>
      </c>
      <c r="P3728" s="5">
        <v>0.68333333333333302</v>
      </c>
      <c r="Q3728" s="5">
        <v>0.68888888888888899</v>
      </c>
      <c r="R3728">
        <v>25</v>
      </c>
      <c r="S3728" s="2" t="s">
        <v>33</v>
      </c>
      <c r="T3728" s="2">
        <v>2</v>
      </c>
      <c r="U3728" s="2">
        <v>15</v>
      </c>
      <c r="X3728" t="str">
        <f>VLOOKUP($S3728,Taxonomic!A:D,2,FALSE)</f>
        <v>pomacentridae</v>
      </c>
      <c r="Y3728" t="str">
        <f>VLOOKUP(S3728,Taxonomic!A:D,3,FALSE)</f>
        <v>abudefduf</v>
      </c>
      <c r="Z3728" t="str">
        <f>VLOOKUP(S3728,Taxonomic!A:D,4,FALSE)</f>
        <v>saxatilis</v>
      </c>
    </row>
    <row r="3729" spans="1:26" x14ac:dyDescent="0.2">
      <c r="A3729" t="s">
        <v>30</v>
      </c>
      <c r="B3729" t="s">
        <v>59</v>
      </c>
      <c r="C3729" s="4" t="s">
        <v>165</v>
      </c>
      <c r="D3729">
        <v>2020</v>
      </c>
      <c r="E3729">
        <v>1</v>
      </c>
      <c r="F3729" s="9">
        <v>29</v>
      </c>
      <c r="G3729" t="s">
        <v>455</v>
      </c>
      <c r="H3729" t="s">
        <v>136</v>
      </c>
      <c r="I3729">
        <f>VLOOKUP(B3729,Information_sites!D:E,2,FALSE)</f>
        <v>-24.097747999999999</v>
      </c>
      <c r="J3729">
        <f>VLOOKUP(B3729,Information_sites!D:F,3,FALSE)</f>
        <v>-45.688487000000002</v>
      </c>
      <c r="K3729">
        <v>19</v>
      </c>
      <c r="L3729">
        <v>54</v>
      </c>
      <c r="M3729">
        <v>40</v>
      </c>
      <c r="N3729">
        <v>4</v>
      </c>
      <c r="O3729">
        <v>6</v>
      </c>
      <c r="P3729" s="5">
        <v>0.68333333333333302</v>
      </c>
      <c r="Q3729" s="5">
        <v>0.68888888888888899</v>
      </c>
      <c r="R3729">
        <v>25</v>
      </c>
      <c r="S3729" s="2" t="s">
        <v>51</v>
      </c>
      <c r="T3729" s="2">
        <v>1</v>
      </c>
      <c r="U3729" s="2">
        <v>10</v>
      </c>
      <c r="X3729" t="str">
        <f>VLOOKUP($S3729,Taxonomic!A:D,2,FALSE)</f>
        <v>sparidae</v>
      </c>
      <c r="Y3729" t="str">
        <f>VLOOKUP(S3729,Taxonomic!A:D,3,FALSE)</f>
        <v>diplodus</v>
      </c>
      <c r="Z3729" t="str">
        <f>VLOOKUP(S3729,Taxonomic!A:D,4,FALSE)</f>
        <v>argenteus</v>
      </c>
    </row>
    <row r="3730" spans="1:26" x14ac:dyDescent="0.2">
      <c r="A3730" t="s">
        <v>30</v>
      </c>
      <c r="B3730" t="s">
        <v>59</v>
      </c>
      <c r="C3730" s="4" t="s">
        <v>165</v>
      </c>
      <c r="D3730">
        <v>2020</v>
      </c>
      <c r="E3730">
        <v>1</v>
      </c>
      <c r="F3730" s="9">
        <v>29</v>
      </c>
      <c r="G3730" t="s">
        <v>455</v>
      </c>
      <c r="H3730" t="s">
        <v>136</v>
      </c>
      <c r="I3730">
        <f>VLOOKUP(B3730,Information_sites!D:E,2,FALSE)</f>
        <v>-24.097747999999999</v>
      </c>
      <c r="J3730">
        <f>VLOOKUP(B3730,Information_sites!D:F,3,FALSE)</f>
        <v>-45.688487000000002</v>
      </c>
      <c r="K3730">
        <v>19</v>
      </c>
      <c r="L3730">
        <v>54</v>
      </c>
      <c r="M3730">
        <v>40</v>
      </c>
      <c r="N3730">
        <v>4</v>
      </c>
      <c r="O3730">
        <v>6</v>
      </c>
      <c r="P3730" s="5">
        <v>0.68333333333333302</v>
      </c>
      <c r="Q3730" s="5">
        <v>0.68888888888888899</v>
      </c>
      <c r="R3730">
        <v>25</v>
      </c>
      <c r="S3730" s="2" t="s">
        <v>51</v>
      </c>
      <c r="T3730" s="2">
        <v>1</v>
      </c>
      <c r="U3730" s="2">
        <v>12</v>
      </c>
      <c r="X3730" t="str">
        <f>VLOOKUP($S3730,Taxonomic!A:D,2,FALSE)</f>
        <v>sparidae</v>
      </c>
      <c r="Y3730" t="str">
        <f>VLOOKUP(S3730,Taxonomic!A:D,3,FALSE)</f>
        <v>diplodus</v>
      </c>
      <c r="Z3730" t="str">
        <f>VLOOKUP(S3730,Taxonomic!A:D,4,FALSE)</f>
        <v>argenteus</v>
      </c>
    </row>
    <row r="3731" spans="1:26" x14ac:dyDescent="0.2">
      <c r="A3731" t="s">
        <v>30</v>
      </c>
      <c r="B3731" t="s">
        <v>59</v>
      </c>
      <c r="C3731" s="4" t="s">
        <v>165</v>
      </c>
      <c r="D3731">
        <v>2020</v>
      </c>
      <c r="E3731">
        <v>1</v>
      </c>
      <c r="F3731" s="9">
        <v>29</v>
      </c>
      <c r="G3731" t="s">
        <v>455</v>
      </c>
      <c r="H3731" t="s">
        <v>136</v>
      </c>
      <c r="I3731">
        <f>VLOOKUP(B3731,Information_sites!D:E,2,FALSE)</f>
        <v>-24.097747999999999</v>
      </c>
      <c r="J3731">
        <f>VLOOKUP(B3731,Information_sites!D:F,3,FALSE)</f>
        <v>-45.688487000000002</v>
      </c>
      <c r="K3731">
        <v>19</v>
      </c>
      <c r="L3731">
        <v>54</v>
      </c>
      <c r="M3731">
        <v>40</v>
      </c>
      <c r="N3731">
        <v>4</v>
      </c>
      <c r="O3731">
        <v>6</v>
      </c>
      <c r="P3731" s="5">
        <v>0.68333333333333302</v>
      </c>
      <c r="Q3731" s="5">
        <v>0.68888888888888899</v>
      </c>
      <c r="R3731">
        <v>25</v>
      </c>
      <c r="S3731" s="2" t="s">
        <v>75</v>
      </c>
      <c r="T3731" s="2">
        <v>1</v>
      </c>
      <c r="U3731" s="2">
        <v>30</v>
      </c>
      <c r="X3731" t="str">
        <f>VLOOKUP($S3731,Taxonomic!A:D,2,FALSE)</f>
        <v>labridae</v>
      </c>
      <c r="Y3731" t="str">
        <f>VLOOKUP(S3731,Taxonomic!A:D,3,FALSE)</f>
        <v>halichoeres</v>
      </c>
      <c r="Z3731" t="str">
        <f>VLOOKUP(S3731,Taxonomic!A:D,4,FALSE)</f>
        <v>brasiliensis</v>
      </c>
    </row>
    <row r="3732" spans="1:26" x14ac:dyDescent="0.2">
      <c r="A3732" t="s">
        <v>30</v>
      </c>
      <c r="B3732" t="s">
        <v>59</v>
      </c>
      <c r="C3732" s="4" t="s">
        <v>165</v>
      </c>
      <c r="D3732">
        <v>2020</v>
      </c>
      <c r="E3732">
        <v>1</v>
      </c>
      <c r="F3732" s="9">
        <v>29</v>
      </c>
      <c r="G3732" t="s">
        <v>455</v>
      </c>
      <c r="H3732" t="s">
        <v>136</v>
      </c>
      <c r="I3732">
        <f>VLOOKUP(B3732,Information_sites!D:E,2,FALSE)</f>
        <v>-24.097747999999999</v>
      </c>
      <c r="J3732">
        <f>VLOOKUP(B3732,Information_sites!D:F,3,FALSE)</f>
        <v>-45.688487000000002</v>
      </c>
      <c r="K3732">
        <v>19</v>
      </c>
      <c r="L3732">
        <v>54</v>
      </c>
      <c r="M3732">
        <v>40</v>
      </c>
      <c r="N3732">
        <v>4</v>
      </c>
      <c r="O3732">
        <v>6</v>
      </c>
      <c r="P3732" s="5">
        <v>0.68333333333333302</v>
      </c>
      <c r="Q3732" s="5">
        <v>0.68888888888888899</v>
      </c>
      <c r="R3732">
        <v>25</v>
      </c>
      <c r="S3732" s="2" t="s">
        <v>50</v>
      </c>
      <c r="T3732" s="2">
        <v>1</v>
      </c>
      <c r="U3732" s="2">
        <v>25</v>
      </c>
      <c r="X3732" t="str">
        <f>VLOOKUP($S3732,Taxonomic!A:D,2,FALSE)</f>
        <v>haemulidae</v>
      </c>
      <c r="Y3732" t="str">
        <f>VLOOKUP(S3732,Taxonomic!A:D,3,FALSE)</f>
        <v>anisotremus</v>
      </c>
      <c r="Z3732" t="str">
        <f>VLOOKUP(S3732,Taxonomic!A:D,4,FALSE)</f>
        <v>virginicus</v>
      </c>
    </row>
    <row r="3733" spans="1:26" x14ac:dyDescent="0.2">
      <c r="A3733" t="s">
        <v>30</v>
      </c>
      <c r="B3733" t="s">
        <v>59</v>
      </c>
      <c r="C3733" s="4" t="s">
        <v>165</v>
      </c>
      <c r="D3733">
        <v>2020</v>
      </c>
      <c r="E3733">
        <v>1</v>
      </c>
      <c r="F3733" s="9">
        <v>29</v>
      </c>
      <c r="G3733" t="s">
        <v>455</v>
      </c>
      <c r="H3733" t="s">
        <v>136</v>
      </c>
      <c r="I3733">
        <f>VLOOKUP(B3733,Information_sites!D:E,2,FALSE)</f>
        <v>-24.097747999999999</v>
      </c>
      <c r="J3733">
        <f>VLOOKUP(B3733,Information_sites!D:F,3,FALSE)</f>
        <v>-45.688487000000002</v>
      </c>
      <c r="K3733">
        <v>19</v>
      </c>
      <c r="L3733">
        <v>54</v>
      </c>
      <c r="M3733">
        <v>40</v>
      </c>
      <c r="N3733">
        <v>4</v>
      </c>
      <c r="O3733">
        <v>6</v>
      </c>
      <c r="P3733" s="5">
        <v>0.68333333333333302</v>
      </c>
      <c r="Q3733" s="5">
        <v>0.68888888888888899</v>
      </c>
      <c r="R3733">
        <v>25</v>
      </c>
      <c r="S3733" s="2" t="s">
        <v>123</v>
      </c>
      <c r="T3733" s="2">
        <v>2</v>
      </c>
      <c r="U3733" s="2">
        <v>35</v>
      </c>
      <c r="X3733" t="str">
        <f>VLOOKUP($S3733,Taxonomic!A:D,2,FALSE)</f>
        <v>monacanthidae</v>
      </c>
      <c r="Y3733" t="str">
        <f>VLOOKUP(S3733,Taxonomic!A:D,3,FALSE)</f>
        <v>cantherhines</v>
      </c>
      <c r="Z3733" t="str">
        <f>VLOOKUP(S3733,Taxonomic!A:D,4,FALSE)</f>
        <v>macrocerus</v>
      </c>
    </row>
    <row r="3734" spans="1:26" x14ac:dyDescent="0.2">
      <c r="A3734" t="s">
        <v>30</v>
      </c>
      <c r="B3734" t="s">
        <v>59</v>
      </c>
      <c r="C3734" s="4" t="s">
        <v>165</v>
      </c>
      <c r="D3734">
        <v>2020</v>
      </c>
      <c r="E3734">
        <v>1</v>
      </c>
      <c r="F3734" s="9">
        <v>29</v>
      </c>
      <c r="G3734" t="s">
        <v>455</v>
      </c>
      <c r="H3734" t="s">
        <v>136</v>
      </c>
      <c r="I3734">
        <f>VLOOKUP(B3734,Information_sites!D:E,2,FALSE)</f>
        <v>-24.097747999999999</v>
      </c>
      <c r="J3734">
        <f>VLOOKUP(B3734,Information_sites!D:F,3,FALSE)</f>
        <v>-45.688487000000002</v>
      </c>
      <c r="K3734">
        <v>19</v>
      </c>
      <c r="L3734">
        <v>54</v>
      </c>
      <c r="M3734">
        <v>40</v>
      </c>
      <c r="N3734">
        <v>4</v>
      </c>
      <c r="O3734">
        <v>6</v>
      </c>
      <c r="P3734" s="5">
        <v>0.68333333333333302</v>
      </c>
      <c r="Q3734" s="5">
        <v>0.68888888888888899</v>
      </c>
      <c r="R3734">
        <v>25</v>
      </c>
      <c r="S3734" s="2" t="s">
        <v>41</v>
      </c>
      <c r="T3734" s="2">
        <v>1</v>
      </c>
      <c r="U3734" s="2">
        <v>20</v>
      </c>
      <c r="X3734" t="str">
        <f>VLOOKUP($S3734,Taxonomic!A:D,2,FALSE)</f>
        <v>holocentridae</v>
      </c>
      <c r="Y3734" t="str">
        <f>VLOOKUP(S3734,Taxonomic!A:D,3,FALSE)</f>
        <v>holocentrus</v>
      </c>
      <c r="Z3734" t="str">
        <f>VLOOKUP(S3734,Taxonomic!A:D,4,FALSE)</f>
        <v>adscensionis</v>
      </c>
    </row>
    <row r="3735" spans="1:26" x14ac:dyDescent="0.2">
      <c r="A3735" t="s">
        <v>30</v>
      </c>
      <c r="B3735" t="s">
        <v>59</v>
      </c>
      <c r="C3735" s="4" t="s">
        <v>165</v>
      </c>
      <c r="D3735">
        <v>2020</v>
      </c>
      <c r="E3735">
        <v>1</v>
      </c>
      <c r="F3735" s="9">
        <v>29</v>
      </c>
      <c r="G3735" t="s">
        <v>455</v>
      </c>
      <c r="H3735" t="s">
        <v>136</v>
      </c>
      <c r="I3735">
        <f>VLOOKUP(B3735,Information_sites!D:E,2,FALSE)</f>
        <v>-24.097747999999999</v>
      </c>
      <c r="J3735">
        <f>VLOOKUP(B3735,Information_sites!D:F,3,FALSE)</f>
        <v>-45.688487000000002</v>
      </c>
      <c r="K3735">
        <v>19</v>
      </c>
      <c r="L3735">
        <v>54</v>
      </c>
      <c r="M3735">
        <v>40</v>
      </c>
      <c r="N3735">
        <v>4</v>
      </c>
      <c r="O3735">
        <v>6</v>
      </c>
      <c r="P3735" s="5">
        <v>0.68333333333333302</v>
      </c>
      <c r="Q3735" s="5">
        <v>0.68888888888888899</v>
      </c>
      <c r="R3735">
        <v>25</v>
      </c>
      <c r="S3735" s="2" t="s">
        <v>41</v>
      </c>
      <c r="T3735" s="2">
        <v>1</v>
      </c>
      <c r="U3735" s="2">
        <v>22</v>
      </c>
      <c r="X3735" t="str">
        <f>VLOOKUP($S3735,Taxonomic!A:D,2,FALSE)</f>
        <v>holocentridae</v>
      </c>
      <c r="Y3735" t="str">
        <f>VLOOKUP(S3735,Taxonomic!A:D,3,FALSE)</f>
        <v>holocentrus</v>
      </c>
      <c r="Z3735" t="str">
        <f>VLOOKUP(S3735,Taxonomic!A:D,4,FALSE)</f>
        <v>adscensionis</v>
      </c>
    </row>
    <row r="3736" spans="1:26" x14ac:dyDescent="0.2">
      <c r="A3736" t="s">
        <v>30</v>
      </c>
      <c r="B3736" t="s">
        <v>59</v>
      </c>
      <c r="C3736" s="4" t="s">
        <v>165</v>
      </c>
      <c r="D3736">
        <v>2020</v>
      </c>
      <c r="E3736">
        <v>1</v>
      </c>
      <c r="F3736" s="9">
        <v>29</v>
      </c>
      <c r="G3736" t="s">
        <v>455</v>
      </c>
      <c r="H3736" t="s">
        <v>136</v>
      </c>
      <c r="I3736">
        <f>VLOOKUP(B3736,Information_sites!D:E,2,FALSE)</f>
        <v>-24.097747999999999</v>
      </c>
      <c r="J3736">
        <f>VLOOKUP(B3736,Information_sites!D:F,3,FALSE)</f>
        <v>-45.688487000000002</v>
      </c>
      <c r="K3736">
        <v>19</v>
      </c>
      <c r="L3736">
        <v>54</v>
      </c>
      <c r="M3736">
        <v>40</v>
      </c>
      <c r="N3736">
        <v>4</v>
      </c>
      <c r="O3736">
        <v>6</v>
      </c>
      <c r="P3736" s="5">
        <v>0.68333333333333302</v>
      </c>
      <c r="Q3736" s="5">
        <v>0.68888888888888899</v>
      </c>
      <c r="R3736">
        <v>25</v>
      </c>
      <c r="S3736" s="2" t="s">
        <v>41</v>
      </c>
      <c r="T3736" s="2">
        <v>1</v>
      </c>
      <c r="U3736" s="2">
        <v>10</v>
      </c>
      <c r="X3736" t="str">
        <f>VLOOKUP($S3736,Taxonomic!A:D,2,FALSE)</f>
        <v>holocentridae</v>
      </c>
      <c r="Y3736" t="str">
        <f>VLOOKUP(S3736,Taxonomic!A:D,3,FALSE)</f>
        <v>holocentrus</v>
      </c>
      <c r="Z3736" t="str">
        <f>VLOOKUP(S3736,Taxonomic!A:D,4,FALSE)</f>
        <v>adscensionis</v>
      </c>
    </row>
    <row r="3737" spans="1:26" x14ac:dyDescent="0.2">
      <c r="A3737" t="s">
        <v>30</v>
      </c>
      <c r="B3737" t="s">
        <v>59</v>
      </c>
      <c r="C3737" s="4" t="s">
        <v>165</v>
      </c>
      <c r="D3737">
        <v>2020</v>
      </c>
      <c r="E3737">
        <v>1</v>
      </c>
      <c r="F3737" s="9">
        <v>29</v>
      </c>
      <c r="G3737" t="s">
        <v>455</v>
      </c>
      <c r="H3737" t="s">
        <v>136</v>
      </c>
      <c r="I3737">
        <f>VLOOKUP(B3737,Information_sites!D:E,2,FALSE)</f>
        <v>-24.097747999999999</v>
      </c>
      <c r="J3737">
        <f>VLOOKUP(B3737,Information_sites!D:F,3,FALSE)</f>
        <v>-45.688487000000002</v>
      </c>
      <c r="K3737">
        <v>19</v>
      </c>
      <c r="L3737">
        <v>54</v>
      </c>
      <c r="M3737">
        <v>40</v>
      </c>
      <c r="N3737">
        <v>4</v>
      </c>
      <c r="O3737">
        <v>6</v>
      </c>
      <c r="P3737" s="5">
        <v>0.68333333333333302</v>
      </c>
      <c r="Q3737" s="5">
        <v>0.68888888888888899</v>
      </c>
      <c r="R3737">
        <v>25</v>
      </c>
      <c r="S3737" s="2" t="s">
        <v>77</v>
      </c>
      <c r="T3737" s="2">
        <v>6</v>
      </c>
      <c r="U3737" s="2">
        <v>18</v>
      </c>
      <c r="V3737" t="s">
        <v>137</v>
      </c>
      <c r="X3737" t="str">
        <f>VLOOKUP($S3737,Taxonomic!A:D,2,FALSE)</f>
        <v>scaridae</v>
      </c>
      <c r="Y3737" t="str">
        <f>VLOOKUP(S3737,Taxonomic!A:D,3,FALSE)</f>
        <v>scarus</v>
      </c>
      <c r="Z3737" t="str">
        <f>VLOOKUP(S3737,Taxonomic!A:D,4,FALSE)</f>
        <v>zelindae</v>
      </c>
    </row>
    <row r="3738" spans="1:26" x14ac:dyDescent="0.2">
      <c r="A3738" t="s">
        <v>30</v>
      </c>
      <c r="B3738" t="s">
        <v>59</v>
      </c>
      <c r="C3738" s="4" t="s">
        <v>165</v>
      </c>
      <c r="D3738">
        <v>2020</v>
      </c>
      <c r="E3738">
        <v>1</v>
      </c>
      <c r="F3738" s="9">
        <v>29</v>
      </c>
      <c r="G3738" t="s">
        <v>455</v>
      </c>
      <c r="H3738" t="s">
        <v>136</v>
      </c>
      <c r="I3738">
        <f>VLOOKUP(B3738,Information_sites!D:E,2,FALSE)</f>
        <v>-24.097747999999999</v>
      </c>
      <c r="J3738">
        <f>VLOOKUP(B3738,Information_sites!D:F,3,FALSE)</f>
        <v>-45.688487000000002</v>
      </c>
      <c r="K3738">
        <v>19</v>
      </c>
      <c r="L3738">
        <v>54</v>
      </c>
      <c r="M3738">
        <v>40</v>
      </c>
      <c r="N3738">
        <v>4</v>
      </c>
      <c r="O3738">
        <v>6</v>
      </c>
      <c r="P3738" s="5">
        <v>0.68333333333333302</v>
      </c>
      <c r="Q3738" s="5">
        <v>0.68888888888888899</v>
      </c>
      <c r="R3738">
        <v>25</v>
      </c>
      <c r="S3738" s="2" t="s">
        <v>77</v>
      </c>
      <c r="T3738" s="2">
        <v>1</v>
      </c>
      <c r="U3738" s="2">
        <v>15</v>
      </c>
      <c r="V3738" t="s">
        <v>137</v>
      </c>
      <c r="X3738" t="str">
        <f>VLOOKUP($S3738,Taxonomic!A:D,2,FALSE)</f>
        <v>scaridae</v>
      </c>
      <c r="Y3738" t="str">
        <f>VLOOKUP(S3738,Taxonomic!A:D,3,FALSE)</f>
        <v>scarus</v>
      </c>
      <c r="Z3738" t="str">
        <f>VLOOKUP(S3738,Taxonomic!A:D,4,FALSE)</f>
        <v>zelindae</v>
      </c>
    </row>
    <row r="3739" spans="1:26" x14ac:dyDescent="0.2">
      <c r="A3739" t="s">
        <v>30</v>
      </c>
      <c r="B3739" t="s">
        <v>59</v>
      </c>
      <c r="C3739" s="4" t="s">
        <v>165</v>
      </c>
      <c r="D3739">
        <v>2020</v>
      </c>
      <c r="E3739">
        <v>1</v>
      </c>
      <c r="F3739" s="9">
        <v>29</v>
      </c>
      <c r="G3739" t="s">
        <v>455</v>
      </c>
      <c r="H3739" t="s">
        <v>136</v>
      </c>
      <c r="I3739">
        <f>VLOOKUP(B3739,Information_sites!D:E,2,FALSE)</f>
        <v>-24.097747999999999</v>
      </c>
      <c r="J3739">
        <f>VLOOKUP(B3739,Information_sites!D:F,3,FALSE)</f>
        <v>-45.688487000000002</v>
      </c>
      <c r="K3739">
        <v>19</v>
      </c>
      <c r="L3739">
        <v>54</v>
      </c>
      <c r="M3739">
        <v>40</v>
      </c>
      <c r="N3739">
        <v>4</v>
      </c>
      <c r="O3739">
        <v>6</v>
      </c>
      <c r="P3739" s="5">
        <v>0.68333333333333302</v>
      </c>
      <c r="Q3739" s="5">
        <v>0.68888888888888899</v>
      </c>
      <c r="R3739">
        <v>25</v>
      </c>
      <c r="S3739" s="2" t="s">
        <v>77</v>
      </c>
      <c r="T3739" s="2">
        <v>1</v>
      </c>
      <c r="U3739" s="2">
        <v>20</v>
      </c>
      <c r="V3739" t="s">
        <v>137</v>
      </c>
      <c r="X3739" t="str">
        <f>VLOOKUP($S3739,Taxonomic!A:D,2,FALSE)</f>
        <v>scaridae</v>
      </c>
      <c r="Y3739" t="str">
        <f>VLOOKUP(S3739,Taxonomic!A:D,3,FALSE)</f>
        <v>scarus</v>
      </c>
      <c r="Z3739" t="str">
        <f>VLOOKUP(S3739,Taxonomic!A:D,4,FALSE)</f>
        <v>zelindae</v>
      </c>
    </row>
    <row r="3740" spans="1:26" x14ac:dyDescent="0.2">
      <c r="A3740" t="s">
        <v>30</v>
      </c>
      <c r="B3740" t="s">
        <v>59</v>
      </c>
      <c r="C3740" s="4" t="s">
        <v>165</v>
      </c>
      <c r="D3740">
        <v>2020</v>
      </c>
      <c r="E3740">
        <v>1</v>
      </c>
      <c r="F3740" s="9">
        <v>29</v>
      </c>
      <c r="G3740" t="s">
        <v>455</v>
      </c>
      <c r="H3740" t="s">
        <v>136</v>
      </c>
      <c r="I3740">
        <f>VLOOKUP(B3740,Information_sites!D:E,2,FALSE)</f>
        <v>-24.097747999999999</v>
      </c>
      <c r="J3740">
        <f>VLOOKUP(B3740,Information_sites!D:F,3,FALSE)</f>
        <v>-45.688487000000002</v>
      </c>
      <c r="K3740">
        <v>19</v>
      </c>
      <c r="L3740">
        <v>54</v>
      </c>
      <c r="M3740">
        <v>40</v>
      </c>
      <c r="N3740">
        <v>4</v>
      </c>
      <c r="O3740">
        <v>6</v>
      </c>
      <c r="P3740" s="5">
        <v>0.68333333333333302</v>
      </c>
      <c r="Q3740" s="5">
        <v>0.68888888888888899</v>
      </c>
      <c r="R3740">
        <v>25</v>
      </c>
      <c r="S3740" s="2" t="s">
        <v>56</v>
      </c>
      <c r="T3740" s="2">
        <v>1</v>
      </c>
      <c r="U3740" s="2">
        <v>40</v>
      </c>
      <c r="V3740" t="s">
        <v>157</v>
      </c>
      <c r="X3740" t="str">
        <f>VLOOKUP($S3740,Taxonomic!A:D,2,FALSE)</f>
        <v>scaridae</v>
      </c>
      <c r="Y3740" t="str">
        <f>VLOOKUP(S3740,Taxonomic!A:D,3,FALSE)</f>
        <v>sparisoma</v>
      </c>
      <c r="Z3740" t="str">
        <f>VLOOKUP(S3740,Taxonomic!A:D,4,FALSE)</f>
        <v>axillare</v>
      </c>
    </row>
    <row r="3741" spans="1:26" x14ac:dyDescent="0.2">
      <c r="A3741" t="s">
        <v>30</v>
      </c>
      <c r="B3741" t="s">
        <v>59</v>
      </c>
      <c r="C3741" s="4" t="s">
        <v>165</v>
      </c>
      <c r="D3741">
        <v>2020</v>
      </c>
      <c r="E3741">
        <v>1</v>
      </c>
      <c r="F3741" s="9">
        <v>29</v>
      </c>
      <c r="G3741" t="s">
        <v>455</v>
      </c>
      <c r="H3741" t="s">
        <v>136</v>
      </c>
      <c r="I3741">
        <f>VLOOKUP(B3741,Information_sites!D:E,2,FALSE)</f>
        <v>-24.097747999999999</v>
      </c>
      <c r="J3741">
        <f>VLOOKUP(B3741,Information_sites!D:F,3,FALSE)</f>
        <v>-45.688487000000002</v>
      </c>
      <c r="K3741">
        <v>19</v>
      </c>
      <c r="L3741">
        <v>54</v>
      </c>
      <c r="M3741">
        <v>40</v>
      </c>
      <c r="N3741">
        <v>4</v>
      </c>
      <c r="O3741">
        <v>6</v>
      </c>
      <c r="P3741" s="5">
        <v>0.68333333333333302</v>
      </c>
      <c r="Q3741" s="5">
        <v>0.68888888888888899</v>
      </c>
      <c r="R3741">
        <v>25</v>
      </c>
      <c r="S3741" s="2" t="s">
        <v>38</v>
      </c>
      <c r="T3741" s="2">
        <v>1</v>
      </c>
      <c r="U3741" s="2">
        <v>37</v>
      </c>
      <c r="X3741" t="str">
        <f>VLOOKUP($S3741,Taxonomic!A:D,2,FALSE)</f>
        <v>serranidae</v>
      </c>
      <c r="Y3741" t="str">
        <f>VLOOKUP(S3741,Taxonomic!A:D,3,FALSE)</f>
        <v>epinephelus</v>
      </c>
      <c r="Z3741" t="str">
        <f>VLOOKUP(S3741,Taxonomic!A:D,4,FALSE)</f>
        <v>marginatus</v>
      </c>
    </row>
    <row r="3742" spans="1:26" x14ac:dyDescent="0.2">
      <c r="A3742" t="s">
        <v>30</v>
      </c>
      <c r="B3742" t="s">
        <v>59</v>
      </c>
      <c r="C3742" s="4" t="s">
        <v>165</v>
      </c>
      <c r="D3742">
        <v>2020</v>
      </c>
      <c r="E3742">
        <v>1</v>
      </c>
      <c r="F3742" s="9">
        <v>29</v>
      </c>
      <c r="G3742" t="s">
        <v>455</v>
      </c>
      <c r="H3742" t="s">
        <v>136</v>
      </c>
      <c r="I3742">
        <f>VLOOKUP(B3742,Information_sites!D:E,2,FALSE)</f>
        <v>-24.097747999999999</v>
      </c>
      <c r="J3742">
        <f>VLOOKUP(B3742,Information_sites!D:F,3,FALSE)</f>
        <v>-45.688487000000002</v>
      </c>
      <c r="K3742">
        <v>19</v>
      </c>
      <c r="L3742">
        <v>54</v>
      </c>
      <c r="M3742">
        <v>40</v>
      </c>
      <c r="N3742">
        <v>4</v>
      </c>
      <c r="O3742">
        <v>6</v>
      </c>
      <c r="P3742" s="5">
        <v>0.68333333333333302</v>
      </c>
      <c r="Q3742" s="5">
        <v>0.68888888888888899</v>
      </c>
      <c r="R3742">
        <v>25</v>
      </c>
      <c r="S3742" s="2" t="s">
        <v>36</v>
      </c>
      <c r="T3742" s="2">
        <v>1</v>
      </c>
      <c r="U3742" s="2">
        <v>8</v>
      </c>
      <c r="X3742" t="str">
        <f>VLOOKUP($S3742,Taxonomic!A:D,2,FALSE)</f>
        <v>pomacentridae</v>
      </c>
      <c r="Y3742" t="str">
        <f>VLOOKUP(S3742,Taxonomic!A:D,3,FALSE)</f>
        <v>chromis</v>
      </c>
      <c r="Z3742" t="str">
        <f>VLOOKUP(S3742,Taxonomic!A:D,4,FALSE)</f>
        <v>multilineata</v>
      </c>
    </row>
    <row r="3743" spans="1:26" x14ac:dyDescent="0.2">
      <c r="A3743" t="s">
        <v>30</v>
      </c>
      <c r="B3743" t="s">
        <v>59</v>
      </c>
      <c r="C3743" s="4" t="s">
        <v>165</v>
      </c>
      <c r="D3743">
        <v>2020</v>
      </c>
      <c r="E3743">
        <v>1</v>
      </c>
      <c r="F3743" s="9">
        <v>29</v>
      </c>
      <c r="G3743" t="s">
        <v>455</v>
      </c>
      <c r="H3743" t="s">
        <v>136</v>
      </c>
      <c r="I3743">
        <f>VLOOKUP(B3743,Information_sites!D:E,2,FALSE)</f>
        <v>-24.097747999999999</v>
      </c>
      <c r="J3743">
        <f>VLOOKUP(B3743,Information_sites!D:F,3,FALSE)</f>
        <v>-45.688487000000002</v>
      </c>
      <c r="K3743">
        <v>19</v>
      </c>
      <c r="L3743">
        <v>54</v>
      </c>
      <c r="M3743">
        <v>40</v>
      </c>
      <c r="N3743">
        <v>4</v>
      </c>
      <c r="O3743">
        <v>6</v>
      </c>
      <c r="P3743" s="5">
        <v>0.68333333333333302</v>
      </c>
      <c r="Q3743" s="5">
        <v>0.68888888888888899</v>
      </c>
      <c r="R3743">
        <v>25</v>
      </c>
      <c r="S3743" s="2" t="s">
        <v>100</v>
      </c>
      <c r="T3743" s="2">
        <v>14</v>
      </c>
      <c r="U3743" s="2">
        <v>7</v>
      </c>
      <c r="X3743" t="str">
        <f>VLOOKUP($S3743,Taxonomic!A:D,2,FALSE)</f>
        <v>gobiidae</v>
      </c>
      <c r="Y3743" t="str">
        <f>VLOOKUP(S3743,Taxonomic!A:D,3,FALSE)</f>
        <v>coryphopterus</v>
      </c>
      <c r="Z3743" t="str">
        <f>VLOOKUP(S3743,Taxonomic!A:D,4,FALSE)</f>
        <v>glaucofraenum</v>
      </c>
    </row>
    <row r="3744" spans="1:26" x14ac:dyDescent="0.2">
      <c r="A3744" t="s">
        <v>30</v>
      </c>
      <c r="B3744" t="s">
        <v>59</v>
      </c>
      <c r="C3744" s="4" t="s">
        <v>165</v>
      </c>
      <c r="D3744">
        <v>2020</v>
      </c>
      <c r="E3744">
        <v>1</v>
      </c>
      <c r="F3744" s="9">
        <v>29</v>
      </c>
      <c r="G3744" t="s">
        <v>455</v>
      </c>
      <c r="H3744" t="s">
        <v>136</v>
      </c>
      <c r="I3744">
        <f>VLOOKUP(B3744,Information_sites!D:E,2,FALSE)</f>
        <v>-24.097747999999999</v>
      </c>
      <c r="J3744">
        <f>VLOOKUP(B3744,Information_sites!D:F,3,FALSE)</f>
        <v>-45.688487000000002</v>
      </c>
      <c r="K3744">
        <v>19</v>
      </c>
      <c r="L3744">
        <v>54</v>
      </c>
      <c r="M3744">
        <v>40</v>
      </c>
      <c r="N3744">
        <v>4</v>
      </c>
      <c r="O3744">
        <v>6</v>
      </c>
      <c r="P3744" s="5">
        <v>0.68333333333333302</v>
      </c>
      <c r="Q3744" s="5">
        <v>0.68888888888888899</v>
      </c>
      <c r="R3744">
        <v>25</v>
      </c>
      <c r="S3744" s="2" t="s">
        <v>100</v>
      </c>
      <c r="T3744" s="2">
        <v>21</v>
      </c>
      <c r="U3744" s="2">
        <v>5</v>
      </c>
      <c r="X3744" t="str">
        <f>VLOOKUP($S3744,Taxonomic!A:D,2,FALSE)</f>
        <v>gobiidae</v>
      </c>
      <c r="Y3744" t="str">
        <f>VLOOKUP(S3744,Taxonomic!A:D,3,FALSE)</f>
        <v>coryphopterus</v>
      </c>
      <c r="Z3744" t="str">
        <f>VLOOKUP(S3744,Taxonomic!A:D,4,FALSE)</f>
        <v>glaucofraenum</v>
      </c>
    </row>
    <row r="3745" spans="1:26" x14ac:dyDescent="0.2">
      <c r="A3745" t="s">
        <v>30</v>
      </c>
      <c r="B3745" t="s">
        <v>59</v>
      </c>
      <c r="C3745" s="4" t="s">
        <v>165</v>
      </c>
      <c r="D3745">
        <v>2020</v>
      </c>
      <c r="E3745">
        <v>1</v>
      </c>
      <c r="F3745" s="9">
        <v>29</v>
      </c>
      <c r="G3745" t="s">
        <v>455</v>
      </c>
      <c r="H3745" t="s">
        <v>136</v>
      </c>
      <c r="I3745">
        <f>VLOOKUP(B3745,Information_sites!D:E,2,FALSE)</f>
        <v>-24.097747999999999</v>
      </c>
      <c r="J3745">
        <f>VLOOKUP(B3745,Information_sites!D:F,3,FALSE)</f>
        <v>-45.688487000000002</v>
      </c>
      <c r="K3745">
        <v>19</v>
      </c>
      <c r="L3745">
        <v>54</v>
      </c>
      <c r="M3745">
        <v>40</v>
      </c>
      <c r="N3745">
        <v>4</v>
      </c>
      <c r="O3745">
        <v>6</v>
      </c>
      <c r="P3745" s="5">
        <v>0.68333333333333302</v>
      </c>
      <c r="Q3745" s="5">
        <v>0.68888888888888899</v>
      </c>
      <c r="R3745">
        <v>25</v>
      </c>
      <c r="S3745" s="2" t="s">
        <v>69</v>
      </c>
      <c r="T3745" s="2">
        <v>2</v>
      </c>
      <c r="U3745" s="2">
        <v>4</v>
      </c>
      <c r="X3745" t="str">
        <f>VLOOKUP($S3745,Taxonomic!A:D,2,FALSE)</f>
        <v>labrisomidae</v>
      </c>
      <c r="Y3745" t="str">
        <f>VLOOKUP(S3745,Taxonomic!A:D,3,FALSE)</f>
        <v>malacoctenus</v>
      </c>
      <c r="Z3745" t="str">
        <f>VLOOKUP(S3745,Taxonomic!A:D,4,FALSE)</f>
        <v>delalandii</v>
      </c>
    </row>
    <row r="3746" spans="1:26" x14ac:dyDescent="0.2">
      <c r="A3746" t="s">
        <v>30</v>
      </c>
      <c r="B3746" t="s">
        <v>59</v>
      </c>
      <c r="C3746" s="4" t="s">
        <v>165</v>
      </c>
      <c r="D3746">
        <v>2020</v>
      </c>
      <c r="E3746">
        <v>1</v>
      </c>
      <c r="F3746" s="9">
        <v>29</v>
      </c>
      <c r="G3746" t="s">
        <v>455</v>
      </c>
      <c r="H3746" t="s">
        <v>136</v>
      </c>
      <c r="I3746">
        <f>VLOOKUP(B3746,Information_sites!D:E,2,FALSE)</f>
        <v>-24.097747999999999</v>
      </c>
      <c r="J3746">
        <f>VLOOKUP(B3746,Information_sites!D:F,3,FALSE)</f>
        <v>-45.688487000000002</v>
      </c>
      <c r="K3746">
        <v>19</v>
      </c>
      <c r="L3746">
        <v>54</v>
      </c>
      <c r="M3746">
        <v>40</v>
      </c>
      <c r="N3746">
        <v>4</v>
      </c>
      <c r="O3746">
        <v>6</v>
      </c>
      <c r="P3746" s="5">
        <v>0.68333333333333302</v>
      </c>
      <c r="Q3746" s="5">
        <v>0.68888888888888899</v>
      </c>
      <c r="R3746">
        <v>25</v>
      </c>
      <c r="S3746" s="2" t="s">
        <v>69</v>
      </c>
      <c r="T3746" s="2">
        <v>2</v>
      </c>
      <c r="U3746" s="2">
        <v>3</v>
      </c>
      <c r="X3746" t="str">
        <f>VLOOKUP($S3746,Taxonomic!A:D,2,FALSE)</f>
        <v>labrisomidae</v>
      </c>
      <c r="Y3746" t="str">
        <f>VLOOKUP(S3746,Taxonomic!A:D,3,FALSE)</f>
        <v>malacoctenus</v>
      </c>
      <c r="Z3746" t="str">
        <f>VLOOKUP(S3746,Taxonomic!A:D,4,FALSE)</f>
        <v>delalandii</v>
      </c>
    </row>
    <row r="3747" spans="1:26" x14ac:dyDescent="0.2">
      <c r="A3747" t="s">
        <v>30</v>
      </c>
      <c r="B3747" t="s">
        <v>59</v>
      </c>
      <c r="C3747" s="4" t="s">
        <v>165</v>
      </c>
      <c r="D3747">
        <v>2020</v>
      </c>
      <c r="E3747">
        <v>1</v>
      </c>
      <c r="F3747" s="9">
        <v>29</v>
      </c>
      <c r="G3747" t="s">
        <v>455</v>
      </c>
      <c r="H3747" t="s">
        <v>136</v>
      </c>
      <c r="I3747">
        <f>VLOOKUP(B3747,Information_sites!D:E,2,FALSE)</f>
        <v>-24.097747999999999</v>
      </c>
      <c r="J3747">
        <f>VLOOKUP(B3747,Information_sites!D:F,3,FALSE)</f>
        <v>-45.688487000000002</v>
      </c>
      <c r="K3747">
        <v>19</v>
      </c>
      <c r="L3747">
        <v>54</v>
      </c>
      <c r="M3747">
        <v>40</v>
      </c>
      <c r="N3747">
        <v>4</v>
      </c>
      <c r="O3747">
        <v>6</v>
      </c>
      <c r="P3747" s="5">
        <v>0.68333333333333302</v>
      </c>
      <c r="Q3747" s="5">
        <v>0.68888888888888899</v>
      </c>
      <c r="R3747">
        <v>25</v>
      </c>
      <c r="S3747" s="2" t="s">
        <v>70</v>
      </c>
      <c r="T3747" s="2">
        <v>2</v>
      </c>
      <c r="U3747" s="2">
        <v>7</v>
      </c>
      <c r="X3747" t="str">
        <f>VLOOKUP($S3747,Taxonomic!A:D,2,FALSE)</f>
        <v>pempheridae</v>
      </c>
      <c r="Y3747" t="str">
        <f>VLOOKUP(S3747,Taxonomic!A:D,3,FALSE)</f>
        <v>pempheris</v>
      </c>
      <c r="Z3747" t="str">
        <f>VLOOKUP(S3747,Taxonomic!A:D,4,FALSE)</f>
        <v>schomburgkii</v>
      </c>
    </row>
    <row r="3748" spans="1:26" x14ac:dyDescent="0.2">
      <c r="A3748" t="s">
        <v>30</v>
      </c>
      <c r="B3748" t="s">
        <v>59</v>
      </c>
      <c r="C3748" s="4" t="s">
        <v>165</v>
      </c>
      <c r="D3748">
        <v>2020</v>
      </c>
      <c r="E3748">
        <v>1</v>
      </c>
      <c r="F3748" s="9">
        <v>29</v>
      </c>
      <c r="G3748" t="s">
        <v>455</v>
      </c>
      <c r="H3748" t="s">
        <v>136</v>
      </c>
      <c r="I3748">
        <f>VLOOKUP(B3748,Information_sites!D:E,2,FALSE)</f>
        <v>-24.097747999999999</v>
      </c>
      <c r="J3748">
        <f>VLOOKUP(B3748,Information_sites!D:F,3,FALSE)</f>
        <v>-45.688487000000002</v>
      </c>
      <c r="K3748">
        <v>19</v>
      </c>
      <c r="L3748">
        <v>54</v>
      </c>
      <c r="M3748">
        <v>40</v>
      </c>
      <c r="N3748">
        <v>4</v>
      </c>
      <c r="O3748">
        <v>6</v>
      </c>
      <c r="P3748" s="5">
        <v>0.68333333333333302</v>
      </c>
      <c r="Q3748" s="5">
        <v>0.68888888888888899</v>
      </c>
      <c r="R3748">
        <v>25</v>
      </c>
      <c r="S3748" s="2" t="s">
        <v>54</v>
      </c>
      <c r="T3748" s="2">
        <v>1</v>
      </c>
      <c r="U3748" s="2">
        <v>4</v>
      </c>
      <c r="X3748" t="str">
        <f>VLOOKUP($S3748,Taxonomic!A:D,2,FALSE)</f>
        <v>blenniidae</v>
      </c>
      <c r="Y3748" t="str">
        <f>VLOOKUP(S3748,Taxonomic!A:D,3,FALSE)</f>
        <v>parablennius</v>
      </c>
      <c r="Z3748" t="str">
        <f>VLOOKUP(S3748,Taxonomic!A:D,4,FALSE)</f>
        <v>marmoreus</v>
      </c>
    </row>
    <row r="3749" spans="1:26" x14ac:dyDescent="0.2">
      <c r="A3749" t="s">
        <v>30</v>
      </c>
      <c r="B3749" t="s">
        <v>59</v>
      </c>
      <c r="C3749" s="4" t="s">
        <v>165</v>
      </c>
      <c r="D3749">
        <v>2020</v>
      </c>
      <c r="E3749">
        <v>1</v>
      </c>
      <c r="F3749" s="9">
        <v>29</v>
      </c>
      <c r="G3749" t="s">
        <v>455</v>
      </c>
      <c r="H3749" t="s">
        <v>136</v>
      </c>
      <c r="I3749">
        <f>VLOOKUP(B3749,Information_sites!D:E,2,FALSE)</f>
        <v>-24.097747999999999</v>
      </c>
      <c r="J3749">
        <f>VLOOKUP(B3749,Information_sites!D:F,3,FALSE)</f>
        <v>-45.688487000000002</v>
      </c>
      <c r="K3749">
        <v>20</v>
      </c>
      <c r="L3749">
        <v>55</v>
      </c>
      <c r="M3749">
        <v>40</v>
      </c>
      <c r="N3749" t="s">
        <v>175</v>
      </c>
      <c r="O3749">
        <v>6</v>
      </c>
      <c r="P3749" s="5">
        <v>0.69097222222222199</v>
      </c>
      <c r="Q3749" s="5">
        <v>0.69583333333333297</v>
      </c>
      <c r="R3749">
        <v>25</v>
      </c>
      <c r="S3749" s="2" t="s">
        <v>99</v>
      </c>
      <c r="T3749" s="2">
        <v>1</v>
      </c>
      <c r="U3749" s="2">
        <v>40</v>
      </c>
      <c r="X3749" t="str">
        <f>VLOOKUP($S3749,Taxonomic!A:D,2,FALSE)</f>
        <v>carangidae</v>
      </c>
      <c r="Y3749" t="str">
        <f>VLOOKUP(S3749,Taxonomic!A:D,3,FALSE)</f>
        <v>seriola</v>
      </c>
      <c r="Z3749" t="str">
        <f>VLOOKUP(S3749,Taxonomic!A:D,4,FALSE)</f>
        <v>lalandi</v>
      </c>
    </row>
    <row r="3750" spans="1:26" x14ac:dyDescent="0.2">
      <c r="A3750" t="s">
        <v>30</v>
      </c>
      <c r="B3750" t="s">
        <v>59</v>
      </c>
      <c r="C3750" s="4" t="s">
        <v>165</v>
      </c>
      <c r="D3750">
        <v>2020</v>
      </c>
      <c r="E3750">
        <v>1</v>
      </c>
      <c r="F3750" s="9">
        <v>29</v>
      </c>
      <c r="G3750" t="s">
        <v>455</v>
      </c>
      <c r="H3750" t="s">
        <v>136</v>
      </c>
      <c r="I3750">
        <f>VLOOKUP(B3750,Information_sites!D:E,2,FALSE)</f>
        <v>-24.097747999999999</v>
      </c>
      <c r="J3750">
        <f>VLOOKUP(B3750,Information_sites!D:F,3,FALSE)</f>
        <v>-45.688487000000002</v>
      </c>
      <c r="K3750">
        <v>20</v>
      </c>
      <c r="L3750">
        <v>55</v>
      </c>
      <c r="M3750">
        <v>40</v>
      </c>
      <c r="N3750" t="s">
        <v>175</v>
      </c>
      <c r="O3750">
        <v>6</v>
      </c>
      <c r="P3750" s="5">
        <v>0.69097222222222199</v>
      </c>
      <c r="Q3750" s="5">
        <v>0.69583333333333297</v>
      </c>
      <c r="R3750">
        <v>25</v>
      </c>
      <c r="S3750" s="2" t="s">
        <v>99</v>
      </c>
      <c r="T3750" s="2">
        <v>1</v>
      </c>
      <c r="U3750" s="2">
        <v>42</v>
      </c>
      <c r="X3750" t="str">
        <f>VLOOKUP($S3750,Taxonomic!A:D,2,FALSE)</f>
        <v>carangidae</v>
      </c>
      <c r="Y3750" t="str">
        <f>VLOOKUP(S3750,Taxonomic!A:D,3,FALSE)</f>
        <v>seriola</v>
      </c>
      <c r="Z3750" t="str">
        <f>VLOOKUP(S3750,Taxonomic!A:D,4,FALSE)</f>
        <v>lalandi</v>
      </c>
    </row>
    <row r="3751" spans="1:26" x14ac:dyDescent="0.2">
      <c r="A3751" t="s">
        <v>30</v>
      </c>
      <c r="B3751" t="s">
        <v>59</v>
      </c>
      <c r="C3751" s="4" t="s">
        <v>165</v>
      </c>
      <c r="D3751">
        <v>2020</v>
      </c>
      <c r="E3751">
        <v>1</v>
      </c>
      <c r="F3751" s="9">
        <v>29</v>
      </c>
      <c r="G3751" t="s">
        <v>455</v>
      </c>
      <c r="H3751" t="s">
        <v>136</v>
      </c>
      <c r="I3751">
        <f>VLOOKUP(B3751,Information_sites!D:E,2,FALSE)</f>
        <v>-24.097747999999999</v>
      </c>
      <c r="J3751">
        <f>VLOOKUP(B3751,Information_sites!D:F,3,FALSE)</f>
        <v>-45.688487000000002</v>
      </c>
      <c r="K3751">
        <v>20</v>
      </c>
      <c r="L3751">
        <v>55</v>
      </c>
      <c r="M3751">
        <v>40</v>
      </c>
      <c r="N3751" t="s">
        <v>175</v>
      </c>
      <c r="O3751">
        <v>6</v>
      </c>
      <c r="P3751" s="5">
        <v>0.69097222222222199</v>
      </c>
      <c r="Q3751" s="5">
        <v>0.69583333333333297</v>
      </c>
      <c r="R3751">
        <v>25</v>
      </c>
      <c r="S3751" s="2" t="s">
        <v>35</v>
      </c>
      <c r="T3751" s="2">
        <v>1</v>
      </c>
      <c r="U3751" s="2">
        <v>18</v>
      </c>
      <c r="X3751" t="str">
        <f>VLOOKUP($S3751,Taxonomic!A:D,2,FALSE)</f>
        <v>labridae</v>
      </c>
      <c r="Y3751" t="str">
        <f>VLOOKUP(S3751,Taxonomic!A:D,3,FALSE)</f>
        <v>bodianus</v>
      </c>
      <c r="Z3751" t="str">
        <f>VLOOKUP(S3751,Taxonomic!A:D,4,FALSE)</f>
        <v>rufus</v>
      </c>
    </row>
    <row r="3752" spans="1:26" x14ac:dyDescent="0.2">
      <c r="A3752" t="s">
        <v>30</v>
      </c>
      <c r="B3752" t="s">
        <v>59</v>
      </c>
      <c r="C3752" s="4" t="s">
        <v>165</v>
      </c>
      <c r="D3752">
        <v>2020</v>
      </c>
      <c r="E3752">
        <v>1</v>
      </c>
      <c r="F3752" s="9">
        <v>29</v>
      </c>
      <c r="G3752" t="s">
        <v>455</v>
      </c>
      <c r="H3752" t="s">
        <v>136</v>
      </c>
      <c r="I3752">
        <f>VLOOKUP(B3752,Information_sites!D:E,2,FALSE)</f>
        <v>-24.097747999999999</v>
      </c>
      <c r="J3752">
        <f>VLOOKUP(B3752,Information_sites!D:F,3,FALSE)</f>
        <v>-45.688487000000002</v>
      </c>
      <c r="K3752">
        <v>20</v>
      </c>
      <c r="L3752">
        <v>55</v>
      </c>
      <c r="M3752">
        <v>40</v>
      </c>
      <c r="N3752" t="s">
        <v>175</v>
      </c>
      <c r="O3752">
        <v>6</v>
      </c>
      <c r="P3752" s="5">
        <v>0.69097222222222199</v>
      </c>
      <c r="Q3752" s="5">
        <v>0.69583333333333297</v>
      </c>
      <c r="R3752">
        <v>25</v>
      </c>
      <c r="S3752" s="2" t="s">
        <v>35</v>
      </c>
      <c r="T3752" s="2">
        <v>1</v>
      </c>
      <c r="U3752" s="2">
        <v>32</v>
      </c>
      <c r="X3752" t="str">
        <f>VLOOKUP($S3752,Taxonomic!A:D,2,FALSE)</f>
        <v>labridae</v>
      </c>
      <c r="Y3752" t="str">
        <f>VLOOKUP(S3752,Taxonomic!A:D,3,FALSE)</f>
        <v>bodianus</v>
      </c>
      <c r="Z3752" t="str">
        <f>VLOOKUP(S3752,Taxonomic!A:D,4,FALSE)</f>
        <v>rufus</v>
      </c>
    </row>
    <row r="3753" spans="1:26" x14ac:dyDescent="0.2">
      <c r="A3753" t="s">
        <v>30</v>
      </c>
      <c r="B3753" t="s">
        <v>59</v>
      </c>
      <c r="C3753" s="4" t="s">
        <v>165</v>
      </c>
      <c r="D3753">
        <v>2020</v>
      </c>
      <c r="E3753">
        <v>1</v>
      </c>
      <c r="F3753" s="9">
        <v>29</v>
      </c>
      <c r="G3753" t="s">
        <v>455</v>
      </c>
      <c r="H3753" t="s">
        <v>136</v>
      </c>
      <c r="I3753">
        <f>VLOOKUP(B3753,Information_sites!D:E,2,FALSE)</f>
        <v>-24.097747999999999</v>
      </c>
      <c r="J3753">
        <f>VLOOKUP(B3753,Information_sites!D:F,3,FALSE)</f>
        <v>-45.688487000000002</v>
      </c>
      <c r="K3753">
        <v>20</v>
      </c>
      <c r="L3753">
        <v>55</v>
      </c>
      <c r="M3753">
        <v>40</v>
      </c>
      <c r="N3753" t="s">
        <v>175</v>
      </c>
      <c r="O3753">
        <v>6</v>
      </c>
      <c r="P3753" s="5">
        <v>0.69097222222222199</v>
      </c>
      <c r="Q3753" s="5">
        <v>0.69583333333333297</v>
      </c>
      <c r="R3753">
        <v>25</v>
      </c>
      <c r="S3753" s="2" t="s">
        <v>75</v>
      </c>
      <c r="T3753" s="2">
        <v>1</v>
      </c>
      <c r="U3753" s="2">
        <v>37</v>
      </c>
      <c r="X3753" t="str">
        <f>VLOOKUP($S3753,Taxonomic!A:D,2,FALSE)</f>
        <v>labridae</v>
      </c>
      <c r="Y3753" t="str">
        <f>VLOOKUP(S3753,Taxonomic!A:D,3,FALSE)</f>
        <v>halichoeres</v>
      </c>
      <c r="Z3753" t="str">
        <f>VLOOKUP(S3753,Taxonomic!A:D,4,FALSE)</f>
        <v>brasiliensis</v>
      </c>
    </row>
    <row r="3754" spans="1:26" x14ac:dyDescent="0.2">
      <c r="A3754" t="s">
        <v>30</v>
      </c>
      <c r="B3754" t="s">
        <v>59</v>
      </c>
      <c r="C3754" s="4" t="s">
        <v>165</v>
      </c>
      <c r="D3754">
        <v>2020</v>
      </c>
      <c r="E3754">
        <v>1</v>
      </c>
      <c r="F3754" s="9">
        <v>29</v>
      </c>
      <c r="G3754" t="s">
        <v>455</v>
      </c>
      <c r="H3754" t="s">
        <v>136</v>
      </c>
      <c r="I3754">
        <f>VLOOKUP(B3754,Information_sites!D:E,2,FALSE)</f>
        <v>-24.097747999999999</v>
      </c>
      <c r="J3754">
        <f>VLOOKUP(B3754,Information_sites!D:F,3,FALSE)</f>
        <v>-45.688487000000002</v>
      </c>
      <c r="K3754">
        <v>20</v>
      </c>
      <c r="L3754">
        <v>55</v>
      </c>
      <c r="M3754">
        <v>40</v>
      </c>
      <c r="N3754" t="s">
        <v>175</v>
      </c>
      <c r="O3754">
        <v>6</v>
      </c>
      <c r="P3754" s="5">
        <v>0.69097222222222199</v>
      </c>
      <c r="Q3754" s="5">
        <v>0.69583333333333297</v>
      </c>
      <c r="R3754">
        <v>25</v>
      </c>
      <c r="S3754" s="2" t="s">
        <v>148</v>
      </c>
      <c r="T3754" s="2">
        <v>1</v>
      </c>
      <c r="U3754" s="2">
        <v>18</v>
      </c>
      <c r="X3754" t="str">
        <f>VLOOKUP($S3754,Taxonomic!A:D,2,FALSE)</f>
        <v>monacanthidae</v>
      </c>
      <c r="Y3754" t="str">
        <f>VLOOKUP(S3754,Taxonomic!A:D,3,FALSE)</f>
        <v>cantherhines</v>
      </c>
      <c r="Z3754" t="str">
        <f>VLOOKUP(S3754,Taxonomic!A:D,4,FALSE)</f>
        <v>pullus</v>
      </c>
    </row>
    <row r="3755" spans="1:26" x14ac:dyDescent="0.2">
      <c r="A3755" t="s">
        <v>30</v>
      </c>
      <c r="B3755" t="s">
        <v>59</v>
      </c>
      <c r="C3755" s="4" t="s">
        <v>165</v>
      </c>
      <c r="D3755">
        <v>2020</v>
      </c>
      <c r="E3755">
        <v>1</v>
      </c>
      <c r="F3755" s="9">
        <v>29</v>
      </c>
      <c r="G3755" t="s">
        <v>455</v>
      </c>
      <c r="H3755" t="s">
        <v>136</v>
      </c>
      <c r="I3755">
        <f>VLOOKUP(B3755,Information_sites!D:E,2,FALSE)</f>
        <v>-24.097747999999999</v>
      </c>
      <c r="J3755">
        <f>VLOOKUP(B3755,Information_sites!D:F,3,FALSE)</f>
        <v>-45.688487000000002</v>
      </c>
      <c r="K3755">
        <v>20</v>
      </c>
      <c r="L3755">
        <v>55</v>
      </c>
      <c r="M3755">
        <v>40</v>
      </c>
      <c r="N3755" t="s">
        <v>175</v>
      </c>
      <c r="O3755">
        <v>6</v>
      </c>
      <c r="P3755" s="5">
        <v>0.69097222222222199</v>
      </c>
      <c r="Q3755" s="5">
        <v>0.69583333333333297</v>
      </c>
      <c r="R3755">
        <v>25</v>
      </c>
      <c r="S3755" s="2" t="s">
        <v>39</v>
      </c>
      <c r="T3755" s="2">
        <v>10</v>
      </c>
      <c r="U3755" s="2">
        <v>15</v>
      </c>
      <c r="X3755" t="str">
        <f>VLOOKUP($S3755,Taxonomic!A:D,2,FALSE)</f>
        <v>haemulidae</v>
      </c>
      <c r="Y3755" t="str">
        <f>VLOOKUP(S3755,Taxonomic!A:D,3,FALSE)</f>
        <v>haemulon</v>
      </c>
      <c r="Z3755" t="str">
        <f>VLOOKUP(S3755,Taxonomic!A:D,4,FALSE)</f>
        <v>aurolineatum</v>
      </c>
    </row>
    <row r="3756" spans="1:26" x14ac:dyDescent="0.2">
      <c r="A3756" t="s">
        <v>30</v>
      </c>
      <c r="B3756" t="s">
        <v>59</v>
      </c>
      <c r="C3756" s="4" t="s">
        <v>165</v>
      </c>
      <c r="D3756">
        <v>2020</v>
      </c>
      <c r="E3756">
        <v>1</v>
      </c>
      <c r="F3756" s="9">
        <v>29</v>
      </c>
      <c r="G3756" t="s">
        <v>455</v>
      </c>
      <c r="H3756" t="s">
        <v>136</v>
      </c>
      <c r="I3756">
        <f>VLOOKUP(B3756,Information_sites!D:E,2,FALSE)</f>
        <v>-24.097747999999999</v>
      </c>
      <c r="J3756">
        <f>VLOOKUP(B3756,Information_sites!D:F,3,FALSE)</f>
        <v>-45.688487000000002</v>
      </c>
      <c r="K3756">
        <v>20</v>
      </c>
      <c r="L3756">
        <v>55</v>
      </c>
      <c r="M3756">
        <v>40</v>
      </c>
      <c r="N3756" t="s">
        <v>175</v>
      </c>
      <c r="O3756">
        <v>6</v>
      </c>
      <c r="P3756" s="5">
        <v>0.69097222222222199</v>
      </c>
      <c r="Q3756" s="5">
        <v>0.69583333333333297</v>
      </c>
      <c r="R3756">
        <v>25</v>
      </c>
      <c r="S3756" s="2" t="s">
        <v>39</v>
      </c>
      <c r="T3756" s="2">
        <v>12</v>
      </c>
      <c r="U3756" s="2">
        <v>20</v>
      </c>
      <c r="X3756" t="str">
        <f>VLOOKUP($S3756,Taxonomic!A:D,2,FALSE)</f>
        <v>haemulidae</v>
      </c>
      <c r="Y3756" t="str">
        <f>VLOOKUP(S3756,Taxonomic!A:D,3,FALSE)</f>
        <v>haemulon</v>
      </c>
      <c r="Z3756" t="str">
        <f>VLOOKUP(S3756,Taxonomic!A:D,4,FALSE)</f>
        <v>aurolineatum</v>
      </c>
    </row>
    <row r="3757" spans="1:26" x14ac:dyDescent="0.2">
      <c r="A3757" t="s">
        <v>30</v>
      </c>
      <c r="B3757" t="s">
        <v>59</v>
      </c>
      <c r="C3757" s="4" t="s">
        <v>165</v>
      </c>
      <c r="D3757">
        <v>2020</v>
      </c>
      <c r="E3757">
        <v>1</v>
      </c>
      <c r="F3757" s="9">
        <v>29</v>
      </c>
      <c r="G3757" t="s">
        <v>455</v>
      </c>
      <c r="H3757" t="s">
        <v>136</v>
      </c>
      <c r="I3757">
        <f>VLOOKUP(B3757,Information_sites!D:E,2,FALSE)</f>
        <v>-24.097747999999999</v>
      </c>
      <c r="J3757">
        <f>VLOOKUP(B3757,Information_sites!D:F,3,FALSE)</f>
        <v>-45.688487000000002</v>
      </c>
      <c r="K3757">
        <v>20</v>
      </c>
      <c r="L3757">
        <v>55</v>
      </c>
      <c r="M3757">
        <v>40</v>
      </c>
      <c r="N3757" t="s">
        <v>175</v>
      </c>
      <c r="O3757">
        <v>6</v>
      </c>
      <c r="P3757" s="5">
        <v>0.69097222222222199</v>
      </c>
      <c r="Q3757" s="5">
        <v>0.69583333333333297</v>
      </c>
      <c r="R3757">
        <v>25</v>
      </c>
      <c r="S3757" s="2" t="s">
        <v>44</v>
      </c>
      <c r="T3757" s="2">
        <v>2</v>
      </c>
      <c r="U3757" s="2">
        <v>37</v>
      </c>
      <c r="X3757" t="str">
        <f>VLOOKUP($S3757,Taxonomic!A:D,2,FALSE)</f>
        <v>pomacanthidae</v>
      </c>
      <c r="Y3757" t="str">
        <f>VLOOKUP(S3757,Taxonomic!A:D,3,FALSE)</f>
        <v>pomacanthus</v>
      </c>
      <c r="Z3757" t="str">
        <f>VLOOKUP(S3757,Taxonomic!A:D,4,FALSE)</f>
        <v>paru</v>
      </c>
    </row>
    <row r="3758" spans="1:26" x14ac:dyDescent="0.2">
      <c r="A3758" t="s">
        <v>30</v>
      </c>
      <c r="B3758" t="s">
        <v>59</v>
      </c>
      <c r="C3758" s="4" t="s">
        <v>165</v>
      </c>
      <c r="D3758">
        <v>2020</v>
      </c>
      <c r="E3758">
        <v>1</v>
      </c>
      <c r="F3758" s="9">
        <v>29</v>
      </c>
      <c r="G3758" t="s">
        <v>455</v>
      </c>
      <c r="H3758" t="s">
        <v>136</v>
      </c>
      <c r="I3758">
        <f>VLOOKUP(B3758,Information_sites!D:E,2,FALSE)</f>
        <v>-24.097747999999999</v>
      </c>
      <c r="J3758">
        <f>VLOOKUP(B3758,Information_sites!D:F,3,FALSE)</f>
        <v>-45.688487000000002</v>
      </c>
      <c r="K3758">
        <v>20</v>
      </c>
      <c r="L3758">
        <v>55</v>
      </c>
      <c r="M3758">
        <v>40</v>
      </c>
      <c r="N3758" t="s">
        <v>175</v>
      </c>
      <c r="O3758">
        <v>6</v>
      </c>
      <c r="P3758" s="5">
        <v>0.69097222222222199</v>
      </c>
      <c r="Q3758" s="5">
        <v>0.69583333333333297</v>
      </c>
      <c r="R3758">
        <v>25</v>
      </c>
      <c r="S3758" s="2" t="s">
        <v>44</v>
      </c>
      <c r="T3758" s="2">
        <v>1</v>
      </c>
      <c r="U3758" s="2">
        <v>12</v>
      </c>
      <c r="X3758" t="str">
        <f>VLOOKUP($S3758,Taxonomic!A:D,2,FALSE)</f>
        <v>pomacanthidae</v>
      </c>
      <c r="Y3758" t="str">
        <f>VLOOKUP(S3758,Taxonomic!A:D,3,FALSE)</f>
        <v>pomacanthus</v>
      </c>
      <c r="Z3758" t="str">
        <f>VLOOKUP(S3758,Taxonomic!A:D,4,FALSE)</f>
        <v>paru</v>
      </c>
    </row>
    <row r="3759" spans="1:26" x14ac:dyDescent="0.2">
      <c r="A3759" t="s">
        <v>30</v>
      </c>
      <c r="B3759" t="s">
        <v>59</v>
      </c>
      <c r="C3759" s="4" t="s">
        <v>165</v>
      </c>
      <c r="D3759">
        <v>2020</v>
      </c>
      <c r="E3759">
        <v>1</v>
      </c>
      <c r="F3759" s="9">
        <v>29</v>
      </c>
      <c r="G3759" t="s">
        <v>455</v>
      </c>
      <c r="H3759" t="s">
        <v>136</v>
      </c>
      <c r="I3759">
        <f>VLOOKUP(B3759,Information_sites!D:E,2,FALSE)</f>
        <v>-24.097747999999999</v>
      </c>
      <c r="J3759">
        <f>VLOOKUP(B3759,Information_sites!D:F,3,FALSE)</f>
        <v>-45.688487000000002</v>
      </c>
      <c r="K3759">
        <v>20</v>
      </c>
      <c r="L3759">
        <v>55</v>
      </c>
      <c r="M3759">
        <v>40</v>
      </c>
      <c r="N3759" t="s">
        <v>175</v>
      </c>
      <c r="O3759">
        <v>6</v>
      </c>
      <c r="P3759" s="5">
        <v>0.69097222222222199</v>
      </c>
      <c r="Q3759" s="5">
        <v>0.69583333333333297</v>
      </c>
      <c r="R3759">
        <v>25</v>
      </c>
      <c r="S3759" s="2" t="s">
        <v>44</v>
      </c>
      <c r="T3759" s="2">
        <v>1</v>
      </c>
      <c r="U3759" s="2">
        <v>10</v>
      </c>
      <c r="X3759" t="str">
        <f>VLOOKUP($S3759,Taxonomic!A:D,2,FALSE)</f>
        <v>pomacanthidae</v>
      </c>
      <c r="Y3759" t="str">
        <f>VLOOKUP(S3759,Taxonomic!A:D,3,FALSE)</f>
        <v>pomacanthus</v>
      </c>
      <c r="Z3759" t="str">
        <f>VLOOKUP(S3759,Taxonomic!A:D,4,FALSE)</f>
        <v>paru</v>
      </c>
    </row>
    <row r="3760" spans="1:26" x14ac:dyDescent="0.2">
      <c r="A3760" t="s">
        <v>30</v>
      </c>
      <c r="B3760" t="s">
        <v>59</v>
      </c>
      <c r="C3760" s="4" t="s">
        <v>165</v>
      </c>
      <c r="D3760">
        <v>2020</v>
      </c>
      <c r="E3760">
        <v>1</v>
      </c>
      <c r="F3760" s="9">
        <v>29</v>
      </c>
      <c r="G3760" t="s">
        <v>455</v>
      </c>
      <c r="H3760" t="s">
        <v>136</v>
      </c>
      <c r="I3760">
        <f>VLOOKUP(B3760,Information_sites!D:E,2,FALSE)</f>
        <v>-24.097747999999999</v>
      </c>
      <c r="J3760">
        <f>VLOOKUP(B3760,Information_sites!D:F,3,FALSE)</f>
        <v>-45.688487000000002</v>
      </c>
      <c r="K3760">
        <v>20</v>
      </c>
      <c r="L3760">
        <v>55</v>
      </c>
      <c r="M3760">
        <v>40</v>
      </c>
      <c r="N3760" t="s">
        <v>175</v>
      </c>
      <c r="O3760">
        <v>6</v>
      </c>
      <c r="P3760" s="5">
        <v>0.69097222222222199</v>
      </c>
      <c r="Q3760" s="5">
        <v>0.69583333333333297</v>
      </c>
      <c r="R3760">
        <v>25</v>
      </c>
      <c r="S3760" s="2" t="s">
        <v>33</v>
      </c>
      <c r="T3760" s="2">
        <v>2</v>
      </c>
      <c r="U3760" s="2">
        <v>5</v>
      </c>
      <c r="X3760" t="str">
        <f>VLOOKUP($S3760,Taxonomic!A:D,2,FALSE)</f>
        <v>pomacentridae</v>
      </c>
      <c r="Y3760" t="str">
        <f>VLOOKUP(S3760,Taxonomic!A:D,3,FALSE)</f>
        <v>abudefduf</v>
      </c>
      <c r="Z3760" t="str">
        <f>VLOOKUP(S3760,Taxonomic!A:D,4,FALSE)</f>
        <v>saxatilis</v>
      </c>
    </row>
    <row r="3761" spans="1:26" x14ac:dyDescent="0.2">
      <c r="A3761" t="s">
        <v>30</v>
      </c>
      <c r="B3761" t="s">
        <v>59</v>
      </c>
      <c r="C3761" s="4" t="s">
        <v>165</v>
      </c>
      <c r="D3761">
        <v>2020</v>
      </c>
      <c r="E3761">
        <v>1</v>
      </c>
      <c r="F3761" s="9">
        <v>29</v>
      </c>
      <c r="G3761" t="s">
        <v>455</v>
      </c>
      <c r="H3761" t="s">
        <v>136</v>
      </c>
      <c r="I3761">
        <f>VLOOKUP(B3761,Information_sites!D:E,2,FALSE)</f>
        <v>-24.097747999999999</v>
      </c>
      <c r="J3761">
        <f>VLOOKUP(B3761,Information_sites!D:F,3,FALSE)</f>
        <v>-45.688487000000002</v>
      </c>
      <c r="K3761">
        <v>20</v>
      </c>
      <c r="L3761">
        <v>55</v>
      </c>
      <c r="M3761">
        <v>40</v>
      </c>
      <c r="N3761" t="s">
        <v>175</v>
      </c>
      <c r="O3761">
        <v>6</v>
      </c>
      <c r="P3761" s="5">
        <v>0.69097222222222199</v>
      </c>
      <c r="Q3761" s="5">
        <v>0.69583333333333297</v>
      </c>
      <c r="R3761">
        <v>25</v>
      </c>
      <c r="S3761" s="2" t="s">
        <v>33</v>
      </c>
      <c r="T3761" s="2">
        <v>10</v>
      </c>
      <c r="U3761" s="2">
        <v>15</v>
      </c>
      <c r="X3761" t="str">
        <f>VLOOKUP($S3761,Taxonomic!A:D,2,FALSE)</f>
        <v>pomacentridae</v>
      </c>
      <c r="Y3761" t="str">
        <f>VLOOKUP(S3761,Taxonomic!A:D,3,FALSE)</f>
        <v>abudefduf</v>
      </c>
      <c r="Z3761" t="str">
        <f>VLOOKUP(S3761,Taxonomic!A:D,4,FALSE)</f>
        <v>saxatilis</v>
      </c>
    </row>
    <row r="3762" spans="1:26" x14ac:dyDescent="0.2">
      <c r="A3762" t="s">
        <v>30</v>
      </c>
      <c r="B3762" t="s">
        <v>59</v>
      </c>
      <c r="C3762" s="4" t="s">
        <v>165</v>
      </c>
      <c r="D3762">
        <v>2020</v>
      </c>
      <c r="E3762">
        <v>1</v>
      </c>
      <c r="F3762" s="9">
        <v>29</v>
      </c>
      <c r="G3762" t="s">
        <v>455</v>
      </c>
      <c r="H3762" t="s">
        <v>136</v>
      </c>
      <c r="I3762">
        <f>VLOOKUP(B3762,Information_sites!D:E,2,FALSE)</f>
        <v>-24.097747999999999</v>
      </c>
      <c r="J3762">
        <f>VLOOKUP(B3762,Information_sites!D:F,3,FALSE)</f>
        <v>-45.688487000000002</v>
      </c>
      <c r="K3762">
        <v>20</v>
      </c>
      <c r="L3762">
        <v>55</v>
      </c>
      <c r="M3762">
        <v>40</v>
      </c>
      <c r="N3762" t="s">
        <v>175</v>
      </c>
      <c r="O3762">
        <v>6</v>
      </c>
      <c r="P3762" s="5">
        <v>0.69097222222222199</v>
      </c>
      <c r="Q3762" s="5">
        <v>0.69583333333333297</v>
      </c>
      <c r="R3762">
        <v>25</v>
      </c>
      <c r="S3762" s="2" t="s">
        <v>36</v>
      </c>
      <c r="T3762" s="2">
        <v>1</v>
      </c>
      <c r="U3762" s="2">
        <v>12</v>
      </c>
      <c r="X3762" t="str">
        <f>VLOOKUP($S3762,Taxonomic!A:D,2,FALSE)</f>
        <v>pomacentridae</v>
      </c>
      <c r="Y3762" t="str">
        <f>VLOOKUP(S3762,Taxonomic!A:D,3,FALSE)</f>
        <v>chromis</v>
      </c>
      <c r="Z3762" t="str">
        <f>VLOOKUP(S3762,Taxonomic!A:D,4,FALSE)</f>
        <v>multilineata</v>
      </c>
    </row>
    <row r="3763" spans="1:26" x14ac:dyDescent="0.2">
      <c r="A3763" t="s">
        <v>30</v>
      </c>
      <c r="B3763" t="s">
        <v>59</v>
      </c>
      <c r="C3763" s="4" t="s">
        <v>165</v>
      </c>
      <c r="D3763">
        <v>2020</v>
      </c>
      <c r="E3763">
        <v>1</v>
      </c>
      <c r="F3763" s="9">
        <v>29</v>
      </c>
      <c r="G3763" t="s">
        <v>455</v>
      </c>
      <c r="H3763" t="s">
        <v>136</v>
      </c>
      <c r="I3763">
        <f>VLOOKUP(B3763,Information_sites!D:E,2,FALSE)</f>
        <v>-24.097747999999999</v>
      </c>
      <c r="J3763">
        <f>VLOOKUP(B3763,Information_sites!D:F,3,FALSE)</f>
        <v>-45.688487000000002</v>
      </c>
      <c r="K3763">
        <v>20</v>
      </c>
      <c r="L3763">
        <v>55</v>
      </c>
      <c r="M3763">
        <v>40</v>
      </c>
      <c r="N3763" t="s">
        <v>175</v>
      </c>
      <c r="O3763">
        <v>6</v>
      </c>
      <c r="P3763" s="5">
        <v>0.69097222222222199</v>
      </c>
      <c r="Q3763" s="5">
        <v>0.69583333333333297</v>
      </c>
      <c r="R3763">
        <v>25</v>
      </c>
      <c r="S3763" s="2" t="s">
        <v>36</v>
      </c>
      <c r="T3763" s="2">
        <v>2</v>
      </c>
      <c r="U3763" s="2">
        <v>10</v>
      </c>
      <c r="X3763" t="str">
        <f>VLOOKUP($S3763,Taxonomic!A:D,2,FALSE)</f>
        <v>pomacentridae</v>
      </c>
      <c r="Y3763" t="str">
        <f>VLOOKUP(S3763,Taxonomic!A:D,3,FALSE)</f>
        <v>chromis</v>
      </c>
      <c r="Z3763" t="str">
        <f>VLOOKUP(S3763,Taxonomic!A:D,4,FALSE)</f>
        <v>multilineata</v>
      </c>
    </row>
    <row r="3764" spans="1:26" x14ac:dyDescent="0.2">
      <c r="A3764" t="s">
        <v>30</v>
      </c>
      <c r="B3764" t="s">
        <v>59</v>
      </c>
      <c r="C3764" s="4" t="s">
        <v>165</v>
      </c>
      <c r="D3764">
        <v>2020</v>
      </c>
      <c r="E3764">
        <v>1</v>
      </c>
      <c r="F3764" s="9">
        <v>29</v>
      </c>
      <c r="G3764" t="s">
        <v>455</v>
      </c>
      <c r="H3764" t="s">
        <v>136</v>
      </c>
      <c r="I3764">
        <f>VLOOKUP(B3764,Information_sites!D:E,2,FALSE)</f>
        <v>-24.097747999999999</v>
      </c>
      <c r="J3764">
        <f>VLOOKUP(B3764,Information_sites!D:F,3,FALSE)</f>
        <v>-45.688487000000002</v>
      </c>
      <c r="K3764">
        <v>20</v>
      </c>
      <c r="L3764">
        <v>55</v>
      </c>
      <c r="M3764">
        <v>40</v>
      </c>
      <c r="N3764" t="s">
        <v>175</v>
      </c>
      <c r="O3764">
        <v>6</v>
      </c>
      <c r="P3764" s="5">
        <v>0.69097222222222199</v>
      </c>
      <c r="Q3764" s="5">
        <v>0.69583333333333297</v>
      </c>
      <c r="R3764">
        <v>25</v>
      </c>
      <c r="S3764" s="2" t="s">
        <v>41</v>
      </c>
      <c r="T3764" s="2">
        <v>1</v>
      </c>
      <c r="U3764" s="2">
        <v>30</v>
      </c>
      <c r="X3764" t="str">
        <f>VLOOKUP($S3764,Taxonomic!A:D,2,FALSE)</f>
        <v>holocentridae</v>
      </c>
      <c r="Y3764" t="str">
        <f>VLOOKUP(S3764,Taxonomic!A:D,3,FALSE)</f>
        <v>holocentrus</v>
      </c>
      <c r="Z3764" t="str">
        <f>VLOOKUP(S3764,Taxonomic!A:D,4,FALSE)</f>
        <v>adscensionis</v>
      </c>
    </row>
    <row r="3765" spans="1:26" x14ac:dyDescent="0.2">
      <c r="A3765" t="s">
        <v>30</v>
      </c>
      <c r="B3765" t="s">
        <v>59</v>
      </c>
      <c r="C3765" s="4" t="s">
        <v>165</v>
      </c>
      <c r="D3765">
        <v>2020</v>
      </c>
      <c r="E3765">
        <v>1</v>
      </c>
      <c r="F3765" s="9">
        <v>29</v>
      </c>
      <c r="G3765" t="s">
        <v>455</v>
      </c>
      <c r="H3765" t="s">
        <v>136</v>
      </c>
      <c r="I3765">
        <f>VLOOKUP(B3765,Information_sites!D:E,2,FALSE)</f>
        <v>-24.097747999999999</v>
      </c>
      <c r="J3765">
        <f>VLOOKUP(B3765,Information_sites!D:F,3,FALSE)</f>
        <v>-45.688487000000002</v>
      </c>
      <c r="K3765">
        <v>20</v>
      </c>
      <c r="L3765">
        <v>55</v>
      </c>
      <c r="M3765">
        <v>40</v>
      </c>
      <c r="N3765" t="s">
        <v>175</v>
      </c>
      <c r="O3765">
        <v>6</v>
      </c>
      <c r="P3765" s="5">
        <v>0.69097222222222199</v>
      </c>
      <c r="Q3765" s="5">
        <v>0.69583333333333297</v>
      </c>
      <c r="R3765">
        <v>25</v>
      </c>
      <c r="S3765" s="2" t="s">
        <v>41</v>
      </c>
      <c r="T3765" s="2">
        <v>1</v>
      </c>
      <c r="U3765" s="2">
        <v>20</v>
      </c>
      <c r="X3765" t="str">
        <f>VLOOKUP($S3765,Taxonomic!A:D,2,FALSE)</f>
        <v>holocentridae</v>
      </c>
      <c r="Y3765" t="str">
        <f>VLOOKUP(S3765,Taxonomic!A:D,3,FALSE)</f>
        <v>holocentrus</v>
      </c>
      <c r="Z3765" t="str">
        <f>VLOOKUP(S3765,Taxonomic!A:D,4,FALSE)</f>
        <v>adscensionis</v>
      </c>
    </row>
    <row r="3766" spans="1:26" x14ac:dyDescent="0.2">
      <c r="A3766" t="s">
        <v>30</v>
      </c>
      <c r="B3766" t="s">
        <v>59</v>
      </c>
      <c r="C3766" s="4" t="s">
        <v>165</v>
      </c>
      <c r="D3766">
        <v>2020</v>
      </c>
      <c r="E3766">
        <v>1</v>
      </c>
      <c r="F3766" s="9">
        <v>29</v>
      </c>
      <c r="G3766" t="s">
        <v>455</v>
      </c>
      <c r="H3766" t="s">
        <v>136</v>
      </c>
      <c r="I3766">
        <f>VLOOKUP(B3766,Information_sites!D:E,2,FALSE)</f>
        <v>-24.097747999999999</v>
      </c>
      <c r="J3766">
        <f>VLOOKUP(B3766,Information_sites!D:F,3,FALSE)</f>
        <v>-45.688487000000002</v>
      </c>
      <c r="K3766">
        <v>20</v>
      </c>
      <c r="L3766">
        <v>55</v>
      </c>
      <c r="M3766">
        <v>40</v>
      </c>
      <c r="N3766" t="s">
        <v>175</v>
      </c>
      <c r="O3766">
        <v>6</v>
      </c>
      <c r="P3766" s="5">
        <v>0.69097222222222199</v>
      </c>
      <c r="Q3766" s="5">
        <v>0.69583333333333297</v>
      </c>
      <c r="R3766">
        <v>25</v>
      </c>
      <c r="S3766" s="2" t="s">
        <v>40</v>
      </c>
      <c r="T3766" s="2">
        <v>1</v>
      </c>
      <c r="U3766" s="2">
        <v>10</v>
      </c>
      <c r="X3766" t="str">
        <f>VLOOKUP($S3766,Taxonomic!A:D,2,FALSE)</f>
        <v>labridae</v>
      </c>
      <c r="Y3766" t="str">
        <f>VLOOKUP(S3766,Taxonomic!A:D,3,FALSE)</f>
        <v>halichoeres</v>
      </c>
      <c r="Z3766" t="str">
        <f>VLOOKUP(S3766,Taxonomic!A:D,4,FALSE)</f>
        <v>poeyi</v>
      </c>
    </row>
    <row r="3767" spans="1:26" x14ac:dyDescent="0.2">
      <c r="A3767" t="s">
        <v>30</v>
      </c>
      <c r="B3767" t="s">
        <v>59</v>
      </c>
      <c r="C3767" s="4" t="s">
        <v>165</v>
      </c>
      <c r="D3767">
        <v>2020</v>
      </c>
      <c r="E3767">
        <v>1</v>
      </c>
      <c r="F3767" s="9">
        <v>29</v>
      </c>
      <c r="G3767" t="s">
        <v>455</v>
      </c>
      <c r="H3767" t="s">
        <v>136</v>
      </c>
      <c r="I3767">
        <f>VLOOKUP(B3767,Information_sites!D:E,2,FALSE)</f>
        <v>-24.097747999999999</v>
      </c>
      <c r="J3767">
        <f>VLOOKUP(B3767,Information_sites!D:F,3,FALSE)</f>
        <v>-45.688487000000002</v>
      </c>
      <c r="K3767">
        <v>20</v>
      </c>
      <c r="L3767">
        <v>55</v>
      </c>
      <c r="M3767">
        <v>40</v>
      </c>
      <c r="N3767" t="s">
        <v>175</v>
      </c>
      <c r="O3767">
        <v>6</v>
      </c>
      <c r="P3767" s="5">
        <v>0.69097222222222199</v>
      </c>
      <c r="Q3767" s="5">
        <v>0.69583333333333297</v>
      </c>
      <c r="R3767">
        <v>25</v>
      </c>
      <c r="S3767" s="2" t="s">
        <v>40</v>
      </c>
      <c r="T3767" s="2">
        <v>1</v>
      </c>
      <c r="U3767" s="2">
        <v>8</v>
      </c>
      <c r="X3767" t="str">
        <f>VLOOKUP($S3767,Taxonomic!A:D,2,FALSE)</f>
        <v>labridae</v>
      </c>
      <c r="Y3767" t="str">
        <f>VLOOKUP(S3767,Taxonomic!A:D,3,FALSE)</f>
        <v>halichoeres</v>
      </c>
      <c r="Z3767" t="str">
        <f>VLOOKUP(S3767,Taxonomic!A:D,4,FALSE)</f>
        <v>poeyi</v>
      </c>
    </row>
    <row r="3768" spans="1:26" x14ac:dyDescent="0.2">
      <c r="A3768" t="s">
        <v>30</v>
      </c>
      <c r="B3768" t="s">
        <v>59</v>
      </c>
      <c r="C3768" s="4" t="s">
        <v>165</v>
      </c>
      <c r="D3768">
        <v>2020</v>
      </c>
      <c r="E3768">
        <v>1</v>
      </c>
      <c r="F3768" s="9">
        <v>29</v>
      </c>
      <c r="G3768" t="s">
        <v>455</v>
      </c>
      <c r="H3768" t="s">
        <v>136</v>
      </c>
      <c r="I3768">
        <f>VLOOKUP(B3768,Information_sites!D:E,2,FALSE)</f>
        <v>-24.097747999999999</v>
      </c>
      <c r="J3768">
        <f>VLOOKUP(B3768,Information_sites!D:F,3,FALSE)</f>
        <v>-45.688487000000002</v>
      </c>
      <c r="K3768">
        <v>20</v>
      </c>
      <c r="L3768">
        <v>55</v>
      </c>
      <c r="M3768">
        <v>40</v>
      </c>
      <c r="N3768" t="s">
        <v>175</v>
      </c>
      <c r="O3768">
        <v>6</v>
      </c>
      <c r="P3768" s="5">
        <v>0.69097222222222199</v>
      </c>
      <c r="Q3768" s="5">
        <v>0.69583333333333297</v>
      </c>
      <c r="R3768">
        <v>25</v>
      </c>
      <c r="S3768" s="2" t="s">
        <v>64</v>
      </c>
      <c r="T3768" s="2">
        <v>1</v>
      </c>
      <c r="U3768" s="2">
        <v>22</v>
      </c>
      <c r="X3768" t="str">
        <f>VLOOKUP($S3768,Taxonomic!A:D,2,FALSE)</f>
        <v>kyphosidae</v>
      </c>
      <c r="Y3768" t="str">
        <f>VLOOKUP(S3768,Taxonomic!A:D,3,FALSE)</f>
        <v>kyphosus</v>
      </c>
      <c r="Z3768" t="str">
        <f>VLOOKUP(S3768,Taxonomic!A:D,4,FALSE)</f>
        <v>vaigiensis</v>
      </c>
    </row>
    <row r="3769" spans="1:26" x14ac:dyDescent="0.2">
      <c r="A3769" t="s">
        <v>30</v>
      </c>
      <c r="B3769" t="s">
        <v>59</v>
      </c>
      <c r="C3769" s="4" t="s">
        <v>165</v>
      </c>
      <c r="D3769">
        <v>2020</v>
      </c>
      <c r="E3769">
        <v>1</v>
      </c>
      <c r="F3769" s="9">
        <v>29</v>
      </c>
      <c r="G3769" t="s">
        <v>455</v>
      </c>
      <c r="H3769" t="s">
        <v>136</v>
      </c>
      <c r="I3769">
        <f>VLOOKUP(B3769,Information_sites!D:E,2,FALSE)</f>
        <v>-24.097747999999999</v>
      </c>
      <c r="J3769">
        <f>VLOOKUP(B3769,Information_sites!D:F,3,FALSE)</f>
        <v>-45.688487000000002</v>
      </c>
      <c r="K3769">
        <v>20</v>
      </c>
      <c r="L3769">
        <v>55</v>
      </c>
      <c r="M3769">
        <v>40</v>
      </c>
      <c r="N3769" t="s">
        <v>175</v>
      </c>
      <c r="O3769">
        <v>6</v>
      </c>
      <c r="P3769" s="5">
        <v>0.69097222222222199</v>
      </c>
      <c r="Q3769" s="5">
        <v>0.69583333333333297</v>
      </c>
      <c r="R3769">
        <v>25</v>
      </c>
      <c r="S3769" s="2" t="s">
        <v>71</v>
      </c>
      <c r="T3769" s="2">
        <v>1</v>
      </c>
      <c r="U3769" s="2">
        <v>22</v>
      </c>
      <c r="X3769" t="str">
        <f>VLOOKUP($S3769,Taxonomic!A:D,2,FALSE)</f>
        <v>haemulidae</v>
      </c>
      <c r="Y3769" t="str">
        <f>VLOOKUP(S3769,Taxonomic!A:D,3,FALSE)</f>
        <v>anisotremus</v>
      </c>
      <c r="Z3769" t="str">
        <f>VLOOKUP(S3769,Taxonomic!A:D,4,FALSE)</f>
        <v>surinamensis</v>
      </c>
    </row>
    <row r="3770" spans="1:26" x14ac:dyDescent="0.2">
      <c r="A3770" t="s">
        <v>30</v>
      </c>
      <c r="B3770" t="s">
        <v>59</v>
      </c>
      <c r="C3770" s="4" t="s">
        <v>165</v>
      </c>
      <c r="D3770">
        <v>2020</v>
      </c>
      <c r="E3770">
        <v>1</v>
      </c>
      <c r="F3770" s="9">
        <v>29</v>
      </c>
      <c r="G3770" t="s">
        <v>455</v>
      </c>
      <c r="H3770" t="s">
        <v>136</v>
      </c>
      <c r="I3770">
        <f>VLOOKUP(B3770,Information_sites!D:E,2,FALSE)</f>
        <v>-24.097747999999999</v>
      </c>
      <c r="J3770">
        <f>VLOOKUP(B3770,Information_sites!D:F,3,FALSE)</f>
        <v>-45.688487000000002</v>
      </c>
      <c r="K3770">
        <v>20</v>
      </c>
      <c r="L3770">
        <v>55</v>
      </c>
      <c r="M3770">
        <v>40</v>
      </c>
      <c r="N3770" t="s">
        <v>175</v>
      </c>
      <c r="O3770">
        <v>6</v>
      </c>
      <c r="P3770" s="5">
        <v>0.69097222222222199</v>
      </c>
      <c r="Q3770" s="5">
        <v>0.69583333333333297</v>
      </c>
      <c r="R3770">
        <v>25</v>
      </c>
      <c r="S3770" s="2" t="s">
        <v>50</v>
      </c>
      <c r="T3770" s="2">
        <v>1</v>
      </c>
      <c r="U3770" s="2">
        <v>20</v>
      </c>
      <c r="X3770" t="str">
        <f>VLOOKUP($S3770,Taxonomic!A:D,2,FALSE)</f>
        <v>haemulidae</v>
      </c>
      <c r="Y3770" t="str">
        <f>VLOOKUP(S3770,Taxonomic!A:D,3,FALSE)</f>
        <v>anisotremus</v>
      </c>
      <c r="Z3770" t="str">
        <f>VLOOKUP(S3770,Taxonomic!A:D,4,FALSE)</f>
        <v>virginicus</v>
      </c>
    </row>
    <row r="3771" spans="1:26" x14ac:dyDescent="0.2">
      <c r="A3771" t="s">
        <v>30</v>
      </c>
      <c r="B3771" t="s">
        <v>59</v>
      </c>
      <c r="C3771" s="4" t="s">
        <v>165</v>
      </c>
      <c r="D3771">
        <v>2020</v>
      </c>
      <c r="E3771">
        <v>1</v>
      </c>
      <c r="F3771" s="9">
        <v>29</v>
      </c>
      <c r="G3771" t="s">
        <v>455</v>
      </c>
      <c r="H3771" t="s">
        <v>136</v>
      </c>
      <c r="I3771">
        <f>VLOOKUP(B3771,Information_sites!D:E,2,FALSE)</f>
        <v>-24.097747999999999</v>
      </c>
      <c r="J3771">
        <f>VLOOKUP(B3771,Information_sites!D:F,3,FALSE)</f>
        <v>-45.688487000000002</v>
      </c>
      <c r="K3771">
        <v>20</v>
      </c>
      <c r="L3771">
        <v>55</v>
      </c>
      <c r="M3771">
        <v>40</v>
      </c>
      <c r="N3771" t="s">
        <v>175</v>
      </c>
      <c r="O3771">
        <v>6</v>
      </c>
      <c r="P3771" s="5">
        <v>0.69097222222222199</v>
      </c>
      <c r="Q3771" s="5">
        <v>0.69583333333333297</v>
      </c>
      <c r="R3771">
        <v>25</v>
      </c>
      <c r="S3771" s="2" t="s">
        <v>49</v>
      </c>
      <c r="T3771" s="2">
        <v>1</v>
      </c>
      <c r="U3771" s="2">
        <v>22</v>
      </c>
      <c r="X3771" t="str">
        <f>VLOOKUP($S3771,Taxonomic!A:D,2,FALSE)</f>
        <v>acanthuridae</v>
      </c>
      <c r="Y3771" t="str">
        <f>VLOOKUP(S3771,Taxonomic!A:D,3,FALSE)</f>
        <v>acanthurus</v>
      </c>
      <c r="Z3771" t="str">
        <f>VLOOKUP(S3771,Taxonomic!A:D,4,FALSE)</f>
        <v>chirurgus</v>
      </c>
    </row>
    <row r="3772" spans="1:26" x14ac:dyDescent="0.2">
      <c r="A3772" t="s">
        <v>30</v>
      </c>
      <c r="B3772" t="s">
        <v>59</v>
      </c>
      <c r="C3772" s="4" t="s">
        <v>165</v>
      </c>
      <c r="D3772">
        <v>2020</v>
      </c>
      <c r="E3772">
        <v>1</v>
      </c>
      <c r="F3772" s="9">
        <v>29</v>
      </c>
      <c r="G3772" t="s">
        <v>455</v>
      </c>
      <c r="H3772" t="s">
        <v>136</v>
      </c>
      <c r="I3772">
        <f>VLOOKUP(B3772,Information_sites!D:E,2,FALSE)</f>
        <v>-24.097747999999999</v>
      </c>
      <c r="J3772">
        <f>VLOOKUP(B3772,Information_sites!D:F,3,FALSE)</f>
        <v>-45.688487000000002</v>
      </c>
      <c r="K3772">
        <v>20</v>
      </c>
      <c r="L3772">
        <v>55</v>
      </c>
      <c r="M3772">
        <v>40</v>
      </c>
      <c r="N3772" t="s">
        <v>175</v>
      </c>
      <c r="O3772">
        <v>6</v>
      </c>
      <c r="P3772" s="5">
        <v>0.69097222222222199</v>
      </c>
      <c r="Q3772" s="5">
        <v>0.69583333333333297</v>
      </c>
      <c r="R3772">
        <v>25</v>
      </c>
      <c r="S3772" s="2" t="s">
        <v>46</v>
      </c>
      <c r="T3772" s="2">
        <v>22</v>
      </c>
      <c r="U3772" s="2">
        <v>10</v>
      </c>
      <c r="X3772" t="str">
        <f>VLOOKUP($S3772,Taxonomic!A:D,2,FALSE)</f>
        <v>pomacentridae</v>
      </c>
      <c r="Y3772" t="str">
        <f>VLOOKUP(S3772,Taxonomic!A:D,3,FALSE)</f>
        <v>stegastes</v>
      </c>
      <c r="Z3772" t="str">
        <f>VLOOKUP(S3772,Taxonomic!A:D,4,FALSE)</f>
        <v>fuscus</v>
      </c>
    </row>
    <row r="3773" spans="1:26" x14ac:dyDescent="0.2">
      <c r="A3773" t="s">
        <v>30</v>
      </c>
      <c r="B3773" t="s">
        <v>59</v>
      </c>
      <c r="C3773" s="4" t="s">
        <v>165</v>
      </c>
      <c r="D3773">
        <v>2020</v>
      </c>
      <c r="E3773">
        <v>1</v>
      </c>
      <c r="F3773" s="9">
        <v>29</v>
      </c>
      <c r="G3773" t="s">
        <v>455</v>
      </c>
      <c r="H3773" t="s">
        <v>136</v>
      </c>
      <c r="I3773">
        <f>VLOOKUP(B3773,Information_sites!D:E,2,FALSE)</f>
        <v>-24.097747999999999</v>
      </c>
      <c r="J3773">
        <f>VLOOKUP(B3773,Information_sites!D:F,3,FALSE)</f>
        <v>-45.688487000000002</v>
      </c>
      <c r="K3773">
        <v>20</v>
      </c>
      <c r="L3773">
        <v>55</v>
      </c>
      <c r="M3773">
        <v>40</v>
      </c>
      <c r="N3773" t="s">
        <v>175</v>
      </c>
      <c r="O3773">
        <v>6</v>
      </c>
      <c r="P3773" s="5">
        <v>0.69097222222222199</v>
      </c>
      <c r="Q3773" s="5">
        <v>0.69583333333333297</v>
      </c>
      <c r="R3773">
        <v>25</v>
      </c>
      <c r="S3773" s="2" t="s">
        <v>46</v>
      </c>
      <c r="T3773" s="2">
        <v>2</v>
      </c>
      <c r="U3773" s="2">
        <v>5</v>
      </c>
      <c r="X3773" t="str">
        <f>VLOOKUP($S3773,Taxonomic!A:D,2,FALSE)</f>
        <v>pomacentridae</v>
      </c>
      <c r="Y3773" t="str">
        <f>VLOOKUP(S3773,Taxonomic!A:D,3,FALSE)</f>
        <v>stegastes</v>
      </c>
      <c r="Z3773" t="str">
        <f>VLOOKUP(S3773,Taxonomic!A:D,4,FALSE)</f>
        <v>fuscus</v>
      </c>
    </row>
    <row r="3774" spans="1:26" x14ac:dyDescent="0.2">
      <c r="A3774" t="s">
        <v>30</v>
      </c>
      <c r="B3774" t="s">
        <v>59</v>
      </c>
      <c r="C3774" s="4" t="s">
        <v>165</v>
      </c>
      <c r="D3774">
        <v>2020</v>
      </c>
      <c r="E3774">
        <v>1</v>
      </c>
      <c r="F3774" s="9">
        <v>29</v>
      </c>
      <c r="G3774" t="s">
        <v>455</v>
      </c>
      <c r="H3774" t="s">
        <v>136</v>
      </c>
      <c r="I3774">
        <f>VLOOKUP(B3774,Information_sites!D:E,2,FALSE)</f>
        <v>-24.097747999999999</v>
      </c>
      <c r="J3774">
        <f>VLOOKUP(B3774,Information_sites!D:F,3,FALSE)</f>
        <v>-45.688487000000002</v>
      </c>
      <c r="K3774">
        <v>20</v>
      </c>
      <c r="L3774">
        <v>55</v>
      </c>
      <c r="M3774">
        <v>40</v>
      </c>
      <c r="N3774" t="s">
        <v>175</v>
      </c>
      <c r="O3774">
        <v>6</v>
      </c>
      <c r="P3774" s="5">
        <v>0.69097222222222199</v>
      </c>
      <c r="Q3774" s="5">
        <v>0.69583333333333297</v>
      </c>
      <c r="R3774">
        <v>25</v>
      </c>
      <c r="S3774" s="2" t="s">
        <v>46</v>
      </c>
      <c r="T3774" s="2">
        <v>11</v>
      </c>
      <c r="U3774" s="2">
        <v>9</v>
      </c>
      <c r="X3774" t="str">
        <f>VLOOKUP($S3774,Taxonomic!A:D,2,FALSE)</f>
        <v>pomacentridae</v>
      </c>
      <c r="Y3774" t="str">
        <f>VLOOKUP(S3774,Taxonomic!A:D,3,FALSE)</f>
        <v>stegastes</v>
      </c>
      <c r="Z3774" t="str">
        <f>VLOOKUP(S3774,Taxonomic!A:D,4,FALSE)</f>
        <v>fuscus</v>
      </c>
    </row>
    <row r="3775" spans="1:26" x14ac:dyDescent="0.2">
      <c r="A3775" t="s">
        <v>30</v>
      </c>
      <c r="B3775" t="s">
        <v>59</v>
      </c>
      <c r="C3775" s="4" t="s">
        <v>165</v>
      </c>
      <c r="D3775">
        <v>2020</v>
      </c>
      <c r="E3775">
        <v>1</v>
      </c>
      <c r="F3775" s="9">
        <v>29</v>
      </c>
      <c r="G3775" t="s">
        <v>455</v>
      </c>
      <c r="H3775" t="s">
        <v>136</v>
      </c>
      <c r="I3775">
        <f>VLOOKUP(B3775,Information_sites!D:E,2,FALSE)</f>
        <v>-24.097747999999999</v>
      </c>
      <c r="J3775">
        <f>VLOOKUP(B3775,Information_sites!D:F,3,FALSE)</f>
        <v>-45.688487000000002</v>
      </c>
      <c r="K3775">
        <v>20</v>
      </c>
      <c r="L3775">
        <v>55</v>
      </c>
      <c r="M3775">
        <v>40</v>
      </c>
      <c r="N3775" t="s">
        <v>175</v>
      </c>
      <c r="O3775">
        <v>6</v>
      </c>
      <c r="P3775" s="5">
        <v>0.69097222222222199</v>
      </c>
      <c r="Q3775" s="5">
        <v>0.69583333333333297</v>
      </c>
      <c r="R3775">
        <v>25</v>
      </c>
      <c r="S3775" s="2" t="s">
        <v>46</v>
      </c>
      <c r="T3775" s="2">
        <v>7</v>
      </c>
      <c r="U3775" s="2">
        <v>5</v>
      </c>
      <c r="X3775" t="str">
        <f>VLOOKUP($S3775,Taxonomic!A:D,2,FALSE)</f>
        <v>pomacentridae</v>
      </c>
      <c r="Y3775" t="str">
        <f>VLOOKUP(S3775,Taxonomic!A:D,3,FALSE)</f>
        <v>stegastes</v>
      </c>
      <c r="Z3775" t="str">
        <f>VLOOKUP(S3775,Taxonomic!A:D,4,FALSE)</f>
        <v>fuscus</v>
      </c>
    </row>
    <row r="3776" spans="1:26" x14ac:dyDescent="0.2">
      <c r="A3776" t="s">
        <v>30</v>
      </c>
      <c r="B3776" t="s">
        <v>59</v>
      </c>
      <c r="C3776" s="4" t="s">
        <v>165</v>
      </c>
      <c r="D3776">
        <v>2020</v>
      </c>
      <c r="E3776">
        <v>1</v>
      </c>
      <c r="F3776" s="9">
        <v>29</v>
      </c>
      <c r="G3776" t="s">
        <v>455</v>
      </c>
      <c r="H3776" t="s">
        <v>136</v>
      </c>
      <c r="I3776">
        <f>VLOOKUP(B3776,Information_sites!D:E,2,FALSE)</f>
        <v>-24.097747999999999</v>
      </c>
      <c r="J3776">
        <f>VLOOKUP(B3776,Information_sites!D:F,3,FALSE)</f>
        <v>-45.688487000000002</v>
      </c>
      <c r="K3776">
        <v>20</v>
      </c>
      <c r="L3776">
        <v>55</v>
      </c>
      <c r="M3776">
        <v>40</v>
      </c>
      <c r="N3776" t="s">
        <v>175</v>
      </c>
      <c r="O3776">
        <v>6</v>
      </c>
      <c r="P3776" s="5">
        <v>0.69097222222222199</v>
      </c>
      <c r="Q3776" s="5">
        <v>0.69583333333333297</v>
      </c>
      <c r="R3776">
        <v>25</v>
      </c>
      <c r="S3776" s="2" t="s">
        <v>100</v>
      </c>
      <c r="T3776" s="2">
        <v>2</v>
      </c>
      <c r="U3776" s="2">
        <v>5</v>
      </c>
      <c r="X3776" t="str">
        <f>VLOOKUP($S3776,Taxonomic!A:D,2,FALSE)</f>
        <v>gobiidae</v>
      </c>
      <c r="Y3776" t="str">
        <f>VLOOKUP(S3776,Taxonomic!A:D,3,FALSE)</f>
        <v>coryphopterus</v>
      </c>
      <c r="Z3776" t="str">
        <f>VLOOKUP(S3776,Taxonomic!A:D,4,FALSE)</f>
        <v>glaucofraenum</v>
      </c>
    </row>
    <row r="3777" spans="1:26" x14ac:dyDescent="0.2">
      <c r="A3777" t="s">
        <v>30</v>
      </c>
      <c r="B3777" t="s">
        <v>59</v>
      </c>
      <c r="C3777" s="4" t="s">
        <v>165</v>
      </c>
      <c r="D3777">
        <v>2020</v>
      </c>
      <c r="E3777">
        <v>1</v>
      </c>
      <c r="F3777" s="9">
        <v>29</v>
      </c>
      <c r="G3777" t="s">
        <v>455</v>
      </c>
      <c r="H3777" t="s">
        <v>136</v>
      </c>
      <c r="I3777">
        <f>VLOOKUP(B3777,Information_sites!D:E,2,FALSE)</f>
        <v>-24.097747999999999</v>
      </c>
      <c r="J3777">
        <f>VLOOKUP(B3777,Information_sites!D:F,3,FALSE)</f>
        <v>-45.688487000000002</v>
      </c>
      <c r="K3777">
        <v>20</v>
      </c>
      <c r="L3777">
        <v>55</v>
      </c>
      <c r="M3777">
        <v>40</v>
      </c>
      <c r="N3777" t="s">
        <v>175</v>
      </c>
      <c r="O3777">
        <v>6</v>
      </c>
      <c r="P3777" s="5">
        <v>0.69097222222222199</v>
      </c>
      <c r="Q3777" s="5">
        <v>0.69583333333333297</v>
      </c>
      <c r="R3777">
        <v>25</v>
      </c>
      <c r="S3777" s="2" t="s">
        <v>100</v>
      </c>
      <c r="T3777" s="2">
        <v>3</v>
      </c>
      <c r="U3777" s="2">
        <v>7</v>
      </c>
      <c r="X3777" t="str">
        <f>VLOOKUP($S3777,Taxonomic!A:D,2,FALSE)</f>
        <v>gobiidae</v>
      </c>
      <c r="Y3777" t="str">
        <f>VLOOKUP(S3777,Taxonomic!A:D,3,FALSE)</f>
        <v>coryphopterus</v>
      </c>
      <c r="Z3777" t="str">
        <f>VLOOKUP(S3777,Taxonomic!A:D,4,FALSE)</f>
        <v>glaucofraenum</v>
      </c>
    </row>
    <row r="3778" spans="1:26" x14ac:dyDescent="0.2">
      <c r="A3778" t="s">
        <v>30</v>
      </c>
      <c r="B3778" t="s">
        <v>59</v>
      </c>
      <c r="C3778" s="4" t="s">
        <v>165</v>
      </c>
      <c r="D3778">
        <v>2020</v>
      </c>
      <c r="E3778">
        <v>1</v>
      </c>
      <c r="F3778" s="9">
        <v>29</v>
      </c>
      <c r="G3778" t="s">
        <v>455</v>
      </c>
      <c r="H3778" t="s">
        <v>136</v>
      </c>
      <c r="I3778">
        <f>VLOOKUP(B3778,Information_sites!D:E,2,FALSE)</f>
        <v>-24.097747999999999</v>
      </c>
      <c r="J3778">
        <f>VLOOKUP(B3778,Information_sites!D:F,3,FALSE)</f>
        <v>-45.688487000000002</v>
      </c>
      <c r="K3778">
        <v>20</v>
      </c>
      <c r="L3778">
        <v>55</v>
      </c>
      <c r="M3778">
        <v>40</v>
      </c>
      <c r="N3778" t="s">
        <v>175</v>
      </c>
      <c r="O3778">
        <v>6</v>
      </c>
      <c r="P3778" s="5">
        <v>0.69097222222222199</v>
      </c>
      <c r="Q3778" s="5">
        <v>0.69583333333333297</v>
      </c>
      <c r="R3778">
        <v>25</v>
      </c>
      <c r="S3778" s="2" t="s">
        <v>100</v>
      </c>
      <c r="T3778" s="2">
        <v>2</v>
      </c>
      <c r="U3778" s="2">
        <v>3</v>
      </c>
      <c r="X3778" t="str">
        <f>VLOOKUP($S3778,Taxonomic!A:D,2,FALSE)</f>
        <v>gobiidae</v>
      </c>
      <c r="Y3778" t="str">
        <f>VLOOKUP(S3778,Taxonomic!A:D,3,FALSE)</f>
        <v>coryphopterus</v>
      </c>
      <c r="Z3778" t="str">
        <f>VLOOKUP(S3778,Taxonomic!A:D,4,FALSE)</f>
        <v>glaucofraenum</v>
      </c>
    </row>
    <row r="3779" spans="1:26" x14ac:dyDescent="0.2">
      <c r="A3779" t="s">
        <v>30</v>
      </c>
      <c r="B3779" t="s">
        <v>59</v>
      </c>
      <c r="C3779" s="4" t="s">
        <v>165</v>
      </c>
      <c r="D3779">
        <v>2020</v>
      </c>
      <c r="E3779">
        <v>1</v>
      </c>
      <c r="F3779" s="9">
        <v>29</v>
      </c>
      <c r="G3779" t="s">
        <v>455</v>
      </c>
      <c r="H3779" t="s">
        <v>136</v>
      </c>
      <c r="I3779">
        <f>VLOOKUP(B3779,Information_sites!D:E,2,FALSE)</f>
        <v>-24.097747999999999</v>
      </c>
      <c r="J3779">
        <f>VLOOKUP(B3779,Information_sites!D:F,3,FALSE)</f>
        <v>-45.688487000000002</v>
      </c>
      <c r="K3779">
        <v>20</v>
      </c>
      <c r="L3779">
        <v>55</v>
      </c>
      <c r="M3779">
        <v>40</v>
      </c>
      <c r="N3779" t="s">
        <v>175</v>
      </c>
      <c r="O3779">
        <v>6</v>
      </c>
      <c r="P3779" s="5">
        <v>0.69097222222222199</v>
      </c>
      <c r="Q3779" s="5">
        <v>0.69583333333333297</v>
      </c>
      <c r="R3779">
        <v>25</v>
      </c>
      <c r="S3779" s="2" t="s">
        <v>100</v>
      </c>
      <c r="T3779" s="2">
        <v>4</v>
      </c>
      <c r="U3779" s="2">
        <v>4</v>
      </c>
      <c r="X3779" t="str">
        <f>VLOOKUP($S3779,Taxonomic!A:D,2,FALSE)</f>
        <v>gobiidae</v>
      </c>
      <c r="Y3779" t="str">
        <f>VLOOKUP(S3779,Taxonomic!A:D,3,FALSE)</f>
        <v>coryphopterus</v>
      </c>
      <c r="Z3779" t="str">
        <f>VLOOKUP(S3779,Taxonomic!A:D,4,FALSE)</f>
        <v>glaucofraenum</v>
      </c>
    </row>
    <row r="3780" spans="1:26" x14ac:dyDescent="0.2">
      <c r="A3780" t="s">
        <v>30</v>
      </c>
      <c r="B3780" t="s">
        <v>59</v>
      </c>
      <c r="C3780" s="4" t="s">
        <v>165</v>
      </c>
      <c r="D3780">
        <v>2020</v>
      </c>
      <c r="E3780">
        <v>1</v>
      </c>
      <c r="F3780" s="9">
        <v>29</v>
      </c>
      <c r="G3780" t="s">
        <v>455</v>
      </c>
      <c r="H3780" t="s">
        <v>136</v>
      </c>
      <c r="I3780">
        <f>VLOOKUP(B3780,Information_sites!D:E,2,FALSE)</f>
        <v>-24.097747999999999</v>
      </c>
      <c r="J3780">
        <f>VLOOKUP(B3780,Information_sites!D:F,3,FALSE)</f>
        <v>-45.688487000000002</v>
      </c>
      <c r="K3780">
        <v>20</v>
      </c>
      <c r="L3780">
        <v>55</v>
      </c>
      <c r="M3780">
        <v>40</v>
      </c>
      <c r="N3780" t="s">
        <v>175</v>
      </c>
      <c r="O3780">
        <v>6</v>
      </c>
      <c r="P3780" s="5">
        <v>0.69097222222222199</v>
      </c>
      <c r="Q3780" s="5">
        <v>0.69583333333333297</v>
      </c>
      <c r="R3780">
        <v>25</v>
      </c>
      <c r="S3780" s="2" t="s">
        <v>69</v>
      </c>
      <c r="T3780" s="2">
        <v>1</v>
      </c>
      <c r="U3780" s="2">
        <v>5</v>
      </c>
      <c r="X3780" t="str">
        <f>VLOOKUP($S3780,Taxonomic!A:D,2,FALSE)</f>
        <v>labrisomidae</v>
      </c>
      <c r="Y3780" t="str">
        <f>VLOOKUP(S3780,Taxonomic!A:D,3,FALSE)</f>
        <v>malacoctenus</v>
      </c>
      <c r="Z3780" t="str">
        <f>VLOOKUP(S3780,Taxonomic!A:D,4,FALSE)</f>
        <v>delalandii</v>
      </c>
    </row>
    <row r="3781" spans="1:26" x14ac:dyDescent="0.2">
      <c r="A3781" t="s">
        <v>30</v>
      </c>
      <c r="B3781" t="s">
        <v>59</v>
      </c>
      <c r="C3781" s="4" t="s">
        <v>165</v>
      </c>
      <c r="D3781">
        <v>2020</v>
      </c>
      <c r="E3781">
        <v>1</v>
      </c>
      <c r="F3781" s="9">
        <v>29</v>
      </c>
      <c r="G3781" t="s">
        <v>455</v>
      </c>
      <c r="H3781" t="s">
        <v>136</v>
      </c>
      <c r="I3781">
        <f>VLOOKUP(B3781,Information_sites!D:E,2,FALSE)</f>
        <v>-24.097747999999999</v>
      </c>
      <c r="J3781">
        <f>VLOOKUP(B3781,Information_sites!D:F,3,FALSE)</f>
        <v>-45.688487000000002</v>
      </c>
      <c r="K3781">
        <v>20</v>
      </c>
      <c r="L3781">
        <v>55</v>
      </c>
      <c r="M3781">
        <v>40</v>
      </c>
      <c r="N3781" t="s">
        <v>175</v>
      </c>
      <c r="O3781">
        <v>6</v>
      </c>
      <c r="P3781" s="5">
        <v>0.69097222222222199</v>
      </c>
      <c r="Q3781" s="5">
        <v>0.69583333333333297</v>
      </c>
      <c r="R3781">
        <v>25</v>
      </c>
      <c r="S3781" s="2" t="s">
        <v>65</v>
      </c>
      <c r="T3781" s="2">
        <v>1</v>
      </c>
      <c r="U3781" s="2">
        <v>2</v>
      </c>
      <c r="X3781" t="str">
        <f>VLOOKUP($S3781,Taxonomic!A:D,2,FALSE)</f>
        <v>gobiidae</v>
      </c>
      <c r="Y3781" t="str">
        <f>VLOOKUP(S3781,Taxonomic!A:D,3,FALSE)</f>
        <v>elacatinus</v>
      </c>
      <c r="Z3781" t="str">
        <f>VLOOKUP(S3781,Taxonomic!A:D,4,FALSE)</f>
        <v>figaro</v>
      </c>
    </row>
    <row r="3782" spans="1:26" x14ac:dyDescent="0.2">
      <c r="A3782" t="s">
        <v>30</v>
      </c>
      <c r="B3782" t="s">
        <v>59</v>
      </c>
      <c r="C3782" s="4" t="s">
        <v>165</v>
      </c>
      <c r="D3782">
        <v>2020</v>
      </c>
      <c r="E3782">
        <v>1</v>
      </c>
      <c r="F3782" s="9">
        <v>29</v>
      </c>
      <c r="G3782" t="s">
        <v>455</v>
      </c>
      <c r="H3782" t="s">
        <v>136</v>
      </c>
      <c r="I3782">
        <f>VLOOKUP(B3782,Information_sites!D:E,2,FALSE)</f>
        <v>-24.097747999999999</v>
      </c>
      <c r="J3782">
        <f>VLOOKUP(B3782,Information_sites!D:F,3,FALSE)</f>
        <v>-45.688487000000002</v>
      </c>
      <c r="K3782">
        <v>20</v>
      </c>
      <c r="L3782">
        <v>55</v>
      </c>
      <c r="M3782">
        <v>40</v>
      </c>
      <c r="N3782" t="s">
        <v>175</v>
      </c>
      <c r="O3782">
        <v>6</v>
      </c>
      <c r="P3782" s="5">
        <v>0.69097222222222199</v>
      </c>
      <c r="Q3782" s="5">
        <v>0.69583333333333297</v>
      </c>
      <c r="R3782">
        <v>25</v>
      </c>
      <c r="S3782" s="2" t="s">
        <v>65</v>
      </c>
      <c r="T3782" s="2">
        <v>1</v>
      </c>
      <c r="U3782" s="2">
        <v>3</v>
      </c>
      <c r="X3782" t="str">
        <f>VLOOKUP($S3782,Taxonomic!A:D,2,FALSE)</f>
        <v>gobiidae</v>
      </c>
      <c r="Y3782" t="str">
        <f>VLOOKUP(S3782,Taxonomic!A:D,3,FALSE)</f>
        <v>elacatinus</v>
      </c>
      <c r="Z3782" t="str">
        <f>VLOOKUP(S3782,Taxonomic!A:D,4,FALSE)</f>
        <v>figaro</v>
      </c>
    </row>
    <row r="3783" spans="1:26" x14ac:dyDescent="0.2">
      <c r="A3783" t="s">
        <v>30</v>
      </c>
      <c r="B3783" t="s">
        <v>59</v>
      </c>
      <c r="C3783" s="4" t="s">
        <v>165</v>
      </c>
      <c r="D3783">
        <v>2020</v>
      </c>
      <c r="E3783">
        <v>1</v>
      </c>
      <c r="F3783" s="9">
        <v>29</v>
      </c>
      <c r="G3783" t="s">
        <v>455</v>
      </c>
      <c r="H3783" t="s">
        <v>136</v>
      </c>
      <c r="I3783">
        <f>VLOOKUP(B3783,Information_sites!D:E,2,FALSE)</f>
        <v>-24.097747999999999</v>
      </c>
      <c r="J3783">
        <f>VLOOKUP(B3783,Information_sites!D:F,3,FALSE)</f>
        <v>-45.688487000000002</v>
      </c>
      <c r="K3783">
        <v>20</v>
      </c>
      <c r="L3783">
        <v>55</v>
      </c>
      <c r="M3783">
        <v>40</v>
      </c>
      <c r="N3783" t="s">
        <v>175</v>
      </c>
      <c r="O3783">
        <v>6</v>
      </c>
      <c r="P3783" s="5">
        <v>0.69097222222222199</v>
      </c>
      <c r="Q3783" s="5">
        <v>0.69583333333333297</v>
      </c>
      <c r="R3783">
        <v>25</v>
      </c>
      <c r="S3783" s="2" t="s">
        <v>65</v>
      </c>
      <c r="T3783" s="2">
        <v>1</v>
      </c>
      <c r="U3783" s="2">
        <v>4</v>
      </c>
      <c r="X3783" t="str">
        <f>VLOOKUP($S3783,Taxonomic!A:D,2,FALSE)</f>
        <v>gobiidae</v>
      </c>
      <c r="Y3783" t="str">
        <f>VLOOKUP(S3783,Taxonomic!A:D,3,FALSE)</f>
        <v>elacatinus</v>
      </c>
      <c r="Z3783" t="str">
        <f>VLOOKUP(S3783,Taxonomic!A:D,4,FALSE)</f>
        <v>figaro</v>
      </c>
    </row>
    <row r="3784" spans="1:26" x14ac:dyDescent="0.2">
      <c r="A3784" t="s">
        <v>30</v>
      </c>
      <c r="B3784" t="s">
        <v>59</v>
      </c>
      <c r="C3784" s="4" t="s">
        <v>165</v>
      </c>
      <c r="D3784">
        <v>2020</v>
      </c>
      <c r="E3784">
        <v>1</v>
      </c>
      <c r="F3784" s="9">
        <v>29</v>
      </c>
      <c r="G3784" t="s">
        <v>455</v>
      </c>
      <c r="H3784" t="s">
        <v>151</v>
      </c>
      <c r="I3784">
        <f>VLOOKUP(B3784,Information_sites!D:E,2,FALSE)</f>
        <v>-24.097747999999999</v>
      </c>
      <c r="J3784">
        <f>VLOOKUP(B3784,Information_sites!D:F,3,FALSE)</f>
        <v>-45.688487000000002</v>
      </c>
      <c r="K3784">
        <v>21</v>
      </c>
      <c r="L3784">
        <v>56</v>
      </c>
      <c r="M3784">
        <v>40</v>
      </c>
      <c r="N3784" t="s">
        <v>179</v>
      </c>
      <c r="O3784">
        <v>8</v>
      </c>
      <c r="P3784" s="5">
        <v>0.59791666666666698</v>
      </c>
      <c r="Q3784" s="5">
        <v>0.60277777777777797</v>
      </c>
      <c r="R3784">
        <v>26</v>
      </c>
      <c r="S3784" s="2" t="s">
        <v>33</v>
      </c>
      <c r="T3784" s="2">
        <v>7</v>
      </c>
      <c r="U3784" s="2">
        <v>10</v>
      </c>
      <c r="X3784" t="str">
        <f>VLOOKUP($S3784,Taxonomic!A:D,2,FALSE)</f>
        <v>pomacentridae</v>
      </c>
      <c r="Y3784" t="str">
        <f>VLOOKUP(S3784,Taxonomic!A:D,3,FALSE)</f>
        <v>abudefduf</v>
      </c>
      <c r="Z3784" t="str">
        <f>VLOOKUP(S3784,Taxonomic!A:D,4,FALSE)</f>
        <v>saxatilis</v>
      </c>
    </row>
    <row r="3785" spans="1:26" x14ac:dyDescent="0.2">
      <c r="A3785" t="s">
        <v>30</v>
      </c>
      <c r="B3785" t="s">
        <v>59</v>
      </c>
      <c r="C3785" s="4" t="s">
        <v>165</v>
      </c>
      <c r="D3785">
        <v>2020</v>
      </c>
      <c r="E3785">
        <v>1</v>
      </c>
      <c r="F3785" s="9">
        <v>29</v>
      </c>
      <c r="G3785" t="s">
        <v>455</v>
      </c>
      <c r="H3785" t="s">
        <v>151</v>
      </c>
      <c r="I3785">
        <f>VLOOKUP(B3785,Information_sites!D:E,2,FALSE)</f>
        <v>-24.097747999999999</v>
      </c>
      <c r="J3785">
        <f>VLOOKUP(B3785,Information_sites!D:F,3,FALSE)</f>
        <v>-45.688487000000002</v>
      </c>
      <c r="K3785">
        <v>21</v>
      </c>
      <c r="L3785">
        <v>56</v>
      </c>
      <c r="M3785">
        <v>40</v>
      </c>
      <c r="N3785" t="s">
        <v>179</v>
      </c>
      <c r="O3785">
        <v>8</v>
      </c>
      <c r="P3785" s="5">
        <v>0.59791666666666698</v>
      </c>
      <c r="Q3785" s="5">
        <v>0.60277777777777797</v>
      </c>
      <c r="R3785">
        <v>26</v>
      </c>
      <c r="S3785" s="2" t="s">
        <v>33</v>
      </c>
      <c r="T3785" s="2">
        <v>2</v>
      </c>
      <c r="U3785" s="2">
        <v>8</v>
      </c>
      <c r="X3785" t="str">
        <f>VLOOKUP($S3785,Taxonomic!A:D,2,FALSE)</f>
        <v>pomacentridae</v>
      </c>
      <c r="Y3785" t="str">
        <f>VLOOKUP(S3785,Taxonomic!A:D,3,FALSE)</f>
        <v>abudefduf</v>
      </c>
      <c r="Z3785" t="str">
        <f>VLOOKUP(S3785,Taxonomic!A:D,4,FALSE)</f>
        <v>saxatilis</v>
      </c>
    </row>
    <row r="3786" spans="1:26" x14ac:dyDescent="0.2">
      <c r="A3786" t="s">
        <v>30</v>
      </c>
      <c r="B3786" t="s">
        <v>59</v>
      </c>
      <c r="C3786" s="4" t="s">
        <v>165</v>
      </c>
      <c r="D3786">
        <v>2020</v>
      </c>
      <c r="E3786">
        <v>1</v>
      </c>
      <c r="F3786" s="9">
        <v>29</v>
      </c>
      <c r="G3786" t="s">
        <v>455</v>
      </c>
      <c r="H3786" t="s">
        <v>151</v>
      </c>
      <c r="I3786">
        <f>VLOOKUP(B3786,Information_sites!D:E,2,FALSE)</f>
        <v>-24.097747999999999</v>
      </c>
      <c r="J3786">
        <f>VLOOKUP(B3786,Information_sites!D:F,3,FALSE)</f>
        <v>-45.688487000000002</v>
      </c>
      <c r="K3786">
        <v>21</v>
      </c>
      <c r="L3786">
        <v>56</v>
      </c>
      <c r="M3786">
        <v>40</v>
      </c>
      <c r="N3786" t="s">
        <v>179</v>
      </c>
      <c r="O3786">
        <v>8</v>
      </c>
      <c r="P3786" s="5">
        <v>0.59791666666666698</v>
      </c>
      <c r="Q3786" s="5">
        <v>0.60277777777777797</v>
      </c>
      <c r="R3786">
        <v>26</v>
      </c>
      <c r="S3786" s="2" t="s">
        <v>33</v>
      </c>
      <c r="T3786" s="2">
        <v>9</v>
      </c>
      <c r="U3786" s="2">
        <v>15</v>
      </c>
      <c r="X3786" t="str">
        <f>VLOOKUP($S3786,Taxonomic!A:D,2,FALSE)</f>
        <v>pomacentridae</v>
      </c>
      <c r="Y3786" t="str">
        <f>VLOOKUP(S3786,Taxonomic!A:D,3,FALSE)</f>
        <v>abudefduf</v>
      </c>
      <c r="Z3786" t="str">
        <f>VLOOKUP(S3786,Taxonomic!A:D,4,FALSE)</f>
        <v>saxatilis</v>
      </c>
    </row>
    <row r="3787" spans="1:26" x14ac:dyDescent="0.2">
      <c r="A3787" t="s">
        <v>30</v>
      </c>
      <c r="B3787" t="s">
        <v>59</v>
      </c>
      <c r="C3787" s="4" t="s">
        <v>165</v>
      </c>
      <c r="D3787">
        <v>2020</v>
      </c>
      <c r="E3787">
        <v>1</v>
      </c>
      <c r="F3787" s="9">
        <v>29</v>
      </c>
      <c r="G3787" t="s">
        <v>455</v>
      </c>
      <c r="H3787" t="s">
        <v>151</v>
      </c>
      <c r="I3787">
        <f>VLOOKUP(B3787,Information_sites!D:E,2,FALSE)</f>
        <v>-24.097747999999999</v>
      </c>
      <c r="J3787">
        <f>VLOOKUP(B3787,Information_sites!D:F,3,FALSE)</f>
        <v>-45.688487000000002</v>
      </c>
      <c r="K3787">
        <v>21</v>
      </c>
      <c r="L3787">
        <v>56</v>
      </c>
      <c r="M3787">
        <v>40</v>
      </c>
      <c r="N3787" t="s">
        <v>179</v>
      </c>
      <c r="O3787">
        <v>8</v>
      </c>
      <c r="P3787" s="5">
        <v>0.59791666666666698</v>
      </c>
      <c r="Q3787" s="5">
        <v>0.60277777777777797</v>
      </c>
      <c r="R3787">
        <v>26</v>
      </c>
      <c r="S3787" s="2" t="s">
        <v>33</v>
      </c>
      <c r="T3787" s="2">
        <v>2</v>
      </c>
      <c r="U3787" s="2">
        <v>17</v>
      </c>
      <c r="X3787" t="str">
        <f>VLOOKUP($S3787,Taxonomic!A:D,2,FALSE)</f>
        <v>pomacentridae</v>
      </c>
      <c r="Y3787" t="str">
        <f>VLOOKUP(S3787,Taxonomic!A:D,3,FALSE)</f>
        <v>abudefduf</v>
      </c>
      <c r="Z3787" t="str">
        <f>VLOOKUP(S3787,Taxonomic!A:D,4,FALSE)</f>
        <v>saxatilis</v>
      </c>
    </row>
    <row r="3788" spans="1:26" x14ac:dyDescent="0.2">
      <c r="A3788" t="s">
        <v>30</v>
      </c>
      <c r="B3788" t="s">
        <v>59</v>
      </c>
      <c r="C3788" s="4" t="s">
        <v>165</v>
      </c>
      <c r="D3788">
        <v>2020</v>
      </c>
      <c r="E3788">
        <v>1</v>
      </c>
      <c r="F3788" s="9">
        <v>29</v>
      </c>
      <c r="G3788" t="s">
        <v>455</v>
      </c>
      <c r="H3788" t="s">
        <v>151</v>
      </c>
      <c r="I3788">
        <f>VLOOKUP(B3788,Information_sites!D:E,2,FALSE)</f>
        <v>-24.097747999999999</v>
      </c>
      <c r="J3788">
        <f>VLOOKUP(B3788,Information_sites!D:F,3,FALSE)</f>
        <v>-45.688487000000002</v>
      </c>
      <c r="K3788">
        <v>21</v>
      </c>
      <c r="L3788">
        <v>56</v>
      </c>
      <c r="M3788">
        <v>40</v>
      </c>
      <c r="N3788" t="s">
        <v>179</v>
      </c>
      <c r="O3788">
        <v>8</v>
      </c>
      <c r="P3788" s="5">
        <v>0.59791666666666698</v>
      </c>
      <c r="Q3788" s="5">
        <v>0.60277777777777797</v>
      </c>
      <c r="R3788">
        <v>26</v>
      </c>
      <c r="S3788" s="2" t="s">
        <v>65</v>
      </c>
      <c r="T3788" s="2">
        <v>1</v>
      </c>
      <c r="U3788" s="2">
        <v>3</v>
      </c>
      <c r="X3788" t="str">
        <f>VLOOKUP($S3788,Taxonomic!A:D,2,FALSE)</f>
        <v>gobiidae</v>
      </c>
      <c r="Y3788" t="str">
        <f>VLOOKUP(S3788,Taxonomic!A:D,3,FALSE)</f>
        <v>elacatinus</v>
      </c>
      <c r="Z3788" t="str">
        <f>VLOOKUP(S3788,Taxonomic!A:D,4,FALSE)</f>
        <v>figaro</v>
      </c>
    </row>
    <row r="3789" spans="1:26" x14ac:dyDescent="0.2">
      <c r="A3789" t="s">
        <v>30</v>
      </c>
      <c r="B3789" t="s">
        <v>59</v>
      </c>
      <c r="C3789" s="4" t="s">
        <v>165</v>
      </c>
      <c r="D3789">
        <v>2020</v>
      </c>
      <c r="E3789">
        <v>1</v>
      </c>
      <c r="F3789" s="9">
        <v>29</v>
      </c>
      <c r="G3789" t="s">
        <v>455</v>
      </c>
      <c r="H3789" t="s">
        <v>151</v>
      </c>
      <c r="I3789">
        <f>VLOOKUP(B3789,Information_sites!D:E,2,FALSE)</f>
        <v>-24.097747999999999</v>
      </c>
      <c r="J3789">
        <f>VLOOKUP(B3789,Information_sites!D:F,3,FALSE)</f>
        <v>-45.688487000000002</v>
      </c>
      <c r="K3789">
        <v>21</v>
      </c>
      <c r="L3789">
        <v>56</v>
      </c>
      <c r="M3789">
        <v>40</v>
      </c>
      <c r="N3789" t="s">
        <v>179</v>
      </c>
      <c r="O3789">
        <v>8</v>
      </c>
      <c r="P3789" s="5">
        <v>0.59791666666666698</v>
      </c>
      <c r="Q3789" s="5">
        <v>0.60277777777777797</v>
      </c>
      <c r="R3789">
        <v>26</v>
      </c>
      <c r="S3789" s="2" t="s">
        <v>56</v>
      </c>
      <c r="T3789" s="2">
        <v>1</v>
      </c>
      <c r="U3789" s="2">
        <v>27</v>
      </c>
      <c r="V3789" t="s">
        <v>137</v>
      </c>
      <c r="X3789" t="str">
        <f>VLOOKUP($S3789,Taxonomic!A:D,2,FALSE)</f>
        <v>scaridae</v>
      </c>
      <c r="Y3789" t="str">
        <f>VLOOKUP(S3789,Taxonomic!A:D,3,FALSE)</f>
        <v>sparisoma</v>
      </c>
      <c r="Z3789" t="str">
        <f>VLOOKUP(S3789,Taxonomic!A:D,4,FALSE)</f>
        <v>axillare</v>
      </c>
    </row>
    <row r="3790" spans="1:26" x14ac:dyDescent="0.2">
      <c r="A3790" t="s">
        <v>30</v>
      </c>
      <c r="B3790" t="s">
        <v>59</v>
      </c>
      <c r="C3790" s="4" t="s">
        <v>165</v>
      </c>
      <c r="D3790">
        <v>2020</v>
      </c>
      <c r="E3790">
        <v>1</v>
      </c>
      <c r="F3790" s="9">
        <v>29</v>
      </c>
      <c r="G3790" t="s">
        <v>455</v>
      </c>
      <c r="H3790" t="s">
        <v>151</v>
      </c>
      <c r="I3790">
        <f>VLOOKUP(B3790,Information_sites!D:E,2,FALSE)</f>
        <v>-24.097747999999999</v>
      </c>
      <c r="J3790">
        <f>VLOOKUP(B3790,Information_sites!D:F,3,FALSE)</f>
        <v>-45.688487000000002</v>
      </c>
      <c r="K3790">
        <v>21</v>
      </c>
      <c r="L3790">
        <v>56</v>
      </c>
      <c r="M3790">
        <v>40</v>
      </c>
      <c r="N3790" t="s">
        <v>179</v>
      </c>
      <c r="O3790">
        <v>8</v>
      </c>
      <c r="P3790" s="5">
        <v>0.59791666666666698</v>
      </c>
      <c r="Q3790" s="5">
        <v>0.60277777777777797</v>
      </c>
      <c r="R3790">
        <v>26</v>
      </c>
      <c r="S3790" s="2" t="s">
        <v>56</v>
      </c>
      <c r="T3790" s="2">
        <v>1</v>
      </c>
      <c r="U3790" s="2">
        <v>35</v>
      </c>
      <c r="V3790" t="s">
        <v>137</v>
      </c>
      <c r="X3790" t="str">
        <f>VLOOKUP($S3790,Taxonomic!A:D,2,FALSE)</f>
        <v>scaridae</v>
      </c>
      <c r="Y3790" t="str">
        <f>VLOOKUP(S3790,Taxonomic!A:D,3,FALSE)</f>
        <v>sparisoma</v>
      </c>
      <c r="Z3790" t="str">
        <f>VLOOKUP(S3790,Taxonomic!A:D,4,FALSE)</f>
        <v>axillare</v>
      </c>
    </row>
    <row r="3791" spans="1:26" x14ac:dyDescent="0.2">
      <c r="A3791" t="s">
        <v>30</v>
      </c>
      <c r="B3791" t="s">
        <v>59</v>
      </c>
      <c r="C3791" s="4" t="s">
        <v>165</v>
      </c>
      <c r="D3791">
        <v>2020</v>
      </c>
      <c r="E3791">
        <v>1</v>
      </c>
      <c r="F3791" s="9">
        <v>29</v>
      </c>
      <c r="G3791" t="s">
        <v>455</v>
      </c>
      <c r="H3791" t="s">
        <v>151</v>
      </c>
      <c r="I3791">
        <f>VLOOKUP(B3791,Information_sites!D:E,2,FALSE)</f>
        <v>-24.097747999999999</v>
      </c>
      <c r="J3791">
        <f>VLOOKUP(B3791,Information_sites!D:F,3,FALSE)</f>
        <v>-45.688487000000002</v>
      </c>
      <c r="K3791">
        <v>21</v>
      </c>
      <c r="L3791">
        <v>56</v>
      </c>
      <c r="M3791">
        <v>40</v>
      </c>
      <c r="N3791" t="s">
        <v>179</v>
      </c>
      <c r="O3791">
        <v>8</v>
      </c>
      <c r="P3791" s="5">
        <v>0.59791666666666698</v>
      </c>
      <c r="Q3791" s="5">
        <v>0.60277777777777797</v>
      </c>
      <c r="R3791">
        <v>26</v>
      </c>
      <c r="S3791" s="2" t="s">
        <v>44</v>
      </c>
      <c r="T3791" s="2">
        <v>1</v>
      </c>
      <c r="U3791" s="2">
        <v>25</v>
      </c>
      <c r="X3791" t="str">
        <f>VLOOKUP($S3791,Taxonomic!A:D,2,FALSE)</f>
        <v>pomacanthidae</v>
      </c>
      <c r="Y3791" t="str">
        <f>VLOOKUP(S3791,Taxonomic!A:D,3,FALSE)</f>
        <v>pomacanthus</v>
      </c>
      <c r="Z3791" t="str">
        <f>VLOOKUP(S3791,Taxonomic!A:D,4,FALSE)</f>
        <v>paru</v>
      </c>
    </row>
    <row r="3792" spans="1:26" x14ac:dyDescent="0.2">
      <c r="A3792" t="s">
        <v>30</v>
      </c>
      <c r="B3792" t="s">
        <v>59</v>
      </c>
      <c r="C3792" s="4" t="s">
        <v>165</v>
      </c>
      <c r="D3792">
        <v>2020</v>
      </c>
      <c r="E3792">
        <v>1</v>
      </c>
      <c r="F3792" s="9">
        <v>29</v>
      </c>
      <c r="G3792" t="s">
        <v>455</v>
      </c>
      <c r="H3792" t="s">
        <v>151</v>
      </c>
      <c r="I3792">
        <f>VLOOKUP(B3792,Information_sites!D:E,2,FALSE)</f>
        <v>-24.097747999999999</v>
      </c>
      <c r="J3792">
        <f>VLOOKUP(B3792,Information_sites!D:F,3,FALSE)</f>
        <v>-45.688487000000002</v>
      </c>
      <c r="K3792">
        <v>21</v>
      </c>
      <c r="L3792">
        <v>56</v>
      </c>
      <c r="M3792">
        <v>40</v>
      </c>
      <c r="N3792" t="s">
        <v>179</v>
      </c>
      <c r="O3792">
        <v>8</v>
      </c>
      <c r="P3792" s="5">
        <v>0.59791666666666698</v>
      </c>
      <c r="Q3792" s="5">
        <v>0.60277777777777797</v>
      </c>
      <c r="R3792">
        <v>26</v>
      </c>
      <c r="S3792" s="2" t="s">
        <v>35</v>
      </c>
      <c r="T3792" s="2">
        <v>1</v>
      </c>
      <c r="U3792" s="2">
        <v>32</v>
      </c>
      <c r="X3792" t="str">
        <f>VLOOKUP($S3792,Taxonomic!A:D,2,FALSE)</f>
        <v>labridae</v>
      </c>
      <c r="Y3792" t="str">
        <f>VLOOKUP(S3792,Taxonomic!A:D,3,FALSE)</f>
        <v>bodianus</v>
      </c>
      <c r="Z3792" t="str">
        <f>VLOOKUP(S3792,Taxonomic!A:D,4,FALSE)</f>
        <v>rufus</v>
      </c>
    </row>
    <row r="3793" spans="1:26" x14ac:dyDescent="0.2">
      <c r="A3793" t="s">
        <v>30</v>
      </c>
      <c r="B3793" t="s">
        <v>59</v>
      </c>
      <c r="C3793" s="4" t="s">
        <v>165</v>
      </c>
      <c r="D3793">
        <v>2020</v>
      </c>
      <c r="E3793">
        <v>1</v>
      </c>
      <c r="F3793" s="9">
        <v>29</v>
      </c>
      <c r="G3793" t="s">
        <v>455</v>
      </c>
      <c r="H3793" t="s">
        <v>151</v>
      </c>
      <c r="I3793">
        <f>VLOOKUP(B3793,Information_sites!D:E,2,FALSE)</f>
        <v>-24.097747999999999</v>
      </c>
      <c r="J3793">
        <f>VLOOKUP(B3793,Information_sites!D:F,3,FALSE)</f>
        <v>-45.688487000000002</v>
      </c>
      <c r="K3793">
        <v>21</v>
      </c>
      <c r="L3793">
        <v>56</v>
      </c>
      <c r="M3793">
        <v>40</v>
      </c>
      <c r="N3793" t="s">
        <v>179</v>
      </c>
      <c r="O3793">
        <v>8</v>
      </c>
      <c r="P3793" s="5">
        <v>0.59791666666666698</v>
      </c>
      <c r="Q3793" s="5">
        <v>0.60277777777777797</v>
      </c>
      <c r="R3793">
        <v>26</v>
      </c>
      <c r="S3793" s="2" t="s">
        <v>75</v>
      </c>
      <c r="T3793" s="2">
        <v>1</v>
      </c>
      <c r="U3793" s="2">
        <v>35</v>
      </c>
      <c r="X3793" t="str">
        <f>VLOOKUP($S3793,Taxonomic!A:D,2,FALSE)</f>
        <v>labridae</v>
      </c>
      <c r="Y3793" t="str">
        <f>VLOOKUP(S3793,Taxonomic!A:D,3,FALSE)</f>
        <v>halichoeres</v>
      </c>
      <c r="Z3793" t="str">
        <f>VLOOKUP(S3793,Taxonomic!A:D,4,FALSE)</f>
        <v>brasiliensis</v>
      </c>
    </row>
    <row r="3794" spans="1:26" x14ac:dyDescent="0.2">
      <c r="A3794" t="s">
        <v>30</v>
      </c>
      <c r="B3794" t="s">
        <v>59</v>
      </c>
      <c r="C3794" s="4" t="s">
        <v>165</v>
      </c>
      <c r="D3794">
        <v>2020</v>
      </c>
      <c r="E3794">
        <v>1</v>
      </c>
      <c r="F3794" s="9">
        <v>29</v>
      </c>
      <c r="G3794" t="s">
        <v>455</v>
      </c>
      <c r="H3794" t="s">
        <v>151</v>
      </c>
      <c r="I3794">
        <f>VLOOKUP(B3794,Information_sites!D:E,2,FALSE)</f>
        <v>-24.097747999999999</v>
      </c>
      <c r="J3794">
        <f>VLOOKUP(B3794,Information_sites!D:F,3,FALSE)</f>
        <v>-45.688487000000002</v>
      </c>
      <c r="K3794">
        <v>21</v>
      </c>
      <c r="L3794">
        <v>56</v>
      </c>
      <c r="M3794">
        <v>40</v>
      </c>
      <c r="N3794" t="s">
        <v>179</v>
      </c>
      <c r="O3794">
        <v>8</v>
      </c>
      <c r="P3794" s="5">
        <v>0.59791666666666698</v>
      </c>
      <c r="Q3794" s="5">
        <v>0.60277777777777797</v>
      </c>
      <c r="R3794">
        <v>26</v>
      </c>
      <c r="S3794" s="2" t="s">
        <v>39</v>
      </c>
      <c r="T3794" s="2">
        <v>6</v>
      </c>
      <c r="U3794" s="2">
        <v>15</v>
      </c>
      <c r="X3794" t="str">
        <f>VLOOKUP($S3794,Taxonomic!A:D,2,FALSE)</f>
        <v>haemulidae</v>
      </c>
      <c r="Y3794" t="str">
        <f>VLOOKUP(S3794,Taxonomic!A:D,3,FALSE)</f>
        <v>haemulon</v>
      </c>
      <c r="Z3794" t="str">
        <f>VLOOKUP(S3794,Taxonomic!A:D,4,FALSE)</f>
        <v>aurolineatum</v>
      </c>
    </row>
    <row r="3795" spans="1:26" x14ac:dyDescent="0.2">
      <c r="A3795" t="s">
        <v>30</v>
      </c>
      <c r="B3795" t="s">
        <v>59</v>
      </c>
      <c r="C3795" s="4" t="s">
        <v>165</v>
      </c>
      <c r="D3795">
        <v>2020</v>
      </c>
      <c r="E3795">
        <v>1</v>
      </c>
      <c r="F3795" s="9">
        <v>29</v>
      </c>
      <c r="G3795" t="s">
        <v>455</v>
      </c>
      <c r="H3795" t="s">
        <v>151</v>
      </c>
      <c r="I3795">
        <f>VLOOKUP(B3795,Information_sites!D:E,2,FALSE)</f>
        <v>-24.097747999999999</v>
      </c>
      <c r="J3795">
        <f>VLOOKUP(B3795,Information_sites!D:F,3,FALSE)</f>
        <v>-45.688487000000002</v>
      </c>
      <c r="K3795">
        <v>21</v>
      </c>
      <c r="L3795">
        <v>56</v>
      </c>
      <c r="M3795">
        <v>40</v>
      </c>
      <c r="N3795" t="s">
        <v>179</v>
      </c>
      <c r="O3795">
        <v>8</v>
      </c>
      <c r="P3795" s="5">
        <v>0.59791666666666698</v>
      </c>
      <c r="Q3795" s="5">
        <v>0.60277777777777797</v>
      </c>
      <c r="R3795">
        <v>26</v>
      </c>
      <c r="S3795" t="s">
        <v>39</v>
      </c>
      <c r="T3795" s="2">
        <v>10</v>
      </c>
      <c r="U3795" s="2">
        <v>10</v>
      </c>
      <c r="X3795" t="str">
        <f>VLOOKUP($S3795,Taxonomic!A:D,2,FALSE)</f>
        <v>haemulidae</v>
      </c>
      <c r="Y3795" t="str">
        <f>VLOOKUP(S3795,Taxonomic!A:D,3,FALSE)</f>
        <v>haemulon</v>
      </c>
      <c r="Z3795" t="str">
        <f>VLOOKUP(S3795,Taxonomic!A:D,4,FALSE)</f>
        <v>aurolineatum</v>
      </c>
    </row>
    <row r="3796" spans="1:26" x14ac:dyDescent="0.2">
      <c r="A3796" t="s">
        <v>30</v>
      </c>
      <c r="B3796" t="s">
        <v>59</v>
      </c>
      <c r="C3796" s="4" t="s">
        <v>165</v>
      </c>
      <c r="D3796">
        <v>2020</v>
      </c>
      <c r="E3796">
        <v>1</v>
      </c>
      <c r="F3796" s="9">
        <v>29</v>
      </c>
      <c r="G3796" t="s">
        <v>455</v>
      </c>
      <c r="H3796" t="s">
        <v>151</v>
      </c>
      <c r="I3796">
        <f>VLOOKUP(B3796,Information_sites!D:E,2,FALSE)</f>
        <v>-24.097747999999999</v>
      </c>
      <c r="J3796">
        <f>VLOOKUP(B3796,Information_sites!D:F,3,FALSE)</f>
        <v>-45.688487000000002</v>
      </c>
      <c r="K3796">
        <v>21</v>
      </c>
      <c r="L3796">
        <v>56</v>
      </c>
      <c r="M3796">
        <v>40</v>
      </c>
      <c r="N3796" t="s">
        <v>179</v>
      </c>
      <c r="O3796">
        <v>8</v>
      </c>
      <c r="P3796" s="5">
        <v>0.59791666666666698</v>
      </c>
      <c r="Q3796" s="5">
        <v>0.60277777777777797</v>
      </c>
      <c r="R3796">
        <v>26</v>
      </c>
      <c r="S3796" t="s">
        <v>41</v>
      </c>
      <c r="T3796" s="2">
        <v>1</v>
      </c>
      <c r="U3796" s="2">
        <v>25</v>
      </c>
      <c r="X3796" t="str">
        <f>VLOOKUP($S3796,Taxonomic!A:D,2,FALSE)</f>
        <v>holocentridae</v>
      </c>
      <c r="Y3796" t="str">
        <f>VLOOKUP(S3796,Taxonomic!A:D,3,FALSE)</f>
        <v>holocentrus</v>
      </c>
      <c r="Z3796" t="str">
        <f>VLOOKUP(S3796,Taxonomic!A:D,4,FALSE)</f>
        <v>adscensionis</v>
      </c>
    </row>
    <row r="3797" spans="1:26" x14ac:dyDescent="0.2">
      <c r="A3797" t="s">
        <v>30</v>
      </c>
      <c r="B3797" t="s">
        <v>59</v>
      </c>
      <c r="C3797" s="4" t="s">
        <v>165</v>
      </c>
      <c r="D3797">
        <v>2020</v>
      </c>
      <c r="E3797">
        <v>1</v>
      </c>
      <c r="F3797" s="9">
        <v>29</v>
      </c>
      <c r="G3797" t="s">
        <v>455</v>
      </c>
      <c r="H3797" t="s">
        <v>151</v>
      </c>
      <c r="I3797">
        <f>VLOOKUP(B3797,Information_sites!D:E,2,FALSE)</f>
        <v>-24.097747999999999</v>
      </c>
      <c r="J3797">
        <f>VLOOKUP(B3797,Information_sites!D:F,3,FALSE)</f>
        <v>-45.688487000000002</v>
      </c>
      <c r="K3797">
        <v>21</v>
      </c>
      <c r="L3797">
        <v>56</v>
      </c>
      <c r="M3797">
        <v>40</v>
      </c>
      <c r="N3797" t="s">
        <v>179</v>
      </c>
      <c r="O3797">
        <v>8</v>
      </c>
      <c r="P3797" s="5">
        <v>0.59791666666666698</v>
      </c>
      <c r="Q3797" s="5">
        <v>0.60277777777777797</v>
      </c>
      <c r="R3797">
        <v>26</v>
      </c>
      <c r="S3797" t="s">
        <v>41</v>
      </c>
      <c r="T3797" s="2">
        <v>1</v>
      </c>
      <c r="U3797" s="2">
        <v>28</v>
      </c>
      <c r="X3797" t="str">
        <f>VLOOKUP($S3797,Taxonomic!A:D,2,FALSE)</f>
        <v>holocentridae</v>
      </c>
      <c r="Y3797" t="str">
        <f>VLOOKUP(S3797,Taxonomic!A:D,3,FALSE)</f>
        <v>holocentrus</v>
      </c>
      <c r="Z3797" t="str">
        <f>VLOOKUP(S3797,Taxonomic!A:D,4,FALSE)</f>
        <v>adscensionis</v>
      </c>
    </row>
    <row r="3798" spans="1:26" x14ac:dyDescent="0.2">
      <c r="A3798" t="s">
        <v>30</v>
      </c>
      <c r="B3798" t="s">
        <v>59</v>
      </c>
      <c r="C3798" s="4" t="s">
        <v>165</v>
      </c>
      <c r="D3798">
        <v>2020</v>
      </c>
      <c r="E3798">
        <v>1</v>
      </c>
      <c r="F3798" s="9">
        <v>29</v>
      </c>
      <c r="G3798" t="s">
        <v>455</v>
      </c>
      <c r="H3798" t="s">
        <v>151</v>
      </c>
      <c r="I3798">
        <f>VLOOKUP(B3798,Information_sites!D:E,2,FALSE)</f>
        <v>-24.097747999999999</v>
      </c>
      <c r="J3798">
        <f>VLOOKUP(B3798,Information_sites!D:F,3,FALSE)</f>
        <v>-45.688487000000002</v>
      </c>
      <c r="K3798">
        <v>21</v>
      </c>
      <c r="L3798">
        <v>56</v>
      </c>
      <c r="M3798">
        <v>40</v>
      </c>
      <c r="N3798" t="s">
        <v>179</v>
      </c>
      <c r="O3798">
        <v>8</v>
      </c>
      <c r="P3798" s="5">
        <v>0.59791666666666698</v>
      </c>
      <c r="Q3798" s="5">
        <v>0.60277777777777797</v>
      </c>
      <c r="R3798">
        <v>26</v>
      </c>
      <c r="S3798" t="s">
        <v>50</v>
      </c>
      <c r="T3798" s="2">
        <v>1</v>
      </c>
      <c r="U3798" s="2">
        <v>25</v>
      </c>
      <c r="X3798" t="str">
        <f>VLOOKUP($S3798,Taxonomic!A:D,2,FALSE)</f>
        <v>haemulidae</v>
      </c>
      <c r="Y3798" t="str">
        <f>VLOOKUP(S3798,Taxonomic!A:D,3,FALSE)</f>
        <v>anisotremus</v>
      </c>
      <c r="Z3798" t="str">
        <f>VLOOKUP(S3798,Taxonomic!A:D,4,FALSE)</f>
        <v>virginicus</v>
      </c>
    </row>
    <row r="3799" spans="1:26" x14ac:dyDescent="0.2">
      <c r="A3799" t="s">
        <v>30</v>
      </c>
      <c r="B3799" t="s">
        <v>59</v>
      </c>
      <c r="C3799" s="4" t="s">
        <v>165</v>
      </c>
      <c r="D3799">
        <v>2020</v>
      </c>
      <c r="E3799">
        <v>1</v>
      </c>
      <c r="F3799" s="9">
        <v>29</v>
      </c>
      <c r="G3799" t="s">
        <v>455</v>
      </c>
      <c r="H3799" t="s">
        <v>151</v>
      </c>
      <c r="I3799">
        <f>VLOOKUP(B3799,Information_sites!D:E,2,FALSE)</f>
        <v>-24.097747999999999</v>
      </c>
      <c r="J3799">
        <f>VLOOKUP(B3799,Information_sites!D:F,3,FALSE)</f>
        <v>-45.688487000000002</v>
      </c>
      <c r="K3799">
        <v>21</v>
      </c>
      <c r="L3799">
        <v>56</v>
      </c>
      <c r="M3799">
        <v>40</v>
      </c>
      <c r="N3799" t="s">
        <v>179</v>
      </c>
      <c r="O3799">
        <v>8</v>
      </c>
      <c r="P3799" s="5">
        <v>0.59791666666666698</v>
      </c>
      <c r="Q3799" s="5">
        <v>0.60277777777777797</v>
      </c>
      <c r="R3799">
        <v>26</v>
      </c>
      <c r="S3799" t="s">
        <v>40</v>
      </c>
      <c r="T3799" s="2">
        <v>1</v>
      </c>
      <c r="U3799" s="2">
        <v>12</v>
      </c>
      <c r="X3799" t="str">
        <f>VLOOKUP($S3799,Taxonomic!A:D,2,FALSE)</f>
        <v>labridae</v>
      </c>
      <c r="Y3799" t="str">
        <f>VLOOKUP(S3799,Taxonomic!A:D,3,FALSE)</f>
        <v>halichoeres</v>
      </c>
      <c r="Z3799" t="str">
        <f>VLOOKUP(S3799,Taxonomic!A:D,4,FALSE)</f>
        <v>poeyi</v>
      </c>
    </row>
    <row r="3800" spans="1:26" x14ac:dyDescent="0.2">
      <c r="A3800" t="s">
        <v>30</v>
      </c>
      <c r="B3800" t="s">
        <v>59</v>
      </c>
      <c r="C3800" s="4" t="s">
        <v>165</v>
      </c>
      <c r="D3800">
        <v>2020</v>
      </c>
      <c r="E3800">
        <v>1</v>
      </c>
      <c r="F3800" s="9">
        <v>29</v>
      </c>
      <c r="G3800" t="s">
        <v>455</v>
      </c>
      <c r="H3800" t="s">
        <v>151</v>
      </c>
      <c r="I3800">
        <f>VLOOKUP(B3800,Information_sites!D:E,2,FALSE)</f>
        <v>-24.097747999999999</v>
      </c>
      <c r="J3800">
        <f>VLOOKUP(B3800,Information_sites!D:F,3,FALSE)</f>
        <v>-45.688487000000002</v>
      </c>
      <c r="K3800">
        <v>21</v>
      </c>
      <c r="L3800">
        <v>56</v>
      </c>
      <c r="M3800">
        <v>40</v>
      </c>
      <c r="N3800" t="s">
        <v>179</v>
      </c>
      <c r="O3800">
        <v>8</v>
      </c>
      <c r="P3800" s="5">
        <v>0.59791666666666698</v>
      </c>
      <c r="Q3800" s="5">
        <v>0.60277777777777797</v>
      </c>
      <c r="R3800">
        <v>26</v>
      </c>
      <c r="S3800" t="s">
        <v>75</v>
      </c>
      <c r="T3800" s="2">
        <v>1</v>
      </c>
      <c r="U3800" s="2">
        <v>22</v>
      </c>
      <c r="X3800" t="str">
        <f>VLOOKUP($S3800,Taxonomic!A:D,2,FALSE)</f>
        <v>labridae</v>
      </c>
      <c r="Y3800" t="str">
        <f>VLOOKUP(S3800,Taxonomic!A:D,3,FALSE)</f>
        <v>halichoeres</v>
      </c>
      <c r="Z3800" t="str">
        <f>VLOOKUP(S3800,Taxonomic!A:D,4,FALSE)</f>
        <v>brasiliensis</v>
      </c>
    </row>
    <row r="3801" spans="1:26" x14ac:dyDescent="0.2">
      <c r="A3801" t="s">
        <v>30</v>
      </c>
      <c r="B3801" t="s">
        <v>59</v>
      </c>
      <c r="C3801" s="4" t="s">
        <v>165</v>
      </c>
      <c r="D3801">
        <v>2020</v>
      </c>
      <c r="E3801">
        <v>1</v>
      </c>
      <c r="F3801" s="9">
        <v>29</v>
      </c>
      <c r="G3801" t="s">
        <v>455</v>
      </c>
      <c r="H3801" t="s">
        <v>151</v>
      </c>
      <c r="I3801">
        <f>VLOOKUP(B3801,Information_sites!D:E,2,FALSE)</f>
        <v>-24.097747999999999</v>
      </c>
      <c r="J3801">
        <f>VLOOKUP(B3801,Information_sites!D:F,3,FALSE)</f>
        <v>-45.688487000000002</v>
      </c>
      <c r="K3801">
        <v>21</v>
      </c>
      <c r="L3801">
        <v>56</v>
      </c>
      <c r="M3801">
        <v>40</v>
      </c>
      <c r="N3801" t="s">
        <v>179</v>
      </c>
      <c r="O3801">
        <v>8</v>
      </c>
      <c r="P3801" s="5">
        <v>0.59791666666666698</v>
      </c>
      <c r="Q3801" s="5">
        <v>0.60277777777777797</v>
      </c>
      <c r="R3801">
        <v>26</v>
      </c>
      <c r="S3801" t="s">
        <v>72</v>
      </c>
      <c r="T3801" s="2">
        <v>1</v>
      </c>
      <c r="U3801" s="2">
        <v>17</v>
      </c>
      <c r="W3801" t="s">
        <v>180</v>
      </c>
      <c r="X3801" t="str">
        <f>VLOOKUP($S3801,Taxonomic!A:D,2,FALSE)</f>
        <v>carangidae</v>
      </c>
      <c r="Y3801" t="str">
        <f>VLOOKUP(S3801,Taxonomic!A:D,3,FALSE)</f>
        <v>caranx</v>
      </c>
      <c r="Z3801" t="str">
        <f>VLOOKUP(S3801,Taxonomic!A:D,4,FALSE)</f>
        <v>latus</v>
      </c>
    </row>
    <row r="3802" spans="1:26" x14ac:dyDescent="0.2">
      <c r="A3802" t="s">
        <v>30</v>
      </c>
      <c r="B3802" t="s">
        <v>59</v>
      </c>
      <c r="C3802" s="4" t="s">
        <v>165</v>
      </c>
      <c r="D3802">
        <v>2020</v>
      </c>
      <c r="E3802">
        <v>1</v>
      </c>
      <c r="F3802" s="9">
        <v>29</v>
      </c>
      <c r="G3802" t="s">
        <v>455</v>
      </c>
      <c r="H3802" t="s">
        <v>151</v>
      </c>
      <c r="I3802">
        <f>VLOOKUP(B3802,Information_sites!D:E,2,FALSE)</f>
        <v>-24.097747999999999</v>
      </c>
      <c r="J3802">
        <f>VLOOKUP(B3802,Information_sites!D:F,3,FALSE)</f>
        <v>-45.688487000000002</v>
      </c>
      <c r="K3802">
        <v>21</v>
      </c>
      <c r="L3802">
        <v>56</v>
      </c>
      <c r="M3802">
        <v>40</v>
      </c>
      <c r="N3802" t="s">
        <v>179</v>
      </c>
      <c r="O3802">
        <v>8</v>
      </c>
      <c r="P3802" s="5">
        <v>0.59791666666666698</v>
      </c>
      <c r="Q3802" s="5">
        <v>0.60277777777777797</v>
      </c>
      <c r="R3802">
        <v>26</v>
      </c>
      <c r="S3802" t="s">
        <v>77</v>
      </c>
      <c r="T3802" s="2">
        <v>1</v>
      </c>
      <c r="U3802" s="2">
        <v>32</v>
      </c>
      <c r="V3802" t="s">
        <v>137</v>
      </c>
      <c r="X3802" t="str">
        <f>VLOOKUP($S3802,Taxonomic!A:D,2,FALSE)</f>
        <v>scaridae</v>
      </c>
      <c r="Y3802" t="str">
        <f>VLOOKUP(S3802,Taxonomic!A:D,3,FALSE)</f>
        <v>scarus</v>
      </c>
      <c r="Z3802" t="str">
        <f>VLOOKUP(S3802,Taxonomic!A:D,4,FALSE)</f>
        <v>zelindae</v>
      </c>
    </row>
    <row r="3803" spans="1:26" x14ac:dyDescent="0.2">
      <c r="A3803" t="s">
        <v>30</v>
      </c>
      <c r="B3803" t="s">
        <v>59</v>
      </c>
      <c r="C3803" s="4" t="s">
        <v>165</v>
      </c>
      <c r="D3803">
        <v>2020</v>
      </c>
      <c r="E3803">
        <v>1</v>
      </c>
      <c r="F3803" s="9">
        <v>29</v>
      </c>
      <c r="G3803" t="s">
        <v>455</v>
      </c>
      <c r="H3803" t="s">
        <v>151</v>
      </c>
      <c r="I3803">
        <f>VLOOKUP(B3803,Information_sites!D:E,2,FALSE)</f>
        <v>-24.097747999999999</v>
      </c>
      <c r="J3803">
        <f>VLOOKUP(B3803,Information_sites!D:F,3,FALSE)</f>
        <v>-45.688487000000002</v>
      </c>
      <c r="K3803">
        <v>21</v>
      </c>
      <c r="L3803">
        <v>56</v>
      </c>
      <c r="M3803">
        <v>40</v>
      </c>
      <c r="N3803" t="s">
        <v>179</v>
      </c>
      <c r="O3803">
        <v>8</v>
      </c>
      <c r="P3803" s="5">
        <v>0.59791666666666698</v>
      </c>
      <c r="Q3803" s="5">
        <v>0.60277777777777797</v>
      </c>
      <c r="R3803">
        <v>26</v>
      </c>
      <c r="S3803" t="s">
        <v>46</v>
      </c>
      <c r="T3803" s="2">
        <v>1</v>
      </c>
      <c r="U3803" s="2">
        <v>5</v>
      </c>
      <c r="X3803" t="str">
        <f>VLOOKUP($S3803,Taxonomic!A:D,2,FALSE)</f>
        <v>pomacentridae</v>
      </c>
      <c r="Y3803" t="str">
        <f>VLOOKUP(S3803,Taxonomic!A:D,3,FALSE)</f>
        <v>stegastes</v>
      </c>
      <c r="Z3803" t="str">
        <f>VLOOKUP(S3803,Taxonomic!A:D,4,FALSE)</f>
        <v>fuscus</v>
      </c>
    </row>
    <row r="3804" spans="1:26" x14ac:dyDescent="0.2">
      <c r="A3804" t="s">
        <v>30</v>
      </c>
      <c r="B3804" t="s">
        <v>59</v>
      </c>
      <c r="C3804" s="4" t="s">
        <v>165</v>
      </c>
      <c r="D3804">
        <v>2020</v>
      </c>
      <c r="E3804">
        <v>1</v>
      </c>
      <c r="F3804" s="9">
        <v>29</v>
      </c>
      <c r="G3804" t="s">
        <v>455</v>
      </c>
      <c r="H3804" t="s">
        <v>151</v>
      </c>
      <c r="I3804">
        <f>VLOOKUP(B3804,Information_sites!D:E,2,FALSE)</f>
        <v>-24.097747999999999</v>
      </c>
      <c r="J3804">
        <f>VLOOKUP(B3804,Information_sites!D:F,3,FALSE)</f>
        <v>-45.688487000000002</v>
      </c>
      <c r="K3804">
        <v>21</v>
      </c>
      <c r="L3804">
        <v>56</v>
      </c>
      <c r="M3804">
        <v>40</v>
      </c>
      <c r="N3804" t="s">
        <v>179</v>
      </c>
      <c r="O3804">
        <v>8</v>
      </c>
      <c r="P3804" s="5">
        <v>0.59791666666666698</v>
      </c>
      <c r="Q3804" s="5">
        <v>0.60277777777777797</v>
      </c>
      <c r="R3804">
        <v>26</v>
      </c>
      <c r="S3804" t="s">
        <v>46</v>
      </c>
      <c r="T3804" s="2">
        <v>2</v>
      </c>
      <c r="U3804" s="2">
        <v>10</v>
      </c>
      <c r="X3804" t="str">
        <f>VLOOKUP($S3804,Taxonomic!A:D,2,FALSE)</f>
        <v>pomacentridae</v>
      </c>
      <c r="Y3804" t="str">
        <f>VLOOKUP(S3804,Taxonomic!A:D,3,FALSE)</f>
        <v>stegastes</v>
      </c>
      <c r="Z3804" t="str">
        <f>VLOOKUP(S3804,Taxonomic!A:D,4,FALSE)</f>
        <v>fuscus</v>
      </c>
    </row>
    <row r="3805" spans="1:26" x14ac:dyDescent="0.2">
      <c r="A3805" t="s">
        <v>30</v>
      </c>
      <c r="B3805" t="s">
        <v>59</v>
      </c>
      <c r="C3805" s="4" t="s">
        <v>165</v>
      </c>
      <c r="D3805">
        <v>2020</v>
      </c>
      <c r="E3805">
        <v>1</v>
      </c>
      <c r="F3805" s="9">
        <v>29</v>
      </c>
      <c r="G3805" t="s">
        <v>455</v>
      </c>
      <c r="H3805" t="s">
        <v>151</v>
      </c>
      <c r="I3805">
        <f>VLOOKUP(B3805,Information_sites!D:E,2,FALSE)</f>
        <v>-24.097747999999999</v>
      </c>
      <c r="J3805">
        <f>VLOOKUP(B3805,Information_sites!D:F,3,FALSE)</f>
        <v>-45.688487000000002</v>
      </c>
      <c r="K3805">
        <v>21</v>
      </c>
      <c r="L3805">
        <v>56</v>
      </c>
      <c r="M3805">
        <v>40</v>
      </c>
      <c r="N3805" t="s">
        <v>179</v>
      </c>
      <c r="O3805">
        <v>8</v>
      </c>
      <c r="P3805" s="5">
        <v>0.59791666666666698</v>
      </c>
      <c r="Q3805" s="5">
        <v>0.60277777777777797</v>
      </c>
      <c r="R3805">
        <v>26</v>
      </c>
      <c r="S3805" t="s">
        <v>46</v>
      </c>
      <c r="T3805" s="2">
        <v>5</v>
      </c>
      <c r="U3805" s="2">
        <v>12</v>
      </c>
      <c r="X3805" t="str">
        <f>VLOOKUP($S3805,Taxonomic!A:D,2,FALSE)</f>
        <v>pomacentridae</v>
      </c>
      <c r="Y3805" t="str">
        <f>VLOOKUP(S3805,Taxonomic!A:D,3,FALSE)</f>
        <v>stegastes</v>
      </c>
      <c r="Z3805" t="str">
        <f>VLOOKUP(S3805,Taxonomic!A:D,4,FALSE)</f>
        <v>fuscus</v>
      </c>
    </row>
    <row r="3806" spans="1:26" x14ac:dyDescent="0.2">
      <c r="A3806" t="s">
        <v>30</v>
      </c>
      <c r="B3806" t="s">
        <v>59</v>
      </c>
      <c r="C3806" s="4" t="s">
        <v>165</v>
      </c>
      <c r="D3806">
        <v>2020</v>
      </c>
      <c r="E3806">
        <v>1</v>
      </c>
      <c r="F3806" s="9">
        <v>29</v>
      </c>
      <c r="G3806" t="s">
        <v>455</v>
      </c>
      <c r="H3806" t="s">
        <v>151</v>
      </c>
      <c r="I3806">
        <f>VLOOKUP(B3806,Information_sites!D:E,2,FALSE)</f>
        <v>-24.097747999999999</v>
      </c>
      <c r="J3806">
        <f>VLOOKUP(B3806,Information_sites!D:F,3,FALSE)</f>
        <v>-45.688487000000002</v>
      </c>
      <c r="K3806">
        <v>21</v>
      </c>
      <c r="L3806">
        <v>56</v>
      </c>
      <c r="M3806">
        <v>40</v>
      </c>
      <c r="N3806" t="s">
        <v>179</v>
      </c>
      <c r="O3806">
        <v>8</v>
      </c>
      <c r="P3806" s="5">
        <v>0.59791666666666698</v>
      </c>
      <c r="Q3806" s="5">
        <v>0.60277777777777797</v>
      </c>
      <c r="R3806">
        <v>26</v>
      </c>
      <c r="S3806" t="s">
        <v>46</v>
      </c>
      <c r="T3806" s="2">
        <v>7</v>
      </c>
      <c r="U3806" s="2">
        <v>15</v>
      </c>
      <c r="X3806" t="str">
        <f>VLOOKUP($S3806,Taxonomic!A:D,2,FALSE)</f>
        <v>pomacentridae</v>
      </c>
      <c r="Y3806" t="str">
        <f>VLOOKUP(S3806,Taxonomic!A:D,3,FALSE)</f>
        <v>stegastes</v>
      </c>
      <c r="Z3806" t="str">
        <f>VLOOKUP(S3806,Taxonomic!A:D,4,FALSE)</f>
        <v>fuscus</v>
      </c>
    </row>
    <row r="3807" spans="1:26" x14ac:dyDescent="0.2">
      <c r="A3807" t="s">
        <v>30</v>
      </c>
      <c r="B3807" t="s">
        <v>59</v>
      </c>
      <c r="C3807" s="4" t="s">
        <v>165</v>
      </c>
      <c r="D3807">
        <v>2020</v>
      </c>
      <c r="E3807">
        <v>1</v>
      </c>
      <c r="F3807" s="9">
        <v>29</v>
      </c>
      <c r="G3807" t="s">
        <v>455</v>
      </c>
      <c r="H3807" t="s">
        <v>151</v>
      </c>
      <c r="I3807">
        <f>VLOOKUP(B3807,Information_sites!D:E,2,FALSE)</f>
        <v>-24.097747999999999</v>
      </c>
      <c r="J3807">
        <f>VLOOKUP(B3807,Information_sites!D:F,3,FALSE)</f>
        <v>-45.688487000000002</v>
      </c>
      <c r="K3807">
        <v>21</v>
      </c>
      <c r="L3807">
        <v>56</v>
      </c>
      <c r="M3807">
        <v>40</v>
      </c>
      <c r="N3807" t="s">
        <v>179</v>
      </c>
      <c r="O3807">
        <v>8</v>
      </c>
      <c r="P3807" s="5">
        <v>0.59791666666666698</v>
      </c>
      <c r="Q3807" s="5">
        <v>0.60277777777777797</v>
      </c>
      <c r="R3807">
        <v>26</v>
      </c>
      <c r="S3807" t="s">
        <v>54</v>
      </c>
      <c r="T3807" s="2">
        <v>2</v>
      </c>
      <c r="U3807" s="2">
        <v>5</v>
      </c>
      <c r="X3807" t="str">
        <f>VLOOKUP($S3807,Taxonomic!A:D,2,FALSE)</f>
        <v>blenniidae</v>
      </c>
      <c r="Y3807" t="str">
        <f>VLOOKUP(S3807,Taxonomic!A:D,3,FALSE)</f>
        <v>parablennius</v>
      </c>
      <c r="Z3807" t="str">
        <f>VLOOKUP(S3807,Taxonomic!A:D,4,FALSE)</f>
        <v>marmoreus</v>
      </c>
    </row>
    <row r="3808" spans="1:26" x14ac:dyDescent="0.2">
      <c r="A3808" t="s">
        <v>30</v>
      </c>
      <c r="B3808" t="s">
        <v>59</v>
      </c>
      <c r="C3808" s="4" t="s">
        <v>165</v>
      </c>
      <c r="D3808">
        <v>2020</v>
      </c>
      <c r="E3808">
        <v>1</v>
      </c>
      <c r="F3808" s="9">
        <v>29</v>
      </c>
      <c r="G3808" t="s">
        <v>455</v>
      </c>
      <c r="H3808" t="s">
        <v>151</v>
      </c>
      <c r="I3808">
        <f>VLOOKUP(B3808,Information_sites!D:E,2,FALSE)</f>
        <v>-24.097747999999999</v>
      </c>
      <c r="J3808">
        <f>VLOOKUP(B3808,Information_sites!D:F,3,FALSE)</f>
        <v>-45.688487000000002</v>
      </c>
      <c r="K3808">
        <v>21</v>
      </c>
      <c r="L3808">
        <v>56</v>
      </c>
      <c r="M3808">
        <v>40</v>
      </c>
      <c r="N3808" t="s">
        <v>179</v>
      </c>
      <c r="O3808">
        <v>8</v>
      </c>
      <c r="P3808" s="5">
        <v>0.59791666666666698</v>
      </c>
      <c r="Q3808" s="5">
        <v>0.60277777777777797</v>
      </c>
      <c r="R3808">
        <v>26</v>
      </c>
      <c r="S3808" t="s">
        <v>87</v>
      </c>
      <c r="T3808" s="2">
        <v>1</v>
      </c>
      <c r="U3808" s="2">
        <v>5</v>
      </c>
      <c r="X3808" t="str">
        <f>VLOOKUP($S3808,Taxonomic!A:D,2,FALSE)</f>
        <v>gobiidae</v>
      </c>
      <c r="Y3808" t="str">
        <f>VLOOKUP(S3808,Taxonomic!A:D,3,FALSE)</f>
        <v>coryphopterus</v>
      </c>
      <c r="Z3808" t="str">
        <f>VLOOKUP(S3808,Taxonomic!A:D,4,FALSE)</f>
        <v>spp</v>
      </c>
    </row>
    <row r="3809" spans="1:26" x14ac:dyDescent="0.2">
      <c r="A3809" t="s">
        <v>30</v>
      </c>
      <c r="B3809" t="s">
        <v>59</v>
      </c>
      <c r="C3809" s="4" t="s">
        <v>165</v>
      </c>
      <c r="D3809">
        <v>2020</v>
      </c>
      <c r="E3809">
        <v>1</v>
      </c>
      <c r="F3809" s="9">
        <v>29</v>
      </c>
      <c r="G3809" t="s">
        <v>455</v>
      </c>
      <c r="H3809" t="s">
        <v>151</v>
      </c>
      <c r="I3809">
        <f>VLOOKUP(B3809,Information_sites!D:E,2,FALSE)</f>
        <v>-24.097747999999999</v>
      </c>
      <c r="J3809">
        <f>VLOOKUP(B3809,Information_sites!D:F,3,FALSE)</f>
        <v>-45.688487000000002</v>
      </c>
      <c r="K3809">
        <v>22</v>
      </c>
      <c r="L3809">
        <v>57</v>
      </c>
      <c r="M3809">
        <v>40</v>
      </c>
      <c r="N3809" t="s">
        <v>178</v>
      </c>
      <c r="O3809">
        <v>8</v>
      </c>
      <c r="P3809" s="5">
        <v>0.60416666666666696</v>
      </c>
      <c r="Q3809" s="5">
        <v>0.60902777777777795</v>
      </c>
      <c r="R3809">
        <v>26</v>
      </c>
      <c r="S3809" t="s">
        <v>33</v>
      </c>
      <c r="T3809" s="2">
        <v>13</v>
      </c>
      <c r="U3809" s="2">
        <v>5</v>
      </c>
      <c r="X3809" t="str">
        <f>VLOOKUP($S3809,Taxonomic!A:D,2,FALSE)</f>
        <v>pomacentridae</v>
      </c>
      <c r="Y3809" t="str">
        <f>VLOOKUP(S3809,Taxonomic!A:D,3,FALSE)</f>
        <v>abudefduf</v>
      </c>
      <c r="Z3809" t="str">
        <f>VLOOKUP(S3809,Taxonomic!A:D,4,FALSE)</f>
        <v>saxatilis</v>
      </c>
    </row>
    <row r="3810" spans="1:26" x14ac:dyDescent="0.2">
      <c r="A3810" t="s">
        <v>30</v>
      </c>
      <c r="B3810" t="s">
        <v>59</v>
      </c>
      <c r="C3810" s="4" t="s">
        <v>165</v>
      </c>
      <c r="D3810">
        <v>2020</v>
      </c>
      <c r="E3810">
        <v>1</v>
      </c>
      <c r="F3810" s="9">
        <v>29</v>
      </c>
      <c r="G3810" t="s">
        <v>455</v>
      </c>
      <c r="H3810" t="s">
        <v>151</v>
      </c>
      <c r="I3810">
        <f>VLOOKUP(B3810,Information_sites!D:E,2,FALSE)</f>
        <v>-24.097747999999999</v>
      </c>
      <c r="J3810">
        <f>VLOOKUP(B3810,Information_sites!D:F,3,FALSE)</f>
        <v>-45.688487000000002</v>
      </c>
      <c r="K3810">
        <v>22</v>
      </c>
      <c r="L3810">
        <v>57</v>
      </c>
      <c r="M3810">
        <v>40</v>
      </c>
      <c r="N3810" t="s">
        <v>178</v>
      </c>
      <c r="O3810">
        <v>8</v>
      </c>
      <c r="P3810" s="5">
        <v>0.60416666666666696</v>
      </c>
      <c r="Q3810" s="5">
        <v>0.60902777777777795</v>
      </c>
      <c r="R3810">
        <v>26</v>
      </c>
      <c r="S3810" t="s">
        <v>33</v>
      </c>
      <c r="T3810" s="2">
        <v>6</v>
      </c>
      <c r="U3810" s="2">
        <v>10</v>
      </c>
      <c r="X3810" t="str">
        <f>VLOOKUP($S3810,Taxonomic!A:D,2,FALSE)</f>
        <v>pomacentridae</v>
      </c>
      <c r="Y3810" t="str">
        <f>VLOOKUP(S3810,Taxonomic!A:D,3,FALSE)</f>
        <v>abudefduf</v>
      </c>
      <c r="Z3810" t="str">
        <f>VLOOKUP(S3810,Taxonomic!A:D,4,FALSE)</f>
        <v>saxatilis</v>
      </c>
    </row>
    <row r="3811" spans="1:26" x14ac:dyDescent="0.2">
      <c r="A3811" t="s">
        <v>30</v>
      </c>
      <c r="B3811" t="s">
        <v>59</v>
      </c>
      <c r="C3811" s="4" t="s">
        <v>165</v>
      </c>
      <c r="D3811">
        <v>2020</v>
      </c>
      <c r="E3811">
        <v>1</v>
      </c>
      <c r="F3811" s="9">
        <v>29</v>
      </c>
      <c r="G3811" t="s">
        <v>455</v>
      </c>
      <c r="H3811" t="s">
        <v>151</v>
      </c>
      <c r="I3811">
        <f>VLOOKUP(B3811,Information_sites!D:E,2,FALSE)</f>
        <v>-24.097747999999999</v>
      </c>
      <c r="J3811">
        <f>VLOOKUP(B3811,Information_sites!D:F,3,FALSE)</f>
        <v>-45.688487000000002</v>
      </c>
      <c r="K3811">
        <v>22</v>
      </c>
      <c r="L3811">
        <v>57</v>
      </c>
      <c r="M3811">
        <v>40</v>
      </c>
      <c r="N3811" t="s">
        <v>178</v>
      </c>
      <c r="O3811">
        <v>8</v>
      </c>
      <c r="P3811" s="5">
        <v>0.60416666666666696</v>
      </c>
      <c r="Q3811" s="5">
        <v>0.60902777777777795</v>
      </c>
      <c r="R3811">
        <v>26</v>
      </c>
      <c r="S3811" t="s">
        <v>33</v>
      </c>
      <c r="T3811" s="2">
        <v>11</v>
      </c>
      <c r="U3811" s="2">
        <v>15</v>
      </c>
      <c r="X3811" t="str">
        <f>VLOOKUP($S3811,Taxonomic!A:D,2,FALSE)</f>
        <v>pomacentridae</v>
      </c>
      <c r="Y3811" t="str">
        <f>VLOOKUP(S3811,Taxonomic!A:D,3,FALSE)</f>
        <v>abudefduf</v>
      </c>
      <c r="Z3811" t="str">
        <f>VLOOKUP(S3811,Taxonomic!A:D,4,FALSE)</f>
        <v>saxatilis</v>
      </c>
    </row>
    <row r="3812" spans="1:26" x14ac:dyDescent="0.2">
      <c r="A3812" t="s">
        <v>30</v>
      </c>
      <c r="B3812" t="s">
        <v>59</v>
      </c>
      <c r="C3812" s="4" t="s">
        <v>165</v>
      </c>
      <c r="D3812">
        <v>2020</v>
      </c>
      <c r="E3812">
        <v>1</v>
      </c>
      <c r="F3812" s="9">
        <v>29</v>
      </c>
      <c r="G3812" t="s">
        <v>455</v>
      </c>
      <c r="H3812" t="s">
        <v>151</v>
      </c>
      <c r="I3812">
        <f>VLOOKUP(B3812,Information_sites!D:E,2,FALSE)</f>
        <v>-24.097747999999999</v>
      </c>
      <c r="J3812">
        <f>VLOOKUP(B3812,Information_sites!D:F,3,FALSE)</f>
        <v>-45.688487000000002</v>
      </c>
      <c r="K3812">
        <v>22</v>
      </c>
      <c r="L3812">
        <v>57</v>
      </c>
      <c r="M3812">
        <v>40</v>
      </c>
      <c r="N3812" t="s">
        <v>178</v>
      </c>
      <c r="O3812">
        <v>8</v>
      </c>
      <c r="P3812" s="5">
        <v>0.60416666666666696</v>
      </c>
      <c r="Q3812" s="5">
        <v>0.60902777777777795</v>
      </c>
      <c r="R3812">
        <v>26</v>
      </c>
      <c r="S3812" t="s">
        <v>33</v>
      </c>
      <c r="T3812" s="2">
        <v>4</v>
      </c>
      <c r="U3812" s="2">
        <v>17</v>
      </c>
      <c r="X3812" t="str">
        <f>VLOOKUP($S3812,Taxonomic!A:D,2,FALSE)</f>
        <v>pomacentridae</v>
      </c>
      <c r="Y3812" t="str">
        <f>VLOOKUP(S3812,Taxonomic!A:D,3,FALSE)</f>
        <v>abudefduf</v>
      </c>
      <c r="Z3812" t="str">
        <f>VLOOKUP(S3812,Taxonomic!A:D,4,FALSE)</f>
        <v>saxatilis</v>
      </c>
    </row>
    <row r="3813" spans="1:26" x14ac:dyDescent="0.2">
      <c r="A3813" t="s">
        <v>30</v>
      </c>
      <c r="B3813" t="s">
        <v>59</v>
      </c>
      <c r="C3813" s="4" t="s">
        <v>165</v>
      </c>
      <c r="D3813">
        <v>2020</v>
      </c>
      <c r="E3813">
        <v>1</v>
      </c>
      <c r="F3813" s="9">
        <v>29</v>
      </c>
      <c r="G3813" t="s">
        <v>455</v>
      </c>
      <c r="H3813" t="s">
        <v>151</v>
      </c>
      <c r="I3813">
        <f>VLOOKUP(B3813,Information_sites!D:E,2,FALSE)</f>
        <v>-24.097747999999999</v>
      </c>
      <c r="J3813">
        <f>VLOOKUP(B3813,Information_sites!D:F,3,FALSE)</f>
        <v>-45.688487000000002</v>
      </c>
      <c r="K3813">
        <v>22</v>
      </c>
      <c r="L3813">
        <v>57</v>
      </c>
      <c r="M3813">
        <v>40</v>
      </c>
      <c r="N3813" t="s">
        <v>178</v>
      </c>
      <c r="O3813">
        <v>8</v>
      </c>
      <c r="P3813" s="5">
        <v>0.60416666666666696</v>
      </c>
      <c r="Q3813" s="5">
        <v>0.60902777777777795</v>
      </c>
      <c r="R3813">
        <v>26</v>
      </c>
      <c r="S3813" t="s">
        <v>127</v>
      </c>
      <c r="T3813" s="2">
        <v>1</v>
      </c>
      <c r="U3813" s="2">
        <v>25</v>
      </c>
      <c r="X3813" t="str">
        <f>VLOOKUP($S3813,Taxonomic!A:D,2,FALSE)</f>
        <v>malacanthidae</v>
      </c>
      <c r="Y3813" t="str">
        <f>VLOOKUP(S3813,Taxonomic!A:D,3,FALSE)</f>
        <v>malacanthus</v>
      </c>
      <c r="Z3813" t="str">
        <f>VLOOKUP(S3813,Taxonomic!A:D,4,FALSE)</f>
        <v>plumieri</v>
      </c>
    </row>
    <row r="3814" spans="1:26" x14ac:dyDescent="0.2">
      <c r="A3814" t="s">
        <v>30</v>
      </c>
      <c r="B3814" t="s">
        <v>59</v>
      </c>
      <c r="C3814" s="4" t="s">
        <v>165</v>
      </c>
      <c r="D3814">
        <v>2020</v>
      </c>
      <c r="E3814">
        <v>1</v>
      </c>
      <c r="F3814" s="9">
        <v>29</v>
      </c>
      <c r="G3814" t="s">
        <v>455</v>
      </c>
      <c r="H3814" t="s">
        <v>151</v>
      </c>
      <c r="I3814">
        <f>VLOOKUP(B3814,Information_sites!D:E,2,FALSE)</f>
        <v>-24.097747999999999</v>
      </c>
      <c r="J3814">
        <f>VLOOKUP(B3814,Information_sites!D:F,3,FALSE)</f>
        <v>-45.688487000000002</v>
      </c>
      <c r="K3814">
        <v>22</v>
      </c>
      <c r="L3814">
        <v>57</v>
      </c>
      <c r="M3814">
        <v>40</v>
      </c>
      <c r="N3814" t="s">
        <v>178</v>
      </c>
      <c r="O3814">
        <v>8</v>
      </c>
      <c r="P3814" s="5">
        <v>0.60416666666666696</v>
      </c>
      <c r="Q3814" s="5">
        <v>0.60902777777777795</v>
      </c>
      <c r="R3814">
        <v>26</v>
      </c>
      <c r="S3814" t="s">
        <v>39</v>
      </c>
      <c r="T3814" s="2">
        <v>50</v>
      </c>
      <c r="U3814" s="2">
        <v>10</v>
      </c>
      <c r="X3814" t="str">
        <f>VLOOKUP($S3814,Taxonomic!A:D,2,FALSE)</f>
        <v>haemulidae</v>
      </c>
      <c r="Y3814" t="str">
        <f>VLOOKUP(S3814,Taxonomic!A:D,3,FALSE)</f>
        <v>haemulon</v>
      </c>
      <c r="Z3814" t="str">
        <f>VLOOKUP(S3814,Taxonomic!A:D,4,FALSE)</f>
        <v>aurolineatum</v>
      </c>
    </row>
    <row r="3815" spans="1:26" x14ac:dyDescent="0.2">
      <c r="A3815" t="s">
        <v>30</v>
      </c>
      <c r="B3815" t="s">
        <v>59</v>
      </c>
      <c r="C3815" s="4" t="s">
        <v>165</v>
      </c>
      <c r="D3815">
        <v>2020</v>
      </c>
      <c r="E3815">
        <v>1</v>
      </c>
      <c r="F3815" s="9">
        <v>29</v>
      </c>
      <c r="G3815" t="s">
        <v>455</v>
      </c>
      <c r="H3815" t="s">
        <v>151</v>
      </c>
      <c r="I3815">
        <f>VLOOKUP(B3815,Information_sites!D:E,2,FALSE)</f>
        <v>-24.097747999999999</v>
      </c>
      <c r="J3815">
        <f>VLOOKUP(B3815,Information_sites!D:F,3,FALSE)</f>
        <v>-45.688487000000002</v>
      </c>
      <c r="K3815">
        <v>22</v>
      </c>
      <c r="L3815">
        <v>57</v>
      </c>
      <c r="M3815">
        <v>40</v>
      </c>
      <c r="N3815" t="s">
        <v>178</v>
      </c>
      <c r="O3815">
        <v>8</v>
      </c>
      <c r="P3815" s="5">
        <v>0.60416666666666696</v>
      </c>
      <c r="Q3815" s="5">
        <v>0.60902777777777795</v>
      </c>
      <c r="R3815">
        <v>26</v>
      </c>
      <c r="S3815" t="s">
        <v>39</v>
      </c>
      <c r="T3815" s="2">
        <v>20</v>
      </c>
      <c r="U3815" s="2">
        <v>12</v>
      </c>
      <c r="X3815" t="str">
        <f>VLOOKUP($S3815,Taxonomic!A:D,2,FALSE)</f>
        <v>haemulidae</v>
      </c>
      <c r="Y3815" t="str">
        <f>VLOOKUP(S3815,Taxonomic!A:D,3,FALSE)</f>
        <v>haemulon</v>
      </c>
      <c r="Z3815" t="str">
        <f>VLOOKUP(S3815,Taxonomic!A:D,4,FALSE)</f>
        <v>aurolineatum</v>
      </c>
    </row>
    <row r="3816" spans="1:26" x14ac:dyDescent="0.2">
      <c r="A3816" t="s">
        <v>30</v>
      </c>
      <c r="B3816" t="s">
        <v>59</v>
      </c>
      <c r="C3816" s="4" t="s">
        <v>165</v>
      </c>
      <c r="D3816">
        <v>2020</v>
      </c>
      <c r="E3816">
        <v>1</v>
      </c>
      <c r="F3816" s="9">
        <v>29</v>
      </c>
      <c r="G3816" t="s">
        <v>455</v>
      </c>
      <c r="H3816" t="s">
        <v>151</v>
      </c>
      <c r="I3816">
        <f>VLOOKUP(B3816,Information_sites!D:E,2,FALSE)</f>
        <v>-24.097747999999999</v>
      </c>
      <c r="J3816">
        <f>VLOOKUP(B3816,Information_sites!D:F,3,FALSE)</f>
        <v>-45.688487000000002</v>
      </c>
      <c r="K3816">
        <v>22</v>
      </c>
      <c r="L3816">
        <v>57</v>
      </c>
      <c r="M3816">
        <v>40</v>
      </c>
      <c r="N3816" t="s">
        <v>178</v>
      </c>
      <c r="O3816">
        <v>8</v>
      </c>
      <c r="P3816" s="5">
        <v>0.60416666666666696</v>
      </c>
      <c r="Q3816" s="5">
        <v>0.60902777777777795</v>
      </c>
      <c r="R3816">
        <v>26</v>
      </c>
      <c r="S3816" t="s">
        <v>39</v>
      </c>
      <c r="T3816" s="2">
        <v>7</v>
      </c>
      <c r="U3816" s="2">
        <v>15</v>
      </c>
      <c r="X3816" t="str">
        <f>VLOOKUP($S3816,Taxonomic!A:D,2,FALSE)</f>
        <v>haemulidae</v>
      </c>
      <c r="Y3816" t="str">
        <f>VLOOKUP(S3816,Taxonomic!A:D,3,FALSE)</f>
        <v>haemulon</v>
      </c>
      <c r="Z3816" t="str">
        <f>VLOOKUP(S3816,Taxonomic!A:D,4,FALSE)</f>
        <v>aurolineatum</v>
      </c>
    </row>
    <row r="3817" spans="1:26" x14ac:dyDescent="0.2">
      <c r="A3817" t="s">
        <v>30</v>
      </c>
      <c r="B3817" t="s">
        <v>59</v>
      </c>
      <c r="C3817" s="4" t="s">
        <v>165</v>
      </c>
      <c r="D3817">
        <v>2020</v>
      </c>
      <c r="E3817">
        <v>1</v>
      </c>
      <c r="F3817" s="9">
        <v>29</v>
      </c>
      <c r="G3817" t="s">
        <v>455</v>
      </c>
      <c r="H3817" t="s">
        <v>151</v>
      </c>
      <c r="I3817">
        <f>VLOOKUP(B3817,Information_sites!D:E,2,FALSE)</f>
        <v>-24.097747999999999</v>
      </c>
      <c r="J3817">
        <f>VLOOKUP(B3817,Information_sites!D:F,3,FALSE)</f>
        <v>-45.688487000000002</v>
      </c>
      <c r="K3817">
        <v>22</v>
      </c>
      <c r="L3817">
        <v>57</v>
      </c>
      <c r="M3817">
        <v>40</v>
      </c>
      <c r="N3817" t="s">
        <v>178</v>
      </c>
      <c r="O3817">
        <v>8</v>
      </c>
      <c r="P3817" s="5">
        <v>0.60416666666666696</v>
      </c>
      <c r="Q3817" s="5">
        <v>0.60902777777777795</v>
      </c>
      <c r="R3817">
        <v>26</v>
      </c>
      <c r="S3817" t="s">
        <v>39</v>
      </c>
      <c r="T3817" s="2">
        <v>3</v>
      </c>
      <c r="U3817" s="2">
        <v>20</v>
      </c>
      <c r="X3817" t="str">
        <f>VLOOKUP($S3817,Taxonomic!A:D,2,FALSE)</f>
        <v>haemulidae</v>
      </c>
      <c r="Y3817" t="str">
        <f>VLOOKUP(S3817,Taxonomic!A:D,3,FALSE)</f>
        <v>haemulon</v>
      </c>
      <c r="Z3817" t="str">
        <f>VLOOKUP(S3817,Taxonomic!A:D,4,FALSE)</f>
        <v>aurolineatum</v>
      </c>
    </row>
    <row r="3818" spans="1:26" x14ac:dyDescent="0.2">
      <c r="A3818" t="s">
        <v>30</v>
      </c>
      <c r="B3818" t="s">
        <v>59</v>
      </c>
      <c r="C3818" s="4" t="s">
        <v>165</v>
      </c>
      <c r="D3818">
        <v>2020</v>
      </c>
      <c r="E3818">
        <v>1</v>
      </c>
      <c r="F3818" s="9">
        <v>29</v>
      </c>
      <c r="G3818" t="s">
        <v>455</v>
      </c>
      <c r="H3818" t="s">
        <v>151</v>
      </c>
      <c r="I3818">
        <f>VLOOKUP(B3818,Information_sites!D:E,2,FALSE)</f>
        <v>-24.097747999999999</v>
      </c>
      <c r="J3818">
        <f>VLOOKUP(B3818,Information_sites!D:F,3,FALSE)</f>
        <v>-45.688487000000002</v>
      </c>
      <c r="K3818">
        <v>22</v>
      </c>
      <c r="L3818">
        <v>57</v>
      </c>
      <c r="M3818">
        <v>40</v>
      </c>
      <c r="N3818" t="s">
        <v>178</v>
      </c>
      <c r="O3818">
        <v>8</v>
      </c>
      <c r="P3818" s="5">
        <v>0.60416666666666696</v>
      </c>
      <c r="Q3818" s="5">
        <v>0.60902777777777795</v>
      </c>
      <c r="R3818">
        <v>26</v>
      </c>
      <c r="S3818" t="s">
        <v>53</v>
      </c>
      <c r="T3818" s="2">
        <v>1</v>
      </c>
      <c r="U3818" s="2">
        <v>12</v>
      </c>
      <c r="X3818" t="str">
        <f>VLOOKUP($S3818,Taxonomic!A:D,2,FALSE)</f>
        <v>labrisomidae</v>
      </c>
      <c r="Y3818" t="str">
        <f>VLOOKUP(S3818,Taxonomic!A:D,3,FALSE)</f>
        <v>labrisomus</v>
      </c>
      <c r="Z3818" t="str">
        <f>VLOOKUP(S3818,Taxonomic!A:D,4,FALSE)</f>
        <v>nuchipinnis</v>
      </c>
    </row>
    <row r="3819" spans="1:26" x14ac:dyDescent="0.2">
      <c r="A3819" t="s">
        <v>30</v>
      </c>
      <c r="B3819" t="s">
        <v>59</v>
      </c>
      <c r="C3819" s="4" t="s">
        <v>165</v>
      </c>
      <c r="D3819">
        <v>2020</v>
      </c>
      <c r="E3819">
        <v>1</v>
      </c>
      <c r="F3819" s="9">
        <v>29</v>
      </c>
      <c r="G3819" t="s">
        <v>455</v>
      </c>
      <c r="H3819" t="s">
        <v>151</v>
      </c>
      <c r="I3819">
        <f>VLOOKUP(B3819,Information_sites!D:E,2,FALSE)</f>
        <v>-24.097747999999999</v>
      </c>
      <c r="J3819">
        <f>VLOOKUP(B3819,Information_sites!D:F,3,FALSE)</f>
        <v>-45.688487000000002</v>
      </c>
      <c r="K3819">
        <v>22</v>
      </c>
      <c r="L3819">
        <v>57</v>
      </c>
      <c r="M3819">
        <v>40</v>
      </c>
      <c r="N3819" t="s">
        <v>178</v>
      </c>
      <c r="O3819">
        <v>8</v>
      </c>
      <c r="P3819" s="5">
        <v>0.60416666666666696</v>
      </c>
      <c r="Q3819" s="5">
        <v>0.60902777777777795</v>
      </c>
      <c r="R3819">
        <v>26</v>
      </c>
      <c r="S3819" t="s">
        <v>40</v>
      </c>
      <c r="T3819" s="2">
        <v>1</v>
      </c>
      <c r="U3819" s="2">
        <v>13</v>
      </c>
      <c r="X3819" t="str">
        <f>VLOOKUP($S3819,Taxonomic!A:D,2,FALSE)</f>
        <v>labridae</v>
      </c>
      <c r="Y3819" t="str">
        <f>VLOOKUP(S3819,Taxonomic!A:D,3,FALSE)</f>
        <v>halichoeres</v>
      </c>
      <c r="Z3819" t="str">
        <f>VLOOKUP(S3819,Taxonomic!A:D,4,FALSE)</f>
        <v>poeyi</v>
      </c>
    </row>
    <row r="3820" spans="1:26" x14ac:dyDescent="0.2">
      <c r="A3820" t="s">
        <v>30</v>
      </c>
      <c r="B3820" t="s">
        <v>59</v>
      </c>
      <c r="C3820" s="4" t="s">
        <v>165</v>
      </c>
      <c r="D3820">
        <v>2020</v>
      </c>
      <c r="E3820">
        <v>1</v>
      </c>
      <c r="F3820" s="9">
        <v>29</v>
      </c>
      <c r="G3820" t="s">
        <v>455</v>
      </c>
      <c r="H3820" t="s">
        <v>151</v>
      </c>
      <c r="I3820">
        <f>VLOOKUP(B3820,Information_sites!D:E,2,FALSE)</f>
        <v>-24.097747999999999</v>
      </c>
      <c r="J3820">
        <f>VLOOKUP(B3820,Information_sites!D:F,3,FALSE)</f>
        <v>-45.688487000000002</v>
      </c>
      <c r="K3820">
        <v>22</v>
      </c>
      <c r="L3820">
        <v>57</v>
      </c>
      <c r="M3820">
        <v>40</v>
      </c>
      <c r="N3820" t="s">
        <v>178</v>
      </c>
      <c r="O3820">
        <v>8</v>
      </c>
      <c r="P3820" s="5">
        <v>0.60416666666666696</v>
      </c>
      <c r="Q3820" s="5">
        <v>0.60902777777777795</v>
      </c>
      <c r="R3820">
        <v>26</v>
      </c>
      <c r="S3820" t="s">
        <v>40</v>
      </c>
      <c r="T3820" s="2">
        <v>2</v>
      </c>
      <c r="U3820" s="2">
        <v>15</v>
      </c>
      <c r="X3820" t="str">
        <f>VLOOKUP($S3820,Taxonomic!A:D,2,FALSE)</f>
        <v>labridae</v>
      </c>
      <c r="Y3820" t="str">
        <f>VLOOKUP(S3820,Taxonomic!A:D,3,FALSE)</f>
        <v>halichoeres</v>
      </c>
      <c r="Z3820" t="str">
        <f>VLOOKUP(S3820,Taxonomic!A:D,4,FALSE)</f>
        <v>poeyi</v>
      </c>
    </row>
    <row r="3821" spans="1:26" x14ac:dyDescent="0.2">
      <c r="A3821" t="s">
        <v>30</v>
      </c>
      <c r="B3821" t="s">
        <v>59</v>
      </c>
      <c r="C3821" s="4" t="s">
        <v>165</v>
      </c>
      <c r="D3821">
        <v>2020</v>
      </c>
      <c r="E3821">
        <v>1</v>
      </c>
      <c r="F3821" s="9">
        <v>29</v>
      </c>
      <c r="G3821" t="s">
        <v>455</v>
      </c>
      <c r="H3821" t="s">
        <v>151</v>
      </c>
      <c r="I3821">
        <f>VLOOKUP(B3821,Information_sites!D:E,2,FALSE)</f>
        <v>-24.097747999999999</v>
      </c>
      <c r="J3821">
        <f>VLOOKUP(B3821,Information_sites!D:F,3,FALSE)</f>
        <v>-45.688487000000002</v>
      </c>
      <c r="K3821">
        <v>22</v>
      </c>
      <c r="L3821">
        <v>57</v>
      </c>
      <c r="M3821">
        <v>40</v>
      </c>
      <c r="N3821" t="s">
        <v>178</v>
      </c>
      <c r="O3821">
        <v>8</v>
      </c>
      <c r="P3821" s="5">
        <v>0.60416666666666696</v>
      </c>
      <c r="Q3821" s="5">
        <v>0.60902777777777795</v>
      </c>
      <c r="R3821">
        <v>26</v>
      </c>
      <c r="S3821" t="s">
        <v>40</v>
      </c>
      <c r="T3821" s="2">
        <v>1</v>
      </c>
      <c r="U3821" s="2">
        <v>17</v>
      </c>
      <c r="X3821" t="str">
        <f>VLOOKUP($S3821,Taxonomic!A:D,2,FALSE)</f>
        <v>labridae</v>
      </c>
      <c r="Y3821" t="str">
        <f>VLOOKUP(S3821,Taxonomic!A:D,3,FALSE)</f>
        <v>halichoeres</v>
      </c>
      <c r="Z3821" t="str">
        <f>VLOOKUP(S3821,Taxonomic!A:D,4,FALSE)</f>
        <v>poeyi</v>
      </c>
    </row>
    <row r="3822" spans="1:26" x14ac:dyDescent="0.2">
      <c r="A3822" t="s">
        <v>30</v>
      </c>
      <c r="B3822" t="s">
        <v>59</v>
      </c>
      <c r="C3822" s="4" t="s">
        <v>165</v>
      </c>
      <c r="D3822">
        <v>2020</v>
      </c>
      <c r="E3822">
        <v>1</v>
      </c>
      <c r="F3822" s="9">
        <v>29</v>
      </c>
      <c r="G3822" t="s">
        <v>455</v>
      </c>
      <c r="H3822" t="s">
        <v>151</v>
      </c>
      <c r="I3822">
        <f>VLOOKUP(B3822,Information_sites!D:E,2,FALSE)</f>
        <v>-24.097747999999999</v>
      </c>
      <c r="J3822">
        <f>VLOOKUP(B3822,Information_sites!D:F,3,FALSE)</f>
        <v>-45.688487000000002</v>
      </c>
      <c r="K3822">
        <v>22</v>
      </c>
      <c r="L3822">
        <v>57</v>
      </c>
      <c r="M3822">
        <v>40</v>
      </c>
      <c r="N3822" t="s">
        <v>178</v>
      </c>
      <c r="O3822">
        <v>8</v>
      </c>
      <c r="P3822" s="5">
        <v>0.60416666666666696</v>
      </c>
      <c r="Q3822" s="5">
        <v>0.60902777777777795</v>
      </c>
      <c r="R3822">
        <v>26</v>
      </c>
      <c r="S3822" t="s">
        <v>40</v>
      </c>
      <c r="T3822" s="2">
        <v>1</v>
      </c>
      <c r="U3822" s="2">
        <v>20</v>
      </c>
      <c r="X3822" t="str">
        <f>VLOOKUP($S3822,Taxonomic!A:D,2,FALSE)</f>
        <v>labridae</v>
      </c>
      <c r="Y3822" t="str">
        <f>VLOOKUP(S3822,Taxonomic!A:D,3,FALSE)</f>
        <v>halichoeres</v>
      </c>
      <c r="Z3822" t="str">
        <f>VLOOKUP(S3822,Taxonomic!A:D,4,FALSE)</f>
        <v>poeyi</v>
      </c>
    </row>
    <row r="3823" spans="1:26" x14ac:dyDescent="0.2">
      <c r="A3823" t="s">
        <v>30</v>
      </c>
      <c r="B3823" t="s">
        <v>59</v>
      </c>
      <c r="C3823" s="4" t="s">
        <v>165</v>
      </c>
      <c r="D3823">
        <v>2020</v>
      </c>
      <c r="E3823">
        <v>1</v>
      </c>
      <c r="F3823" s="9">
        <v>29</v>
      </c>
      <c r="G3823" t="s">
        <v>455</v>
      </c>
      <c r="H3823" t="s">
        <v>151</v>
      </c>
      <c r="I3823">
        <f>VLOOKUP(B3823,Information_sites!D:E,2,FALSE)</f>
        <v>-24.097747999999999</v>
      </c>
      <c r="J3823">
        <f>VLOOKUP(B3823,Information_sites!D:F,3,FALSE)</f>
        <v>-45.688487000000002</v>
      </c>
      <c r="K3823">
        <v>22</v>
      </c>
      <c r="L3823">
        <v>57</v>
      </c>
      <c r="M3823">
        <v>40</v>
      </c>
      <c r="N3823" t="s">
        <v>178</v>
      </c>
      <c r="O3823">
        <v>8</v>
      </c>
      <c r="P3823" s="5">
        <v>0.60416666666666696</v>
      </c>
      <c r="Q3823" s="5">
        <v>0.60902777777777795</v>
      </c>
      <c r="R3823">
        <v>26</v>
      </c>
      <c r="S3823" t="s">
        <v>77</v>
      </c>
      <c r="T3823" s="2">
        <v>1</v>
      </c>
      <c r="U3823" s="2">
        <v>20</v>
      </c>
      <c r="V3823" t="s">
        <v>137</v>
      </c>
      <c r="X3823" t="str">
        <f>VLOOKUP($S3823,Taxonomic!A:D,2,FALSE)</f>
        <v>scaridae</v>
      </c>
      <c r="Y3823" t="str">
        <f>VLOOKUP(S3823,Taxonomic!A:D,3,FALSE)</f>
        <v>scarus</v>
      </c>
      <c r="Z3823" t="str">
        <f>VLOOKUP(S3823,Taxonomic!A:D,4,FALSE)</f>
        <v>zelindae</v>
      </c>
    </row>
    <row r="3824" spans="1:26" x14ac:dyDescent="0.2">
      <c r="A3824" t="s">
        <v>30</v>
      </c>
      <c r="B3824" t="s">
        <v>59</v>
      </c>
      <c r="C3824" s="4" t="s">
        <v>165</v>
      </c>
      <c r="D3824">
        <v>2020</v>
      </c>
      <c r="E3824">
        <v>1</v>
      </c>
      <c r="F3824" s="9">
        <v>29</v>
      </c>
      <c r="G3824" t="s">
        <v>455</v>
      </c>
      <c r="H3824" t="s">
        <v>151</v>
      </c>
      <c r="I3824">
        <f>VLOOKUP(B3824,Information_sites!D:E,2,FALSE)</f>
        <v>-24.097747999999999</v>
      </c>
      <c r="J3824">
        <f>VLOOKUP(B3824,Information_sites!D:F,3,FALSE)</f>
        <v>-45.688487000000002</v>
      </c>
      <c r="K3824">
        <v>22</v>
      </c>
      <c r="L3824">
        <v>57</v>
      </c>
      <c r="M3824">
        <v>40</v>
      </c>
      <c r="N3824" t="s">
        <v>178</v>
      </c>
      <c r="O3824">
        <v>8</v>
      </c>
      <c r="P3824" s="5">
        <v>0.60416666666666696</v>
      </c>
      <c r="Q3824" s="5">
        <v>0.60902777777777795</v>
      </c>
      <c r="R3824">
        <v>26</v>
      </c>
      <c r="S3824" t="s">
        <v>148</v>
      </c>
      <c r="T3824" s="2">
        <v>2</v>
      </c>
      <c r="U3824" s="2">
        <v>22</v>
      </c>
      <c r="X3824" t="str">
        <f>VLOOKUP($S3824,Taxonomic!A:D,2,FALSE)</f>
        <v>monacanthidae</v>
      </c>
      <c r="Y3824" t="str">
        <f>VLOOKUP(S3824,Taxonomic!A:D,3,FALSE)</f>
        <v>cantherhines</v>
      </c>
      <c r="Z3824" t="str">
        <f>VLOOKUP(S3824,Taxonomic!A:D,4,FALSE)</f>
        <v>pullus</v>
      </c>
    </row>
    <row r="3825" spans="1:26" x14ac:dyDescent="0.2">
      <c r="A3825" t="s">
        <v>30</v>
      </c>
      <c r="B3825" t="s">
        <v>59</v>
      </c>
      <c r="C3825" s="4" t="s">
        <v>165</v>
      </c>
      <c r="D3825">
        <v>2020</v>
      </c>
      <c r="E3825">
        <v>1</v>
      </c>
      <c r="F3825" s="9">
        <v>29</v>
      </c>
      <c r="G3825" t="s">
        <v>455</v>
      </c>
      <c r="H3825" t="s">
        <v>151</v>
      </c>
      <c r="I3825">
        <f>VLOOKUP(B3825,Information_sites!D:E,2,FALSE)</f>
        <v>-24.097747999999999</v>
      </c>
      <c r="J3825">
        <f>VLOOKUP(B3825,Information_sites!D:F,3,FALSE)</f>
        <v>-45.688487000000002</v>
      </c>
      <c r="K3825">
        <v>22</v>
      </c>
      <c r="L3825">
        <v>57</v>
      </c>
      <c r="M3825">
        <v>40</v>
      </c>
      <c r="N3825" t="s">
        <v>178</v>
      </c>
      <c r="O3825">
        <v>8</v>
      </c>
      <c r="P3825" s="5">
        <v>0.60416666666666696</v>
      </c>
      <c r="Q3825" s="5">
        <v>0.60902777777777795</v>
      </c>
      <c r="R3825">
        <v>26</v>
      </c>
      <c r="S3825" t="s">
        <v>50</v>
      </c>
      <c r="T3825" s="2">
        <v>1</v>
      </c>
      <c r="U3825" s="2">
        <v>18</v>
      </c>
      <c r="X3825" t="str">
        <f>VLOOKUP($S3825,Taxonomic!A:D,2,FALSE)</f>
        <v>haemulidae</v>
      </c>
      <c r="Y3825" t="str">
        <f>VLOOKUP(S3825,Taxonomic!A:D,3,FALSE)</f>
        <v>anisotremus</v>
      </c>
      <c r="Z3825" t="str">
        <f>VLOOKUP(S3825,Taxonomic!A:D,4,FALSE)</f>
        <v>virginicus</v>
      </c>
    </row>
    <row r="3826" spans="1:26" x14ac:dyDescent="0.2">
      <c r="A3826" t="s">
        <v>30</v>
      </c>
      <c r="B3826" t="s">
        <v>59</v>
      </c>
      <c r="C3826" s="4" t="s">
        <v>165</v>
      </c>
      <c r="D3826">
        <v>2020</v>
      </c>
      <c r="E3826">
        <v>1</v>
      </c>
      <c r="F3826" s="9">
        <v>29</v>
      </c>
      <c r="G3826" t="s">
        <v>455</v>
      </c>
      <c r="H3826" t="s">
        <v>151</v>
      </c>
      <c r="I3826">
        <f>VLOOKUP(B3826,Information_sites!D:E,2,FALSE)</f>
        <v>-24.097747999999999</v>
      </c>
      <c r="J3826">
        <f>VLOOKUP(B3826,Information_sites!D:F,3,FALSE)</f>
        <v>-45.688487000000002</v>
      </c>
      <c r="K3826">
        <v>22</v>
      </c>
      <c r="L3826">
        <v>57</v>
      </c>
      <c r="M3826">
        <v>40</v>
      </c>
      <c r="N3826" t="s">
        <v>178</v>
      </c>
      <c r="O3826">
        <v>8</v>
      </c>
      <c r="P3826" s="5">
        <v>0.60416666666666696</v>
      </c>
      <c r="Q3826" s="5">
        <v>0.60902777777777795</v>
      </c>
      <c r="R3826">
        <v>26</v>
      </c>
      <c r="S3826" t="s">
        <v>44</v>
      </c>
      <c r="T3826" s="2">
        <v>1</v>
      </c>
      <c r="U3826" s="2">
        <v>30</v>
      </c>
      <c r="X3826" t="str">
        <f>VLOOKUP($S3826,Taxonomic!A:D,2,FALSE)</f>
        <v>pomacanthidae</v>
      </c>
      <c r="Y3826" t="str">
        <f>VLOOKUP(S3826,Taxonomic!A:D,3,FALSE)</f>
        <v>pomacanthus</v>
      </c>
      <c r="Z3826" t="str">
        <f>VLOOKUP(S3826,Taxonomic!A:D,4,FALSE)</f>
        <v>paru</v>
      </c>
    </row>
    <row r="3827" spans="1:26" x14ac:dyDescent="0.2">
      <c r="A3827" t="s">
        <v>30</v>
      </c>
      <c r="B3827" t="s">
        <v>59</v>
      </c>
      <c r="C3827" s="4" t="s">
        <v>165</v>
      </c>
      <c r="D3827">
        <v>2020</v>
      </c>
      <c r="E3827">
        <v>1</v>
      </c>
      <c r="F3827" s="9">
        <v>29</v>
      </c>
      <c r="G3827" t="s">
        <v>455</v>
      </c>
      <c r="H3827" t="s">
        <v>151</v>
      </c>
      <c r="I3827">
        <f>VLOOKUP(B3827,Information_sites!D:E,2,FALSE)</f>
        <v>-24.097747999999999</v>
      </c>
      <c r="J3827">
        <f>VLOOKUP(B3827,Information_sites!D:F,3,FALSE)</f>
        <v>-45.688487000000002</v>
      </c>
      <c r="K3827">
        <v>22</v>
      </c>
      <c r="L3827">
        <v>57</v>
      </c>
      <c r="M3827">
        <v>40</v>
      </c>
      <c r="N3827" t="s">
        <v>178</v>
      </c>
      <c r="O3827">
        <v>8</v>
      </c>
      <c r="P3827" s="5">
        <v>0.60416666666666696</v>
      </c>
      <c r="Q3827" s="5">
        <v>0.60902777777777795</v>
      </c>
      <c r="R3827">
        <v>26</v>
      </c>
      <c r="S3827" t="s">
        <v>93</v>
      </c>
      <c r="T3827" s="2">
        <v>1</v>
      </c>
      <c r="U3827" s="2">
        <v>23</v>
      </c>
      <c r="X3827" t="str">
        <f>VLOOKUP($S3827,Taxonomic!A:D,2,FALSE)</f>
        <v>sparidae</v>
      </c>
      <c r="Y3827" t="str">
        <f>VLOOKUP(S3827,Taxonomic!A:D,3,FALSE)</f>
        <v>calamus</v>
      </c>
      <c r="Z3827" t="str">
        <f>VLOOKUP(S3827,Taxonomic!A:D,4,FALSE)</f>
        <v>penna</v>
      </c>
    </row>
    <row r="3828" spans="1:26" x14ac:dyDescent="0.2">
      <c r="A3828" t="s">
        <v>30</v>
      </c>
      <c r="B3828" t="s">
        <v>59</v>
      </c>
      <c r="C3828" s="4" t="s">
        <v>165</v>
      </c>
      <c r="D3828">
        <v>2020</v>
      </c>
      <c r="E3828">
        <v>1</v>
      </c>
      <c r="F3828" s="9">
        <v>29</v>
      </c>
      <c r="G3828" t="s">
        <v>455</v>
      </c>
      <c r="H3828" t="s">
        <v>151</v>
      </c>
      <c r="I3828">
        <f>VLOOKUP(B3828,Information_sites!D:E,2,FALSE)</f>
        <v>-24.097747999999999</v>
      </c>
      <c r="J3828">
        <f>VLOOKUP(B3828,Information_sites!D:F,3,FALSE)</f>
        <v>-45.688487000000002</v>
      </c>
      <c r="K3828">
        <v>22</v>
      </c>
      <c r="L3828">
        <v>57</v>
      </c>
      <c r="M3828">
        <v>40</v>
      </c>
      <c r="N3828" t="s">
        <v>178</v>
      </c>
      <c r="O3828">
        <v>8</v>
      </c>
      <c r="P3828" s="5">
        <v>0.60416666666666696</v>
      </c>
      <c r="Q3828" s="5">
        <v>0.60902777777777795</v>
      </c>
      <c r="R3828">
        <v>26</v>
      </c>
      <c r="S3828" t="s">
        <v>46</v>
      </c>
      <c r="T3828" s="2">
        <v>2</v>
      </c>
      <c r="U3828" s="2">
        <v>10</v>
      </c>
      <c r="X3828" t="str">
        <f>VLOOKUP($S3828,Taxonomic!A:D,2,FALSE)</f>
        <v>pomacentridae</v>
      </c>
      <c r="Y3828" t="str">
        <f>VLOOKUP(S3828,Taxonomic!A:D,3,FALSE)</f>
        <v>stegastes</v>
      </c>
      <c r="Z3828" t="str">
        <f>VLOOKUP(S3828,Taxonomic!A:D,4,FALSE)</f>
        <v>fuscus</v>
      </c>
    </row>
    <row r="3829" spans="1:26" x14ac:dyDescent="0.2">
      <c r="A3829" t="s">
        <v>30</v>
      </c>
      <c r="B3829" t="s">
        <v>59</v>
      </c>
      <c r="C3829" s="4" t="s">
        <v>165</v>
      </c>
      <c r="D3829">
        <v>2020</v>
      </c>
      <c r="E3829">
        <v>1</v>
      </c>
      <c r="F3829" s="9">
        <v>29</v>
      </c>
      <c r="G3829" t="s">
        <v>455</v>
      </c>
      <c r="H3829" t="s">
        <v>151</v>
      </c>
      <c r="I3829">
        <f>VLOOKUP(B3829,Information_sites!D:E,2,FALSE)</f>
        <v>-24.097747999999999</v>
      </c>
      <c r="J3829">
        <f>VLOOKUP(B3829,Information_sites!D:F,3,FALSE)</f>
        <v>-45.688487000000002</v>
      </c>
      <c r="K3829">
        <v>22</v>
      </c>
      <c r="L3829">
        <v>57</v>
      </c>
      <c r="M3829">
        <v>40</v>
      </c>
      <c r="N3829" t="s">
        <v>178</v>
      </c>
      <c r="O3829">
        <v>8</v>
      </c>
      <c r="P3829" s="5">
        <v>0.60416666666666696</v>
      </c>
      <c r="Q3829" s="5">
        <v>0.60902777777777795</v>
      </c>
      <c r="R3829">
        <v>26</v>
      </c>
      <c r="S3829" t="s">
        <v>46</v>
      </c>
      <c r="T3829" s="2">
        <v>6</v>
      </c>
      <c r="U3829" s="2">
        <v>12</v>
      </c>
      <c r="X3829" t="str">
        <f>VLOOKUP($S3829,Taxonomic!A:D,2,FALSE)</f>
        <v>pomacentridae</v>
      </c>
      <c r="Y3829" t="str">
        <f>VLOOKUP(S3829,Taxonomic!A:D,3,FALSE)</f>
        <v>stegastes</v>
      </c>
      <c r="Z3829" t="str">
        <f>VLOOKUP(S3829,Taxonomic!A:D,4,FALSE)</f>
        <v>fuscus</v>
      </c>
    </row>
    <row r="3830" spans="1:26" x14ac:dyDescent="0.2">
      <c r="A3830" t="s">
        <v>30</v>
      </c>
      <c r="B3830" t="s">
        <v>59</v>
      </c>
      <c r="C3830" s="4" t="s">
        <v>165</v>
      </c>
      <c r="D3830">
        <v>2020</v>
      </c>
      <c r="E3830">
        <v>1</v>
      </c>
      <c r="F3830" s="9">
        <v>29</v>
      </c>
      <c r="G3830" t="s">
        <v>455</v>
      </c>
      <c r="H3830" t="s">
        <v>151</v>
      </c>
      <c r="I3830">
        <f>VLOOKUP(B3830,Information_sites!D:E,2,FALSE)</f>
        <v>-24.097747999999999</v>
      </c>
      <c r="J3830">
        <f>VLOOKUP(B3830,Information_sites!D:F,3,FALSE)</f>
        <v>-45.688487000000002</v>
      </c>
      <c r="K3830">
        <v>22</v>
      </c>
      <c r="L3830">
        <v>57</v>
      </c>
      <c r="M3830">
        <v>40</v>
      </c>
      <c r="N3830" t="s">
        <v>178</v>
      </c>
      <c r="O3830">
        <v>8</v>
      </c>
      <c r="P3830" s="5">
        <v>0.60416666666666696</v>
      </c>
      <c r="Q3830" s="5">
        <v>0.60902777777777795</v>
      </c>
      <c r="R3830">
        <v>26</v>
      </c>
      <c r="S3830" t="s">
        <v>46</v>
      </c>
      <c r="T3830" s="2">
        <v>11</v>
      </c>
      <c r="U3830" s="2">
        <v>15</v>
      </c>
      <c r="X3830" t="str">
        <f>VLOOKUP($S3830,Taxonomic!A:D,2,FALSE)</f>
        <v>pomacentridae</v>
      </c>
      <c r="Y3830" t="str">
        <f>VLOOKUP(S3830,Taxonomic!A:D,3,FALSE)</f>
        <v>stegastes</v>
      </c>
      <c r="Z3830" t="str">
        <f>VLOOKUP(S3830,Taxonomic!A:D,4,FALSE)</f>
        <v>fuscus</v>
      </c>
    </row>
    <row r="3831" spans="1:26" x14ac:dyDescent="0.2">
      <c r="A3831" t="s">
        <v>30</v>
      </c>
      <c r="B3831" t="s">
        <v>59</v>
      </c>
      <c r="C3831" s="4" t="s">
        <v>165</v>
      </c>
      <c r="D3831">
        <v>2020</v>
      </c>
      <c r="E3831">
        <v>1</v>
      </c>
      <c r="F3831" s="9">
        <v>29</v>
      </c>
      <c r="G3831" t="s">
        <v>455</v>
      </c>
      <c r="H3831" t="s">
        <v>151</v>
      </c>
      <c r="I3831">
        <f>VLOOKUP(B3831,Information_sites!D:E,2,FALSE)</f>
        <v>-24.097747999999999</v>
      </c>
      <c r="J3831">
        <f>VLOOKUP(B3831,Information_sites!D:F,3,FALSE)</f>
        <v>-45.688487000000002</v>
      </c>
      <c r="K3831">
        <v>22</v>
      </c>
      <c r="L3831">
        <v>57</v>
      </c>
      <c r="M3831">
        <v>40</v>
      </c>
      <c r="N3831" t="s">
        <v>178</v>
      </c>
      <c r="O3831">
        <v>8</v>
      </c>
      <c r="P3831" s="5">
        <v>0.60416666666666696</v>
      </c>
      <c r="Q3831" s="5">
        <v>0.60902777777777795</v>
      </c>
      <c r="R3831">
        <v>26</v>
      </c>
      <c r="S3831" t="s">
        <v>158</v>
      </c>
      <c r="T3831" s="2">
        <v>1</v>
      </c>
      <c r="U3831" s="2">
        <v>5</v>
      </c>
      <c r="X3831" t="str">
        <f>VLOOKUP($S3831,Taxonomic!A:D,2,FALSE)</f>
        <v>callionymidae</v>
      </c>
      <c r="Y3831" t="str">
        <f>VLOOKUP(S3831,Taxonomic!A:D,3,FALSE)</f>
        <v>callionymus</v>
      </c>
      <c r="Z3831" t="str">
        <f>VLOOKUP(S3831,Taxonomic!A:D,4,FALSE)</f>
        <v>bairdi</v>
      </c>
    </row>
    <row r="3832" spans="1:26" x14ac:dyDescent="0.2">
      <c r="A3832" t="s">
        <v>30</v>
      </c>
      <c r="B3832" t="s">
        <v>59</v>
      </c>
      <c r="C3832" s="4" t="s">
        <v>165</v>
      </c>
      <c r="D3832">
        <v>2020</v>
      </c>
      <c r="E3832">
        <v>1</v>
      </c>
      <c r="F3832" s="9">
        <v>29</v>
      </c>
      <c r="G3832" t="s">
        <v>455</v>
      </c>
      <c r="H3832" t="s">
        <v>151</v>
      </c>
      <c r="I3832">
        <f>VLOOKUP(B3832,Information_sites!D:E,2,FALSE)</f>
        <v>-24.097747999999999</v>
      </c>
      <c r="J3832">
        <f>VLOOKUP(B3832,Information_sites!D:F,3,FALSE)</f>
        <v>-45.688487000000002</v>
      </c>
      <c r="K3832">
        <v>22</v>
      </c>
      <c r="L3832">
        <v>57</v>
      </c>
      <c r="M3832">
        <v>40</v>
      </c>
      <c r="N3832" t="s">
        <v>178</v>
      </c>
      <c r="O3832">
        <v>8</v>
      </c>
      <c r="P3832" s="5">
        <v>0.60416666666666696</v>
      </c>
      <c r="Q3832" s="5">
        <v>0.60902777777777795</v>
      </c>
      <c r="R3832">
        <v>26</v>
      </c>
      <c r="S3832" t="s">
        <v>54</v>
      </c>
      <c r="T3832" s="2">
        <v>1</v>
      </c>
      <c r="U3832" s="2">
        <v>5</v>
      </c>
      <c r="X3832" t="str">
        <f>VLOOKUP($S3832,Taxonomic!A:D,2,FALSE)</f>
        <v>blenniidae</v>
      </c>
      <c r="Y3832" t="str">
        <f>VLOOKUP(S3832,Taxonomic!A:D,3,FALSE)</f>
        <v>parablennius</v>
      </c>
      <c r="Z3832" t="str">
        <f>VLOOKUP(S3832,Taxonomic!A:D,4,FALSE)</f>
        <v>marmoreus</v>
      </c>
    </row>
    <row r="3833" spans="1:26" x14ac:dyDescent="0.2">
      <c r="A3833" t="s">
        <v>30</v>
      </c>
      <c r="B3833" t="s">
        <v>59</v>
      </c>
      <c r="C3833" s="4" t="s">
        <v>165</v>
      </c>
      <c r="D3833">
        <v>2020</v>
      </c>
      <c r="E3833">
        <v>1</v>
      </c>
      <c r="F3833" s="9">
        <v>29</v>
      </c>
      <c r="G3833" t="s">
        <v>455</v>
      </c>
      <c r="H3833" t="s">
        <v>151</v>
      </c>
      <c r="I3833">
        <f>VLOOKUP(B3833,Information_sites!D:E,2,FALSE)</f>
        <v>-24.097747999999999</v>
      </c>
      <c r="J3833">
        <f>VLOOKUP(B3833,Information_sites!D:F,3,FALSE)</f>
        <v>-45.688487000000002</v>
      </c>
      <c r="K3833">
        <v>22</v>
      </c>
      <c r="L3833">
        <v>57</v>
      </c>
      <c r="M3833">
        <v>40</v>
      </c>
      <c r="N3833" t="s">
        <v>178</v>
      </c>
      <c r="O3833">
        <v>8</v>
      </c>
      <c r="P3833" s="5">
        <v>0.60416666666666696</v>
      </c>
      <c r="Q3833" s="5">
        <v>0.60902777777777795</v>
      </c>
      <c r="R3833">
        <v>26</v>
      </c>
      <c r="S3833" t="s">
        <v>54</v>
      </c>
      <c r="T3833" s="2">
        <v>1</v>
      </c>
      <c r="U3833" s="2">
        <v>7</v>
      </c>
      <c r="X3833" t="str">
        <f>VLOOKUP($S3833,Taxonomic!A:D,2,FALSE)</f>
        <v>blenniidae</v>
      </c>
      <c r="Y3833" t="str">
        <f>VLOOKUP(S3833,Taxonomic!A:D,3,FALSE)</f>
        <v>parablennius</v>
      </c>
      <c r="Z3833" t="str">
        <f>VLOOKUP(S3833,Taxonomic!A:D,4,FALSE)</f>
        <v>marmoreus</v>
      </c>
    </row>
    <row r="3834" spans="1:26" x14ac:dyDescent="0.2">
      <c r="A3834" t="s">
        <v>30</v>
      </c>
      <c r="B3834" t="s">
        <v>59</v>
      </c>
      <c r="C3834" s="4" t="s">
        <v>165</v>
      </c>
      <c r="D3834">
        <v>2020</v>
      </c>
      <c r="E3834">
        <v>1</v>
      </c>
      <c r="F3834" s="9">
        <v>29</v>
      </c>
      <c r="G3834" t="s">
        <v>455</v>
      </c>
      <c r="H3834" t="s">
        <v>151</v>
      </c>
      <c r="I3834">
        <f>VLOOKUP(B3834,Information_sites!D:E,2,FALSE)</f>
        <v>-24.097747999999999</v>
      </c>
      <c r="J3834">
        <f>VLOOKUP(B3834,Information_sites!D:F,3,FALSE)</f>
        <v>-45.688487000000002</v>
      </c>
      <c r="K3834">
        <v>23</v>
      </c>
      <c r="L3834">
        <v>58</v>
      </c>
      <c r="M3834">
        <v>40</v>
      </c>
      <c r="N3834" t="s">
        <v>181</v>
      </c>
      <c r="O3834">
        <v>8</v>
      </c>
      <c r="P3834" s="5">
        <v>0.61041666666666705</v>
      </c>
      <c r="Q3834" s="5">
        <v>0.61527777777777803</v>
      </c>
      <c r="R3834">
        <v>26</v>
      </c>
      <c r="S3834" t="s">
        <v>33</v>
      </c>
      <c r="T3834" s="2">
        <v>14</v>
      </c>
      <c r="U3834" s="2">
        <v>10</v>
      </c>
      <c r="X3834" t="str">
        <f>VLOOKUP($S3834,Taxonomic!A:D,2,FALSE)</f>
        <v>pomacentridae</v>
      </c>
      <c r="Y3834" t="str">
        <f>VLOOKUP(S3834,Taxonomic!A:D,3,FALSE)</f>
        <v>abudefduf</v>
      </c>
      <c r="Z3834" t="str">
        <f>VLOOKUP(S3834,Taxonomic!A:D,4,FALSE)</f>
        <v>saxatilis</v>
      </c>
    </row>
    <row r="3835" spans="1:26" x14ac:dyDescent="0.2">
      <c r="A3835" t="s">
        <v>30</v>
      </c>
      <c r="B3835" t="s">
        <v>59</v>
      </c>
      <c r="C3835" s="4" t="s">
        <v>165</v>
      </c>
      <c r="D3835">
        <v>2020</v>
      </c>
      <c r="E3835">
        <v>1</v>
      </c>
      <c r="F3835" s="9">
        <v>29</v>
      </c>
      <c r="G3835" t="s">
        <v>455</v>
      </c>
      <c r="H3835" t="s">
        <v>151</v>
      </c>
      <c r="I3835">
        <f>VLOOKUP(B3835,Information_sites!D:E,2,FALSE)</f>
        <v>-24.097747999999999</v>
      </c>
      <c r="J3835">
        <f>VLOOKUP(B3835,Information_sites!D:F,3,FALSE)</f>
        <v>-45.688487000000002</v>
      </c>
      <c r="K3835">
        <v>23</v>
      </c>
      <c r="L3835">
        <v>58</v>
      </c>
      <c r="M3835">
        <v>40</v>
      </c>
      <c r="N3835" t="s">
        <v>181</v>
      </c>
      <c r="O3835">
        <v>8</v>
      </c>
      <c r="P3835" s="5">
        <v>0.61041666666666705</v>
      </c>
      <c r="Q3835" s="5">
        <v>0.61527777777777803</v>
      </c>
      <c r="R3835">
        <v>26</v>
      </c>
      <c r="S3835" t="s">
        <v>33</v>
      </c>
      <c r="T3835" s="2">
        <v>8</v>
      </c>
      <c r="U3835" s="2">
        <v>15</v>
      </c>
      <c r="X3835" t="str">
        <f>VLOOKUP($S3835,Taxonomic!A:D,2,FALSE)</f>
        <v>pomacentridae</v>
      </c>
      <c r="Y3835" t="str">
        <f>VLOOKUP(S3835,Taxonomic!A:D,3,FALSE)</f>
        <v>abudefduf</v>
      </c>
      <c r="Z3835" t="str">
        <f>VLOOKUP(S3835,Taxonomic!A:D,4,FALSE)</f>
        <v>saxatilis</v>
      </c>
    </row>
    <row r="3836" spans="1:26" x14ac:dyDescent="0.2">
      <c r="A3836" t="s">
        <v>30</v>
      </c>
      <c r="B3836" t="s">
        <v>59</v>
      </c>
      <c r="C3836" s="4" t="s">
        <v>165</v>
      </c>
      <c r="D3836">
        <v>2020</v>
      </c>
      <c r="E3836">
        <v>1</v>
      </c>
      <c r="F3836" s="9">
        <v>29</v>
      </c>
      <c r="G3836" t="s">
        <v>455</v>
      </c>
      <c r="H3836" t="s">
        <v>151</v>
      </c>
      <c r="I3836">
        <f>VLOOKUP(B3836,Information_sites!D:E,2,FALSE)</f>
        <v>-24.097747999999999</v>
      </c>
      <c r="J3836">
        <f>VLOOKUP(B3836,Information_sites!D:F,3,FALSE)</f>
        <v>-45.688487000000002</v>
      </c>
      <c r="K3836">
        <v>23</v>
      </c>
      <c r="L3836">
        <v>58</v>
      </c>
      <c r="M3836">
        <v>40</v>
      </c>
      <c r="N3836" t="s">
        <v>181</v>
      </c>
      <c r="O3836">
        <v>8</v>
      </c>
      <c r="P3836" s="5">
        <v>0.61041666666666705</v>
      </c>
      <c r="Q3836" s="5">
        <v>0.61527777777777803</v>
      </c>
      <c r="R3836">
        <v>26</v>
      </c>
      <c r="S3836" t="s">
        <v>33</v>
      </c>
      <c r="T3836" s="2">
        <v>6</v>
      </c>
      <c r="U3836" s="2">
        <v>17</v>
      </c>
      <c r="X3836" t="str">
        <f>VLOOKUP($S3836,Taxonomic!A:D,2,FALSE)</f>
        <v>pomacentridae</v>
      </c>
      <c r="Y3836" t="str">
        <f>VLOOKUP(S3836,Taxonomic!A:D,3,FALSE)</f>
        <v>abudefduf</v>
      </c>
      <c r="Z3836" t="str">
        <f>VLOOKUP(S3836,Taxonomic!A:D,4,FALSE)</f>
        <v>saxatilis</v>
      </c>
    </row>
    <row r="3837" spans="1:26" x14ac:dyDescent="0.2">
      <c r="A3837" t="s">
        <v>30</v>
      </c>
      <c r="B3837" t="s">
        <v>59</v>
      </c>
      <c r="C3837" s="4" t="s">
        <v>165</v>
      </c>
      <c r="D3837">
        <v>2020</v>
      </c>
      <c r="E3837">
        <v>1</v>
      </c>
      <c r="F3837" s="9">
        <v>29</v>
      </c>
      <c r="G3837" t="s">
        <v>455</v>
      </c>
      <c r="H3837" t="s">
        <v>151</v>
      </c>
      <c r="I3837">
        <f>VLOOKUP(B3837,Information_sites!D:E,2,FALSE)</f>
        <v>-24.097747999999999</v>
      </c>
      <c r="J3837">
        <f>VLOOKUP(B3837,Information_sites!D:F,3,FALSE)</f>
        <v>-45.688487000000002</v>
      </c>
      <c r="K3837">
        <v>23</v>
      </c>
      <c r="L3837">
        <v>58</v>
      </c>
      <c r="M3837">
        <v>40</v>
      </c>
      <c r="N3837" t="s">
        <v>181</v>
      </c>
      <c r="O3837">
        <v>8</v>
      </c>
      <c r="P3837" s="5">
        <v>0.61041666666666705</v>
      </c>
      <c r="Q3837" s="5">
        <v>0.61527777777777803</v>
      </c>
      <c r="R3837">
        <v>26</v>
      </c>
      <c r="S3837" t="s">
        <v>39</v>
      </c>
      <c r="T3837" s="2">
        <v>31</v>
      </c>
      <c r="U3837" s="2">
        <v>15</v>
      </c>
      <c r="X3837" t="str">
        <f>VLOOKUP($S3837,Taxonomic!A:D,2,FALSE)</f>
        <v>haemulidae</v>
      </c>
      <c r="Y3837" t="str">
        <f>VLOOKUP(S3837,Taxonomic!A:D,3,FALSE)</f>
        <v>haemulon</v>
      </c>
      <c r="Z3837" t="str">
        <f>VLOOKUP(S3837,Taxonomic!A:D,4,FALSE)</f>
        <v>aurolineatum</v>
      </c>
    </row>
    <row r="3838" spans="1:26" x14ac:dyDescent="0.2">
      <c r="A3838" t="s">
        <v>30</v>
      </c>
      <c r="B3838" t="s">
        <v>59</v>
      </c>
      <c r="C3838" s="4" t="s">
        <v>165</v>
      </c>
      <c r="D3838">
        <v>2020</v>
      </c>
      <c r="E3838">
        <v>1</v>
      </c>
      <c r="F3838" s="9">
        <v>29</v>
      </c>
      <c r="G3838" t="s">
        <v>455</v>
      </c>
      <c r="H3838" t="s">
        <v>151</v>
      </c>
      <c r="I3838">
        <f>VLOOKUP(B3838,Information_sites!D:E,2,FALSE)</f>
        <v>-24.097747999999999</v>
      </c>
      <c r="J3838">
        <f>VLOOKUP(B3838,Information_sites!D:F,3,FALSE)</f>
        <v>-45.688487000000002</v>
      </c>
      <c r="K3838">
        <v>23</v>
      </c>
      <c r="L3838">
        <v>58</v>
      </c>
      <c r="M3838">
        <v>40</v>
      </c>
      <c r="N3838" t="s">
        <v>181</v>
      </c>
      <c r="O3838">
        <v>8</v>
      </c>
      <c r="P3838" s="5">
        <v>0.61041666666666705</v>
      </c>
      <c r="Q3838" s="5">
        <v>0.61527777777777803</v>
      </c>
      <c r="R3838">
        <v>26</v>
      </c>
      <c r="S3838" t="s">
        <v>39</v>
      </c>
      <c r="T3838" s="2">
        <v>20</v>
      </c>
      <c r="U3838" s="2">
        <v>10</v>
      </c>
      <c r="X3838" t="str">
        <f>VLOOKUP($S3838,Taxonomic!A:D,2,FALSE)</f>
        <v>haemulidae</v>
      </c>
      <c r="Y3838" t="str">
        <f>VLOOKUP(S3838,Taxonomic!A:D,3,FALSE)</f>
        <v>haemulon</v>
      </c>
      <c r="Z3838" t="str">
        <f>VLOOKUP(S3838,Taxonomic!A:D,4,FALSE)</f>
        <v>aurolineatum</v>
      </c>
    </row>
    <row r="3839" spans="1:26" x14ac:dyDescent="0.2">
      <c r="A3839" t="s">
        <v>30</v>
      </c>
      <c r="B3839" t="s">
        <v>59</v>
      </c>
      <c r="C3839" s="4" t="s">
        <v>165</v>
      </c>
      <c r="D3839">
        <v>2020</v>
      </c>
      <c r="E3839">
        <v>1</v>
      </c>
      <c r="F3839" s="9">
        <v>29</v>
      </c>
      <c r="G3839" t="s">
        <v>455</v>
      </c>
      <c r="H3839" t="s">
        <v>151</v>
      </c>
      <c r="I3839">
        <f>VLOOKUP(B3839,Information_sites!D:E,2,FALSE)</f>
        <v>-24.097747999999999</v>
      </c>
      <c r="J3839">
        <f>VLOOKUP(B3839,Information_sites!D:F,3,FALSE)</f>
        <v>-45.688487000000002</v>
      </c>
      <c r="K3839">
        <v>23</v>
      </c>
      <c r="L3839">
        <v>58</v>
      </c>
      <c r="M3839">
        <v>40</v>
      </c>
      <c r="N3839" t="s">
        <v>181</v>
      </c>
      <c r="O3839">
        <v>8</v>
      </c>
      <c r="P3839" s="5">
        <v>0.61041666666666705</v>
      </c>
      <c r="Q3839" s="5">
        <v>0.61527777777777803</v>
      </c>
      <c r="R3839">
        <v>26</v>
      </c>
      <c r="S3839" t="s">
        <v>39</v>
      </c>
      <c r="T3839" s="2">
        <v>2</v>
      </c>
      <c r="U3839" s="2">
        <v>17</v>
      </c>
      <c r="X3839" t="str">
        <f>VLOOKUP($S3839,Taxonomic!A:D,2,FALSE)</f>
        <v>haemulidae</v>
      </c>
      <c r="Y3839" t="str">
        <f>VLOOKUP(S3839,Taxonomic!A:D,3,FALSE)</f>
        <v>haemulon</v>
      </c>
      <c r="Z3839" t="str">
        <f>VLOOKUP(S3839,Taxonomic!A:D,4,FALSE)</f>
        <v>aurolineatum</v>
      </c>
    </row>
    <row r="3840" spans="1:26" x14ac:dyDescent="0.2">
      <c r="A3840" t="s">
        <v>30</v>
      </c>
      <c r="B3840" t="s">
        <v>59</v>
      </c>
      <c r="C3840" s="4" t="s">
        <v>165</v>
      </c>
      <c r="D3840">
        <v>2020</v>
      </c>
      <c r="E3840">
        <v>1</v>
      </c>
      <c r="F3840" s="9">
        <v>29</v>
      </c>
      <c r="G3840" t="s">
        <v>455</v>
      </c>
      <c r="H3840" t="s">
        <v>151</v>
      </c>
      <c r="I3840">
        <f>VLOOKUP(B3840,Information_sites!D:E,2,FALSE)</f>
        <v>-24.097747999999999</v>
      </c>
      <c r="J3840">
        <f>VLOOKUP(B3840,Information_sites!D:F,3,FALSE)</f>
        <v>-45.688487000000002</v>
      </c>
      <c r="K3840">
        <v>23</v>
      </c>
      <c r="L3840">
        <v>58</v>
      </c>
      <c r="M3840">
        <v>40</v>
      </c>
      <c r="N3840" t="s">
        <v>181</v>
      </c>
      <c r="O3840">
        <v>8</v>
      </c>
      <c r="P3840" s="5">
        <v>0.61041666666666705</v>
      </c>
      <c r="Q3840" s="5">
        <v>0.61527777777777803</v>
      </c>
      <c r="R3840">
        <v>26</v>
      </c>
      <c r="S3840" t="s">
        <v>40</v>
      </c>
      <c r="T3840" s="2">
        <v>1</v>
      </c>
      <c r="U3840" s="2">
        <v>15</v>
      </c>
      <c r="X3840" t="str">
        <f>VLOOKUP($S3840,Taxonomic!A:D,2,FALSE)</f>
        <v>labridae</v>
      </c>
      <c r="Y3840" t="str">
        <f>VLOOKUP(S3840,Taxonomic!A:D,3,FALSE)</f>
        <v>halichoeres</v>
      </c>
      <c r="Z3840" t="str">
        <f>VLOOKUP(S3840,Taxonomic!A:D,4,FALSE)</f>
        <v>poeyi</v>
      </c>
    </row>
    <row r="3841" spans="1:26" x14ac:dyDescent="0.2">
      <c r="A3841" t="s">
        <v>30</v>
      </c>
      <c r="B3841" t="s">
        <v>59</v>
      </c>
      <c r="C3841" s="4" t="s">
        <v>165</v>
      </c>
      <c r="D3841">
        <v>2020</v>
      </c>
      <c r="E3841">
        <v>1</v>
      </c>
      <c r="F3841" s="9">
        <v>29</v>
      </c>
      <c r="G3841" t="s">
        <v>455</v>
      </c>
      <c r="H3841" t="s">
        <v>151</v>
      </c>
      <c r="I3841">
        <f>VLOOKUP(B3841,Information_sites!D:E,2,FALSE)</f>
        <v>-24.097747999999999</v>
      </c>
      <c r="J3841">
        <f>VLOOKUP(B3841,Information_sites!D:F,3,FALSE)</f>
        <v>-45.688487000000002</v>
      </c>
      <c r="K3841">
        <v>23</v>
      </c>
      <c r="L3841">
        <v>58</v>
      </c>
      <c r="M3841">
        <v>40</v>
      </c>
      <c r="N3841" t="s">
        <v>181</v>
      </c>
      <c r="O3841">
        <v>8</v>
      </c>
      <c r="P3841" s="5">
        <v>0.61041666666666705</v>
      </c>
      <c r="Q3841" s="5">
        <v>0.61527777777777803</v>
      </c>
      <c r="R3841">
        <v>26</v>
      </c>
      <c r="S3841" t="s">
        <v>57</v>
      </c>
      <c r="T3841" s="2">
        <v>1</v>
      </c>
      <c r="U3841" s="2">
        <v>35</v>
      </c>
      <c r="V3841" t="s">
        <v>137</v>
      </c>
      <c r="X3841" t="str">
        <f>VLOOKUP($S3841,Taxonomic!A:D,2,FALSE)</f>
        <v>scaridae</v>
      </c>
      <c r="Y3841" t="str">
        <f>VLOOKUP(S3841,Taxonomic!A:D,3,FALSE)</f>
        <v>sparisoma</v>
      </c>
      <c r="Z3841" t="str">
        <f>VLOOKUP(S3841,Taxonomic!A:D,4,FALSE)</f>
        <v>frondosum</v>
      </c>
    </row>
    <row r="3842" spans="1:26" x14ac:dyDescent="0.2">
      <c r="A3842" t="s">
        <v>30</v>
      </c>
      <c r="B3842" t="s">
        <v>59</v>
      </c>
      <c r="C3842" s="4" t="s">
        <v>165</v>
      </c>
      <c r="D3842">
        <v>2020</v>
      </c>
      <c r="E3842">
        <v>1</v>
      </c>
      <c r="F3842" s="9">
        <v>29</v>
      </c>
      <c r="G3842" t="s">
        <v>455</v>
      </c>
      <c r="H3842" t="s">
        <v>151</v>
      </c>
      <c r="I3842">
        <f>VLOOKUP(B3842,Information_sites!D:E,2,FALSE)</f>
        <v>-24.097747999999999</v>
      </c>
      <c r="J3842">
        <f>VLOOKUP(B3842,Information_sites!D:F,3,FALSE)</f>
        <v>-45.688487000000002</v>
      </c>
      <c r="K3842">
        <v>23</v>
      </c>
      <c r="L3842">
        <v>58</v>
      </c>
      <c r="M3842">
        <v>40</v>
      </c>
      <c r="N3842" t="s">
        <v>181</v>
      </c>
      <c r="O3842">
        <v>8</v>
      </c>
      <c r="P3842" s="5">
        <v>0.61041666666666705</v>
      </c>
      <c r="Q3842" s="5">
        <v>0.61527777777777803</v>
      </c>
      <c r="R3842">
        <v>26</v>
      </c>
      <c r="S3842" t="s">
        <v>148</v>
      </c>
      <c r="T3842" s="2">
        <v>1</v>
      </c>
      <c r="U3842" s="2">
        <v>25</v>
      </c>
      <c r="X3842" t="str">
        <f>VLOOKUP($S3842,Taxonomic!A:D,2,FALSE)</f>
        <v>monacanthidae</v>
      </c>
      <c r="Y3842" t="str">
        <f>VLOOKUP(S3842,Taxonomic!A:D,3,FALSE)</f>
        <v>cantherhines</v>
      </c>
      <c r="Z3842" t="str">
        <f>VLOOKUP(S3842,Taxonomic!A:D,4,FALSE)</f>
        <v>pullus</v>
      </c>
    </row>
    <row r="3843" spans="1:26" x14ac:dyDescent="0.2">
      <c r="A3843" t="s">
        <v>30</v>
      </c>
      <c r="B3843" t="s">
        <v>59</v>
      </c>
      <c r="C3843" s="4" t="s">
        <v>165</v>
      </c>
      <c r="D3843">
        <v>2020</v>
      </c>
      <c r="E3843">
        <v>1</v>
      </c>
      <c r="F3843" s="9">
        <v>29</v>
      </c>
      <c r="G3843" t="s">
        <v>455</v>
      </c>
      <c r="H3843" t="s">
        <v>151</v>
      </c>
      <c r="I3843">
        <f>VLOOKUP(B3843,Information_sites!D:E,2,FALSE)</f>
        <v>-24.097747999999999</v>
      </c>
      <c r="J3843">
        <f>VLOOKUP(B3843,Information_sites!D:F,3,FALSE)</f>
        <v>-45.688487000000002</v>
      </c>
      <c r="K3843">
        <v>23</v>
      </c>
      <c r="L3843">
        <v>58</v>
      </c>
      <c r="M3843">
        <v>40</v>
      </c>
      <c r="N3843" t="s">
        <v>181</v>
      </c>
      <c r="O3843">
        <v>8</v>
      </c>
      <c r="P3843" s="5">
        <v>0.61041666666666705</v>
      </c>
      <c r="Q3843" s="5">
        <v>0.61527777777777803</v>
      </c>
      <c r="R3843">
        <v>26</v>
      </c>
      <c r="S3843" t="s">
        <v>41</v>
      </c>
      <c r="T3843" s="2">
        <v>1</v>
      </c>
      <c r="U3843" s="2">
        <v>27</v>
      </c>
      <c r="X3843" t="str">
        <f>VLOOKUP($S3843,Taxonomic!A:D,2,FALSE)</f>
        <v>holocentridae</v>
      </c>
      <c r="Y3843" t="str">
        <f>VLOOKUP(S3843,Taxonomic!A:D,3,FALSE)</f>
        <v>holocentrus</v>
      </c>
      <c r="Z3843" t="str">
        <f>VLOOKUP(S3843,Taxonomic!A:D,4,FALSE)</f>
        <v>adscensionis</v>
      </c>
    </row>
    <row r="3844" spans="1:26" x14ac:dyDescent="0.2">
      <c r="A3844" t="s">
        <v>30</v>
      </c>
      <c r="B3844" t="s">
        <v>59</v>
      </c>
      <c r="C3844" s="4" t="s">
        <v>165</v>
      </c>
      <c r="D3844">
        <v>2020</v>
      </c>
      <c r="E3844">
        <v>1</v>
      </c>
      <c r="F3844" s="9">
        <v>29</v>
      </c>
      <c r="G3844" t="s">
        <v>455</v>
      </c>
      <c r="H3844" t="s">
        <v>151</v>
      </c>
      <c r="I3844">
        <f>VLOOKUP(B3844,Information_sites!D:E,2,FALSE)</f>
        <v>-24.097747999999999</v>
      </c>
      <c r="J3844">
        <f>VLOOKUP(B3844,Information_sites!D:F,3,FALSE)</f>
        <v>-45.688487000000002</v>
      </c>
      <c r="K3844">
        <v>23</v>
      </c>
      <c r="L3844">
        <v>58</v>
      </c>
      <c r="M3844">
        <v>40</v>
      </c>
      <c r="N3844" t="s">
        <v>181</v>
      </c>
      <c r="O3844">
        <v>8</v>
      </c>
      <c r="P3844" s="5">
        <v>0.61041666666666705</v>
      </c>
      <c r="Q3844" s="5">
        <v>0.61527777777777803</v>
      </c>
      <c r="R3844">
        <v>26</v>
      </c>
      <c r="S3844" t="s">
        <v>41</v>
      </c>
      <c r="T3844" s="2">
        <v>1</v>
      </c>
      <c r="U3844" s="2">
        <v>30</v>
      </c>
      <c r="X3844" t="str">
        <f>VLOOKUP($S3844,Taxonomic!A:D,2,FALSE)</f>
        <v>holocentridae</v>
      </c>
      <c r="Y3844" t="str">
        <f>VLOOKUP(S3844,Taxonomic!A:D,3,FALSE)</f>
        <v>holocentrus</v>
      </c>
      <c r="Z3844" t="str">
        <f>VLOOKUP(S3844,Taxonomic!A:D,4,FALSE)</f>
        <v>adscensionis</v>
      </c>
    </row>
    <row r="3845" spans="1:26" x14ac:dyDescent="0.2">
      <c r="A3845" t="s">
        <v>30</v>
      </c>
      <c r="B3845" t="s">
        <v>59</v>
      </c>
      <c r="C3845" s="4" t="s">
        <v>165</v>
      </c>
      <c r="D3845">
        <v>2020</v>
      </c>
      <c r="E3845">
        <v>1</v>
      </c>
      <c r="F3845" s="9">
        <v>29</v>
      </c>
      <c r="G3845" t="s">
        <v>455</v>
      </c>
      <c r="H3845" t="s">
        <v>151</v>
      </c>
      <c r="I3845">
        <f>VLOOKUP(B3845,Information_sites!D:E,2,FALSE)</f>
        <v>-24.097747999999999</v>
      </c>
      <c r="J3845">
        <f>VLOOKUP(B3845,Information_sites!D:F,3,FALSE)</f>
        <v>-45.688487000000002</v>
      </c>
      <c r="K3845">
        <v>23</v>
      </c>
      <c r="L3845">
        <v>58</v>
      </c>
      <c r="M3845">
        <v>40</v>
      </c>
      <c r="N3845" t="s">
        <v>181</v>
      </c>
      <c r="O3845">
        <v>8</v>
      </c>
      <c r="P3845" s="5">
        <v>0.61041666666666705</v>
      </c>
      <c r="Q3845" s="5">
        <v>0.61527777777777803</v>
      </c>
      <c r="R3845">
        <v>26</v>
      </c>
      <c r="S3845" t="s">
        <v>41</v>
      </c>
      <c r="T3845" s="2">
        <v>1</v>
      </c>
      <c r="U3845" s="2">
        <v>25</v>
      </c>
      <c r="X3845" t="str">
        <f>VLOOKUP($S3845,Taxonomic!A:D,2,FALSE)</f>
        <v>holocentridae</v>
      </c>
      <c r="Y3845" t="str">
        <f>VLOOKUP(S3845,Taxonomic!A:D,3,FALSE)</f>
        <v>holocentrus</v>
      </c>
      <c r="Z3845" t="str">
        <f>VLOOKUP(S3845,Taxonomic!A:D,4,FALSE)</f>
        <v>adscensionis</v>
      </c>
    </row>
    <row r="3846" spans="1:26" x14ac:dyDescent="0.2">
      <c r="A3846" t="s">
        <v>30</v>
      </c>
      <c r="B3846" t="s">
        <v>59</v>
      </c>
      <c r="C3846" s="4" t="s">
        <v>165</v>
      </c>
      <c r="D3846">
        <v>2020</v>
      </c>
      <c r="E3846">
        <v>1</v>
      </c>
      <c r="F3846" s="9">
        <v>29</v>
      </c>
      <c r="G3846" t="s">
        <v>455</v>
      </c>
      <c r="H3846" t="s">
        <v>151</v>
      </c>
      <c r="I3846">
        <f>VLOOKUP(B3846,Information_sites!D:E,2,FALSE)</f>
        <v>-24.097747999999999</v>
      </c>
      <c r="J3846">
        <f>VLOOKUP(B3846,Information_sites!D:F,3,FALSE)</f>
        <v>-45.688487000000002</v>
      </c>
      <c r="K3846">
        <v>23</v>
      </c>
      <c r="L3846">
        <v>58</v>
      </c>
      <c r="M3846">
        <v>40</v>
      </c>
      <c r="N3846" t="s">
        <v>181</v>
      </c>
      <c r="O3846">
        <v>8</v>
      </c>
      <c r="P3846" s="5">
        <v>0.61041666666666705</v>
      </c>
      <c r="Q3846" s="5">
        <v>0.61527777777777803</v>
      </c>
      <c r="R3846">
        <v>26</v>
      </c>
      <c r="S3846" t="s">
        <v>77</v>
      </c>
      <c r="T3846" s="2">
        <v>1</v>
      </c>
      <c r="U3846" s="2">
        <v>27</v>
      </c>
      <c r="V3846" t="s">
        <v>137</v>
      </c>
      <c r="X3846" t="str">
        <f>VLOOKUP($S3846,Taxonomic!A:D,2,FALSE)</f>
        <v>scaridae</v>
      </c>
      <c r="Y3846" t="str">
        <f>VLOOKUP(S3846,Taxonomic!A:D,3,FALSE)</f>
        <v>scarus</v>
      </c>
      <c r="Z3846" t="str">
        <f>VLOOKUP(S3846,Taxonomic!A:D,4,FALSE)</f>
        <v>zelindae</v>
      </c>
    </row>
    <row r="3847" spans="1:26" x14ac:dyDescent="0.2">
      <c r="A3847" t="s">
        <v>30</v>
      </c>
      <c r="B3847" t="s">
        <v>59</v>
      </c>
      <c r="C3847" s="4" t="s">
        <v>165</v>
      </c>
      <c r="D3847">
        <v>2020</v>
      </c>
      <c r="E3847">
        <v>1</v>
      </c>
      <c r="F3847" s="9">
        <v>29</v>
      </c>
      <c r="G3847" t="s">
        <v>455</v>
      </c>
      <c r="H3847" t="s">
        <v>151</v>
      </c>
      <c r="I3847">
        <f>VLOOKUP(B3847,Information_sites!D:E,2,FALSE)</f>
        <v>-24.097747999999999</v>
      </c>
      <c r="J3847">
        <f>VLOOKUP(B3847,Information_sites!D:F,3,FALSE)</f>
        <v>-45.688487000000002</v>
      </c>
      <c r="K3847">
        <v>23</v>
      </c>
      <c r="L3847">
        <v>58</v>
      </c>
      <c r="M3847">
        <v>40</v>
      </c>
      <c r="N3847" t="s">
        <v>181</v>
      </c>
      <c r="O3847">
        <v>8</v>
      </c>
      <c r="P3847" s="5">
        <v>0.61041666666666705</v>
      </c>
      <c r="Q3847" s="5">
        <v>0.61527777777777803</v>
      </c>
      <c r="R3847">
        <v>26</v>
      </c>
      <c r="S3847" t="s">
        <v>77</v>
      </c>
      <c r="T3847" s="2">
        <v>1</v>
      </c>
      <c r="U3847" s="2">
        <v>30</v>
      </c>
      <c r="V3847" t="s">
        <v>137</v>
      </c>
      <c r="X3847" t="str">
        <f>VLOOKUP($S3847,Taxonomic!A:D,2,FALSE)</f>
        <v>scaridae</v>
      </c>
      <c r="Y3847" t="str">
        <f>VLOOKUP(S3847,Taxonomic!A:D,3,FALSE)</f>
        <v>scarus</v>
      </c>
      <c r="Z3847" t="str">
        <f>VLOOKUP(S3847,Taxonomic!A:D,4,FALSE)</f>
        <v>zelindae</v>
      </c>
    </row>
    <row r="3848" spans="1:26" x14ac:dyDescent="0.2">
      <c r="A3848" t="s">
        <v>30</v>
      </c>
      <c r="B3848" t="s">
        <v>59</v>
      </c>
      <c r="C3848" s="4" t="s">
        <v>165</v>
      </c>
      <c r="D3848">
        <v>2020</v>
      </c>
      <c r="E3848">
        <v>1</v>
      </c>
      <c r="F3848" s="9">
        <v>29</v>
      </c>
      <c r="G3848" t="s">
        <v>455</v>
      </c>
      <c r="H3848" t="s">
        <v>151</v>
      </c>
      <c r="I3848">
        <f>VLOOKUP(B3848,Information_sites!D:E,2,FALSE)</f>
        <v>-24.097747999999999</v>
      </c>
      <c r="J3848">
        <f>VLOOKUP(B3848,Information_sites!D:F,3,FALSE)</f>
        <v>-45.688487000000002</v>
      </c>
      <c r="K3848">
        <v>23</v>
      </c>
      <c r="L3848">
        <v>58</v>
      </c>
      <c r="M3848">
        <v>40</v>
      </c>
      <c r="N3848" t="s">
        <v>181</v>
      </c>
      <c r="O3848">
        <v>8</v>
      </c>
      <c r="P3848" s="5">
        <v>0.61041666666666705</v>
      </c>
      <c r="Q3848" s="5">
        <v>0.61527777777777803</v>
      </c>
      <c r="R3848">
        <v>26</v>
      </c>
      <c r="S3848" t="s">
        <v>46</v>
      </c>
      <c r="T3848" s="2">
        <v>3</v>
      </c>
      <c r="U3848" s="2">
        <v>10</v>
      </c>
      <c r="X3848" t="str">
        <f>VLOOKUP($S3848,Taxonomic!A:D,2,FALSE)</f>
        <v>pomacentridae</v>
      </c>
      <c r="Y3848" t="str">
        <f>VLOOKUP(S3848,Taxonomic!A:D,3,FALSE)</f>
        <v>stegastes</v>
      </c>
      <c r="Z3848" t="str">
        <f>VLOOKUP(S3848,Taxonomic!A:D,4,FALSE)</f>
        <v>fuscus</v>
      </c>
    </row>
    <row r="3849" spans="1:26" x14ac:dyDescent="0.2">
      <c r="A3849" t="s">
        <v>30</v>
      </c>
      <c r="B3849" t="s">
        <v>59</v>
      </c>
      <c r="C3849" s="4" t="s">
        <v>165</v>
      </c>
      <c r="D3849">
        <v>2020</v>
      </c>
      <c r="E3849">
        <v>1</v>
      </c>
      <c r="F3849" s="9">
        <v>29</v>
      </c>
      <c r="G3849" t="s">
        <v>455</v>
      </c>
      <c r="H3849" t="s">
        <v>151</v>
      </c>
      <c r="I3849">
        <f>VLOOKUP(B3849,Information_sites!D:E,2,FALSE)</f>
        <v>-24.097747999999999</v>
      </c>
      <c r="J3849">
        <f>VLOOKUP(B3849,Information_sites!D:F,3,FALSE)</f>
        <v>-45.688487000000002</v>
      </c>
      <c r="K3849">
        <v>23</v>
      </c>
      <c r="L3849">
        <v>58</v>
      </c>
      <c r="M3849">
        <v>40</v>
      </c>
      <c r="N3849" t="s">
        <v>181</v>
      </c>
      <c r="O3849">
        <v>8</v>
      </c>
      <c r="P3849" s="5">
        <v>0.61041666666666705</v>
      </c>
      <c r="Q3849" s="5">
        <v>0.61527777777777803</v>
      </c>
      <c r="R3849">
        <v>26</v>
      </c>
      <c r="S3849" t="s">
        <v>46</v>
      </c>
      <c r="T3849" s="2">
        <v>9</v>
      </c>
      <c r="U3849" s="2">
        <v>15</v>
      </c>
      <c r="X3849" t="str">
        <f>VLOOKUP($S3849,Taxonomic!A:D,2,FALSE)</f>
        <v>pomacentridae</v>
      </c>
      <c r="Y3849" t="str">
        <f>VLOOKUP(S3849,Taxonomic!A:D,3,FALSE)</f>
        <v>stegastes</v>
      </c>
      <c r="Z3849" t="str">
        <f>VLOOKUP(S3849,Taxonomic!A:D,4,FALSE)</f>
        <v>fuscus</v>
      </c>
    </row>
    <row r="3850" spans="1:26" x14ac:dyDescent="0.2">
      <c r="A3850" t="s">
        <v>30</v>
      </c>
      <c r="B3850" t="s">
        <v>59</v>
      </c>
      <c r="C3850" s="4" t="s">
        <v>165</v>
      </c>
      <c r="D3850">
        <v>2020</v>
      </c>
      <c r="E3850">
        <v>1</v>
      </c>
      <c r="F3850" s="9">
        <v>29</v>
      </c>
      <c r="G3850" t="s">
        <v>455</v>
      </c>
      <c r="H3850" t="s">
        <v>151</v>
      </c>
      <c r="I3850">
        <f>VLOOKUP(B3850,Information_sites!D:E,2,FALSE)</f>
        <v>-24.097747999999999</v>
      </c>
      <c r="J3850">
        <f>VLOOKUP(B3850,Information_sites!D:F,3,FALSE)</f>
        <v>-45.688487000000002</v>
      </c>
      <c r="K3850">
        <v>23</v>
      </c>
      <c r="L3850">
        <v>58</v>
      </c>
      <c r="M3850">
        <v>40</v>
      </c>
      <c r="N3850" t="s">
        <v>181</v>
      </c>
      <c r="O3850">
        <v>8</v>
      </c>
      <c r="P3850" s="5">
        <v>0.61041666666666705</v>
      </c>
      <c r="Q3850" s="5">
        <v>0.61527777777777803</v>
      </c>
      <c r="R3850">
        <v>26</v>
      </c>
      <c r="S3850" t="s">
        <v>69</v>
      </c>
      <c r="T3850" s="2">
        <v>1</v>
      </c>
      <c r="U3850" s="2">
        <v>7</v>
      </c>
      <c r="X3850" t="str">
        <f>VLOOKUP($S3850,Taxonomic!A:D,2,FALSE)</f>
        <v>labrisomidae</v>
      </c>
      <c r="Y3850" t="str">
        <f>VLOOKUP(S3850,Taxonomic!A:D,3,FALSE)</f>
        <v>malacoctenus</v>
      </c>
      <c r="Z3850" t="str">
        <f>VLOOKUP(S3850,Taxonomic!A:D,4,FALSE)</f>
        <v>delalandii</v>
      </c>
    </row>
    <row r="3851" spans="1:26" x14ac:dyDescent="0.2">
      <c r="A3851" t="s">
        <v>30</v>
      </c>
      <c r="B3851" t="s">
        <v>59</v>
      </c>
      <c r="C3851" s="4" t="s">
        <v>165</v>
      </c>
      <c r="D3851">
        <v>2020</v>
      </c>
      <c r="E3851">
        <v>1</v>
      </c>
      <c r="F3851" s="9">
        <v>29</v>
      </c>
      <c r="G3851" t="s">
        <v>455</v>
      </c>
      <c r="H3851" t="s">
        <v>151</v>
      </c>
      <c r="I3851">
        <f>VLOOKUP(B3851,Information_sites!D:E,2,FALSE)</f>
        <v>-24.097747999999999</v>
      </c>
      <c r="J3851">
        <f>VLOOKUP(B3851,Information_sites!D:F,3,FALSE)</f>
        <v>-45.688487000000002</v>
      </c>
      <c r="K3851">
        <v>23</v>
      </c>
      <c r="L3851">
        <v>58</v>
      </c>
      <c r="M3851">
        <v>40</v>
      </c>
      <c r="N3851" t="s">
        <v>181</v>
      </c>
      <c r="O3851">
        <v>8</v>
      </c>
      <c r="P3851" s="5">
        <v>0.61041666666666705</v>
      </c>
      <c r="Q3851" s="5">
        <v>0.61527777777777803</v>
      </c>
      <c r="R3851">
        <v>26</v>
      </c>
      <c r="S3851" t="s">
        <v>53</v>
      </c>
      <c r="T3851" s="2">
        <v>1</v>
      </c>
      <c r="U3851" s="2">
        <v>5</v>
      </c>
      <c r="X3851" t="str">
        <f>VLOOKUP($S3851,Taxonomic!A:D,2,FALSE)</f>
        <v>labrisomidae</v>
      </c>
      <c r="Y3851" t="str">
        <f>VLOOKUP(S3851,Taxonomic!A:D,3,FALSE)</f>
        <v>labrisomus</v>
      </c>
      <c r="Z3851" t="str">
        <f>VLOOKUP(S3851,Taxonomic!A:D,4,FALSE)</f>
        <v>nuchipinnis</v>
      </c>
    </row>
    <row r="3852" spans="1:26" x14ac:dyDescent="0.2">
      <c r="A3852" t="s">
        <v>30</v>
      </c>
      <c r="B3852" t="s">
        <v>59</v>
      </c>
      <c r="C3852" s="4" t="s">
        <v>165</v>
      </c>
      <c r="D3852">
        <v>2020</v>
      </c>
      <c r="E3852">
        <v>1</v>
      </c>
      <c r="F3852" s="9">
        <v>29</v>
      </c>
      <c r="G3852" t="s">
        <v>455</v>
      </c>
      <c r="H3852" t="s">
        <v>151</v>
      </c>
      <c r="I3852">
        <f>VLOOKUP(B3852,Information_sites!D:E,2,FALSE)</f>
        <v>-24.097747999999999</v>
      </c>
      <c r="J3852">
        <f>VLOOKUP(B3852,Information_sites!D:F,3,FALSE)</f>
        <v>-45.688487000000002</v>
      </c>
      <c r="K3852">
        <v>23</v>
      </c>
      <c r="L3852">
        <v>58</v>
      </c>
      <c r="M3852">
        <v>40</v>
      </c>
      <c r="N3852" t="s">
        <v>181</v>
      </c>
      <c r="O3852">
        <v>8</v>
      </c>
      <c r="P3852" s="5">
        <v>0.61041666666666705</v>
      </c>
      <c r="Q3852" s="5">
        <v>0.61527777777777803</v>
      </c>
      <c r="R3852">
        <v>26</v>
      </c>
      <c r="S3852" t="s">
        <v>53</v>
      </c>
      <c r="T3852" s="2">
        <v>1</v>
      </c>
      <c r="U3852" s="2">
        <v>8</v>
      </c>
      <c r="X3852" t="str">
        <f>VLOOKUP($S3852,Taxonomic!A:D,2,FALSE)</f>
        <v>labrisomidae</v>
      </c>
      <c r="Y3852" t="str">
        <f>VLOOKUP(S3852,Taxonomic!A:D,3,FALSE)</f>
        <v>labrisomus</v>
      </c>
      <c r="Z3852" t="str">
        <f>VLOOKUP(S3852,Taxonomic!A:D,4,FALSE)</f>
        <v>nuchipinnis</v>
      </c>
    </row>
    <row r="3853" spans="1:26" x14ac:dyDescent="0.2">
      <c r="A3853" t="s">
        <v>30</v>
      </c>
      <c r="B3853" t="s">
        <v>59</v>
      </c>
      <c r="C3853" s="4" t="s">
        <v>165</v>
      </c>
      <c r="D3853">
        <v>2020</v>
      </c>
      <c r="E3853">
        <v>1</v>
      </c>
      <c r="F3853" s="9">
        <v>29</v>
      </c>
      <c r="G3853" t="s">
        <v>455</v>
      </c>
      <c r="H3853" t="s">
        <v>151</v>
      </c>
      <c r="I3853">
        <f>VLOOKUP(B3853,Information_sites!D:E,2,FALSE)</f>
        <v>-24.097747999999999</v>
      </c>
      <c r="J3853">
        <f>VLOOKUP(B3853,Information_sites!D:F,3,FALSE)</f>
        <v>-45.688487000000002</v>
      </c>
      <c r="K3853">
        <v>23</v>
      </c>
      <c r="L3853">
        <v>58</v>
      </c>
      <c r="M3853">
        <v>40</v>
      </c>
      <c r="N3853" t="s">
        <v>181</v>
      </c>
      <c r="O3853">
        <v>8</v>
      </c>
      <c r="P3853" s="5">
        <v>0.61041666666666705</v>
      </c>
      <c r="Q3853" s="5">
        <v>0.61527777777777803</v>
      </c>
      <c r="R3853">
        <v>26</v>
      </c>
      <c r="S3853" t="s">
        <v>54</v>
      </c>
      <c r="T3853" s="2">
        <v>2</v>
      </c>
      <c r="U3853" s="2">
        <v>3</v>
      </c>
      <c r="X3853" t="str">
        <f>VLOOKUP($S3853,Taxonomic!A:D,2,FALSE)</f>
        <v>blenniidae</v>
      </c>
      <c r="Y3853" t="str">
        <f>VLOOKUP(S3853,Taxonomic!A:D,3,FALSE)</f>
        <v>parablennius</v>
      </c>
      <c r="Z3853" t="str">
        <f>VLOOKUP(S3853,Taxonomic!A:D,4,FALSE)</f>
        <v>marmoreus</v>
      </c>
    </row>
    <row r="3854" spans="1:26" x14ac:dyDescent="0.2">
      <c r="A3854" t="s">
        <v>30</v>
      </c>
      <c r="B3854" t="s">
        <v>59</v>
      </c>
      <c r="C3854" s="4" t="s">
        <v>165</v>
      </c>
      <c r="D3854">
        <v>2020</v>
      </c>
      <c r="E3854">
        <v>1</v>
      </c>
      <c r="F3854" s="9">
        <v>29</v>
      </c>
      <c r="G3854" t="s">
        <v>455</v>
      </c>
      <c r="H3854" t="s">
        <v>151</v>
      </c>
      <c r="I3854">
        <f>VLOOKUP(B3854,Information_sites!D:E,2,FALSE)</f>
        <v>-24.097747999999999</v>
      </c>
      <c r="J3854">
        <f>VLOOKUP(B3854,Information_sites!D:F,3,FALSE)</f>
        <v>-45.688487000000002</v>
      </c>
      <c r="K3854">
        <v>23</v>
      </c>
      <c r="L3854">
        <v>58</v>
      </c>
      <c r="M3854">
        <v>40</v>
      </c>
      <c r="N3854" t="s">
        <v>181</v>
      </c>
      <c r="O3854">
        <v>8</v>
      </c>
      <c r="P3854" s="5">
        <v>0.61041666666666705</v>
      </c>
      <c r="Q3854" s="5">
        <v>0.61527777777777803</v>
      </c>
      <c r="R3854">
        <v>26</v>
      </c>
      <c r="S3854" t="s">
        <v>54</v>
      </c>
      <c r="T3854" s="2">
        <v>1</v>
      </c>
      <c r="U3854" s="2">
        <v>5</v>
      </c>
      <c r="X3854" t="str">
        <f>VLOOKUP($S3854,Taxonomic!A:D,2,FALSE)</f>
        <v>blenniidae</v>
      </c>
      <c r="Y3854" t="str">
        <f>VLOOKUP(S3854,Taxonomic!A:D,3,FALSE)</f>
        <v>parablennius</v>
      </c>
      <c r="Z3854" t="str">
        <f>VLOOKUP(S3854,Taxonomic!A:D,4,FALSE)</f>
        <v>marmoreus</v>
      </c>
    </row>
    <row r="3855" spans="1:26" x14ac:dyDescent="0.2">
      <c r="A3855" t="s">
        <v>30</v>
      </c>
      <c r="B3855" t="s">
        <v>59</v>
      </c>
      <c r="C3855" s="4" t="s">
        <v>165</v>
      </c>
      <c r="D3855">
        <v>2020</v>
      </c>
      <c r="E3855">
        <v>1</v>
      </c>
      <c r="F3855" s="9">
        <v>29</v>
      </c>
      <c r="G3855" t="s">
        <v>455</v>
      </c>
      <c r="H3855" t="s">
        <v>151</v>
      </c>
      <c r="I3855">
        <f>VLOOKUP(B3855,Information_sites!D:E,2,FALSE)</f>
        <v>-24.097747999999999</v>
      </c>
      <c r="J3855">
        <f>VLOOKUP(B3855,Information_sites!D:F,3,FALSE)</f>
        <v>-45.688487000000002</v>
      </c>
      <c r="K3855">
        <v>23</v>
      </c>
      <c r="L3855">
        <v>58</v>
      </c>
      <c r="M3855">
        <v>40</v>
      </c>
      <c r="N3855" t="s">
        <v>181</v>
      </c>
      <c r="O3855">
        <v>8</v>
      </c>
      <c r="P3855" s="5">
        <v>0.61041666666666705</v>
      </c>
      <c r="Q3855" s="5">
        <v>0.61527777777777803</v>
      </c>
      <c r="R3855">
        <v>26</v>
      </c>
      <c r="S3855" t="s">
        <v>54</v>
      </c>
      <c r="T3855" s="2">
        <v>1</v>
      </c>
      <c r="U3855" s="2">
        <v>7</v>
      </c>
      <c r="X3855" t="str">
        <f>VLOOKUP($S3855,Taxonomic!A:D,2,FALSE)</f>
        <v>blenniidae</v>
      </c>
      <c r="Y3855" t="str">
        <f>VLOOKUP(S3855,Taxonomic!A:D,3,FALSE)</f>
        <v>parablennius</v>
      </c>
      <c r="Z3855" t="str">
        <f>VLOOKUP(S3855,Taxonomic!A:D,4,FALSE)</f>
        <v>marmoreus</v>
      </c>
    </row>
    <row r="3856" spans="1:26" x14ac:dyDescent="0.2">
      <c r="A3856" t="s">
        <v>30</v>
      </c>
      <c r="B3856" t="s">
        <v>59</v>
      </c>
      <c r="C3856" s="4" t="s">
        <v>165</v>
      </c>
      <c r="D3856">
        <v>2020</v>
      </c>
      <c r="E3856">
        <v>1</v>
      </c>
      <c r="F3856" s="9">
        <v>29</v>
      </c>
      <c r="G3856" t="s">
        <v>455</v>
      </c>
      <c r="H3856" t="s">
        <v>151</v>
      </c>
      <c r="I3856">
        <f>VLOOKUP(B3856,Information_sites!D:E,2,FALSE)</f>
        <v>-24.097747999999999</v>
      </c>
      <c r="J3856">
        <f>VLOOKUP(B3856,Information_sites!D:F,3,FALSE)</f>
        <v>-45.688487000000002</v>
      </c>
      <c r="K3856">
        <v>24</v>
      </c>
      <c r="L3856">
        <v>59</v>
      </c>
      <c r="M3856">
        <v>40</v>
      </c>
      <c r="N3856" t="s">
        <v>182</v>
      </c>
      <c r="O3856">
        <v>8</v>
      </c>
      <c r="P3856" s="5">
        <v>0.61597222222222203</v>
      </c>
      <c r="Q3856" s="5">
        <v>0.62083333333333302</v>
      </c>
      <c r="R3856">
        <v>26</v>
      </c>
      <c r="S3856" t="s">
        <v>52</v>
      </c>
      <c r="T3856" s="2">
        <v>1</v>
      </c>
      <c r="U3856" s="2">
        <v>30</v>
      </c>
      <c r="X3856" t="str">
        <f>VLOOKUP($S3856,Taxonomic!A:D,2,FALSE)</f>
        <v>kyphosidae</v>
      </c>
      <c r="Y3856" t="str">
        <f>VLOOKUP(S3856,Taxonomic!A:D,3,FALSE)</f>
        <v>kyphosus</v>
      </c>
      <c r="Z3856" t="str">
        <f>VLOOKUP(S3856,Taxonomic!A:D,4,FALSE)</f>
        <v>sectatrix</v>
      </c>
    </row>
    <row r="3857" spans="1:26" x14ac:dyDescent="0.2">
      <c r="A3857" t="s">
        <v>30</v>
      </c>
      <c r="B3857" t="s">
        <v>59</v>
      </c>
      <c r="C3857" s="4" t="s">
        <v>165</v>
      </c>
      <c r="D3857">
        <v>2020</v>
      </c>
      <c r="E3857">
        <v>1</v>
      </c>
      <c r="F3857" s="9">
        <v>29</v>
      </c>
      <c r="G3857" t="s">
        <v>455</v>
      </c>
      <c r="H3857" t="s">
        <v>151</v>
      </c>
      <c r="I3857">
        <f>VLOOKUP(B3857,Information_sites!D:E,2,FALSE)</f>
        <v>-24.097747999999999</v>
      </c>
      <c r="J3857">
        <f>VLOOKUP(B3857,Information_sites!D:F,3,FALSE)</f>
        <v>-45.688487000000002</v>
      </c>
      <c r="K3857">
        <v>24</v>
      </c>
      <c r="L3857">
        <v>59</v>
      </c>
      <c r="M3857">
        <v>40</v>
      </c>
      <c r="N3857" t="s">
        <v>182</v>
      </c>
      <c r="O3857">
        <v>8</v>
      </c>
      <c r="P3857" s="5">
        <v>0.61597222222222203</v>
      </c>
      <c r="Q3857" s="5">
        <v>0.62083333333333302</v>
      </c>
      <c r="R3857">
        <v>26</v>
      </c>
      <c r="S3857" t="s">
        <v>52</v>
      </c>
      <c r="T3857" s="2">
        <v>1</v>
      </c>
      <c r="U3857" s="2">
        <v>40</v>
      </c>
      <c r="X3857" t="str">
        <f>VLOOKUP($S3857,Taxonomic!A:D,2,FALSE)</f>
        <v>kyphosidae</v>
      </c>
      <c r="Y3857" t="str">
        <f>VLOOKUP(S3857,Taxonomic!A:D,3,FALSE)</f>
        <v>kyphosus</v>
      </c>
      <c r="Z3857" t="str">
        <f>VLOOKUP(S3857,Taxonomic!A:D,4,FALSE)</f>
        <v>sectatrix</v>
      </c>
    </row>
    <row r="3858" spans="1:26" x14ac:dyDescent="0.2">
      <c r="A3858" t="s">
        <v>30</v>
      </c>
      <c r="B3858" t="s">
        <v>59</v>
      </c>
      <c r="C3858" s="4" t="s">
        <v>165</v>
      </c>
      <c r="D3858">
        <v>2020</v>
      </c>
      <c r="E3858">
        <v>1</v>
      </c>
      <c r="F3858" s="9">
        <v>29</v>
      </c>
      <c r="G3858" t="s">
        <v>455</v>
      </c>
      <c r="H3858" t="s">
        <v>151</v>
      </c>
      <c r="I3858">
        <f>VLOOKUP(B3858,Information_sites!D:E,2,FALSE)</f>
        <v>-24.097747999999999</v>
      </c>
      <c r="J3858">
        <f>VLOOKUP(B3858,Information_sites!D:F,3,FALSE)</f>
        <v>-45.688487000000002</v>
      </c>
      <c r="K3858">
        <v>24</v>
      </c>
      <c r="L3858">
        <v>59</v>
      </c>
      <c r="M3858">
        <v>40</v>
      </c>
      <c r="N3858" t="s">
        <v>182</v>
      </c>
      <c r="O3858">
        <v>8</v>
      </c>
      <c r="P3858" s="5">
        <v>0.61597222222222203</v>
      </c>
      <c r="Q3858" s="5">
        <v>0.62083333333333302</v>
      </c>
      <c r="R3858">
        <v>26</v>
      </c>
      <c r="S3858" t="s">
        <v>52</v>
      </c>
      <c r="T3858" s="2">
        <v>1</v>
      </c>
      <c r="U3858" s="2">
        <v>25</v>
      </c>
      <c r="X3858" t="str">
        <f>VLOOKUP($S3858,Taxonomic!A:D,2,FALSE)</f>
        <v>kyphosidae</v>
      </c>
      <c r="Y3858" t="str">
        <f>VLOOKUP(S3858,Taxonomic!A:D,3,FALSE)</f>
        <v>kyphosus</v>
      </c>
      <c r="Z3858" t="str">
        <f>VLOOKUP(S3858,Taxonomic!A:D,4,FALSE)</f>
        <v>sectatrix</v>
      </c>
    </row>
    <row r="3859" spans="1:26" x14ac:dyDescent="0.2">
      <c r="A3859" t="s">
        <v>30</v>
      </c>
      <c r="B3859" t="s">
        <v>59</v>
      </c>
      <c r="C3859" s="4" t="s">
        <v>165</v>
      </c>
      <c r="D3859">
        <v>2020</v>
      </c>
      <c r="E3859">
        <v>1</v>
      </c>
      <c r="F3859" s="9">
        <v>29</v>
      </c>
      <c r="G3859" t="s">
        <v>455</v>
      </c>
      <c r="H3859" t="s">
        <v>151</v>
      </c>
      <c r="I3859">
        <f>VLOOKUP(B3859,Information_sites!D:E,2,FALSE)</f>
        <v>-24.097747999999999</v>
      </c>
      <c r="J3859">
        <f>VLOOKUP(B3859,Information_sites!D:F,3,FALSE)</f>
        <v>-45.688487000000002</v>
      </c>
      <c r="K3859">
        <v>24</v>
      </c>
      <c r="L3859">
        <v>59</v>
      </c>
      <c r="M3859">
        <v>40</v>
      </c>
      <c r="N3859" t="s">
        <v>182</v>
      </c>
      <c r="O3859">
        <v>8</v>
      </c>
      <c r="P3859" s="5">
        <v>0.61597222222222203</v>
      </c>
      <c r="Q3859" s="5">
        <v>0.62083333333333302</v>
      </c>
      <c r="R3859">
        <v>26</v>
      </c>
      <c r="S3859" t="s">
        <v>56</v>
      </c>
      <c r="T3859" s="2">
        <v>1</v>
      </c>
      <c r="U3859" s="2">
        <v>22</v>
      </c>
      <c r="V3859" t="s">
        <v>137</v>
      </c>
      <c r="X3859" t="str">
        <f>VLOOKUP($S3859,Taxonomic!A:D,2,FALSE)</f>
        <v>scaridae</v>
      </c>
      <c r="Y3859" t="str">
        <f>VLOOKUP(S3859,Taxonomic!A:D,3,FALSE)</f>
        <v>sparisoma</v>
      </c>
      <c r="Z3859" t="str">
        <f>VLOOKUP(S3859,Taxonomic!A:D,4,FALSE)</f>
        <v>axillare</v>
      </c>
    </row>
    <row r="3860" spans="1:26" x14ac:dyDescent="0.2">
      <c r="A3860" t="s">
        <v>30</v>
      </c>
      <c r="B3860" t="s">
        <v>59</v>
      </c>
      <c r="C3860" s="4" t="s">
        <v>165</v>
      </c>
      <c r="D3860">
        <v>2020</v>
      </c>
      <c r="E3860">
        <v>1</v>
      </c>
      <c r="F3860" s="9">
        <v>29</v>
      </c>
      <c r="G3860" t="s">
        <v>455</v>
      </c>
      <c r="H3860" t="s">
        <v>151</v>
      </c>
      <c r="I3860">
        <f>VLOOKUP(B3860,Information_sites!D:E,2,FALSE)</f>
        <v>-24.097747999999999</v>
      </c>
      <c r="J3860">
        <f>VLOOKUP(B3860,Information_sites!D:F,3,FALSE)</f>
        <v>-45.688487000000002</v>
      </c>
      <c r="K3860">
        <v>24</v>
      </c>
      <c r="L3860">
        <v>59</v>
      </c>
      <c r="M3860">
        <v>40</v>
      </c>
      <c r="N3860" t="s">
        <v>182</v>
      </c>
      <c r="O3860">
        <v>8</v>
      </c>
      <c r="P3860" s="5">
        <v>0.61597222222222203</v>
      </c>
      <c r="Q3860" s="5">
        <v>0.62083333333333302</v>
      </c>
      <c r="R3860">
        <v>26</v>
      </c>
      <c r="S3860" t="s">
        <v>39</v>
      </c>
      <c r="T3860" s="2">
        <v>12</v>
      </c>
      <c r="U3860" s="2">
        <v>5</v>
      </c>
      <c r="X3860" t="str">
        <f>VLOOKUP($S3860,Taxonomic!A:D,2,FALSE)</f>
        <v>haemulidae</v>
      </c>
      <c r="Y3860" t="str">
        <f>VLOOKUP(S3860,Taxonomic!A:D,3,FALSE)</f>
        <v>haemulon</v>
      </c>
      <c r="Z3860" t="str">
        <f>VLOOKUP(S3860,Taxonomic!A:D,4,FALSE)</f>
        <v>aurolineatum</v>
      </c>
    </row>
    <row r="3861" spans="1:26" x14ac:dyDescent="0.2">
      <c r="A3861" t="s">
        <v>30</v>
      </c>
      <c r="B3861" t="s">
        <v>59</v>
      </c>
      <c r="C3861" s="4" t="s">
        <v>165</v>
      </c>
      <c r="D3861">
        <v>2020</v>
      </c>
      <c r="E3861">
        <v>1</v>
      </c>
      <c r="F3861" s="9">
        <v>29</v>
      </c>
      <c r="G3861" t="s">
        <v>455</v>
      </c>
      <c r="H3861" t="s">
        <v>151</v>
      </c>
      <c r="I3861">
        <f>VLOOKUP(B3861,Information_sites!D:E,2,FALSE)</f>
        <v>-24.097747999999999</v>
      </c>
      <c r="J3861">
        <f>VLOOKUP(B3861,Information_sites!D:F,3,FALSE)</f>
        <v>-45.688487000000002</v>
      </c>
      <c r="K3861">
        <v>24</v>
      </c>
      <c r="L3861">
        <v>59</v>
      </c>
      <c r="M3861">
        <v>40</v>
      </c>
      <c r="N3861" t="s">
        <v>182</v>
      </c>
      <c r="O3861">
        <v>8</v>
      </c>
      <c r="P3861" s="5">
        <v>0.61597222222222203</v>
      </c>
      <c r="Q3861" s="5">
        <v>0.62083333333333302</v>
      </c>
      <c r="R3861">
        <v>26</v>
      </c>
      <c r="S3861" t="s">
        <v>39</v>
      </c>
      <c r="T3861" s="2">
        <v>10</v>
      </c>
      <c r="U3861" s="2">
        <v>10</v>
      </c>
      <c r="X3861" t="str">
        <f>VLOOKUP($S3861,Taxonomic!A:D,2,FALSE)</f>
        <v>haemulidae</v>
      </c>
      <c r="Y3861" t="str">
        <f>VLOOKUP(S3861,Taxonomic!A:D,3,FALSE)</f>
        <v>haemulon</v>
      </c>
      <c r="Z3861" t="str">
        <f>VLOOKUP(S3861,Taxonomic!A:D,4,FALSE)</f>
        <v>aurolineatum</v>
      </c>
    </row>
    <row r="3862" spans="1:26" x14ac:dyDescent="0.2">
      <c r="A3862" t="s">
        <v>30</v>
      </c>
      <c r="B3862" t="s">
        <v>59</v>
      </c>
      <c r="C3862" s="4" t="s">
        <v>165</v>
      </c>
      <c r="D3862">
        <v>2020</v>
      </c>
      <c r="E3862">
        <v>1</v>
      </c>
      <c r="F3862" s="9">
        <v>29</v>
      </c>
      <c r="G3862" t="s">
        <v>455</v>
      </c>
      <c r="H3862" t="s">
        <v>151</v>
      </c>
      <c r="I3862">
        <f>VLOOKUP(B3862,Information_sites!D:E,2,FALSE)</f>
        <v>-24.097747999999999</v>
      </c>
      <c r="J3862">
        <f>VLOOKUP(B3862,Information_sites!D:F,3,FALSE)</f>
        <v>-45.688487000000002</v>
      </c>
      <c r="K3862">
        <v>24</v>
      </c>
      <c r="L3862">
        <v>59</v>
      </c>
      <c r="M3862">
        <v>40</v>
      </c>
      <c r="N3862" t="s">
        <v>182</v>
      </c>
      <c r="O3862">
        <v>8</v>
      </c>
      <c r="P3862" s="5">
        <v>0.61597222222222203</v>
      </c>
      <c r="Q3862" s="5">
        <v>0.62083333333333302</v>
      </c>
      <c r="R3862">
        <v>26</v>
      </c>
      <c r="S3862" t="s">
        <v>39</v>
      </c>
      <c r="T3862" s="2">
        <v>14</v>
      </c>
      <c r="U3862" s="2">
        <v>15</v>
      </c>
      <c r="X3862" t="str">
        <f>VLOOKUP($S3862,Taxonomic!A:D,2,FALSE)</f>
        <v>haemulidae</v>
      </c>
      <c r="Y3862" t="str">
        <f>VLOOKUP(S3862,Taxonomic!A:D,3,FALSE)</f>
        <v>haemulon</v>
      </c>
      <c r="Z3862" t="str">
        <f>VLOOKUP(S3862,Taxonomic!A:D,4,FALSE)</f>
        <v>aurolineatum</v>
      </c>
    </row>
    <row r="3863" spans="1:26" x14ac:dyDescent="0.2">
      <c r="A3863" t="s">
        <v>30</v>
      </c>
      <c r="B3863" t="s">
        <v>59</v>
      </c>
      <c r="C3863" s="4" t="s">
        <v>165</v>
      </c>
      <c r="D3863">
        <v>2020</v>
      </c>
      <c r="E3863">
        <v>1</v>
      </c>
      <c r="F3863" s="9">
        <v>29</v>
      </c>
      <c r="G3863" t="s">
        <v>455</v>
      </c>
      <c r="H3863" t="s">
        <v>151</v>
      </c>
      <c r="I3863">
        <f>VLOOKUP(B3863,Information_sites!D:E,2,FALSE)</f>
        <v>-24.097747999999999</v>
      </c>
      <c r="J3863">
        <f>VLOOKUP(B3863,Information_sites!D:F,3,FALSE)</f>
        <v>-45.688487000000002</v>
      </c>
      <c r="K3863">
        <v>24</v>
      </c>
      <c r="L3863">
        <v>59</v>
      </c>
      <c r="M3863">
        <v>40</v>
      </c>
      <c r="N3863" t="s">
        <v>182</v>
      </c>
      <c r="O3863">
        <v>8</v>
      </c>
      <c r="P3863" s="5">
        <v>0.61597222222222203</v>
      </c>
      <c r="Q3863" s="5">
        <v>0.62083333333333302</v>
      </c>
      <c r="R3863">
        <v>26</v>
      </c>
      <c r="S3863" t="s">
        <v>39</v>
      </c>
      <c r="T3863" s="2">
        <v>2</v>
      </c>
      <c r="U3863" s="2">
        <v>20</v>
      </c>
      <c r="X3863" t="str">
        <f>VLOOKUP($S3863,Taxonomic!A:D,2,FALSE)</f>
        <v>haemulidae</v>
      </c>
      <c r="Y3863" t="str">
        <f>VLOOKUP(S3863,Taxonomic!A:D,3,FALSE)</f>
        <v>haemulon</v>
      </c>
      <c r="Z3863" t="str">
        <f>VLOOKUP(S3863,Taxonomic!A:D,4,FALSE)</f>
        <v>aurolineatum</v>
      </c>
    </row>
    <row r="3864" spans="1:26" x14ac:dyDescent="0.2">
      <c r="A3864" t="s">
        <v>30</v>
      </c>
      <c r="B3864" t="s">
        <v>59</v>
      </c>
      <c r="C3864" s="4" t="s">
        <v>165</v>
      </c>
      <c r="D3864">
        <v>2020</v>
      </c>
      <c r="E3864">
        <v>1</v>
      </c>
      <c r="F3864" s="9">
        <v>29</v>
      </c>
      <c r="G3864" t="s">
        <v>455</v>
      </c>
      <c r="H3864" t="s">
        <v>151</v>
      </c>
      <c r="I3864">
        <f>VLOOKUP(B3864,Information_sites!D:E,2,FALSE)</f>
        <v>-24.097747999999999</v>
      </c>
      <c r="J3864">
        <f>VLOOKUP(B3864,Information_sites!D:F,3,FALSE)</f>
        <v>-45.688487000000002</v>
      </c>
      <c r="K3864">
        <v>24</v>
      </c>
      <c r="L3864">
        <v>59</v>
      </c>
      <c r="M3864">
        <v>40</v>
      </c>
      <c r="N3864" t="s">
        <v>182</v>
      </c>
      <c r="O3864">
        <v>8</v>
      </c>
      <c r="P3864" s="5">
        <v>0.61597222222222203</v>
      </c>
      <c r="Q3864" s="5">
        <v>0.62083333333333302</v>
      </c>
      <c r="R3864">
        <v>26</v>
      </c>
      <c r="S3864" t="s">
        <v>64</v>
      </c>
      <c r="T3864" s="2">
        <v>1</v>
      </c>
      <c r="U3864" s="2">
        <v>20</v>
      </c>
      <c r="X3864" t="str">
        <f>VLOOKUP($S3864,Taxonomic!A:D,2,FALSE)</f>
        <v>kyphosidae</v>
      </c>
      <c r="Y3864" t="str">
        <f>VLOOKUP(S3864,Taxonomic!A:D,3,FALSE)</f>
        <v>kyphosus</v>
      </c>
      <c r="Z3864" t="str">
        <f>VLOOKUP(S3864,Taxonomic!A:D,4,FALSE)</f>
        <v>vaigiensis</v>
      </c>
    </row>
    <row r="3865" spans="1:26" x14ac:dyDescent="0.2">
      <c r="A3865" t="s">
        <v>30</v>
      </c>
      <c r="B3865" t="s">
        <v>59</v>
      </c>
      <c r="C3865" s="4" t="s">
        <v>165</v>
      </c>
      <c r="D3865">
        <v>2020</v>
      </c>
      <c r="E3865">
        <v>1</v>
      </c>
      <c r="F3865" s="9">
        <v>29</v>
      </c>
      <c r="G3865" t="s">
        <v>455</v>
      </c>
      <c r="H3865" t="s">
        <v>151</v>
      </c>
      <c r="I3865">
        <f>VLOOKUP(B3865,Information_sites!D:E,2,FALSE)</f>
        <v>-24.097747999999999</v>
      </c>
      <c r="J3865">
        <f>VLOOKUP(B3865,Information_sites!D:F,3,FALSE)</f>
        <v>-45.688487000000002</v>
      </c>
      <c r="K3865">
        <v>24</v>
      </c>
      <c r="L3865">
        <v>59</v>
      </c>
      <c r="M3865">
        <v>40</v>
      </c>
      <c r="N3865" t="s">
        <v>182</v>
      </c>
      <c r="O3865">
        <v>8</v>
      </c>
      <c r="P3865" s="5">
        <v>0.61597222222222203</v>
      </c>
      <c r="Q3865" s="5">
        <v>0.62083333333333302</v>
      </c>
      <c r="R3865">
        <v>26</v>
      </c>
      <c r="S3865" t="s">
        <v>64</v>
      </c>
      <c r="T3865" s="2">
        <v>1</v>
      </c>
      <c r="U3865" s="2">
        <v>15</v>
      </c>
      <c r="X3865" t="str">
        <f>VLOOKUP($S3865,Taxonomic!A:D,2,FALSE)</f>
        <v>kyphosidae</v>
      </c>
      <c r="Y3865" t="str">
        <f>VLOOKUP(S3865,Taxonomic!A:D,3,FALSE)</f>
        <v>kyphosus</v>
      </c>
      <c r="Z3865" t="str">
        <f>VLOOKUP(S3865,Taxonomic!A:D,4,FALSE)</f>
        <v>vaigiensis</v>
      </c>
    </row>
    <row r="3866" spans="1:26" x14ac:dyDescent="0.2">
      <c r="A3866" t="s">
        <v>30</v>
      </c>
      <c r="B3866" t="s">
        <v>59</v>
      </c>
      <c r="C3866" s="4" t="s">
        <v>165</v>
      </c>
      <c r="D3866">
        <v>2020</v>
      </c>
      <c r="E3866">
        <v>1</v>
      </c>
      <c r="F3866" s="9">
        <v>29</v>
      </c>
      <c r="G3866" t="s">
        <v>455</v>
      </c>
      <c r="H3866" t="s">
        <v>151</v>
      </c>
      <c r="I3866">
        <f>VLOOKUP(B3866,Information_sites!D:E,2,FALSE)</f>
        <v>-24.097747999999999</v>
      </c>
      <c r="J3866">
        <f>VLOOKUP(B3866,Information_sites!D:F,3,FALSE)</f>
        <v>-45.688487000000002</v>
      </c>
      <c r="K3866">
        <v>24</v>
      </c>
      <c r="L3866">
        <v>59</v>
      </c>
      <c r="M3866">
        <v>40</v>
      </c>
      <c r="N3866" t="s">
        <v>182</v>
      </c>
      <c r="O3866">
        <v>8</v>
      </c>
      <c r="P3866" s="5">
        <v>0.61597222222222203</v>
      </c>
      <c r="Q3866" s="5">
        <v>0.62083333333333302</v>
      </c>
      <c r="R3866">
        <v>26</v>
      </c>
      <c r="S3866" t="s">
        <v>51</v>
      </c>
      <c r="T3866" s="2">
        <v>1</v>
      </c>
      <c r="U3866" s="2">
        <v>18</v>
      </c>
      <c r="X3866" t="str">
        <f>VLOOKUP($S3866,Taxonomic!A:D,2,FALSE)</f>
        <v>sparidae</v>
      </c>
      <c r="Y3866" t="str">
        <f>VLOOKUP(S3866,Taxonomic!A:D,3,FALSE)</f>
        <v>diplodus</v>
      </c>
      <c r="Z3866" t="str">
        <f>VLOOKUP(S3866,Taxonomic!A:D,4,FALSE)</f>
        <v>argenteus</v>
      </c>
    </row>
    <row r="3867" spans="1:26" x14ac:dyDescent="0.2">
      <c r="A3867" t="s">
        <v>30</v>
      </c>
      <c r="B3867" t="s">
        <v>59</v>
      </c>
      <c r="C3867" s="4" t="s">
        <v>165</v>
      </c>
      <c r="D3867">
        <v>2020</v>
      </c>
      <c r="E3867">
        <v>1</v>
      </c>
      <c r="F3867" s="9">
        <v>29</v>
      </c>
      <c r="G3867" t="s">
        <v>455</v>
      </c>
      <c r="H3867" t="s">
        <v>151</v>
      </c>
      <c r="I3867">
        <f>VLOOKUP(B3867,Information_sites!D:E,2,FALSE)</f>
        <v>-24.097747999999999</v>
      </c>
      <c r="J3867">
        <f>VLOOKUP(B3867,Information_sites!D:F,3,FALSE)</f>
        <v>-45.688487000000002</v>
      </c>
      <c r="K3867">
        <v>24</v>
      </c>
      <c r="L3867">
        <v>59</v>
      </c>
      <c r="M3867">
        <v>40</v>
      </c>
      <c r="N3867" t="s">
        <v>182</v>
      </c>
      <c r="O3867">
        <v>8</v>
      </c>
      <c r="P3867" s="5">
        <v>0.61597222222222203</v>
      </c>
      <c r="Q3867" s="5">
        <v>0.62083333333333302</v>
      </c>
      <c r="R3867">
        <v>26</v>
      </c>
      <c r="S3867" t="s">
        <v>33</v>
      </c>
      <c r="T3867" s="2">
        <v>5</v>
      </c>
      <c r="U3867" s="2">
        <v>10</v>
      </c>
      <c r="X3867" t="str">
        <f>VLOOKUP($S3867,Taxonomic!A:D,2,FALSE)</f>
        <v>pomacentridae</v>
      </c>
      <c r="Y3867" t="str">
        <f>VLOOKUP(S3867,Taxonomic!A:D,3,FALSE)</f>
        <v>abudefduf</v>
      </c>
      <c r="Z3867" t="str">
        <f>VLOOKUP(S3867,Taxonomic!A:D,4,FALSE)</f>
        <v>saxatilis</v>
      </c>
    </row>
    <row r="3868" spans="1:26" x14ac:dyDescent="0.2">
      <c r="A3868" t="s">
        <v>30</v>
      </c>
      <c r="B3868" t="s">
        <v>59</v>
      </c>
      <c r="C3868" s="4" t="s">
        <v>165</v>
      </c>
      <c r="D3868">
        <v>2020</v>
      </c>
      <c r="E3868">
        <v>1</v>
      </c>
      <c r="F3868" s="9">
        <v>29</v>
      </c>
      <c r="G3868" t="s">
        <v>455</v>
      </c>
      <c r="H3868" t="s">
        <v>151</v>
      </c>
      <c r="I3868">
        <f>VLOOKUP(B3868,Information_sites!D:E,2,FALSE)</f>
        <v>-24.097747999999999</v>
      </c>
      <c r="J3868">
        <f>VLOOKUP(B3868,Information_sites!D:F,3,FALSE)</f>
        <v>-45.688487000000002</v>
      </c>
      <c r="K3868">
        <v>24</v>
      </c>
      <c r="L3868">
        <v>59</v>
      </c>
      <c r="M3868">
        <v>40</v>
      </c>
      <c r="N3868" t="s">
        <v>182</v>
      </c>
      <c r="O3868">
        <v>8</v>
      </c>
      <c r="P3868" s="5">
        <v>0.61597222222222203</v>
      </c>
      <c r="Q3868" s="5">
        <v>0.62083333333333302</v>
      </c>
      <c r="R3868">
        <v>26</v>
      </c>
      <c r="S3868" t="s">
        <v>33</v>
      </c>
      <c r="T3868" s="2">
        <v>13</v>
      </c>
      <c r="U3868" s="2">
        <v>15</v>
      </c>
      <c r="X3868" t="str">
        <f>VLOOKUP($S3868,Taxonomic!A:D,2,FALSE)</f>
        <v>pomacentridae</v>
      </c>
      <c r="Y3868" t="str">
        <f>VLOOKUP(S3868,Taxonomic!A:D,3,FALSE)</f>
        <v>abudefduf</v>
      </c>
      <c r="Z3868" t="str">
        <f>VLOOKUP(S3868,Taxonomic!A:D,4,FALSE)</f>
        <v>saxatilis</v>
      </c>
    </row>
    <row r="3869" spans="1:26" x14ac:dyDescent="0.2">
      <c r="A3869" t="s">
        <v>30</v>
      </c>
      <c r="B3869" t="s">
        <v>59</v>
      </c>
      <c r="C3869" s="4" t="s">
        <v>165</v>
      </c>
      <c r="D3869">
        <v>2020</v>
      </c>
      <c r="E3869">
        <v>1</v>
      </c>
      <c r="F3869" s="9">
        <v>29</v>
      </c>
      <c r="G3869" t="s">
        <v>455</v>
      </c>
      <c r="H3869" t="s">
        <v>151</v>
      </c>
      <c r="I3869">
        <f>VLOOKUP(B3869,Information_sites!D:E,2,FALSE)</f>
        <v>-24.097747999999999</v>
      </c>
      <c r="J3869">
        <f>VLOOKUP(B3869,Information_sites!D:F,3,FALSE)</f>
        <v>-45.688487000000002</v>
      </c>
      <c r="K3869">
        <v>24</v>
      </c>
      <c r="L3869">
        <v>59</v>
      </c>
      <c r="M3869">
        <v>40</v>
      </c>
      <c r="N3869" t="s">
        <v>182</v>
      </c>
      <c r="O3869">
        <v>8</v>
      </c>
      <c r="P3869" s="5">
        <v>0.61597222222222203</v>
      </c>
      <c r="Q3869" s="5">
        <v>0.62083333333333302</v>
      </c>
      <c r="R3869">
        <v>26</v>
      </c>
      <c r="S3869" t="s">
        <v>75</v>
      </c>
      <c r="T3869" s="2">
        <v>1</v>
      </c>
      <c r="U3869" s="2">
        <v>20</v>
      </c>
      <c r="X3869" t="str">
        <f>VLOOKUP($S3869,Taxonomic!A:D,2,FALSE)</f>
        <v>labridae</v>
      </c>
      <c r="Y3869" t="str">
        <f>VLOOKUP(S3869,Taxonomic!A:D,3,FALSE)</f>
        <v>halichoeres</v>
      </c>
      <c r="Z3869" t="str">
        <f>VLOOKUP(S3869,Taxonomic!A:D,4,FALSE)</f>
        <v>brasiliensis</v>
      </c>
    </row>
    <row r="3870" spans="1:26" x14ac:dyDescent="0.2">
      <c r="A3870" t="s">
        <v>30</v>
      </c>
      <c r="B3870" t="s">
        <v>59</v>
      </c>
      <c r="C3870" s="4" t="s">
        <v>165</v>
      </c>
      <c r="D3870">
        <v>2020</v>
      </c>
      <c r="E3870">
        <v>1</v>
      </c>
      <c r="F3870" s="9">
        <v>29</v>
      </c>
      <c r="G3870" t="s">
        <v>455</v>
      </c>
      <c r="H3870" t="s">
        <v>151</v>
      </c>
      <c r="I3870">
        <f>VLOOKUP(B3870,Information_sites!D:E,2,FALSE)</f>
        <v>-24.097747999999999</v>
      </c>
      <c r="J3870">
        <f>VLOOKUP(B3870,Information_sites!D:F,3,FALSE)</f>
        <v>-45.688487000000002</v>
      </c>
      <c r="K3870">
        <v>24</v>
      </c>
      <c r="L3870">
        <v>59</v>
      </c>
      <c r="M3870">
        <v>40</v>
      </c>
      <c r="N3870" t="s">
        <v>182</v>
      </c>
      <c r="O3870">
        <v>8</v>
      </c>
      <c r="P3870" s="5">
        <v>0.61597222222222203</v>
      </c>
      <c r="Q3870" s="5">
        <v>0.62083333333333302</v>
      </c>
      <c r="R3870">
        <v>26</v>
      </c>
      <c r="S3870" t="s">
        <v>41</v>
      </c>
      <c r="T3870" s="2">
        <v>1</v>
      </c>
      <c r="U3870" s="2">
        <v>32</v>
      </c>
      <c r="X3870" t="str">
        <f>VLOOKUP($S3870,Taxonomic!A:D,2,FALSE)</f>
        <v>holocentridae</v>
      </c>
      <c r="Y3870" t="str">
        <f>VLOOKUP(S3870,Taxonomic!A:D,3,FALSE)</f>
        <v>holocentrus</v>
      </c>
      <c r="Z3870" t="str">
        <f>VLOOKUP(S3870,Taxonomic!A:D,4,FALSE)</f>
        <v>adscensionis</v>
      </c>
    </row>
    <row r="3871" spans="1:26" x14ac:dyDescent="0.2">
      <c r="A3871" t="s">
        <v>30</v>
      </c>
      <c r="B3871" t="s">
        <v>59</v>
      </c>
      <c r="C3871" s="4" t="s">
        <v>165</v>
      </c>
      <c r="D3871">
        <v>2020</v>
      </c>
      <c r="E3871">
        <v>1</v>
      </c>
      <c r="F3871" s="9">
        <v>29</v>
      </c>
      <c r="G3871" t="s">
        <v>455</v>
      </c>
      <c r="H3871" t="s">
        <v>151</v>
      </c>
      <c r="I3871">
        <f>VLOOKUP(B3871,Information_sites!D:E,2,FALSE)</f>
        <v>-24.097747999999999</v>
      </c>
      <c r="J3871">
        <f>VLOOKUP(B3871,Information_sites!D:F,3,FALSE)</f>
        <v>-45.688487000000002</v>
      </c>
      <c r="K3871">
        <v>24</v>
      </c>
      <c r="L3871">
        <v>59</v>
      </c>
      <c r="M3871">
        <v>40</v>
      </c>
      <c r="N3871" t="s">
        <v>182</v>
      </c>
      <c r="O3871">
        <v>8</v>
      </c>
      <c r="P3871" s="5">
        <v>0.61597222222222203</v>
      </c>
      <c r="Q3871" s="5">
        <v>0.62083333333333302</v>
      </c>
      <c r="R3871">
        <v>26</v>
      </c>
      <c r="S3871" t="s">
        <v>41</v>
      </c>
      <c r="T3871" s="2">
        <v>1</v>
      </c>
      <c r="U3871" s="2">
        <v>35</v>
      </c>
      <c r="X3871" t="str">
        <f>VLOOKUP($S3871,Taxonomic!A:D,2,FALSE)</f>
        <v>holocentridae</v>
      </c>
      <c r="Y3871" t="str">
        <f>VLOOKUP(S3871,Taxonomic!A:D,3,FALSE)</f>
        <v>holocentrus</v>
      </c>
      <c r="Z3871" t="str">
        <f>VLOOKUP(S3871,Taxonomic!A:D,4,FALSE)</f>
        <v>adscensionis</v>
      </c>
    </row>
    <row r="3872" spans="1:26" x14ac:dyDescent="0.2">
      <c r="A3872" t="s">
        <v>30</v>
      </c>
      <c r="B3872" t="s">
        <v>59</v>
      </c>
      <c r="C3872" s="4" t="s">
        <v>165</v>
      </c>
      <c r="D3872">
        <v>2020</v>
      </c>
      <c r="E3872">
        <v>1</v>
      </c>
      <c r="F3872" s="9">
        <v>29</v>
      </c>
      <c r="G3872" t="s">
        <v>455</v>
      </c>
      <c r="H3872" t="s">
        <v>151</v>
      </c>
      <c r="I3872">
        <f>VLOOKUP(B3872,Information_sites!D:E,2,FALSE)</f>
        <v>-24.097747999999999</v>
      </c>
      <c r="J3872">
        <f>VLOOKUP(B3872,Information_sites!D:F,3,FALSE)</f>
        <v>-45.688487000000002</v>
      </c>
      <c r="K3872">
        <v>24</v>
      </c>
      <c r="L3872">
        <v>59</v>
      </c>
      <c r="M3872">
        <v>40</v>
      </c>
      <c r="N3872" t="s">
        <v>182</v>
      </c>
      <c r="O3872">
        <v>8</v>
      </c>
      <c r="P3872" s="5">
        <v>0.61597222222222203</v>
      </c>
      <c r="Q3872" s="5">
        <v>0.62083333333333302</v>
      </c>
      <c r="R3872">
        <v>26</v>
      </c>
      <c r="S3872" t="s">
        <v>77</v>
      </c>
      <c r="T3872" s="2">
        <v>2</v>
      </c>
      <c r="U3872" s="2">
        <v>30</v>
      </c>
      <c r="V3872" t="s">
        <v>137</v>
      </c>
      <c r="X3872" t="str">
        <f>VLOOKUP($S3872,Taxonomic!A:D,2,FALSE)</f>
        <v>scaridae</v>
      </c>
      <c r="Y3872" t="str">
        <f>VLOOKUP(S3872,Taxonomic!A:D,3,FALSE)</f>
        <v>scarus</v>
      </c>
      <c r="Z3872" t="str">
        <f>VLOOKUP(S3872,Taxonomic!A:D,4,FALSE)</f>
        <v>zelindae</v>
      </c>
    </row>
    <row r="3873" spans="1:26" x14ac:dyDescent="0.2">
      <c r="A3873" t="s">
        <v>30</v>
      </c>
      <c r="B3873" t="s">
        <v>59</v>
      </c>
      <c r="C3873" s="4" t="s">
        <v>165</v>
      </c>
      <c r="D3873">
        <v>2020</v>
      </c>
      <c r="E3873">
        <v>1</v>
      </c>
      <c r="F3873" s="9">
        <v>29</v>
      </c>
      <c r="G3873" t="s">
        <v>455</v>
      </c>
      <c r="H3873" t="s">
        <v>151</v>
      </c>
      <c r="I3873">
        <f>VLOOKUP(B3873,Information_sites!D:E,2,FALSE)</f>
        <v>-24.097747999999999</v>
      </c>
      <c r="J3873">
        <f>VLOOKUP(B3873,Information_sites!D:F,3,FALSE)</f>
        <v>-45.688487000000002</v>
      </c>
      <c r="K3873">
        <v>24</v>
      </c>
      <c r="L3873">
        <v>59</v>
      </c>
      <c r="M3873">
        <v>40</v>
      </c>
      <c r="N3873" t="s">
        <v>182</v>
      </c>
      <c r="O3873">
        <v>8</v>
      </c>
      <c r="P3873" s="5">
        <v>0.61597222222222203</v>
      </c>
      <c r="Q3873" s="5">
        <v>0.62083333333333302</v>
      </c>
      <c r="R3873">
        <v>26</v>
      </c>
      <c r="S3873" t="s">
        <v>46</v>
      </c>
      <c r="T3873" s="2">
        <v>2</v>
      </c>
      <c r="U3873" s="2">
        <v>10</v>
      </c>
      <c r="X3873" t="str">
        <f>VLOOKUP($S3873,Taxonomic!A:D,2,FALSE)</f>
        <v>pomacentridae</v>
      </c>
      <c r="Y3873" t="str">
        <f>VLOOKUP(S3873,Taxonomic!A:D,3,FALSE)</f>
        <v>stegastes</v>
      </c>
      <c r="Z3873" t="str">
        <f>VLOOKUP(S3873,Taxonomic!A:D,4,FALSE)</f>
        <v>fuscus</v>
      </c>
    </row>
    <row r="3874" spans="1:26" x14ac:dyDescent="0.2">
      <c r="A3874" t="s">
        <v>30</v>
      </c>
      <c r="B3874" t="s">
        <v>59</v>
      </c>
      <c r="C3874" s="4" t="s">
        <v>165</v>
      </c>
      <c r="D3874">
        <v>2020</v>
      </c>
      <c r="E3874">
        <v>1</v>
      </c>
      <c r="F3874" s="9">
        <v>29</v>
      </c>
      <c r="G3874" t="s">
        <v>455</v>
      </c>
      <c r="H3874" t="s">
        <v>151</v>
      </c>
      <c r="I3874">
        <f>VLOOKUP(B3874,Information_sites!D:E,2,FALSE)</f>
        <v>-24.097747999999999</v>
      </c>
      <c r="J3874">
        <f>VLOOKUP(B3874,Information_sites!D:F,3,FALSE)</f>
        <v>-45.688487000000002</v>
      </c>
      <c r="K3874">
        <v>24</v>
      </c>
      <c r="L3874">
        <v>59</v>
      </c>
      <c r="M3874">
        <v>40</v>
      </c>
      <c r="N3874" t="s">
        <v>182</v>
      </c>
      <c r="O3874">
        <v>8</v>
      </c>
      <c r="P3874" s="5">
        <v>0.61597222222222203</v>
      </c>
      <c r="Q3874" s="5">
        <v>0.62083333333333302</v>
      </c>
      <c r="R3874">
        <v>26</v>
      </c>
      <c r="S3874" t="s">
        <v>46</v>
      </c>
      <c r="T3874" s="2">
        <v>12</v>
      </c>
      <c r="U3874" s="2">
        <v>15</v>
      </c>
      <c r="X3874" t="str">
        <f>VLOOKUP($S3874,Taxonomic!A:D,2,FALSE)</f>
        <v>pomacentridae</v>
      </c>
      <c r="Y3874" t="str">
        <f>VLOOKUP(S3874,Taxonomic!A:D,3,FALSE)</f>
        <v>stegastes</v>
      </c>
      <c r="Z3874" t="str">
        <f>VLOOKUP(S3874,Taxonomic!A:D,4,FALSE)</f>
        <v>fuscus</v>
      </c>
    </row>
    <row r="3875" spans="1:26" x14ac:dyDescent="0.2">
      <c r="A3875" t="s">
        <v>30</v>
      </c>
      <c r="B3875" t="s">
        <v>59</v>
      </c>
      <c r="C3875" s="4" t="s">
        <v>165</v>
      </c>
      <c r="D3875">
        <v>2020</v>
      </c>
      <c r="E3875">
        <v>1</v>
      </c>
      <c r="F3875" s="9">
        <v>29</v>
      </c>
      <c r="G3875" t="s">
        <v>455</v>
      </c>
      <c r="H3875" t="s">
        <v>151</v>
      </c>
      <c r="I3875">
        <f>VLOOKUP(B3875,Information_sites!D:E,2,FALSE)</f>
        <v>-24.097747999999999</v>
      </c>
      <c r="J3875">
        <f>VLOOKUP(B3875,Information_sites!D:F,3,FALSE)</f>
        <v>-45.688487000000002</v>
      </c>
      <c r="K3875">
        <v>24</v>
      </c>
      <c r="L3875">
        <v>59</v>
      </c>
      <c r="M3875">
        <v>40</v>
      </c>
      <c r="N3875" t="s">
        <v>182</v>
      </c>
      <c r="O3875">
        <v>8</v>
      </c>
      <c r="P3875" s="5">
        <v>0.61597222222222203</v>
      </c>
      <c r="Q3875" s="5">
        <v>0.62083333333333302</v>
      </c>
      <c r="R3875">
        <v>26</v>
      </c>
      <c r="S3875" t="s">
        <v>53</v>
      </c>
      <c r="T3875" s="2">
        <v>1</v>
      </c>
      <c r="U3875" s="2">
        <v>7</v>
      </c>
      <c r="X3875" t="str">
        <f>VLOOKUP($S3875,Taxonomic!A:D,2,FALSE)</f>
        <v>labrisomidae</v>
      </c>
      <c r="Y3875" t="str">
        <f>VLOOKUP(S3875,Taxonomic!A:D,3,FALSE)</f>
        <v>labrisomus</v>
      </c>
      <c r="Z3875" t="str">
        <f>VLOOKUP(S3875,Taxonomic!A:D,4,FALSE)</f>
        <v>nuchipinnis</v>
      </c>
    </row>
    <row r="3876" spans="1:26" x14ac:dyDescent="0.2">
      <c r="A3876" t="s">
        <v>30</v>
      </c>
      <c r="B3876" t="s">
        <v>59</v>
      </c>
      <c r="C3876" s="4" t="s">
        <v>165</v>
      </c>
      <c r="D3876">
        <v>2020</v>
      </c>
      <c r="E3876">
        <v>1</v>
      </c>
      <c r="F3876" s="9">
        <v>29</v>
      </c>
      <c r="G3876" t="s">
        <v>455</v>
      </c>
      <c r="H3876" t="s">
        <v>151</v>
      </c>
      <c r="I3876">
        <f>VLOOKUP(B3876,Information_sites!D:E,2,FALSE)</f>
        <v>-24.097747999999999</v>
      </c>
      <c r="J3876">
        <f>VLOOKUP(B3876,Information_sites!D:F,3,FALSE)</f>
        <v>-45.688487000000002</v>
      </c>
      <c r="K3876">
        <v>24</v>
      </c>
      <c r="L3876">
        <v>59</v>
      </c>
      <c r="M3876">
        <v>40</v>
      </c>
      <c r="N3876" t="s">
        <v>182</v>
      </c>
      <c r="O3876">
        <v>8</v>
      </c>
      <c r="P3876" s="5">
        <v>0.61597222222222203</v>
      </c>
      <c r="Q3876" s="5">
        <v>0.62083333333333302</v>
      </c>
      <c r="R3876">
        <v>26</v>
      </c>
      <c r="S3876" t="s">
        <v>54</v>
      </c>
      <c r="T3876" s="2">
        <v>2</v>
      </c>
      <c r="U3876" s="2">
        <v>4</v>
      </c>
      <c r="X3876" t="str">
        <f>VLOOKUP($S3876,Taxonomic!A:D,2,FALSE)</f>
        <v>blenniidae</v>
      </c>
      <c r="Y3876" t="str">
        <f>VLOOKUP(S3876,Taxonomic!A:D,3,FALSE)</f>
        <v>parablennius</v>
      </c>
      <c r="Z3876" t="str">
        <f>VLOOKUP(S3876,Taxonomic!A:D,4,FALSE)</f>
        <v>marmoreus</v>
      </c>
    </row>
    <row r="3877" spans="1:26" x14ac:dyDescent="0.2">
      <c r="A3877" t="s">
        <v>30</v>
      </c>
      <c r="B3877" t="s">
        <v>59</v>
      </c>
      <c r="C3877" s="4" t="s">
        <v>165</v>
      </c>
      <c r="D3877">
        <v>2020</v>
      </c>
      <c r="E3877">
        <v>1</v>
      </c>
      <c r="F3877" s="9">
        <v>29</v>
      </c>
      <c r="G3877" t="s">
        <v>455</v>
      </c>
      <c r="H3877" t="s">
        <v>151</v>
      </c>
      <c r="I3877">
        <f>VLOOKUP(B3877,Information_sites!D:E,2,FALSE)</f>
        <v>-24.097747999999999</v>
      </c>
      <c r="J3877">
        <f>VLOOKUP(B3877,Information_sites!D:F,3,FALSE)</f>
        <v>-45.688487000000002</v>
      </c>
      <c r="K3877">
        <v>24</v>
      </c>
      <c r="L3877">
        <v>59</v>
      </c>
      <c r="M3877">
        <v>40</v>
      </c>
      <c r="N3877" t="s">
        <v>182</v>
      </c>
      <c r="O3877">
        <v>8</v>
      </c>
      <c r="P3877" s="5">
        <v>0.61597222222222203</v>
      </c>
      <c r="Q3877" s="5">
        <v>0.62083333333333302</v>
      </c>
      <c r="R3877">
        <v>26</v>
      </c>
      <c r="S3877" t="s">
        <v>54</v>
      </c>
      <c r="T3877" s="2">
        <v>1</v>
      </c>
      <c r="U3877" s="2">
        <v>5</v>
      </c>
      <c r="X3877" t="str">
        <f>VLOOKUP($S3877,Taxonomic!A:D,2,FALSE)</f>
        <v>blenniidae</v>
      </c>
      <c r="Y3877" t="str">
        <f>VLOOKUP(S3877,Taxonomic!A:D,3,FALSE)</f>
        <v>parablennius</v>
      </c>
      <c r="Z3877" t="str">
        <f>VLOOKUP(S3877,Taxonomic!A:D,4,FALSE)</f>
        <v>marmoreus</v>
      </c>
    </row>
    <row r="3878" spans="1:26" x14ac:dyDescent="0.2">
      <c r="A3878" t="s">
        <v>30</v>
      </c>
      <c r="B3878" t="s">
        <v>59</v>
      </c>
      <c r="C3878" s="4" t="s">
        <v>165</v>
      </c>
      <c r="D3878">
        <v>2020</v>
      </c>
      <c r="E3878">
        <v>1</v>
      </c>
      <c r="F3878" s="9">
        <v>29</v>
      </c>
      <c r="G3878" t="s">
        <v>455</v>
      </c>
      <c r="H3878" t="s">
        <v>151</v>
      </c>
      <c r="I3878">
        <f>VLOOKUP(B3878,Information_sites!D:E,2,FALSE)</f>
        <v>-24.097747999999999</v>
      </c>
      <c r="J3878">
        <f>VLOOKUP(B3878,Information_sites!D:F,3,FALSE)</f>
        <v>-45.688487000000002</v>
      </c>
      <c r="K3878">
        <v>24</v>
      </c>
      <c r="L3878">
        <v>59</v>
      </c>
      <c r="M3878">
        <v>40</v>
      </c>
      <c r="N3878" t="s">
        <v>182</v>
      </c>
      <c r="O3878">
        <v>8</v>
      </c>
      <c r="P3878" s="5">
        <v>0.61597222222222203</v>
      </c>
      <c r="Q3878" s="5">
        <v>0.62083333333333302</v>
      </c>
      <c r="R3878">
        <v>26</v>
      </c>
      <c r="S3878" t="s">
        <v>54</v>
      </c>
      <c r="T3878" s="2">
        <v>1</v>
      </c>
      <c r="U3878" s="2">
        <v>7</v>
      </c>
      <c r="X3878" t="str">
        <f>VLOOKUP($S3878,Taxonomic!A:D,2,FALSE)</f>
        <v>blenniidae</v>
      </c>
      <c r="Y3878" t="str">
        <f>VLOOKUP(S3878,Taxonomic!A:D,3,FALSE)</f>
        <v>parablennius</v>
      </c>
      <c r="Z3878" t="str">
        <f>VLOOKUP(S3878,Taxonomic!A:D,4,FALSE)</f>
        <v>marmoreus</v>
      </c>
    </row>
    <row r="3879" spans="1:26" x14ac:dyDescent="0.2">
      <c r="A3879" t="s">
        <v>30</v>
      </c>
      <c r="B3879" t="s">
        <v>59</v>
      </c>
      <c r="C3879" s="4" t="s">
        <v>165</v>
      </c>
      <c r="D3879">
        <v>2020</v>
      </c>
      <c r="E3879">
        <v>1</v>
      </c>
      <c r="F3879" s="9">
        <v>29</v>
      </c>
      <c r="G3879" t="s">
        <v>455</v>
      </c>
      <c r="H3879" t="s">
        <v>151</v>
      </c>
      <c r="I3879">
        <f>VLOOKUP(B3879,Information_sites!D:E,2,FALSE)</f>
        <v>-24.097747999999999</v>
      </c>
      <c r="J3879">
        <f>VLOOKUP(B3879,Information_sites!D:F,3,FALSE)</f>
        <v>-45.688487000000002</v>
      </c>
      <c r="K3879">
        <v>25</v>
      </c>
      <c r="L3879">
        <v>60</v>
      </c>
      <c r="M3879">
        <v>40</v>
      </c>
      <c r="N3879" t="s">
        <v>183</v>
      </c>
      <c r="O3879">
        <v>9</v>
      </c>
      <c r="P3879" s="5">
        <v>0.64791666666666703</v>
      </c>
      <c r="Q3879" s="5">
        <v>0.65347222222222201</v>
      </c>
      <c r="R3879">
        <v>21</v>
      </c>
      <c r="S3879" t="s">
        <v>39</v>
      </c>
      <c r="T3879" s="2">
        <v>20</v>
      </c>
      <c r="U3879" s="2">
        <v>15</v>
      </c>
      <c r="X3879" t="str">
        <f>VLOOKUP($S3879,Taxonomic!A:D,2,FALSE)</f>
        <v>haemulidae</v>
      </c>
      <c r="Y3879" t="str">
        <f>VLOOKUP(S3879,Taxonomic!A:D,3,FALSE)</f>
        <v>haemulon</v>
      </c>
      <c r="Z3879" t="str">
        <f>VLOOKUP(S3879,Taxonomic!A:D,4,FALSE)</f>
        <v>aurolineatum</v>
      </c>
    </row>
    <row r="3880" spans="1:26" x14ac:dyDescent="0.2">
      <c r="A3880" t="s">
        <v>30</v>
      </c>
      <c r="B3880" t="s">
        <v>59</v>
      </c>
      <c r="C3880" s="4" t="s">
        <v>165</v>
      </c>
      <c r="D3880">
        <v>2020</v>
      </c>
      <c r="E3880">
        <v>1</v>
      </c>
      <c r="F3880" s="9">
        <v>29</v>
      </c>
      <c r="G3880" t="s">
        <v>455</v>
      </c>
      <c r="H3880" t="s">
        <v>151</v>
      </c>
      <c r="I3880">
        <f>VLOOKUP(B3880,Information_sites!D:E,2,FALSE)</f>
        <v>-24.097747999999999</v>
      </c>
      <c r="J3880">
        <f>VLOOKUP(B3880,Information_sites!D:F,3,FALSE)</f>
        <v>-45.688487000000002</v>
      </c>
      <c r="K3880">
        <v>25</v>
      </c>
      <c r="L3880">
        <v>60</v>
      </c>
      <c r="M3880">
        <v>40</v>
      </c>
      <c r="N3880" t="s">
        <v>183</v>
      </c>
      <c r="O3880">
        <v>9</v>
      </c>
      <c r="P3880" s="5">
        <v>0.64791666666666703</v>
      </c>
      <c r="Q3880" s="5">
        <v>0.65347222222222201</v>
      </c>
      <c r="R3880">
        <v>21</v>
      </c>
      <c r="S3880" t="s">
        <v>39</v>
      </c>
      <c r="T3880" s="2">
        <v>4</v>
      </c>
      <c r="U3880" s="2">
        <v>17</v>
      </c>
      <c r="X3880" t="str">
        <f>VLOOKUP($S3880,Taxonomic!A:D,2,FALSE)</f>
        <v>haemulidae</v>
      </c>
      <c r="Y3880" t="str">
        <f>VLOOKUP(S3880,Taxonomic!A:D,3,FALSE)</f>
        <v>haemulon</v>
      </c>
      <c r="Z3880" t="str">
        <f>VLOOKUP(S3880,Taxonomic!A:D,4,FALSE)</f>
        <v>aurolineatum</v>
      </c>
    </row>
    <row r="3881" spans="1:26" x14ac:dyDescent="0.2">
      <c r="A3881" t="s">
        <v>30</v>
      </c>
      <c r="B3881" t="s">
        <v>59</v>
      </c>
      <c r="C3881" s="4" t="s">
        <v>165</v>
      </c>
      <c r="D3881">
        <v>2020</v>
      </c>
      <c r="E3881">
        <v>1</v>
      </c>
      <c r="F3881" s="9">
        <v>29</v>
      </c>
      <c r="G3881" t="s">
        <v>455</v>
      </c>
      <c r="H3881" t="s">
        <v>151</v>
      </c>
      <c r="I3881">
        <f>VLOOKUP(B3881,Information_sites!D:E,2,FALSE)</f>
        <v>-24.097747999999999</v>
      </c>
      <c r="J3881">
        <f>VLOOKUP(B3881,Information_sites!D:F,3,FALSE)</f>
        <v>-45.688487000000002</v>
      </c>
      <c r="K3881">
        <v>25</v>
      </c>
      <c r="L3881">
        <v>60</v>
      </c>
      <c r="M3881">
        <v>40</v>
      </c>
      <c r="N3881" t="s">
        <v>183</v>
      </c>
      <c r="O3881">
        <v>9</v>
      </c>
      <c r="P3881" s="5">
        <v>0.64791666666666703</v>
      </c>
      <c r="Q3881" s="5">
        <v>0.65347222222222201</v>
      </c>
      <c r="R3881">
        <v>21</v>
      </c>
      <c r="S3881" t="s">
        <v>44</v>
      </c>
      <c r="T3881" s="2">
        <v>2</v>
      </c>
      <c r="U3881" s="2">
        <v>30</v>
      </c>
      <c r="X3881" t="str">
        <f>VLOOKUP($S3881,Taxonomic!A:D,2,FALSE)</f>
        <v>pomacanthidae</v>
      </c>
      <c r="Y3881" t="str">
        <f>VLOOKUP(S3881,Taxonomic!A:D,3,FALSE)</f>
        <v>pomacanthus</v>
      </c>
      <c r="Z3881" t="str">
        <f>VLOOKUP(S3881,Taxonomic!A:D,4,FALSE)</f>
        <v>paru</v>
      </c>
    </row>
    <row r="3882" spans="1:26" x14ac:dyDescent="0.2">
      <c r="A3882" t="s">
        <v>30</v>
      </c>
      <c r="B3882" t="s">
        <v>59</v>
      </c>
      <c r="C3882" s="4" t="s">
        <v>165</v>
      </c>
      <c r="D3882">
        <v>2020</v>
      </c>
      <c r="E3882">
        <v>1</v>
      </c>
      <c r="F3882" s="9">
        <v>29</v>
      </c>
      <c r="G3882" t="s">
        <v>455</v>
      </c>
      <c r="H3882" t="s">
        <v>151</v>
      </c>
      <c r="I3882">
        <f>VLOOKUP(B3882,Information_sites!D:E,2,FALSE)</f>
        <v>-24.097747999999999</v>
      </c>
      <c r="J3882">
        <f>VLOOKUP(B3882,Information_sites!D:F,3,FALSE)</f>
        <v>-45.688487000000002</v>
      </c>
      <c r="K3882">
        <v>25</v>
      </c>
      <c r="L3882">
        <v>60</v>
      </c>
      <c r="M3882">
        <v>40</v>
      </c>
      <c r="N3882" t="s">
        <v>183</v>
      </c>
      <c r="O3882">
        <v>9</v>
      </c>
      <c r="P3882" s="5">
        <v>0.64791666666666703</v>
      </c>
      <c r="Q3882" s="5">
        <v>0.65347222222222201</v>
      </c>
      <c r="R3882">
        <v>21</v>
      </c>
      <c r="S3882" t="s">
        <v>33</v>
      </c>
      <c r="T3882" s="2">
        <v>7</v>
      </c>
      <c r="U3882" s="2">
        <v>15</v>
      </c>
      <c r="X3882" t="str">
        <f>VLOOKUP($S3882,Taxonomic!A:D,2,FALSE)</f>
        <v>pomacentridae</v>
      </c>
      <c r="Y3882" t="str">
        <f>VLOOKUP(S3882,Taxonomic!A:D,3,FALSE)</f>
        <v>abudefduf</v>
      </c>
      <c r="Z3882" t="str">
        <f>VLOOKUP(S3882,Taxonomic!A:D,4,FALSE)</f>
        <v>saxatilis</v>
      </c>
    </row>
    <row r="3883" spans="1:26" x14ac:dyDescent="0.2">
      <c r="A3883" t="s">
        <v>30</v>
      </c>
      <c r="B3883" t="s">
        <v>59</v>
      </c>
      <c r="C3883" s="4" t="s">
        <v>165</v>
      </c>
      <c r="D3883">
        <v>2020</v>
      </c>
      <c r="E3883">
        <v>1</v>
      </c>
      <c r="F3883" s="9">
        <v>29</v>
      </c>
      <c r="G3883" t="s">
        <v>455</v>
      </c>
      <c r="H3883" t="s">
        <v>151</v>
      </c>
      <c r="I3883">
        <f>VLOOKUP(B3883,Information_sites!D:E,2,FALSE)</f>
        <v>-24.097747999999999</v>
      </c>
      <c r="J3883">
        <f>VLOOKUP(B3883,Information_sites!D:F,3,FALSE)</f>
        <v>-45.688487000000002</v>
      </c>
      <c r="K3883">
        <v>25</v>
      </c>
      <c r="L3883">
        <v>60</v>
      </c>
      <c r="M3883">
        <v>40</v>
      </c>
      <c r="N3883" t="s">
        <v>183</v>
      </c>
      <c r="O3883">
        <v>9</v>
      </c>
      <c r="P3883" s="5">
        <v>0.64791666666666703</v>
      </c>
      <c r="Q3883" s="5">
        <v>0.65347222222222201</v>
      </c>
      <c r="R3883">
        <v>21</v>
      </c>
      <c r="S3883" t="s">
        <v>33</v>
      </c>
      <c r="T3883" s="2">
        <v>2</v>
      </c>
      <c r="U3883" s="2">
        <v>17</v>
      </c>
      <c r="X3883" t="str">
        <f>VLOOKUP($S3883,Taxonomic!A:D,2,FALSE)</f>
        <v>pomacentridae</v>
      </c>
      <c r="Y3883" t="str">
        <f>VLOOKUP(S3883,Taxonomic!A:D,3,FALSE)</f>
        <v>abudefduf</v>
      </c>
      <c r="Z3883" t="str">
        <f>VLOOKUP(S3883,Taxonomic!A:D,4,FALSE)</f>
        <v>saxatilis</v>
      </c>
    </row>
    <row r="3884" spans="1:26" x14ac:dyDescent="0.2">
      <c r="A3884" t="s">
        <v>30</v>
      </c>
      <c r="B3884" t="s">
        <v>59</v>
      </c>
      <c r="C3884" s="4" t="s">
        <v>165</v>
      </c>
      <c r="D3884">
        <v>2020</v>
      </c>
      <c r="E3884">
        <v>1</v>
      </c>
      <c r="F3884" s="9">
        <v>29</v>
      </c>
      <c r="G3884" t="s">
        <v>455</v>
      </c>
      <c r="H3884" t="s">
        <v>151</v>
      </c>
      <c r="I3884">
        <f>VLOOKUP(B3884,Information_sites!D:E,2,FALSE)</f>
        <v>-24.097747999999999</v>
      </c>
      <c r="J3884">
        <f>VLOOKUP(B3884,Information_sites!D:F,3,FALSE)</f>
        <v>-45.688487000000002</v>
      </c>
      <c r="K3884">
        <v>25</v>
      </c>
      <c r="L3884">
        <v>60</v>
      </c>
      <c r="M3884">
        <v>40</v>
      </c>
      <c r="N3884" t="s">
        <v>183</v>
      </c>
      <c r="O3884">
        <v>9</v>
      </c>
      <c r="P3884" s="5">
        <v>0.64791666666666703</v>
      </c>
      <c r="Q3884" s="5">
        <v>0.65347222222222201</v>
      </c>
      <c r="R3884">
        <v>21</v>
      </c>
      <c r="S3884" t="s">
        <v>437</v>
      </c>
      <c r="T3884" s="2">
        <v>1</v>
      </c>
      <c r="U3884" s="2">
        <v>25</v>
      </c>
      <c r="X3884" t="str">
        <f>VLOOKUP($S3884,Taxonomic!A:D,2,FALSE)</f>
        <v>haemulidae</v>
      </c>
      <c r="Y3884" t="str">
        <f>VLOOKUP(S3884,Taxonomic!A:D,3,FALSE)</f>
        <v>haemulon</v>
      </c>
      <c r="Z3884" t="str">
        <f>VLOOKUP(S3884,Taxonomic!A:D,4,FALSE)</f>
        <v>atlanticus</v>
      </c>
    </row>
    <row r="3885" spans="1:26" x14ac:dyDescent="0.2">
      <c r="A3885" t="s">
        <v>30</v>
      </c>
      <c r="B3885" t="s">
        <v>59</v>
      </c>
      <c r="C3885" s="4" t="s">
        <v>165</v>
      </c>
      <c r="D3885">
        <v>2020</v>
      </c>
      <c r="E3885">
        <v>1</v>
      </c>
      <c r="F3885" s="9">
        <v>29</v>
      </c>
      <c r="G3885" t="s">
        <v>455</v>
      </c>
      <c r="H3885" t="s">
        <v>151</v>
      </c>
      <c r="I3885">
        <f>VLOOKUP(B3885,Information_sites!D:E,2,FALSE)</f>
        <v>-24.097747999999999</v>
      </c>
      <c r="J3885">
        <f>VLOOKUP(B3885,Information_sites!D:F,3,FALSE)</f>
        <v>-45.688487000000002</v>
      </c>
      <c r="K3885">
        <v>25</v>
      </c>
      <c r="L3885">
        <v>60</v>
      </c>
      <c r="M3885">
        <v>40</v>
      </c>
      <c r="N3885" t="s">
        <v>183</v>
      </c>
      <c r="O3885">
        <v>9</v>
      </c>
      <c r="P3885" s="5">
        <v>0.64791666666666703</v>
      </c>
      <c r="Q3885" s="5">
        <v>0.65347222222222201</v>
      </c>
      <c r="R3885">
        <v>21</v>
      </c>
      <c r="S3885" t="s">
        <v>437</v>
      </c>
      <c r="T3885" s="2">
        <v>1</v>
      </c>
      <c r="U3885" s="2">
        <v>27</v>
      </c>
      <c r="X3885" t="str">
        <f>VLOOKUP($S3885,Taxonomic!A:D,2,FALSE)</f>
        <v>haemulidae</v>
      </c>
      <c r="Y3885" t="str">
        <f>VLOOKUP(S3885,Taxonomic!A:D,3,FALSE)</f>
        <v>haemulon</v>
      </c>
      <c r="Z3885" t="str">
        <f>VLOOKUP(S3885,Taxonomic!A:D,4,FALSE)</f>
        <v>atlanticus</v>
      </c>
    </row>
    <row r="3886" spans="1:26" x14ac:dyDescent="0.2">
      <c r="A3886" t="s">
        <v>30</v>
      </c>
      <c r="B3886" t="s">
        <v>59</v>
      </c>
      <c r="C3886" s="4" t="s">
        <v>165</v>
      </c>
      <c r="D3886">
        <v>2020</v>
      </c>
      <c r="E3886">
        <v>1</v>
      </c>
      <c r="F3886" s="9">
        <v>29</v>
      </c>
      <c r="G3886" t="s">
        <v>455</v>
      </c>
      <c r="H3886" t="s">
        <v>151</v>
      </c>
      <c r="I3886">
        <f>VLOOKUP(B3886,Information_sites!D:E,2,FALSE)</f>
        <v>-24.097747999999999</v>
      </c>
      <c r="J3886">
        <f>VLOOKUP(B3886,Information_sites!D:F,3,FALSE)</f>
        <v>-45.688487000000002</v>
      </c>
      <c r="K3886">
        <v>25</v>
      </c>
      <c r="L3886">
        <v>60</v>
      </c>
      <c r="M3886">
        <v>40</v>
      </c>
      <c r="N3886" t="s">
        <v>183</v>
      </c>
      <c r="O3886">
        <v>9</v>
      </c>
      <c r="P3886" s="5">
        <v>0.64791666666666703</v>
      </c>
      <c r="Q3886" s="5">
        <v>0.65347222222222201</v>
      </c>
      <c r="R3886">
        <v>21</v>
      </c>
      <c r="S3886" t="s">
        <v>40</v>
      </c>
      <c r="T3886" s="2">
        <v>1</v>
      </c>
      <c r="U3886" s="2">
        <v>17</v>
      </c>
      <c r="X3886" t="str">
        <f>VLOOKUP($S3886,Taxonomic!A:D,2,FALSE)</f>
        <v>labridae</v>
      </c>
      <c r="Y3886" t="str">
        <f>VLOOKUP(S3886,Taxonomic!A:D,3,FALSE)</f>
        <v>halichoeres</v>
      </c>
      <c r="Z3886" t="str">
        <f>VLOOKUP(S3886,Taxonomic!A:D,4,FALSE)</f>
        <v>poeyi</v>
      </c>
    </row>
    <row r="3887" spans="1:26" x14ac:dyDescent="0.2">
      <c r="A3887" t="s">
        <v>30</v>
      </c>
      <c r="B3887" t="s">
        <v>59</v>
      </c>
      <c r="C3887" s="4" t="s">
        <v>165</v>
      </c>
      <c r="D3887">
        <v>2020</v>
      </c>
      <c r="E3887">
        <v>1</v>
      </c>
      <c r="F3887" s="9">
        <v>29</v>
      </c>
      <c r="G3887" t="s">
        <v>455</v>
      </c>
      <c r="H3887" t="s">
        <v>151</v>
      </c>
      <c r="I3887">
        <f>VLOOKUP(B3887,Information_sites!D:E,2,FALSE)</f>
        <v>-24.097747999999999</v>
      </c>
      <c r="J3887">
        <f>VLOOKUP(B3887,Information_sites!D:F,3,FALSE)</f>
        <v>-45.688487000000002</v>
      </c>
      <c r="K3887">
        <v>25</v>
      </c>
      <c r="L3887">
        <v>60</v>
      </c>
      <c r="M3887">
        <v>40</v>
      </c>
      <c r="N3887" t="s">
        <v>183</v>
      </c>
      <c r="O3887">
        <v>9</v>
      </c>
      <c r="P3887" s="5">
        <v>0.64791666666666703</v>
      </c>
      <c r="Q3887" s="5">
        <v>0.65347222222222201</v>
      </c>
      <c r="R3887">
        <v>21</v>
      </c>
      <c r="S3887" t="s">
        <v>41</v>
      </c>
      <c r="T3887" s="2">
        <v>1</v>
      </c>
      <c r="U3887" s="2">
        <v>20</v>
      </c>
      <c r="X3887" t="str">
        <f>VLOOKUP($S3887,Taxonomic!A:D,2,FALSE)</f>
        <v>holocentridae</v>
      </c>
      <c r="Y3887" t="str">
        <f>VLOOKUP(S3887,Taxonomic!A:D,3,FALSE)</f>
        <v>holocentrus</v>
      </c>
      <c r="Z3887" t="str">
        <f>VLOOKUP(S3887,Taxonomic!A:D,4,FALSE)</f>
        <v>adscensionis</v>
      </c>
    </row>
    <row r="3888" spans="1:26" x14ac:dyDescent="0.2">
      <c r="A3888" t="s">
        <v>30</v>
      </c>
      <c r="B3888" t="s">
        <v>59</v>
      </c>
      <c r="C3888" s="4" t="s">
        <v>165</v>
      </c>
      <c r="D3888">
        <v>2020</v>
      </c>
      <c r="E3888">
        <v>1</v>
      </c>
      <c r="F3888" s="9">
        <v>29</v>
      </c>
      <c r="G3888" t="s">
        <v>455</v>
      </c>
      <c r="H3888" t="s">
        <v>151</v>
      </c>
      <c r="I3888">
        <f>VLOOKUP(B3888,Information_sites!D:E,2,FALSE)</f>
        <v>-24.097747999999999</v>
      </c>
      <c r="J3888">
        <f>VLOOKUP(B3888,Information_sites!D:F,3,FALSE)</f>
        <v>-45.688487000000002</v>
      </c>
      <c r="K3888">
        <v>25</v>
      </c>
      <c r="L3888">
        <v>60</v>
      </c>
      <c r="M3888">
        <v>40</v>
      </c>
      <c r="N3888" t="s">
        <v>183</v>
      </c>
      <c r="O3888">
        <v>9</v>
      </c>
      <c r="P3888" s="5">
        <v>0.64791666666666703</v>
      </c>
      <c r="Q3888" s="5">
        <v>0.65347222222222201</v>
      </c>
      <c r="R3888">
        <v>21</v>
      </c>
      <c r="S3888" t="s">
        <v>41</v>
      </c>
      <c r="T3888" s="2">
        <v>1</v>
      </c>
      <c r="U3888" s="2">
        <v>28</v>
      </c>
      <c r="X3888" t="str">
        <f>VLOOKUP($S3888,Taxonomic!A:D,2,FALSE)</f>
        <v>holocentridae</v>
      </c>
      <c r="Y3888" t="str">
        <f>VLOOKUP(S3888,Taxonomic!A:D,3,FALSE)</f>
        <v>holocentrus</v>
      </c>
      <c r="Z3888" t="str">
        <f>VLOOKUP(S3888,Taxonomic!A:D,4,FALSE)</f>
        <v>adscensionis</v>
      </c>
    </row>
    <row r="3889" spans="1:26" x14ac:dyDescent="0.2">
      <c r="A3889" t="s">
        <v>30</v>
      </c>
      <c r="B3889" t="s">
        <v>59</v>
      </c>
      <c r="C3889" s="4" t="s">
        <v>165</v>
      </c>
      <c r="D3889">
        <v>2020</v>
      </c>
      <c r="E3889">
        <v>1</v>
      </c>
      <c r="F3889" s="9">
        <v>29</v>
      </c>
      <c r="G3889" t="s">
        <v>455</v>
      </c>
      <c r="H3889" t="s">
        <v>151</v>
      </c>
      <c r="I3889">
        <f>VLOOKUP(B3889,Information_sites!D:E,2,FALSE)</f>
        <v>-24.097747999999999</v>
      </c>
      <c r="J3889">
        <f>VLOOKUP(B3889,Information_sites!D:F,3,FALSE)</f>
        <v>-45.688487000000002</v>
      </c>
      <c r="K3889">
        <v>25</v>
      </c>
      <c r="L3889">
        <v>60</v>
      </c>
      <c r="M3889">
        <v>40</v>
      </c>
      <c r="N3889" t="s">
        <v>183</v>
      </c>
      <c r="O3889">
        <v>9</v>
      </c>
      <c r="P3889" s="5">
        <v>0.64791666666666703</v>
      </c>
      <c r="Q3889" s="5">
        <v>0.65347222222222201</v>
      </c>
      <c r="R3889">
        <v>21</v>
      </c>
      <c r="S3889" t="s">
        <v>113</v>
      </c>
      <c r="T3889" s="2">
        <v>1</v>
      </c>
      <c r="U3889" s="2">
        <v>13</v>
      </c>
      <c r="X3889" t="str">
        <f>VLOOKUP($S3889,Taxonomic!A:D,2,FALSE)</f>
        <v>tetraodontidae</v>
      </c>
      <c r="Y3889" t="str">
        <f>VLOOKUP(S3889,Taxonomic!A:D,3,FALSE)</f>
        <v>sphoeroides</v>
      </c>
      <c r="Z3889" t="str">
        <f>VLOOKUP(S3889,Taxonomic!A:D,4,FALSE)</f>
        <v>spengleri</v>
      </c>
    </row>
    <row r="3890" spans="1:26" x14ac:dyDescent="0.2">
      <c r="A3890" t="s">
        <v>30</v>
      </c>
      <c r="B3890" t="s">
        <v>59</v>
      </c>
      <c r="C3890" s="4" t="s">
        <v>165</v>
      </c>
      <c r="D3890">
        <v>2020</v>
      </c>
      <c r="E3890">
        <v>1</v>
      </c>
      <c r="F3890" s="9">
        <v>29</v>
      </c>
      <c r="G3890" t="s">
        <v>455</v>
      </c>
      <c r="H3890" t="s">
        <v>151</v>
      </c>
      <c r="I3890">
        <f>VLOOKUP(B3890,Information_sites!D:E,2,FALSE)</f>
        <v>-24.097747999999999</v>
      </c>
      <c r="J3890">
        <f>VLOOKUP(B3890,Information_sites!D:F,3,FALSE)</f>
        <v>-45.688487000000002</v>
      </c>
      <c r="K3890">
        <v>25</v>
      </c>
      <c r="L3890">
        <v>60</v>
      </c>
      <c r="M3890">
        <v>40</v>
      </c>
      <c r="N3890" t="s">
        <v>183</v>
      </c>
      <c r="O3890">
        <v>9</v>
      </c>
      <c r="P3890" s="5">
        <v>0.64791666666666703</v>
      </c>
      <c r="Q3890" s="5">
        <v>0.65347222222222201</v>
      </c>
      <c r="R3890">
        <v>21</v>
      </c>
      <c r="S3890" t="s">
        <v>100</v>
      </c>
      <c r="T3890" s="2">
        <v>4</v>
      </c>
      <c r="U3890" s="2">
        <v>3</v>
      </c>
      <c r="X3890" t="str">
        <f>VLOOKUP($S3890,Taxonomic!A:D,2,FALSE)</f>
        <v>gobiidae</v>
      </c>
      <c r="Y3890" t="str">
        <f>VLOOKUP(S3890,Taxonomic!A:D,3,FALSE)</f>
        <v>coryphopterus</v>
      </c>
      <c r="Z3890" t="str">
        <f>VLOOKUP(S3890,Taxonomic!A:D,4,FALSE)</f>
        <v>glaucofraenum</v>
      </c>
    </row>
    <row r="3891" spans="1:26" x14ac:dyDescent="0.2">
      <c r="A3891" t="s">
        <v>30</v>
      </c>
      <c r="B3891" t="s">
        <v>59</v>
      </c>
      <c r="C3891" s="4" t="s">
        <v>165</v>
      </c>
      <c r="D3891">
        <v>2020</v>
      </c>
      <c r="E3891">
        <v>1</v>
      </c>
      <c r="F3891" s="9">
        <v>29</v>
      </c>
      <c r="G3891" t="s">
        <v>455</v>
      </c>
      <c r="H3891" t="s">
        <v>151</v>
      </c>
      <c r="I3891">
        <f>VLOOKUP(B3891,Information_sites!D:E,2,FALSE)</f>
        <v>-24.097747999999999</v>
      </c>
      <c r="J3891">
        <f>VLOOKUP(B3891,Information_sites!D:F,3,FALSE)</f>
        <v>-45.688487000000002</v>
      </c>
      <c r="K3891">
        <v>25</v>
      </c>
      <c r="L3891">
        <v>60</v>
      </c>
      <c r="M3891">
        <v>40</v>
      </c>
      <c r="N3891" t="s">
        <v>183</v>
      </c>
      <c r="O3891">
        <v>9</v>
      </c>
      <c r="P3891" s="5">
        <v>0.64791666666666703</v>
      </c>
      <c r="Q3891" s="5">
        <v>0.65347222222222201</v>
      </c>
      <c r="R3891">
        <v>21</v>
      </c>
      <c r="S3891" t="s">
        <v>100</v>
      </c>
      <c r="T3891" s="2">
        <v>13</v>
      </c>
      <c r="U3891" s="2">
        <v>5</v>
      </c>
      <c r="X3891" t="str">
        <f>VLOOKUP($S3891,Taxonomic!A:D,2,FALSE)</f>
        <v>gobiidae</v>
      </c>
      <c r="Y3891" t="str">
        <f>VLOOKUP(S3891,Taxonomic!A:D,3,FALSE)</f>
        <v>coryphopterus</v>
      </c>
      <c r="Z3891" t="str">
        <f>VLOOKUP(S3891,Taxonomic!A:D,4,FALSE)</f>
        <v>glaucofraenum</v>
      </c>
    </row>
    <row r="3892" spans="1:26" x14ac:dyDescent="0.2">
      <c r="A3892" t="s">
        <v>30</v>
      </c>
      <c r="B3892" t="s">
        <v>59</v>
      </c>
      <c r="C3892" s="4" t="s">
        <v>165</v>
      </c>
      <c r="D3892">
        <v>2020</v>
      </c>
      <c r="E3892">
        <v>1</v>
      </c>
      <c r="F3892" s="9">
        <v>29</v>
      </c>
      <c r="G3892" t="s">
        <v>455</v>
      </c>
      <c r="H3892" t="s">
        <v>151</v>
      </c>
      <c r="I3892">
        <f>VLOOKUP(B3892,Information_sites!D:E,2,FALSE)</f>
        <v>-24.097747999999999</v>
      </c>
      <c r="J3892">
        <f>VLOOKUP(B3892,Information_sites!D:F,3,FALSE)</f>
        <v>-45.688487000000002</v>
      </c>
      <c r="K3892">
        <v>25</v>
      </c>
      <c r="L3892">
        <v>60</v>
      </c>
      <c r="M3892">
        <v>40</v>
      </c>
      <c r="N3892" t="s">
        <v>183</v>
      </c>
      <c r="O3892">
        <v>9</v>
      </c>
      <c r="P3892" s="5">
        <v>0.64791666666666703</v>
      </c>
      <c r="Q3892" s="5">
        <v>0.65347222222222201</v>
      </c>
      <c r="R3892">
        <v>21</v>
      </c>
      <c r="S3892" t="s">
        <v>100</v>
      </c>
      <c r="T3892" s="2">
        <v>7</v>
      </c>
      <c r="U3892" s="2">
        <v>7</v>
      </c>
      <c r="X3892" t="str">
        <f>VLOOKUP($S3892,Taxonomic!A:D,2,FALSE)</f>
        <v>gobiidae</v>
      </c>
      <c r="Y3892" t="str">
        <f>VLOOKUP(S3892,Taxonomic!A:D,3,FALSE)</f>
        <v>coryphopterus</v>
      </c>
      <c r="Z3892" t="str">
        <f>VLOOKUP(S3892,Taxonomic!A:D,4,FALSE)</f>
        <v>glaucofraenum</v>
      </c>
    </row>
    <row r="3893" spans="1:26" x14ac:dyDescent="0.2">
      <c r="A3893" t="s">
        <v>30</v>
      </c>
      <c r="B3893" t="s">
        <v>59</v>
      </c>
      <c r="C3893" s="4" t="s">
        <v>165</v>
      </c>
      <c r="D3893">
        <v>2020</v>
      </c>
      <c r="E3893">
        <v>1</v>
      </c>
      <c r="F3893" s="9">
        <v>29</v>
      </c>
      <c r="G3893" t="s">
        <v>455</v>
      </c>
      <c r="H3893" t="s">
        <v>151</v>
      </c>
      <c r="I3893">
        <f>VLOOKUP(B3893,Information_sites!D:E,2,FALSE)</f>
        <v>-24.097747999999999</v>
      </c>
      <c r="J3893">
        <f>VLOOKUP(B3893,Information_sites!D:F,3,FALSE)</f>
        <v>-45.688487000000002</v>
      </c>
      <c r="K3893">
        <v>25</v>
      </c>
      <c r="L3893">
        <v>60</v>
      </c>
      <c r="M3893">
        <v>40</v>
      </c>
      <c r="N3893" t="s">
        <v>183</v>
      </c>
      <c r="O3893">
        <v>9</v>
      </c>
      <c r="P3893" s="5">
        <v>0.64791666666666703</v>
      </c>
      <c r="Q3893" s="5">
        <v>0.65347222222222201</v>
      </c>
      <c r="R3893">
        <v>21</v>
      </c>
      <c r="S3893" t="s">
        <v>107</v>
      </c>
      <c r="T3893" s="2">
        <v>1</v>
      </c>
      <c r="U3893" s="2">
        <v>3</v>
      </c>
      <c r="X3893" t="str">
        <f>VLOOKUP($S3893,Taxonomic!A:D,2,FALSE)</f>
        <v>sciaenidae</v>
      </c>
      <c r="Y3893" t="str">
        <f>VLOOKUP(S3893,Taxonomic!A:D,3,FALSE)</f>
        <v>pareques</v>
      </c>
      <c r="Z3893" t="str">
        <f>VLOOKUP(S3893,Taxonomic!A:D,4,FALSE)</f>
        <v>acuminatus</v>
      </c>
    </row>
    <row r="3894" spans="1:26" x14ac:dyDescent="0.2">
      <c r="A3894" t="s">
        <v>30</v>
      </c>
      <c r="B3894" t="s">
        <v>59</v>
      </c>
      <c r="C3894" s="4" t="s">
        <v>165</v>
      </c>
      <c r="D3894">
        <v>2020</v>
      </c>
      <c r="E3894">
        <v>1</v>
      </c>
      <c r="F3894" s="9">
        <v>29</v>
      </c>
      <c r="G3894" t="s">
        <v>455</v>
      </c>
      <c r="H3894" t="s">
        <v>151</v>
      </c>
      <c r="I3894">
        <f>VLOOKUP(B3894,Information_sites!D:E,2,FALSE)</f>
        <v>-24.097747999999999</v>
      </c>
      <c r="J3894">
        <f>VLOOKUP(B3894,Information_sites!D:F,3,FALSE)</f>
        <v>-45.688487000000002</v>
      </c>
      <c r="K3894">
        <v>25</v>
      </c>
      <c r="L3894">
        <v>60</v>
      </c>
      <c r="M3894">
        <v>40</v>
      </c>
      <c r="N3894" t="s">
        <v>183</v>
      </c>
      <c r="O3894">
        <v>9</v>
      </c>
      <c r="P3894" s="5">
        <v>0.64791666666666703</v>
      </c>
      <c r="Q3894" s="5">
        <v>0.65347222222222201</v>
      </c>
      <c r="R3894">
        <v>21</v>
      </c>
      <c r="S3894" t="s">
        <v>46</v>
      </c>
      <c r="T3894" s="2">
        <v>5</v>
      </c>
      <c r="U3894" s="2">
        <v>15</v>
      </c>
      <c r="X3894" t="str">
        <f>VLOOKUP($S3894,Taxonomic!A:D,2,FALSE)</f>
        <v>pomacentridae</v>
      </c>
      <c r="Y3894" t="str">
        <f>VLOOKUP(S3894,Taxonomic!A:D,3,FALSE)</f>
        <v>stegastes</v>
      </c>
      <c r="Z3894" t="str">
        <f>VLOOKUP(S3894,Taxonomic!A:D,4,FALSE)</f>
        <v>fuscus</v>
      </c>
    </row>
    <row r="3895" spans="1:26" x14ac:dyDescent="0.2">
      <c r="A3895" t="s">
        <v>30</v>
      </c>
      <c r="B3895" t="s">
        <v>59</v>
      </c>
      <c r="C3895" s="4" t="s">
        <v>165</v>
      </c>
      <c r="D3895">
        <v>2020</v>
      </c>
      <c r="E3895">
        <v>1</v>
      </c>
      <c r="F3895" s="9">
        <v>29</v>
      </c>
      <c r="G3895" t="s">
        <v>455</v>
      </c>
      <c r="H3895" t="s">
        <v>151</v>
      </c>
      <c r="I3895">
        <f>VLOOKUP(B3895,Information_sites!D:E,2,FALSE)</f>
        <v>-24.097747999999999</v>
      </c>
      <c r="J3895">
        <f>VLOOKUP(B3895,Information_sites!D:F,3,FALSE)</f>
        <v>-45.688487000000002</v>
      </c>
      <c r="K3895">
        <v>25</v>
      </c>
      <c r="L3895">
        <v>60</v>
      </c>
      <c r="M3895">
        <v>40</v>
      </c>
      <c r="N3895" t="s">
        <v>183</v>
      </c>
      <c r="O3895">
        <v>9</v>
      </c>
      <c r="P3895" s="5">
        <v>0.64791666666666703</v>
      </c>
      <c r="Q3895" s="5">
        <v>0.65347222222222201</v>
      </c>
      <c r="R3895">
        <v>21</v>
      </c>
      <c r="S3895" t="s">
        <v>65</v>
      </c>
      <c r="T3895" s="2">
        <v>1</v>
      </c>
      <c r="U3895" s="2">
        <v>2</v>
      </c>
      <c r="X3895" t="str">
        <f>VLOOKUP($S3895,Taxonomic!A:D,2,FALSE)</f>
        <v>gobiidae</v>
      </c>
      <c r="Y3895" t="str">
        <f>VLOOKUP(S3895,Taxonomic!A:D,3,FALSE)</f>
        <v>elacatinus</v>
      </c>
      <c r="Z3895" t="str">
        <f>VLOOKUP(S3895,Taxonomic!A:D,4,FALSE)</f>
        <v>figaro</v>
      </c>
    </row>
    <row r="3896" spans="1:26" x14ac:dyDescent="0.2">
      <c r="A3896" t="s">
        <v>30</v>
      </c>
      <c r="B3896" t="s">
        <v>59</v>
      </c>
      <c r="C3896" s="4" t="s">
        <v>165</v>
      </c>
      <c r="D3896">
        <v>2020</v>
      </c>
      <c r="E3896">
        <v>1</v>
      </c>
      <c r="F3896" s="9">
        <v>29</v>
      </c>
      <c r="G3896" t="s">
        <v>455</v>
      </c>
      <c r="H3896" t="s">
        <v>151</v>
      </c>
      <c r="I3896">
        <f>VLOOKUP(B3896,Information_sites!D:E,2,FALSE)</f>
        <v>-24.097747999999999</v>
      </c>
      <c r="J3896">
        <f>VLOOKUP(B3896,Information_sites!D:F,3,FALSE)</f>
        <v>-45.688487000000002</v>
      </c>
      <c r="K3896">
        <v>26</v>
      </c>
      <c r="L3896">
        <v>61</v>
      </c>
      <c r="M3896">
        <v>40</v>
      </c>
      <c r="N3896" s="6" t="s">
        <v>184</v>
      </c>
      <c r="O3896">
        <v>9</v>
      </c>
      <c r="P3896" s="5">
        <v>0.65416666666666701</v>
      </c>
      <c r="Q3896" s="5">
        <v>0.65972222222222199</v>
      </c>
      <c r="R3896">
        <v>21</v>
      </c>
      <c r="S3896" t="s">
        <v>57</v>
      </c>
      <c r="T3896" s="2">
        <v>1</v>
      </c>
      <c r="U3896" s="2">
        <v>40</v>
      </c>
      <c r="V3896" t="s">
        <v>137</v>
      </c>
      <c r="X3896" t="str">
        <f>VLOOKUP($S3896,Taxonomic!A:D,2,FALSE)</f>
        <v>scaridae</v>
      </c>
      <c r="Y3896" t="str">
        <f>VLOOKUP(S3896,Taxonomic!A:D,3,FALSE)</f>
        <v>sparisoma</v>
      </c>
      <c r="Z3896" t="str">
        <f>VLOOKUP(S3896,Taxonomic!A:D,4,FALSE)</f>
        <v>frondosum</v>
      </c>
    </row>
    <row r="3897" spans="1:26" x14ac:dyDescent="0.2">
      <c r="A3897" t="s">
        <v>30</v>
      </c>
      <c r="B3897" t="s">
        <v>59</v>
      </c>
      <c r="C3897" s="4" t="s">
        <v>165</v>
      </c>
      <c r="D3897">
        <v>2020</v>
      </c>
      <c r="E3897">
        <v>1</v>
      </c>
      <c r="F3897" s="9">
        <v>29</v>
      </c>
      <c r="G3897" t="s">
        <v>455</v>
      </c>
      <c r="H3897" t="s">
        <v>151</v>
      </c>
      <c r="I3897">
        <f>VLOOKUP(B3897,Information_sites!D:E,2,FALSE)</f>
        <v>-24.097747999999999</v>
      </c>
      <c r="J3897">
        <f>VLOOKUP(B3897,Information_sites!D:F,3,FALSE)</f>
        <v>-45.688487000000002</v>
      </c>
      <c r="K3897">
        <v>26</v>
      </c>
      <c r="L3897">
        <v>61</v>
      </c>
      <c r="M3897">
        <v>40</v>
      </c>
      <c r="N3897" s="6" t="s">
        <v>184</v>
      </c>
      <c r="O3897">
        <v>9</v>
      </c>
      <c r="P3897" s="5">
        <v>0.65416666666666701</v>
      </c>
      <c r="Q3897" s="5">
        <v>0.65972222222222199</v>
      </c>
      <c r="R3897">
        <v>21</v>
      </c>
      <c r="S3897" t="s">
        <v>39</v>
      </c>
      <c r="T3897" s="2">
        <v>30</v>
      </c>
      <c r="U3897" s="2">
        <v>10</v>
      </c>
      <c r="X3897" t="str">
        <f>VLOOKUP($S3897,Taxonomic!A:D,2,FALSE)</f>
        <v>haemulidae</v>
      </c>
      <c r="Y3897" t="str">
        <f>VLOOKUP(S3897,Taxonomic!A:D,3,FALSE)</f>
        <v>haemulon</v>
      </c>
      <c r="Z3897" t="str">
        <f>VLOOKUP(S3897,Taxonomic!A:D,4,FALSE)</f>
        <v>aurolineatum</v>
      </c>
    </row>
    <row r="3898" spans="1:26" x14ac:dyDescent="0.2">
      <c r="A3898" t="s">
        <v>30</v>
      </c>
      <c r="B3898" t="s">
        <v>59</v>
      </c>
      <c r="C3898" s="4" t="s">
        <v>165</v>
      </c>
      <c r="D3898">
        <v>2020</v>
      </c>
      <c r="E3898">
        <v>1</v>
      </c>
      <c r="F3898" s="9">
        <v>29</v>
      </c>
      <c r="G3898" t="s">
        <v>455</v>
      </c>
      <c r="H3898" t="s">
        <v>151</v>
      </c>
      <c r="I3898">
        <f>VLOOKUP(B3898,Information_sites!D:E,2,FALSE)</f>
        <v>-24.097747999999999</v>
      </c>
      <c r="J3898">
        <f>VLOOKUP(B3898,Information_sites!D:F,3,FALSE)</f>
        <v>-45.688487000000002</v>
      </c>
      <c r="K3898">
        <v>26</v>
      </c>
      <c r="L3898">
        <v>61</v>
      </c>
      <c r="M3898">
        <v>40</v>
      </c>
      <c r="N3898" s="6" t="s">
        <v>184</v>
      </c>
      <c r="O3898">
        <v>9</v>
      </c>
      <c r="P3898" s="5">
        <v>0.65416666666666701</v>
      </c>
      <c r="Q3898" s="5">
        <v>0.65972222222222199</v>
      </c>
      <c r="R3898">
        <v>21</v>
      </c>
      <c r="S3898" t="s">
        <v>39</v>
      </c>
      <c r="T3898" s="2">
        <v>20</v>
      </c>
      <c r="U3898" s="2">
        <v>15</v>
      </c>
      <c r="X3898" t="str">
        <f>VLOOKUP($S3898,Taxonomic!A:D,2,FALSE)</f>
        <v>haemulidae</v>
      </c>
      <c r="Y3898" t="str">
        <f>VLOOKUP(S3898,Taxonomic!A:D,3,FALSE)</f>
        <v>haemulon</v>
      </c>
      <c r="Z3898" t="str">
        <f>VLOOKUP(S3898,Taxonomic!A:D,4,FALSE)</f>
        <v>aurolineatum</v>
      </c>
    </row>
    <row r="3899" spans="1:26" x14ac:dyDescent="0.2">
      <c r="A3899" t="s">
        <v>30</v>
      </c>
      <c r="B3899" t="s">
        <v>59</v>
      </c>
      <c r="C3899" s="4" t="s">
        <v>165</v>
      </c>
      <c r="D3899">
        <v>2020</v>
      </c>
      <c r="E3899">
        <v>1</v>
      </c>
      <c r="F3899" s="9">
        <v>29</v>
      </c>
      <c r="G3899" t="s">
        <v>455</v>
      </c>
      <c r="H3899" t="s">
        <v>151</v>
      </c>
      <c r="I3899">
        <f>VLOOKUP(B3899,Information_sites!D:E,2,FALSE)</f>
        <v>-24.097747999999999</v>
      </c>
      <c r="J3899">
        <f>VLOOKUP(B3899,Information_sites!D:F,3,FALSE)</f>
        <v>-45.688487000000002</v>
      </c>
      <c r="K3899">
        <v>26</v>
      </c>
      <c r="L3899">
        <v>61</v>
      </c>
      <c r="M3899">
        <v>40</v>
      </c>
      <c r="N3899" s="6" t="s">
        <v>184</v>
      </c>
      <c r="O3899">
        <v>9</v>
      </c>
      <c r="P3899" s="5">
        <v>0.65416666666666701</v>
      </c>
      <c r="Q3899" s="5">
        <v>0.65972222222222199</v>
      </c>
      <c r="R3899">
        <v>21</v>
      </c>
      <c r="S3899" t="s">
        <v>39</v>
      </c>
      <c r="T3899" s="2">
        <v>3</v>
      </c>
      <c r="U3899" s="2">
        <v>17</v>
      </c>
      <c r="X3899" t="str">
        <f>VLOOKUP($S3899,Taxonomic!A:D,2,FALSE)</f>
        <v>haemulidae</v>
      </c>
      <c r="Y3899" t="str">
        <f>VLOOKUP(S3899,Taxonomic!A:D,3,FALSE)</f>
        <v>haemulon</v>
      </c>
      <c r="Z3899" t="str">
        <f>VLOOKUP(S3899,Taxonomic!A:D,4,FALSE)</f>
        <v>aurolineatum</v>
      </c>
    </row>
    <row r="3900" spans="1:26" x14ac:dyDescent="0.2">
      <c r="A3900" t="s">
        <v>30</v>
      </c>
      <c r="B3900" t="s">
        <v>59</v>
      </c>
      <c r="C3900" s="4" t="s">
        <v>165</v>
      </c>
      <c r="D3900">
        <v>2020</v>
      </c>
      <c r="E3900">
        <v>1</v>
      </c>
      <c r="F3900" s="9">
        <v>29</v>
      </c>
      <c r="G3900" t="s">
        <v>455</v>
      </c>
      <c r="H3900" t="s">
        <v>151</v>
      </c>
      <c r="I3900">
        <f>VLOOKUP(B3900,Information_sites!D:E,2,FALSE)</f>
        <v>-24.097747999999999</v>
      </c>
      <c r="J3900">
        <f>VLOOKUP(B3900,Information_sites!D:F,3,FALSE)</f>
        <v>-45.688487000000002</v>
      </c>
      <c r="K3900">
        <v>26</v>
      </c>
      <c r="L3900">
        <v>61</v>
      </c>
      <c r="M3900">
        <v>40</v>
      </c>
      <c r="N3900" s="6" t="s">
        <v>184</v>
      </c>
      <c r="O3900">
        <v>9</v>
      </c>
      <c r="P3900" s="5">
        <v>0.65416666666666701</v>
      </c>
      <c r="Q3900" s="5">
        <v>0.65972222222222199</v>
      </c>
      <c r="R3900">
        <v>21</v>
      </c>
      <c r="S3900" t="s">
        <v>39</v>
      </c>
      <c r="T3900" s="2">
        <v>3</v>
      </c>
      <c r="U3900" s="2">
        <v>20</v>
      </c>
      <c r="X3900" t="str">
        <f>VLOOKUP($S3900,Taxonomic!A:D,2,FALSE)</f>
        <v>haemulidae</v>
      </c>
      <c r="Y3900" t="str">
        <f>VLOOKUP(S3900,Taxonomic!A:D,3,FALSE)</f>
        <v>haemulon</v>
      </c>
      <c r="Z3900" t="str">
        <f>VLOOKUP(S3900,Taxonomic!A:D,4,FALSE)</f>
        <v>aurolineatum</v>
      </c>
    </row>
    <row r="3901" spans="1:26" x14ac:dyDescent="0.2">
      <c r="A3901" t="s">
        <v>30</v>
      </c>
      <c r="B3901" t="s">
        <v>59</v>
      </c>
      <c r="C3901" s="4" t="s">
        <v>165</v>
      </c>
      <c r="D3901">
        <v>2020</v>
      </c>
      <c r="E3901">
        <v>1</v>
      </c>
      <c r="F3901" s="9">
        <v>29</v>
      </c>
      <c r="G3901" t="s">
        <v>455</v>
      </c>
      <c r="H3901" t="s">
        <v>151</v>
      </c>
      <c r="I3901">
        <f>VLOOKUP(B3901,Information_sites!D:E,2,FALSE)</f>
        <v>-24.097747999999999</v>
      </c>
      <c r="J3901">
        <f>VLOOKUP(B3901,Information_sites!D:F,3,FALSE)</f>
        <v>-45.688487000000002</v>
      </c>
      <c r="K3901">
        <v>26</v>
      </c>
      <c r="L3901">
        <v>61</v>
      </c>
      <c r="M3901">
        <v>40</v>
      </c>
      <c r="N3901" s="6" t="s">
        <v>184</v>
      </c>
      <c r="O3901">
        <v>9</v>
      </c>
      <c r="P3901" s="5">
        <v>0.65416666666666701</v>
      </c>
      <c r="Q3901" s="5">
        <v>0.65972222222222199</v>
      </c>
      <c r="R3901">
        <v>21</v>
      </c>
      <c r="S3901" t="s">
        <v>41</v>
      </c>
      <c r="T3901" s="2">
        <v>1</v>
      </c>
      <c r="U3901" s="2">
        <v>20</v>
      </c>
      <c r="X3901" t="str">
        <f>VLOOKUP($S3901,Taxonomic!A:D,2,FALSE)</f>
        <v>holocentridae</v>
      </c>
      <c r="Y3901" t="str">
        <f>VLOOKUP(S3901,Taxonomic!A:D,3,FALSE)</f>
        <v>holocentrus</v>
      </c>
      <c r="Z3901" t="str">
        <f>VLOOKUP(S3901,Taxonomic!A:D,4,FALSE)</f>
        <v>adscensionis</v>
      </c>
    </row>
    <row r="3902" spans="1:26" x14ac:dyDescent="0.2">
      <c r="A3902" t="s">
        <v>30</v>
      </c>
      <c r="B3902" t="s">
        <v>59</v>
      </c>
      <c r="C3902" s="4" t="s">
        <v>165</v>
      </c>
      <c r="D3902">
        <v>2020</v>
      </c>
      <c r="E3902">
        <v>1</v>
      </c>
      <c r="F3902" s="9">
        <v>29</v>
      </c>
      <c r="G3902" t="s">
        <v>455</v>
      </c>
      <c r="H3902" t="s">
        <v>151</v>
      </c>
      <c r="I3902">
        <f>VLOOKUP(B3902,Information_sites!D:E,2,FALSE)</f>
        <v>-24.097747999999999</v>
      </c>
      <c r="J3902">
        <f>VLOOKUP(B3902,Information_sites!D:F,3,FALSE)</f>
        <v>-45.688487000000002</v>
      </c>
      <c r="K3902">
        <v>26</v>
      </c>
      <c r="L3902">
        <v>61</v>
      </c>
      <c r="M3902">
        <v>40</v>
      </c>
      <c r="N3902" s="6" t="s">
        <v>184</v>
      </c>
      <c r="O3902">
        <v>9</v>
      </c>
      <c r="P3902" s="5">
        <v>0.65416666666666701</v>
      </c>
      <c r="Q3902" s="5">
        <v>0.65972222222222199</v>
      </c>
      <c r="R3902">
        <v>21</v>
      </c>
      <c r="S3902" t="s">
        <v>41</v>
      </c>
      <c r="T3902" s="2">
        <v>2</v>
      </c>
      <c r="U3902" s="2">
        <v>30</v>
      </c>
      <c r="X3902" t="str">
        <f>VLOOKUP($S3902,Taxonomic!A:D,2,FALSE)</f>
        <v>holocentridae</v>
      </c>
      <c r="Y3902" t="str">
        <f>VLOOKUP(S3902,Taxonomic!A:D,3,FALSE)</f>
        <v>holocentrus</v>
      </c>
      <c r="Z3902" t="str">
        <f>VLOOKUP(S3902,Taxonomic!A:D,4,FALSE)</f>
        <v>adscensionis</v>
      </c>
    </row>
    <row r="3903" spans="1:26" x14ac:dyDescent="0.2">
      <c r="A3903" t="s">
        <v>30</v>
      </c>
      <c r="B3903" t="s">
        <v>59</v>
      </c>
      <c r="C3903" s="4" t="s">
        <v>165</v>
      </c>
      <c r="D3903">
        <v>2020</v>
      </c>
      <c r="E3903">
        <v>1</v>
      </c>
      <c r="F3903" s="9">
        <v>29</v>
      </c>
      <c r="G3903" t="s">
        <v>455</v>
      </c>
      <c r="H3903" t="s">
        <v>151</v>
      </c>
      <c r="I3903">
        <f>VLOOKUP(B3903,Information_sites!D:E,2,FALSE)</f>
        <v>-24.097747999999999</v>
      </c>
      <c r="J3903">
        <f>VLOOKUP(B3903,Information_sites!D:F,3,FALSE)</f>
        <v>-45.688487000000002</v>
      </c>
      <c r="K3903">
        <v>26</v>
      </c>
      <c r="L3903">
        <v>61</v>
      </c>
      <c r="M3903">
        <v>40</v>
      </c>
      <c r="N3903" s="6" t="s">
        <v>184</v>
      </c>
      <c r="O3903">
        <v>9</v>
      </c>
      <c r="P3903" s="5">
        <v>0.65416666666666701</v>
      </c>
      <c r="Q3903" s="5">
        <v>0.65972222222222199</v>
      </c>
      <c r="R3903">
        <v>21</v>
      </c>
      <c r="S3903" t="s">
        <v>41</v>
      </c>
      <c r="T3903" s="2">
        <v>1</v>
      </c>
      <c r="U3903" s="2">
        <v>35</v>
      </c>
      <c r="X3903" t="str">
        <f>VLOOKUP($S3903,Taxonomic!A:D,2,FALSE)</f>
        <v>holocentridae</v>
      </c>
      <c r="Y3903" t="str">
        <f>VLOOKUP(S3903,Taxonomic!A:D,3,FALSE)</f>
        <v>holocentrus</v>
      </c>
      <c r="Z3903" t="str">
        <f>VLOOKUP(S3903,Taxonomic!A:D,4,FALSE)</f>
        <v>adscensionis</v>
      </c>
    </row>
    <row r="3904" spans="1:26" x14ac:dyDescent="0.2">
      <c r="A3904" t="s">
        <v>30</v>
      </c>
      <c r="B3904" t="s">
        <v>59</v>
      </c>
      <c r="C3904" s="4" t="s">
        <v>165</v>
      </c>
      <c r="D3904">
        <v>2020</v>
      </c>
      <c r="E3904">
        <v>1</v>
      </c>
      <c r="F3904" s="9">
        <v>29</v>
      </c>
      <c r="G3904" t="s">
        <v>455</v>
      </c>
      <c r="H3904" t="s">
        <v>151</v>
      </c>
      <c r="I3904">
        <f>VLOOKUP(B3904,Information_sites!D:E,2,FALSE)</f>
        <v>-24.097747999999999</v>
      </c>
      <c r="J3904">
        <f>VLOOKUP(B3904,Information_sites!D:F,3,FALSE)</f>
        <v>-45.688487000000002</v>
      </c>
      <c r="K3904">
        <v>26</v>
      </c>
      <c r="L3904">
        <v>61</v>
      </c>
      <c r="M3904">
        <v>40</v>
      </c>
      <c r="N3904" s="6" t="s">
        <v>184</v>
      </c>
      <c r="O3904">
        <v>9</v>
      </c>
      <c r="P3904" s="5">
        <v>0.65416666666666701</v>
      </c>
      <c r="Q3904" s="5">
        <v>0.65972222222222199</v>
      </c>
      <c r="R3904">
        <v>21</v>
      </c>
      <c r="S3904" t="s">
        <v>125</v>
      </c>
      <c r="T3904" s="2">
        <v>1</v>
      </c>
      <c r="U3904" s="2">
        <v>23</v>
      </c>
      <c r="X3904" t="str">
        <f>VLOOKUP($S3904,Taxonomic!A:D,2,FALSE)</f>
        <v>mullidae</v>
      </c>
      <c r="Y3904" t="str">
        <f>VLOOKUP(S3904,Taxonomic!A:D,3,FALSE)</f>
        <v>pseudupeneus</v>
      </c>
      <c r="Z3904" t="str">
        <f>VLOOKUP(S3904,Taxonomic!A:D,4,FALSE)</f>
        <v>maculatus</v>
      </c>
    </row>
    <row r="3905" spans="1:26" x14ac:dyDescent="0.2">
      <c r="A3905" t="s">
        <v>30</v>
      </c>
      <c r="B3905" t="s">
        <v>59</v>
      </c>
      <c r="C3905" s="4" t="s">
        <v>165</v>
      </c>
      <c r="D3905">
        <v>2020</v>
      </c>
      <c r="E3905">
        <v>1</v>
      </c>
      <c r="F3905" s="9">
        <v>29</v>
      </c>
      <c r="G3905" t="s">
        <v>455</v>
      </c>
      <c r="H3905" t="s">
        <v>151</v>
      </c>
      <c r="I3905">
        <f>VLOOKUP(B3905,Information_sites!D:E,2,FALSE)</f>
        <v>-24.097747999999999</v>
      </c>
      <c r="J3905">
        <f>VLOOKUP(B3905,Information_sites!D:F,3,FALSE)</f>
        <v>-45.688487000000002</v>
      </c>
      <c r="K3905">
        <v>26</v>
      </c>
      <c r="L3905">
        <v>61</v>
      </c>
      <c r="M3905">
        <v>40</v>
      </c>
      <c r="N3905" s="6" t="s">
        <v>184</v>
      </c>
      <c r="O3905">
        <v>9</v>
      </c>
      <c r="P3905" s="5">
        <v>0.65416666666666701</v>
      </c>
      <c r="Q3905" s="5">
        <v>0.65972222222222199</v>
      </c>
      <c r="R3905">
        <v>21</v>
      </c>
      <c r="S3905" t="s">
        <v>125</v>
      </c>
      <c r="T3905" s="2">
        <v>1</v>
      </c>
      <c r="U3905" s="2">
        <v>27</v>
      </c>
      <c r="X3905" t="str">
        <f>VLOOKUP($S3905,Taxonomic!A:D,2,FALSE)</f>
        <v>mullidae</v>
      </c>
      <c r="Y3905" t="str">
        <f>VLOOKUP(S3905,Taxonomic!A:D,3,FALSE)</f>
        <v>pseudupeneus</v>
      </c>
      <c r="Z3905" t="str">
        <f>VLOOKUP(S3905,Taxonomic!A:D,4,FALSE)</f>
        <v>maculatus</v>
      </c>
    </row>
    <row r="3906" spans="1:26" x14ac:dyDescent="0.2">
      <c r="A3906" t="s">
        <v>30</v>
      </c>
      <c r="B3906" t="s">
        <v>59</v>
      </c>
      <c r="C3906" s="4" t="s">
        <v>165</v>
      </c>
      <c r="D3906">
        <v>2020</v>
      </c>
      <c r="E3906">
        <v>1</v>
      </c>
      <c r="F3906" s="9">
        <v>29</v>
      </c>
      <c r="G3906" t="s">
        <v>455</v>
      </c>
      <c r="H3906" t="s">
        <v>151</v>
      </c>
      <c r="I3906">
        <f>VLOOKUP(B3906,Information_sites!D:E,2,FALSE)</f>
        <v>-24.097747999999999</v>
      </c>
      <c r="J3906">
        <f>VLOOKUP(B3906,Information_sites!D:F,3,FALSE)</f>
        <v>-45.688487000000002</v>
      </c>
      <c r="K3906">
        <v>26</v>
      </c>
      <c r="L3906">
        <v>61</v>
      </c>
      <c r="M3906">
        <v>40</v>
      </c>
      <c r="N3906" s="6" t="s">
        <v>184</v>
      </c>
      <c r="O3906">
        <v>9</v>
      </c>
      <c r="P3906" s="5">
        <v>0.65416666666666701</v>
      </c>
      <c r="Q3906" s="5">
        <v>0.65972222222222199</v>
      </c>
      <c r="R3906">
        <v>21</v>
      </c>
      <c r="S3906" t="s">
        <v>33</v>
      </c>
      <c r="T3906" s="2">
        <v>5</v>
      </c>
      <c r="U3906" s="2">
        <v>10</v>
      </c>
      <c r="X3906" t="str">
        <f>VLOOKUP($S3906,Taxonomic!A:D,2,FALSE)</f>
        <v>pomacentridae</v>
      </c>
      <c r="Y3906" t="str">
        <f>VLOOKUP(S3906,Taxonomic!A:D,3,FALSE)</f>
        <v>abudefduf</v>
      </c>
      <c r="Z3906" t="str">
        <f>VLOOKUP(S3906,Taxonomic!A:D,4,FALSE)</f>
        <v>saxatilis</v>
      </c>
    </row>
    <row r="3907" spans="1:26" x14ac:dyDescent="0.2">
      <c r="A3907" t="s">
        <v>30</v>
      </c>
      <c r="B3907" t="s">
        <v>59</v>
      </c>
      <c r="C3907" s="4" t="s">
        <v>165</v>
      </c>
      <c r="D3907">
        <v>2020</v>
      </c>
      <c r="E3907">
        <v>1</v>
      </c>
      <c r="F3907" s="9">
        <v>29</v>
      </c>
      <c r="G3907" t="s">
        <v>455</v>
      </c>
      <c r="H3907" t="s">
        <v>151</v>
      </c>
      <c r="I3907">
        <f>VLOOKUP(B3907,Information_sites!D:E,2,FALSE)</f>
        <v>-24.097747999999999</v>
      </c>
      <c r="J3907">
        <f>VLOOKUP(B3907,Information_sites!D:F,3,FALSE)</f>
        <v>-45.688487000000002</v>
      </c>
      <c r="K3907">
        <v>26</v>
      </c>
      <c r="L3907">
        <v>61</v>
      </c>
      <c r="M3907">
        <v>40</v>
      </c>
      <c r="N3907" s="6" t="s">
        <v>184</v>
      </c>
      <c r="O3907">
        <v>9</v>
      </c>
      <c r="P3907" s="5">
        <v>0.65416666666666701</v>
      </c>
      <c r="Q3907" s="5">
        <v>0.65972222222222199</v>
      </c>
      <c r="R3907">
        <v>21</v>
      </c>
      <c r="S3907" t="s">
        <v>33</v>
      </c>
      <c r="T3907" s="2">
        <v>8</v>
      </c>
      <c r="U3907" s="2">
        <v>12</v>
      </c>
      <c r="X3907" t="str">
        <f>VLOOKUP($S3907,Taxonomic!A:D,2,FALSE)</f>
        <v>pomacentridae</v>
      </c>
      <c r="Y3907" t="str">
        <f>VLOOKUP(S3907,Taxonomic!A:D,3,FALSE)</f>
        <v>abudefduf</v>
      </c>
      <c r="Z3907" t="str">
        <f>VLOOKUP(S3907,Taxonomic!A:D,4,FALSE)</f>
        <v>saxatilis</v>
      </c>
    </row>
    <row r="3908" spans="1:26" x14ac:dyDescent="0.2">
      <c r="A3908" t="s">
        <v>30</v>
      </c>
      <c r="B3908" t="s">
        <v>59</v>
      </c>
      <c r="C3908" s="4" t="s">
        <v>165</v>
      </c>
      <c r="D3908">
        <v>2020</v>
      </c>
      <c r="E3908">
        <v>1</v>
      </c>
      <c r="F3908" s="9">
        <v>29</v>
      </c>
      <c r="G3908" t="s">
        <v>455</v>
      </c>
      <c r="H3908" t="s">
        <v>151</v>
      </c>
      <c r="I3908">
        <f>VLOOKUP(B3908,Information_sites!D:E,2,FALSE)</f>
        <v>-24.097747999999999</v>
      </c>
      <c r="J3908">
        <f>VLOOKUP(B3908,Information_sites!D:F,3,FALSE)</f>
        <v>-45.688487000000002</v>
      </c>
      <c r="K3908">
        <v>26</v>
      </c>
      <c r="L3908">
        <v>61</v>
      </c>
      <c r="M3908">
        <v>40</v>
      </c>
      <c r="N3908" s="6" t="s">
        <v>184</v>
      </c>
      <c r="O3908">
        <v>9</v>
      </c>
      <c r="P3908" s="5">
        <v>0.65416666666666701</v>
      </c>
      <c r="Q3908" s="5">
        <v>0.65972222222222199</v>
      </c>
      <c r="R3908">
        <v>21</v>
      </c>
      <c r="S3908" t="s">
        <v>33</v>
      </c>
      <c r="T3908" s="2">
        <v>2</v>
      </c>
      <c r="U3908" s="2">
        <v>15</v>
      </c>
      <c r="X3908" t="str">
        <f>VLOOKUP($S3908,Taxonomic!A:D,2,FALSE)</f>
        <v>pomacentridae</v>
      </c>
      <c r="Y3908" t="str">
        <f>VLOOKUP(S3908,Taxonomic!A:D,3,FALSE)</f>
        <v>abudefduf</v>
      </c>
      <c r="Z3908" t="str">
        <f>VLOOKUP(S3908,Taxonomic!A:D,4,FALSE)</f>
        <v>saxatilis</v>
      </c>
    </row>
    <row r="3909" spans="1:26" x14ac:dyDescent="0.2">
      <c r="A3909" t="s">
        <v>30</v>
      </c>
      <c r="B3909" t="s">
        <v>59</v>
      </c>
      <c r="C3909" s="4" t="s">
        <v>165</v>
      </c>
      <c r="D3909">
        <v>2020</v>
      </c>
      <c r="E3909">
        <v>1</v>
      </c>
      <c r="F3909" s="9">
        <v>29</v>
      </c>
      <c r="G3909" t="s">
        <v>455</v>
      </c>
      <c r="H3909" t="s">
        <v>151</v>
      </c>
      <c r="I3909">
        <f>VLOOKUP(B3909,Information_sites!D:E,2,FALSE)</f>
        <v>-24.097747999999999</v>
      </c>
      <c r="J3909">
        <f>VLOOKUP(B3909,Information_sites!D:F,3,FALSE)</f>
        <v>-45.688487000000002</v>
      </c>
      <c r="K3909">
        <v>26</v>
      </c>
      <c r="L3909">
        <v>61</v>
      </c>
      <c r="M3909">
        <v>40</v>
      </c>
      <c r="N3909" s="6" t="s">
        <v>184</v>
      </c>
      <c r="O3909">
        <v>9</v>
      </c>
      <c r="P3909" s="5">
        <v>0.65416666666666701</v>
      </c>
      <c r="Q3909" s="5">
        <v>0.65972222222222199</v>
      </c>
      <c r="R3909">
        <v>21</v>
      </c>
      <c r="S3909" t="s">
        <v>33</v>
      </c>
      <c r="T3909" s="2">
        <v>3</v>
      </c>
      <c r="U3909" s="2">
        <v>17</v>
      </c>
      <c r="X3909" t="str">
        <f>VLOOKUP($S3909,Taxonomic!A:D,2,FALSE)</f>
        <v>pomacentridae</v>
      </c>
      <c r="Y3909" t="str">
        <f>VLOOKUP(S3909,Taxonomic!A:D,3,FALSE)</f>
        <v>abudefduf</v>
      </c>
      <c r="Z3909" t="str">
        <f>VLOOKUP(S3909,Taxonomic!A:D,4,FALSE)</f>
        <v>saxatilis</v>
      </c>
    </row>
    <row r="3910" spans="1:26" x14ac:dyDescent="0.2">
      <c r="A3910" t="s">
        <v>30</v>
      </c>
      <c r="B3910" t="s">
        <v>59</v>
      </c>
      <c r="C3910" s="4" t="s">
        <v>165</v>
      </c>
      <c r="D3910">
        <v>2020</v>
      </c>
      <c r="E3910">
        <v>1</v>
      </c>
      <c r="F3910" s="9">
        <v>29</v>
      </c>
      <c r="G3910" t="s">
        <v>455</v>
      </c>
      <c r="H3910" t="s">
        <v>151</v>
      </c>
      <c r="I3910">
        <f>VLOOKUP(B3910,Information_sites!D:E,2,FALSE)</f>
        <v>-24.097747999999999</v>
      </c>
      <c r="J3910">
        <f>VLOOKUP(B3910,Information_sites!D:F,3,FALSE)</f>
        <v>-45.688487000000002</v>
      </c>
      <c r="K3910">
        <v>26</v>
      </c>
      <c r="L3910">
        <v>61</v>
      </c>
      <c r="M3910">
        <v>40</v>
      </c>
      <c r="N3910" s="6" t="s">
        <v>184</v>
      </c>
      <c r="O3910">
        <v>9</v>
      </c>
      <c r="P3910" s="5">
        <v>0.65416666666666701</v>
      </c>
      <c r="Q3910" s="5">
        <v>0.65972222222222199</v>
      </c>
      <c r="R3910">
        <v>21</v>
      </c>
      <c r="S3910" t="s">
        <v>40</v>
      </c>
      <c r="T3910" s="2">
        <v>1</v>
      </c>
      <c r="U3910" s="2">
        <v>15</v>
      </c>
      <c r="X3910" t="str">
        <f>VLOOKUP($S3910,Taxonomic!A:D,2,FALSE)</f>
        <v>labridae</v>
      </c>
      <c r="Y3910" t="str">
        <f>VLOOKUP(S3910,Taxonomic!A:D,3,FALSE)</f>
        <v>halichoeres</v>
      </c>
      <c r="Z3910" t="str">
        <f>VLOOKUP(S3910,Taxonomic!A:D,4,FALSE)</f>
        <v>poeyi</v>
      </c>
    </row>
    <row r="3911" spans="1:26" x14ac:dyDescent="0.2">
      <c r="A3911" t="s">
        <v>30</v>
      </c>
      <c r="B3911" t="s">
        <v>59</v>
      </c>
      <c r="C3911" s="4" t="s">
        <v>165</v>
      </c>
      <c r="D3911">
        <v>2020</v>
      </c>
      <c r="E3911">
        <v>1</v>
      </c>
      <c r="F3911" s="9">
        <v>29</v>
      </c>
      <c r="G3911" t="s">
        <v>455</v>
      </c>
      <c r="H3911" t="s">
        <v>151</v>
      </c>
      <c r="I3911">
        <f>VLOOKUP(B3911,Information_sites!D:E,2,FALSE)</f>
        <v>-24.097747999999999</v>
      </c>
      <c r="J3911">
        <f>VLOOKUP(B3911,Information_sites!D:F,3,FALSE)</f>
        <v>-45.688487000000002</v>
      </c>
      <c r="K3911">
        <v>26</v>
      </c>
      <c r="L3911">
        <v>61</v>
      </c>
      <c r="M3911">
        <v>40</v>
      </c>
      <c r="N3911" s="6" t="s">
        <v>184</v>
      </c>
      <c r="O3911">
        <v>9</v>
      </c>
      <c r="P3911" s="5">
        <v>0.65416666666666701</v>
      </c>
      <c r="Q3911" s="5">
        <v>0.65972222222222199</v>
      </c>
      <c r="R3911">
        <v>21</v>
      </c>
      <c r="S3911" t="s">
        <v>40</v>
      </c>
      <c r="T3911" s="2">
        <v>1</v>
      </c>
      <c r="U3911" s="2">
        <v>20</v>
      </c>
      <c r="X3911" t="str">
        <f>VLOOKUP($S3911,Taxonomic!A:D,2,FALSE)</f>
        <v>labridae</v>
      </c>
      <c r="Y3911" t="str">
        <f>VLOOKUP(S3911,Taxonomic!A:D,3,FALSE)</f>
        <v>halichoeres</v>
      </c>
      <c r="Z3911" t="str">
        <f>VLOOKUP(S3911,Taxonomic!A:D,4,FALSE)</f>
        <v>poeyi</v>
      </c>
    </row>
    <row r="3912" spans="1:26" x14ac:dyDescent="0.2">
      <c r="A3912" t="s">
        <v>30</v>
      </c>
      <c r="B3912" t="s">
        <v>59</v>
      </c>
      <c r="C3912" s="4" t="s">
        <v>165</v>
      </c>
      <c r="D3912">
        <v>2020</v>
      </c>
      <c r="E3912">
        <v>1</v>
      </c>
      <c r="F3912" s="9">
        <v>29</v>
      </c>
      <c r="G3912" t="s">
        <v>455</v>
      </c>
      <c r="H3912" t="s">
        <v>151</v>
      </c>
      <c r="I3912">
        <f>VLOOKUP(B3912,Information_sites!D:E,2,FALSE)</f>
        <v>-24.097747999999999</v>
      </c>
      <c r="J3912">
        <f>VLOOKUP(B3912,Information_sites!D:F,3,FALSE)</f>
        <v>-45.688487000000002</v>
      </c>
      <c r="K3912">
        <v>26</v>
      </c>
      <c r="L3912">
        <v>61</v>
      </c>
      <c r="M3912">
        <v>40</v>
      </c>
      <c r="N3912" s="6" t="s">
        <v>184</v>
      </c>
      <c r="O3912">
        <v>9</v>
      </c>
      <c r="P3912" s="5">
        <v>0.65416666666666701</v>
      </c>
      <c r="Q3912" s="5">
        <v>0.65972222222222199</v>
      </c>
      <c r="R3912">
        <v>21</v>
      </c>
      <c r="S3912" t="s">
        <v>38</v>
      </c>
      <c r="T3912" s="2">
        <v>1</v>
      </c>
      <c r="U3912" s="2">
        <v>50</v>
      </c>
      <c r="X3912" t="str">
        <f>VLOOKUP($S3912,Taxonomic!A:D,2,FALSE)</f>
        <v>serranidae</v>
      </c>
      <c r="Y3912" t="str">
        <f>VLOOKUP(S3912,Taxonomic!A:D,3,FALSE)</f>
        <v>epinephelus</v>
      </c>
      <c r="Z3912" t="str">
        <f>VLOOKUP(S3912,Taxonomic!A:D,4,FALSE)</f>
        <v>marginatus</v>
      </c>
    </row>
    <row r="3913" spans="1:26" x14ac:dyDescent="0.2">
      <c r="A3913" t="s">
        <v>30</v>
      </c>
      <c r="B3913" t="s">
        <v>59</v>
      </c>
      <c r="C3913" s="4" t="s">
        <v>165</v>
      </c>
      <c r="D3913">
        <v>2020</v>
      </c>
      <c r="E3913">
        <v>1</v>
      </c>
      <c r="F3913" s="9">
        <v>29</v>
      </c>
      <c r="G3913" t="s">
        <v>455</v>
      </c>
      <c r="H3913" t="s">
        <v>151</v>
      </c>
      <c r="I3913">
        <f>VLOOKUP(B3913,Information_sites!D:E,2,FALSE)</f>
        <v>-24.097747999999999</v>
      </c>
      <c r="J3913">
        <f>VLOOKUP(B3913,Information_sites!D:F,3,FALSE)</f>
        <v>-45.688487000000002</v>
      </c>
      <c r="K3913">
        <v>26</v>
      </c>
      <c r="L3913">
        <v>61</v>
      </c>
      <c r="M3913">
        <v>40</v>
      </c>
      <c r="N3913" s="6" t="s">
        <v>184</v>
      </c>
      <c r="O3913">
        <v>9</v>
      </c>
      <c r="P3913" s="5">
        <v>0.65416666666666701</v>
      </c>
      <c r="Q3913" s="5">
        <v>0.65972222222222199</v>
      </c>
      <c r="R3913">
        <v>21</v>
      </c>
      <c r="S3913" t="s">
        <v>93</v>
      </c>
      <c r="T3913" s="2">
        <v>1</v>
      </c>
      <c r="U3913" s="2">
        <v>20</v>
      </c>
      <c r="X3913" t="str">
        <f>VLOOKUP($S3913,Taxonomic!A:D,2,FALSE)</f>
        <v>sparidae</v>
      </c>
      <c r="Y3913" t="str">
        <f>VLOOKUP(S3913,Taxonomic!A:D,3,FALSE)</f>
        <v>calamus</v>
      </c>
      <c r="Z3913" t="str">
        <f>VLOOKUP(S3913,Taxonomic!A:D,4,FALSE)</f>
        <v>penna</v>
      </c>
    </row>
    <row r="3914" spans="1:26" x14ac:dyDescent="0.2">
      <c r="A3914" t="s">
        <v>30</v>
      </c>
      <c r="B3914" t="s">
        <v>59</v>
      </c>
      <c r="C3914" s="4" t="s">
        <v>165</v>
      </c>
      <c r="D3914">
        <v>2020</v>
      </c>
      <c r="E3914">
        <v>1</v>
      </c>
      <c r="F3914" s="9">
        <v>29</v>
      </c>
      <c r="G3914" t="s">
        <v>455</v>
      </c>
      <c r="H3914" t="s">
        <v>151</v>
      </c>
      <c r="I3914">
        <f>VLOOKUP(B3914,Information_sites!D:E,2,FALSE)</f>
        <v>-24.097747999999999</v>
      </c>
      <c r="J3914">
        <f>VLOOKUP(B3914,Information_sites!D:F,3,FALSE)</f>
        <v>-45.688487000000002</v>
      </c>
      <c r="K3914">
        <v>26</v>
      </c>
      <c r="L3914">
        <v>61</v>
      </c>
      <c r="M3914">
        <v>40</v>
      </c>
      <c r="N3914" s="6" t="s">
        <v>184</v>
      </c>
      <c r="O3914">
        <v>9</v>
      </c>
      <c r="P3914" s="5">
        <v>0.65416666666666701</v>
      </c>
      <c r="Q3914" s="5">
        <v>0.65972222222222199</v>
      </c>
      <c r="R3914">
        <v>21</v>
      </c>
      <c r="S3914" t="s">
        <v>44</v>
      </c>
      <c r="T3914" s="2">
        <v>1</v>
      </c>
      <c r="U3914" s="2">
        <v>8</v>
      </c>
      <c r="X3914" t="str">
        <f>VLOOKUP($S3914,Taxonomic!A:D,2,FALSE)</f>
        <v>pomacanthidae</v>
      </c>
      <c r="Y3914" t="str">
        <f>VLOOKUP(S3914,Taxonomic!A:D,3,FALSE)</f>
        <v>pomacanthus</v>
      </c>
      <c r="Z3914" t="str">
        <f>VLOOKUP(S3914,Taxonomic!A:D,4,FALSE)</f>
        <v>paru</v>
      </c>
    </row>
    <row r="3915" spans="1:26" x14ac:dyDescent="0.2">
      <c r="A3915" t="s">
        <v>30</v>
      </c>
      <c r="B3915" t="s">
        <v>59</v>
      </c>
      <c r="C3915" s="4" t="s">
        <v>165</v>
      </c>
      <c r="D3915">
        <v>2020</v>
      </c>
      <c r="E3915">
        <v>1</v>
      </c>
      <c r="F3915" s="9">
        <v>29</v>
      </c>
      <c r="G3915" t="s">
        <v>455</v>
      </c>
      <c r="H3915" t="s">
        <v>151</v>
      </c>
      <c r="I3915">
        <f>VLOOKUP(B3915,Information_sites!D:E,2,FALSE)</f>
        <v>-24.097747999999999</v>
      </c>
      <c r="J3915">
        <f>VLOOKUP(B3915,Information_sites!D:F,3,FALSE)</f>
        <v>-45.688487000000002</v>
      </c>
      <c r="K3915">
        <v>26</v>
      </c>
      <c r="L3915">
        <v>61</v>
      </c>
      <c r="M3915">
        <v>40</v>
      </c>
      <c r="N3915" s="6" t="s">
        <v>184</v>
      </c>
      <c r="O3915">
        <v>9</v>
      </c>
      <c r="P3915" s="5">
        <v>0.65416666666666701</v>
      </c>
      <c r="Q3915" s="5">
        <v>0.65972222222222199</v>
      </c>
      <c r="R3915">
        <v>21</v>
      </c>
      <c r="S3915" t="s">
        <v>437</v>
      </c>
      <c r="T3915" s="2">
        <v>1</v>
      </c>
      <c r="U3915" s="2">
        <v>20</v>
      </c>
      <c r="X3915" t="str">
        <f>VLOOKUP($S3915,Taxonomic!A:D,2,FALSE)</f>
        <v>haemulidae</v>
      </c>
      <c r="Y3915" t="str">
        <f>VLOOKUP(S3915,Taxonomic!A:D,3,FALSE)</f>
        <v>haemulon</v>
      </c>
      <c r="Z3915" t="str">
        <f>VLOOKUP(S3915,Taxonomic!A:D,4,FALSE)</f>
        <v>atlanticus</v>
      </c>
    </row>
    <row r="3916" spans="1:26" x14ac:dyDescent="0.2">
      <c r="A3916" t="s">
        <v>30</v>
      </c>
      <c r="B3916" t="s">
        <v>59</v>
      </c>
      <c r="C3916" s="4" t="s">
        <v>165</v>
      </c>
      <c r="D3916">
        <v>2020</v>
      </c>
      <c r="E3916">
        <v>1</v>
      </c>
      <c r="F3916" s="9">
        <v>29</v>
      </c>
      <c r="G3916" t="s">
        <v>455</v>
      </c>
      <c r="H3916" t="s">
        <v>151</v>
      </c>
      <c r="I3916">
        <f>VLOOKUP(B3916,Information_sites!D:E,2,FALSE)</f>
        <v>-24.097747999999999</v>
      </c>
      <c r="J3916">
        <f>VLOOKUP(B3916,Information_sites!D:F,3,FALSE)</f>
        <v>-45.688487000000002</v>
      </c>
      <c r="K3916">
        <v>26</v>
      </c>
      <c r="L3916">
        <v>61</v>
      </c>
      <c r="M3916">
        <v>40</v>
      </c>
      <c r="N3916" s="6" t="s">
        <v>184</v>
      </c>
      <c r="O3916">
        <v>9</v>
      </c>
      <c r="P3916" s="5">
        <v>0.65416666666666701</v>
      </c>
      <c r="Q3916" s="5">
        <v>0.65972222222222199</v>
      </c>
      <c r="R3916">
        <v>21</v>
      </c>
      <c r="S3916" t="s">
        <v>65</v>
      </c>
      <c r="T3916" s="2">
        <v>1</v>
      </c>
      <c r="U3916" s="2">
        <v>2</v>
      </c>
      <c r="X3916" t="str">
        <f>VLOOKUP($S3916,Taxonomic!A:D,2,FALSE)</f>
        <v>gobiidae</v>
      </c>
      <c r="Y3916" t="str">
        <f>VLOOKUP(S3916,Taxonomic!A:D,3,FALSE)</f>
        <v>elacatinus</v>
      </c>
      <c r="Z3916" t="str">
        <f>VLOOKUP(S3916,Taxonomic!A:D,4,FALSE)</f>
        <v>figaro</v>
      </c>
    </row>
    <row r="3917" spans="1:26" x14ac:dyDescent="0.2">
      <c r="A3917" t="s">
        <v>30</v>
      </c>
      <c r="B3917" t="s">
        <v>59</v>
      </c>
      <c r="C3917" s="4" t="s">
        <v>165</v>
      </c>
      <c r="D3917">
        <v>2020</v>
      </c>
      <c r="E3917">
        <v>1</v>
      </c>
      <c r="F3917" s="9">
        <v>29</v>
      </c>
      <c r="G3917" t="s">
        <v>455</v>
      </c>
      <c r="H3917" t="s">
        <v>151</v>
      </c>
      <c r="I3917">
        <f>VLOOKUP(B3917,Information_sites!D:E,2,FALSE)</f>
        <v>-24.097747999999999</v>
      </c>
      <c r="J3917">
        <f>VLOOKUP(B3917,Information_sites!D:F,3,FALSE)</f>
        <v>-45.688487000000002</v>
      </c>
      <c r="K3917">
        <v>26</v>
      </c>
      <c r="L3917">
        <v>61</v>
      </c>
      <c r="M3917">
        <v>40</v>
      </c>
      <c r="N3917" s="6" t="s">
        <v>184</v>
      </c>
      <c r="O3917">
        <v>9</v>
      </c>
      <c r="P3917" s="5">
        <v>0.65416666666666701</v>
      </c>
      <c r="Q3917" s="5">
        <v>0.65972222222222199</v>
      </c>
      <c r="R3917">
        <v>21</v>
      </c>
      <c r="S3917" t="s">
        <v>65</v>
      </c>
      <c r="T3917" s="2">
        <v>1</v>
      </c>
      <c r="U3917" s="2">
        <v>3</v>
      </c>
      <c r="X3917" t="str">
        <f>VLOOKUP($S3917,Taxonomic!A:D,2,FALSE)</f>
        <v>gobiidae</v>
      </c>
      <c r="Y3917" t="str">
        <f>VLOOKUP(S3917,Taxonomic!A:D,3,FALSE)</f>
        <v>elacatinus</v>
      </c>
      <c r="Z3917" t="str">
        <f>VLOOKUP(S3917,Taxonomic!A:D,4,FALSE)</f>
        <v>figaro</v>
      </c>
    </row>
    <row r="3918" spans="1:26" x14ac:dyDescent="0.2">
      <c r="A3918" t="s">
        <v>30</v>
      </c>
      <c r="B3918" t="s">
        <v>59</v>
      </c>
      <c r="C3918" s="4" t="s">
        <v>165</v>
      </c>
      <c r="D3918">
        <v>2020</v>
      </c>
      <c r="E3918">
        <v>1</v>
      </c>
      <c r="F3918" s="9">
        <v>29</v>
      </c>
      <c r="G3918" t="s">
        <v>455</v>
      </c>
      <c r="H3918" t="s">
        <v>151</v>
      </c>
      <c r="I3918">
        <f>VLOOKUP(B3918,Information_sites!D:E,2,FALSE)</f>
        <v>-24.097747999999999</v>
      </c>
      <c r="J3918">
        <f>VLOOKUP(B3918,Information_sites!D:F,3,FALSE)</f>
        <v>-45.688487000000002</v>
      </c>
      <c r="K3918">
        <v>26</v>
      </c>
      <c r="L3918">
        <v>61</v>
      </c>
      <c r="M3918">
        <v>40</v>
      </c>
      <c r="N3918" s="6" t="s">
        <v>184</v>
      </c>
      <c r="O3918">
        <v>9</v>
      </c>
      <c r="P3918" s="5">
        <v>0.65416666666666701</v>
      </c>
      <c r="Q3918" s="5">
        <v>0.65972222222222199</v>
      </c>
      <c r="R3918">
        <v>21</v>
      </c>
      <c r="S3918" t="s">
        <v>87</v>
      </c>
      <c r="T3918" s="2">
        <v>4</v>
      </c>
      <c r="U3918" s="2">
        <v>3</v>
      </c>
      <c r="X3918" t="str">
        <f>VLOOKUP($S3918,Taxonomic!A:D,2,FALSE)</f>
        <v>gobiidae</v>
      </c>
      <c r="Y3918" t="str">
        <f>VLOOKUP(S3918,Taxonomic!A:D,3,FALSE)</f>
        <v>coryphopterus</v>
      </c>
      <c r="Z3918" t="str">
        <f>VLOOKUP(S3918,Taxonomic!A:D,4,FALSE)</f>
        <v>spp</v>
      </c>
    </row>
    <row r="3919" spans="1:26" x14ac:dyDescent="0.2">
      <c r="A3919" t="s">
        <v>30</v>
      </c>
      <c r="B3919" t="s">
        <v>59</v>
      </c>
      <c r="C3919" s="4" t="s">
        <v>165</v>
      </c>
      <c r="D3919">
        <v>2020</v>
      </c>
      <c r="E3919">
        <v>1</v>
      </c>
      <c r="F3919" s="9">
        <v>29</v>
      </c>
      <c r="G3919" t="s">
        <v>455</v>
      </c>
      <c r="H3919" t="s">
        <v>151</v>
      </c>
      <c r="I3919">
        <f>VLOOKUP(B3919,Information_sites!D:E,2,FALSE)</f>
        <v>-24.097747999999999</v>
      </c>
      <c r="J3919">
        <f>VLOOKUP(B3919,Information_sites!D:F,3,FALSE)</f>
        <v>-45.688487000000002</v>
      </c>
      <c r="K3919">
        <v>26</v>
      </c>
      <c r="L3919">
        <v>61</v>
      </c>
      <c r="M3919">
        <v>40</v>
      </c>
      <c r="N3919" s="6" t="s">
        <v>184</v>
      </c>
      <c r="O3919">
        <v>9</v>
      </c>
      <c r="P3919" s="5">
        <v>0.65416666666666701</v>
      </c>
      <c r="Q3919" s="5">
        <v>0.65972222222222199</v>
      </c>
      <c r="R3919">
        <v>21</v>
      </c>
      <c r="S3919" t="s">
        <v>87</v>
      </c>
      <c r="T3919" s="2">
        <v>14</v>
      </c>
      <c r="U3919" s="2">
        <v>5</v>
      </c>
      <c r="X3919" t="str">
        <f>VLOOKUP($S3919,Taxonomic!A:D,2,FALSE)</f>
        <v>gobiidae</v>
      </c>
      <c r="Y3919" t="str">
        <f>VLOOKUP(S3919,Taxonomic!A:D,3,FALSE)</f>
        <v>coryphopterus</v>
      </c>
      <c r="Z3919" t="str">
        <f>VLOOKUP(S3919,Taxonomic!A:D,4,FALSE)</f>
        <v>spp</v>
      </c>
    </row>
    <row r="3920" spans="1:26" x14ac:dyDescent="0.2">
      <c r="A3920" t="s">
        <v>30</v>
      </c>
      <c r="B3920" t="s">
        <v>59</v>
      </c>
      <c r="C3920" s="4" t="s">
        <v>165</v>
      </c>
      <c r="D3920">
        <v>2020</v>
      </c>
      <c r="E3920">
        <v>1</v>
      </c>
      <c r="F3920" s="9">
        <v>29</v>
      </c>
      <c r="G3920" t="s">
        <v>455</v>
      </c>
      <c r="H3920" t="s">
        <v>151</v>
      </c>
      <c r="I3920">
        <f>VLOOKUP(B3920,Information_sites!D:E,2,FALSE)</f>
        <v>-24.097747999999999</v>
      </c>
      <c r="J3920">
        <f>VLOOKUP(B3920,Information_sites!D:F,3,FALSE)</f>
        <v>-45.688487000000002</v>
      </c>
      <c r="K3920">
        <v>26</v>
      </c>
      <c r="L3920">
        <v>61</v>
      </c>
      <c r="M3920">
        <v>40</v>
      </c>
      <c r="N3920" s="6" t="s">
        <v>184</v>
      </c>
      <c r="O3920">
        <v>9</v>
      </c>
      <c r="P3920" s="5">
        <v>0.65416666666666701</v>
      </c>
      <c r="Q3920" s="5">
        <v>0.65972222222222199</v>
      </c>
      <c r="R3920">
        <v>21</v>
      </c>
      <c r="S3920" t="s">
        <v>87</v>
      </c>
      <c r="T3920" s="2">
        <v>6</v>
      </c>
      <c r="U3920" s="2">
        <v>7</v>
      </c>
      <c r="X3920" t="str">
        <f>VLOOKUP($S3920,Taxonomic!A:D,2,FALSE)</f>
        <v>gobiidae</v>
      </c>
      <c r="Y3920" t="str">
        <f>VLOOKUP(S3920,Taxonomic!A:D,3,FALSE)</f>
        <v>coryphopterus</v>
      </c>
      <c r="Z3920" t="str">
        <f>VLOOKUP(S3920,Taxonomic!A:D,4,FALSE)</f>
        <v>spp</v>
      </c>
    </row>
    <row r="3921" spans="1:26" x14ac:dyDescent="0.2">
      <c r="A3921" t="s">
        <v>30</v>
      </c>
      <c r="B3921" t="s">
        <v>59</v>
      </c>
      <c r="C3921" s="4" t="s">
        <v>165</v>
      </c>
      <c r="D3921">
        <v>2020</v>
      </c>
      <c r="E3921">
        <v>1</v>
      </c>
      <c r="F3921" s="9">
        <v>29</v>
      </c>
      <c r="G3921" t="s">
        <v>455</v>
      </c>
      <c r="H3921" t="s">
        <v>151</v>
      </c>
      <c r="I3921">
        <f>VLOOKUP(B3921,Information_sites!D:E,2,FALSE)</f>
        <v>-24.097747999999999</v>
      </c>
      <c r="J3921">
        <f>VLOOKUP(B3921,Information_sites!D:F,3,FALSE)</f>
        <v>-45.688487000000002</v>
      </c>
      <c r="K3921">
        <v>26</v>
      </c>
      <c r="L3921">
        <v>61</v>
      </c>
      <c r="M3921">
        <v>40</v>
      </c>
      <c r="N3921" s="6" t="s">
        <v>184</v>
      </c>
      <c r="O3921">
        <v>9</v>
      </c>
      <c r="P3921" s="5">
        <v>0.65416666666666701</v>
      </c>
      <c r="Q3921" s="5">
        <v>0.65972222222222199</v>
      </c>
      <c r="R3921">
        <v>21</v>
      </c>
      <c r="S3921" t="s">
        <v>87</v>
      </c>
      <c r="T3921" s="2">
        <v>2</v>
      </c>
      <c r="U3921" s="2">
        <v>8</v>
      </c>
      <c r="X3921" t="str">
        <f>VLOOKUP($S3921,Taxonomic!A:D,2,FALSE)</f>
        <v>gobiidae</v>
      </c>
      <c r="Y3921" t="str">
        <f>VLOOKUP(S3921,Taxonomic!A:D,3,FALSE)</f>
        <v>coryphopterus</v>
      </c>
      <c r="Z3921" t="str">
        <f>VLOOKUP(S3921,Taxonomic!A:D,4,FALSE)</f>
        <v>spp</v>
      </c>
    </row>
    <row r="3922" spans="1:26" x14ac:dyDescent="0.2">
      <c r="A3922" t="s">
        <v>30</v>
      </c>
      <c r="B3922" t="s">
        <v>59</v>
      </c>
      <c r="C3922" s="4" t="s">
        <v>165</v>
      </c>
      <c r="D3922">
        <v>2020</v>
      </c>
      <c r="E3922">
        <v>1</v>
      </c>
      <c r="F3922" s="9">
        <v>29</v>
      </c>
      <c r="G3922" t="s">
        <v>455</v>
      </c>
      <c r="H3922" t="s">
        <v>151</v>
      </c>
      <c r="I3922">
        <f>VLOOKUP(B3922,Information_sites!D:E,2,FALSE)</f>
        <v>-24.097747999999999</v>
      </c>
      <c r="J3922">
        <f>VLOOKUP(B3922,Information_sites!D:F,3,FALSE)</f>
        <v>-45.688487000000002</v>
      </c>
      <c r="K3922">
        <v>26</v>
      </c>
      <c r="L3922">
        <v>61</v>
      </c>
      <c r="M3922">
        <v>40</v>
      </c>
      <c r="N3922" s="6" t="s">
        <v>184</v>
      </c>
      <c r="O3922">
        <v>9</v>
      </c>
      <c r="P3922" s="5">
        <v>0.65416666666666701</v>
      </c>
      <c r="Q3922" s="5">
        <v>0.65972222222222199</v>
      </c>
      <c r="R3922">
        <v>21</v>
      </c>
      <c r="S3922" t="s">
        <v>46</v>
      </c>
      <c r="T3922" s="2">
        <v>1</v>
      </c>
      <c r="U3922" s="2">
        <v>10</v>
      </c>
      <c r="X3922" t="str">
        <f>VLOOKUP($S3922,Taxonomic!A:D,2,FALSE)</f>
        <v>pomacentridae</v>
      </c>
      <c r="Y3922" t="str">
        <f>VLOOKUP(S3922,Taxonomic!A:D,3,FALSE)</f>
        <v>stegastes</v>
      </c>
      <c r="Z3922" t="str">
        <f>VLOOKUP(S3922,Taxonomic!A:D,4,FALSE)</f>
        <v>fuscus</v>
      </c>
    </row>
    <row r="3923" spans="1:26" x14ac:dyDescent="0.2">
      <c r="A3923" t="s">
        <v>30</v>
      </c>
      <c r="B3923" t="s">
        <v>59</v>
      </c>
      <c r="C3923" s="4" t="s">
        <v>165</v>
      </c>
      <c r="D3923">
        <v>2020</v>
      </c>
      <c r="E3923">
        <v>1</v>
      </c>
      <c r="F3923" s="9">
        <v>29</v>
      </c>
      <c r="G3923" t="s">
        <v>455</v>
      </c>
      <c r="H3923" t="s">
        <v>151</v>
      </c>
      <c r="I3923">
        <f>VLOOKUP(B3923,Information_sites!D:E,2,FALSE)</f>
        <v>-24.097747999999999</v>
      </c>
      <c r="J3923">
        <f>VLOOKUP(B3923,Information_sites!D:F,3,FALSE)</f>
        <v>-45.688487000000002</v>
      </c>
      <c r="K3923">
        <v>26</v>
      </c>
      <c r="L3923">
        <v>61</v>
      </c>
      <c r="M3923">
        <v>40</v>
      </c>
      <c r="N3923" s="6" t="s">
        <v>184</v>
      </c>
      <c r="O3923">
        <v>9</v>
      </c>
      <c r="P3923" s="5">
        <v>0.65416666666666701</v>
      </c>
      <c r="Q3923" s="5">
        <v>0.65972222222222199</v>
      </c>
      <c r="R3923">
        <v>21</v>
      </c>
      <c r="S3923" t="s">
        <v>46</v>
      </c>
      <c r="T3923" s="2">
        <v>4</v>
      </c>
      <c r="U3923" s="2">
        <v>12</v>
      </c>
      <c r="X3923" t="str">
        <f>VLOOKUP($S3923,Taxonomic!A:D,2,FALSE)</f>
        <v>pomacentridae</v>
      </c>
      <c r="Y3923" t="str">
        <f>VLOOKUP(S3923,Taxonomic!A:D,3,FALSE)</f>
        <v>stegastes</v>
      </c>
      <c r="Z3923" t="str">
        <f>VLOOKUP(S3923,Taxonomic!A:D,4,FALSE)</f>
        <v>fuscus</v>
      </c>
    </row>
    <row r="3924" spans="1:26" x14ac:dyDescent="0.2">
      <c r="A3924" t="s">
        <v>30</v>
      </c>
      <c r="B3924" t="s">
        <v>59</v>
      </c>
      <c r="C3924" s="4" t="s">
        <v>165</v>
      </c>
      <c r="D3924">
        <v>2020</v>
      </c>
      <c r="E3924">
        <v>1</v>
      </c>
      <c r="F3924" s="9">
        <v>29</v>
      </c>
      <c r="G3924" t="s">
        <v>455</v>
      </c>
      <c r="H3924" t="s">
        <v>151</v>
      </c>
      <c r="I3924">
        <f>VLOOKUP(B3924,Information_sites!D:E,2,FALSE)</f>
        <v>-24.097747999999999</v>
      </c>
      <c r="J3924">
        <f>VLOOKUP(B3924,Information_sites!D:F,3,FALSE)</f>
        <v>-45.688487000000002</v>
      </c>
      <c r="K3924">
        <v>26</v>
      </c>
      <c r="L3924">
        <v>61</v>
      </c>
      <c r="M3924">
        <v>40</v>
      </c>
      <c r="N3924" s="6" t="s">
        <v>184</v>
      </c>
      <c r="O3924">
        <v>9</v>
      </c>
      <c r="P3924" s="5">
        <v>0.65416666666666701</v>
      </c>
      <c r="Q3924" s="5">
        <v>0.65972222222222199</v>
      </c>
      <c r="R3924">
        <v>21</v>
      </c>
      <c r="S3924" t="s">
        <v>46</v>
      </c>
      <c r="T3924" s="2">
        <v>13</v>
      </c>
      <c r="U3924" s="2">
        <v>15</v>
      </c>
      <c r="X3924" t="str">
        <f>VLOOKUP($S3924,Taxonomic!A:D,2,FALSE)</f>
        <v>pomacentridae</v>
      </c>
      <c r="Y3924" t="str">
        <f>VLOOKUP(S3924,Taxonomic!A:D,3,FALSE)</f>
        <v>stegastes</v>
      </c>
      <c r="Z3924" t="str">
        <f>VLOOKUP(S3924,Taxonomic!A:D,4,FALSE)</f>
        <v>fuscus</v>
      </c>
    </row>
    <row r="3925" spans="1:26" x14ac:dyDescent="0.2">
      <c r="A3925" t="s">
        <v>30</v>
      </c>
      <c r="B3925" t="s">
        <v>59</v>
      </c>
      <c r="C3925" s="4" t="s">
        <v>165</v>
      </c>
      <c r="D3925">
        <v>2020</v>
      </c>
      <c r="E3925">
        <v>1</v>
      </c>
      <c r="F3925" s="9">
        <v>29</v>
      </c>
      <c r="G3925" t="s">
        <v>455</v>
      </c>
      <c r="H3925" t="s">
        <v>151</v>
      </c>
      <c r="I3925">
        <f>VLOOKUP(B3925,Information_sites!D:E,2,FALSE)</f>
        <v>-24.097747999999999</v>
      </c>
      <c r="J3925">
        <f>VLOOKUP(B3925,Information_sites!D:F,3,FALSE)</f>
        <v>-45.688487000000002</v>
      </c>
      <c r="K3925">
        <v>26</v>
      </c>
      <c r="L3925">
        <v>61</v>
      </c>
      <c r="M3925">
        <v>40</v>
      </c>
      <c r="N3925" s="6" t="s">
        <v>184</v>
      </c>
      <c r="O3925">
        <v>9</v>
      </c>
      <c r="P3925" s="5">
        <v>0.65416666666666701</v>
      </c>
      <c r="Q3925" s="5">
        <v>0.65972222222222199</v>
      </c>
      <c r="R3925">
        <v>21</v>
      </c>
      <c r="S3925" t="s">
        <v>69</v>
      </c>
      <c r="T3925" s="2">
        <v>2</v>
      </c>
      <c r="U3925" s="2">
        <v>5</v>
      </c>
      <c r="X3925" t="str">
        <f>VLOOKUP($S3925,Taxonomic!A:D,2,FALSE)</f>
        <v>labrisomidae</v>
      </c>
      <c r="Y3925" t="str">
        <f>VLOOKUP(S3925,Taxonomic!A:D,3,FALSE)</f>
        <v>malacoctenus</v>
      </c>
      <c r="Z3925" t="str">
        <f>VLOOKUP(S3925,Taxonomic!A:D,4,FALSE)</f>
        <v>delalandii</v>
      </c>
    </row>
    <row r="3926" spans="1:26" x14ac:dyDescent="0.2">
      <c r="A3926" t="s">
        <v>30</v>
      </c>
      <c r="B3926" t="s">
        <v>59</v>
      </c>
      <c r="C3926" s="4" t="s">
        <v>165</v>
      </c>
      <c r="D3926">
        <v>2020</v>
      </c>
      <c r="E3926">
        <v>1</v>
      </c>
      <c r="F3926" s="9">
        <v>29</v>
      </c>
      <c r="G3926" t="s">
        <v>455</v>
      </c>
      <c r="H3926" t="s">
        <v>151</v>
      </c>
      <c r="I3926">
        <f>VLOOKUP(B3926,Information_sites!D:E,2,FALSE)</f>
        <v>-24.097747999999999</v>
      </c>
      <c r="J3926">
        <f>VLOOKUP(B3926,Information_sites!D:F,3,FALSE)</f>
        <v>-45.688487000000002</v>
      </c>
      <c r="K3926">
        <v>26</v>
      </c>
      <c r="L3926">
        <v>61</v>
      </c>
      <c r="M3926">
        <v>40</v>
      </c>
      <c r="N3926" s="6" t="s">
        <v>184</v>
      </c>
      <c r="O3926">
        <v>9</v>
      </c>
      <c r="P3926" s="5">
        <v>0.65416666666666701</v>
      </c>
      <c r="Q3926" s="5">
        <v>0.65972222222222199</v>
      </c>
      <c r="R3926">
        <v>21</v>
      </c>
      <c r="S3926" t="s">
        <v>69</v>
      </c>
      <c r="T3926" s="2">
        <v>1</v>
      </c>
      <c r="U3926" s="2">
        <v>4</v>
      </c>
      <c r="X3926" t="str">
        <f>VLOOKUP($S3926,Taxonomic!A:D,2,FALSE)</f>
        <v>labrisomidae</v>
      </c>
      <c r="Y3926" t="str">
        <f>VLOOKUP(S3926,Taxonomic!A:D,3,FALSE)</f>
        <v>malacoctenus</v>
      </c>
      <c r="Z3926" t="str">
        <f>VLOOKUP(S3926,Taxonomic!A:D,4,FALSE)</f>
        <v>delalandii</v>
      </c>
    </row>
    <row r="3927" spans="1:26" x14ac:dyDescent="0.2">
      <c r="A3927" t="s">
        <v>30</v>
      </c>
      <c r="B3927" t="s">
        <v>59</v>
      </c>
      <c r="C3927" s="4" t="s">
        <v>165</v>
      </c>
      <c r="D3927">
        <v>2020</v>
      </c>
      <c r="E3927">
        <v>1</v>
      </c>
      <c r="F3927" s="9">
        <v>29</v>
      </c>
      <c r="G3927" t="s">
        <v>455</v>
      </c>
      <c r="H3927" t="s">
        <v>151</v>
      </c>
      <c r="I3927">
        <f>VLOOKUP(B3927,Information_sites!D:E,2,FALSE)</f>
        <v>-24.097747999999999</v>
      </c>
      <c r="J3927">
        <f>VLOOKUP(B3927,Information_sites!D:F,3,FALSE)</f>
        <v>-45.688487000000002</v>
      </c>
      <c r="K3927">
        <v>26</v>
      </c>
      <c r="L3927">
        <v>61</v>
      </c>
      <c r="M3927">
        <v>40</v>
      </c>
      <c r="N3927" s="6" t="s">
        <v>184</v>
      </c>
      <c r="O3927">
        <v>9</v>
      </c>
      <c r="P3927" s="5">
        <v>0.65416666666666701</v>
      </c>
      <c r="Q3927" s="5">
        <v>0.65972222222222199</v>
      </c>
      <c r="R3927">
        <v>21</v>
      </c>
      <c r="S3927" t="s">
        <v>37</v>
      </c>
      <c r="T3927" s="2">
        <v>1</v>
      </c>
      <c r="U3927" s="2">
        <v>2</v>
      </c>
      <c r="X3927" t="str">
        <f>VLOOKUP($S3927,Taxonomic!A:D,2,FALSE)</f>
        <v>chaenopsidae</v>
      </c>
      <c r="Y3927" t="str">
        <f>VLOOKUP(S3927,Taxonomic!A:D,3,FALSE)</f>
        <v>emblemariopsis</v>
      </c>
      <c r="Z3927" t="str">
        <f>VLOOKUP(S3927,Taxonomic!A:D,4,FALSE)</f>
        <v>signifera</v>
      </c>
    </row>
    <row r="3928" spans="1:26" x14ac:dyDescent="0.2">
      <c r="A3928" t="s">
        <v>30</v>
      </c>
      <c r="B3928" t="s">
        <v>59</v>
      </c>
      <c r="C3928" s="4" t="s">
        <v>165</v>
      </c>
      <c r="D3928">
        <v>2020</v>
      </c>
      <c r="E3928">
        <v>1</v>
      </c>
      <c r="F3928" s="9">
        <v>29</v>
      </c>
      <c r="G3928" t="s">
        <v>455</v>
      </c>
      <c r="H3928" t="s">
        <v>151</v>
      </c>
      <c r="I3928">
        <f>VLOOKUP(B3928,Information_sites!D:E,2,FALSE)</f>
        <v>-24.097747999999999</v>
      </c>
      <c r="J3928">
        <f>VLOOKUP(B3928,Information_sites!D:F,3,FALSE)</f>
        <v>-45.688487000000002</v>
      </c>
      <c r="K3928">
        <v>27</v>
      </c>
      <c r="L3928">
        <v>62</v>
      </c>
      <c r="M3928">
        <v>40</v>
      </c>
      <c r="N3928" t="s">
        <v>185</v>
      </c>
      <c r="O3928">
        <v>9</v>
      </c>
      <c r="P3928" s="5">
        <v>0.66041666666666698</v>
      </c>
      <c r="Q3928" s="5">
        <v>0.66597222222222197</v>
      </c>
      <c r="R3928">
        <v>26</v>
      </c>
      <c r="S3928" t="s">
        <v>41</v>
      </c>
      <c r="T3928" s="2">
        <v>2</v>
      </c>
      <c r="U3928" s="2">
        <v>15</v>
      </c>
      <c r="X3928" t="str">
        <f>VLOOKUP($S3928,Taxonomic!A:D,2,FALSE)</f>
        <v>holocentridae</v>
      </c>
      <c r="Y3928" t="str">
        <f>VLOOKUP(S3928,Taxonomic!A:D,3,FALSE)</f>
        <v>holocentrus</v>
      </c>
      <c r="Z3928" t="str">
        <f>VLOOKUP(S3928,Taxonomic!A:D,4,FALSE)</f>
        <v>adscensionis</v>
      </c>
    </row>
    <row r="3929" spans="1:26" x14ac:dyDescent="0.2">
      <c r="A3929" t="s">
        <v>30</v>
      </c>
      <c r="B3929" t="s">
        <v>59</v>
      </c>
      <c r="C3929" s="4" t="s">
        <v>165</v>
      </c>
      <c r="D3929">
        <v>2020</v>
      </c>
      <c r="E3929">
        <v>1</v>
      </c>
      <c r="F3929" s="9">
        <v>29</v>
      </c>
      <c r="G3929" t="s">
        <v>455</v>
      </c>
      <c r="H3929" t="s">
        <v>151</v>
      </c>
      <c r="I3929">
        <f>VLOOKUP(B3929,Information_sites!D:E,2,FALSE)</f>
        <v>-24.097747999999999</v>
      </c>
      <c r="J3929">
        <f>VLOOKUP(B3929,Information_sites!D:F,3,FALSE)</f>
        <v>-45.688487000000002</v>
      </c>
      <c r="K3929">
        <v>27</v>
      </c>
      <c r="L3929">
        <v>62</v>
      </c>
      <c r="M3929">
        <v>40</v>
      </c>
      <c r="N3929" t="s">
        <v>185</v>
      </c>
      <c r="O3929">
        <v>9</v>
      </c>
      <c r="P3929" s="5">
        <v>0.66041666666666698</v>
      </c>
      <c r="Q3929" s="5">
        <v>0.66597222222222197</v>
      </c>
      <c r="R3929">
        <v>26</v>
      </c>
      <c r="S3929" t="s">
        <v>41</v>
      </c>
      <c r="T3929" s="2">
        <v>1</v>
      </c>
      <c r="U3929" s="2">
        <v>27</v>
      </c>
      <c r="X3929" t="str">
        <f>VLOOKUP($S3929,Taxonomic!A:D,2,FALSE)</f>
        <v>holocentridae</v>
      </c>
      <c r="Y3929" t="str">
        <f>VLOOKUP(S3929,Taxonomic!A:D,3,FALSE)</f>
        <v>holocentrus</v>
      </c>
      <c r="Z3929" t="str">
        <f>VLOOKUP(S3929,Taxonomic!A:D,4,FALSE)</f>
        <v>adscensionis</v>
      </c>
    </row>
    <row r="3930" spans="1:26" x14ac:dyDescent="0.2">
      <c r="A3930" t="s">
        <v>30</v>
      </c>
      <c r="B3930" t="s">
        <v>59</v>
      </c>
      <c r="C3930" s="4" t="s">
        <v>165</v>
      </c>
      <c r="D3930">
        <v>2020</v>
      </c>
      <c r="E3930">
        <v>1</v>
      </c>
      <c r="F3930" s="9">
        <v>29</v>
      </c>
      <c r="G3930" t="s">
        <v>455</v>
      </c>
      <c r="H3930" t="s">
        <v>151</v>
      </c>
      <c r="I3930">
        <f>VLOOKUP(B3930,Information_sites!D:E,2,FALSE)</f>
        <v>-24.097747999999999</v>
      </c>
      <c r="J3930">
        <f>VLOOKUP(B3930,Information_sites!D:F,3,FALSE)</f>
        <v>-45.688487000000002</v>
      </c>
      <c r="K3930">
        <v>27</v>
      </c>
      <c r="L3930">
        <v>62</v>
      </c>
      <c r="M3930">
        <v>40</v>
      </c>
      <c r="N3930" t="s">
        <v>185</v>
      </c>
      <c r="O3930">
        <v>9</v>
      </c>
      <c r="P3930" s="5">
        <v>0.66041666666666698</v>
      </c>
      <c r="Q3930" s="5">
        <v>0.66597222222222197</v>
      </c>
      <c r="R3930">
        <v>26</v>
      </c>
      <c r="S3930" t="s">
        <v>39</v>
      </c>
      <c r="T3930" s="2">
        <v>16</v>
      </c>
      <c r="U3930" s="2">
        <v>10</v>
      </c>
      <c r="X3930" t="str">
        <f>VLOOKUP($S3930,Taxonomic!A:D,2,FALSE)</f>
        <v>haemulidae</v>
      </c>
      <c r="Y3930" t="str">
        <f>VLOOKUP(S3930,Taxonomic!A:D,3,FALSE)</f>
        <v>haemulon</v>
      </c>
      <c r="Z3930" t="str">
        <f>VLOOKUP(S3930,Taxonomic!A:D,4,FALSE)</f>
        <v>aurolineatum</v>
      </c>
    </row>
    <row r="3931" spans="1:26" x14ac:dyDescent="0.2">
      <c r="A3931" t="s">
        <v>30</v>
      </c>
      <c r="B3931" t="s">
        <v>59</v>
      </c>
      <c r="C3931" s="4" t="s">
        <v>165</v>
      </c>
      <c r="D3931">
        <v>2020</v>
      </c>
      <c r="E3931">
        <v>1</v>
      </c>
      <c r="F3931" s="9">
        <v>29</v>
      </c>
      <c r="G3931" t="s">
        <v>455</v>
      </c>
      <c r="H3931" t="s">
        <v>151</v>
      </c>
      <c r="I3931">
        <f>VLOOKUP(B3931,Information_sites!D:E,2,FALSE)</f>
        <v>-24.097747999999999</v>
      </c>
      <c r="J3931">
        <f>VLOOKUP(B3931,Information_sites!D:F,3,FALSE)</f>
        <v>-45.688487000000002</v>
      </c>
      <c r="K3931">
        <v>27</v>
      </c>
      <c r="L3931">
        <v>62</v>
      </c>
      <c r="M3931">
        <v>40</v>
      </c>
      <c r="N3931" t="s">
        <v>185</v>
      </c>
      <c r="O3931">
        <v>9</v>
      </c>
      <c r="P3931" s="5">
        <v>0.66041666666666698</v>
      </c>
      <c r="Q3931" s="5">
        <v>0.66597222222222197</v>
      </c>
      <c r="R3931">
        <v>26</v>
      </c>
      <c r="S3931" t="s">
        <v>39</v>
      </c>
      <c r="T3931" s="2">
        <v>8</v>
      </c>
      <c r="U3931" s="2">
        <v>5</v>
      </c>
      <c r="X3931" t="str">
        <f>VLOOKUP($S3931,Taxonomic!A:D,2,FALSE)</f>
        <v>haemulidae</v>
      </c>
      <c r="Y3931" t="str">
        <f>VLOOKUP(S3931,Taxonomic!A:D,3,FALSE)</f>
        <v>haemulon</v>
      </c>
      <c r="Z3931" t="str">
        <f>VLOOKUP(S3931,Taxonomic!A:D,4,FALSE)</f>
        <v>aurolineatum</v>
      </c>
    </row>
    <row r="3932" spans="1:26" x14ac:dyDescent="0.2">
      <c r="A3932" t="s">
        <v>30</v>
      </c>
      <c r="B3932" t="s">
        <v>59</v>
      </c>
      <c r="C3932" s="4" t="s">
        <v>165</v>
      </c>
      <c r="D3932">
        <v>2020</v>
      </c>
      <c r="E3932">
        <v>1</v>
      </c>
      <c r="F3932" s="9">
        <v>29</v>
      </c>
      <c r="G3932" t="s">
        <v>455</v>
      </c>
      <c r="H3932" t="s">
        <v>151</v>
      </c>
      <c r="I3932">
        <f>VLOOKUP(B3932,Information_sites!D:E,2,FALSE)</f>
        <v>-24.097747999999999</v>
      </c>
      <c r="J3932">
        <f>VLOOKUP(B3932,Information_sites!D:F,3,FALSE)</f>
        <v>-45.688487000000002</v>
      </c>
      <c r="K3932">
        <v>27</v>
      </c>
      <c r="L3932">
        <v>62</v>
      </c>
      <c r="M3932">
        <v>40</v>
      </c>
      <c r="N3932" t="s">
        <v>185</v>
      </c>
      <c r="O3932">
        <v>9</v>
      </c>
      <c r="P3932" s="5">
        <v>0.66041666666666698</v>
      </c>
      <c r="Q3932" s="5">
        <v>0.66597222222222197</v>
      </c>
      <c r="R3932">
        <v>26</v>
      </c>
      <c r="S3932" t="s">
        <v>39</v>
      </c>
      <c r="T3932" s="2">
        <v>15</v>
      </c>
      <c r="U3932" s="2">
        <v>12</v>
      </c>
      <c r="X3932" t="str">
        <f>VLOOKUP($S3932,Taxonomic!A:D,2,FALSE)</f>
        <v>haemulidae</v>
      </c>
      <c r="Y3932" t="str">
        <f>VLOOKUP(S3932,Taxonomic!A:D,3,FALSE)</f>
        <v>haemulon</v>
      </c>
      <c r="Z3932" t="str">
        <f>VLOOKUP(S3932,Taxonomic!A:D,4,FALSE)</f>
        <v>aurolineatum</v>
      </c>
    </row>
    <row r="3933" spans="1:26" x14ac:dyDescent="0.2">
      <c r="A3933" t="s">
        <v>30</v>
      </c>
      <c r="B3933" t="s">
        <v>59</v>
      </c>
      <c r="C3933" s="4" t="s">
        <v>165</v>
      </c>
      <c r="D3933">
        <v>2020</v>
      </c>
      <c r="E3933">
        <v>1</v>
      </c>
      <c r="F3933" s="9">
        <v>29</v>
      </c>
      <c r="G3933" t="s">
        <v>455</v>
      </c>
      <c r="H3933" t="s">
        <v>151</v>
      </c>
      <c r="I3933">
        <f>VLOOKUP(B3933,Information_sites!D:E,2,FALSE)</f>
        <v>-24.097747999999999</v>
      </c>
      <c r="J3933">
        <f>VLOOKUP(B3933,Information_sites!D:F,3,FALSE)</f>
        <v>-45.688487000000002</v>
      </c>
      <c r="K3933">
        <v>27</v>
      </c>
      <c r="L3933">
        <v>62</v>
      </c>
      <c r="M3933">
        <v>40</v>
      </c>
      <c r="N3933" t="s">
        <v>185</v>
      </c>
      <c r="O3933">
        <v>9</v>
      </c>
      <c r="P3933" s="5">
        <v>0.66041666666666698</v>
      </c>
      <c r="Q3933" s="5">
        <v>0.66597222222222197</v>
      </c>
      <c r="R3933">
        <v>26</v>
      </c>
      <c r="S3933" t="s">
        <v>33</v>
      </c>
      <c r="T3933" s="2">
        <v>12</v>
      </c>
      <c r="U3933" s="2">
        <v>3</v>
      </c>
      <c r="X3933" t="str">
        <f>VLOOKUP($S3933,Taxonomic!A:D,2,FALSE)</f>
        <v>pomacentridae</v>
      </c>
      <c r="Y3933" t="str">
        <f>VLOOKUP(S3933,Taxonomic!A:D,3,FALSE)</f>
        <v>abudefduf</v>
      </c>
      <c r="Z3933" t="str">
        <f>VLOOKUP(S3933,Taxonomic!A:D,4,FALSE)</f>
        <v>saxatilis</v>
      </c>
    </row>
    <row r="3934" spans="1:26" x14ac:dyDescent="0.2">
      <c r="A3934" t="s">
        <v>30</v>
      </c>
      <c r="B3934" t="s">
        <v>59</v>
      </c>
      <c r="C3934" s="4" t="s">
        <v>165</v>
      </c>
      <c r="D3934">
        <v>2020</v>
      </c>
      <c r="E3934">
        <v>1</v>
      </c>
      <c r="F3934" s="9">
        <v>29</v>
      </c>
      <c r="G3934" t="s">
        <v>455</v>
      </c>
      <c r="H3934" t="s">
        <v>151</v>
      </c>
      <c r="I3934">
        <f>VLOOKUP(B3934,Information_sites!D:E,2,FALSE)</f>
        <v>-24.097747999999999</v>
      </c>
      <c r="J3934">
        <f>VLOOKUP(B3934,Information_sites!D:F,3,FALSE)</f>
        <v>-45.688487000000002</v>
      </c>
      <c r="K3934">
        <v>27</v>
      </c>
      <c r="L3934">
        <v>62</v>
      </c>
      <c r="M3934">
        <v>40</v>
      </c>
      <c r="N3934" t="s">
        <v>185</v>
      </c>
      <c r="O3934">
        <v>9</v>
      </c>
      <c r="P3934" s="5">
        <v>0.66041666666666698</v>
      </c>
      <c r="Q3934" s="5">
        <v>0.66597222222222197</v>
      </c>
      <c r="R3934">
        <v>26</v>
      </c>
      <c r="S3934" t="s">
        <v>33</v>
      </c>
      <c r="T3934" s="2">
        <v>2</v>
      </c>
      <c r="U3934" s="2">
        <v>10</v>
      </c>
      <c r="X3934" t="str">
        <f>VLOOKUP($S3934,Taxonomic!A:D,2,FALSE)</f>
        <v>pomacentridae</v>
      </c>
      <c r="Y3934" t="str">
        <f>VLOOKUP(S3934,Taxonomic!A:D,3,FALSE)</f>
        <v>abudefduf</v>
      </c>
      <c r="Z3934" t="str">
        <f>VLOOKUP(S3934,Taxonomic!A:D,4,FALSE)</f>
        <v>saxatilis</v>
      </c>
    </row>
    <row r="3935" spans="1:26" x14ac:dyDescent="0.2">
      <c r="A3935" t="s">
        <v>30</v>
      </c>
      <c r="B3935" t="s">
        <v>59</v>
      </c>
      <c r="C3935" s="4" t="s">
        <v>165</v>
      </c>
      <c r="D3935">
        <v>2020</v>
      </c>
      <c r="E3935">
        <v>1</v>
      </c>
      <c r="F3935" s="9">
        <v>29</v>
      </c>
      <c r="G3935" t="s">
        <v>455</v>
      </c>
      <c r="H3935" t="s">
        <v>151</v>
      </c>
      <c r="I3935">
        <f>VLOOKUP(B3935,Information_sites!D:E,2,FALSE)</f>
        <v>-24.097747999999999</v>
      </c>
      <c r="J3935">
        <f>VLOOKUP(B3935,Information_sites!D:F,3,FALSE)</f>
        <v>-45.688487000000002</v>
      </c>
      <c r="K3935">
        <v>27</v>
      </c>
      <c r="L3935">
        <v>62</v>
      </c>
      <c r="M3935">
        <v>40</v>
      </c>
      <c r="N3935" t="s">
        <v>185</v>
      </c>
      <c r="O3935">
        <v>9</v>
      </c>
      <c r="P3935" s="5">
        <v>0.66041666666666698</v>
      </c>
      <c r="Q3935" s="5">
        <v>0.66597222222222197</v>
      </c>
      <c r="R3935">
        <v>26</v>
      </c>
      <c r="S3935" t="s">
        <v>33</v>
      </c>
      <c r="T3935" s="2">
        <v>1</v>
      </c>
      <c r="U3935" s="2">
        <v>15</v>
      </c>
      <c r="X3935" t="str">
        <f>VLOOKUP($S3935,Taxonomic!A:D,2,FALSE)</f>
        <v>pomacentridae</v>
      </c>
      <c r="Y3935" t="str">
        <f>VLOOKUP(S3935,Taxonomic!A:D,3,FALSE)</f>
        <v>abudefduf</v>
      </c>
      <c r="Z3935" t="str">
        <f>VLOOKUP(S3935,Taxonomic!A:D,4,FALSE)</f>
        <v>saxatilis</v>
      </c>
    </row>
    <row r="3936" spans="1:26" x14ac:dyDescent="0.2">
      <c r="A3936" t="s">
        <v>30</v>
      </c>
      <c r="B3936" t="s">
        <v>59</v>
      </c>
      <c r="C3936" s="4" t="s">
        <v>165</v>
      </c>
      <c r="D3936">
        <v>2020</v>
      </c>
      <c r="E3936">
        <v>1</v>
      </c>
      <c r="F3936" s="9">
        <v>29</v>
      </c>
      <c r="G3936" t="s">
        <v>455</v>
      </c>
      <c r="H3936" t="s">
        <v>151</v>
      </c>
      <c r="I3936">
        <f>VLOOKUP(B3936,Information_sites!D:E,2,FALSE)</f>
        <v>-24.097747999999999</v>
      </c>
      <c r="J3936">
        <f>VLOOKUP(B3936,Information_sites!D:F,3,FALSE)</f>
        <v>-45.688487000000002</v>
      </c>
      <c r="K3936">
        <v>27</v>
      </c>
      <c r="L3936">
        <v>62</v>
      </c>
      <c r="M3936">
        <v>40</v>
      </c>
      <c r="N3936" t="s">
        <v>185</v>
      </c>
      <c r="O3936">
        <v>9</v>
      </c>
      <c r="P3936" s="5">
        <v>0.66041666666666698</v>
      </c>
      <c r="Q3936" s="5">
        <v>0.66597222222222197</v>
      </c>
      <c r="R3936">
        <v>26</v>
      </c>
      <c r="S3936" t="s">
        <v>35</v>
      </c>
      <c r="T3936" s="2">
        <v>1</v>
      </c>
      <c r="U3936" s="2">
        <v>35</v>
      </c>
      <c r="X3936" t="str">
        <f>VLOOKUP($S3936,Taxonomic!A:D,2,FALSE)</f>
        <v>labridae</v>
      </c>
      <c r="Y3936" t="str">
        <f>VLOOKUP(S3936,Taxonomic!A:D,3,FALSE)</f>
        <v>bodianus</v>
      </c>
      <c r="Z3936" t="str">
        <f>VLOOKUP(S3936,Taxonomic!A:D,4,FALSE)</f>
        <v>rufus</v>
      </c>
    </row>
    <row r="3937" spans="1:26" x14ac:dyDescent="0.2">
      <c r="A3937" t="s">
        <v>30</v>
      </c>
      <c r="B3937" t="s">
        <v>59</v>
      </c>
      <c r="C3937" s="4" t="s">
        <v>165</v>
      </c>
      <c r="D3937">
        <v>2020</v>
      </c>
      <c r="E3937">
        <v>1</v>
      </c>
      <c r="F3937" s="9">
        <v>29</v>
      </c>
      <c r="G3937" t="s">
        <v>455</v>
      </c>
      <c r="H3937" t="s">
        <v>151</v>
      </c>
      <c r="I3937">
        <f>VLOOKUP(B3937,Information_sites!D:E,2,FALSE)</f>
        <v>-24.097747999999999</v>
      </c>
      <c r="J3937">
        <f>VLOOKUP(B3937,Information_sites!D:F,3,FALSE)</f>
        <v>-45.688487000000002</v>
      </c>
      <c r="K3937">
        <v>27</v>
      </c>
      <c r="L3937">
        <v>62</v>
      </c>
      <c r="M3937">
        <v>40</v>
      </c>
      <c r="N3937" t="s">
        <v>185</v>
      </c>
      <c r="O3937">
        <v>9</v>
      </c>
      <c r="P3937" s="5">
        <v>0.66041666666666698</v>
      </c>
      <c r="Q3937" s="5">
        <v>0.66597222222222197</v>
      </c>
      <c r="R3937">
        <v>26</v>
      </c>
      <c r="S3937" t="s">
        <v>72</v>
      </c>
      <c r="T3937" s="2">
        <v>1</v>
      </c>
      <c r="U3937" s="2">
        <v>28</v>
      </c>
      <c r="W3937" t="s">
        <v>186</v>
      </c>
      <c r="X3937" t="str">
        <f>VLOOKUP($S3937,Taxonomic!A:D,2,FALSE)</f>
        <v>carangidae</v>
      </c>
      <c r="Y3937" t="str">
        <f>VLOOKUP(S3937,Taxonomic!A:D,3,FALSE)</f>
        <v>caranx</v>
      </c>
      <c r="Z3937" t="str">
        <f>VLOOKUP(S3937,Taxonomic!A:D,4,FALSE)</f>
        <v>latus</v>
      </c>
    </row>
    <row r="3938" spans="1:26" x14ac:dyDescent="0.2">
      <c r="A3938" t="s">
        <v>30</v>
      </c>
      <c r="B3938" t="s">
        <v>59</v>
      </c>
      <c r="C3938" s="4" t="s">
        <v>165</v>
      </c>
      <c r="D3938">
        <v>2020</v>
      </c>
      <c r="E3938">
        <v>1</v>
      </c>
      <c r="F3938" s="9">
        <v>29</v>
      </c>
      <c r="G3938" t="s">
        <v>455</v>
      </c>
      <c r="H3938" t="s">
        <v>151</v>
      </c>
      <c r="I3938">
        <f>VLOOKUP(B3938,Information_sites!D:E,2,FALSE)</f>
        <v>-24.097747999999999</v>
      </c>
      <c r="J3938">
        <f>VLOOKUP(B3938,Information_sites!D:F,3,FALSE)</f>
        <v>-45.688487000000002</v>
      </c>
      <c r="K3938">
        <v>27</v>
      </c>
      <c r="L3938">
        <v>62</v>
      </c>
      <c r="M3938">
        <v>40</v>
      </c>
      <c r="N3938" t="s">
        <v>185</v>
      </c>
      <c r="O3938">
        <v>9</v>
      </c>
      <c r="P3938" s="5">
        <v>0.66041666666666698</v>
      </c>
      <c r="Q3938" s="5">
        <v>0.66597222222222197</v>
      </c>
      <c r="R3938">
        <v>26</v>
      </c>
      <c r="S3938" t="s">
        <v>53</v>
      </c>
      <c r="T3938" s="2">
        <v>1</v>
      </c>
      <c r="U3938" s="2">
        <v>12</v>
      </c>
      <c r="X3938" t="str">
        <f>VLOOKUP($S3938,Taxonomic!A:D,2,FALSE)</f>
        <v>labrisomidae</v>
      </c>
      <c r="Y3938" t="str">
        <f>VLOOKUP(S3938,Taxonomic!A:D,3,FALSE)</f>
        <v>labrisomus</v>
      </c>
      <c r="Z3938" t="str">
        <f>VLOOKUP(S3938,Taxonomic!A:D,4,FALSE)</f>
        <v>nuchipinnis</v>
      </c>
    </row>
    <row r="3939" spans="1:26" x14ac:dyDescent="0.2">
      <c r="A3939" t="s">
        <v>30</v>
      </c>
      <c r="B3939" t="s">
        <v>59</v>
      </c>
      <c r="C3939" s="4" t="s">
        <v>165</v>
      </c>
      <c r="D3939">
        <v>2020</v>
      </c>
      <c r="E3939">
        <v>1</v>
      </c>
      <c r="F3939" s="9">
        <v>29</v>
      </c>
      <c r="G3939" t="s">
        <v>455</v>
      </c>
      <c r="H3939" t="s">
        <v>151</v>
      </c>
      <c r="I3939">
        <f>VLOOKUP(B3939,Information_sites!D:E,2,FALSE)</f>
        <v>-24.097747999999999</v>
      </c>
      <c r="J3939">
        <f>VLOOKUP(B3939,Information_sites!D:F,3,FALSE)</f>
        <v>-45.688487000000002</v>
      </c>
      <c r="K3939">
        <v>27</v>
      </c>
      <c r="L3939">
        <v>62</v>
      </c>
      <c r="M3939">
        <v>40</v>
      </c>
      <c r="N3939" t="s">
        <v>185</v>
      </c>
      <c r="O3939">
        <v>9</v>
      </c>
      <c r="P3939" s="5">
        <v>0.66041666666666698</v>
      </c>
      <c r="Q3939" s="5">
        <v>0.66597222222222197</v>
      </c>
      <c r="R3939">
        <v>26</v>
      </c>
      <c r="S3939" t="s">
        <v>70</v>
      </c>
      <c r="T3939" s="2">
        <v>7</v>
      </c>
      <c r="U3939" s="2">
        <v>15</v>
      </c>
      <c r="X3939" t="str">
        <f>VLOOKUP($S3939,Taxonomic!A:D,2,FALSE)</f>
        <v>pempheridae</v>
      </c>
      <c r="Y3939" t="str">
        <f>VLOOKUP(S3939,Taxonomic!A:D,3,FALSE)</f>
        <v>pempheris</v>
      </c>
      <c r="Z3939" t="str">
        <f>VLOOKUP(S3939,Taxonomic!A:D,4,FALSE)</f>
        <v>schomburgkii</v>
      </c>
    </row>
    <row r="3940" spans="1:26" x14ac:dyDescent="0.2">
      <c r="A3940" t="s">
        <v>30</v>
      </c>
      <c r="B3940" t="s">
        <v>59</v>
      </c>
      <c r="C3940" s="4" t="s">
        <v>165</v>
      </c>
      <c r="D3940">
        <v>2020</v>
      </c>
      <c r="E3940">
        <v>1</v>
      </c>
      <c r="F3940" s="9">
        <v>29</v>
      </c>
      <c r="G3940" t="s">
        <v>455</v>
      </c>
      <c r="H3940" t="s">
        <v>151</v>
      </c>
      <c r="I3940">
        <f>VLOOKUP(B3940,Information_sites!D:E,2,FALSE)</f>
        <v>-24.097747999999999</v>
      </c>
      <c r="J3940">
        <f>VLOOKUP(B3940,Information_sites!D:F,3,FALSE)</f>
        <v>-45.688487000000002</v>
      </c>
      <c r="K3940">
        <v>27</v>
      </c>
      <c r="L3940">
        <v>62</v>
      </c>
      <c r="M3940">
        <v>40</v>
      </c>
      <c r="N3940" t="s">
        <v>185</v>
      </c>
      <c r="O3940">
        <v>9</v>
      </c>
      <c r="P3940" s="5">
        <v>0.66041666666666698</v>
      </c>
      <c r="Q3940" s="5">
        <v>0.66597222222222197</v>
      </c>
      <c r="R3940">
        <v>26</v>
      </c>
      <c r="S3940" t="s">
        <v>125</v>
      </c>
      <c r="T3940" s="2">
        <v>1</v>
      </c>
      <c r="U3940" s="2">
        <v>12</v>
      </c>
      <c r="X3940" t="str">
        <f>VLOOKUP($S3940,Taxonomic!A:D,2,FALSE)</f>
        <v>mullidae</v>
      </c>
      <c r="Y3940" t="str">
        <f>VLOOKUP(S3940,Taxonomic!A:D,3,FALSE)</f>
        <v>pseudupeneus</v>
      </c>
      <c r="Z3940" t="str">
        <f>VLOOKUP(S3940,Taxonomic!A:D,4,FALSE)</f>
        <v>maculatus</v>
      </c>
    </row>
    <row r="3941" spans="1:26" x14ac:dyDescent="0.2">
      <c r="A3941" t="s">
        <v>30</v>
      </c>
      <c r="B3941" t="s">
        <v>59</v>
      </c>
      <c r="C3941" s="4" t="s">
        <v>165</v>
      </c>
      <c r="D3941">
        <v>2020</v>
      </c>
      <c r="E3941">
        <v>1</v>
      </c>
      <c r="F3941" s="9">
        <v>29</v>
      </c>
      <c r="G3941" t="s">
        <v>455</v>
      </c>
      <c r="H3941" t="s">
        <v>151</v>
      </c>
      <c r="I3941">
        <f>VLOOKUP(B3941,Information_sites!D:E,2,FALSE)</f>
        <v>-24.097747999999999</v>
      </c>
      <c r="J3941">
        <f>VLOOKUP(B3941,Information_sites!D:F,3,FALSE)</f>
        <v>-45.688487000000002</v>
      </c>
      <c r="K3941">
        <v>27</v>
      </c>
      <c r="L3941">
        <v>62</v>
      </c>
      <c r="M3941">
        <v>40</v>
      </c>
      <c r="N3941" t="s">
        <v>185</v>
      </c>
      <c r="O3941">
        <v>9</v>
      </c>
      <c r="P3941" s="5">
        <v>0.66041666666666698</v>
      </c>
      <c r="Q3941" s="5">
        <v>0.66597222222222197</v>
      </c>
      <c r="R3941">
        <v>26</v>
      </c>
      <c r="S3941" t="s">
        <v>43</v>
      </c>
      <c r="T3941" s="2">
        <v>1</v>
      </c>
      <c r="U3941" s="2">
        <v>23</v>
      </c>
      <c r="X3941" t="str">
        <f>VLOOKUP($S3941,Taxonomic!A:D,2,FALSE)</f>
        <v>sciaenidae</v>
      </c>
      <c r="Y3941" t="str">
        <f>VLOOKUP(S3941,Taxonomic!A:D,3,FALSE)</f>
        <v>odontoscion</v>
      </c>
      <c r="Z3941" t="str">
        <f>VLOOKUP(S3941,Taxonomic!A:D,4,FALSE)</f>
        <v>dentex</v>
      </c>
    </row>
    <row r="3942" spans="1:26" x14ac:dyDescent="0.2">
      <c r="A3942" t="s">
        <v>30</v>
      </c>
      <c r="B3942" t="s">
        <v>59</v>
      </c>
      <c r="C3942" s="4" t="s">
        <v>165</v>
      </c>
      <c r="D3942">
        <v>2020</v>
      </c>
      <c r="E3942">
        <v>1</v>
      </c>
      <c r="F3942" s="9">
        <v>29</v>
      </c>
      <c r="G3942" t="s">
        <v>455</v>
      </c>
      <c r="H3942" t="s">
        <v>151</v>
      </c>
      <c r="I3942">
        <f>VLOOKUP(B3942,Information_sites!D:E,2,FALSE)</f>
        <v>-24.097747999999999</v>
      </c>
      <c r="J3942">
        <f>VLOOKUP(B3942,Information_sites!D:F,3,FALSE)</f>
        <v>-45.688487000000002</v>
      </c>
      <c r="K3942">
        <v>27</v>
      </c>
      <c r="L3942">
        <v>62</v>
      </c>
      <c r="M3942">
        <v>40</v>
      </c>
      <c r="N3942" t="s">
        <v>185</v>
      </c>
      <c r="O3942">
        <v>9</v>
      </c>
      <c r="P3942" s="5">
        <v>0.66041666666666698</v>
      </c>
      <c r="Q3942" s="5">
        <v>0.66597222222222197</v>
      </c>
      <c r="R3942">
        <v>26</v>
      </c>
      <c r="S3942" t="s">
        <v>46</v>
      </c>
      <c r="T3942" s="2">
        <v>9</v>
      </c>
      <c r="U3942" s="2">
        <v>12</v>
      </c>
      <c r="X3942" t="str">
        <f>VLOOKUP($S3942,Taxonomic!A:D,2,FALSE)</f>
        <v>pomacentridae</v>
      </c>
      <c r="Y3942" t="str">
        <f>VLOOKUP(S3942,Taxonomic!A:D,3,FALSE)</f>
        <v>stegastes</v>
      </c>
      <c r="Z3942" t="str">
        <f>VLOOKUP(S3942,Taxonomic!A:D,4,FALSE)</f>
        <v>fuscus</v>
      </c>
    </row>
    <row r="3943" spans="1:26" x14ac:dyDescent="0.2">
      <c r="A3943" t="s">
        <v>30</v>
      </c>
      <c r="B3943" t="s">
        <v>59</v>
      </c>
      <c r="C3943" s="4" t="s">
        <v>165</v>
      </c>
      <c r="D3943">
        <v>2020</v>
      </c>
      <c r="E3943">
        <v>1</v>
      </c>
      <c r="F3943" s="9">
        <v>29</v>
      </c>
      <c r="G3943" t="s">
        <v>455</v>
      </c>
      <c r="H3943" t="s">
        <v>151</v>
      </c>
      <c r="I3943">
        <f>VLOOKUP(B3943,Information_sites!D:E,2,FALSE)</f>
        <v>-24.097747999999999</v>
      </c>
      <c r="J3943">
        <f>VLOOKUP(B3943,Information_sites!D:F,3,FALSE)</f>
        <v>-45.688487000000002</v>
      </c>
      <c r="K3943">
        <v>27</v>
      </c>
      <c r="L3943">
        <v>62</v>
      </c>
      <c r="M3943">
        <v>40</v>
      </c>
      <c r="N3943" t="s">
        <v>185</v>
      </c>
      <c r="O3943">
        <v>9</v>
      </c>
      <c r="P3943" s="5">
        <v>0.66041666666666698</v>
      </c>
      <c r="Q3943" s="5">
        <v>0.66597222222222197</v>
      </c>
      <c r="R3943">
        <v>26</v>
      </c>
      <c r="S3943" t="s">
        <v>46</v>
      </c>
      <c r="T3943" s="2">
        <v>21</v>
      </c>
      <c r="U3943" s="2">
        <v>15</v>
      </c>
      <c r="X3943" t="str">
        <f>VLOOKUP($S3943,Taxonomic!A:D,2,FALSE)</f>
        <v>pomacentridae</v>
      </c>
      <c r="Y3943" t="str">
        <f>VLOOKUP(S3943,Taxonomic!A:D,3,FALSE)</f>
        <v>stegastes</v>
      </c>
      <c r="Z3943" t="str">
        <f>VLOOKUP(S3943,Taxonomic!A:D,4,FALSE)</f>
        <v>fuscus</v>
      </c>
    </row>
    <row r="3944" spans="1:26" x14ac:dyDescent="0.2">
      <c r="A3944" t="s">
        <v>30</v>
      </c>
      <c r="B3944" t="s">
        <v>59</v>
      </c>
      <c r="C3944" s="4" t="s">
        <v>165</v>
      </c>
      <c r="D3944">
        <v>2020</v>
      </c>
      <c r="E3944">
        <v>1</v>
      </c>
      <c r="F3944" s="9">
        <v>29</v>
      </c>
      <c r="G3944" t="s">
        <v>455</v>
      </c>
      <c r="H3944" t="s">
        <v>151</v>
      </c>
      <c r="I3944">
        <f>VLOOKUP(B3944,Information_sites!D:E,2,FALSE)</f>
        <v>-24.097747999999999</v>
      </c>
      <c r="J3944">
        <f>VLOOKUP(B3944,Information_sites!D:F,3,FALSE)</f>
        <v>-45.688487000000002</v>
      </c>
      <c r="K3944">
        <v>27</v>
      </c>
      <c r="L3944">
        <v>62</v>
      </c>
      <c r="M3944">
        <v>40</v>
      </c>
      <c r="N3944" t="s">
        <v>185</v>
      </c>
      <c r="O3944">
        <v>9</v>
      </c>
      <c r="P3944" s="5">
        <v>0.66041666666666698</v>
      </c>
      <c r="Q3944" s="5">
        <v>0.66597222222222197</v>
      </c>
      <c r="R3944">
        <v>26</v>
      </c>
      <c r="S3944" t="s">
        <v>65</v>
      </c>
      <c r="T3944" s="2">
        <v>2</v>
      </c>
      <c r="U3944" s="2">
        <v>4</v>
      </c>
      <c r="X3944" t="str">
        <f>VLOOKUP($S3944,Taxonomic!A:D,2,FALSE)</f>
        <v>gobiidae</v>
      </c>
      <c r="Y3944" t="str">
        <f>VLOOKUP(S3944,Taxonomic!A:D,3,FALSE)</f>
        <v>elacatinus</v>
      </c>
      <c r="Z3944" t="str">
        <f>VLOOKUP(S3944,Taxonomic!A:D,4,FALSE)</f>
        <v>figaro</v>
      </c>
    </row>
    <row r="3945" spans="1:26" x14ac:dyDescent="0.2">
      <c r="A3945" t="s">
        <v>30</v>
      </c>
      <c r="B3945" t="s">
        <v>59</v>
      </c>
      <c r="C3945" s="4" t="s">
        <v>165</v>
      </c>
      <c r="D3945">
        <v>2020</v>
      </c>
      <c r="E3945">
        <v>1</v>
      </c>
      <c r="F3945" s="9">
        <v>29</v>
      </c>
      <c r="G3945" t="s">
        <v>455</v>
      </c>
      <c r="H3945" t="s">
        <v>151</v>
      </c>
      <c r="I3945">
        <f>VLOOKUP(B3945,Information_sites!D:E,2,FALSE)</f>
        <v>-24.097747999999999</v>
      </c>
      <c r="J3945">
        <f>VLOOKUP(B3945,Information_sites!D:F,3,FALSE)</f>
        <v>-45.688487000000002</v>
      </c>
      <c r="K3945">
        <v>27</v>
      </c>
      <c r="L3945">
        <v>62</v>
      </c>
      <c r="M3945">
        <v>40</v>
      </c>
      <c r="N3945" t="s">
        <v>185</v>
      </c>
      <c r="O3945">
        <v>9</v>
      </c>
      <c r="P3945" s="5">
        <v>0.66041666666666698</v>
      </c>
      <c r="Q3945" s="5">
        <v>0.66597222222222197</v>
      </c>
      <c r="R3945">
        <v>26</v>
      </c>
      <c r="S3945" t="s">
        <v>54</v>
      </c>
      <c r="T3945" s="2">
        <v>2</v>
      </c>
      <c r="U3945" s="2">
        <v>3</v>
      </c>
      <c r="X3945" t="str">
        <f>VLOOKUP($S3945,Taxonomic!A:D,2,FALSE)</f>
        <v>blenniidae</v>
      </c>
      <c r="Y3945" t="str">
        <f>VLOOKUP(S3945,Taxonomic!A:D,3,FALSE)</f>
        <v>parablennius</v>
      </c>
      <c r="Z3945" t="str">
        <f>VLOOKUP(S3945,Taxonomic!A:D,4,FALSE)</f>
        <v>marmoreus</v>
      </c>
    </row>
    <row r="3946" spans="1:26" x14ac:dyDescent="0.2">
      <c r="A3946" t="s">
        <v>30</v>
      </c>
      <c r="B3946" t="s">
        <v>59</v>
      </c>
      <c r="C3946" s="4" t="s">
        <v>165</v>
      </c>
      <c r="D3946">
        <v>2020</v>
      </c>
      <c r="E3946">
        <v>1</v>
      </c>
      <c r="F3946" s="9">
        <v>29</v>
      </c>
      <c r="G3946" t="s">
        <v>455</v>
      </c>
      <c r="H3946" t="s">
        <v>151</v>
      </c>
      <c r="I3946">
        <f>VLOOKUP(B3946,Information_sites!D:E,2,FALSE)</f>
        <v>-24.097747999999999</v>
      </c>
      <c r="J3946">
        <f>VLOOKUP(B3946,Information_sites!D:F,3,FALSE)</f>
        <v>-45.688487000000002</v>
      </c>
      <c r="K3946">
        <v>27</v>
      </c>
      <c r="L3946">
        <v>62</v>
      </c>
      <c r="M3946">
        <v>40</v>
      </c>
      <c r="N3946" t="s">
        <v>185</v>
      </c>
      <c r="O3946">
        <v>9</v>
      </c>
      <c r="P3946" s="5">
        <v>0.66041666666666698</v>
      </c>
      <c r="Q3946" s="5">
        <v>0.66597222222222197</v>
      </c>
      <c r="R3946">
        <v>26</v>
      </c>
      <c r="S3946" t="s">
        <v>54</v>
      </c>
      <c r="T3946" s="2">
        <v>1</v>
      </c>
      <c r="U3946" s="2">
        <v>4</v>
      </c>
      <c r="X3946" t="str">
        <f>VLOOKUP($S3946,Taxonomic!A:D,2,FALSE)</f>
        <v>blenniidae</v>
      </c>
      <c r="Y3946" t="str">
        <f>VLOOKUP(S3946,Taxonomic!A:D,3,FALSE)</f>
        <v>parablennius</v>
      </c>
      <c r="Z3946" t="str">
        <f>VLOOKUP(S3946,Taxonomic!A:D,4,FALSE)</f>
        <v>marmoreus</v>
      </c>
    </row>
    <row r="3947" spans="1:26" x14ac:dyDescent="0.2">
      <c r="A3947" t="s">
        <v>30</v>
      </c>
      <c r="B3947" t="s">
        <v>59</v>
      </c>
      <c r="C3947" s="4" t="s">
        <v>165</v>
      </c>
      <c r="D3947">
        <v>2020</v>
      </c>
      <c r="E3947">
        <v>1</v>
      </c>
      <c r="F3947" s="9">
        <v>29</v>
      </c>
      <c r="G3947" t="s">
        <v>455</v>
      </c>
      <c r="H3947" t="s">
        <v>151</v>
      </c>
      <c r="I3947">
        <f>VLOOKUP(B3947,Information_sites!D:E,2,FALSE)</f>
        <v>-24.097747999999999</v>
      </c>
      <c r="J3947">
        <f>VLOOKUP(B3947,Information_sites!D:F,3,FALSE)</f>
        <v>-45.688487000000002</v>
      </c>
      <c r="K3947">
        <v>27</v>
      </c>
      <c r="L3947">
        <v>62</v>
      </c>
      <c r="M3947">
        <v>40</v>
      </c>
      <c r="N3947" t="s">
        <v>185</v>
      </c>
      <c r="O3947">
        <v>9</v>
      </c>
      <c r="P3947" s="5">
        <v>0.66041666666666698</v>
      </c>
      <c r="Q3947" s="5">
        <v>0.66597222222222197</v>
      </c>
      <c r="R3947">
        <v>26</v>
      </c>
      <c r="S3947" t="s">
        <v>54</v>
      </c>
      <c r="T3947" s="2">
        <v>2</v>
      </c>
      <c r="U3947" s="2">
        <v>5</v>
      </c>
      <c r="X3947" t="str">
        <f>VLOOKUP($S3947,Taxonomic!A:D,2,FALSE)</f>
        <v>blenniidae</v>
      </c>
      <c r="Y3947" t="str">
        <f>VLOOKUP(S3947,Taxonomic!A:D,3,FALSE)</f>
        <v>parablennius</v>
      </c>
      <c r="Z3947" t="str">
        <f>VLOOKUP(S3947,Taxonomic!A:D,4,FALSE)</f>
        <v>marmoreus</v>
      </c>
    </row>
    <row r="3948" spans="1:26" x14ac:dyDescent="0.2">
      <c r="A3948" t="s">
        <v>30</v>
      </c>
      <c r="B3948" t="s">
        <v>59</v>
      </c>
      <c r="C3948" s="4" t="s">
        <v>165</v>
      </c>
      <c r="D3948">
        <v>2020</v>
      </c>
      <c r="E3948">
        <v>1</v>
      </c>
      <c r="F3948" s="9">
        <v>29</v>
      </c>
      <c r="G3948" t="s">
        <v>455</v>
      </c>
      <c r="H3948" t="s">
        <v>151</v>
      </c>
      <c r="I3948">
        <f>VLOOKUP(B3948,Information_sites!D:E,2,FALSE)</f>
        <v>-24.097747999999999</v>
      </c>
      <c r="J3948">
        <f>VLOOKUP(B3948,Information_sites!D:F,3,FALSE)</f>
        <v>-45.688487000000002</v>
      </c>
      <c r="K3948">
        <v>28</v>
      </c>
      <c r="L3948">
        <v>63</v>
      </c>
      <c r="M3948">
        <v>40</v>
      </c>
      <c r="N3948" t="s">
        <v>170</v>
      </c>
      <c r="O3948">
        <v>9</v>
      </c>
      <c r="P3948" s="5">
        <v>0.66666666666666696</v>
      </c>
      <c r="Q3948" s="5">
        <v>0.67222222222222205</v>
      </c>
      <c r="R3948">
        <v>26</v>
      </c>
      <c r="S3948" t="s">
        <v>51</v>
      </c>
      <c r="T3948" s="2">
        <v>3</v>
      </c>
      <c r="U3948" s="2">
        <v>10</v>
      </c>
      <c r="X3948" t="str">
        <f>VLOOKUP($S3948,Taxonomic!A:D,2,FALSE)</f>
        <v>sparidae</v>
      </c>
      <c r="Y3948" t="str">
        <f>VLOOKUP(S3948,Taxonomic!A:D,3,FALSE)</f>
        <v>diplodus</v>
      </c>
      <c r="Z3948" t="str">
        <f>VLOOKUP(S3948,Taxonomic!A:D,4,FALSE)</f>
        <v>argenteus</v>
      </c>
    </row>
    <row r="3949" spans="1:26" x14ac:dyDescent="0.2">
      <c r="A3949" t="s">
        <v>30</v>
      </c>
      <c r="B3949" t="s">
        <v>59</v>
      </c>
      <c r="C3949" s="4" t="s">
        <v>165</v>
      </c>
      <c r="D3949">
        <v>2020</v>
      </c>
      <c r="E3949">
        <v>1</v>
      </c>
      <c r="F3949" s="9">
        <v>29</v>
      </c>
      <c r="G3949" t="s">
        <v>455</v>
      </c>
      <c r="H3949" t="s">
        <v>151</v>
      </c>
      <c r="I3949">
        <f>VLOOKUP(B3949,Information_sites!D:E,2,FALSE)</f>
        <v>-24.097747999999999</v>
      </c>
      <c r="J3949">
        <f>VLOOKUP(B3949,Information_sites!D:F,3,FALSE)</f>
        <v>-45.688487000000002</v>
      </c>
      <c r="K3949">
        <v>28</v>
      </c>
      <c r="L3949">
        <v>63</v>
      </c>
      <c r="M3949">
        <v>40</v>
      </c>
      <c r="N3949" t="s">
        <v>170</v>
      </c>
      <c r="O3949">
        <v>9</v>
      </c>
      <c r="P3949" s="5">
        <v>0.66666666666666696</v>
      </c>
      <c r="Q3949" s="5">
        <v>0.67222222222222205</v>
      </c>
      <c r="R3949">
        <v>26</v>
      </c>
      <c r="S3949" t="s">
        <v>51</v>
      </c>
      <c r="T3949" s="2">
        <v>2</v>
      </c>
      <c r="U3949" s="2">
        <v>15</v>
      </c>
      <c r="X3949" t="str">
        <f>VLOOKUP($S3949,Taxonomic!A:D,2,FALSE)</f>
        <v>sparidae</v>
      </c>
      <c r="Y3949" t="str">
        <f>VLOOKUP(S3949,Taxonomic!A:D,3,FALSE)</f>
        <v>diplodus</v>
      </c>
      <c r="Z3949" t="str">
        <f>VLOOKUP(S3949,Taxonomic!A:D,4,FALSE)</f>
        <v>argenteus</v>
      </c>
    </row>
    <row r="3950" spans="1:26" x14ac:dyDescent="0.2">
      <c r="A3950" t="s">
        <v>30</v>
      </c>
      <c r="B3950" t="s">
        <v>59</v>
      </c>
      <c r="C3950" s="4" t="s">
        <v>165</v>
      </c>
      <c r="D3950">
        <v>2020</v>
      </c>
      <c r="E3950">
        <v>1</v>
      </c>
      <c r="F3950" s="9">
        <v>29</v>
      </c>
      <c r="G3950" t="s">
        <v>455</v>
      </c>
      <c r="H3950" t="s">
        <v>151</v>
      </c>
      <c r="I3950">
        <f>VLOOKUP(B3950,Information_sites!D:E,2,FALSE)</f>
        <v>-24.097747999999999</v>
      </c>
      <c r="J3950">
        <f>VLOOKUP(B3950,Information_sites!D:F,3,FALSE)</f>
        <v>-45.688487000000002</v>
      </c>
      <c r="K3950">
        <v>28</v>
      </c>
      <c r="L3950">
        <v>63</v>
      </c>
      <c r="M3950">
        <v>40</v>
      </c>
      <c r="N3950" t="s">
        <v>170</v>
      </c>
      <c r="O3950">
        <v>9</v>
      </c>
      <c r="P3950" s="5">
        <v>0.66666666666666696</v>
      </c>
      <c r="Q3950" s="5">
        <v>0.67222222222222205</v>
      </c>
      <c r="R3950">
        <v>26</v>
      </c>
      <c r="S3950" t="s">
        <v>39</v>
      </c>
      <c r="T3950" s="2">
        <v>19</v>
      </c>
      <c r="U3950" s="2">
        <v>12</v>
      </c>
      <c r="X3950" t="str">
        <f>VLOOKUP($S3950,Taxonomic!A:D,2,FALSE)</f>
        <v>haemulidae</v>
      </c>
      <c r="Y3950" t="str">
        <f>VLOOKUP(S3950,Taxonomic!A:D,3,FALSE)</f>
        <v>haemulon</v>
      </c>
      <c r="Z3950" t="str">
        <f>VLOOKUP(S3950,Taxonomic!A:D,4,FALSE)</f>
        <v>aurolineatum</v>
      </c>
    </row>
    <row r="3951" spans="1:26" x14ac:dyDescent="0.2">
      <c r="A3951" t="s">
        <v>30</v>
      </c>
      <c r="B3951" t="s">
        <v>59</v>
      </c>
      <c r="C3951" s="4" t="s">
        <v>165</v>
      </c>
      <c r="D3951">
        <v>2020</v>
      </c>
      <c r="E3951">
        <v>1</v>
      </c>
      <c r="F3951" s="9">
        <v>29</v>
      </c>
      <c r="G3951" t="s">
        <v>455</v>
      </c>
      <c r="H3951" t="s">
        <v>151</v>
      </c>
      <c r="I3951">
        <f>VLOOKUP(B3951,Information_sites!D:E,2,FALSE)</f>
        <v>-24.097747999999999</v>
      </c>
      <c r="J3951">
        <f>VLOOKUP(B3951,Information_sites!D:F,3,FALSE)</f>
        <v>-45.688487000000002</v>
      </c>
      <c r="K3951">
        <v>28</v>
      </c>
      <c r="L3951">
        <v>63</v>
      </c>
      <c r="M3951">
        <v>40</v>
      </c>
      <c r="N3951" t="s">
        <v>170</v>
      </c>
      <c r="O3951">
        <v>9</v>
      </c>
      <c r="P3951" s="5">
        <v>0.66666666666666696</v>
      </c>
      <c r="Q3951" s="5">
        <v>0.67222222222222205</v>
      </c>
      <c r="R3951">
        <v>26</v>
      </c>
      <c r="S3951" t="s">
        <v>39</v>
      </c>
      <c r="T3951" s="2">
        <v>1</v>
      </c>
      <c r="U3951" s="2">
        <v>17</v>
      </c>
      <c r="X3951" t="str">
        <f>VLOOKUP($S3951,Taxonomic!A:D,2,FALSE)</f>
        <v>haemulidae</v>
      </c>
      <c r="Y3951" t="str">
        <f>VLOOKUP(S3951,Taxonomic!A:D,3,FALSE)</f>
        <v>haemulon</v>
      </c>
      <c r="Z3951" t="str">
        <f>VLOOKUP(S3951,Taxonomic!A:D,4,FALSE)</f>
        <v>aurolineatum</v>
      </c>
    </row>
    <row r="3952" spans="1:26" x14ac:dyDescent="0.2">
      <c r="A3952" t="s">
        <v>30</v>
      </c>
      <c r="B3952" t="s">
        <v>59</v>
      </c>
      <c r="C3952" s="4" t="s">
        <v>165</v>
      </c>
      <c r="D3952">
        <v>2020</v>
      </c>
      <c r="E3952">
        <v>1</v>
      </c>
      <c r="F3952" s="9">
        <v>29</v>
      </c>
      <c r="G3952" t="s">
        <v>455</v>
      </c>
      <c r="H3952" t="s">
        <v>151</v>
      </c>
      <c r="I3952">
        <f>VLOOKUP(B3952,Information_sites!D:E,2,FALSE)</f>
        <v>-24.097747999999999</v>
      </c>
      <c r="J3952">
        <f>VLOOKUP(B3952,Information_sites!D:F,3,FALSE)</f>
        <v>-45.688487000000002</v>
      </c>
      <c r="K3952">
        <v>28</v>
      </c>
      <c r="L3952">
        <v>63</v>
      </c>
      <c r="M3952">
        <v>40</v>
      </c>
      <c r="N3952" t="s">
        <v>170</v>
      </c>
      <c r="O3952">
        <v>9</v>
      </c>
      <c r="P3952" s="5">
        <v>0.66666666666666696</v>
      </c>
      <c r="Q3952" s="5">
        <v>0.67222222222222205</v>
      </c>
      <c r="R3952">
        <v>26</v>
      </c>
      <c r="S3952" t="s">
        <v>39</v>
      </c>
      <c r="T3952" s="2">
        <v>2</v>
      </c>
      <c r="U3952" s="2">
        <v>20</v>
      </c>
      <c r="X3952" t="str">
        <f>VLOOKUP($S3952,Taxonomic!A:D,2,FALSE)</f>
        <v>haemulidae</v>
      </c>
      <c r="Y3952" t="str">
        <f>VLOOKUP(S3952,Taxonomic!A:D,3,FALSE)</f>
        <v>haemulon</v>
      </c>
      <c r="Z3952" t="str">
        <f>VLOOKUP(S3952,Taxonomic!A:D,4,FALSE)</f>
        <v>aurolineatum</v>
      </c>
    </row>
    <row r="3953" spans="1:26" x14ac:dyDescent="0.2">
      <c r="A3953" t="s">
        <v>30</v>
      </c>
      <c r="B3953" t="s">
        <v>59</v>
      </c>
      <c r="C3953" s="4" t="s">
        <v>165</v>
      </c>
      <c r="D3953">
        <v>2020</v>
      </c>
      <c r="E3953">
        <v>1</v>
      </c>
      <c r="F3953" s="9">
        <v>29</v>
      </c>
      <c r="G3953" t="s">
        <v>455</v>
      </c>
      <c r="H3953" t="s">
        <v>151</v>
      </c>
      <c r="I3953">
        <f>VLOOKUP(B3953,Information_sites!D:E,2,FALSE)</f>
        <v>-24.097747999999999</v>
      </c>
      <c r="J3953">
        <f>VLOOKUP(B3953,Information_sites!D:F,3,FALSE)</f>
        <v>-45.688487000000002</v>
      </c>
      <c r="K3953">
        <v>28</v>
      </c>
      <c r="L3953">
        <v>63</v>
      </c>
      <c r="M3953">
        <v>40</v>
      </c>
      <c r="N3953" t="s">
        <v>170</v>
      </c>
      <c r="O3953">
        <v>9</v>
      </c>
      <c r="P3953" s="5">
        <v>0.66666666666666696</v>
      </c>
      <c r="Q3953" s="5">
        <v>0.67222222222222205</v>
      </c>
      <c r="R3953">
        <v>26</v>
      </c>
      <c r="S3953" t="s">
        <v>33</v>
      </c>
      <c r="T3953" s="2">
        <v>18</v>
      </c>
      <c r="U3953" s="2">
        <v>5</v>
      </c>
      <c r="X3953" t="str">
        <f>VLOOKUP($S3953,Taxonomic!A:D,2,FALSE)</f>
        <v>pomacentridae</v>
      </c>
      <c r="Y3953" t="str">
        <f>VLOOKUP(S3953,Taxonomic!A:D,3,FALSE)</f>
        <v>abudefduf</v>
      </c>
      <c r="Z3953" t="str">
        <f>VLOOKUP(S3953,Taxonomic!A:D,4,FALSE)</f>
        <v>saxatilis</v>
      </c>
    </row>
    <row r="3954" spans="1:26" x14ac:dyDescent="0.2">
      <c r="A3954" t="s">
        <v>30</v>
      </c>
      <c r="B3954" t="s">
        <v>59</v>
      </c>
      <c r="C3954" s="4" t="s">
        <v>165</v>
      </c>
      <c r="D3954">
        <v>2020</v>
      </c>
      <c r="E3954">
        <v>1</v>
      </c>
      <c r="F3954" s="9">
        <v>29</v>
      </c>
      <c r="G3954" t="s">
        <v>455</v>
      </c>
      <c r="H3954" t="s">
        <v>151</v>
      </c>
      <c r="I3954">
        <f>VLOOKUP(B3954,Information_sites!D:E,2,FALSE)</f>
        <v>-24.097747999999999</v>
      </c>
      <c r="J3954">
        <f>VLOOKUP(B3954,Information_sites!D:F,3,FALSE)</f>
        <v>-45.688487000000002</v>
      </c>
      <c r="K3954">
        <v>28</v>
      </c>
      <c r="L3954">
        <v>63</v>
      </c>
      <c r="M3954">
        <v>40</v>
      </c>
      <c r="N3954" t="s">
        <v>170</v>
      </c>
      <c r="O3954">
        <v>9</v>
      </c>
      <c r="P3954" s="5">
        <v>0.66666666666666696</v>
      </c>
      <c r="Q3954" s="5">
        <v>0.67222222222222205</v>
      </c>
      <c r="R3954">
        <v>26</v>
      </c>
      <c r="S3954" t="s">
        <v>33</v>
      </c>
      <c r="T3954" s="2">
        <v>3</v>
      </c>
      <c r="U3954" s="2">
        <v>12</v>
      </c>
      <c r="X3954" t="str">
        <f>VLOOKUP($S3954,Taxonomic!A:D,2,FALSE)</f>
        <v>pomacentridae</v>
      </c>
      <c r="Y3954" t="str">
        <f>VLOOKUP(S3954,Taxonomic!A:D,3,FALSE)</f>
        <v>abudefduf</v>
      </c>
      <c r="Z3954" t="str">
        <f>VLOOKUP(S3954,Taxonomic!A:D,4,FALSE)</f>
        <v>saxatilis</v>
      </c>
    </row>
    <row r="3955" spans="1:26" x14ac:dyDescent="0.2">
      <c r="A3955" t="s">
        <v>30</v>
      </c>
      <c r="B3955" t="s">
        <v>59</v>
      </c>
      <c r="C3955" s="4" t="s">
        <v>165</v>
      </c>
      <c r="D3955">
        <v>2020</v>
      </c>
      <c r="E3955">
        <v>1</v>
      </c>
      <c r="F3955" s="9">
        <v>29</v>
      </c>
      <c r="G3955" t="s">
        <v>455</v>
      </c>
      <c r="H3955" t="s">
        <v>151</v>
      </c>
      <c r="I3955">
        <f>VLOOKUP(B3955,Information_sites!D:E,2,FALSE)</f>
        <v>-24.097747999999999</v>
      </c>
      <c r="J3955">
        <f>VLOOKUP(B3955,Information_sites!D:F,3,FALSE)</f>
        <v>-45.688487000000002</v>
      </c>
      <c r="K3955">
        <v>28</v>
      </c>
      <c r="L3955">
        <v>63</v>
      </c>
      <c r="M3955">
        <v>40</v>
      </c>
      <c r="N3955" t="s">
        <v>170</v>
      </c>
      <c r="O3955">
        <v>9</v>
      </c>
      <c r="P3955" s="5">
        <v>0.66666666666666696</v>
      </c>
      <c r="Q3955" s="5">
        <v>0.67222222222222205</v>
      </c>
      <c r="R3955">
        <v>26</v>
      </c>
      <c r="S3955" t="s">
        <v>33</v>
      </c>
      <c r="T3955" s="2">
        <v>5</v>
      </c>
      <c r="U3955" s="2">
        <v>10</v>
      </c>
      <c r="X3955" t="str">
        <f>VLOOKUP($S3955,Taxonomic!A:D,2,FALSE)</f>
        <v>pomacentridae</v>
      </c>
      <c r="Y3955" t="str">
        <f>VLOOKUP(S3955,Taxonomic!A:D,3,FALSE)</f>
        <v>abudefduf</v>
      </c>
      <c r="Z3955" t="str">
        <f>VLOOKUP(S3955,Taxonomic!A:D,4,FALSE)</f>
        <v>saxatilis</v>
      </c>
    </row>
    <row r="3956" spans="1:26" x14ac:dyDescent="0.2">
      <c r="A3956" t="s">
        <v>30</v>
      </c>
      <c r="B3956" t="s">
        <v>59</v>
      </c>
      <c r="C3956" s="4" t="s">
        <v>165</v>
      </c>
      <c r="D3956">
        <v>2020</v>
      </c>
      <c r="E3956">
        <v>1</v>
      </c>
      <c r="F3956" s="9">
        <v>29</v>
      </c>
      <c r="G3956" t="s">
        <v>455</v>
      </c>
      <c r="H3956" t="s">
        <v>151</v>
      </c>
      <c r="I3956">
        <f>VLOOKUP(B3956,Information_sites!D:E,2,FALSE)</f>
        <v>-24.097747999999999</v>
      </c>
      <c r="J3956">
        <f>VLOOKUP(B3956,Information_sites!D:F,3,FALSE)</f>
        <v>-45.688487000000002</v>
      </c>
      <c r="K3956">
        <v>28</v>
      </c>
      <c r="L3956">
        <v>63</v>
      </c>
      <c r="M3956">
        <v>40</v>
      </c>
      <c r="N3956" t="s">
        <v>170</v>
      </c>
      <c r="O3956">
        <v>9</v>
      </c>
      <c r="P3956" s="5">
        <v>0.66666666666666696</v>
      </c>
      <c r="Q3956" s="5">
        <v>0.67222222222222205</v>
      </c>
      <c r="R3956">
        <v>26</v>
      </c>
      <c r="S3956" t="s">
        <v>33</v>
      </c>
      <c r="T3956">
        <v>5</v>
      </c>
      <c r="U3956" s="2">
        <v>15</v>
      </c>
      <c r="X3956" t="str">
        <f>VLOOKUP($S3956,Taxonomic!A:D,2,FALSE)</f>
        <v>pomacentridae</v>
      </c>
      <c r="Y3956" t="str">
        <f>VLOOKUP(S3956,Taxonomic!A:D,3,FALSE)</f>
        <v>abudefduf</v>
      </c>
      <c r="Z3956" t="str">
        <f>VLOOKUP(S3956,Taxonomic!A:D,4,FALSE)</f>
        <v>saxatilis</v>
      </c>
    </row>
    <row r="3957" spans="1:26" x14ac:dyDescent="0.2">
      <c r="A3957" t="s">
        <v>30</v>
      </c>
      <c r="B3957" t="s">
        <v>59</v>
      </c>
      <c r="C3957" s="4" t="s">
        <v>165</v>
      </c>
      <c r="D3957">
        <v>2020</v>
      </c>
      <c r="E3957">
        <v>1</v>
      </c>
      <c r="F3957" s="9">
        <v>29</v>
      </c>
      <c r="G3957" t="s">
        <v>455</v>
      </c>
      <c r="H3957" t="s">
        <v>151</v>
      </c>
      <c r="I3957">
        <f>VLOOKUP(B3957,Information_sites!D:E,2,FALSE)</f>
        <v>-24.097747999999999</v>
      </c>
      <c r="J3957">
        <f>VLOOKUP(B3957,Information_sites!D:F,3,FALSE)</f>
        <v>-45.688487000000002</v>
      </c>
      <c r="K3957">
        <v>28</v>
      </c>
      <c r="L3957">
        <v>63</v>
      </c>
      <c r="M3957">
        <v>40</v>
      </c>
      <c r="N3957" t="s">
        <v>170</v>
      </c>
      <c r="O3957">
        <v>9</v>
      </c>
      <c r="P3957" s="5">
        <v>0.66666666666666696</v>
      </c>
      <c r="Q3957" s="5">
        <v>0.67222222222222205</v>
      </c>
      <c r="R3957">
        <v>26</v>
      </c>
      <c r="S3957" t="s">
        <v>33</v>
      </c>
      <c r="T3957">
        <v>3</v>
      </c>
      <c r="U3957" s="2">
        <v>18</v>
      </c>
      <c r="X3957" t="str">
        <f>VLOOKUP($S3957,Taxonomic!A:D,2,FALSE)</f>
        <v>pomacentridae</v>
      </c>
      <c r="Y3957" t="str">
        <f>VLOOKUP(S3957,Taxonomic!A:D,3,FALSE)</f>
        <v>abudefduf</v>
      </c>
      <c r="Z3957" t="str">
        <f>VLOOKUP(S3957,Taxonomic!A:D,4,FALSE)</f>
        <v>saxatilis</v>
      </c>
    </row>
    <row r="3958" spans="1:26" x14ac:dyDescent="0.2">
      <c r="A3958" t="s">
        <v>30</v>
      </c>
      <c r="B3958" t="s">
        <v>59</v>
      </c>
      <c r="C3958" s="4" t="s">
        <v>165</v>
      </c>
      <c r="D3958">
        <v>2020</v>
      </c>
      <c r="E3958">
        <v>1</v>
      </c>
      <c r="F3958" s="9">
        <v>29</v>
      </c>
      <c r="G3958" t="s">
        <v>455</v>
      </c>
      <c r="H3958" t="s">
        <v>151</v>
      </c>
      <c r="I3958">
        <f>VLOOKUP(B3958,Information_sites!D:E,2,FALSE)</f>
        <v>-24.097747999999999</v>
      </c>
      <c r="J3958">
        <f>VLOOKUP(B3958,Information_sites!D:F,3,FALSE)</f>
        <v>-45.688487000000002</v>
      </c>
      <c r="K3958">
        <v>28</v>
      </c>
      <c r="L3958">
        <v>63</v>
      </c>
      <c r="M3958">
        <v>40</v>
      </c>
      <c r="N3958" t="s">
        <v>170</v>
      </c>
      <c r="O3958">
        <v>9</v>
      </c>
      <c r="P3958" s="5">
        <v>0.66666666666666696</v>
      </c>
      <c r="Q3958" s="5">
        <v>0.67222222222222205</v>
      </c>
      <c r="R3958">
        <v>26</v>
      </c>
      <c r="S3958" t="s">
        <v>40</v>
      </c>
      <c r="T3958">
        <v>1</v>
      </c>
      <c r="U3958" s="2">
        <v>16</v>
      </c>
      <c r="X3958" t="str">
        <f>VLOOKUP($S3958,Taxonomic!A:D,2,FALSE)</f>
        <v>labridae</v>
      </c>
      <c r="Y3958" t="str">
        <f>VLOOKUP(S3958,Taxonomic!A:D,3,FALSE)</f>
        <v>halichoeres</v>
      </c>
      <c r="Z3958" t="str">
        <f>VLOOKUP(S3958,Taxonomic!A:D,4,FALSE)</f>
        <v>poeyi</v>
      </c>
    </row>
    <row r="3959" spans="1:26" x14ac:dyDescent="0.2">
      <c r="A3959" t="s">
        <v>30</v>
      </c>
      <c r="B3959" t="s">
        <v>59</v>
      </c>
      <c r="C3959" s="4" t="s">
        <v>165</v>
      </c>
      <c r="D3959">
        <v>2020</v>
      </c>
      <c r="E3959">
        <v>1</v>
      </c>
      <c r="F3959" s="9">
        <v>29</v>
      </c>
      <c r="G3959" t="s">
        <v>455</v>
      </c>
      <c r="H3959" t="s">
        <v>151</v>
      </c>
      <c r="I3959">
        <f>VLOOKUP(B3959,Information_sites!D:E,2,FALSE)</f>
        <v>-24.097747999999999</v>
      </c>
      <c r="J3959">
        <f>VLOOKUP(B3959,Information_sites!D:F,3,FALSE)</f>
        <v>-45.688487000000002</v>
      </c>
      <c r="K3959">
        <v>28</v>
      </c>
      <c r="L3959">
        <v>63</v>
      </c>
      <c r="M3959">
        <v>40</v>
      </c>
      <c r="N3959" t="s">
        <v>170</v>
      </c>
      <c r="O3959">
        <v>9</v>
      </c>
      <c r="P3959" s="5">
        <v>0.66666666666666696</v>
      </c>
      <c r="Q3959" s="5">
        <v>0.67222222222222205</v>
      </c>
      <c r="R3959">
        <v>26</v>
      </c>
      <c r="S3959" t="s">
        <v>41</v>
      </c>
      <c r="T3959">
        <v>1</v>
      </c>
      <c r="U3959" s="2">
        <v>22</v>
      </c>
      <c r="X3959" t="str">
        <f>VLOOKUP($S3959,Taxonomic!A:D,2,FALSE)</f>
        <v>holocentridae</v>
      </c>
      <c r="Y3959" t="str">
        <f>VLOOKUP(S3959,Taxonomic!A:D,3,FALSE)</f>
        <v>holocentrus</v>
      </c>
      <c r="Z3959" t="str">
        <f>VLOOKUP(S3959,Taxonomic!A:D,4,FALSE)</f>
        <v>adscensionis</v>
      </c>
    </row>
    <row r="3960" spans="1:26" x14ac:dyDescent="0.2">
      <c r="A3960" t="s">
        <v>30</v>
      </c>
      <c r="B3960" t="s">
        <v>59</v>
      </c>
      <c r="C3960" s="4" t="s">
        <v>165</v>
      </c>
      <c r="D3960">
        <v>2020</v>
      </c>
      <c r="E3960">
        <v>1</v>
      </c>
      <c r="F3960" s="9">
        <v>29</v>
      </c>
      <c r="G3960" t="s">
        <v>455</v>
      </c>
      <c r="H3960" t="s">
        <v>151</v>
      </c>
      <c r="I3960">
        <f>VLOOKUP(B3960,Information_sites!D:E,2,FALSE)</f>
        <v>-24.097747999999999</v>
      </c>
      <c r="J3960">
        <f>VLOOKUP(B3960,Information_sites!D:F,3,FALSE)</f>
        <v>-45.688487000000002</v>
      </c>
      <c r="K3960">
        <v>28</v>
      </c>
      <c r="L3960">
        <v>63</v>
      </c>
      <c r="M3960">
        <v>40</v>
      </c>
      <c r="N3960" t="s">
        <v>170</v>
      </c>
      <c r="O3960">
        <v>9</v>
      </c>
      <c r="P3960" s="5">
        <v>0.66666666666666696</v>
      </c>
      <c r="Q3960" s="5">
        <v>0.67222222222222205</v>
      </c>
      <c r="R3960">
        <v>26</v>
      </c>
      <c r="S3960" t="s">
        <v>41</v>
      </c>
      <c r="T3960">
        <v>1</v>
      </c>
      <c r="U3960" s="2">
        <v>27</v>
      </c>
      <c r="X3960" t="str">
        <f>VLOOKUP($S3960,Taxonomic!A:D,2,FALSE)</f>
        <v>holocentridae</v>
      </c>
      <c r="Y3960" t="str">
        <f>VLOOKUP(S3960,Taxonomic!A:D,3,FALSE)</f>
        <v>holocentrus</v>
      </c>
      <c r="Z3960" t="str">
        <f>VLOOKUP(S3960,Taxonomic!A:D,4,FALSE)</f>
        <v>adscensionis</v>
      </c>
    </row>
    <row r="3961" spans="1:26" x14ac:dyDescent="0.2">
      <c r="A3961" t="s">
        <v>30</v>
      </c>
      <c r="B3961" t="s">
        <v>59</v>
      </c>
      <c r="C3961" s="4" t="s">
        <v>165</v>
      </c>
      <c r="D3961">
        <v>2020</v>
      </c>
      <c r="E3961">
        <v>1</v>
      </c>
      <c r="F3961" s="9">
        <v>29</v>
      </c>
      <c r="G3961" t="s">
        <v>455</v>
      </c>
      <c r="H3961" t="s">
        <v>151</v>
      </c>
      <c r="I3961">
        <f>VLOOKUP(B3961,Information_sites!D:E,2,FALSE)</f>
        <v>-24.097747999999999</v>
      </c>
      <c r="J3961">
        <f>VLOOKUP(B3961,Information_sites!D:F,3,FALSE)</f>
        <v>-45.688487000000002</v>
      </c>
      <c r="K3961">
        <v>28</v>
      </c>
      <c r="L3961">
        <v>63</v>
      </c>
      <c r="M3961">
        <v>40</v>
      </c>
      <c r="N3961" t="s">
        <v>170</v>
      </c>
      <c r="O3961">
        <v>9</v>
      </c>
      <c r="P3961" s="5">
        <v>0.66666666666666696</v>
      </c>
      <c r="Q3961" s="5">
        <v>0.67222222222222205</v>
      </c>
      <c r="R3961">
        <v>26</v>
      </c>
      <c r="S3961" t="s">
        <v>75</v>
      </c>
      <c r="T3961">
        <v>1</v>
      </c>
      <c r="U3961" s="2">
        <v>30</v>
      </c>
      <c r="X3961" t="str">
        <f>VLOOKUP($S3961,Taxonomic!A:D,2,FALSE)</f>
        <v>labridae</v>
      </c>
      <c r="Y3961" t="str">
        <f>VLOOKUP(S3961,Taxonomic!A:D,3,FALSE)</f>
        <v>halichoeres</v>
      </c>
      <c r="Z3961" t="str">
        <f>VLOOKUP(S3961,Taxonomic!A:D,4,FALSE)</f>
        <v>brasiliensis</v>
      </c>
    </row>
    <row r="3962" spans="1:26" x14ac:dyDescent="0.2">
      <c r="A3962" t="s">
        <v>30</v>
      </c>
      <c r="B3962" t="s">
        <v>59</v>
      </c>
      <c r="C3962" s="4" t="s">
        <v>165</v>
      </c>
      <c r="D3962">
        <v>2020</v>
      </c>
      <c r="E3962">
        <v>1</v>
      </c>
      <c r="F3962" s="9">
        <v>29</v>
      </c>
      <c r="G3962" t="s">
        <v>455</v>
      </c>
      <c r="H3962" t="s">
        <v>151</v>
      </c>
      <c r="I3962">
        <f>VLOOKUP(B3962,Information_sites!D:E,2,FALSE)</f>
        <v>-24.097747999999999</v>
      </c>
      <c r="J3962">
        <f>VLOOKUP(B3962,Information_sites!D:F,3,FALSE)</f>
        <v>-45.688487000000002</v>
      </c>
      <c r="K3962">
        <v>28</v>
      </c>
      <c r="L3962">
        <v>63</v>
      </c>
      <c r="M3962">
        <v>40</v>
      </c>
      <c r="N3962" t="s">
        <v>170</v>
      </c>
      <c r="O3962">
        <v>9</v>
      </c>
      <c r="P3962" s="5">
        <v>0.66666666666666696</v>
      </c>
      <c r="Q3962" s="5">
        <v>0.67222222222222205</v>
      </c>
      <c r="R3962">
        <v>26</v>
      </c>
      <c r="S3962" t="s">
        <v>56</v>
      </c>
      <c r="T3962">
        <v>1</v>
      </c>
      <c r="U3962" s="2">
        <v>20</v>
      </c>
      <c r="V3962" t="s">
        <v>137</v>
      </c>
      <c r="X3962" t="str">
        <f>VLOOKUP($S3962,Taxonomic!A:D,2,FALSE)</f>
        <v>scaridae</v>
      </c>
      <c r="Y3962" t="str">
        <f>VLOOKUP(S3962,Taxonomic!A:D,3,FALSE)</f>
        <v>sparisoma</v>
      </c>
      <c r="Z3962" t="str">
        <f>VLOOKUP(S3962,Taxonomic!A:D,4,FALSE)</f>
        <v>axillare</v>
      </c>
    </row>
    <row r="3963" spans="1:26" x14ac:dyDescent="0.2">
      <c r="A3963" t="s">
        <v>30</v>
      </c>
      <c r="B3963" t="s">
        <v>59</v>
      </c>
      <c r="C3963" s="4" t="s">
        <v>165</v>
      </c>
      <c r="D3963">
        <v>2020</v>
      </c>
      <c r="E3963">
        <v>1</v>
      </c>
      <c r="F3963" s="9">
        <v>29</v>
      </c>
      <c r="G3963" t="s">
        <v>455</v>
      </c>
      <c r="H3963" t="s">
        <v>151</v>
      </c>
      <c r="I3963">
        <f>VLOOKUP(B3963,Information_sites!D:E,2,FALSE)</f>
        <v>-24.097747999999999</v>
      </c>
      <c r="J3963">
        <f>VLOOKUP(B3963,Information_sites!D:F,3,FALSE)</f>
        <v>-45.688487000000002</v>
      </c>
      <c r="K3963">
        <v>28</v>
      </c>
      <c r="L3963">
        <v>63</v>
      </c>
      <c r="M3963">
        <v>40</v>
      </c>
      <c r="N3963" t="s">
        <v>170</v>
      </c>
      <c r="O3963">
        <v>9</v>
      </c>
      <c r="P3963" s="5">
        <v>0.66666666666666696</v>
      </c>
      <c r="Q3963" s="5">
        <v>0.67222222222222205</v>
      </c>
      <c r="R3963">
        <v>26</v>
      </c>
      <c r="S3963" t="s">
        <v>56</v>
      </c>
      <c r="T3963">
        <v>1</v>
      </c>
      <c r="U3963" s="2">
        <v>25</v>
      </c>
      <c r="V3963" t="s">
        <v>137</v>
      </c>
      <c r="X3963" t="str">
        <f>VLOOKUP($S3963,Taxonomic!A:D,2,FALSE)</f>
        <v>scaridae</v>
      </c>
      <c r="Y3963" t="str">
        <f>VLOOKUP(S3963,Taxonomic!A:D,3,FALSE)</f>
        <v>sparisoma</v>
      </c>
      <c r="Z3963" t="str">
        <f>VLOOKUP(S3963,Taxonomic!A:D,4,FALSE)</f>
        <v>axillare</v>
      </c>
    </row>
    <row r="3964" spans="1:26" x14ac:dyDescent="0.2">
      <c r="A3964" t="s">
        <v>30</v>
      </c>
      <c r="B3964" t="s">
        <v>59</v>
      </c>
      <c r="C3964" s="4" t="s">
        <v>165</v>
      </c>
      <c r="D3964">
        <v>2020</v>
      </c>
      <c r="E3964">
        <v>1</v>
      </c>
      <c r="F3964" s="9">
        <v>29</v>
      </c>
      <c r="G3964" t="s">
        <v>455</v>
      </c>
      <c r="H3964" t="s">
        <v>151</v>
      </c>
      <c r="I3964">
        <f>VLOOKUP(B3964,Information_sites!D:E,2,FALSE)</f>
        <v>-24.097747999999999</v>
      </c>
      <c r="J3964">
        <f>VLOOKUP(B3964,Information_sites!D:F,3,FALSE)</f>
        <v>-45.688487000000002</v>
      </c>
      <c r="K3964">
        <v>28</v>
      </c>
      <c r="L3964">
        <v>63</v>
      </c>
      <c r="M3964">
        <v>40</v>
      </c>
      <c r="N3964" t="s">
        <v>170</v>
      </c>
      <c r="O3964">
        <v>9</v>
      </c>
      <c r="P3964" s="5">
        <v>0.66666666666666696</v>
      </c>
      <c r="Q3964" s="5">
        <v>0.67222222222222205</v>
      </c>
      <c r="R3964">
        <v>26</v>
      </c>
      <c r="S3964" t="s">
        <v>56</v>
      </c>
      <c r="T3964">
        <v>2</v>
      </c>
      <c r="U3964" s="2">
        <v>35</v>
      </c>
      <c r="V3964" t="s">
        <v>137</v>
      </c>
      <c r="X3964" t="str">
        <f>VLOOKUP($S3964,Taxonomic!A:D,2,FALSE)</f>
        <v>scaridae</v>
      </c>
      <c r="Y3964" t="str">
        <f>VLOOKUP(S3964,Taxonomic!A:D,3,FALSE)</f>
        <v>sparisoma</v>
      </c>
      <c r="Z3964" t="str">
        <f>VLOOKUP(S3964,Taxonomic!A:D,4,FALSE)</f>
        <v>axillare</v>
      </c>
    </row>
    <row r="3965" spans="1:26" x14ac:dyDescent="0.2">
      <c r="A3965" t="s">
        <v>30</v>
      </c>
      <c r="B3965" t="s">
        <v>59</v>
      </c>
      <c r="C3965" s="4" t="s">
        <v>165</v>
      </c>
      <c r="D3965">
        <v>2020</v>
      </c>
      <c r="E3965">
        <v>1</v>
      </c>
      <c r="F3965" s="9">
        <v>29</v>
      </c>
      <c r="G3965" t="s">
        <v>455</v>
      </c>
      <c r="H3965" t="s">
        <v>151</v>
      </c>
      <c r="I3965">
        <f>VLOOKUP(B3965,Information_sites!D:E,2,FALSE)</f>
        <v>-24.097747999999999</v>
      </c>
      <c r="J3965">
        <f>VLOOKUP(B3965,Information_sites!D:F,3,FALSE)</f>
        <v>-45.688487000000002</v>
      </c>
      <c r="K3965">
        <v>28</v>
      </c>
      <c r="L3965">
        <v>63</v>
      </c>
      <c r="M3965">
        <v>40</v>
      </c>
      <c r="N3965" t="s">
        <v>170</v>
      </c>
      <c r="O3965">
        <v>9</v>
      </c>
      <c r="P3965" s="5">
        <v>0.66666666666666696</v>
      </c>
      <c r="Q3965" s="5">
        <v>0.67222222222222205</v>
      </c>
      <c r="R3965">
        <v>26</v>
      </c>
      <c r="S3965" t="s">
        <v>70</v>
      </c>
      <c r="T3965">
        <v>10</v>
      </c>
      <c r="U3965" s="2">
        <v>12</v>
      </c>
      <c r="X3965" t="str">
        <f>VLOOKUP($S3965,Taxonomic!A:D,2,FALSE)</f>
        <v>pempheridae</v>
      </c>
      <c r="Y3965" t="str">
        <f>VLOOKUP(S3965,Taxonomic!A:D,3,FALSE)</f>
        <v>pempheris</v>
      </c>
      <c r="Z3965" t="str">
        <f>VLOOKUP(S3965,Taxonomic!A:D,4,FALSE)</f>
        <v>schomburgkii</v>
      </c>
    </row>
    <row r="3966" spans="1:26" x14ac:dyDescent="0.2">
      <c r="A3966" t="s">
        <v>30</v>
      </c>
      <c r="B3966" t="s">
        <v>59</v>
      </c>
      <c r="C3966" s="4" t="s">
        <v>165</v>
      </c>
      <c r="D3966">
        <v>2020</v>
      </c>
      <c r="E3966">
        <v>1</v>
      </c>
      <c r="F3966" s="9">
        <v>29</v>
      </c>
      <c r="G3966" t="s">
        <v>455</v>
      </c>
      <c r="H3966" t="s">
        <v>151</v>
      </c>
      <c r="I3966">
        <f>VLOOKUP(B3966,Information_sites!D:E,2,FALSE)</f>
        <v>-24.097747999999999</v>
      </c>
      <c r="J3966">
        <f>VLOOKUP(B3966,Information_sites!D:F,3,FALSE)</f>
        <v>-45.688487000000002</v>
      </c>
      <c r="K3966">
        <v>28</v>
      </c>
      <c r="L3966">
        <v>63</v>
      </c>
      <c r="M3966">
        <v>40</v>
      </c>
      <c r="N3966" t="s">
        <v>170</v>
      </c>
      <c r="O3966">
        <v>9</v>
      </c>
      <c r="P3966" s="5">
        <v>0.66666666666666696</v>
      </c>
      <c r="Q3966" s="5">
        <v>0.67222222222222205</v>
      </c>
      <c r="R3966">
        <v>26</v>
      </c>
      <c r="S3966" t="s">
        <v>125</v>
      </c>
      <c r="T3966">
        <v>1</v>
      </c>
      <c r="U3966" s="2">
        <v>10</v>
      </c>
      <c r="X3966" t="str">
        <f>VLOOKUP($S3966,Taxonomic!A:D,2,FALSE)</f>
        <v>mullidae</v>
      </c>
      <c r="Y3966" t="str">
        <f>VLOOKUP(S3966,Taxonomic!A:D,3,FALSE)</f>
        <v>pseudupeneus</v>
      </c>
      <c r="Z3966" t="str">
        <f>VLOOKUP(S3966,Taxonomic!A:D,4,FALSE)</f>
        <v>maculatus</v>
      </c>
    </row>
    <row r="3967" spans="1:26" x14ac:dyDescent="0.2">
      <c r="A3967" t="s">
        <v>30</v>
      </c>
      <c r="B3967" t="s">
        <v>59</v>
      </c>
      <c r="C3967" s="4" t="s">
        <v>165</v>
      </c>
      <c r="D3967">
        <v>2020</v>
      </c>
      <c r="E3967">
        <v>1</v>
      </c>
      <c r="F3967" s="9">
        <v>29</v>
      </c>
      <c r="G3967" t="s">
        <v>455</v>
      </c>
      <c r="H3967" t="s">
        <v>151</v>
      </c>
      <c r="I3967">
        <f>VLOOKUP(B3967,Information_sites!D:E,2,FALSE)</f>
        <v>-24.097747999999999</v>
      </c>
      <c r="J3967">
        <f>VLOOKUP(B3967,Information_sites!D:F,3,FALSE)</f>
        <v>-45.688487000000002</v>
      </c>
      <c r="K3967">
        <v>28</v>
      </c>
      <c r="L3967">
        <v>63</v>
      </c>
      <c r="M3967">
        <v>40</v>
      </c>
      <c r="N3967" t="s">
        <v>170</v>
      </c>
      <c r="O3967">
        <v>9</v>
      </c>
      <c r="P3967" s="5">
        <v>0.66666666666666696</v>
      </c>
      <c r="Q3967" s="5">
        <v>0.67222222222222205</v>
      </c>
      <c r="R3967">
        <v>26</v>
      </c>
      <c r="S3967" t="s">
        <v>46</v>
      </c>
      <c r="T3967">
        <v>2</v>
      </c>
      <c r="U3967" s="2">
        <v>10</v>
      </c>
      <c r="X3967" t="str">
        <f>VLOOKUP($S3967,Taxonomic!A:D,2,FALSE)</f>
        <v>pomacentridae</v>
      </c>
      <c r="Y3967" t="str">
        <f>VLOOKUP(S3967,Taxonomic!A:D,3,FALSE)</f>
        <v>stegastes</v>
      </c>
      <c r="Z3967" t="str">
        <f>VLOOKUP(S3967,Taxonomic!A:D,4,FALSE)</f>
        <v>fuscus</v>
      </c>
    </row>
    <row r="3968" spans="1:26" x14ac:dyDescent="0.2">
      <c r="A3968" t="s">
        <v>30</v>
      </c>
      <c r="B3968" t="s">
        <v>59</v>
      </c>
      <c r="C3968" s="4" t="s">
        <v>165</v>
      </c>
      <c r="D3968">
        <v>2020</v>
      </c>
      <c r="E3968">
        <v>1</v>
      </c>
      <c r="F3968" s="9">
        <v>29</v>
      </c>
      <c r="G3968" t="s">
        <v>455</v>
      </c>
      <c r="H3968" t="s">
        <v>151</v>
      </c>
      <c r="I3968">
        <f>VLOOKUP(B3968,Information_sites!D:E,2,FALSE)</f>
        <v>-24.097747999999999</v>
      </c>
      <c r="J3968">
        <f>VLOOKUP(B3968,Information_sites!D:F,3,FALSE)</f>
        <v>-45.688487000000002</v>
      </c>
      <c r="K3968">
        <v>28</v>
      </c>
      <c r="L3968">
        <v>63</v>
      </c>
      <c r="M3968">
        <v>40</v>
      </c>
      <c r="N3968" t="s">
        <v>170</v>
      </c>
      <c r="O3968">
        <v>9</v>
      </c>
      <c r="P3968" s="5">
        <v>0.66666666666666696</v>
      </c>
      <c r="Q3968" s="5">
        <v>0.67222222222222205</v>
      </c>
      <c r="R3968">
        <v>26</v>
      </c>
      <c r="S3968" t="s">
        <v>46</v>
      </c>
      <c r="T3968">
        <v>23</v>
      </c>
      <c r="U3968" s="2">
        <v>15</v>
      </c>
      <c r="X3968" t="str">
        <f>VLOOKUP($S3968,Taxonomic!A:D,2,FALSE)</f>
        <v>pomacentridae</v>
      </c>
      <c r="Y3968" t="str">
        <f>VLOOKUP(S3968,Taxonomic!A:D,3,FALSE)</f>
        <v>stegastes</v>
      </c>
      <c r="Z3968" t="str">
        <f>VLOOKUP(S3968,Taxonomic!A:D,4,FALSE)</f>
        <v>fuscus</v>
      </c>
    </row>
    <row r="3969" spans="1:26" x14ac:dyDescent="0.2">
      <c r="A3969" t="s">
        <v>30</v>
      </c>
      <c r="B3969" t="s">
        <v>59</v>
      </c>
      <c r="C3969" s="4" t="s">
        <v>165</v>
      </c>
      <c r="D3969">
        <v>2020</v>
      </c>
      <c r="E3969">
        <v>1</v>
      </c>
      <c r="F3969" s="9">
        <v>29</v>
      </c>
      <c r="G3969" t="s">
        <v>455</v>
      </c>
      <c r="H3969" t="s">
        <v>151</v>
      </c>
      <c r="I3969">
        <f>VLOOKUP(B3969,Information_sites!D:E,2,FALSE)</f>
        <v>-24.097747999999999</v>
      </c>
      <c r="J3969">
        <f>VLOOKUP(B3969,Information_sites!D:F,3,FALSE)</f>
        <v>-45.688487000000002</v>
      </c>
      <c r="K3969">
        <v>28</v>
      </c>
      <c r="L3969">
        <v>63</v>
      </c>
      <c r="M3969">
        <v>40</v>
      </c>
      <c r="N3969" t="s">
        <v>170</v>
      </c>
      <c r="O3969">
        <v>9</v>
      </c>
      <c r="P3969" s="5">
        <v>0.66666666666666696</v>
      </c>
      <c r="Q3969" s="5">
        <v>0.67222222222222205</v>
      </c>
      <c r="R3969">
        <v>26</v>
      </c>
      <c r="S3969" t="s">
        <v>87</v>
      </c>
      <c r="T3969">
        <v>3</v>
      </c>
      <c r="U3969" s="2">
        <v>5</v>
      </c>
      <c r="X3969" t="str">
        <f>VLOOKUP($S3969,Taxonomic!A:D,2,FALSE)</f>
        <v>gobiidae</v>
      </c>
      <c r="Y3969" t="str">
        <f>VLOOKUP(S3969,Taxonomic!A:D,3,FALSE)</f>
        <v>coryphopterus</v>
      </c>
      <c r="Z3969" t="str">
        <f>VLOOKUP(S3969,Taxonomic!A:D,4,FALSE)</f>
        <v>spp</v>
      </c>
    </row>
    <row r="3970" spans="1:26" x14ac:dyDescent="0.2">
      <c r="A3970" t="s">
        <v>30</v>
      </c>
      <c r="B3970" t="s">
        <v>59</v>
      </c>
      <c r="C3970" s="4" t="s">
        <v>165</v>
      </c>
      <c r="D3970">
        <v>2020</v>
      </c>
      <c r="E3970">
        <v>1</v>
      </c>
      <c r="F3970" s="9">
        <v>29</v>
      </c>
      <c r="G3970" t="s">
        <v>455</v>
      </c>
      <c r="H3970" t="s">
        <v>151</v>
      </c>
      <c r="I3970">
        <f>VLOOKUP(B3970,Information_sites!D:E,2,FALSE)</f>
        <v>-24.097747999999999</v>
      </c>
      <c r="J3970">
        <f>VLOOKUP(B3970,Information_sites!D:F,3,FALSE)</f>
        <v>-45.688487000000002</v>
      </c>
      <c r="K3970">
        <v>28</v>
      </c>
      <c r="L3970">
        <v>63</v>
      </c>
      <c r="M3970">
        <v>40</v>
      </c>
      <c r="N3970" t="s">
        <v>170</v>
      </c>
      <c r="O3970">
        <v>9</v>
      </c>
      <c r="P3970" s="5">
        <v>0.66666666666666696</v>
      </c>
      <c r="Q3970" s="5">
        <v>0.67222222222222205</v>
      </c>
      <c r="R3970">
        <v>26</v>
      </c>
      <c r="S3970" t="s">
        <v>69</v>
      </c>
      <c r="T3970">
        <v>1</v>
      </c>
      <c r="U3970" s="2">
        <v>3</v>
      </c>
      <c r="X3970" t="str">
        <f>VLOOKUP($S3970,Taxonomic!A:D,2,FALSE)</f>
        <v>labrisomidae</v>
      </c>
      <c r="Y3970" t="str">
        <f>VLOOKUP(S3970,Taxonomic!A:D,3,FALSE)</f>
        <v>malacoctenus</v>
      </c>
      <c r="Z3970" t="str">
        <f>VLOOKUP(S3970,Taxonomic!A:D,4,FALSE)</f>
        <v>delalandii</v>
      </c>
    </row>
    <row r="3971" spans="1:26" x14ac:dyDescent="0.2">
      <c r="A3971" t="s">
        <v>30</v>
      </c>
      <c r="B3971" t="s">
        <v>59</v>
      </c>
      <c r="C3971" s="4" t="s">
        <v>165</v>
      </c>
      <c r="D3971">
        <v>2020</v>
      </c>
      <c r="E3971">
        <v>1</v>
      </c>
      <c r="F3971" s="9">
        <v>29</v>
      </c>
      <c r="G3971" t="s">
        <v>455</v>
      </c>
      <c r="H3971" t="s">
        <v>151</v>
      </c>
      <c r="I3971">
        <f>VLOOKUP(B3971,Information_sites!D:E,2,FALSE)</f>
        <v>-24.097747999999999</v>
      </c>
      <c r="J3971">
        <f>VLOOKUP(B3971,Information_sites!D:F,3,FALSE)</f>
        <v>-45.688487000000002</v>
      </c>
      <c r="K3971">
        <v>28</v>
      </c>
      <c r="L3971">
        <v>63</v>
      </c>
      <c r="M3971">
        <v>40</v>
      </c>
      <c r="N3971" t="s">
        <v>170</v>
      </c>
      <c r="O3971">
        <v>9</v>
      </c>
      <c r="P3971" s="5">
        <v>0.66666666666666696</v>
      </c>
      <c r="Q3971" s="5">
        <v>0.67222222222222205</v>
      </c>
      <c r="R3971">
        <v>26</v>
      </c>
      <c r="S3971" t="s">
        <v>69</v>
      </c>
      <c r="T3971">
        <v>2</v>
      </c>
      <c r="U3971" s="2">
        <v>5</v>
      </c>
      <c r="X3971" t="str">
        <f>VLOOKUP($S3971,Taxonomic!A:D,2,FALSE)</f>
        <v>labrisomidae</v>
      </c>
      <c r="Y3971" t="str">
        <f>VLOOKUP(S3971,Taxonomic!A:D,3,FALSE)</f>
        <v>malacoctenus</v>
      </c>
      <c r="Z3971" t="str">
        <f>VLOOKUP(S3971,Taxonomic!A:D,4,FALSE)</f>
        <v>delalandii</v>
      </c>
    </row>
    <row r="3972" spans="1:26" x14ac:dyDescent="0.2">
      <c r="A3972" t="s">
        <v>30</v>
      </c>
      <c r="B3972" t="s">
        <v>59</v>
      </c>
      <c r="C3972" s="4" t="s">
        <v>165</v>
      </c>
      <c r="D3972">
        <v>2020</v>
      </c>
      <c r="E3972">
        <v>1</v>
      </c>
      <c r="F3972" s="9">
        <v>29</v>
      </c>
      <c r="G3972" t="s">
        <v>455</v>
      </c>
      <c r="H3972" t="s">
        <v>151</v>
      </c>
      <c r="I3972">
        <f>VLOOKUP(B3972,Information_sites!D:E,2,FALSE)</f>
        <v>-24.097747999999999</v>
      </c>
      <c r="J3972">
        <f>VLOOKUP(B3972,Information_sites!D:F,3,FALSE)</f>
        <v>-45.688487000000002</v>
      </c>
      <c r="K3972">
        <v>28</v>
      </c>
      <c r="L3972">
        <v>63</v>
      </c>
      <c r="M3972">
        <v>40</v>
      </c>
      <c r="N3972" t="s">
        <v>170</v>
      </c>
      <c r="O3972">
        <v>9</v>
      </c>
      <c r="P3972" s="5">
        <v>0.66666666666666696</v>
      </c>
      <c r="Q3972" s="5">
        <v>0.67222222222222205</v>
      </c>
      <c r="R3972">
        <v>26</v>
      </c>
      <c r="S3972" t="s">
        <v>54</v>
      </c>
      <c r="T3972">
        <v>2</v>
      </c>
      <c r="U3972" s="2">
        <v>3</v>
      </c>
      <c r="X3972" t="str">
        <f>VLOOKUP($S3972,Taxonomic!A:D,2,FALSE)</f>
        <v>blenniidae</v>
      </c>
      <c r="Y3972" t="str">
        <f>VLOOKUP(S3972,Taxonomic!A:D,3,FALSE)</f>
        <v>parablennius</v>
      </c>
      <c r="Z3972" t="str">
        <f>VLOOKUP(S3972,Taxonomic!A:D,4,FALSE)</f>
        <v>marmoreus</v>
      </c>
    </row>
    <row r="3973" spans="1:26" x14ac:dyDescent="0.2">
      <c r="A3973" t="s">
        <v>30</v>
      </c>
      <c r="B3973" t="s">
        <v>59</v>
      </c>
      <c r="C3973" s="4" t="s">
        <v>165</v>
      </c>
      <c r="D3973">
        <v>2020</v>
      </c>
      <c r="E3973">
        <v>1</v>
      </c>
      <c r="F3973" s="9">
        <v>29</v>
      </c>
      <c r="G3973" t="s">
        <v>455</v>
      </c>
      <c r="H3973" t="s">
        <v>151</v>
      </c>
      <c r="I3973">
        <f>VLOOKUP(B3973,Information_sites!D:E,2,FALSE)</f>
        <v>-24.097747999999999</v>
      </c>
      <c r="J3973">
        <f>VLOOKUP(B3973,Information_sites!D:F,3,FALSE)</f>
        <v>-45.688487000000002</v>
      </c>
      <c r="K3973">
        <v>28</v>
      </c>
      <c r="L3973">
        <v>63</v>
      </c>
      <c r="M3973">
        <v>40</v>
      </c>
      <c r="N3973" t="s">
        <v>170</v>
      </c>
      <c r="O3973">
        <v>9</v>
      </c>
      <c r="P3973" s="5">
        <v>0.66666666666666696</v>
      </c>
      <c r="Q3973" s="5">
        <v>0.67222222222222205</v>
      </c>
      <c r="R3973">
        <v>26</v>
      </c>
      <c r="S3973" t="s">
        <v>54</v>
      </c>
      <c r="T3973">
        <v>1</v>
      </c>
      <c r="U3973" s="2">
        <v>4</v>
      </c>
      <c r="X3973" t="str">
        <f>VLOOKUP($S3973,Taxonomic!A:D,2,FALSE)</f>
        <v>blenniidae</v>
      </c>
      <c r="Y3973" t="str">
        <f>VLOOKUP(S3973,Taxonomic!A:D,3,FALSE)</f>
        <v>parablennius</v>
      </c>
      <c r="Z3973" t="str">
        <f>VLOOKUP(S3973,Taxonomic!A:D,4,FALSE)</f>
        <v>marmoreus</v>
      </c>
    </row>
    <row r="3974" spans="1:26" x14ac:dyDescent="0.2">
      <c r="A3974" t="s">
        <v>30</v>
      </c>
      <c r="B3974" t="s">
        <v>59</v>
      </c>
      <c r="C3974" s="4" t="s">
        <v>165</v>
      </c>
      <c r="D3974">
        <v>2020</v>
      </c>
      <c r="E3974">
        <v>1</v>
      </c>
      <c r="F3974" s="9">
        <v>29</v>
      </c>
      <c r="G3974" t="s">
        <v>455</v>
      </c>
      <c r="H3974" t="s">
        <v>151</v>
      </c>
      <c r="I3974">
        <f>VLOOKUP(B3974,Information_sites!D:E,2,FALSE)</f>
        <v>-24.097747999999999</v>
      </c>
      <c r="J3974">
        <f>VLOOKUP(B3974,Information_sites!D:F,3,FALSE)</f>
        <v>-45.688487000000002</v>
      </c>
      <c r="K3974">
        <v>28</v>
      </c>
      <c r="L3974">
        <v>63</v>
      </c>
      <c r="M3974">
        <v>40</v>
      </c>
      <c r="N3974" t="s">
        <v>170</v>
      </c>
      <c r="O3974">
        <v>9</v>
      </c>
      <c r="P3974" s="5">
        <v>0.66666666666666696</v>
      </c>
      <c r="Q3974" s="5">
        <v>0.67222222222222205</v>
      </c>
      <c r="R3974">
        <v>26</v>
      </c>
      <c r="S3974" t="s">
        <v>54</v>
      </c>
      <c r="T3974">
        <v>1</v>
      </c>
      <c r="U3974" s="2">
        <v>5</v>
      </c>
      <c r="X3974" t="str">
        <f>VLOOKUP($S3974,Taxonomic!A:D,2,FALSE)</f>
        <v>blenniidae</v>
      </c>
      <c r="Y3974" t="str">
        <f>VLOOKUP(S3974,Taxonomic!A:D,3,FALSE)</f>
        <v>parablennius</v>
      </c>
      <c r="Z3974" t="str">
        <f>VLOOKUP(S3974,Taxonomic!A:D,4,FALSE)</f>
        <v>marmoreus</v>
      </c>
    </row>
    <row r="3975" spans="1:26" x14ac:dyDescent="0.2">
      <c r="A3975" t="s">
        <v>30</v>
      </c>
      <c r="B3975" t="s">
        <v>59</v>
      </c>
      <c r="C3975" s="4" t="s">
        <v>165</v>
      </c>
      <c r="D3975">
        <v>2020</v>
      </c>
      <c r="E3975">
        <v>1</v>
      </c>
      <c r="F3975" s="9">
        <v>29</v>
      </c>
      <c r="G3975" t="s">
        <v>455</v>
      </c>
      <c r="H3975" t="s">
        <v>151</v>
      </c>
      <c r="I3975">
        <f>VLOOKUP(B3975,Information_sites!D:E,2,FALSE)</f>
        <v>-24.097747999999999</v>
      </c>
      <c r="J3975">
        <f>VLOOKUP(B3975,Information_sites!D:F,3,FALSE)</f>
        <v>-45.688487000000002</v>
      </c>
      <c r="K3975">
        <v>29</v>
      </c>
      <c r="L3975">
        <v>64</v>
      </c>
      <c r="M3975">
        <v>40</v>
      </c>
      <c r="N3975" t="s">
        <v>187</v>
      </c>
      <c r="O3975">
        <v>10</v>
      </c>
      <c r="P3975" s="5">
        <v>0.67361111111111105</v>
      </c>
      <c r="Q3975" s="5">
        <v>0.67916666666666703</v>
      </c>
      <c r="R3975">
        <v>26</v>
      </c>
      <c r="S3975" t="s">
        <v>51</v>
      </c>
      <c r="T3975">
        <v>1</v>
      </c>
      <c r="U3975" s="2">
        <v>15</v>
      </c>
      <c r="X3975" t="str">
        <f>VLOOKUP($S3975,Taxonomic!A:D,2,FALSE)</f>
        <v>sparidae</v>
      </c>
      <c r="Y3975" t="str">
        <f>VLOOKUP(S3975,Taxonomic!A:D,3,FALSE)</f>
        <v>diplodus</v>
      </c>
      <c r="Z3975" t="str">
        <f>VLOOKUP(S3975,Taxonomic!A:D,4,FALSE)</f>
        <v>argenteus</v>
      </c>
    </row>
    <row r="3976" spans="1:26" x14ac:dyDescent="0.2">
      <c r="A3976" t="s">
        <v>30</v>
      </c>
      <c r="B3976" t="s">
        <v>59</v>
      </c>
      <c r="C3976" s="4" t="s">
        <v>165</v>
      </c>
      <c r="D3976">
        <v>2020</v>
      </c>
      <c r="E3976">
        <v>1</v>
      </c>
      <c r="F3976" s="9">
        <v>29</v>
      </c>
      <c r="G3976" t="s">
        <v>455</v>
      </c>
      <c r="H3976" t="s">
        <v>151</v>
      </c>
      <c r="I3976">
        <f>VLOOKUP(B3976,Information_sites!D:E,2,FALSE)</f>
        <v>-24.097747999999999</v>
      </c>
      <c r="J3976">
        <f>VLOOKUP(B3976,Information_sites!D:F,3,FALSE)</f>
        <v>-45.688487000000002</v>
      </c>
      <c r="K3976">
        <v>29</v>
      </c>
      <c r="L3976">
        <v>64</v>
      </c>
      <c r="M3976">
        <v>40</v>
      </c>
      <c r="N3976" t="s">
        <v>187</v>
      </c>
      <c r="O3976">
        <v>10</v>
      </c>
      <c r="P3976" s="5">
        <v>0.67361111111111105</v>
      </c>
      <c r="Q3976" s="5">
        <v>0.67916666666666703</v>
      </c>
      <c r="R3976">
        <v>26</v>
      </c>
      <c r="S3976" t="s">
        <v>51</v>
      </c>
      <c r="T3976">
        <v>1</v>
      </c>
      <c r="U3976" s="2">
        <v>28</v>
      </c>
      <c r="X3976" t="str">
        <f>VLOOKUP($S3976,Taxonomic!A:D,2,FALSE)</f>
        <v>sparidae</v>
      </c>
      <c r="Y3976" t="str">
        <f>VLOOKUP(S3976,Taxonomic!A:D,3,FALSE)</f>
        <v>diplodus</v>
      </c>
      <c r="Z3976" t="str">
        <f>VLOOKUP(S3976,Taxonomic!A:D,4,FALSE)</f>
        <v>argenteus</v>
      </c>
    </row>
    <row r="3977" spans="1:26" x14ac:dyDescent="0.2">
      <c r="A3977" t="s">
        <v>30</v>
      </c>
      <c r="B3977" t="s">
        <v>59</v>
      </c>
      <c r="C3977" s="4" t="s">
        <v>165</v>
      </c>
      <c r="D3977">
        <v>2020</v>
      </c>
      <c r="E3977">
        <v>1</v>
      </c>
      <c r="F3977" s="9">
        <v>29</v>
      </c>
      <c r="G3977" t="s">
        <v>455</v>
      </c>
      <c r="H3977" t="s">
        <v>151</v>
      </c>
      <c r="I3977">
        <f>VLOOKUP(B3977,Information_sites!D:E,2,FALSE)</f>
        <v>-24.097747999999999</v>
      </c>
      <c r="J3977">
        <f>VLOOKUP(B3977,Information_sites!D:F,3,FALSE)</f>
        <v>-45.688487000000002</v>
      </c>
      <c r="K3977">
        <v>29</v>
      </c>
      <c r="L3977">
        <v>64</v>
      </c>
      <c r="M3977">
        <v>40</v>
      </c>
      <c r="N3977" t="s">
        <v>187</v>
      </c>
      <c r="O3977">
        <v>10</v>
      </c>
      <c r="P3977" s="5">
        <v>0.67361111111111105</v>
      </c>
      <c r="Q3977" s="5">
        <v>0.67916666666666703</v>
      </c>
      <c r="R3977">
        <v>26</v>
      </c>
      <c r="S3977" t="s">
        <v>33</v>
      </c>
      <c r="T3977">
        <v>10</v>
      </c>
      <c r="U3977" s="2">
        <v>8</v>
      </c>
      <c r="X3977" t="str">
        <f>VLOOKUP($S3977,Taxonomic!A:D,2,FALSE)</f>
        <v>pomacentridae</v>
      </c>
      <c r="Y3977" t="str">
        <f>VLOOKUP(S3977,Taxonomic!A:D,3,FALSE)</f>
        <v>abudefduf</v>
      </c>
      <c r="Z3977" t="str">
        <f>VLOOKUP(S3977,Taxonomic!A:D,4,FALSE)</f>
        <v>saxatilis</v>
      </c>
    </row>
    <row r="3978" spans="1:26" x14ac:dyDescent="0.2">
      <c r="A3978" t="s">
        <v>30</v>
      </c>
      <c r="B3978" t="s">
        <v>59</v>
      </c>
      <c r="C3978" s="4" t="s">
        <v>165</v>
      </c>
      <c r="D3978">
        <v>2020</v>
      </c>
      <c r="E3978">
        <v>1</v>
      </c>
      <c r="F3978" s="9">
        <v>29</v>
      </c>
      <c r="G3978" t="s">
        <v>455</v>
      </c>
      <c r="H3978" t="s">
        <v>151</v>
      </c>
      <c r="I3978">
        <f>VLOOKUP(B3978,Information_sites!D:E,2,FALSE)</f>
        <v>-24.097747999999999</v>
      </c>
      <c r="J3978">
        <f>VLOOKUP(B3978,Information_sites!D:F,3,FALSE)</f>
        <v>-45.688487000000002</v>
      </c>
      <c r="K3978">
        <v>29</v>
      </c>
      <c r="L3978">
        <v>64</v>
      </c>
      <c r="M3978">
        <v>40</v>
      </c>
      <c r="N3978" t="s">
        <v>187</v>
      </c>
      <c r="O3978">
        <v>10</v>
      </c>
      <c r="P3978" s="5">
        <v>0.67361111111111105</v>
      </c>
      <c r="Q3978" s="5">
        <v>0.67916666666666703</v>
      </c>
      <c r="R3978">
        <v>26</v>
      </c>
      <c r="S3978" t="s">
        <v>33</v>
      </c>
      <c r="T3978">
        <v>6</v>
      </c>
      <c r="U3978" s="2">
        <v>10</v>
      </c>
      <c r="X3978" t="str">
        <f>VLOOKUP($S3978,Taxonomic!A:D,2,FALSE)</f>
        <v>pomacentridae</v>
      </c>
      <c r="Y3978" t="str">
        <f>VLOOKUP(S3978,Taxonomic!A:D,3,FALSE)</f>
        <v>abudefduf</v>
      </c>
      <c r="Z3978" t="str">
        <f>VLOOKUP(S3978,Taxonomic!A:D,4,FALSE)</f>
        <v>saxatilis</v>
      </c>
    </row>
    <row r="3979" spans="1:26" x14ac:dyDescent="0.2">
      <c r="A3979" t="s">
        <v>30</v>
      </c>
      <c r="B3979" t="s">
        <v>59</v>
      </c>
      <c r="C3979" s="4" t="s">
        <v>165</v>
      </c>
      <c r="D3979">
        <v>2020</v>
      </c>
      <c r="E3979">
        <v>1</v>
      </c>
      <c r="F3979" s="9">
        <v>29</v>
      </c>
      <c r="G3979" t="s">
        <v>455</v>
      </c>
      <c r="H3979" t="s">
        <v>151</v>
      </c>
      <c r="I3979">
        <f>VLOOKUP(B3979,Information_sites!D:E,2,FALSE)</f>
        <v>-24.097747999999999</v>
      </c>
      <c r="J3979">
        <f>VLOOKUP(B3979,Information_sites!D:F,3,FALSE)</f>
        <v>-45.688487000000002</v>
      </c>
      <c r="K3979">
        <v>29</v>
      </c>
      <c r="L3979">
        <v>64</v>
      </c>
      <c r="M3979">
        <v>40</v>
      </c>
      <c r="N3979" t="s">
        <v>187</v>
      </c>
      <c r="O3979">
        <v>10</v>
      </c>
      <c r="P3979" s="5">
        <v>0.67361111111111105</v>
      </c>
      <c r="Q3979" s="5">
        <v>0.67916666666666703</v>
      </c>
      <c r="R3979">
        <v>26</v>
      </c>
      <c r="S3979" t="s">
        <v>33</v>
      </c>
      <c r="T3979">
        <v>8</v>
      </c>
      <c r="U3979" s="2">
        <v>12</v>
      </c>
      <c r="X3979" t="str">
        <f>VLOOKUP($S3979,Taxonomic!A:D,2,FALSE)</f>
        <v>pomacentridae</v>
      </c>
      <c r="Y3979" t="str">
        <f>VLOOKUP(S3979,Taxonomic!A:D,3,FALSE)</f>
        <v>abudefduf</v>
      </c>
      <c r="Z3979" t="str">
        <f>VLOOKUP(S3979,Taxonomic!A:D,4,FALSE)</f>
        <v>saxatilis</v>
      </c>
    </row>
    <row r="3980" spans="1:26" x14ac:dyDescent="0.2">
      <c r="A3980" t="s">
        <v>30</v>
      </c>
      <c r="B3980" t="s">
        <v>59</v>
      </c>
      <c r="C3980" s="4" t="s">
        <v>165</v>
      </c>
      <c r="D3980">
        <v>2020</v>
      </c>
      <c r="E3980">
        <v>1</v>
      </c>
      <c r="F3980" s="9">
        <v>29</v>
      </c>
      <c r="G3980" t="s">
        <v>455</v>
      </c>
      <c r="H3980" t="s">
        <v>151</v>
      </c>
      <c r="I3980">
        <f>VLOOKUP(B3980,Information_sites!D:E,2,FALSE)</f>
        <v>-24.097747999999999</v>
      </c>
      <c r="J3980">
        <f>VLOOKUP(B3980,Information_sites!D:F,3,FALSE)</f>
        <v>-45.688487000000002</v>
      </c>
      <c r="K3980">
        <v>29</v>
      </c>
      <c r="L3980">
        <v>64</v>
      </c>
      <c r="M3980">
        <v>40</v>
      </c>
      <c r="N3980" t="s">
        <v>187</v>
      </c>
      <c r="O3980">
        <v>10</v>
      </c>
      <c r="P3980" s="5">
        <v>0.67361111111111105</v>
      </c>
      <c r="Q3980" s="5">
        <v>0.67916666666666703</v>
      </c>
      <c r="R3980">
        <v>26</v>
      </c>
      <c r="S3980" t="s">
        <v>33</v>
      </c>
      <c r="T3980">
        <v>5</v>
      </c>
      <c r="U3980" s="2">
        <v>15</v>
      </c>
      <c r="X3980" t="str">
        <f>VLOOKUP($S3980,Taxonomic!A:D,2,FALSE)</f>
        <v>pomacentridae</v>
      </c>
      <c r="Y3980" t="str">
        <f>VLOOKUP(S3980,Taxonomic!A:D,3,FALSE)</f>
        <v>abudefduf</v>
      </c>
      <c r="Z3980" t="str">
        <f>VLOOKUP(S3980,Taxonomic!A:D,4,FALSE)</f>
        <v>saxatilis</v>
      </c>
    </row>
    <row r="3981" spans="1:26" x14ac:dyDescent="0.2">
      <c r="A3981" t="s">
        <v>30</v>
      </c>
      <c r="B3981" t="s">
        <v>59</v>
      </c>
      <c r="C3981" s="4" t="s">
        <v>165</v>
      </c>
      <c r="D3981">
        <v>2020</v>
      </c>
      <c r="E3981">
        <v>1</v>
      </c>
      <c r="F3981" s="9">
        <v>29</v>
      </c>
      <c r="G3981" t="s">
        <v>455</v>
      </c>
      <c r="H3981" t="s">
        <v>151</v>
      </c>
      <c r="I3981">
        <f>VLOOKUP(B3981,Information_sites!D:E,2,FALSE)</f>
        <v>-24.097747999999999</v>
      </c>
      <c r="J3981">
        <f>VLOOKUP(B3981,Information_sites!D:F,3,FALSE)</f>
        <v>-45.688487000000002</v>
      </c>
      <c r="K3981">
        <v>29</v>
      </c>
      <c r="L3981">
        <v>64</v>
      </c>
      <c r="M3981">
        <v>40</v>
      </c>
      <c r="N3981" t="s">
        <v>187</v>
      </c>
      <c r="O3981">
        <v>10</v>
      </c>
      <c r="P3981" s="5">
        <v>0.67361111111111105</v>
      </c>
      <c r="Q3981" s="5">
        <v>0.67916666666666703</v>
      </c>
      <c r="R3981">
        <v>26</v>
      </c>
      <c r="S3981" t="s">
        <v>33</v>
      </c>
      <c r="T3981">
        <v>1</v>
      </c>
      <c r="U3981" s="2">
        <v>17</v>
      </c>
      <c r="X3981" t="str">
        <f>VLOOKUP($S3981,Taxonomic!A:D,2,FALSE)</f>
        <v>pomacentridae</v>
      </c>
      <c r="Y3981" t="str">
        <f>VLOOKUP(S3981,Taxonomic!A:D,3,FALSE)</f>
        <v>abudefduf</v>
      </c>
      <c r="Z3981" t="str">
        <f>VLOOKUP(S3981,Taxonomic!A:D,4,FALSE)</f>
        <v>saxatilis</v>
      </c>
    </row>
    <row r="3982" spans="1:26" x14ac:dyDescent="0.2">
      <c r="A3982" t="s">
        <v>30</v>
      </c>
      <c r="B3982" t="s">
        <v>59</v>
      </c>
      <c r="C3982" s="4" t="s">
        <v>165</v>
      </c>
      <c r="D3982">
        <v>2020</v>
      </c>
      <c r="E3982">
        <v>1</v>
      </c>
      <c r="F3982" s="9">
        <v>29</v>
      </c>
      <c r="G3982" t="s">
        <v>455</v>
      </c>
      <c r="H3982" t="s">
        <v>151</v>
      </c>
      <c r="I3982">
        <f>VLOOKUP(B3982,Information_sites!D:E,2,FALSE)</f>
        <v>-24.097747999999999</v>
      </c>
      <c r="J3982">
        <f>VLOOKUP(B3982,Information_sites!D:F,3,FALSE)</f>
        <v>-45.688487000000002</v>
      </c>
      <c r="K3982">
        <v>29</v>
      </c>
      <c r="L3982">
        <v>64</v>
      </c>
      <c r="M3982">
        <v>40</v>
      </c>
      <c r="N3982" t="s">
        <v>187</v>
      </c>
      <c r="O3982">
        <v>10</v>
      </c>
      <c r="P3982" s="5">
        <v>0.67361111111111105</v>
      </c>
      <c r="Q3982" s="5">
        <v>0.67916666666666703</v>
      </c>
      <c r="R3982">
        <v>26</v>
      </c>
      <c r="S3982" t="s">
        <v>41</v>
      </c>
      <c r="T3982">
        <v>1</v>
      </c>
      <c r="U3982" s="2">
        <v>25</v>
      </c>
      <c r="X3982" t="str">
        <f>VLOOKUP($S3982,Taxonomic!A:D,2,FALSE)</f>
        <v>holocentridae</v>
      </c>
      <c r="Y3982" t="str">
        <f>VLOOKUP(S3982,Taxonomic!A:D,3,FALSE)</f>
        <v>holocentrus</v>
      </c>
      <c r="Z3982" t="str">
        <f>VLOOKUP(S3982,Taxonomic!A:D,4,FALSE)</f>
        <v>adscensionis</v>
      </c>
    </row>
    <row r="3983" spans="1:26" x14ac:dyDescent="0.2">
      <c r="A3983" t="s">
        <v>30</v>
      </c>
      <c r="B3983" t="s">
        <v>59</v>
      </c>
      <c r="C3983" s="4" t="s">
        <v>165</v>
      </c>
      <c r="D3983">
        <v>2020</v>
      </c>
      <c r="E3983">
        <v>1</v>
      </c>
      <c r="F3983" s="9">
        <v>29</v>
      </c>
      <c r="G3983" t="s">
        <v>455</v>
      </c>
      <c r="H3983" t="s">
        <v>151</v>
      </c>
      <c r="I3983">
        <f>VLOOKUP(B3983,Information_sites!D:E,2,FALSE)</f>
        <v>-24.097747999999999</v>
      </c>
      <c r="J3983">
        <f>VLOOKUP(B3983,Information_sites!D:F,3,FALSE)</f>
        <v>-45.688487000000002</v>
      </c>
      <c r="K3983">
        <v>29</v>
      </c>
      <c r="L3983">
        <v>64</v>
      </c>
      <c r="M3983">
        <v>40</v>
      </c>
      <c r="N3983" t="s">
        <v>187</v>
      </c>
      <c r="O3983">
        <v>10</v>
      </c>
      <c r="P3983" s="5">
        <v>0.67361111111111105</v>
      </c>
      <c r="Q3983" s="5">
        <v>0.67916666666666703</v>
      </c>
      <c r="R3983">
        <v>26</v>
      </c>
      <c r="S3983" t="s">
        <v>41</v>
      </c>
      <c r="T3983">
        <v>1</v>
      </c>
      <c r="U3983" s="2">
        <v>28</v>
      </c>
      <c r="X3983" t="str">
        <f>VLOOKUP($S3983,Taxonomic!A:D,2,FALSE)</f>
        <v>holocentridae</v>
      </c>
      <c r="Y3983" t="str">
        <f>VLOOKUP(S3983,Taxonomic!A:D,3,FALSE)</f>
        <v>holocentrus</v>
      </c>
      <c r="Z3983" t="str">
        <f>VLOOKUP(S3983,Taxonomic!A:D,4,FALSE)</f>
        <v>adscensionis</v>
      </c>
    </row>
    <row r="3984" spans="1:26" x14ac:dyDescent="0.2">
      <c r="A3984" t="s">
        <v>30</v>
      </c>
      <c r="B3984" t="s">
        <v>59</v>
      </c>
      <c r="C3984" s="4" t="s">
        <v>165</v>
      </c>
      <c r="D3984">
        <v>2020</v>
      </c>
      <c r="E3984">
        <v>1</v>
      </c>
      <c r="F3984" s="9">
        <v>29</v>
      </c>
      <c r="G3984" t="s">
        <v>455</v>
      </c>
      <c r="H3984" t="s">
        <v>151</v>
      </c>
      <c r="I3984">
        <f>VLOOKUP(B3984,Information_sites!D:E,2,FALSE)</f>
        <v>-24.097747999999999</v>
      </c>
      <c r="J3984">
        <f>VLOOKUP(B3984,Information_sites!D:F,3,FALSE)</f>
        <v>-45.688487000000002</v>
      </c>
      <c r="K3984">
        <v>29</v>
      </c>
      <c r="L3984">
        <v>64</v>
      </c>
      <c r="M3984">
        <v>40</v>
      </c>
      <c r="N3984" t="s">
        <v>187</v>
      </c>
      <c r="O3984">
        <v>10</v>
      </c>
      <c r="P3984" s="5">
        <v>0.67361111111111105</v>
      </c>
      <c r="Q3984" s="5">
        <v>0.67916666666666703</v>
      </c>
      <c r="R3984">
        <v>26</v>
      </c>
      <c r="S3984" t="s">
        <v>39</v>
      </c>
      <c r="T3984">
        <v>20</v>
      </c>
      <c r="U3984" s="2">
        <v>12</v>
      </c>
      <c r="X3984" t="str">
        <f>VLOOKUP($S3984,Taxonomic!A:D,2,FALSE)</f>
        <v>haemulidae</v>
      </c>
      <c r="Y3984" t="str">
        <f>VLOOKUP(S3984,Taxonomic!A:D,3,FALSE)</f>
        <v>haemulon</v>
      </c>
      <c r="Z3984" t="str">
        <f>VLOOKUP(S3984,Taxonomic!A:D,4,FALSE)</f>
        <v>aurolineatum</v>
      </c>
    </row>
    <row r="3985" spans="1:26" x14ac:dyDescent="0.2">
      <c r="A3985" t="s">
        <v>30</v>
      </c>
      <c r="B3985" t="s">
        <v>59</v>
      </c>
      <c r="C3985" s="4" t="s">
        <v>165</v>
      </c>
      <c r="D3985">
        <v>2020</v>
      </c>
      <c r="E3985">
        <v>1</v>
      </c>
      <c r="F3985" s="9">
        <v>29</v>
      </c>
      <c r="G3985" t="s">
        <v>455</v>
      </c>
      <c r="H3985" t="s">
        <v>151</v>
      </c>
      <c r="I3985">
        <f>VLOOKUP(B3985,Information_sites!D:E,2,FALSE)</f>
        <v>-24.097747999999999</v>
      </c>
      <c r="J3985">
        <f>VLOOKUP(B3985,Information_sites!D:F,3,FALSE)</f>
        <v>-45.688487000000002</v>
      </c>
      <c r="K3985">
        <v>29</v>
      </c>
      <c r="L3985">
        <v>64</v>
      </c>
      <c r="M3985">
        <v>40</v>
      </c>
      <c r="N3985" t="s">
        <v>187</v>
      </c>
      <c r="O3985">
        <v>10</v>
      </c>
      <c r="P3985" s="5">
        <v>0.67361111111111105</v>
      </c>
      <c r="Q3985" s="5">
        <v>0.67916666666666703</v>
      </c>
      <c r="R3985">
        <v>26</v>
      </c>
      <c r="S3985" t="s">
        <v>39</v>
      </c>
      <c r="T3985">
        <v>12</v>
      </c>
      <c r="U3985" s="2">
        <v>10</v>
      </c>
      <c r="X3985" t="str">
        <f>VLOOKUP($S3985,Taxonomic!A:D,2,FALSE)</f>
        <v>haemulidae</v>
      </c>
      <c r="Y3985" t="str">
        <f>VLOOKUP(S3985,Taxonomic!A:D,3,FALSE)</f>
        <v>haemulon</v>
      </c>
      <c r="Z3985" t="str">
        <f>VLOOKUP(S3985,Taxonomic!A:D,4,FALSE)</f>
        <v>aurolineatum</v>
      </c>
    </row>
    <row r="3986" spans="1:26" x14ac:dyDescent="0.2">
      <c r="A3986" t="s">
        <v>30</v>
      </c>
      <c r="B3986" t="s">
        <v>59</v>
      </c>
      <c r="C3986" s="4" t="s">
        <v>165</v>
      </c>
      <c r="D3986">
        <v>2020</v>
      </c>
      <c r="E3986">
        <v>1</v>
      </c>
      <c r="F3986" s="9">
        <v>29</v>
      </c>
      <c r="G3986" t="s">
        <v>455</v>
      </c>
      <c r="H3986" t="s">
        <v>151</v>
      </c>
      <c r="I3986">
        <f>VLOOKUP(B3986,Information_sites!D:E,2,FALSE)</f>
        <v>-24.097747999999999</v>
      </c>
      <c r="J3986">
        <f>VLOOKUP(B3986,Information_sites!D:F,3,FALSE)</f>
        <v>-45.688487000000002</v>
      </c>
      <c r="K3986">
        <v>29</v>
      </c>
      <c r="L3986">
        <v>64</v>
      </c>
      <c r="M3986">
        <v>40</v>
      </c>
      <c r="N3986" t="s">
        <v>187</v>
      </c>
      <c r="O3986">
        <v>10</v>
      </c>
      <c r="P3986" s="5">
        <v>0.67361111111111105</v>
      </c>
      <c r="Q3986" s="5">
        <v>0.67916666666666703</v>
      </c>
      <c r="R3986">
        <v>26</v>
      </c>
      <c r="S3986" t="s">
        <v>39</v>
      </c>
      <c r="T3986">
        <v>18</v>
      </c>
      <c r="U3986" s="2">
        <v>15</v>
      </c>
      <c r="X3986" t="str">
        <f>VLOOKUP($S3986,Taxonomic!A:D,2,FALSE)</f>
        <v>haemulidae</v>
      </c>
      <c r="Y3986" t="str">
        <f>VLOOKUP(S3986,Taxonomic!A:D,3,FALSE)</f>
        <v>haemulon</v>
      </c>
      <c r="Z3986" t="str">
        <f>VLOOKUP(S3986,Taxonomic!A:D,4,FALSE)</f>
        <v>aurolineatum</v>
      </c>
    </row>
    <row r="3987" spans="1:26" x14ac:dyDescent="0.2">
      <c r="A3987" t="s">
        <v>30</v>
      </c>
      <c r="B3987" t="s">
        <v>59</v>
      </c>
      <c r="C3987" s="4" t="s">
        <v>165</v>
      </c>
      <c r="D3987">
        <v>2020</v>
      </c>
      <c r="E3987">
        <v>1</v>
      </c>
      <c r="F3987" s="9">
        <v>29</v>
      </c>
      <c r="G3987" t="s">
        <v>455</v>
      </c>
      <c r="H3987" t="s">
        <v>151</v>
      </c>
      <c r="I3987">
        <f>VLOOKUP(B3987,Information_sites!D:E,2,FALSE)</f>
        <v>-24.097747999999999</v>
      </c>
      <c r="J3987">
        <f>VLOOKUP(B3987,Information_sites!D:F,3,FALSE)</f>
        <v>-45.688487000000002</v>
      </c>
      <c r="K3987">
        <v>29</v>
      </c>
      <c r="L3987">
        <v>64</v>
      </c>
      <c r="M3987">
        <v>40</v>
      </c>
      <c r="N3987" t="s">
        <v>187</v>
      </c>
      <c r="O3987">
        <v>10</v>
      </c>
      <c r="P3987" s="5">
        <v>0.67361111111111105</v>
      </c>
      <c r="Q3987" s="5">
        <v>0.67916666666666703</v>
      </c>
      <c r="R3987">
        <v>26</v>
      </c>
      <c r="S3987" t="s">
        <v>35</v>
      </c>
      <c r="T3987">
        <v>1</v>
      </c>
      <c r="U3987" s="2">
        <v>23</v>
      </c>
      <c r="X3987" t="str">
        <f>VLOOKUP($S3987,Taxonomic!A:D,2,FALSE)</f>
        <v>labridae</v>
      </c>
      <c r="Y3987" t="str">
        <f>VLOOKUP(S3987,Taxonomic!A:D,3,FALSE)</f>
        <v>bodianus</v>
      </c>
      <c r="Z3987" t="str">
        <f>VLOOKUP(S3987,Taxonomic!A:D,4,FALSE)</f>
        <v>rufus</v>
      </c>
    </row>
    <row r="3988" spans="1:26" x14ac:dyDescent="0.2">
      <c r="A3988" t="s">
        <v>30</v>
      </c>
      <c r="B3988" t="s">
        <v>59</v>
      </c>
      <c r="C3988" s="4" t="s">
        <v>165</v>
      </c>
      <c r="D3988">
        <v>2020</v>
      </c>
      <c r="E3988">
        <v>1</v>
      </c>
      <c r="F3988" s="9">
        <v>29</v>
      </c>
      <c r="G3988" t="s">
        <v>455</v>
      </c>
      <c r="H3988" t="s">
        <v>151</v>
      </c>
      <c r="I3988">
        <f>VLOOKUP(B3988,Information_sites!D:E,2,FALSE)</f>
        <v>-24.097747999999999</v>
      </c>
      <c r="J3988">
        <f>VLOOKUP(B3988,Information_sites!D:F,3,FALSE)</f>
        <v>-45.688487000000002</v>
      </c>
      <c r="K3988">
        <v>29</v>
      </c>
      <c r="L3988">
        <v>64</v>
      </c>
      <c r="M3988">
        <v>40</v>
      </c>
      <c r="N3988" t="s">
        <v>187</v>
      </c>
      <c r="O3988">
        <v>10</v>
      </c>
      <c r="P3988" s="5">
        <v>0.67361111111111105</v>
      </c>
      <c r="Q3988" s="5">
        <v>0.67916666666666703</v>
      </c>
      <c r="R3988">
        <v>26</v>
      </c>
      <c r="S3988" t="s">
        <v>46</v>
      </c>
      <c r="T3988">
        <v>19</v>
      </c>
      <c r="U3988" s="2">
        <v>15</v>
      </c>
      <c r="X3988" t="str">
        <f>VLOOKUP($S3988,Taxonomic!A:D,2,FALSE)</f>
        <v>pomacentridae</v>
      </c>
      <c r="Y3988" t="str">
        <f>VLOOKUP(S3988,Taxonomic!A:D,3,FALSE)</f>
        <v>stegastes</v>
      </c>
      <c r="Z3988" t="str">
        <f>VLOOKUP(S3988,Taxonomic!A:D,4,FALSE)</f>
        <v>fuscus</v>
      </c>
    </row>
    <row r="3989" spans="1:26" x14ac:dyDescent="0.2">
      <c r="A3989" t="s">
        <v>30</v>
      </c>
      <c r="B3989" t="s">
        <v>59</v>
      </c>
      <c r="C3989" s="4" t="s">
        <v>165</v>
      </c>
      <c r="D3989">
        <v>2020</v>
      </c>
      <c r="E3989">
        <v>1</v>
      </c>
      <c r="F3989" s="9">
        <v>29</v>
      </c>
      <c r="G3989" t="s">
        <v>455</v>
      </c>
      <c r="H3989" t="s">
        <v>151</v>
      </c>
      <c r="I3989">
        <f>VLOOKUP(B3989,Information_sites!D:E,2,FALSE)</f>
        <v>-24.097747999999999</v>
      </c>
      <c r="J3989">
        <f>VLOOKUP(B3989,Information_sites!D:F,3,FALSE)</f>
        <v>-45.688487000000002</v>
      </c>
      <c r="K3989">
        <v>29</v>
      </c>
      <c r="L3989">
        <v>64</v>
      </c>
      <c r="M3989">
        <v>40</v>
      </c>
      <c r="N3989" t="s">
        <v>187</v>
      </c>
      <c r="O3989">
        <v>10</v>
      </c>
      <c r="P3989" s="5">
        <v>0.67361111111111105</v>
      </c>
      <c r="Q3989" s="5">
        <v>0.67916666666666703</v>
      </c>
      <c r="R3989">
        <v>26</v>
      </c>
      <c r="S3989" t="s">
        <v>69</v>
      </c>
      <c r="T3989">
        <v>1</v>
      </c>
      <c r="U3989" s="2">
        <v>5</v>
      </c>
      <c r="X3989" t="str">
        <f>VLOOKUP($S3989,Taxonomic!A:D,2,FALSE)</f>
        <v>labrisomidae</v>
      </c>
      <c r="Y3989" t="str">
        <f>VLOOKUP(S3989,Taxonomic!A:D,3,FALSE)</f>
        <v>malacoctenus</v>
      </c>
      <c r="Z3989" t="str">
        <f>VLOOKUP(S3989,Taxonomic!A:D,4,FALSE)</f>
        <v>delalandii</v>
      </c>
    </row>
    <row r="3990" spans="1:26" x14ac:dyDescent="0.2">
      <c r="A3990" t="s">
        <v>30</v>
      </c>
      <c r="B3990" t="s">
        <v>59</v>
      </c>
      <c r="C3990" s="4" t="s">
        <v>165</v>
      </c>
      <c r="D3990">
        <v>2020</v>
      </c>
      <c r="E3990">
        <v>1</v>
      </c>
      <c r="F3990" s="9">
        <v>29</v>
      </c>
      <c r="G3990" t="s">
        <v>455</v>
      </c>
      <c r="H3990" t="s">
        <v>151</v>
      </c>
      <c r="I3990">
        <f>VLOOKUP(B3990,Information_sites!D:E,2,FALSE)</f>
        <v>-24.097747999999999</v>
      </c>
      <c r="J3990">
        <f>VLOOKUP(B3990,Information_sites!D:F,3,FALSE)</f>
        <v>-45.688487000000002</v>
      </c>
      <c r="K3990">
        <v>29</v>
      </c>
      <c r="L3990">
        <v>64</v>
      </c>
      <c r="M3990">
        <v>40</v>
      </c>
      <c r="N3990" t="s">
        <v>187</v>
      </c>
      <c r="O3990">
        <v>10</v>
      </c>
      <c r="P3990" s="5">
        <v>0.67361111111111105</v>
      </c>
      <c r="Q3990" s="5">
        <v>0.67916666666666703</v>
      </c>
      <c r="R3990">
        <v>26</v>
      </c>
      <c r="S3990" t="s">
        <v>69</v>
      </c>
      <c r="T3990">
        <v>2</v>
      </c>
      <c r="U3990" s="2">
        <v>7</v>
      </c>
      <c r="X3990" t="str">
        <f>VLOOKUP($S3990,Taxonomic!A:D,2,FALSE)</f>
        <v>labrisomidae</v>
      </c>
      <c r="Y3990" t="str">
        <f>VLOOKUP(S3990,Taxonomic!A:D,3,FALSE)</f>
        <v>malacoctenus</v>
      </c>
      <c r="Z3990" t="str">
        <f>VLOOKUP(S3990,Taxonomic!A:D,4,FALSE)</f>
        <v>delalandii</v>
      </c>
    </row>
    <row r="3991" spans="1:26" x14ac:dyDescent="0.2">
      <c r="A3991" t="s">
        <v>30</v>
      </c>
      <c r="B3991" t="s">
        <v>59</v>
      </c>
      <c r="C3991" s="4" t="s">
        <v>165</v>
      </c>
      <c r="D3991">
        <v>2020</v>
      </c>
      <c r="E3991">
        <v>1</v>
      </c>
      <c r="F3991" s="9">
        <v>29</v>
      </c>
      <c r="G3991" t="s">
        <v>455</v>
      </c>
      <c r="H3991" t="s">
        <v>151</v>
      </c>
      <c r="I3991">
        <f>VLOOKUP(B3991,Information_sites!D:E,2,FALSE)</f>
        <v>-24.097747999999999</v>
      </c>
      <c r="J3991">
        <f>VLOOKUP(B3991,Information_sites!D:F,3,FALSE)</f>
        <v>-45.688487000000002</v>
      </c>
      <c r="K3991">
        <v>29</v>
      </c>
      <c r="L3991">
        <v>64</v>
      </c>
      <c r="M3991">
        <v>40</v>
      </c>
      <c r="N3991" t="s">
        <v>187</v>
      </c>
      <c r="O3991">
        <v>10</v>
      </c>
      <c r="P3991" s="5">
        <v>0.67361111111111105</v>
      </c>
      <c r="Q3991" s="5">
        <v>0.67916666666666703</v>
      </c>
      <c r="R3991">
        <v>26</v>
      </c>
      <c r="S3991" t="s">
        <v>54</v>
      </c>
      <c r="T3991">
        <v>2</v>
      </c>
      <c r="U3991" s="2">
        <v>3</v>
      </c>
      <c r="X3991" t="str">
        <f>VLOOKUP($S3991,Taxonomic!A:D,2,FALSE)</f>
        <v>blenniidae</v>
      </c>
      <c r="Y3991" t="str">
        <f>VLOOKUP(S3991,Taxonomic!A:D,3,FALSE)</f>
        <v>parablennius</v>
      </c>
      <c r="Z3991" t="str">
        <f>VLOOKUP(S3991,Taxonomic!A:D,4,FALSE)</f>
        <v>marmoreus</v>
      </c>
    </row>
    <row r="3992" spans="1:26" x14ac:dyDescent="0.2">
      <c r="A3992" t="s">
        <v>30</v>
      </c>
      <c r="B3992" t="s">
        <v>59</v>
      </c>
      <c r="C3992" s="4" t="s">
        <v>165</v>
      </c>
      <c r="D3992">
        <v>2020</v>
      </c>
      <c r="E3992">
        <v>1</v>
      </c>
      <c r="F3992" s="9">
        <v>29</v>
      </c>
      <c r="G3992" t="s">
        <v>455</v>
      </c>
      <c r="H3992" t="s">
        <v>151</v>
      </c>
      <c r="I3992">
        <f>VLOOKUP(B3992,Information_sites!D:E,2,FALSE)</f>
        <v>-24.097747999999999</v>
      </c>
      <c r="J3992">
        <f>VLOOKUP(B3992,Information_sites!D:F,3,FALSE)</f>
        <v>-45.688487000000002</v>
      </c>
      <c r="K3992">
        <v>30</v>
      </c>
      <c r="L3992">
        <v>65</v>
      </c>
      <c r="M3992">
        <v>40</v>
      </c>
      <c r="N3992" t="s">
        <v>188</v>
      </c>
      <c r="O3992">
        <v>10</v>
      </c>
      <c r="P3992" s="5">
        <v>0.67430555555555605</v>
      </c>
      <c r="Q3992" s="5">
        <v>0.67986111111111103</v>
      </c>
      <c r="R3992">
        <v>26</v>
      </c>
      <c r="S3992" t="s">
        <v>39</v>
      </c>
      <c r="T3992">
        <v>20</v>
      </c>
      <c r="U3992" s="2">
        <v>10</v>
      </c>
      <c r="X3992" t="str">
        <f>VLOOKUP($S3992,Taxonomic!A:D,2,FALSE)</f>
        <v>haemulidae</v>
      </c>
      <c r="Y3992" t="str">
        <f>VLOOKUP(S3992,Taxonomic!A:D,3,FALSE)</f>
        <v>haemulon</v>
      </c>
      <c r="Z3992" t="str">
        <f>VLOOKUP(S3992,Taxonomic!A:D,4,FALSE)</f>
        <v>aurolineatum</v>
      </c>
    </row>
    <row r="3993" spans="1:26" x14ac:dyDescent="0.2">
      <c r="A3993" t="s">
        <v>30</v>
      </c>
      <c r="B3993" t="s">
        <v>59</v>
      </c>
      <c r="C3993" s="4" t="s">
        <v>165</v>
      </c>
      <c r="D3993">
        <v>2020</v>
      </c>
      <c r="E3993">
        <v>1</v>
      </c>
      <c r="F3993" s="9">
        <v>29</v>
      </c>
      <c r="G3993" t="s">
        <v>455</v>
      </c>
      <c r="H3993" t="s">
        <v>151</v>
      </c>
      <c r="I3993">
        <f>VLOOKUP(B3993,Information_sites!D:E,2,FALSE)</f>
        <v>-24.097747999999999</v>
      </c>
      <c r="J3993">
        <f>VLOOKUP(B3993,Information_sites!D:F,3,FALSE)</f>
        <v>-45.688487000000002</v>
      </c>
      <c r="K3993">
        <v>30</v>
      </c>
      <c r="L3993">
        <v>65</v>
      </c>
      <c r="M3993">
        <v>40</v>
      </c>
      <c r="N3993" t="s">
        <v>188</v>
      </c>
      <c r="O3993">
        <v>10</v>
      </c>
      <c r="P3993" s="5">
        <v>0.67430555555555605</v>
      </c>
      <c r="Q3993" s="5">
        <v>0.67986111111111103</v>
      </c>
      <c r="R3993">
        <v>26</v>
      </c>
      <c r="S3993" t="s">
        <v>39</v>
      </c>
      <c r="T3993">
        <v>35</v>
      </c>
      <c r="U3993" s="2">
        <v>12</v>
      </c>
      <c r="X3993" t="str">
        <f>VLOOKUP($S3993,Taxonomic!A:D,2,FALSE)</f>
        <v>haemulidae</v>
      </c>
      <c r="Y3993" t="str">
        <f>VLOOKUP(S3993,Taxonomic!A:D,3,FALSE)</f>
        <v>haemulon</v>
      </c>
      <c r="Z3993" t="str">
        <f>VLOOKUP(S3993,Taxonomic!A:D,4,FALSE)</f>
        <v>aurolineatum</v>
      </c>
    </row>
    <row r="3994" spans="1:26" x14ac:dyDescent="0.2">
      <c r="A3994" t="s">
        <v>30</v>
      </c>
      <c r="B3994" t="s">
        <v>59</v>
      </c>
      <c r="C3994" s="4" t="s">
        <v>165</v>
      </c>
      <c r="D3994">
        <v>2020</v>
      </c>
      <c r="E3994">
        <v>1</v>
      </c>
      <c r="F3994" s="9">
        <v>29</v>
      </c>
      <c r="G3994" t="s">
        <v>455</v>
      </c>
      <c r="H3994" t="s">
        <v>151</v>
      </c>
      <c r="I3994">
        <f>VLOOKUP(B3994,Information_sites!D:E,2,FALSE)</f>
        <v>-24.097747999999999</v>
      </c>
      <c r="J3994">
        <f>VLOOKUP(B3994,Information_sites!D:F,3,FALSE)</f>
        <v>-45.688487000000002</v>
      </c>
      <c r="K3994">
        <v>30</v>
      </c>
      <c r="L3994">
        <v>65</v>
      </c>
      <c r="M3994">
        <v>40</v>
      </c>
      <c r="N3994" t="s">
        <v>188</v>
      </c>
      <c r="O3994">
        <v>10</v>
      </c>
      <c r="P3994" s="5">
        <v>0.67430555555555605</v>
      </c>
      <c r="Q3994" s="5">
        <v>0.67986111111111103</v>
      </c>
      <c r="R3994">
        <v>26</v>
      </c>
      <c r="S3994" t="s">
        <v>39</v>
      </c>
      <c r="T3994">
        <v>18</v>
      </c>
      <c r="U3994" s="2">
        <v>15</v>
      </c>
      <c r="X3994" t="str">
        <f>VLOOKUP($S3994,Taxonomic!A:D,2,FALSE)</f>
        <v>haemulidae</v>
      </c>
      <c r="Y3994" t="str">
        <f>VLOOKUP(S3994,Taxonomic!A:D,3,FALSE)</f>
        <v>haemulon</v>
      </c>
      <c r="Z3994" t="str">
        <f>VLOOKUP(S3994,Taxonomic!A:D,4,FALSE)</f>
        <v>aurolineatum</v>
      </c>
    </row>
    <row r="3995" spans="1:26" x14ac:dyDescent="0.2">
      <c r="A3995" t="s">
        <v>30</v>
      </c>
      <c r="B3995" t="s">
        <v>59</v>
      </c>
      <c r="C3995" s="4" t="s">
        <v>165</v>
      </c>
      <c r="D3995">
        <v>2020</v>
      </c>
      <c r="E3995">
        <v>1</v>
      </c>
      <c r="F3995" s="9">
        <v>29</v>
      </c>
      <c r="G3995" t="s">
        <v>455</v>
      </c>
      <c r="H3995" t="s">
        <v>151</v>
      </c>
      <c r="I3995">
        <f>VLOOKUP(B3995,Information_sites!D:E,2,FALSE)</f>
        <v>-24.097747999999999</v>
      </c>
      <c r="J3995">
        <f>VLOOKUP(B3995,Information_sites!D:F,3,FALSE)</f>
        <v>-45.688487000000002</v>
      </c>
      <c r="K3995">
        <v>30</v>
      </c>
      <c r="L3995">
        <v>65</v>
      </c>
      <c r="M3995">
        <v>40</v>
      </c>
      <c r="N3995" t="s">
        <v>188</v>
      </c>
      <c r="O3995">
        <v>10</v>
      </c>
      <c r="P3995" s="5">
        <v>0.67430555555555605</v>
      </c>
      <c r="Q3995" s="5">
        <v>0.67986111111111103</v>
      </c>
      <c r="R3995">
        <v>26</v>
      </c>
      <c r="S3995" t="s">
        <v>39</v>
      </c>
      <c r="T3995">
        <v>4</v>
      </c>
      <c r="U3995" s="2">
        <v>17</v>
      </c>
      <c r="X3995" t="str">
        <f>VLOOKUP($S3995,Taxonomic!A:D,2,FALSE)</f>
        <v>haemulidae</v>
      </c>
      <c r="Y3995" t="str">
        <f>VLOOKUP(S3995,Taxonomic!A:D,3,FALSE)</f>
        <v>haemulon</v>
      </c>
      <c r="Z3995" t="str">
        <f>VLOOKUP(S3995,Taxonomic!A:D,4,FALSE)</f>
        <v>aurolineatum</v>
      </c>
    </row>
    <row r="3996" spans="1:26" x14ac:dyDescent="0.2">
      <c r="A3996" t="s">
        <v>30</v>
      </c>
      <c r="B3996" t="s">
        <v>59</v>
      </c>
      <c r="C3996" s="4" t="s">
        <v>165</v>
      </c>
      <c r="D3996">
        <v>2020</v>
      </c>
      <c r="E3996">
        <v>1</v>
      </c>
      <c r="F3996" s="9">
        <v>29</v>
      </c>
      <c r="G3996" t="s">
        <v>455</v>
      </c>
      <c r="H3996" t="s">
        <v>151</v>
      </c>
      <c r="I3996">
        <f>VLOOKUP(B3996,Information_sites!D:E,2,FALSE)</f>
        <v>-24.097747999999999</v>
      </c>
      <c r="J3996">
        <f>VLOOKUP(B3996,Information_sites!D:F,3,FALSE)</f>
        <v>-45.688487000000002</v>
      </c>
      <c r="K3996">
        <v>30</v>
      </c>
      <c r="L3996">
        <v>65</v>
      </c>
      <c r="M3996">
        <v>40</v>
      </c>
      <c r="N3996" t="s">
        <v>188</v>
      </c>
      <c r="O3996">
        <v>10</v>
      </c>
      <c r="P3996" s="5">
        <v>0.67430555555555605</v>
      </c>
      <c r="Q3996" s="5">
        <v>0.67986111111111103</v>
      </c>
      <c r="R3996">
        <v>26</v>
      </c>
      <c r="S3996" t="s">
        <v>41</v>
      </c>
      <c r="T3996">
        <v>1</v>
      </c>
      <c r="U3996" s="2">
        <v>30</v>
      </c>
      <c r="X3996" t="str">
        <f>VLOOKUP($S3996,Taxonomic!A:D,2,FALSE)</f>
        <v>holocentridae</v>
      </c>
      <c r="Y3996" t="str">
        <f>VLOOKUP(S3996,Taxonomic!A:D,3,FALSE)</f>
        <v>holocentrus</v>
      </c>
      <c r="Z3996" t="str">
        <f>VLOOKUP(S3996,Taxonomic!A:D,4,FALSE)</f>
        <v>adscensionis</v>
      </c>
    </row>
    <row r="3997" spans="1:26" x14ac:dyDescent="0.2">
      <c r="A3997" t="s">
        <v>30</v>
      </c>
      <c r="B3997" t="s">
        <v>59</v>
      </c>
      <c r="C3997" s="4" t="s">
        <v>165</v>
      </c>
      <c r="D3997">
        <v>2020</v>
      </c>
      <c r="E3997">
        <v>1</v>
      </c>
      <c r="F3997" s="9">
        <v>29</v>
      </c>
      <c r="G3997" t="s">
        <v>455</v>
      </c>
      <c r="H3997" t="s">
        <v>151</v>
      </c>
      <c r="I3997">
        <f>VLOOKUP(B3997,Information_sites!D:E,2,FALSE)</f>
        <v>-24.097747999999999</v>
      </c>
      <c r="J3997">
        <f>VLOOKUP(B3997,Information_sites!D:F,3,FALSE)</f>
        <v>-45.688487000000002</v>
      </c>
      <c r="K3997">
        <v>30</v>
      </c>
      <c r="L3997">
        <v>65</v>
      </c>
      <c r="M3997">
        <v>40</v>
      </c>
      <c r="N3997" t="s">
        <v>188</v>
      </c>
      <c r="O3997">
        <v>10</v>
      </c>
      <c r="P3997" s="5">
        <v>0.67430555555555605</v>
      </c>
      <c r="Q3997" s="5">
        <v>0.67986111111111103</v>
      </c>
      <c r="R3997">
        <v>26</v>
      </c>
      <c r="S3997" t="s">
        <v>33</v>
      </c>
      <c r="T3997">
        <v>20</v>
      </c>
      <c r="U3997" s="2">
        <v>5</v>
      </c>
      <c r="X3997" t="str">
        <f>VLOOKUP($S3997,Taxonomic!A:D,2,FALSE)</f>
        <v>pomacentridae</v>
      </c>
      <c r="Y3997" t="str">
        <f>VLOOKUP(S3997,Taxonomic!A:D,3,FALSE)</f>
        <v>abudefduf</v>
      </c>
      <c r="Z3997" t="str">
        <f>VLOOKUP(S3997,Taxonomic!A:D,4,FALSE)</f>
        <v>saxatilis</v>
      </c>
    </row>
    <row r="3998" spans="1:26" x14ac:dyDescent="0.2">
      <c r="A3998" t="s">
        <v>30</v>
      </c>
      <c r="B3998" t="s">
        <v>59</v>
      </c>
      <c r="C3998" s="4" t="s">
        <v>165</v>
      </c>
      <c r="D3998">
        <v>2020</v>
      </c>
      <c r="E3998">
        <v>1</v>
      </c>
      <c r="F3998" s="9">
        <v>29</v>
      </c>
      <c r="G3998" t="s">
        <v>455</v>
      </c>
      <c r="H3998" t="s">
        <v>151</v>
      </c>
      <c r="I3998">
        <f>VLOOKUP(B3998,Information_sites!D:E,2,FALSE)</f>
        <v>-24.097747999999999</v>
      </c>
      <c r="J3998">
        <f>VLOOKUP(B3998,Information_sites!D:F,3,FALSE)</f>
        <v>-45.688487000000002</v>
      </c>
      <c r="K3998">
        <v>30</v>
      </c>
      <c r="L3998">
        <v>65</v>
      </c>
      <c r="M3998">
        <v>40</v>
      </c>
      <c r="N3998" t="s">
        <v>188</v>
      </c>
      <c r="O3998">
        <v>10</v>
      </c>
      <c r="P3998" s="5">
        <v>0.67430555555555605</v>
      </c>
      <c r="Q3998" s="5">
        <v>0.67986111111111103</v>
      </c>
      <c r="R3998">
        <v>26</v>
      </c>
      <c r="S3998" t="s">
        <v>33</v>
      </c>
      <c r="T3998">
        <v>7</v>
      </c>
      <c r="U3998" s="2">
        <v>15</v>
      </c>
      <c r="X3998" t="str">
        <f>VLOOKUP($S3998,Taxonomic!A:D,2,FALSE)</f>
        <v>pomacentridae</v>
      </c>
      <c r="Y3998" t="str">
        <f>VLOOKUP(S3998,Taxonomic!A:D,3,FALSE)</f>
        <v>abudefduf</v>
      </c>
      <c r="Z3998" t="str">
        <f>VLOOKUP(S3998,Taxonomic!A:D,4,FALSE)</f>
        <v>saxatilis</v>
      </c>
    </row>
    <row r="3999" spans="1:26" x14ac:dyDescent="0.2">
      <c r="A3999" t="s">
        <v>30</v>
      </c>
      <c r="B3999" t="s">
        <v>59</v>
      </c>
      <c r="C3999" s="4" t="s">
        <v>165</v>
      </c>
      <c r="D3999">
        <v>2020</v>
      </c>
      <c r="E3999">
        <v>1</v>
      </c>
      <c r="F3999" s="9">
        <v>29</v>
      </c>
      <c r="G3999" t="s">
        <v>455</v>
      </c>
      <c r="H3999" t="s">
        <v>151</v>
      </c>
      <c r="I3999">
        <f>VLOOKUP(B3999,Information_sites!D:E,2,FALSE)</f>
        <v>-24.097747999999999</v>
      </c>
      <c r="J3999">
        <f>VLOOKUP(B3999,Information_sites!D:F,3,FALSE)</f>
        <v>-45.688487000000002</v>
      </c>
      <c r="K3999">
        <v>30</v>
      </c>
      <c r="L3999">
        <v>65</v>
      </c>
      <c r="M3999">
        <v>40</v>
      </c>
      <c r="N3999" t="s">
        <v>188</v>
      </c>
      <c r="O3999">
        <v>10</v>
      </c>
      <c r="P3999" s="5">
        <v>0.67430555555555605</v>
      </c>
      <c r="Q3999" s="5">
        <v>0.67986111111111103</v>
      </c>
      <c r="R3999">
        <v>26</v>
      </c>
      <c r="S3999" t="s">
        <v>33</v>
      </c>
      <c r="T3999">
        <v>5</v>
      </c>
      <c r="U3999" s="2">
        <v>10</v>
      </c>
      <c r="X3999" t="str">
        <f>VLOOKUP($S3999,Taxonomic!A:D,2,FALSE)</f>
        <v>pomacentridae</v>
      </c>
      <c r="Y3999" t="str">
        <f>VLOOKUP(S3999,Taxonomic!A:D,3,FALSE)</f>
        <v>abudefduf</v>
      </c>
      <c r="Z3999" t="str">
        <f>VLOOKUP(S3999,Taxonomic!A:D,4,FALSE)</f>
        <v>saxatilis</v>
      </c>
    </row>
    <row r="4000" spans="1:26" x14ac:dyDescent="0.2">
      <c r="A4000" t="s">
        <v>30</v>
      </c>
      <c r="B4000" t="s">
        <v>59</v>
      </c>
      <c r="C4000" s="4" t="s">
        <v>165</v>
      </c>
      <c r="D4000">
        <v>2020</v>
      </c>
      <c r="E4000">
        <v>1</v>
      </c>
      <c r="F4000" s="9">
        <v>29</v>
      </c>
      <c r="G4000" t="s">
        <v>455</v>
      </c>
      <c r="H4000" t="s">
        <v>151</v>
      </c>
      <c r="I4000">
        <f>VLOOKUP(B4000,Information_sites!D:E,2,FALSE)</f>
        <v>-24.097747999999999</v>
      </c>
      <c r="J4000">
        <f>VLOOKUP(B4000,Information_sites!D:F,3,FALSE)</f>
        <v>-45.688487000000002</v>
      </c>
      <c r="K4000">
        <v>30</v>
      </c>
      <c r="L4000">
        <v>65</v>
      </c>
      <c r="M4000">
        <v>40</v>
      </c>
      <c r="N4000" t="s">
        <v>188</v>
      </c>
      <c r="O4000">
        <v>10</v>
      </c>
      <c r="P4000" s="5">
        <v>0.67430555555555605</v>
      </c>
      <c r="Q4000" s="5">
        <v>0.67986111111111103</v>
      </c>
      <c r="R4000">
        <v>26</v>
      </c>
      <c r="S4000" t="s">
        <v>33</v>
      </c>
      <c r="T4000">
        <v>2</v>
      </c>
      <c r="U4000" s="2">
        <v>17</v>
      </c>
      <c r="X4000" t="str">
        <f>VLOOKUP($S4000,Taxonomic!A:D,2,FALSE)</f>
        <v>pomacentridae</v>
      </c>
      <c r="Y4000" t="str">
        <f>VLOOKUP(S4000,Taxonomic!A:D,3,FALSE)</f>
        <v>abudefduf</v>
      </c>
      <c r="Z4000" t="str">
        <f>VLOOKUP(S4000,Taxonomic!A:D,4,FALSE)</f>
        <v>saxatilis</v>
      </c>
    </row>
    <row r="4001" spans="1:26" x14ac:dyDescent="0.2">
      <c r="A4001" t="s">
        <v>30</v>
      </c>
      <c r="B4001" t="s">
        <v>59</v>
      </c>
      <c r="C4001" s="4" t="s">
        <v>165</v>
      </c>
      <c r="D4001">
        <v>2020</v>
      </c>
      <c r="E4001">
        <v>1</v>
      </c>
      <c r="F4001" s="9">
        <v>29</v>
      </c>
      <c r="G4001" t="s">
        <v>455</v>
      </c>
      <c r="H4001" t="s">
        <v>151</v>
      </c>
      <c r="I4001">
        <f>VLOOKUP(B4001,Information_sites!D:E,2,FALSE)</f>
        <v>-24.097747999999999</v>
      </c>
      <c r="J4001">
        <f>VLOOKUP(B4001,Information_sites!D:F,3,FALSE)</f>
        <v>-45.688487000000002</v>
      </c>
      <c r="K4001">
        <v>30</v>
      </c>
      <c r="L4001">
        <v>65</v>
      </c>
      <c r="M4001">
        <v>40</v>
      </c>
      <c r="N4001" t="s">
        <v>188</v>
      </c>
      <c r="O4001">
        <v>10</v>
      </c>
      <c r="P4001" s="5">
        <v>0.67430555555555605</v>
      </c>
      <c r="Q4001" s="5">
        <v>0.67986111111111103</v>
      </c>
      <c r="R4001">
        <v>26</v>
      </c>
      <c r="S4001" t="s">
        <v>44</v>
      </c>
      <c r="T4001">
        <v>1</v>
      </c>
      <c r="U4001" s="2">
        <v>35</v>
      </c>
      <c r="X4001" t="str">
        <f>VLOOKUP($S4001,Taxonomic!A:D,2,FALSE)</f>
        <v>pomacanthidae</v>
      </c>
      <c r="Y4001" t="str">
        <f>VLOOKUP(S4001,Taxonomic!A:D,3,FALSE)</f>
        <v>pomacanthus</v>
      </c>
      <c r="Z4001" t="str">
        <f>VLOOKUP(S4001,Taxonomic!A:D,4,FALSE)</f>
        <v>paru</v>
      </c>
    </row>
    <row r="4002" spans="1:26" x14ac:dyDescent="0.2">
      <c r="A4002" t="s">
        <v>30</v>
      </c>
      <c r="B4002" t="s">
        <v>59</v>
      </c>
      <c r="C4002" s="4" t="s">
        <v>165</v>
      </c>
      <c r="D4002">
        <v>2020</v>
      </c>
      <c r="E4002">
        <v>1</v>
      </c>
      <c r="F4002" s="9">
        <v>29</v>
      </c>
      <c r="G4002" t="s">
        <v>455</v>
      </c>
      <c r="H4002" t="s">
        <v>151</v>
      </c>
      <c r="I4002">
        <f>VLOOKUP(B4002,Information_sites!D:E,2,FALSE)</f>
        <v>-24.097747999999999</v>
      </c>
      <c r="J4002">
        <f>VLOOKUP(B4002,Information_sites!D:F,3,FALSE)</f>
        <v>-45.688487000000002</v>
      </c>
      <c r="K4002">
        <v>30</v>
      </c>
      <c r="L4002">
        <v>65</v>
      </c>
      <c r="M4002">
        <v>40</v>
      </c>
      <c r="N4002" t="s">
        <v>188</v>
      </c>
      <c r="O4002">
        <v>10</v>
      </c>
      <c r="P4002" s="5">
        <v>0.67430555555555605</v>
      </c>
      <c r="Q4002" s="5">
        <v>0.67986111111111103</v>
      </c>
      <c r="R4002">
        <v>26</v>
      </c>
      <c r="S4002" t="s">
        <v>189</v>
      </c>
      <c r="T4002">
        <v>2</v>
      </c>
      <c r="U4002" s="2">
        <v>50</v>
      </c>
      <c r="X4002" t="str">
        <f>VLOOKUP($S4002,Taxonomic!A:D,2,FALSE)</f>
        <v>sphyraenidae</v>
      </c>
      <c r="Y4002" t="str">
        <f>VLOOKUP(S4002,Taxonomic!A:D,3,FALSE)</f>
        <v>sphyraena</v>
      </c>
      <c r="Z4002" t="str">
        <f>VLOOKUP(S4002,Taxonomic!A:D,4,FALSE)</f>
        <v>guachancho</v>
      </c>
    </row>
    <row r="4003" spans="1:26" x14ac:dyDescent="0.2">
      <c r="A4003" t="s">
        <v>30</v>
      </c>
      <c r="B4003" t="s">
        <v>59</v>
      </c>
      <c r="C4003" s="4" t="s">
        <v>165</v>
      </c>
      <c r="D4003">
        <v>2020</v>
      </c>
      <c r="E4003">
        <v>1</v>
      </c>
      <c r="F4003" s="9">
        <v>29</v>
      </c>
      <c r="G4003" t="s">
        <v>455</v>
      </c>
      <c r="H4003" t="s">
        <v>151</v>
      </c>
      <c r="I4003">
        <f>VLOOKUP(B4003,Information_sites!D:E,2,FALSE)</f>
        <v>-24.097747999999999</v>
      </c>
      <c r="J4003">
        <f>VLOOKUP(B4003,Information_sites!D:F,3,FALSE)</f>
        <v>-45.688487000000002</v>
      </c>
      <c r="K4003">
        <v>30</v>
      </c>
      <c r="L4003">
        <v>65</v>
      </c>
      <c r="M4003">
        <v>40</v>
      </c>
      <c r="N4003" t="s">
        <v>188</v>
      </c>
      <c r="O4003">
        <v>10</v>
      </c>
      <c r="P4003" s="5">
        <v>0.67430555555555605</v>
      </c>
      <c r="Q4003" s="5">
        <v>0.67986111111111103</v>
      </c>
      <c r="R4003">
        <v>26</v>
      </c>
      <c r="S4003" t="s">
        <v>40</v>
      </c>
      <c r="T4003">
        <v>1</v>
      </c>
      <c r="U4003" s="2">
        <v>15</v>
      </c>
      <c r="X4003" t="str">
        <f>VLOOKUP($S4003,Taxonomic!A:D,2,FALSE)</f>
        <v>labridae</v>
      </c>
      <c r="Y4003" t="str">
        <f>VLOOKUP(S4003,Taxonomic!A:D,3,FALSE)</f>
        <v>halichoeres</v>
      </c>
      <c r="Z4003" t="str">
        <f>VLOOKUP(S4003,Taxonomic!A:D,4,FALSE)</f>
        <v>poeyi</v>
      </c>
    </row>
    <row r="4004" spans="1:26" x14ac:dyDescent="0.2">
      <c r="A4004" t="s">
        <v>30</v>
      </c>
      <c r="B4004" t="s">
        <v>59</v>
      </c>
      <c r="C4004" s="4" t="s">
        <v>165</v>
      </c>
      <c r="D4004">
        <v>2020</v>
      </c>
      <c r="E4004">
        <v>1</v>
      </c>
      <c r="F4004" s="9">
        <v>29</v>
      </c>
      <c r="G4004" t="s">
        <v>455</v>
      </c>
      <c r="H4004" t="s">
        <v>151</v>
      </c>
      <c r="I4004">
        <f>VLOOKUP(B4004,Information_sites!D:E,2,FALSE)</f>
        <v>-24.097747999999999</v>
      </c>
      <c r="J4004">
        <f>VLOOKUP(B4004,Information_sites!D:F,3,FALSE)</f>
        <v>-45.688487000000002</v>
      </c>
      <c r="K4004">
        <v>30</v>
      </c>
      <c r="L4004">
        <v>65</v>
      </c>
      <c r="M4004">
        <v>40</v>
      </c>
      <c r="N4004" t="s">
        <v>188</v>
      </c>
      <c r="O4004">
        <v>10</v>
      </c>
      <c r="P4004" s="5">
        <v>0.67430555555555605</v>
      </c>
      <c r="Q4004" s="5">
        <v>0.67986111111111103</v>
      </c>
      <c r="R4004">
        <v>26</v>
      </c>
      <c r="S4004" t="s">
        <v>56</v>
      </c>
      <c r="T4004">
        <v>1</v>
      </c>
      <c r="U4004" s="2">
        <v>22</v>
      </c>
      <c r="V4004" t="s">
        <v>137</v>
      </c>
      <c r="X4004" t="str">
        <f>VLOOKUP($S4004,Taxonomic!A:D,2,FALSE)</f>
        <v>scaridae</v>
      </c>
      <c r="Y4004" t="str">
        <f>VLOOKUP(S4004,Taxonomic!A:D,3,FALSE)</f>
        <v>sparisoma</v>
      </c>
      <c r="Z4004" t="str">
        <f>VLOOKUP(S4004,Taxonomic!A:D,4,FALSE)</f>
        <v>axillare</v>
      </c>
    </row>
    <row r="4005" spans="1:26" x14ac:dyDescent="0.2">
      <c r="A4005" t="s">
        <v>30</v>
      </c>
      <c r="B4005" t="s">
        <v>59</v>
      </c>
      <c r="C4005" s="4" t="s">
        <v>165</v>
      </c>
      <c r="D4005">
        <v>2020</v>
      </c>
      <c r="E4005">
        <v>1</v>
      </c>
      <c r="F4005" s="9">
        <v>29</v>
      </c>
      <c r="G4005" t="s">
        <v>455</v>
      </c>
      <c r="H4005" t="s">
        <v>151</v>
      </c>
      <c r="I4005">
        <f>VLOOKUP(B4005,Information_sites!D:E,2,FALSE)</f>
        <v>-24.097747999999999</v>
      </c>
      <c r="J4005">
        <f>VLOOKUP(B4005,Information_sites!D:F,3,FALSE)</f>
        <v>-45.688487000000002</v>
      </c>
      <c r="K4005">
        <v>30</v>
      </c>
      <c r="L4005">
        <v>65</v>
      </c>
      <c r="M4005">
        <v>40</v>
      </c>
      <c r="N4005" t="s">
        <v>188</v>
      </c>
      <c r="O4005">
        <v>10</v>
      </c>
      <c r="P4005" s="5">
        <v>0.67430555555555605</v>
      </c>
      <c r="Q4005" s="5">
        <v>0.67986111111111103</v>
      </c>
      <c r="R4005">
        <v>26</v>
      </c>
      <c r="S4005" t="s">
        <v>56</v>
      </c>
      <c r="T4005">
        <v>1</v>
      </c>
      <c r="U4005" s="2">
        <v>25</v>
      </c>
      <c r="V4005" t="s">
        <v>137</v>
      </c>
      <c r="X4005" t="str">
        <f>VLOOKUP($S4005,Taxonomic!A:D,2,FALSE)</f>
        <v>scaridae</v>
      </c>
      <c r="Y4005" t="str">
        <f>VLOOKUP(S4005,Taxonomic!A:D,3,FALSE)</f>
        <v>sparisoma</v>
      </c>
      <c r="Z4005" t="str">
        <f>VLOOKUP(S4005,Taxonomic!A:D,4,FALSE)</f>
        <v>axillare</v>
      </c>
    </row>
    <row r="4006" spans="1:26" x14ac:dyDescent="0.2">
      <c r="A4006" t="s">
        <v>30</v>
      </c>
      <c r="B4006" t="s">
        <v>59</v>
      </c>
      <c r="C4006" s="4" t="s">
        <v>165</v>
      </c>
      <c r="D4006">
        <v>2020</v>
      </c>
      <c r="E4006">
        <v>1</v>
      </c>
      <c r="F4006" s="9">
        <v>29</v>
      </c>
      <c r="G4006" t="s">
        <v>455</v>
      </c>
      <c r="H4006" t="s">
        <v>151</v>
      </c>
      <c r="I4006">
        <f>VLOOKUP(B4006,Information_sites!D:E,2,FALSE)</f>
        <v>-24.097747999999999</v>
      </c>
      <c r="J4006">
        <f>VLOOKUP(B4006,Information_sites!D:F,3,FALSE)</f>
        <v>-45.688487000000002</v>
      </c>
      <c r="K4006">
        <v>30</v>
      </c>
      <c r="L4006">
        <v>65</v>
      </c>
      <c r="M4006">
        <v>40</v>
      </c>
      <c r="N4006" t="s">
        <v>188</v>
      </c>
      <c r="O4006">
        <v>10</v>
      </c>
      <c r="P4006" s="5">
        <v>0.67430555555555605</v>
      </c>
      <c r="Q4006" s="5">
        <v>0.67986111111111103</v>
      </c>
      <c r="R4006">
        <v>26</v>
      </c>
      <c r="S4006" t="s">
        <v>53</v>
      </c>
      <c r="T4006">
        <v>1</v>
      </c>
      <c r="U4006" s="2">
        <v>10</v>
      </c>
      <c r="X4006" t="str">
        <f>VLOOKUP($S4006,Taxonomic!A:D,2,FALSE)</f>
        <v>labrisomidae</v>
      </c>
      <c r="Y4006" t="str">
        <f>VLOOKUP(S4006,Taxonomic!A:D,3,FALSE)</f>
        <v>labrisomus</v>
      </c>
      <c r="Z4006" t="str">
        <f>VLOOKUP(S4006,Taxonomic!A:D,4,FALSE)</f>
        <v>nuchipinnis</v>
      </c>
    </row>
    <row r="4007" spans="1:26" x14ac:dyDescent="0.2">
      <c r="A4007" t="s">
        <v>30</v>
      </c>
      <c r="B4007" t="s">
        <v>59</v>
      </c>
      <c r="C4007" s="4" t="s">
        <v>165</v>
      </c>
      <c r="D4007">
        <v>2020</v>
      </c>
      <c r="E4007">
        <v>1</v>
      </c>
      <c r="F4007" s="9">
        <v>29</v>
      </c>
      <c r="G4007" t="s">
        <v>455</v>
      </c>
      <c r="H4007" t="s">
        <v>151</v>
      </c>
      <c r="I4007">
        <f>VLOOKUP(B4007,Information_sites!D:E,2,FALSE)</f>
        <v>-24.097747999999999</v>
      </c>
      <c r="J4007">
        <f>VLOOKUP(B4007,Information_sites!D:F,3,FALSE)</f>
        <v>-45.688487000000002</v>
      </c>
      <c r="K4007">
        <v>30</v>
      </c>
      <c r="L4007">
        <v>65</v>
      </c>
      <c r="M4007">
        <v>40</v>
      </c>
      <c r="N4007" t="s">
        <v>188</v>
      </c>
      <c r="O4007">
        <v>10</v>
      </c>
      <c r="P4007" s="5">
        <v>0.67430555555555605</v>
      </c>
      <c r="Q4007" s="5">
        <v>0.67986111111111103</v>
      </c>
      <c r="R4007">
        <v>26</v>
      </c>
      <c r="S4007" t="s">
        <v>50</v>
      </c>
      <c r="T4007">
        <v>1</v>
      </c>
      <c r="U4007" s="2">
        <v>20</v>
      </c>
      <c r="X4007" t="str">
        <f>VLOOKUP($S4007,Taxonomic!A:D,2,FALSE)</f>
        <v>haemulidae</v>
      </c>
      <c r="Y4007" t="str">
        <f>VLOOKUP(S4007,Taxonomic!A:D,3,FALSE)</f>
        <v>anisotremus</v>
      </c>
      <c r="Z4007" t="str">
        <f>VLOOKUP(S4007,Taxonomic!A:D,4,FALSE)</f>
        <v>virginicus</v>
      </c>
    </row>
    <row r="4008" spans="1:26" x14ac:dyDescent="0.2">
      <c r="A4008" t="s">
        <v>30</v>
      </c>
      <c r="B4008" t="s">
        <v>59</v>
      </c>
      <c r="C4008" s="4" t="s">
        <v>165</v>
      </c>
      <c r="D4008">
        <v>2020</v>
      </c>
      <c r="E4008">
        <v>1</v>
      </c>
      <c r="F4008" s="9">
        <v>29</v>
      </c>
      <c r="G4008" t="s">
        <v>455</v>
      </c>
      <c r="H4008" t="s">
        <v>151</v>
      </c>
      <c r="I4008">
        <f>VLOOKUP(B4008,Information_sites!D:E,2,FALSE)</f>
        <v>-24.097747999999999</v>
      </c>
      <c r="J4008">
        <f>VLOOKUP(B4008,Information_sites!D:F,3,FALSE)</f>
        <v>-45.688487000000002</v>
      </c>
      <c r="K4008">
        <v>30</v>
      </c>
      <c r="L4008">
        <v>65</v>
      </c>
      <c r="M4008">
        <v>40</v>
      </c>
      <c r="N4008" t="s">
        <v>188</v>
      </c>
      <c r="O4008">
        <v>10</v>
      </c>
      <c r="P4008" s="5">
        <v>0.67430555555555605</v>
      </c>
      <c r="Q4008" s="5">
        <v>0.67986111111111103</v>
      </c>
      <c r="R4008">
        <v>26</v>
      </c>
      <c r="S4008" t="s">
        <v>52</v>
      </c>
      <c r="T4008">
        <v>1</v>
      </c>
      <c r="U4008" s="2">
        <v>20</v>
      </c>
      <c r="X4008" t="str">
        <f>VLOOKUP($S4008,Taxonomic!A:D,2,FALSE)</f>
        <v>kyphosidae</v>
      </c>
      <c r="Y4008" t="str">
        <f>VLOOKUP(S4008,Taxonomic!A:D,3,FALSE)</f>
        <v>kyphosus</v>
      </c>
      <c r="Z4008" t="str">
        <f>VLOOKUP(S4008,Taxonomic!A:D,4,FALSE)</f>
        <v>sectatrix</v>
      </c>
    </row>
    <row r="4009" spans="1:26" x14ac:dyDescent="0.2">
      <c r="A4009" t="s">
        <v>30</v>
      </c>
      <c r="B4009" t="s">
        <v>59</v>
      </c>
      <c r="C4009" s="4" t="s">
        <v>165</v>
      </c>
      <c r="D4009">
        <v>2020</v>
      </c>
      <c r="E4009">
        <v>1</v>
      </c>
      <c r="F4009" s="9">
        <v>29</v>
      </c>
      <c r="G4009" t="s">
        <v>455</v>
      </c>
      <c r="H4009" t="s">
        <v>151</v>
      </c>
      <c r="I4009">
        <f>VLOOKUP(B4009,Information_sites!D:E,2,FALSE)</f>
        <v>-24.097747999999999</v>
      </c>
      <c r="J4009">
        <f>VLOOKUP(B4009,Information_sites!D:F,3,FALSE)</f>
        <v>-45.688487000000002</v>
      </c>
      <c r="K4009">
        <v>30</v>
      </c>
      <c r="L4009">
        <v>65</v>
      </c>
      <c r="M4009">
        <v>40</v>
      </c>
      <c r="N4009" t="s">
        <v>188</v>
      </c>
      <c r="O4009">
        <v>10</v>
      </c>
      <c r="P4009" s="5">
        <v>0.67430555555555605</v>
      </c>
      <c r="Q4009" s="5">
        <v>0.67986111111111103</v>
      </c>
      <c r="R4009">
        <v>26</v>
      </c>
      <c r="S4009" t="s">
        <v>52</v>
      </c>
      <c r="T4009">
        <v>1</v>
      </c>
      <c r="U4009" s="2">
        <v>23</v>
      </c>
      <c r="X4009" t="str">
        <f>VLOOKUP($S4009,Taxonomic!A:D,2,FALSE)</f>
        <v>kyphosidae</v>
      </c>
      <c r="Y4009" t="str">
        <f>VLOOKUP(S4009,Taxonomic!A:D,3,FALSE)</f>
        <v>kyphosus</v>
      </c>
      <c r="Z4009" t="str">
        <f>VLOOKUP(S4009,Taxonomic!A:D,4,FALSE)</f>
        <v>sectatrix</v>
      </c>
    </row>
    <row r="4010" spans="1:26" x14ac:dyDescent="0.2">
      <c r="A4010" t="s">
        <v>30</v>
      </c>
      <c r="B4010" t="s">
        <v>59</v>
      </c>
      <c r="C4010" s="4" t="s">
        <v>165</v>
      </c>
      <c r="D4010">
        <v>2020</v>
      </c>
      <c r="E4010">
        <v>1</v>
      </c>
      <c r="F4010" s="9">
        <v>29</v>
      </c>
      <c r="G4010" t="s">
        <v>455</v>
      </c>
      <c r="H4010" t="s">
        <v>151</v>
      </c>
      <c r="I4010">
        <f>VLOOKUP(B4010,Information_sites!D:E,2,FALSE)</f>
        <v>-24.097747999999999</v>
      </c>
      <c r="J4010">
        <f>VLOOKUP(B4010,Information_sites!D:F,3,FALSE)</f>
        <v>-45.688487000000002</v>
      </c>
      <c r="K4010">
        <v>30</v>
      </c>
      <c r="L4010">
        <v>65</v>
      </c>
      <c r="M4010">
        <v>40</v>
      </c>
      <c r="N4010" t="s">
        <v>188</v>
      </c>
      <c r="O4010">
        <v>10</v>
      </c>
      <c r="P4010" s="5">
        <v>0.67430555555555605</v>
      </c>
      <c r="Q4010" s="5">
        <v>0.67986111111111103</v>
      </c>
      <c r="R4010">
        <v>26</v>
      </c>
      <c r="S4010" t="s">
        <v>46</v>
      </c>
      <c r="T4010">
        <v>18</v>
      </c>
      <c r="U4010" s="2">
        <v>15</v>
      </c>
      <c r="X4010" t="str">
        <f>VLOOKUP($S4010,Taxonomic!A:D,2,FALSE)</f>
        <v>pomacentridae</v>
      </c>
      <c r="Y4010" t="str">
        <f>VLOOKUP(S4010,Taxonomic!A:D,3,FALSE)</f>
        <v>stegastes</v>
      </c>
      <c r="Z4010" t="str">
        <f>VLOOKUP(S4010,Taxonomic!A:D,4,FALSE)</f>
        <v>fuscus</v>
      </c>
    </row>
    <row r="4011" spans="1:26" x14ac:dyDescent="0.2">
      <c r="A4011" t="s">
        <v>30</v>
      </c>
      <c r="B4011" t="s">
        <v>59</v>
      </c>
      <c r="C4011" s="4" t="s">
        <v>165</v>
      </c>
      <c r="D4011">
        <v>2020</v>
      </c>
      <c r="E4011">
        <v>1</v>
      </c>
      <c r="F4011" s="9">
        <v>29</v>
      </c>
      <c r="G4011" t="s">
        <v>455</v>
      </c>
      <c r="H4011" t="s">
        <v>151</v>
      </c>
      <c r="I4011">
        <f>VLOOKUP(B4011,Information_sites!D:E,2,FALSE)</f>
        <v>-24.097747999999999</v>
      </c>
      <c r="J4011">
        <f>VLOOKUP(B4011,Information_sites!D:F,3,FALSE)</f>
        <v>-45.688487000000002</v>
      </c>
      <c r="K4011">
        <v>30</v>
      </c>
      <c r="L4011">
        <v>65</v>
      </c>
      <c r="M4011">
        <v>40</v>
      </c>
      <c r="N4011" t="s">
        <v>188</v>
      </c>
      <c r="O4011">
        <v>10</v>
      </c>
      <c r="P4011" s="5">
        <v>0.67430555555555605</v>
      </c>
      <c r="Q4011" s="5">
        <v>0.67986111111111103</v>
      </c>
      <c r="R4011">
        <v>26</v>
      </c>
      <c r="S4011" t="s">
        <v>54</v>
      </c>
      <c r="T4011">
        <v>3</v>
      </c>
      <c r="U4011" s="2">
        <v>3</v>
      </c>
      <c r="X4011" t="str">
        <f>VLOOKUP($S4011,Taxonomic!A:D,2,FALSE)</f>
        <v>blenniidae</v>
      </c>
      <c r="Y4011" t="str">
        <f>VLOOKUP(S4011,Taxonomic!A:D,3,FALSE)</f>
        <v>parablennius</v>
      </c>
      <c r="Z4011" t="str">
        <f>VLOOKUP(S4011,Taxonomic!A:D,4,FALSE)</f>
        <v>marmoreus</v>
      </c>
    </row>
    <row r="4012" spans="1:26" x14ac:dyDescent="0.2">
      <c r="A4012" t="s">
        <v>30</v>
      </c>
      <c r="B4012" t="s">
        <v>59</v>
      </c>
      <c r="C4012" s="4" t="s">
        <v>165</v>
      </c>
      <c r="D4012">
        <v>2020</v>
      </c>
      <c r="E4012">
        <v>1</v>
      </c>
      <c r="F4012" s="9">
        <v>29</v>
      </c>
      <c r="G4012" t="s">
        <v>455</v>
      </c>
      <c r="H4012" t="s">
        <v>151</v>
      </c>
      <c r="I4012">
        <f>VLOOKUP(B4012,Information_sites!D:E,2,FALSE)</f>
        <v>-24.097747999999999</v>
      </c>
      <c r="J4012">
        <f>VLOOKUP(B4012,Information_sites!D:F,3,FALSE)</f>
        <v>-45.688487000000002</v>
      </c>
      <c r="K4012">
        <v>30</v>
      </c>
      <c r="L4012">
        <v>65</v>
      </c>
      <c r="M4012">
        <v>40</v>
      </c>
      <c r="N4012" t="s">
        <v>188</v>
      </c>
      <c r="O4012">
        <v>10</v>
      </c>
      <c r="P4012" s="5">
        <v>0.67430555555555605</v>
      </c>
      <c r="Q4012" s="5">
        <v>0.67986111111111103</v>
      </c>
      <c r="R4012">
        <v>26</v>
      </c>
      <c r="S4012" t="s">
        <v>54</v>
      </c>
      <c r="T4012">
        <v>1</v>
      </c>
      <c r="U4012" s="2">
        <v>5</v>
      </c>
      <c r="X4012" t="str">
        <f>VLOOKUP($S4012,Taxonomic!A:D,2,FALSE)</f>
        <v>blenniidae</v>
      </c>
      <c r="Y4012" t="str">
        <f>VLOOKUP(S4012,Taxonomic!A:D,3,FALSE)</f>
        <v>parablennius</v>
      </c>
      <c r="Z4012" t="str">
        <f>VLOOKUP(S4012,Taxonomic!A:D,4,FALSE)</f>
        <v>marmoreus</v>
      </c>
    </row>
    <row r="4013" spans="1:26" x14ac:dyDescent="0.2">
      <c r="A4013" t="s">
        <v>30</v>
      </c>
      <c r="B4013" t="s">
        <v>59</v>
      </c>
      <c r="C4013" s="4" t="s">
        <v>165</v>
      </c>
      <c r="D4013">
        <v>2020</v>
      </c>
      <c r="E4013">
        <v>1</v>
      </c>
      <c r="F4013" s="9">
        <v>29</v>
      </c>
      <c r="G4013" t="s">
        <v>455</v>
      </c>
      <c r="H4013" t="s">
        <v>151</v>
      </c>
      <c r="I4013">
        <f>VLOOKUP(B4013,Information_sites!D:E,2,FALSE)</f>
        <v>-24.097747999999999</v>
      </c>
      <c r="J4013">
        <f>VLOOKUP(B4013,Information_sites!D:F,3,FALSE)</f>
        <v>-45.688487000000002</v>
      </c>
      <c r="K4013">
        <v>30</v>
      </c>
      <c r="L4013">
        <v>65</v>
      </c>
      <c r="M4013">
        <v>40</v>
      </c>
      <c r="N4013" t="s">
        <v>188</v>
      </c>
      <c r="O4013">
        <v>10</v>
      </c>
      <c r="P4013" s="5">
        <v>0.67430555555555605</v>
      </c>
      <c r="Q4013" s="5">
        <v>0.67986111111111103</v>
      </c>
      <c r="R4013">
        <v>26</v>
      </c>
      <c r="S4013" t="s">
        <v>69</v>
      </c>
      <c r="T4013">
        <v>1</v>
      </c>
      <c r="U4013" s="2">
        <v>3</v>
      </c>
      <c r="X4013" t="str">
        <f>VLOOKUP($S4013,Taxonomic!A:D,2,FALSE)</f>
        <v>labrisomidae</v>
      </c>
      <c r="Y4013" t="str">
        <f>VLOOKUP(S4013,Taxonomic!A:D,3,FALSE)</f>
        <v>malacoctenus</v>
      </c>
      <c r="Z4013" t="str">
        <f>VLOOKUP(S4013,Taxonomic!A:D,4,FALSE)</f>
        <v>delalandii</v>
      </c>
    </row>
    <row r="4014" spans="1:26" x14ac:dyDescent="0.2">
      <c r="A4014" t="s">
        <v>30</v>
      </c>
      <c r="B4014" t="s">
        <v>59</v>
      </c>
      <c r="C4014" s="4" t="s">
        <v>165</v>
      </c>
      <c r="D4014">
        <v>2020</v>
      </c>
      <c r="E4014">
        <v>1</v>
      </c>
      <c r="F4014" s="9">
        <v>29</v>
      </c>
      <c r="G4014" t="s">
        <v>455</v>
      </c>
      <c r="H4014" t="s">
        <v>151</v>
      </c>
      <c r="I4014">
        <f>VLOOKUP(B4014,Information_sites!D:E,2,FALSE)</f>
        <v>-24.097747999999999</v>
      </c>
      <c r="J4014">
        <f>VLOOKUP(B4014,Information_sites!D:F,3,FALSE)</f>
        <v>-45.688487000000002</v>
      </c>
      <c r="K4014">
        <v>30</v>
      </c>
      <c r="L4014">
        <v>65</v>
      </c>
      <c r="M4014">
        <v>40</v>
      </c>
      <c r="N4014" t="s">
        <v>188</v>
      </c>
      <c r="O4014">
        <v>10</v>
      </c>
      <c r="P4014" s="5">
        <v>0.67430555555555605</v>
      </c>
      <c r="Q4014" s="5">
        <v>0.67986111111111103</v>
      </c>
      <c r="R4014">
        <v>26</v>
      </c>
      <c r="S4014" t="s">
        <v>69</v>
      </c>
      <c r="T4014">
        <v>2</v>
      </c>
      <c r="U4014" s="2">
        <v>4</v>
      </c>
      <c r="X4014" t="str">
        <f>VLOOKUP($S4014,Taxonomic!A:D,2,FALSE)</f>
        <v>labrisomidae</v>
      </c>
      <c r="Y4014" t="str">
        <f>VLOOKUP(S4014,Taxonomic!A:D,3,FALSE)</f>
        <v>malacoctenus</v>
      </c>
      <c r="Z4014" t="str">
        <f>VLOOKUP(S4014,Taxonomic!A:D,4,FALSE)</f>
        <v>delalandii</v>
      </c>
    </row>
    <row r="4015" spans="1:26" x14ac:dyDescent="0.2">
      <c r="A4015" t="s">
        <v>30</v>
      </c>
      <c r="B4015" t="s">
        <v>59</v>
      </c>
      <c r="C4015" s="4" t="s">
        <v>165</v>
      </c>
      <c r="D4015">
        <v>2020</v>
      </c>
      <c r="E4015">
        <v>1</v>
      </c>
      <c r="F4015" s="9">
        <v>29</v>
      </c>
      <c r="G4015" t="s">
        <v>455</v>
      </c>
      <c r="H4015" t="s">
        <v>151</v>
      </c>
      <c r="I4015">
        <f>VLOOKUP(B4015,Information_sites!D:E,2,FALSE)</f>
        <v>-24.097747999999999</v>
      </c>
      <c r="J4015">
        <f>VLOOKUP(B4015,Information_sites!D:F,3,FALSE)</f>
        <v>-45.688487000000002</v>
      </c>
      <c r="K4015">
        <v>30</v>
      </c>
      <c r="L4015">
        <v>65</v>
      </c>
      <c r="M4015">
        <v>40</v>
      </c>
      <c r="N4015" t="s">
        <v>188</v>
      </c>
      <c r="O4015">
        <v>10</v>
      </c>
      <c r="P4015" s="5">
        <v>0.67430555555555605</v>
      </c>
      <c r="Q4015" s="5">
        <v>0.67986111111111103</v>
      </c>
      <c r="R4015">
        <v>26</v>
      </c>
      <c r="S4015" t="s">
        <v>69</v>
      </c>
      <c r="T4015">
        <v>1</v>
      </c>
      <c r="U4015" s="2">
        <v>5</v>
      </c>
      <c r="X4015" t="str">
        <f>VLOOKUP($S4015,Taxonomic!A:D,2,FALSE)</f>
        <v>labrisomidae</v>
      </c>
      <c r="Y4015" t="str">
        <f>VLOOKUP(S4015,Taxonomic!A:D,3,FALSE)</f>
        <v>malacoctenus</v>
      </c>
      <c r="Z4015" t="str">
        <f>VLOOKUP(S4015,Taxonomic!A:D,4,FALSE)</f>
        <v>delalandii</v>
      </c>
    </row>
    <row r="4016" spans="1:26" x14ac:dyDescent="0.2">
      <c r="A4016" t="s">
        <v>30</v>
      </c>
      <c r="B4016" t="s">
        <v>215</v>
      </c>
      <c r="C4016" s="4" t="s">
        <v>190</v>
      </c>
      <c r="D4016">
        <v>2020</v>
      </c>
      <c r="E4016">
        <v>1</v>
      </c>
      <c r="F4016" s="9">
        <v>31</v>
      </c>
      <c r="G4016" t="s">
        <v>455</v>
      </c>
      <c r="H4016" t="s">
        <v>136</v>
      </c>
      <c r="I4016">
        <f>VLOOKUP(B4016,Information_sites!D:E,2,FALSE)</f>
        <v>-24.100999999999999</v>
      </c>
      <c r="J4016">
        <f>VLOOKUP(B4016,Information_sites!D:F,3,FALSE)</f>
        <v>-45.6997</v>
      </c>
      <c r="K4016">
        <v>1</v>
      </c>
      <c r="L4016">
        <v>66</v>
      </c>
      <c r="M4016">
        <v>40</v>
      </c>
      <c r="N4016" t="s">
        <v>143</v>
      </c>
      <c r="O4016">
        <v>9</v>
      </c>
      <c r="P4016" s="5">
        <v>0.49305555555555602</v>
      </c>
      <c r="Q4016" s="5">
        <v>0.5</v>
      </c>
      <c r="R4016">
        <v>26</v>
      </c>
      <c r="S4016" t="s">
        <v>33</v>
      </c>
      <c r="T4016">
        <v>31</v>
      </c>
      <c r="U4016" s="2">
        <v>10</v>
      </c>
      <c r="X4016" t="str">
        <f>VLOOKUP($S4016,Taxonomic!A:D,2,FALSE)</f>
        <v>pomacentridae</v>
      </c>
      <c r="Y4016" t="str">
        <f>VLOOKUP(S4016,Taxonomic!A:D,3,FALSE)</f>
        <v>abudefduf</v>
      </c>
      <c r="Z4016" t="str">
        <f>VLOOKUP(S4016,Taxonomic!A:D,4,FALSE)</f>
        <v>saxatilis</v>
      </c>
    </row>
    <row r="4017" spans="1:26" x14ac:dyDescent="0.2">
      <c r="A4017" t="s">
        <v>30</v>
      </c>
      <c r="B4017" t="s">
        <v>215</v>
      </c>
      <c r="C4017" s="4" t="s">
        <v>190</v>
      </c>
      <c r="D4017">
        <v>2020</v>
      </c>
      <c r="E4017">
        <v>1</v>
      </c>
      <c r="F4017" s="9">
        <v>31</v>
      </c>
      <c r="G4017" t="s">
        <v>455</v>
      </c>
      <c r="H4017" t="s">
        <v>136</v>
      </c>
      <c r="I4017">
        <f>VLOOKUP(B4017,Information_sites!D:E,2,FALSE)</f>
        <v>-24.100999999999999</v>
      </c>
      <c r="J4017">
        <f>VLOOKUP(B4017,Information_sites!D:F,3,FALSE)</f>
        <v>-45.6997</v>
      </c>
      <c r="K4017">
        <v>1</v>
      </c>
      <c r="L4017">
        <v>66</v>
      </c>
      <c r="M4017">
        <v>40</v>
      </c>
      <c r="N4017" t="s">
        <v>143</v>
      </c>
      <c r="O4017">
        <v>9</v>
      </c>
      <c r="P4017" s="5">
        <v>0.49305555555555602</v>
      </c>
      <c r="Q4017" s="5">
        <v>0.5</v>
      </c>
      <c r="R4017">
        <v>26</v>
      </c>
      <c r="S4017" t="s">
        <v>33</v>
      </c>
      <c r="T4017">
        <v>2</v>
      </c>
      <c r="U4017" s="2">
        <v>15</v>
      </c>
      <c r="X4017" t="str">
        <f>VLOOKUP($S4017,Taxonomic!A:D,2,FALSE)</f>
        <v>pomacentridae</v>
      </c>
      <c r="Y4017" t="str">
        <f>VLOOKUP(S4017,Taxonomic!A:D,3,FALSE)</f>
        <v>abudefduf</v>
      </c>
      <c r="Z4017" t="str">
        <f>VLOOKUP(S4017,Taxonomic!A:D,4,FALSE)</f>
        <v>saxatilis</v>
      </c>
    </row>
    <row r="4018" spans="1:26" x14ac:dyDescent="0.2">
      <c r="A4018" t="s">
        <v>30</v>
      </c>
      <c r="B4018" t="s">
        <v>215</v>
      </c>
      <c r="C4018" s="4" t="s">
        <v>190</v>
      </c>
      <c r="D4018">
        <v>2020</v>
      </c>
      <c r="E4018">
        <v>1</v>
      </c>
      <c r="F4018" s="9">
        <v>31</v>
      </c>
      <c r="G4018" t="s">
        <v>455</v>
      </c>
      <c r="H4018" t="s">
        <v>136</v>
      </c>
      <c r="I4018">
        <f>VLOOKUP(B4018,Information_sites!D:E,2,FALSE)</f>
        <v>-24.100999999999999</v>
      </c>
      <c r="J4018">
        <f>VLOOKUP(B4018,Information_sites!D:F,3,FALSE)</f>
        <v>-45.6997</v>
      </c>
      <c r="K4018">
        <v>1</v>
      </c>
      <c r="L4018">
        <v>66</v>
      </c>
      <c r="M4018">
        <v>40</v>
      </c>
      <c r="N4018" t="s">
        <v>143</v>
      </c>
      <c r="O4018">
        <v>9</v>
      </c>
      <c r="P4018" s="5">
        <v>0.49305555555555602</v>
      </c>
      <c r="Q4018" s="5">
        <v>0.5</v>
      </c>
      <c r="R4018">
        <v>26</v>
      </c>
      <c r="S4018" t="s">
        <v>33</v>
      </c>
      <c r="T4018">
        <v>2</v>
      </c>
      <c r="U4018" s="2">
        <v>3</v>
      </c>
      <c r="X4018" t="str">
        <f>VLOOKUP($S4018,Taxonomic!A:D,2,FALSE)</f>
        <v>pomacentridae</v>
      </c>
      <c r="Y4018" t="str">
        <f>VLOOKUP(S4018,Taxonomic!A:D,3,FALSE)</f>
        <v>abudefduf</v>
      </c>
      <c r="Z4018" t="str">
        <f>VLOOKUP(S4018,Taxonomic!A:D,4,FALSE)</f>
        <v>saxatilis</v>
      </c>
    </row>
    <row r="4019" spans="1:26" x14ac:dyDescent="0.2">
      <c r="A4019" t="s">
        <v>30</v>
      </c>
      <c r="B4019" t="s">
        <v>215</v>
      </c>
      <c r="C4019" s="4" t="s">
        <v>190</v>
      </c>
      <c r="D4019">
        <v>2020</v>
      </c>
      <c r="E4019">
        <v>1</v>
      </c>
      <c r="F4019" s="9">
        <v>31</v>
      </c>
      <c r="G4019" t="s">
        <v>455</v>
      </c>
      <c r="H4019" t="s">
        <v>136</v>
      </c>
      <c r="I4019">
        <f>VLOOKUP(B4019,Information_sites!D:E,2,FALSE)</f>
        <v>-24.100999999999999</v>
      </c>
      <c r="J4019">
        <f>VLOOKUP(B4019,Information_sites!D:F,3,FALSE)</f>
        <v>-45.6997</v>
      </c>
      <c r="K4019">
        <v>1</v>
      </c>
      <c r="L4019">
        <v>66</v>
      </c>
      <c r="M4019">
        <v>40</v>
      </c>
      <c r="N4019" t="s">
        <v>143</v>
      </c>
      <c r="O4019">
        <v>9</v>
      </c>
      <c r="P4019" s="5">
        <v>0.49305555555555602</v>
      </c>
      <c r="Q4019" s="5">
        <v>0.5</v>
      </c>
      <c r="R4019">
        <v>26</v>
      </c>
      <c r="S4019" t="s">
        <v>33</v>
      </c>
      <c r="T4019">
        <v>10</v>
      </c>
      <c r="U4019" s="2">
        <v>12</v>
      </c>
      <c r="X4019" t="str">
        <f>VLOOKUP($S4019,Taxonomic!A:D,2,FALSE)</f>
        <v>pomacentridae</v>
      </c>
      <c r="Y4019" t="str">
        <f>VLOOKUP(S4019,Taxonomic!A:D,3,FALSE)</f>
        <v>abudefduf</v>
      </c>
      <c r="Z4019" t="str">
        <f>VLOOKUP(S4019,Taxonomic!A:D,4,FALSE)</f>
        <v>saxatilis</v>
      </c>
    </row>
    <row r="4020" spans="1:26" x14ac:dyDescent="0.2">
      <c r="A4020" t="s">
        <v>30</v>
      </c>
      <c r="B4020" t="s">
        <v>215</v>
      </c>
      <c r="C4020" s="4" t="s">
        <v>190</v>
      </c>
      <c r="D4020">
        <v>2020</v>
      </c>
      <c r="E4020">
        <v>1</v>
      </c>
      <c r="F4020" s="9">
        <v>31</v>
      </c>
      <c r="G4020" t="s">
        <v>455</v>
      </c>
      <c r="H4020" t="s">
        <v>136</v>
      </c>
      <c r="I4020">
        <f>VLOOKUP(B4020,Information_sites!D:E,2,FALSE)</f>
        <v>-24.100999999999999</v>
      </c>
      <c r="J4020">
        <f>VLOOKUP(B4020,Information_sites!D:F,3,FALSE)</f>
        <v>-45.6997</v>
      </c>
      <c r="K4020">
        <v>1</v>
      </c>
      <c r="L4020">
        <v>66</v>
      </c>
      <c r="M4020">
        <v>40</v>
      </c>
      <c r="N4020" t="s">
        <v>143</v>
      </c>
      <c r="O4020">
        <v>9</v>
      </c>
      <c r="P4020" s="5">
        <v>0.49305555555555602</v>
      </c>
      <c r="Q4020" s="5">
        <v>0.5</v>
      </c>
      <c r="R4020">
        <v>26</v>
      </c>
      <c r="S4020" t="s">
        <v>64</v>
      </c>
      <c r="T4020">
        <v>1</v>
      </c>
      <c r="U4020" s="2">
        <v>37</v>
      </c>
      <c r="X4020" t="str">
        <f>VLOOKUP($S4020,Taxonomic!A:D,2,FALSE)</f>
        <v>kyphosidae</v>
      </c>
      <c r="Y4020" t="str">
        <f>VLOOKUP(S4020,Taxonomic!A:D,3,FALSE)</f>
        <v>kyphosus</v>
      </c>
      <c r="Z4020" t="str">
        <f>VLOOKUP(S4020,Taxonomic!A:D,4,FALSE)</f>
        <v>vaigiensis</v>
      </c>
    </row>
    <row r="4021" spans="1:26" x14ac:dyDescent="0.2">
      <c r="A4021" t="s">
        <v>30</v>
      </c>
      <c r="B4021" t="s">
        <v>215</v>
      </c>
      <c r="C4021" s="4" t="s">
        <v>190</v>
      </c>
      <c r="D4021">
        <v>2020</v>
      </c>
      <c r="E4021">
        <v>1</v>
      </c>
      <c r="F4021" s="9">
        <v>31</v>
      </c>
      <c r="G4021" t="s">
        <v>455</v>
      </c>
      <c r="H4021" t="s">
        <v>136</v>
      </c>
      <c r="I4021">
        <f>VLOOKUP(B4021,Information_sites!D:E,2,FALSE)</f>
        <v>-24.100999999999999</v>
      </c>
      <c r="J4021">
        <f>VLOOKUP(B4021,Information_sites!D:F,3,FALSE)</f>
        <v>-45.6997</v>
      </c>
      <c r="K4021">
        <v>1</v>
      </c>
      <c r="L4021">
        <v>66</v>
      </c>
      <c r="M4021">
        <v>40</v>
      </c>
      <c r="N4021" t="s">
        <v>143</v>
      </c>
      <c r="O4021">
        <v>9</v>
      </c>
      <c r="P4021" s="5">
        <v>0.49305555555555602</v>
      </c>
      <c r="Q4021" s="5">
        <v>0.5</v>
      </c>
      <c r="R4021">
        <v>26</v>
      </c>
      <c r="S4021" t="s">
        <v>49</v>
      </c>
      <c r="T4021">
        <v>4</v>
      </c>
      <c r="U4021" s="2">
        <v>30</v>
      </c>
      <c r="X4021" t="str">
        <f>VLOOKUP($S4021,Taxonomic!A:D,2,FALSE)</f>
        <v>acanthuridae</v>
      </c>
      <c r="Y4021" t="str">
        <f>VLOOKUP(S4021,Taxonomic!A:D,3,FALSE)</f>
        <v>acanthurus</v>
      </c>
      <c r="Z4021" t="str">
        <f>VLOOKUP(S4021,Taxonomic!A:D,4,FALSE)</f>
        <v>chirurgus</v>
      </c>
    </row>
    <row r="4022" spans="1:26" x14ac:dyDescent="0.2">
      <c r="A4022" t="s">
        <v>30</v>
      </c>
      <c r="B4022" t="s">
        <v>215</v>
      </c>
      <c r="C4022" s="4" t="s">
        <v>190</v>
      </c>
      <c r="D4022">
        <v>2020</v>
      </c>
      <c r="E4022">
        <v>1</v>
      </c>
      <c r="F4022" s="9">
        <v>31</v>
      </c>
      <c r="G4022" t="s">
        <v>455</v>
      </c>
      <c r="H4022" t="s">
        <v>136</v>
      </c>
      <c r="I4022">
        <f>VLOOKUP(B4022,Information_sites!D:E,2,FALSE)</f>
        <v>-24.100999999999999</v>
      </c>
      <c r="J4022">
        <f>VLOOKUP(B4022,Information_sites!D:F,3,FALSE)</f>
        <v>-45.6997</v>
      </c>
      <c r="K4022">
        <v>1</v>
      </c>
      <c r="L4022">
        <v>66</v>
      </c>
      <c r="M4022">
        <v>40</v>
      </c>
      <c r="N4022" t="s">
        <v>143</v>
      </c>
      <c r="O4022">
        <v>9</v>
      </c>
      <c r="P4022" s="5">
        <v>0.49305555555555602</v>
      </c>
      <c r="Q4022" s="5">
        <v>0.5</v>
      </c>
      <c r="R4022">
        <v>26</v>
      </c>
      <c r="S4022" t="s">
        <v>41</v>
      </c>
      <c r="T4022">
        <v>1</v>
      </c>
      <c r="U4022" s="2">
        <v>27</v>
      </c>
      <c r="X4022" t="str">
        <f>VLOOKUP($S4022,Taxonomic!A:D,2,FALSE)</f>
        <v>holocentridae</v>
      </c>
      <c r="Y4022" t="str">
        <f>VLOOKUP(S4022,Taxonomic!A:D,3,FALSE)</f>
        <v>holocentrus</v>
      </c>
      <c r="Z4022" t="str">
        <f>VLOOKUP(S4022,Taxonomic!A:D,4,FALSE)</f>
        <v>adscensionis</v>
      </c>
    </row>
    <row r="4023" spans="1:26" x14ac:dyDescent="0.2">
      <c r="A4023" t="s">
        <v>30</v>
      </c>
      <c r="B4023" t="s">
        <v>215</v>
      </c>
      <c r="C4023" s="4" t="s">
        <v>190</v>
      </c>
      <c r="D4023">
        <v>2020</v>
      </c>
      <c r="E4023">
        <v>1</v>
      </c>
      <c r="F4023" s="9">
        <v>31</v>
      </c>
      <c r="G4023" t="s">
        <v>455</v>
      </c>
      <c r="H4023" t="s">
        <v>136</v>
      </c>
      <c r="I4023">
        <f>VLOOKUP(B4023,Information_sites!D:E,2,FALSE)</f>
        <v>-24.100999999999999</v>
      </c>
      <c r="J4023">
        <f>VLOOKUP(B4023,Information_sites!D:F,3,FALSE)</f>
        <v>-45.6997</v>
      </c>
      <c r="K4023">
        <v>1</v>
      </c>
      <c r="L4023">
        <v>66</v>
      </c>
      <c r="M4023">
        <v>40</v>
      </c>
      <c r="N4023" t="s">
        <v>143</v>
      </c>
      <c r="O4023">
        <v>9</v>
      </c>
      <c r="P4023" s="5">
        <v>0.49305555555555602</v>
      </c>
      <c r="Q4023" s="5">
        <v>0.5</v>
      </c>
      <c r="R4023">
        <v>26</v>
      </c>
      <c r="S4023" t="s">
        <v>41</v>
      </c>
      <c r="T4023">
        <v>1</v>
      </c>
      <c r="U4023" s="2">
        <v>30</v>
      </c>
      <c r="X4023" t="str">
        <f>VLOOKUP($S4023,Taxonomic!A:D,2,FALSE)</f>
        <v>holocentridae</v>
      </c>
      <c r="Y4023" t="str">
        <f>VLOOKUP(S4023,Taxonomic!A:D,3,FALSE)</f>
        <v>holocentrus</v>
      </c>
      <c r="Z4023" t="str">
        <f>VLOOKUP(S4023,Taxonomic!A:D,4,FALSE)</f>
        <v>adscensionis</v>
      </c>
    </row>
    <row r="4024" spans="1:26" x14ac:dyDescent="0.2">
      <c r="A4024" t="s">
        <v>30</v>
      </c>
      <c r="B4024" t="s">
        <v>215</v>
      </c>
      <c r="C4024" s="4" t="s">
        <v>190</v>
      </c>
      <c r="D4024">
        <v>2020</v>
      </c>
      <c r="E4024">
        <v>1</v>
      </c>
      <c r="F4024" s="9">
        <v>31</v>
      </c>
      <c r="G4024" t="s">
        <v>455</v>
      </c>
      <c r="H4024" t="s">
        <v>136</v>
      </c>
      <c r="I4024">
        <f>VLOOKUP(B4024,Information_sites!D:E,2,FALSE)</f>
        <v>-24.100999999999999</v>
      </c>
      <c r="J4024">
        <f>VLOOKUP(B4024,Information_sites!D:F,3,FALSE)</f>
        <v>-45.6997</v>
      </c>
      <c r="K4024">
        <v>1</v>
      </c>
      <c r="L4024">
        <v>66</v>
      </c>
      <c r="M4024">
        <v>40</v>
      </c>
      <c r="N4024" t="s">
        <v>143</v>
      </c>
      <c r="O4024">
        <v>9</v>
      </c>
      <c r="P4024" s="5">
        <v>0.49305555555555602</v>
      </c>
      <c r="Q4024" s="5">
        <v>0.5</v>
      </c>
      <c r="R4024">
        <v>26</v>
      </c>
      <c r="S4024" t="s">
        <v>60</v>
      </c>
      <c r="T4024">
        <v>1</v>
      </c>
      <c r="U4024" s="2">
        <v>12</v>
      </c>
      <c r="X4024" t="str">
        <f>VLOOKUP($S4024,Taxonomic!A:D,2,FALSE)</f>
        <v>chaetodontidae</v>
      </c>
      <c r="Y4024" t="str">
        <f>VLOOKUP(S4024,Taxonomic!A:D,3,FALSE)</f>
        <v>chaetodon</v>
      </c>
      <c r="Z4024" t="str">
        <f>VLOOKUP(S4024,Taxonomic!A:D,4,FALSE)</f>
        <v>striatus</v>
      </c>
    </row>
    <row r="4025" spans="1:26" x14ac:dyDescent="0.2">
      <c r="A4025" t="s">
        <v>30</v>
      </c>
      <c r="B4025" t="s">
        <v>215</v>
      </c>
      <c r="C4025" s="4" t="s">
        <v>190</v>
      </c>
      <c r="D4025">
        <v>2020</v>
      </c>
      <c r="E4025">
        <v>1</v>
      </c>
      <c r="F4025" s="9">
        <v>31</v>
      </c>
      <c r="G4025" t="s">
        <v>455</v>
      </c>
      <c r="H4025" t="s">
        <v>136</v>
      </c>
      <c r="I4025">
        <f>VLOOKUP(B4025,Information_sites!D:E,2,FALSE)</f>
        <v>-24.100999999999999</v>
      </c>
      <c r="J4025">
        <f>VLOOKUP(B4025,Information_sites!D:F,3,FALSE)</f>
        <v>-45.6997</v>
      </c>
      <c r="K4025">
        <v>1</v>
      </c>
      <c r="L4025">
        <v>66</v>
      </c>
      <c r="M4025">
        <v>40</v>
      </c>
      <c r="N4025" t="s">
        <v>143</v>
      </c>
      <c r="O4025">
        <v>9</v>
      </c>
      <c r="P4025" s="5">
        <v>0.49305555555555602</v>
      </c>
      <c r="Q4025" s="5">
        <v>0.5</v>
      </c>
      <c r="R4025">
        <v>26</v>
      </c>
      <c r="S4025" t="s">
        <v>51</v>
      </c>
      <c r="T4025">
        <v>1</v>
      </c>
      <c r="U4025" s="2">
        <v>20</v>
      </c>
      <c r="X4025" t="str">
        <f>VLOOKUP($S4025,Taxonomic!A:D,2,FALSE)</f>
        <v>sparidae</v>
      </c>
      <c r="Y4025" t="str">
        <f>VLOOKUP(S4025,Taxonomic!A:D,3,FALSE)</f>
        <v>diplodus</v>
      </c>
      <c r="Z4025" t="str">
        <f>VLOOKUP(S4025,Taxonomic!A:D,4,FALSE)</f>
        <v>argenteus</v>
      </c>
    </row>
    <row r="4026" spans="1:26" x14ac:dyDescent="0.2">
      <c r="A4026" t="s">
        <v>30</v>
      </c>
      <c r="B4026" t="s">
        <v>215</v>
      </c>
      <c r="C4026" s="4" t="s">
        <v>190</v>
      </c>
      <c r="D4026">
        <v>2020</v>
      </c>
      <c r="E4026">
        <v>1</v>
      </c>
      <c r="F4026" s="9">
        <v>31</v>
      </c>
      <c r="G4026" t="s">
        <v>455</v>
      </c>
      <c r="H4026" t="s">
        <v>136</v>
      </c>
      <c r="I4026">
        <f>VLOOKUP(B4026,Information_sites!D:E,2,FALSE)</f>
        <v>-24.100999999999999</v>
      </c>
      <c r="J4026">
        <f>VLOOKUP(B4026,Information_sites!D:F,3,FALSE)</f>
        <v>-45.6997</v>
      </c>
      <c r="K4026">
        <v>1</v>
      </c>
      <c r="L4026">
        <v>66</v>
      </c>
      <c r="M4026">
        <v>40</v>
      </c>
      <c r="N4026" t="s">
        <v>143</v>
      </c>
      <c r="O4026">
        <v>9</v>
      </c>
      <c r="P4026" s="5">
        <v>0.49305555555555602</v>
      </c>
      <c r="Q4026" s="5">
        <v>0.5</v>
      </c>
      <c r="R4026">
        <v>26</v>
      </c>
      <c r="S4026" t="s">
        <v>51</v>
      </c>
      <c r="T4026">
        <v>1</v>
      </c>
      <c r="U4026" s="2">
        <v>25</v>
      </c>
      <c r="X4026" t="str">
        <f>VLOOKUP($S4026,Taxonomic!A:D,2,FALSE)</f>
        <v>sparidae</v>
      </c>
      <c r="Y4026" t="str">
        <f>VLOOKUP(S4026,Taxonomic!A:D,3,FALSE)</f>
        <v>diplodus</v>
      </c>
      <c r="Z4026" t="str">
        <f>VLOOKUP(S4026,Taxonomic!A:D,4,FALSE)</f>
        <v>argenteus</v>
      </c>
    </row>
    <row r="4027" spans="1:26" x14ac:dyDescent="0.2">
      <c r="A4027" t="s">
        <v>30</v>
      </c>
      <c r="B4027" t="s">
        <v>215</v>
      </c>
      <c r="C4027" s="4" t="s">
        <v>190</v>
      </c>
      <c r="D4027">
        <v>2020</v>
      </c>
      <c r="E4027">
        <v>1</v>
      </c>
      <c r="F4027" s="9">
        <v>31</v>
      </c>
      <c r="G4027" t="s">
        <v>455</v>
      </c>
      <c r="H4027" t="s">
        <v>136</v>
      </c>
      <c r="I4027">
        <f>VLOOKUP(B4027,Information_sites!D:E,2,FALSE)</f>
        <v>-24.100999999999999</v>
      </c>
      <c r="J4027">
        <f>VLOOKUP(B4027,Information_sites!D:F,3,FALSE)</f>
        <v>-45.6997</v>
      </c>
      <c r="K4027">
        <v>1</v>
      </c>
      <c r="L4027">
        <v>66</v>
      </c>
      <c r="M4027">
        <v>40</v>
      </c>
      <c r="N4027" t="s">
        <v>143</v>
      </c>
      <c r="O4027">
        <v>9</v>
      </c>
      <c r="P4027" s="5">
        <v>0.49305555555555602</v>
      </c>
      <c r="Q4027" s="5">
        <v>0.5</v>
      </c>
      <c r="R4027">
        <v>26</v>
      </c>
      <c r="S4027" t="s">
        <v>50</v>
      </c>
      <c r="T4027">
        <v>1</v>
      </c>
      <c r="U4027" s="2">
        <v>32</v>
      </c>
      <c r="X4027" t="str">
        <f>VLOOKUP($S4027,Taxonomic!A:D,2,FALSE)</f>
        <v>haemulidae</v>
      </c>
      <c r="Y4027" t="str">
        <f>VLOOKUP(S4027,Taxonomic!A:D,3,FALSE)</f>
        <v>anisotremus</v>
      </c>
      <c r="Z4027" t="str">
        <f>VLOOKUP(S4027,Taxonomic!A:D,4,FALSE)</f>
        <v>virginicus</v>
      </c>
    </row>
    <row r="4028" spans="1:26" x14ac:dyDescent="0.2">
      <c r="A4028" t="s">
        <v>30</v>
      </c>
      <c r="B4028" t="s">
        <v>215</v>
      </c>
      <c r="C4028" s="4" t="s">
        <v>190</v>
      </c>
      <c r="D4028">
        <v>2020</v>
      </c>
      <c r="E4028">
        <v>1</v>
      </c>
      <c r="F4028" s="9">
        <v>31</v>
      </c>
      <c r="G4028" t="s">
        <v>455</v>
      </c>
      <c r="H4028" t="s">
        <v>136</v>
      </c>
      <c r="I4028">
        <f>VLOOKUP(B4028,Information_sites!D:E,2,FALSE)</f>
        <v>-24.100999999999999</v>
      </c>
      <c r="J4028">
        <f>VLOOKUP(B4028,Information_sites!D:F,3,FALSE)</f>
        <v>-45.6997</v>
      </c>
      <c r="K4028">
        <v>1</v>
      </c>
      <c r="L4028">
        <v>66</v>
      </c>
      <c r="M4028">
        <v>40</v>
      </c>
      <c r="N4028" t="s">
        <v>143</v>
      </c>
      <c r="O4028">
        <v>9</v>
      </c>
      <c r="P4028" s="5">
        <v>0.49305555555555602</v>
      </c>
      <c r="Q4028" s="5">
        <v>0.5</v>
      </c>
      <c r="R4028">
        <v>26</v>
      </c>
      <c r="S4028" t="s">
        <v>113</v>
      </c>
      <c r="T4028">
        <v>1</v>
      </c>
      <c r="U4028" s="2">
        <v>10</v>
      </c>
      <c r="X4028" t="str">
        <f>VLOOKUP($S4028,Taxonomic!A:D,2,FALSE)</f>
        <v>tetraodontidae</v>
      </c>
      <c r="Y4028" t="str">
        <f>VLOOKUP(S4028,Taxonomic!A:D,3,FALSE)</f>
        <v>sphoeroides</v>
      </c>
      <c r="Z4028" t="str">
        <f>VLOOKUP(S4028,Taxonomic!A:D,4,FALSE)</f>
        <v>spengleri</v>
      </c>
    </row>
    <row r="4029" spans="1:26" x14ac:dyDescent="0.2">
      <c r="A4029" t="s">
        <v>30</v>
      </c>
      <c r="B4029" t="s">
        <v>215</v>
      </c>
      <c r="C4029" s="4" t="s">
        <v>190</v>
      </c>
      <c r="D4029">
        <v>2020</v>
      </c>
      <c r="E4029">
        <v>1</v>
      </c>
      <c r="F4029" s="9">
        <v>31</v>
      </c>
      <c r="G4029" t="s">
        <v>455</v>
      </c>
      <c r="H4029" t="s">
        <v>136</v>
      </c>
      <c r="I4029">
        <f>VLOOKUP(B4029,Information_sites!D:E,2,FALSE)</f>
        <v>-24.100999999999999</v>
      </c>
      <c r="J4029">
        <f>VLOOKUP(B4029,Information_sites!D:F,3,FALSE)</f>
        <v>-45.6997</v>
      </c>
      <c r="K4029">
        <v>1</v>
      </c>
      <c r="L4029">
        <v>66</v>
      </c>
      <c r="M4029">
        <v>40</v>
      </c>
      <c r="N4029" t="s">
        <v>143</v>
      </c>
      <c r="O4029">
        <v>9</v>
      </c>
      <c r="P4029" s="5">
        <v>0.49305555555555602</v>
      </c>
      <c r="Q4029" s="5">
        <v>0.5</v>
      </c>
      <c r="R4029">
        <v>26</v>
      </c>
      <c r="S4029" t="s">
        <v>57</v>
      </c>
      <c r="T4029">
        <v>1</v>
      </c>
      <c r="U4029" s="2">
        <v>27</v>
      </c>
      <c r="V4029" t="s">
        <v>137</v>
      </c>
      <c r="X4029" t="str">
        <f>VLOOKUP($S4029,Taxonomic!A:D,2,FALSE)</f>
        <v>scaridae</v>
      </c>
      <c r="Y4029" t="str">
        <f>VLOOKUP(S4029,Taxonomic!A:D,3,FALSE)</f>
        <v>sparisoma</v>
      </c>
      <c r="Z4029" t="str">
        <f>VLOOKUP(S4029,Taxonomic!A:D,4,FALSE)</f>
        <v>frondosum</v>
      </c>
    </row>
    <row r="4030" spans="1:26" x14ac:dyDescent="0.2">
      <c r="A4030" t="s">
        <v>30</v>
      </c>
      <c r="B4030" t="s">
        <v>215</v>
      </c>
      <c r="C4030" s="4" t="s">
        <v>190</v>
      </c>
      <c r="D4030">
        <v>2020</v>
      </c>
      <c r="E4030">
        <v>1</v>
      </c>
      <c r="F4030" s="9">
        <v>31</v>
      </c>
      <c r="G4030" t="s">
        <v>455</v>
      </c>
      <c r="H4030" t="s">
        <v>136</v>
      </c>
      <c r="I4030">
        <f>VLOOKUP(B4030,Information_sites!D:E,2,FALSE)</f>
        <v>-24.100999999999999</v>
      </c>
      <c r="J4030">
        <f>VLOOKUP(B4030,Information_sites!D:F,3,FALSE)</f>
        <v>-45.6997</v>
      </c>
      <c r="K4030">
        <v>1</v>
      </c>
      <c r="L4030">
        <v>66</v>
      </c>
      <c r="M4030">
        <v>40</v>
      </c>
      <c r="N4030" t="s">
        <v>143</v>
      </c>
      <c r="O4030">
        <v>9</v>
      </c>
      <c r="P4030" s="5">
        <v>0.49305555555555602</v>
      </c>
      <c r="Q4030" s="5">
        <v>0.5</v>
      </c>
      <c r="R4030">
        <v>26</v>
      </c>
      <c r="S4030" t="s">
        <v>44</v>
      </c>
      <c r="T4030">
        <v>2</v>
      </c>
      <c r="U4030" s="2">
        <v>27</v>
      </c>
      <c r="X4030" t="str">
        <f>VLOOKUP($S4030,Taxonomic!A:D,2,FALSE)</f>
        <v>pomacanthidae</v>
      </c>
      <c r="Y4030" t="str">
        <f>VLOOKUP(S4030,Taxonomic!A:D,3,FALSE)</f>
        <v>pomacanthus</v>
      </c>
      <c r="Z4030" t="str">
        <f>VLOOKUP(S4030,Taxonomic!A:D,4,FALSE)</f>
        <v>paru</v>
      </c>
    </row>
    <row r="4031" spans="1:26" x14ac:dyDescent="0.2">
      <c r="A4031" t="s">
        <v>30</v>
      </c>
      <c r="B4031" t="s">
        <v>215</v>
      </c>
      <c r="C4031" s="4" t="s">
        <v>190</v>
      </c>
      <c r="D4031">
        <v>2020</v>
      </c>
      <c r="E4031">
        <v>1</v>
      </c>
      <c r="F4031" s="9">
        <v>31</v>
      </c>
      <c r="G4031" t="s">
        <v>455</v>
      </c>
      <c r="H4031" t="s">
        <v>136</v>
      </c>
      <c r="I4031">
        <f>VLOOKUP(B4031,Information_sites!D:E,2,FALSE)</f>
        <v>-24.100999999999999</v>
      </c>
      <c r="J4031">
        <f>VLOOKUP(B4031,Information_sites!D:F,3,FALSE)</f>
        <v>-45.6997</v>
      </c>
      <c r="K4031">
        <v>1</v>
      </c>
      <c r="L4031">
        <v>66</v>
      </c>
      <c r="M4031">
        <v>40</v>
      </c>
      <c r="N4031" t="s">
        <v>143</v>
      </c>
      <c r="O4031">
        <v>9</v>
      </c>
      <c r="P4031" s="5">
        <v>0.49305555555555602</v>
      </c>
      <c r="Q4031" s="5">
        <v>0.5</v>
      </c>
      <c r="R4031">
        <v>26</v>
      </c>
      <c r="S4031" t="s">
        <v>75</v>
      </c>
      <c r="T4031">
        <v>2</v>
      </c>
      <c r="U4031" s="2">
        <v>15</v>
      </c>
      <c r="X4031" t="str">
        <f>VLOOKUP($S4031,Taxonomic!A:D,2,FALSE)</f>
        <v>labridae</v>
      </c>
      <c r="Y4031" t="str">
        <f>VLOOKUP(S4031,Taxonomic!A:D,3,FALSE)</f>
        <v>halichoeres</v>
      </c>
      <c r="Z4031" t="str">
        <f>VLOOKUP(S4031,Taxonomic!A:D,4,FALSE)</f>
        <v>brasiliensis</v>
      </c>
    </row>
    <row r="4032" spans="1:26" x14ac:dyDescent="0.2">
      <c r="A4032" t="s">
        <v>30</v>
      </c>
      <c r="B4032" t="s">
        <v>215</v>
      </c>
      <c r="C4032" s="4" t="s">
        <v>190</v>
      </c>
      <c r="D4032">
        <v>2020</v>
      </c>
      <c r="E4032">
        <v>1</v>
      </c>
      <c r="F4032" s="9">
        <v>31</v>
      </c>
      <c r="G4032" t="s">
        <v>455</v>
      </c>
      <c r="H4032" t="s">
        <v>136</v>
      </c>
      <c r="I4032">
        <f>VLOOKUP(B4032,Information_sites!D:E,2,FALSE)</f>
        <v>-24.100999999999999</v>
      </c>
      <c r="J4032">
        <f>VLOOKUP(B4032,Information_sites!D:F,3,FALSE)</f>
        <v>-45.6997</v>
      </c>
      <c r="K4032">
        <v>1</v>
      </c>
      <c r="L4032">
        <v>66</v>
      </c>
      <c r="M4032">
        <v>40</v>
      </c>
      <c r="N4032" t="s">
        <v>143</v>
      </c>
      <c r="O4032">
        <v>9</v>
      </c>
      <c r="P4032" s="5">
        <v>0.49305555555555602</v>
      </c>
      <c r="Q4032" s="5">
        <v>0.5</v>
      </c>
      <c r="R4032">
        <v>26</v>
      </c>
      <c r="S4032" t="s">
        <v>75</v>
      </c>
      <c r="T4032">
        <v>1</v>
      </c>
      <c r="U4032" s="2">
        <v>25</v>
      </c>
      <c r="X4032" t="str">
        <f>VLOOKUP($S4032,Taxonomic!A:D,2,FALSE)</f>
        <v>labridae</v>
      </c>
      <c r="Y4032" t="str">
        <f>VLOOKUP(S4032,Taxonomic!A:D,3,FALSE)</f>
        <v>halichoeres</v>
      </c>
      <c r="Z4032" t="str">
        <f>VLOOKUP(S4032,Taxonomic!A:D,4,FALSE)</f>
        <v>brasiliensis</v>
      </c>
    </row>
    <row r="4033" spans="1:26" x14ac:dyDescent="0.2">
      <c r="A4033" t="s">
        <v>30</v>
      </c>
      <c r="B4033" t="s">
        <v>215</v>
      </c>
      <c r="C4033" s="4" t="s">
        <v>190</v>
      </c>
      <c r="D4033">
        <v>2020</v>
      </c>
      <c r="E4033">
        <v>1</v>
      </c>
      <c r="F4033" s="9">
        <v>31</v>
      </c>
      <c r="G4033" t="s">
        <v>455</v>
      </c>
      <c r="H4033" t="s">
        <v>136</v>
      </c>
      <c r="I4033">
        <f>VLOOKUP(B4033,Information_sites!D:E,2,FALSE)</f>
        <v>-24.100999999999999</v>
      </c>
      <c r="J4033">
        <f>VLOOKUP(B4033,Information_sites!D:F,3,FALSE)</f>
        <v>-45.6997</v>
      </c>
      <c r="K4033">
        <v>1</v>
      </c>
      <c r="L4033">
        <v>66</v>
      </c>
      <c r="M4033">
        <v>40</v>
      </c>
      <c r="N4033" t="s">
        <v>143</v>
      </c>
      <c r="O4033">
        <v>9</v>
      </c>
      <c r="P4033" s="5">
        <v>0.49305555555555602</v>
      </c>
      <c r="Q4033" s="5">
        <v>0.5</v>
      </c>
      <c r="R4033">
        <v>26</v>
      </c>
      <c r="S4033" t="s">
        <v>75</v>
      </c>
      <c r="T4033">
        <v>1</v>
      </c>
      <c r="U4033" s="2">
        <v>18</v>
      </c>
      <c r="X4033" t="str">
        <f>VLOOKUP($S4033,Taxonomic!A:D,2,FALSE)</f>
        <v>labridae</v>
      </c>
      <c r="Y4033" t="str">
        <f>VLOOKUP(S4033,Taxonomic!A:D,3,FALSE)</f>
        <v>halichoeres</v>
      </c>
      <c r="Z4033" t="str">
        <f>VLOOKUP(S4033,Taxonomic!A:D,4,FALSE)</f>
        <v>brasiliensis</v>
      </c>
    </row>
    <row r="4034" spans="1:26" x14ac:dyDescent="0.2">
      <c r="A4034" t="s">
        <v>30</v>
      </c>
      <c r="B4034" t="s">
        <v>215</v>
      </c>
      <c r="C4034" s="4" t="s">
        <v>190</v>
      </c>
      <c r="D4034">
        <v>2020</v>
      </c>
      <c r="E4034">
        <v>1</v>
      </c>
      <c r="F4034" s="9">
        <v>31</v>
      </c>
      <c r="G4034" t="s">
        <v>455</v>
      </c>
      <c r="H4034" t="s">
        <v>136</v>
      </c>
      <c r="I4034">
        <f>VLOOKUP(B4034,Information_sites!D:E,2,FALSE)</f>
        <v>-24.100999999999999</v>
      </c>
      <c r="J4034">
        <f>VLOOKUP(B4034,Information_sites!D:F,3,FALSE)</f>
        <v>-45.6997</v>
      </c>
      <c r="K4034">
        <v>1</v>
      </c>
      <c r="L4034">
        <v>66</v>
      </c>
      <c r="M4034">
        <v>40</v>
      </c>
      <c r="N4034" t="s">
        <v>143</v>
      </c>
      <c r="O4034">
        <v>9</v>
      </c>
      <c r="P4034" s="5">
        <v>0.49305555555555602</v>
      </c>
      <c r="Q4034" s="5">
        <v>0.5</v>
      </c>
      <c r="R4034">
        <v>26</v>
      </c>
      <c r="S4034" t="s">
        <v>39</v>
      </c>
      <c r="T4034">
        <v>52</v>
      </c>
      <c r="U4034" s="2">
        <v>20</v>
      </c>
      <c r="X4034" t="str">
        <f>VLOOKUP($S4034,Taxonomic!A:D,2,FALSE)</f>
        <v>haemulidae</v>
      </c>
      <c r="Y4034" t="str">
        <f>VLOOKUP(S4034,Taxonomic!A:D,3,FALSE)</f>
        <v>haemulon</v>
      </c>
      <c r="Z4034" t="str">
        <f>VLOOKUP(S4034,Taxonomic!A:D,4,FALSE)</f>
        <v>aurolineatum</v>
      </c>
    </row>
    <row r="4035" spans="1:26" x14ac:dyDescent="0.2">
      <c r="A4035" t="s">
        <v>30</v>
      </c>
      <c r="B4035" t="s">
        <v>215</v>
      </c>
      <c r="C4035" s="4" t="s">
        <v>190</v>
      </c>
      <c r="D4035">
        <v>2020</v>
      </c>
      <c r="E4035">
        <v>1</v>
      </c>
      <c r="F4035" s="9">
        <v>31</v>
      </c>
      <c r="G4035" t="s">
        <v>455</v>
      </c>
      <c r="H4035" t="s">
        <v>136</v>
      </c>
      <c r="I4035">
        <f>VLOOKUP(B4035,Information_sites!D:E,2,FALSE)</f>
        <v>-24.100999999999999</v>
      </c>
      <c r="J4035">
        <f>VLOOKUP(B4035,Information_sites!D:F,3,FALSE)</f>
        <v>-45.6997</v>
      </c>
      <c r="K4035">
        <v>1</v>
      </c>
      <c r="L4035">
        <v>66</v>
      </c>
      <c r="M4035">
        <v>40</v>
      </c>
      <c r="N4035" t="s">
        <v>143</v>
      </c>
      <c r="O4035">
        <v>9</v>
      </c>
      <c r="P4035" s="5">
        <v>0.49305555555555602</v>
      </c>
      <c r="Q4035" s="5">
        <v>0.5</v>
      </c>
      <c r="R4035">
        <v>26</v>
      </c>
      <c r="S4035" t="s">
        <v>39</v>
      </c>
      <c r="T4035">
        <v>13</v>
      </c>
      <c r="U4035" s="2">
        <v>10</v>
      </c>
      <c r="X4035" t="str">
        <f>VLOOKUP($S4035,Taxonomic!A:D,2,FALSE)</f>
        <v>haemulidae</v>
      </c>
      <c r="Y4035" t="str">
        <f>VLOOKUP(S4035,Taxonomic!A:D,3,FALSE)</f>
        <v>haemulon</v>
      </c>
      <c r="Z4035" t="str">
        <f>VLOOKUP(S4035,Taxonomic!A:D,4,FALSE)</f>
        <v>aurolineatum</v>
      </c>
    </row>
    <row r="4036" spans="1:26" x14ac:dyDescent="0.2">
      <c r="A4036" t="s">
        <v>30</v>
      </c>
      <c r="B4036" t="s">
        <v>215</v>
      </c>
      <c r="C4036" s="4" t="s">
        <v>190</v>
      </c>
      <c r="D4036">
        <v>2020</v>
      </c>
      <c r="E4036">
        <v>1</v>
      </c>
      <c r="F4036" s="9">
        <v>31</v>
      </c>
      <c r="G4036" t="s">
        <v>455</v>
      </c>
      <c r="H4036" t="s">
        <v>136</v>
      </c>
      <c r="I4036">
        <f>VLOOKUP(B4036,Information_sites!D:E,2,FALSE)</f>
        <v>-24.100999999999999</v>
      </c>
      <c r="J4036">
        <f>VLOOKUP(B4036,Information_sites!D:F,3,FALSE)</f>
        <v>-45.6997</v>
      </c>
      <c r="K4036">
        <v>1</v>
      </c>
      <c r="L4036">
        <v>66</v>
      </c>
      <c r="M4036">
        <v>40</v>
      </c>
      <c r="N4036" t="s">
        <v>143</v>
      </c>
      <c r="O4036">
        <v>9</v>
      </c>
      <c r="P4036" s="5">
        <v>0.49305555555555602</v>
      </c>
      <c r="Q4036" s="5">
        <v>0.5</v>
      </c>
      <c r="R4036">
        <v>26</v>
      </c>
      <c r="S4036" t="s">
        <v>39</v>
      </c>
      <c r="T4036">
        <v>35</v>
      </c>
      <c r="U4036" s="2">
        <v>15</v>
      </c>
      <c r="X4036" t="str">
        <f>VLOOKUP($S4036,Taxonomic!A:D,2,FALSE)</f>
        <v>haemulidae</v>
      </c>
      <c r="Y4036" t="str">
        <f>VLOOKUP(S4036,Taxonomic!A:D,3,FALSE)</f>
        <v>haemulon</v>
      </c>
      <c r="Z4036" t="str">
        <f>VLOOKUP(S4036,Taxonomic!A:D,4,FALSE)</f>
        <v>aurolineatum</v>
      </c>
    </row>
    <row r="4037" spans="1:26" x14ac:dyDescent="0.2">
      <c r="A4037" t="s">
        <v>30</v>
      </c>
      <c r="B4037" t="s">
        <v>215</v>
      </c>
      <c r="C4037" s="4" t="s">
        <v>190</v>
      </c>
      <c r="D4037">
        <v>2020</v>
      </c>
      <c r="E4037">
        <v>1</v>
      </c>
      <c r="F4037" s="9">
        <v>31</v>
      </c>
      <c r="G4037" t="s">
        <v>455</v>
      </c>
      <c r="H4037" t="s">
        <v>136</v>
      </c>
      <c r="I4037">
        <f>VLOOKUP(B4037,Information_sites!D:E,2,FALSE)</f>
        <v>-24.100999999999999</v>
      </c>
      <c r="J4037">
        <f>VLOOKUP(B4037,Information_sites!D:F,3,FALSE)</f>
        <v>-45.6997</v>
      </c>
      <c r="K4037">
        <v>1</v>
      </c>
      <c r="L4037">
        <v>66</v>
      </c>
      <c r="M4037">
        <v>40</v>
      </c>
      <c r="N4037" t="s">
        <v>143</v>
      </c>
      <c r="O4037">
        <v>9</v>
      </c>
      <c r="P4037" s="5">
        <v>0.49305555555555602</v>
      </c>
      <c r="Q4037" s="5">
        <v>0.5</v>
      </c>
      <c r="R4037">
        <v>26</v>
      </c>
      <c r="S4037" t="s">
        <v>39</v>
      </c>
      <c r="T4037">
        <v>13</v>
      </c>
      <c r="U4037" s="2">
        <v>22</v>
      </c>
      <c r="X4037" t="str">
        <f>VLOOKUP($S4037,Taxonomic!A:D,2,FALSE)</f>
        <v>haemulidae</v>
      </c>
      <c r="Y4037" t="str">
        <f>VLOOKUP(S4037,Taxonomic!A:D,3,FALSE)</f>
        <v>haemulon</v>
      </c>
      <c r="Z4037" t="str">
        <f>VLOOKUP(S4037,Taxonomic!A:D,4,FALSE)</f>
        <v>aurolineatum</v>
      </c>
    </row>
    <row r="4038" spans="1:26" x14ac:dyDescent="0.2">
      <c r="A4038" t="s">
        <v>30</v>
      </c>
      <c r="B4038" t="s">
        <v>215</v>
      </c>
      <c r="C4038" s="4" t="s">
        <v>190</v>
      </c>
      <c r="D4038">
        <v>2020</v>
      </c>
      <c r="E4038">
        <v>1</v>
      </c>
      <c r="F4038" s="9">
        <v>31</v>
      </c>
      <c r="G4038" t="s">
        <v>455</v>
      </c>
      <c r="H4038" t="s">
        <v>136</v>
      </c>
      <c r="I4038">
        <f>VLOOKUP(B4038,Information_sites!D:E,2,FALSE)</f>
        <v>-24.100999999999999</v>
      </c>
      <c r="J4038">
        <f>VLOOKUP(B4038,Information_sites!D:F,3,FALSE)</f>
        <v>-45.6997</v>
      </c>
      <c r="K4038">
        <v>1</v>
      </c>
      <c r="L4038">
        <v>66</v>
      </c>
      <c r="M4038">
        <v>40</v>
      </c>
      <c r="N4038" t="s">
        <v>143</v>
      </c>
      <c r="O4038">
        <v>9</v>
      </c>
      <c r="P4038" s="5">
        <v>0.49305555555555602</v>
      </c>
      <c r="Q4038" s="5">
        <v>0.5</v>
      </c>
      <c r="R4038">
        <v>26</v>
      </c>
      <c r="S4038" t="s">
        <v>36</v>
      </c>
      <c r="T4038">
        <v>1</v>
      </c>
      <c r="U4038" s="2">
        <v>10</v>
      </c>
      <c r="X4038" t="str">
        <f>VLOOKUP($S4038,Taxonomic!A:D,2,FALSE)</f>
        <v>pomacentridae</v>
      </c>
      <c r="Y4038" t="str">
        <f>VLOOKUP(S4038,Taxonomic!A:D,3,FALSE)</f>
        <v>chromis</v>
      </c>
      <c r="Z4038" t="str">
        <f>VLOOKUP(S4038,Taxonomic!A:D,4,FALSE)</f>
        <v>multilineata</v>
      </c>
    </row>
    <row r="4039" spans="1:26" x14ac:dyDescent="0.2">
      <c r="A4039" t="s">
        <v>30</v>
      </c>
      <c r="B4039" t="s">
        <v>215</v>
      </c>
      <c r="C4039" s="4" t="s">
        <v>190</v>
      </c>
      <c r="D4039">
        <v>2020</v>
      </c>
      <c r="E4039">
        <v>1</v>
      </c>
      <c r="F4039" s="9">
        <v>31</v>
      </c>
      <c r="G4039" t="s">
        <v>455</v>
      </c>
      <c r="H4039" t="s">
        <v>136</v>
      </c>
      <c r="I4039">
        <f>VLOOKUP(B4039,Information_sites!D:E,2,FALSE)</f>
        <v>-24.100999999999999</v>
      </c>
      <c r="J4039">
        <f>VLOOKUP(B4039,Information_sites!D:F,3,FALSE)</f>
        <v>-45.6997</v>
      </c>
      <c r="K4039">
        <v>1</v>
      </c>
      <c r="L4039">
        <v>66</v>
      </c>
      <c r="M4039">
        <v>40</v>
      </c>
      <c r="N4039" t="s">
        <v>143</v>
      </c>
      <c r="O4039">
        <v>9</v>
      </c>
      <c r="P4039" s="5">
        <v>0.49305555555555602</v>
      </c>
      <c r="Q4039" s="5">
        <v>0.5</v>
      </c>
      <c r="R4039">
        <v>26</v>
      </c>
      <c r="S4039" t="s">
        <v>34</v>
      </c>
      <c r="T4039">
        <v>1</v>
      </c>
      <c r="U4039" s="2">
        <v>17</v>
      </c>
      <c r="X4039" t="str">
        <f>VLOOKUP($S4039,Taxonomic!A:D,2,FALSE)</f>
        <v>labridae</v>
      </c>
      <c r="Y4039" t="str">
        <f>VLOOKUP(S4039,Taxonomic!A:D,3,FALSE)</f>
        <v>bodianus</v>
      </c>
      <c r="Z4039" t="str">
        <f>VLOOKUP(S4039,Taxonomic!A:D,4,FALSE)</f>
        <v>pulchellus</v>
      </c>
    </row>
    <row r="4040" spans="1:26" x14ac:dyDescent="0.2">
      <c r="A4040" t="s">
        <v>30</v>
      </c>
      <c r="B4040" t="s">
        <v>215</v>
      </c>
      <c r="C4040" s="4" t="s">
        <v>190</v>
      </c>
      <c r="D4040">
        <v>2020</v>
      </c>
      <c r="E4040">
        <v>1</v>
      </c>
      <c r="F4040" s="9">
        <v>31</v>
      </c>
      <c r="G4040" t="s">
        <v>455</v>
      </c>
      <c r="H4040" t="s">
        <v>136</v>
      </c>
      <c r="I4040">
        <f>VLOOKUP(B4040,Information_sites!D:E,2,FALSE)</f>
        <v>-24.100999999999999</v>
      </c>
      <c r="J4040">
        <f>VLOOKUP(B4040,Information_sites!D:F,3,FALSE)</f>
        <v>-45.6997</v>
      </c>
      <c r="K4040">
        <v>1</v>
      </c>
      <c r="L4040">
        <v>66</v>
      </c>
      <c r="M4040">
        <v>40</v>
      </c>
      <c r="N4040" t="s">
        <v>143</v>
      </c>
      <c r="O4040">
        <v>9</v>
      </c>
      <c r="P4040" s="5">
        <v>0.49305555555555602</v>
      </c>
      <c r="Q4040" s="5">
        <v>0.5</v>
      </c>
      <c r="R4040">
        <v>26</v>
      </c>
      <c r="S4040" t="s">
        <v>113</v>
      </c>
      <c r="T4040">
        <v>1</v>
      </c>
      <c r="U4040" s="2">
        <v>12</v>
      </c>
      <c r="X4040" t="str">
        <f>VLOOKUP($S4040,Taxonomic!A:D,2,FALSE)</f>
        <v>tetraodontidae</v>
      </c>
      <c r="Y4040" t="str">
        <f>VLOOKUP(S4040,Taxonomic!A:D,3,FALSE)</f>
        <v>sphoeroides</v>
      </c>
      <c r="Z4040" t="str">
        <f>VLOOKUP(S4040,Taxonomic!A:D,4,FALSE)</f>
        <v>spengleri</v>
      </c>
    </row>
    <row r="4041" spans="1:26" x14ac:dyDescent="0.2">
      <c r="A4041" t="s">
        <v>30</v>
      </c>
      <c r="B4041" t="s">
        <v>215</v>
      </c>
      <c r="C4041" s="4" t="s">
        <v>190</v>
      </c>
      <c r="D4041">
        <v>2020</v>
      </c>
      <c r="E4041">
        <v>1</v>
      </c>
      <c r="F4041" s="9">
        <v>31</v>
      </c>
      <c r="G4041" t="s">
        <v>455</v>
      </c>
      <c r="H4041" t="s">
        <v>136</v>
      </c>
      <c r="I4041">
        <f>VLOOKUP(B4041,Information_sites!D:E,2,FALSE)</f>
        <v>-24.100999999999999</v>
      </c>
      <c r="J4041">
        <f>VLOOKUP(B4041,Information_sites!D:F,3,FALSE)</f>
        <v>-45.6997</v>
      </c>
      <c r="K4041">
        <v>1</v>
      </c>
      <c r="L4041">
        <v>66</v>
      </c>
      <c r="M4041">
        <v>40</v>
      </c>
      <c r="N4041" t="s">
        <v>143</v>
      </c>
      <c r="O4041">
        <v>9</v>
      </c>
      <c r="P4041" s="5">
        <v>0.49305555555555602</v>
      </c>
      <c r="Q4041" s="5">
        <v>0.5</v>
      </c>
      <c r="R4041">
        <v>26</v>
      </c>
      <c r="S4041" t="s">
        <v>49</v>
      </c>
      <c r="T4041">
        <v>2</v>
      </c>
      <c r="U4041" s="2">
        <v>37</v>
      </c>
      <c r="X4041" t="str">
        <f>VLOOKUP($S4041,Taxonomic!A:D,2,FALSE)</f>
        <v>acanthuridae</v>
      </c>
      <c r="Y4041" t="str">
        <f>VLOOKUP(S4041,Taxonomic!A:D,3,FALSE)</f>
        <v>acanthurus</v>
      </c>
      <c r="Z4041" t="str">
        <f>VLOOKUP(S4041,Taxonomic!A:D,4,FALSE)</f>
        <v>chirurgus</v>
      </c>
    </row>
    <row r="4042" spans="1:26" x14ac:dyDescent="0.2">
      <c r="A4042" t="s">
        <v>30</v>
      </c>
      <c r="B4042" t="s">
        <v>215</v>
      </c>
      <c r="C4042" s="4" t="s">
        <v>190</v>
      </c>
      <c r="D4042">
        <v>2020</v>
      </c>
      <c r="E4042">
        <v>1</v>
      </c>
      <c r="F4042" s="9">
        <v>31</v>
      </c>
      <c r="G4042" t="s">
        <v>455</v>
      </c>
      <c r="H4042" t="s">
        <v>136</v>
      </c>
      <c r="I4042">
        <f>VLOOKUP(B4042,Information_sites!D:E,2,FALSE)</f>
        <v>-24.100999999999999</v>
      </c>
      <c r="J4042">
        <f>VLOOKUP(B4042,Information_sites!D:F,3,FALSE)</f>
        <v>-45.6997</v>
      </c>
      <c r="K4042">
        <v>1</v>
      </c>
      <c r="L4042">
        <v>66</v>
      </c>
      <c r="M4042">
        <v>40</v>
      </c>
      <c r="N4042" t="s">
        <v>143</v>
      </c>
      <c r="O4042">
        <v>9</v>
      </c>
      <c r="P4042" s="5">
        <v>0.49305555555555602</v>
      </c>
      <c r="Q4042" s="5">
        <v>0.5</v>
      </c>
      <c r="R4042">
        <v>26</v>
      </c>
      <c r="S4042" t="s">
        <v>46</v>
      </c>
      <c r="T4042">
        <v>3</v>
      </c>
      <c r="U4042" s="2">
        <v>10</v>
      </c>
      <c r="X4042" t="str">
        <f>VLOOKUP($S4042,Taxonomic!A:D,2,FALSE)</f>
        <v>pomacentridae</v>
      </c>
      <c r="Y4042" t="str">
        <f>VLOOKUP(S4042,Taxonomic!A:D,3,FALSE)</f>
        <v>stegastes</v>
      </c>
      <c r="Z4042" t="str">
        <f>VLOOKUP(S4042,Taxonomic!A:D,4,FALSE)</f>
        <v>fuscus</v>
      </c>
    </row>
    <row r="4043" spans="1:26" x14ac:dyDescent="0.2">
      <c r="A4043" t="s">
        <v>30</v>
      </c>
      <c r="B4043" t="s">
        <v>215</v>
      </c>
      <c r="C4043" s="4" t="s">
        <v>190</v>
      </c>
      <c r="D4043">
        <v>2020</v>
      </c>
      <c r="E4043">
        <v>1</v>
      </c>
      <c r="F4043" s="9">
        <v>31</v>
      </c>
      <c r="G4043" t="s">
        <v>455</v>
      </c>
      <c r="H4043" t="s">
        <v>136</v>
      </c>
      <c r="I4043">
        <f>VLOOKUP(B4043,Information_sites!D:E,2,FALSE)</f>
        <v>-24.100999999999999</v>
      </c>
      <c r="J4043">
        <f>VLOOKUP(B4043,Information_sites!D:F,3,FALSE)</f>
        <v>-45.6997</v>
      </c>
      <c r="K4043">
        <v>1</v>
      </c>
      <c r="L4043">
        <v>66</v>
      </c>
      <c r="M4043">
        <v>40</v>
      </c>
      <c r="N4043" t="s">
        <v>143</v>
      </c>
      <c r="O4043">
        <v>9</v>
      </c>
      <c r="P4043" s="5">
        <v>0.49305555555555602</v>
      </c>
      <c r="Q4043" s="5">
        <v>0.5</v>
      </c>
      <c r="R4043">
        <v>26</v>
      </c>
      <c r="S4043" t="s">
        <v>46</v>
      </c>
      <c r="T4043">
        <v>7</v>
      </c>
      <c r="U4043" s="2">
        <v>8</v>
      </c>
      <c r="X4043" t="str">
        <f>VLOOKUP($S4043,Taxonomic!A:D,2,FALSE)</f>
        <v>pomacentridae</v>
      </c>
      <c r="Y4043" t="str">
        <f>VLOOKUP(S4043,Taxonomic!A:D,3,FALSE)</f>
        <v>stegastes</v>
      </c>
      <c r="Z4043" t="str">
        <f>VLOOKUP(S4043,Taxonomic!A:D,4,FALSE)</f>
        <v>fuscus</v>
      </c>
    </row>
    <row r="4044" spans="1:26" x14ac:dyDescent="0.2">
      <c r="A4044" t="s">
        <v>30</v>
      </c>
      <c r="B4044" t="s">
        <v>215</v>
      </c>
      <c r="C4044" s="4" t="s">
        <v>190</v>
      </c>
      <c r="D4044">
        <v>2020</v>
      </c>
      <c r="E4044">
        <v>1</v>
      </c>
      <c r="F4044" s="9">
        <v>31</v>
      </c>
      <c r="G4044" t="s">
        <v>455</v>
      </c>
      <c r="H4044" t="s">
        <v>136</v>
      </c>
      <c r="I4044">
        <f>VLOOKUP(B4044,Information_sites!D:E,2,FALSE)</f>
        <v>-24.100999999999999</v>
      </c>
      <c r="J4044">
        <f>VLOOKUP(B4044,Information_sites!D:F,3,FALSE)</f>
        <v>-45.6997</v>
      </c>
      <c r="K4044">
        <v>1</v>
      </c>
      <c r="L4044">
        <v>66</v>
      </c>
      <c r="M4044">
        <v>40</v>
      </c>
      <c r="N4044" t="s">
        <v>143</v>
      </c>
      <c r="O4044">
        <v>9</v>
      </c>
      <c r="P4044" s="5">
        <v>0.49305555555555602</v>
      </c>
      <c r="Q4044" s="5">
        <v>0.5</v>
      </c>
      <c r="R4044">
        <v>26</v>
      </c>
      <c r="S4044" t="s">
        <v>46</v>
      </c>
      <c r="T4044">
        <v>8</v>
      </c>
      <c r="U4044" s="2">
        <v>5</v>
      </c>
      <c r="X4044" t="str">
        <f>VLOOKUP($S4044,Taxonomic!A:D,2,FALSE)</f>
        <v>pomacentridae</v>
      </c>
      <c r="Y4044" t="str">
        <f>VLOOKUP(S4044,Taxonomic!A:D,3,FALSE)</f>
        <v>stegastes</v>
      </c>
      <c r="Z4044" t="str">
        <f>VLOOKUP(S4044,Taxonomic!A:D,4,FALSE)</f>
        <v>fuscus</v>
      </c>
    </row>
    <row r="4045" spans="1:26" x14ac:dyDescent="0.2">
      <c r="A4045" t="s">
        <v>30</v>
      </c>
      <c r="B4045" t="s">
        <v>215</v>
      </c>
      <c r="C4045" s="4" t="s">
        <v>190</v>
      </c>
      <c r="D4045">
        <v>2020</v>
      </c>
      <c r="E4045">
        <v>1</v>
      </c>
      <c r="F4045" s="9">
        <v>31</v>
      </c>
      <c r="G4045" t="s">
        <v>455</v>
      </c>
      <c r="H4045" t="s">
        <v>136</v>
      </c>
      <c r="I4045">
        <f>VLOOKUP(B4045,Information_sites!D:E,2,FALSE)</f>
        <v>-24.100999999999999</v>
      </c>
      <c r="J4045">
        <f>VLOOKUP(B4045,Information_sites!D:F,3,FALSE)</f>
        <v>-45.6997</v>
      </c>
      <c r="K4045">
        <v>1</v>
      </c>
      <c r="L4045">
        <v>66</v>
      </c>
      <c r="M4045">
        <v>40</v>
      </c>
      <c r="N4045" t="s">
        <v>143</v>
      </c>
      <c r="O4045">
        <v>9</v>
      </c>
      <c r="P4045" s="5">
        <v>0.49305555555555602</v>
      </c>
      <c r="Q4045" s="5">
        <v>0.5</v>
      </c>
      <c r="R4045">
        <v>26</v>
      </c>
      <c r="S4045" t="s">
        <v>46</v>
      </c>
      <c r="T4045">
        <v>3</v>
      </c>
      <c r="U4045" s="2">
        <v>10</v>
      </c>
      <c r="X4045" t="str">
        <f>VLOOKUP($S4045,Taxonomic!A:D,2,FALSE)</f>
        <v>pomacentridae</v>
      </c>
      <c r="Y4045" t="str">
        <f>VLOOKUP(S4045,Taxonomic!A:D,3,FALSE)</f>
        <v>stegastes</v>
      </c>
      <c r="Z4045" t="str">
        <f>VLOOKUP(S4045,Taxonomic!A:D,4,FALSE)</f>
        <v>fuscus</v>
      </c>
    </row>
    <row r="4046" spans="1:26" x14ac:dyDescent="0.2">
      <c r="A4046" t="s">
        <v>30</v>
      </c>
      <c r="B4046" t="s">
        <v>215</v>
      </c>
      <c r="C4046" s="4" t="s">
        <v>190</v>
      </c>
      <c r="D4046">
        <v>2020</v>
      </c>
      <c r="E4046">
        <v>1</v>
      </c>
      <c r="F4046" s="9">
        <v>31</v>
      </c>
      <c r="G4046" t="s">
        <v>455</v>
      </c>
      <c r="H4046" t="s">
        <v>136</v>
      </c>
      <c r="I4046">
        <f>VLOOKUP(B4046,Information_sites!D:E,2,FALSE)</f>
        <v>-24.100999999999999</v>
      </c>
      <c r="J4046">
        <f>VLOOKUP(B4046,Information_sites!D:F,3,FALSE)</f>
        <v>-45.6997</v>
      </c>
      <c r="K4046">
        <v>1</v>
      </c>
      <c r="L4046">
        <v>66</v>
      </c>
      <c r="M4046">
        <v>40</v>
      </c>
      <c r="N4046" t="s">
        <v>143</v>
      </c>
      <c r="O4046">
        <v>9</v>
      </c>
      <c r="P4046" s="5">
        <v>0.49305555555555602</v>
      </c>
      <c r="Q4046" s="5">
        <v>0.5</v>
      </c>
      <c r="R4046">
        <v>26</v>
      </c>
      <c r="S4046" t="s">
        <v>55</v>
      </c>
      <c r="T4046">
        <v>1</v>
      </c>
      <c r="U4046" s="2">
        <v>3</v>
      </c>
      <c r="X4046" t="str">
        <f>VLOOKUP($S4046,Taxonomic!A:D,2,FALSE)</f>
        <v>blenniidae</v>
      </c>
      <c r="Y4046" t="str">
        <f>VLOOKUP(S4046,Taxonomic!A:D,3,FALSE)</f>
        <v>parablennius</v>
      </c>
      <c r="Z4046" t="str">
        <f>VLOOKUP(S4046,Taxonomic!A:D,4,FALSE)</f>
        <v>pilicornis</v>
      </c>
    </row>
    <row r="4047" spans="1:26" x14ac:dyDescent="0.2">
      <c r="A4047" t="s">
        <v>30</v>
      </c>
      <c r="B4047" t="s">
        <v>215</v>
      </c>
      <c r="C4047" s="4" t="s">
        <v>190</v>
      </c>
      <c r="D4047">
        <v>2020</v>
      </c>
      <c r="E4047">
        <v>1</v>
      </c>
      <c r="F4047" s="9">
        <v>31</v>
      </c>
      <c r="G4047" t="s">
        <v>455</v>
      </c>
      <c r="H4047" t="s">
        <v>136</v>
      </c>
      <c r="I4047">
        <f>VLOOKUP(B4047,Information_sites!D:E,2,FALSE)</f>
        <v>-24.100999999999999</v>
      </c>
      <c r="J4047">
        <f>VLOOKUP(B4047,Information_sites!D:F,3,FALSE)</f>
        <v>-45.6997</v>
      </c>
      <c r="K4047">
        <v>1</v>
      </c>
      <c r="L4047">
        <v>66</v>
      </c>
      <c r="M4047">
        <v>40</v>
      </c>
      <c r="N4047" t="s">
        <v>143</v>
      </c>
      <c r="O4047">
        <v>9</v>
      </c>
      <c r="P4047" s="5">
        <v>0.49305555555555602</v>
      </c>
      <c r="Q4047" s="5">
        <v>0.5</v>
      </c>
      <c r="R4047">
        <v>26</v>
      </c>
      <c r="S4047" t="s">
        <v>55</v>
      </c>
      <c r="T4047">
        <v>2</v>
      </c>
      <c r="U4047" s="2">
        <v>5</v>
      </c>
      <c r="X4047" t="str">
        <f>VLOOKUP($S4047,Taxonomic!A:D,2,FALSE)</f>
        <v>blenniidae</v>
      </c>
      <c r="Y4047" t="str">
        <f>VLOOKUP(S4047,Taxonomic!A:D,3,FALSE)</f>
        <v>parablennius</v>
      </c>
      <c r="Z4047" t="str">
        <f>VLOOKUP(S4047,Taxonomic!A:D,4,FALSE)</f>
        <v>pilicornis</v>
      </c>
    </row>
    <row r="4048" spans="1:26" x14ac:dyDescent="0.2">
      <c r="A4048" t="s">
        <v>30</v>
      </c>
      <c r="B4048" t="s">
        <v>215</v>
      </c>
      <c r="C4048" s="4" t="s">
        <v>190</v>
      </c>
      <c r="D4048">
        <v>2020</v>
      </c>
      <c r="E4048">
        <v>1</v>
      </c>
      <c r="F4048" s="9">
        <v>31</v>
      </c>
      <c r="G4048" t="s">
        <v>455</v>
      </c>
      <c r="H4048" t="s">
        <v>136</v>
      </c>
      <c r="I4048">
        <f>VLOOKUP(B4048,Information_sites!D:E,2,FALSE)</f>
        <v>-24.100999999999999</v>
      </c>
      <c r="J4048">
        <f>VLOOKUP(B4048,Information_sites!D:F,3,FALSE)</f>
        <v>-45.6997</v>
      </c>
      <c r="K4048">
        <v>1</v>
      </c>
      <c r="L4048">
        <v>66</v>
      </c>
      <c r="M4048">
        <v>40</v>
      </c>
      <c r="N4048" t="s">
        <v>143</v>
      </c>
      <c r="O4048">
        <v>9</v>
      </c>
      <c r="P4048" s="5">
        <v>0.49305555555555602</v>
      </c>
      <c r="Q4048" s="5">
        <v>0.5</v>
      </c>
      <c r="R4048">
        <v>26</v>
      </c>
      <c r="S4048" t="s">
        <v>55</v>
      </c>
      <c r="T4048">
        <v>2</v>
      </c>
      <c r="U4048" s="2">
        <v>4</v>
      </c>
      <c r="X4048" t="str">
        <f>VLOOKUP($S4048,Taxonomic!A:D,2,FALSE)</f>
        <v>blenniidae</v>
      </c>
      <c r="Y4048" t="str">
        <f>VLOOKUP(S4048,Taxonomic!A:D,3,FALSE)</f>
        <v>parablennius</v>
      </c>
      <c r="Z4048" t="str">
        <f>VLOOKUP(S4048,Taxonomic!A:D,4,FALSE)</f>
        <v>pilicornis</v>
      </c>
    </row>
    <row r="4049" spans="1:26" x14ac:dyDescent="0.2">
      <c r="A4049" t="s">
        <v>30</v>
      </c>
      <c r="B4049" t="s">
        <v>215</v>
      </c>
      <c r="C4049" s="4" t="s">
        <v>190</v>
      </c>
      <c r="D4049">
        <v>2020</v>
      </c>
      <c r="E4049">
        <v>1</v>
      </c>
      <c r="F4049" s="9">
        <v>31</v>
      </c>
      <c r="G4049" t="s">
        <v>455</v>
      </c>
      <c r="H4049" t="s">
        <v>136</v>
      </c>
      <c r="I4049">
        <f>VLOOKUP(B4049,Information_sites!D:E,2,FALSE)</f>
        <v>-24.100999999999999</v>
      </c>
      <c r="J4049">
        <f>VLOOKUP(B4049,Information_sites!D:F,3,FALSE)</f>
        <v>-45.6997</v>
      </c>
      <c r="K4049">
        <v>1</v>
      </c>
      <c r="L4049">
        <v>66</v>
      </c>
      <c r="M4049">
        <v>40</v>
      </c>
      <c r="N4049" t="s">
        <v>143</v>
      </c>
      <c r="O4049">
        <v>9</v>
      </c>
      <c r="P4049" s="5">
        <v>0.49305555555555602</v>
      </c>
      <c r="Q4049" s="5">
        <v>0.5</v>
      </c>
      <c r="R4049">
        <v>26</v>
      </c>
      <c r="S4049" t="s">
        <v>55</v>
      </c>
      <c r="T4049">
        <v>1</v>
      </c>
      <c r="U4049" s="2">
        <v>7</v>
      </c>
      <c r="X4049" t="str">
        <f>VLOOKUP($S4049,Taxonomic!A:D,2,FALSE)</f>
        <v>blenniidae</v>
      </c>
      <c r="Y4049" t="str">
        <f>VLOOKUP(S4049,Taxonomic!A:D,3,FALSE)</f>
        <v>parablennius</v>
      </c>
      <c r="Z4049" t="str">
        <f>VLOOKUP(S4049,Taxonomic!A:D,4,FALSE)</f>
        <v>pilicornis</v>
      </c>
    </row>
    <row r="4050" spans="1:26" x14ac:dyDescent="0.2">
      <c r="A4050" t="s">
        <v>30</v>
      </c>
      <c r="B4050" t="s">
        <v>215</v>
      </c>
      <c r="C4050" s="4" t="s">
        <v>190</v>
      </c>
      <c r="D4050">
        <v>2020</v>
      </c>
      <c r="E4050">
        <v>1</v>
      </c>
      <c r="F4050" s="9">
        <v>31</v>
      </c>
      <c r="G4050" t="s">
        <v>455</v>
      </c>
      <c r="H4050" t="s">
        <v>136</v>
      </c>
      <c r="I4050">
        <f>VLOOKUP(B4050,Information_sites!D:E,2,FALSE)</f>
        <v>-24.100999999999999</v>
      </c>
      <c r="J4050">
        <f>VLOOKUP(B4050,Information_sites!D:F,3,FALSE)</f>
        <v>-45.6997</v>
      </c>
      <c r="K4050">
        <v>1</v>
      </c>
      <c r="L4050">
        <v>66</v>
      </c>
      <c r="M4050">
        <v>40</v>
      </c>
      <c r="N4050" t="s">
        <v>143</v>
      </c>
      <c r="O4050">
        <v>9</v>
      </c>
      <c r="P4050" s="5">
        <v>0.49305555555555602</v>
      </c>
      <c r="Q4050" s="5">
        <v>0.5</v>
      </c>
      <c r="R4050">
        <v>26</v>
      </c>
      <c r="S4050" t="s">
        <v>87</v>
      </c>
      <c r="T4050">
        <v>2</v>
      </c>
      <c r="U4050" s="2">
        <v>5</v>
      </c>
      <c r="X4050" t="str">
        <f>VLOOKUP($S4050,Taxonomic!A:D,2,FALSE)</f>
        <v>gobiidae</v>
      </c>
      <c r="Y4050" t="str">
        <f>VLOOKUP(S4050,Taxonomic!A:D,3,FALSE)</f>
        <v>coryphopterus</v>
      </c>
      <c r="Z4050" t="str">
        <f>VLOOKUP(S4050,Taxonomic!A:D,4,FALSE)</f>
        <v>spp</v>
      </c>
    </row>
    <row r="4051" spans="1:26" x14ac:dyDescent="0.2">
      <c r="A4051" t="s">
        <v>30</v>
      </c>
      <c r="B4051" t="s">
        <v>215</v>
      </c>
      <c r="C4051" s="4" t="s">
        <v>190</v>
      </c>
      <c r="D4051">
        <v>2020</v>
      </c>
      <c r="E4051">
        <v>1</v>
      </c>
      <c r="F4051" s="9">
        <v>31</v>
      </c>
      <c r="G4051" t="s">
        <v>455</v>
      </c>
      <c r="H4051" t="s">
        <v>136</v>
      </c>
      <c r="I4051">
        <f>VLOOKUP(B4051,Information_sites!D:E,2,FALSE)</f>
        <v>-24.100999999999999</v>
      </c>
      <c r="J4051">
        <f>VLOOKUP(B4051,Information_sites!D:F,3,FALSE)</f>
        <v>-45.6997</v>
      </c>
      <c r="K4051">
        <v>1</v>
      </c>
      <c r="L4051">
        <v>66</v>
      </c>
      <c r="M4051">
        <v>40</v>
      </c>
      <c r="N4051" t="s">
        <v>143</v>
      </c>
      <c r="O4051">
        <v>9</v>
      </c>
      <c r="P4051" s="5">
        <v>0.49305555555555602</v>
      </c>
      <c r="Q4051" s="5">
        <v>0.5</v>
      </c>
      <c r="R4051">
        <v>26</v>
      </c>
      <c r="S4051" t="s">
        <v>87</v>
      </c>
      <c r="T4051">
        <v>4</v>
      </c>
      <c r="U4051" s="2">
        <v>7</v>
      </c>
      <c r="X4051" t="str">
        <f>VLOOKUP($S4051,Taxonomic!A:D,2,FALSE)</f>
        <v>gobiidae</v>
      </c>
      <c r="Y4051" t="str">
        <f>VLOOKUP(S4051,Taxonomic!A:D,3,FALSE)</f>
        <v>coryphopterus</v>
      </c>
      <c r="Z4051" t="str">
        <f>VLOOKUP(S4051,Taxonomic!A:D,4,FALSE)</f>
        <v>spp</v>
      </c>
    </row>
    <row r="4052" spans="1:26" x14ac:dyDescent="0.2">
      <c r="A4052" t="s">
        <v>30</v>
      </c>
      <c r="B4052" t="s">
        <v>215</v>
      </c>
      <c r="C4052" s="4" t="s">
        <v>190</v>
      </c>
      <c r="D4052">
        <v>2020</v>
      </c>
      <c r="E4052">
        <v>1</v>
      </c>
      <c r="F4052" s="9">
        <v>31</v>
      </c>
      <c r="G4052" t="s">
        <v>455</v>
      </c>
      <c r="H4052" t="s">
        <v>136</v>
      </c>
      <c r="I4052">
        <f>VLOOKUP(B4052,Information_sites!D:E,2,FALSE)</f>
        <v>-24.100999999999999</v>
      </c>
      <c r="J4052">
        <f>VLOOKUP(B4052,Information_sites!D:F,3,FALSE)</f>
        <v>-45.6997</v>
      </c>
      <c r="K4052">
        <v>1</v>
      </c>
      <c r="L4052">
        <v>66</v>
      </c>
      <c r="M4052">
        <v>40</v>
      </c>
      <c r="N4052" t="s">
        <v>143</v>
      </c>
      <c r="O4052">
        <v>9</v>
      </c>
      <c r="P4052" s="5">
        <v>0.49305555555555602</v>
      </c>
      <c r="Q4052" s="5">
        <v>0.5</v>
      </c>
      <c r="R4052">
        <v>26</v>
      </c>
      <c r="S4052" t="s">
        <v>87</v>
      </c>
      <c r="T4052">
        <v>2</v>
      </c>
      <c r="U4052" s="2">
        <v>3</v>
      </c>
      <c r="X4052" t="str">
        <f>VLOOKUP($S4052,Taxonomic!A:D,2,FALSE)</f>
        <v>gobiidae</v>
      </c>
      <c r="Y4052" t="str">
        <f>VLOOKUP(S4052,Taxonomic!A:D,3,FALSE)</f>
        <v>coryphopterus</v>
      </c>
      <c r="Z4052" t="str">
        <f>VLOOKUP(S4052,Taxonomic!A:D,4,FALSE)</f>
        <v>spp</v>
      </c>
    </row>
    <row r="4053" spans="1:26" x14ac:dyDescent="0.2">
      <c r="A4053" t="s">
        <v>30</v>
      </c>
      <c r="B4053" t="s">
        <v>215</v>
      </c>
      <c r="C4053" s="4" t="s">
        <v>190</v>
      </c>
      <c r="D4053">
        <v>2020</v>
      </c>
      <c r="E4053">
        <v>1</v>
      </c>
      <c r="F4053" s="9">
        <v>31</v>
      </c>
      <c r="G4053" t="s">
        <v>455</v>
      </c>
      <c r="H4053" t="s">
        <v>136</v>
      </c>
      <c r="I4053">
        <f>VLOOKUP(B4053,Information_sites!D:E,2,FALSE)</f>
        <v>-24.100999999999999</v>
      </c>
      <c r="J4053">
        <f>VLOOKUP(B4053,Information_sites!D:F,3,FALSE)</f>
        <v>-45.6997</v>
      </c>
      <c r="K4053">
        <v>1</v>
      </c>
      <c r="L4053">
        <v>66</v>
      </c>
      <c r="M4053">
        <v>40</v>
      </c>
      <c r="N4053" t="s">
        <v>143</v>
      </c>
      <c r="O4053">
        <v>9</v>
      </c>
      <c r="P4053" s="5">
        <v>0.49305555555555602</v>
      </c>
      <c r="Q4053" s="5">
        <v>0.5</v>
      </c>
      <c r="R4053">
        <v>26</v>
      </c>
      <c r="S4053" t="s">
        <v>40</v>
      </c>
      <c r="T4053">
        <v>1</v>
      </c>
      <c r="U4053" s="2">
        <v>12</v>
      </c>
      <c r="X4053" t="str">
        <f>VLOOKUP($S4053,Taxonomic!A:D,2,FALSE)</f>
        <v>labridae</v>
      </c>
      <c r="Y4053" t="str">
        <f>VLOOKUP(S4053,Taxonomic!A:D,3,FALSE)</f>
        <v>halichoeres</v>
      </c>
      <c r="Z4053" t="str">
        <f>VLOOKUP(S4053,Taxonomic!A:D,4,FALSE)</f>
        <v>poeyi</v>
      </c>
    </row>
    <row r="4054" spans="1:26" x14ac:dyDescent="0.2">
      <c r="A4054" t="s">
        <v>30</v>
      </c>
      <c r="B4054" t="s">
        <v>215</v>
      </c>
      <c r="C4054" s="4" t="s">
        <v>190</v>
      </c>
      <c r="D4054">
        <v>2020</v>
      </c>
      <c r="E4054">
        <v>1</v>
      </c>
      <c r="F4054" s="9">
        <v>31</v>
      </c>
      <c r="G4054" t="s">
        <v>455</v>
      </c>
      <c r="H4054" t="s">
        <v>136</v>
      </c>
      <c r="I4054">
        <f>VLOOKUP(B4054,Information_sites!D:E,2,FALSE)</f>
        <v>-24.100999999999999</v>
      </c>
      <c r="J4054">
        <f>VLOOKUP(B4054,Information_sites!D:F,3,FALSE)</f>
        <v>-45.6997</v>
      </c>
      <c r="K4054">
        <v>1</v>
      </c>
      <c r="L4054">
        <v>66</v>
      </c>
      <c r="M4054">
        <v>40</v>
      </c>
      <c r="N4054" t="s">
        <v>143</v>
      </c>
      <c r="O4054">
        <v>9</v>
      </c>
      <c r="P4054" s="5">
        <v>0.49305555555555602</v>
      </c>
      <c r="Q4054" s="5">
        <v>0.5</v>
      </c>
      <c r="R4054">
        <v>26</v>
      </c>
      <c r="S4054" t="s">
        <v>69</v>
      </c>
      <c r="T4054">
        <v>1</v>
      </c>
      <c r="U4054" s="2">
        <v>3</v>
      </c>
      <c r="X4054" t="str">
        <f>VLOOKUP($S4054,Taxonomic!A:D,2,FALSE)</f>
        <v>labrisomidae</v>
      </c>
      <c r="Y4054" t="str">
        <f>VLOOKUP(S4054,Taxonomic!A:D,3,FALSE)</f>
        <v>malacoctenus</v>
      </c>
      <c r="Z4054" t="str">
        <f>VLOOKUP(S4054,Taxonomic!A:D,4,FALSE)</f>
        <v>delalandii</v>
      </c>
    </row>
    <row r="4055" spans="1:26" x14ac:dyDescent="0.2">
      <c r="A4055" t="s">
        <v>30</v>
      </c>
      <c r="B4055" t="s">
        <v>215</v>
      </c>
      <c r="C4055" s="4" t="s">
        <v>190</v>
      </c>
      <c r="D4055">
        <v>2020</v>
      </c>
      <c r="E4055">
        <v>1</v>
      </c>
      <c r="F4055" s="9">
        <v>31</v>
      </c>
      <c r="G4055" t="s">
        <v>455</v>
      </c>
      <c r="H4055" t="s">
        <v>136</v>
      </c>
      <c r="I4055">
        <f>VLOOKUP(B4055,Information_sites!D:E,2,FALSE)</f>
        <v>-24.100999999999999</v>
      </c>
      <c r="J4055">
        <f>VLOOKUP(B4055,Information_sites!D:F,3,FALSE)</f>
        <v>-45.6997</v>
      </c>
      <c r="K4055">
        <v>1</v>
      </c>
      <c r="L4055">
        <v>66</v>
      </c>
      <c r="M4055">
        <v>40</v>
      </c>
      <c r="N4055" t="s">
        <v>143</v>
      </c>
      <c r="O4055">
        <v>9</v>
      </c>
      <c r="P4055" s="5">
        <v>0.49305555555555602</v>
      </c>
      <c r="Q4055" s="5">
        <v>0.5</v>
      </c>
      <c r="R4055">
        <v>26</v>
      </c>
      <c r="S4055" t="s">
        <v>65</v>
      </c>
      <c r="T4055">
        <v>1</v>
      </c>
      <c r="U4055" s="2">
        <v>3</v>
      </c>
      <c r="X4055" t="str">
        <f>VLOOKUP($S4055,Taxonomic!A:D,2,FALSE)</f>
        <v>gobiidae</v>
      </c>
      <c r="Y4055" t="str">
        <f>VLOOKUP(S4055,Taxonomic!A:D,3,FALSE)</f>
        <v>elacatinus</v>
      </c>
      <c r="Z4055" t="str">
        <f>VLOOKUP(S4055,Taxonomic!A:D,4,FALSE)</f>
        <v>figaro</v>
      </c>
    </row>
    <row r="4056" spans="1:26" x14ac:dyDescent="0.2">
      <c r="A4056" t="s">
        <v>30</v>
      </c>
      <c r="B4056" t="s">
        <v>215</v>
      </c>
      <c r="C4056" s="4" t="s">
        <v>190</v>
      </c>
      <c r="D4056">
        <v>2020</v>
      </c>
      <c r="E4056">
        <v>1</v>
      </c>
      <c r="F4056" s="9">
        <v>31</v>
      </c>
      <c r="G4056" t="s">
        <v>455</v>
      </c>
      <c r="H4056" t="s">
        <v>136</v>
      </c>
      <c r="I4056">
        <f>VLOOKUP(B4056,Information_sites!D:E,2,FALSE)</f>
        <v>-24.100999999999999</v>
      </c>
      <c r="J4056">
        <f>VLOOKUP(B4056,Information_sites!D:F,3,FALSE)</f>
        <v>-45.6997</v>
      </c>
      <c r="K4056">
        <v>1</v>
      </c>
      <c r="L4056">
        <v>66</v>
      </c>
      <c r="M4056">
        <v>40</v>
      </c>
      <c r="N4056" t="s">
        <v>143</v>
      </c>
      <c r="O4056">
        <v>9</v>
      </c>
      <c r="P4056" s="5">
        <v>0.49305555555555602</v>
      </c>
      <c r="Q4056" s="5">
        <v>0.5</v>
      </c>
      <c r="R4056">
        <v>26</v>
      </c>
      <c r="S4056" t="s">
        <v>54</v>
      </c>
      <c r="T4056">
        <v>3</v>
      </c>
      <c r="U4056" s="2">
        <v>5</v>
      </c>
      <c r="X4056" t="str">
        <f>VLOOKUP($S4056,Taxonomic!A:D,2,FALSE)</f>
        <v>blenniidae</v>
      </c>
      <c r="Y4056" t="str">
        <f>VLOOKUP(S4056,Taxonomic!A:D,3,FALSE)</f>
        <v>parablennius</v>
      </c>
      <c r="Z4056" t="str">
        <f>VLOOKUP(S4056,Taxonomic!A:D,4,FALSE)</f>
        <v>marmoreus</v>
      </c>
    </row>
    <row r="4057" spans="1:26" x14ac:dyDescent="0.2">
      <c r="A4057" t="s">
        <v>30</v>
      </c>
      <c r="B4057" t="s">
        <v>215</v>
      </c>
      <c r="C4057" s="4" t="s">
        <v>190</v>
      </c>
      <c r="D4057">
        <v>2020</v>
      </c>
      <c r="E4057">
        <v>1</v>
      </c>
      <c r="F4057" s="9">
        <v>31</v>
      </c>
      <c r="G4057" t="s">
        <v>455</v>
      </c>
      <c r="H4057" t="s">
        <v>136</v>
      </c>
      <c r="I4057">
        <f>VLOOKUP(B4057,Information_sites!D:E,2,FALSE)</f>
        <v>-24.100999999999999</v>
      </c>
      <c r="J4057">
        <f>VLOOKUP(B4057,Information_sites!D:F,3,FALSE)</f>
        <v>-45.6997</v>
      </c>
      <c r="K4057">
        <v>2</v>
      </c>
      <c r="L4057">
        <v>67</v>
      </c>
      <c r="M4057">
        <v>40</v>
      </c>
      <c r="N4057" t="s">
        <v>145</v>
      </c>
      <c r="O4057">
        <v>8</v>
      </c>
      <c r="P4057" s="5">
        <v>0.50277777777777799</v>
      </c>
      <c r="Q4057" s="5">
        <v>0.50902777777777797</v>
      </c>
      <c r="R4057">
        <v>26</v>
      </c>
      <c r="S4057" t="s">
        <v>33</v>
      </c>
      <c r="T4057">
        <v>20</v>
      </c>
      <c r="U4057" s="2">
        <v>10</v>
      </c>
      <c r="X4057" t="str">
        <f>VLOOKUP($S4057,Taxonomic!A:D,2,FALSE)</f>
        <v>pomacentridae</v>
      </c>
      <c r="Y4057" t="str">
        <f>VLOOKUP(S4057,Taxonomic!A:D,3,FALSE)</f>
        <v>abudefduf</v>
      </c>
      <c r="Z4057" t="str">
        <f>VLOOKUP(S4057,Taxonomic!A:D,4,FALSE)</f>
        <v>saxatilis</v>
      </c>
    </row>
    <row r="4058" spans="1:26" x14ac:dyDescent="0.2">
      <c r="A4058" t="s">
        <v>30</v>
      </c>
      <c r="B4058" t="s">
        <v>215</v>
      </c>
      <c r="C4058" s="4" t="s">
        <v>190</v>
      </c>
      <c r="D4058">
        <v>2020</v>
      </c>
      <c r="E4058">
        <v>1</v>
      </c>
      <c r="F4058" s="9">
        <v>31</v>
      </c>
      <c r="G4058" t="s">
        <v>455</v>
      </c>
      <c r="H4058" t="s">
        <v>136</v>
      </c>
      <c r="I4058">
        <f>VLOOKUP(B4058,Information_sites!D:E,2,FALSE)</f>
        <v>-24.100999999999999</v>
      </c>
      <c r="J4058">
        <f>VLOOKUP(B4058,Information_sites!D:F,3,FALSE)</f>
        <v>-45.6997</v>
      </c>
      <c r="K4058">
        <v>2</v>
      </c>
      <c r="L4058">
        <v>67</v>
      </c>
      <c r="M4058">
        <v>40</v>
      </c>
      <c r="N4058" t="s">
        <v>145</v>
      </c>
      <c r="O4058">
        <v>8</v>
      </c>
      <c r="P4058" s="5">
        <v>0.50277777777777799</v>
      </c>
      <c r="Q4058" s="5">
        <v>0.50902777777777797</v>
      </c>
      <c r="R4058">
        <v>26</v>
      </c>
      <c r="S4058" t="s">
        <v>39</v>
      </c>
      <c r="T4058">
        <v>13</v>
      </c>
      <c r="U4058" s="2">
        <v>18</v>
      </c>
      <c r="X4058" t="str">
        <f>VLOOKUP($S4058,Taxonomic!A:D,2,FALSE)</f>
        <v>haemulidae</v>
      </c>
      <c r="Y4058" t="str">
        <f>VLOOKUP(S4058,Taxonomic!A:D,3,FALSE)</f>
        <v>haemulon</v>
      </c>
      <c r="Z4058" t="str">
        <f>VLOOKUP(S4058,Taxonomic!A:D,4,FALSE)</f>
        <v>aurolineatum</v>
      </c>
    </row>
    <row r="4059" spans="1:26" x14ac:dyDescent="0.2">
      <c r="A4059" t="s">
        <v>30</v>
      </c>
      <c r="B4059" t="s">
        <v>215</v>
      </c>
      <c r="C4059" s="4" t="s">
        <v>190</v>
      </c>
      <c r="D4059">
        <v>2020</v>
      </c>
      <c r="E4059">
        <v>1</v>
      </c>
      <c r="F4059" s="9">
        <v>31</v>
      </c>
      <c r="G4059" t="s">
        <v>455</v>
      </c>
      <c r="H4059" t="s">
        <v>136</v>
      </c>
      <c r="I4059">
        <f>VLOOKUP(B4059,Information_sites!D:E,2,FALSE)</f>
        <v>-24.100999999999999</v>
      </c>
      <c r="J4059">
        <f>VLOOKUP(B4059,Information_sites!D:F,3,FALSE)</f>
        <v>-45.6997</v>
      </c>
      <c r="K4059">
        <v>2</v>
      </c>
      <c r="L4059">
        <v>67</v>
      </c>
      <c r="M4059">
        <v>40</v>
      </c>
      <c r="N4059" t="s">
        <v>145</v>
      </c>
      <c r="O4059">
        <v>8</v>
      </c>
      <c r="P4059" s="5">
        <v>0.50277777777777799</v>
      </c>
      <c r="Q4059" s="5">
        <v>0.50902777777777797</v>
      </c>
      <c r="R4059">
        <v>26</v>
      </c>
      <c r="S4059" t="s">
        <v>39</v>
      </c>
      <c r="T4059">
        <v>27</v>
      </c>
      <c r="U4059" s="2">
        <v>20</v>
      </c>
      <c r="X4059" t="str">
        <f>VLOOKUP($S4059,Taxonomic!A:D,2,FALSE)</f>
        <v>haemulidae</v>
      </c>
      <c r="Y4059" t="str">
        <f>VLOOKUP(S4059,Taxonomic!A:D,3,FALSE)</f>
        <v>haemulon</v>
      </c>
      <c r="Z4059" t="str">
        <f>VLOOKUP(S4059,Taxonomic!A:D,4,FALSE)</f>
        <v>aurolineatum</v>
      </c>
    </row>
    <row r="4060" spans="1:26" x14ac:dyDescent="0.2">
      <c r="A4060" t="s">
        <v>30</v>
      </c>
      <c r="B4060" t="s">
        <v>215</v>
      </c>
      <c r="C4060" s="4" t="s">
        <v>190</v>
      </c>
      <c r="D4060">
        <v>2020</v>
      </c>
      <c r="E4060">
        <v>1</v>
      </c>
      <c r="F4060" s="9">
        <v>31</v>
      </c>
      <c r="G4060" t="s">
        <v>455</v>
      </c>
      <c r="H4060" t="s">
        <v>136</v>
      </c>
      <c r="I4060">
        <f>VLOOKUP(B4060,Information_sites!D:E,2,FALSE)</f>
        <v>-24.100999999999999</v>
      </c>
      <c r="J4060">
        <f>VLOOKUP(B4060,Information_sites!D:F,3,FALSE)</f>
        <v>-45.6997</v>
      </c>
      <c r="K4060">
        <v>2</v>
      </c>
      <c r="L4060">
        <v>67</v>
      </c>
      <c r="M4060">
        <v>40</v>
      </c>
      <c r="N4060" t="s">
        <v>145</v>
      </c>
      <c r="O4060">
        <v>8</v>
      </c>
      <c r="P4060" s="5">
        <v>0.50277777777777799</v>
      </c>
      <c r="Q4060" s="5">
        <v>0.50902777777777797</v>
      </c>
      <c r="R4060">
        <v>26</v>
      </c>
      <c r="S4060" t="s">
        <v>39</v>
      </c>
      <c r="T4060">
        <v>20</v>
      </c>
      <c r="U4060" s="2">
        <v>13</v>
      </c>
      <c r="X4060" t="str">
        <f>VLOOKUP($S4060,Taxonomic!A:D,2,FALSE)</f>
        <v>haemulidae</v>
      </c>
      <c r="Y4060" t="str">
        <f>VLOOKUP(S4060,Taxonomic!A:D,3,FALSE)</f>
        <v>haemulon</v>
      </c>
      <c r="Z4060" t="str">
        <f>VLOOKUP(S4060,Taxonomic!A:D,4,FALSE)</f>
        <v>aurolineatum</v>
      </c>
    </row>
    <row r="4061" spans="1:26" x14ac:dyDescent="0.2">
      <c r="A4061" t="s">
        <v>30</v>
      </c>
      <c r="B4061" t="s">
        <v>215</v>
      </c>
      <c r="C4061" s="4" t="s">
        <v>190</v>
      </c>
      <c r="D4061">
        <v>2020</v>
      </c>
      <c r="E4061">
        <v>1</v>
      </c>
      <c r="F4061" s="9">
        <v>31</v>
      </c>
      <c r="G4061" t="s">
        <v>455</v>
      </c>
      <c r="H4061" t="s">
        <v>136</v>
      </c>
      <c r="I4061">
        <f>VLOOKUP(B4061,Information_sites!D:E,2,FALSE)</f>
        <v>-24.100999999999999</v>
      </c>
      <c r="J4061">
        <f>VLOOKUP(B4061,Information_sites!D:F,3,FALSE)</f>
        <v>-45.6997</v>
      </c>
      <c r="K4061">
        <v>2</v>
      </c>
      <c r="L4061">
        <v>67</v>
      </c>
      <c r="M4061">
        <v>40</v>
      </c>
      <c r="N4061" t="s">
        <v>145</v>
      </c>
      <c r="O4061">
        <v>8</v>
      </c>
      <c r="P4061" s="5">
        <v>0.50277777777777799</v>
      </c>
      <c r="Q4061" s="5">
        <v>0.50902777777777797</v>
      </c>
      <c r="R4061">
        <v>26</v>
      </c>
      <c r="S4061" t="s">
        <v>39</v>
      </c>
      <c r="T4061">
        <v>10</v>
      </c>
      <c r="U4061" s="2">
        <v>10</v>
      </c>
      <c r="X4061" t="str">
        <f>VLOOKUP($S4061,Taxonomic!A:D,2,FALSE)</f>
        <v>haemulidae</v>
      </c>
      <c r="Y4061" t="str">
        <f>VLOOKUP(S4061,Taxonomic!A:D,3,FALSE)</f>
        <v>haemulon</v>
      </c>
      <c r="Z4061" t="str">
        <f>VLOOKUP(S4061,Taxonomic!A:D,4,FALSE)</f>
        <v>aurolineatum</v>
      </c>
    </row>
    <row r="4062" spans="1:26" x14ac:dyDescent="0.2">
      <c r="A4062" t="s">
        <v>30</v>
      </c>
      <c r="B4062" t="s">
        <v>215</v>
      </c>
      <c r="C4062" s="4" t="s">
        <v>190</v>
      </c>
      <c r="D4062">
        <v>2020</v>
      </c>
      <c r="E4062">
        <v>1</v>
      </c>
      <c r="F4062" s="9">
        <v>31</v>
      </c>
      <c r="G4062" t="s">
        <v>455</v>
      </c>
      <c r="H4062" t="s">
        <v>136</v>
      </c>
      <c r="I4062">
        <f>VLOOKUP(B4062,Information_sites!D:E,2,FALSE)</f>
        <v>-24.100999999999999</v>
      </c>
      <c r="J4062">
        <f>VLOOKUP(B4062,Information_sites!D:F,3,FALSE)</f>
        <v>-45.6997</v>
      </c>
      <c r="K4062">
        <v>2</v>
      </c>
      <c r="L4062">
        <v>67</v>
      </c>
      <c r="M4062">
        <v>40</v>
      </c>
      <c r="N4062" t="s">
        <v>145</v>
      </c>
      <c r="O4062">
        <v>8</v>
      </c>
      <c r="P4062" s="5">
        <v>0.50277777777777799</v>
      </c>
      <c r="Q4062" s="5">
        <v>0.50902777777777797</v>
      </c>
      <c r="R4062">
        <v>26</v>
      </c>
      <c r="S4062" t="s">
        <v>44</v>
      </c>
      <c r="T4062">
        <v>1</v>
      </c>
      <c r="U4062" s="2">
        <v>32</v>
      </c>
      <c r="X4062" t="str">
        <f>VLOOKUP($S4062,Taxonomic!A:D,2,FALSE)</f>
        <v>pomacanthidae</v>
      </c>
      <c r="Y4062" t="str">
        <f>VLOOKUP(S4062,Taxonomic!A:D,3,FALSE)</f>
        <v>pomacanthus</v>
      </c>
      <c r="Z4062" t="str">
        <f>VLOOKUP(S4062,Taxonomic!A:D,4,FALSE)</f>
        <v>paru</v>
      </c>
    </row>
    <row r="4063" spans="1:26" x14ac:dyDescent="0.2">
      <c r="A4063" t="s">
        <v>30</v>
      </c>
      <c r="B4063" t="s">
        <v>215</v>
      </c>
      <c r="C4063" s="4" t="s">
        <v>190</v>
      </c>
      <c r="D4063">
        <v>2020</v>
      </c>
      <c r="E4063">
        <v>1</v>
      </c>
      <c r="F4063" s="9">
        <v>31</v>
      </c>
      <c r="G4063" t="s">
        <v>455</v>
      </c>
      <c r="H4063" t="s">
        <v>136</v>
      </c>
      <c r="I4063">
        <f>VLOOKUP(B4063,Information_sites!D:E,2,FALSE)</f>
        <v>-24.100999999999999</v>
      </c>
      <c r="J4063">
        <f>VLOOKUP(B4063,Information_sites!D:F,3,FALSE)</f>
        <v>-45.6997</v>
      </c>
      <c r="K4063">
        <v>2</v>
      </c>
      <c r="L4063">
        <v>67</v>
      </c>
      <c r="M4063">
        <v>40</v>
      </c>
      <c r="N4063" t="s">
        <v>145</v>
      </c>
      <c r="O4063">
        <v>8</v>
      </c>
      <c r="P4063" s="5">
        <v>0.50277777777777799</v>
      </c>
      <c r="Q4063" s="5">
        <v>0.50902777777777797</v>
      </c>
      <c r="R4063">
        <v>26</v>
      </c>
      <c r="S4063" t="s">
        <v>44</v>
      </c>
      <c r="T4063">
        <v>2</v>
      </c>
      <c r="U4063" s="2">
        <v>40</v>
      </c>
      <c r="X4063" t="str">
        <f>VLOOKUP($S4063,Taxonomic!A:D,2,FALSE)</f>
        <v>pomacanthidae</v>
      </c>
      <c r="Y4063" t="str">
        <f>VLOOKUP(S4063,Taxonomic!A:D,3,FALSE)</f>
        <v>pomacanthus</v>
      </c>
      <c r="Z4063" t="str">
        <f>VLOOKUP(S4063,Taxonomic!A:D,4,FALSE)</f>
        <v>paru</v>
      </c>
    </row>
    <row r="4064" spans="1:26" x14ac:dyDescent="0.2">
      <c r="A4064" t="s">
        <v>30</v>
      </c>
      <c r="B4064" t="s">
        <v>215</v>
      </c>
      <c r="C4064" s="4" t="s">
        <v>190</v>
      </c>
      <c r="D4064">
        <v>2020</v>
      </c>
      <c r="E4064">
        <v>1</v>
      </c>
      <c r="F4064" s="9">
        <v>31</v>
      </c>
      <c r="G4064" t="s">
        <v>455</v>
      </c>
      <c r="H4064" t="s">
        <v>136</v>
      </c>
      <c r="I4064">
        <f>VLOOKUP(B4064,Information_sites!D:E,2,FALSE)</f>
        <v>-24.100999999999999</v>
      </c>
      <c r="J4064">
        <f>VLOOKUP(B4064,Information_sites!D:F,3,FALSE)</f>
        <v>-45.6997</v>
      </c>
      <c r="K4064">
        <v>2</v>
      </c>
      <c r="L4064">
        <v>67</v>
      </c>
      <c r="M4064">
        <v>40</v>
      </c>
      <c r="N4064" t="s">
        <v>145</v>
      </c>
      <c r="O4064">
        <v>8</v>
      </c>
      <c r="P4064" s="5">
        <v>0.50277777777777799</v>
      </c>
      <c r="Q4064" s="5">
        <v>0.50902777777777797</v>
      </c>
      <c r="R4064">
        <v>26</v>
      </c>
      <c r="S4064" t="s">
        <v>44</v>
      </c>
      <c r="T4064">
        <v>1</v>
      </c>
      <c r="U4064" s="2">
        <v>30</v>
      </c>
      <c r="X4064" t="str">
        <f>VLOOKUP($S4064,Taxonomic!A:D,2,FALSE)</f>
        <v>pomacanthidae</v>
      </c>
      <c r="Y4064" t="str">
        <f>VLOOKUP(S4064,Taxonomic!A:D,3,FALSE)</f>
        <v>pomacanthus</v>
      </c>
      <c r="Z4064" t="str">
        <f>VLOOKUP(S4064,Taxonomic!A:D,4,FALSE)</f>
        <v>paru</v>
      </c>
    </row>
    <row r="4065" spans="1:26" x14ac:dyDescent="0.2">
      <c r="A4065" t="s">
        <v>30</v>
      </c>
      <c r="B4065" t="s">
        <v>215</v>
      </c>
      <c r="C4065" s="4" t="s">
        <v>190</v>
      </c>
      <c r="D4065">
        <v>2020</v>
      </c>
      <c r="E4065">
        <v>1</v>
      </c>
      <c r="F4065" s="9">
        <v>31</v>
      </c>
      <c r="G4065" t="s">
        <v>455</v>
      </c>
      <c r="H4065" t="s">
        <v>136</v>
      </c>
      <c r="I4065">
        <f>VLOOKUP(B4065,Information_sites!D:E,2,FALSE)</f>
        <v>-24.100999999999999</v>
      </c>
      <c r="J4065">
        <f>VLOOKUP(B4065,Information_sites!D:F,3,FALSE)</f>
        <v>-45.6997</v>
      </c>
      <c r="K4065">
        <v>2</v>
      </c>
      <c r="L4065">
        <v>67</v>
      </c>
      <c r="M4065">
        <v>40</v>
      </c>
      <c r="N4065" t="s">
        <v>145</v>
      </c>
      <c r="O4065">
        <v>8</v>
      </c>
      <c r="P4065" s="5">
        <v>0.50277777777777799</v>
      </c>
      <c r="Q4065" s="5">
        <v>0.50902777777777797</v>
      </c>
      <c r="R4065">
        <v>26</v>
      </c>
      <c r="S4065" t="s">
        <v>44</v>
      </c>
      <c r="T4065">
        <v>1</v>
      </c>
      <c r="U4065" s="2">
        <v>17</v>
      </c>
      <c r="X4065" t="str">
        <f>VLOOKUP($S4065,Taxonomic!A:D,2,FALSE)</f>
        <v>pomacanthidae</v>
      </c>
      <c r="Y4065" t="str">
        <f>VLOOKUP(S4065,Taxonomic!A:D,3,FALSE)</f>
        <v>pomacanthus</v>
      </c>
      <c r="Z4065" t="str">
        <f>VLOOKUP(S4065,Taxonomic!A:D,4,FALSE)</f>
        <v>paru</v>
      </c>
    </row>
    <row r="4066" spans="1:26" x14ac:dyDescent="0.2">
      <c r="A4066" t="s">
        <v>30</v>
      </c>
      <c r="B4066" t="s">
        <v>215</v>
      </c>
      <c r="C4066" s="4" t="s">
        <v>190</v>
      </c>
      <c r="D4066">
        <v>2020</v>
      </c>
      <c r="E4066">
        <v>1</v>
      </c>
      <c r="F4066" s="9">
        <v>31</v>
      </c>
      <c r="G4066" t="s">
        <v>455</v>
      </c>
      <c r="H4066" t="s">
        <v>136</v>
      </c>
      <c r="I4066">
        <f>VLOOKUP(B4066,Information_sites!D:E,2,FALSE)</f>
        <v>-24.100999999999999</v>
      </c>
      <c r="J4066">
        <f>VLOOKUP(B4066,Information_sites!D:F,3,FALSE)</f>
        <v>-45.6997</v>
      </c>
      <c r="K4066">
        <v>2</v>
      </c>
      <c r="L4066">
        <v>67</v>
      </c>
      <c r="M4066">
        <v>40</v>
      </c>
      <c r="N4066" t="s">
        <v>145</v>
      </c>
      <c r="O4066">
        <v>8</v>
      </c>
      <c r="P4066" s="5">
        <v>0.50277777777777799</v>
      </c>
      <c r="Q4066" s="5">
        <v>0.50902777777777797</v>
      </c>
      <c r="R4066">
        <v>26</v>
      </c>
      <c r="S4066" t="s">
        <v>64</v>
      </c>
      <c r="T4066">
        <v>1</v>
      </c>
      <c r="U4066" s="2">
        <v>42</v>
      </c>
      <c r="X4066" t="str">
        <f>VLOOKUP($S4066,Taxonomic!A:D,2,FALSE)</f>
        <v>kyphosidae</v>
      </c>
      <c r="Y4066" t="str">
        <f>VLOOKUP(S4066,Taxonomic!A:D,3,FALSE)</f>
        <v>kyphosus</v>
      </c>
      <c r="Z4066" t="str">
        <f>VLOOKUP(S4066,Taxonomic!A:D,4,FALSE)</f>
        <v>vaigiensis</v>
      </c>
    </row>
    <row r="4067" spans="1:26" x14ac:dyDescent="0.2">
      <c r="A4067" t="s">
        <v>30</v>
      </c>
      <c r="B4067" t="s">
        <v>215</v>
      </c>
      <c r="C4067" s="4" t="s">
        <v>190</v>
      </c>
      <c r="D4067">
        <v>2020</v>
      </c>
      <c r="E4067">
        <v>1</v>
      </c>
      <c r="F4067" s="9">
        <v>31</v>
      </c>
      <c r="G4067" t="s">
        <v>455</v>
      </c>
      <c r="H4067" t="s">
        <v>136</v>
      </c>
      <c r="I4067">
        <f>VLOOKUP(B4067,Information_sites!D:E,2,FALSE)</f>
        <v>-24.100999999999999</v>
      </c>
      <c r="J4067">
        <f>VLOOKUP(B4067,Information_sites!D:F,3,FALSE)</f>
        <v>-45.6997</v>
      </c>
      <c r="K4067">
        <v>2</v>
      </c>
      <c r="L4067">
        <v>67</v>
      </c>
      <c r="M4067">
        <v>40</v>
      </c>
      <c r="N4067" t="s">
        <v>145</v>
      </c>
      <c r="O4067">
        <v>8</v>
      </c>
      <c r="P4067" s="5">
        <v>0.50277777777777799</v>
      </c>
      <c r="Q4067" s="5">
        <v>0.50902777777777797</v>
      </c>
      <c r="R4067">
        <v>26</v>
      </c>
      <c r="S4067" t="s">
        <v>34</v>
      </c>
      <c r="T4067">
        <v>2</v>
      </c>
      <c r="U4067" s="2">
        <v>15</v>
      </c>
      <c r="X4067" t="str">
        <f>VLOOKUP($S4067,Taxonomic!A:D,2,FALSE)</f>
        <v>labridae</v>
      </c>
      <c r="Y4067" t="str">
        <f>VLOOKUP(S4067,Taxonomic!A:D,3,FALSE)</f>
        <v>bodianus</v>
      </c>
      <c r="Z4067" t="str">
        <f>VLOOKUP(S4067,Taxonomic!A:D,4,FALSE)</f>
        <v>pulchellus</v>
      </c>
    </row>
    <row r="4068" spans="1:26" x14ac:dyDescent="0.2">
      <c r="A4068" t="s">
        <v>30</v>
      </c>
      <c r="B4068" t="s">
        <v>215</v>
      </c>
      <c r="C4068" s="4" t="s">
        <v>190</v>
      </c>
      <c r="D4068">
        <v>2020</v>
      </c>
      <c r="E4068">
        <v>1</v>
      </c>
      <c r="F4068" s="9">
        <v>31</v>
      </c>
      <c r="G4068" t="s">
        <v>455</v>
      </c>
      <c r="H4068" t="s">
        <v>136</v>
      </c>
      <c r="I4068">
        <f>VLOOKUP(B4068,Information_sites!D:E,2,FALSE)</f>
        <v>-24.100999999999999</v>
      </c>
      <c r="J4068">
        <f>VLOOKUP(B4068,Information_sites!D:F,3,FALSE)</f>
        <v>-45.6997</v>
      </c>
      <c r="K4068">
        <v>2</v>
      </c>
      <c r="L4068">
        <v>67</v>
      </c>
      <c r="M4068">
        <v>40</v>
      </c>
      <c r="N4068" t="s">
        <v>145</v>
      </c>
      <c r="O4068">
        <v>8</v>
      </c>
      <c r="P4068" s="5">
        <v>0.50277777777777799</v>
      </c>
      <c r="Q4068" s="5">
        <v>0.50902777777777797</v>
      </c>
      <c r="R4068">
        <v>26</v>
      </c>
      <c r="S4068" t="s">
        <v>51</v>
      </c>
      <c r="T4068">
        <v>1</v>
      </c>
      <c r="U4068" s="2">
        <v>20</v>
      </c>
      <c r="X4068" t="str">
        <f>VLOOKUP($S4068,Taxonomic!A:D,2,FALSE)</f>
        <v>sparidae</v>
      </c>
      <c r="Y4068" t="str">
        <f>VLOOKUP(S4068,Taxonomic!A:D,3,FALSE)</f>
        <v>diplodus</v>
      </c>
      <c r="Z4068" t="str">
        <f>VLOOKUP(S4068,Taxonomic!A:D,4,FALSE)</f>
        <v>argenteus</v>
      </c>
    </row>
    <row r="4069" spans="1:26" x14ac:dyDescent="0.2">
      <c r="A4069" t="s">
        <v>30</v>
      </c>
      <c r="B4069" t="s">
        <v>215</v>
      </c>
      <c r="C4069" s="4" t="s">
        <v>190</v>
      </c>
      <c r="D4069">
        <v>2020</v>
      </c>
      <c r="E4069">
        <v>1</v>
      </c>
      <c r="F4069" s="9">
        <v>31</v>
      </c>
      <c r="G4069" t="s">
        <v>455</v>
      </c>
      <c r="H4069" t="s">
        <v>136</v>
      </c>
      <c r="I4069">
        <f>VLOOKUP(B4069,Information_sites!D:E,2,FALSE)</f>
        <v>-24.100999999999999</v>
      </c>
      <c r="J4069">
        <f>VLOOKUP(B4069,Information_sites!D:F,3,FALSE)</f>
        <v>-45.6997</v>
      </c>
      <c r="K4069">
        <v>2</v>
      </c>
      <c r="L4069">
        <v>67</v>
      </c>
      <c r="M4069">
        <v>40</v>
      </c>
      <c r="N4069" t="s">
        <v>145</v>
      </c>
      <c r="O4069">
        <v>8</v>
      </c>
      <c r="P4069" s="5">
        <v>0.50277777777777799</v>
      </c>
      <c r="Q4069" s="5">
        <v>0.50902777777777797</v>
      </c>
      <c r="R4069">
        <v>26</v>
      </c>
      <c r="S4069" t="s">
        <v>75</v>
      </c>
      <c r="T4069">
        <v>1</v>
      </c>
      <c r="U4069" s="2">
        <v>18</v>
      </c>
      <c r="X4069" t="str">
        <f>VLOOKUP($S4069,Taxonomic!A:D,2,FALSE)</f>
        <v>labridae</v>
      </c>
      <c r="Y4069" t="str">
        <f>VLOOKUP(S4069,Taxonomic!A:D,3,FALSE)</f>
        <v>halichoeres</v>
      </c>
      <c r="Z4069" t="str">
        <f>VLOOKUP(S4069,Taxonomic!A:D,4,FALSE)</f>
        <v>brasiliensis</v>
      </c>
    </row>
    <row r="4070" spans="1:26" x14ac:dyDescent="0.2">
      <c r="A4070" t="s">
        <v>30</v>
      </c>
      <c r="B4070" t="s">
        <v>215</v>
      </c>
      <c r="C4070" s="4" t="s">
        <v>190</v>
      </c>
      <c r="D4070">
        <v>2020</v>
      </c>
      <c r="E4070">
        <v>1</v>
      </c>
      <c r="F4070" s="9">
        <v>31</v>
      </c>
      <c r="G4070" t="s">
        <v>455</v>
      </c>
      <c r="H4070" t="s">
        <v>136</v>
      </c>
      <c r="I4070">
        <f>VLOOKUP(B4070,Information_sites!D:E,2,FALSE)</f>
        <v>-24.100999999999999</v>
      </c>
      <c r="J4070">
        <f>VLOOKUP(B4070,Information_sites!D:F,3,FALSE)</f>
        <v>-45.6997</v>
      </c>
      <c r="K4070">
        <v>2</v>
      </c>
      <c r="L4070">
        <v>67</v>
      </c>
      <c r="M4070">
        <v>40</v>
      </c>
      <c r="N4070" t="s">
        <v>145</v>
      </c>
      <c r="O4070">
        <v>8</v>
      </c>
      <c r="P4070" s="5">
        <v>0.50277777777777799</v>
      </c>
      <c r="Q4070" s="5">
        <v>0.50902777777777797</v>
      </c>
      <c r="R4070">
        <v>26</v>
      </c>
      <c r="S4070" t="s">
        <v>75</v>
      </c>
      <c r="T4070">
        <v>2</v>
      </c>
      <c r="U4070" s="2">
        <v>15</v>
      </c>
      <c r="X4070" t="str">
        <f>VLOOKUP($S4070,Taxonomic!A:D,2,FALSE)</f>
        <v>labridae</v>
      </c>
      <c r="Y4070" t="str">
        <f>VLOOKUP(S4070,Taxonomic!A:D,3,FALSE)</f>
        <v>halichoeres</v>
      </c>
      <c r="Z4070" t="str">
        <f>VLOOKUP(S4070,Taxonomic!A:D,4,FALSE)</f>
        <v>brasiliensis</v>
      </c>
    </row>
    <row r="4071" spans="1:26" x14ac:dyDescent="0.2">
      <c r="A4071" t="s">
        <v>30</v>
      </c>
      <c r="B4071" t="s">
        <v>215</v>
      </c>
      <c r="C4071" s="4" t="s">
        <v>190</v>
      </c>
      <c r="D4071">
        <v>2020</v>
      </c>
      <c r="E4071">
        <v>1</v>
      </c>
      <c r="F4071" s="9">
        <v>31</v>
      </c>
      <c r="G4071" t="s">
        <v>455</v>
      </c>
      <c r="H4071" t="s">
        <v>136</v>
      </c>
      <c r="I4071">
        <f>VLOOKUP(B4071,Information_sites!D:E,2,FALSE)</f>
        <v>-24.100999999999999</v>
      </c>
      <c r="J4071">
        <f>VLOOKUP(B4071,Information_sites!D:F,3,FALSE)</f>
        <v>-45.6997</v>
      </c>
      <c r="K4071">
        <v>2</v>
      </c>
      <c r="L4071">
        <v>67</v>
      </c>
      <c r="M4071">
        <v>40</v>
      </c>
      <c r="N4071" t="s">
        <v>145</v>
      </c>
      <c r="O4071">
        <v>8</v>
      </c>
      <c r="P4071" s="5">
        <v>0.50277777777777799</v>
      </c>
      <c r="Q4071" s="5">
        <v>0.50902777777777797</v>
      </c>
      <c r="R4071">
        <v>26</v>
      </c>
      <c r="S4071" t="s">
        <v>43</v>
      </c>
      <c r="T4071">
        <v>1</v>
      </c>
      <c r="U4071" s="2">
        <v>17</v>
      </c>
      <c r="X4071" t="str">
        <f>VLOOKUP($S4071,Taxonomic!A:D,2,FALSE)</f>
        <v>sciaenidae</v>
      </c>
      <c r="Y4071" t="str">
        <f>VLOOKUP(S4071,Taxonomic!A:D,3,FALSE)</f>
        <v>odontoscion</v>
      </c>
      <c r="Z4071" t="str">
        <f>VLOOKUP(S4071,Taxonomic!A:D,4,FALSE)</f>
        <v>dentex</v>
      </c>
    </row>
    <row r="4072" spans="1:26" x14ac:dyDescent="0.2">
      <c r="A4072" t="s">
        <v>30</v>
      </c>
      <c r="B4072" t="s">
        <v>215</v>
      </c>
      <c r="C4072" s="4" t="s">
        <v>190</v>
      </c>
      <c r="D4072">
        <v>2020</v>
      </c>
      <c r="E4072">
        <v>1</v>
      </c>
      <c r="F4072" s="9">
        <v>31</v>
      </c>
      <c r="G4072" t="s">
        <v>455</v>
      </c>
      <c r="H4072" t="s">
        <v>136</v>
      </c>
      <c r="I4072">
        <f>VLOOKUP(B4072,Information_sites!D:E,2,FALSE)</f>
        <v>-24.100999999999999</v>
      </c>
      <c r="J4072">
        <f>VLOOKUP(B4072,Information_sites!D:F,3,FALSE)</f>
        <v>-45.6997</v>
      </c>
      <c r="K4072">
        <v>2</v>
      </c>
      <c r="L4072">
        <v>67</v>
      </c>
      <c r="M4072">
        <v>40</v>
      </c>
      <c r="N4072" t="s">
        <v>145</v>
      </c>
      <c r="O4072">
        <v>8</v>
      </c>
      <c r="P4072" s="5">
        <v>0.50277777777777799</v>
      </c>
      <c r="Q4072" s="5">
        <v>0.50902777777777797</v>
      </c>
      <c r="R4072">
        <v>26</v>
      </c>
      <c r="S4072" t="s">
        <v>35</v>
      </c>
      <c r="T4072">
        <v>1</v>
      </c>
      <c r="U4072" s="2">
        <v>37</v>
      </c>
      <c r="X4072" t="str">
        <f>VLOOKUP($S4072,Taxonomic!A:D,2,FALSE)</f>
        <v>labridae</v>
      </c>
      <c r="Y4072" t="str">
        <f>VLOOKUP(S4072,Taxonomic!A:D,3,FALSE)</f>
        <v>bodianus</v>
      </c>
      <c r="Z4072" t="str">
        <f>VLOOKUP(S4072,Taxonomic!A:D,4,FALSE)</f>
        <v>rufus</v>
      </c>
    </row>
    <row r="4073" spans="1:26" x14ac:dyDescent="0.2">
      <c r="A4073" t="s">
        <v>30</v>
      </c>
      <c r="B4073" t="s">
        <v>215</v>
      </c>
      <c r="C4073" s="4" t="s">
        <v>190</v>
      </c>
      <c r="D4073">
        <v>2020</v>
      </c>
      <c r="E4073">
        <v>1</v>
      </c>
      <c r="F4073" s="9">
        <v>31</v>
      </c>
      <c r="G4073" t="s">
        <v>455</v>
      </c>
      <c r="H4073" t="s">
        <v>136</v>
      </c>
      <c r="I4073">
        <f>VLOOKUP(B4073,Information_sites!D:E,2,FALSE)</f>
        <v>-24.100999999999999</v>
      </c>
      <c r="J4073">
        <f>VLOOKUP(B4073,Information_sites!D:F,3,FALSE)</f>
        <v>-45.6997</v>
      </c>
      <c r="K4073">
        <v>2</v>
      </c>
      <c r="L4073">
        <v>67</v>
      </c>
      <c r="M4073">
        <v>40</v>
      </c>
      <c r="N4073" t="s">
        <v>145</v>
      </c>
      <c r="O4073">
        <v>8</v>
      </c>
      <c r="P4073" s="5">
        <v>0.50277777777777799</v>
      </c>
      <c r="Q4073" s="5">
        <v>0.50902777777777797</v>
      </c>
      <c r="R4073">
        <v>26</v>
      </c>
      <c r="S4073" t="s">
        <v>80</v>
      </c>
      <c r="T4073">
        <v>3</v>
      </c>
      <c r="U4073" s="2">
        <v>12</v>
      </c>
      <c r="V4073" t="s">
        <v>142</v>
      </c>
      <c r="X4073" t="str">
        <f>VLOOKUP($S4073,Taxonomic!A:D,2,FALSE)</f>
        <v>scaridae</v>
      </c>
      <c r="Y4073" t="str">
        <f>VLOOKUP(S4073,Taxonomic!A:D,3,FALSE)</f>
        <v>sparisoma</v>
      </c>
      <c r="Z4073" t="str">
        <f>VLOOKUP(S4073,Taxonomic!A:D,4,FALSE)</f>
        <v>radians</v>
      </c>
    </row>
    <row r="4074" spans="1:26" x14ac:dyDescent="0.2">
      <c r="A4074" t="s">
        <v>30</v>
      </c>
      <c r="B4074" t="s">
        <v>215</v>
      </c>
      <c r="C4074" s="4" t="s">
        <v>190</v>
      </c>
      <c r="D4074">
        <v>2020</v>
      </c>
      <c r="E4074">
        <v>1</v>
      </c>
      <c r="F4074" s="9">
        <v>31</v>
      </c>
      <c r="G4074" t="s">
        <v>455</v>
      </c>
      <c r="H4074" t="s">
        <v>136</v>
      </c>
      <c r="I4074">
        <f>VLOOKUP(B4074,Information_sites!D:E,2,FALSE)</f>
        <v>-24.100999999999999</v>
      </c>
      <c r="J4074">
        <f>VLOOKUP(B4074,Information_sites!D:F,3,FALSE)</f>
        <v>-45.6997</v>
      </c>
      <c r="K4074">
        <v>2</v>
      </c>
      <c r="L4074">
        <v>67</v>
      </c>
      <c r="M4074">
        <v>40</v>
      </c>
      <c r="N4074" t="s">
        <v>145</v>
      </c>
      <c r="O4074">
        <v>8</v>
      </c>
      <c r="P4074" s="5">
        <v>0.50277777777777799</v>
      </c>
      <c r="Q4074" s="5">
        <v>0.50902777777777797</v>
      </c>
      <c r="R4074">
        <v>26</v>
      </c>
      <c r="S4074" t="s">
        <v>63</v>
      </c>
      <c r="T4074">
        <v>1</v>
      </c>
      <c r="U4074" s="2">
        <v>37</v>
      </c>
      <c r="X4074" t="str">
        <f>VLOOKUP($S4074,Taxonomic!A:D,2,FALSE)</f>
        <v>haemulidae</v>
      </c>
      <c r="Y4074" t="str">
        <f>VLOOKUP(S4074,Taxonomic!A:D,3,FALSE)</f>
        <v>haemulon</v>
      </c>
      <c r="Z4074" t="str">
        <f>VLOOKUP(S4074,Taxonomic!A:D,4,FALSE)</f>
        <v>plumierii</v>
      </c>
    </row>
    <row r="4075" spans="1:26" x14ac:dyDescent="0.2">
      <c r="A4075" t="s">
        <v>30</v>
      </c>
      <c r="B4075" t="s">
        <v>215</v>
      </c>
      <c r="C4075" s="4" t="s">
        <v>190</v>
      </c>
      <c r="D4075">
        <v>2020</v>
      </c>
      <c r="E4075">
        <v>1</v>
      </c>
      <c r="F4075" s="9">
        <v>31</v>
      </c>
      <c r="G4075" t="s">
        <v>455</v>
      </c>
      <c r="H4075" t="s">
        <v>136</v>
      </c>
      <c r="I4075">
        <f>VLOOKUP(B4075,Information_sites!D:E,2,FALSE)</f>
        <v>-24.100999999999999</v>
      </c>
      <c r="J4075">
        <f>VLOOKUP(B4075,Information_sites!D:F,3,FALSE)</f>
        <v>-45.6997</v>
      </c>
      <c r="K4075">
        <v>2</v>
      </c>
      <c r="L4075">
        <v>67</v>
      </c>
      <c r="M4075">
        <v>40</v>
      </c>
      <c r="N4075" t="s">
        <v>145</v>
      </c>
      <c r="O4075">
        <v>8</v>
      </c>
      <c r="P4075" s="5">
        <v>0.50277777777777799</v>
      </c>
      <c r="Q4075" s="5">
        <v>0.50902777777777797</v>
      </c>
      <c r="R4075">
        <v>26</v>
      </c>
      <c r="S4075" t="s">
        <v>114</v>
      </c>
      <c r="T4075">
        <v>1</v>
      </c>
      <c r="U4075" s="2">
        <v>10</v>
      </c>
      <c r="X4075" t="str">
        <f>VLOOKUP($S4075,Taxonomic!A:D,2,FALSE)</f>
        <v>scaridae</v>
      </c>
      <c r="Y4075" t="str">
        <f>VLOOKUP(S4075,Taxonomic!A:D,3,FALSE)</f>
        <v>cryptotomus</v>
      </c>
      <c r="Z4075" t="str">
        <f>VLOOKUP(S4075,Taxonomic!A:D,4,FALSE)</f>
        <v>roseus</v>
      </c>
    </row>
    <row r="4076" spans="1:26" x14ac:dyDescent="0.2">
      <c r="A4076" t="s">
        <v>30</v>
      </c>
      <c r="B4076" t="s">
        <v>215</v>
      </c>
      <c r="C4076" s="4" t="s">
        <v>190</v>
      </c>
      <c r="D4076">
        <v>2020</v>
      </c>
      <c r="E4076">
        <v>1</v>
      </c>
      <c r="F4076" s="9">
        <v>31</v>
      </c>
      <c r="G4076" t="s">
        <v>455</v>
      </c>
      <c r="H4076" t="s">
        <v>136</v>
      </c>
      <c r="I4076">
        <f>VLOOKUP(B4076,Information_sites!D:E,2,FALSE)</f>
        <v>-24.100999999999999</v>
      </c>
      <c r="J4076">
        <f>VLOOKUP(B4076,Information_sites!D:F,3,FALSE)</f>
        <v>-45.6997</v>
      </c>
      <c r="K4076">
        <v>2</v>
      </c>
      <c r="L4076">
        <v>67</v>
      </c>
      <c r="M4076">
        <v>40</v>
      </c>
      <c r="N4076" t="s">
        <v>145</v>
      </c>
      <c r="O4076">
        <v>8</v>
      </c>
      <c r="P4076" s="5">
        <v>0.50277777777777799</v>
      </c>
      <c r="Q4076" s="5">
        <v>0.50902777777777797</v>
      </c>
      <c r="R4076">
        <v>26</v>
      </c>
      <c r="S4076" t="s">
        <v>73</v>
      </c>
      <c r="T4076">
        <v>1</v>
      </c>
      <c r="U4076" s="2">
        <v>37</v>
      </c>
      <c r="X4076" t="str">
        <f>VLOOKUP($S4076,Taxonomic!A:D,2,FALSE)</f>
        <v>ephippidae</v>
      </c>
      <c r="Y4076" t="str">
        <f>VLOOKUP(S4076,Taxonomic!A:D,3,FALSE)</f>
        <v>chaetodipterus</v>
      </c>
      <c r="Z4076" t="str">
        <f>VLOOKUP(S4076,Taxonomic!A:D,4,FALSE)</f>
        <v>faber</v>
      </c>
    </row>
    <row r="4077" spans="1:26" x14ac:dyDescent="0.2">
      <c r="A4077" t="s">
        <v>30</v>
      </c>
      <c r="B4077" t="s">
        <v>215</v>
      </c>
      <c r="C4077" s="4" t="s">
        <v>190</v>
      </c>
      <c r="D4077">
        <v>2020</v>
      </c>
      <c r="E4077">
        <v>1</v>
      </c>
      <c r="F4077" s="9">
        <v>31</v>
      </c>
      <c r="G4077" t="s">
        <v>455</v>
      </c>
      <c r="H4077" t="s">
        <v>136</v>
      </c>
      <c r="I4077">
        <f>VLOOKUP(B4077,Information_sites!D:E,2,FALSE)</f>
        <v>-24.100999999999999</v>
      </c>
      <c r="J4077">
        <f>VLOOKUP(B4077,Information_sites!D:F,3,FALSE)</f>
        <v>-45.6997</v>
      </c>
      <c r="K4077">
        <v>2</v>
      </c>
      <c r="L4077">
        <v>67</v>
      </c>
      <c r="M4077">
        <v>40</v>
      </c>
      <c r="N4077" t="s">
        <v>145</v>
      </c>
      <c r="O4077">
        <v>8</v>
      </c>
      <c r="P4077" s="5">
        <v>0.50277777777777799</v>
      </c>
      <c r="Q4077" s="5">
        <v>0.50902777777777797</v>
      </c>
      <c r="R4077">
        <v>26</v>
      </c>
      <c r="S4077" t="s">
        <v>73</v>
      </c>
      <c r="T4077">
        <v>4</v>
      </c>
      <c r="U4077" s="2">
        <v>45</v>
      </c>
      <c r="W4077" t="s">
        <v>191</v>
      </c>
      <c r="X4077" t="str">
        <f>VLOOKUP($S4077,Taxonomic!A:D,2,FALSE)</f>
        <v>ephippidae</v>
      </c>
      <c r="Y4077" t="str">
        <f>VLOOKUP(S4077,Taxonomic!A:D,3,FALSE)</f>
        <v>chaetodipterus</v>
      </c>
      <c r="Z4077" t="str">
        <f>VLOOKUP(S4077,Taxonomic!A:D,4,FALSE)</f>
        <v>faber</v>
      </c>
    </row>
    <row r="4078" spans="1:26" x14ac:dyDescent="0.2">
      <c r="A4078" t="s">
        <v>30</v>
      </c>
      <c r="B4078" t="s">
        <v>215</v>
      </c>
      <c r="C4078" s="4" t="s">
        <v>190</v>
      </c>
      <c r="D4078">
        <v>2020</v>
      </c>
      <c r="E4078">
        <v>1</v>
      </c>
      <c r="F4078" s="9">
        <v>31</v>
      </c>
      <c r="G4078" t="s">
        <v>455</v>
      </c>
      <c r="H4078" t="s">
        <v>136</v>
      </c>
      <c r="I4078">
        <f>VLOOKUP(B4078,Information_sites!D:E,2,FALSE)</f>
        <v>-24.100999999999999</v>
      </c>
      <c r="J4078">
        <f>VLOOKUP(B4078,Information_sites!D:F,3,FALSE)</f>
        <v>-45.6997</v>
      </c>
      <c r="K4078">
        <v>2</v>
      </c>
      <c r="L4078">
        <v>67</v>
      </c>
      <c r="M4078">
        <v>40</v>
      </c>
      <c r="N4078" t="s">
        <v>145</v>
      </c>
      <c r="O4078">
        <v>8</v>
      </c>
      <c r="P4078" s="5">
        <v>0.50277777777777799</v>
      </c>
      <c r="Q4078" s="5">
        <v>0.50902777777777797</v>
      </c>
      <c r="R4078">
        <v>26</v>
      </c>
      <c r="S4078" t="s">
        <v>50</v>
      </c>
      <c r="T4078">
        <v>1</v>
      </c>
      <c r="U4078" s="2">
        <v>37</v>
      </c>
      <c r="X4078" t="str">
        <f>VLOOKUP($S4078,Taxonomic!A:D,2,FALSE)</f>
        <v>haemulidae</v>
      </c>
      <c r="Y4078" t="str">
        <f>VLOOKUP(S4078,Taxonomic!A:D,3,FALSE)</f>
        <v>anisotremus</v>
      </c>
      <c r="Z4078" t="str">
        <f>VLOOKUP(S4078,Taxonomic!A:D,4,FALSE)</f>
        <v>virginicus</v>
      </c>
    </row>
    <row r="4079" spans="1:26" x14ac:dyDescent="0.2">
      <c r="A4079" t="s">
        <v>30</v>
      </c>
      <c r="B4079" t="s">
        <v>215</v>
      </c>
      <c r="C4079" s="4" t="s">
        <v>190</v>
      </c>
      <c r="D4079">
        <v>2020</v>
      </c>
      <c r="E4079">
        <v>1</v>
      </c>
      <c r="F4079" s="9">
        <v>31</v>
      </c>
      <c r="G4079" t="s">
        <v>455</v>
      </c>
      <c r="H4079" t="s">
        <v>136</v>
      </c>
      <c r="I4079">
        <f>VLOOKUP(B4079,Information_sites!D:E,2,FALSE)</f>
        <v>-24.100999999999999</v>
      </c>
      <c r="J4079">
        <f>VLOOKUP(B4079,Information_sites!D:F,3,FALSE)</f>
        <v>-45.6997</v>
      </c>
      <c r="K4079">
        <v>2</v>
      </c>
      <c r="L4079">
        <v>67</v>
      </c>
      <c r="M4079">
        <v>40</v>
      </c>
      <c r="N4079" t="s">
        <v>145</v>
      </c>
      <c r="O4079">
        <v>8</v>
      </c>
      <c r="P4079" s="5">
        <v>0.50277777777777799</v>
      </c>
      <c r="Q4079" s="5">
        <v>0.50902777777777797</v>
      </c>
      <c r="R4079">
        <v>26</v>
      </c>
      <c r="S4079" t="s">
        <v>154</v>
      </c>
      <c r="T4079">
        <v>2</v>
      </c>
      <c r="U4079" s="2">
        <v>31</v>
      </c>
      <c r="X4079" t="str">
        <f>VLOOKUP($S4079,Taxonomic!A:D,2,FALSE)</f>
        <v>lutjanidae</v>
      </c>
      <c r="Y4079" t="str">
        <f>VLOOKUP(S4079,Taxonomic!A:D,3,FALSE)</f>
        <v>rhomboplites</v>
      </c>
      <c r="Z4079" t="str">
        <f>VLOOKUP(S4079,Taxonomic!A:D,4,FALSE)</f>
        <v>aurorubens</v>
      </c>
    </row>
    <row r="4080" spans="1:26" x14ac:dyDescent="0.2">
      <c r="A4080" t="s">
        <v>30</v>
      </c>
      <c r="B4080" t="s">
        <v>215</v>
      </c>
      <c r="C4080" s="4" t="s">
        <v>190</v>
      </c>
      <c r="D4080">
        <v>2020</v>
      </c>
      <c r="E4080">
        <v>1</v>
      </c>
      <c r="F4080" s="9">
        <v>31</v>
      </c>
      <c r="G4080" t="s">
        <v>455</v>
      </c>
      <c r="H4080" t="s">
        <v>136</v>
      </c>
      <c r="I4080">
        <f>VLOOKUP(B4080,Information_sites!D:E,2,FALSE)</f>
        <v>-24.100999999999999</v>
      </c>
      <c r="J4080">
        <f>VLOOKUP(B4080,Information_sites!D:F,3,FALSE)</f>
        <v>-45.6997</v>
      </c>
      <c r="K4080">
        <v>2</v>
      </c>
      <c r="L4080">
        <v>67</v>
      </c>
      <c r="M4080">
        <v>40</v>
      </c>
      <c r="N4080" t="s">
        <v>145</v>
      </c>
      <c r="O4080">
        <v>8</v>
      </c>
      <c r="P4080" s="5">
        <v>0.50277777777777799</v>
      </c>
      <c r="Q4080" s="5">
        <v>0.50902777777777797</v>
      </c>
      <c r="R4080">
        <v>26</v>
      </c>
      <c r="S4080" t="s">
        <v>41</v>
      </c>
      <c r="T4080">
        <v>1</v>
      </c>
      <c r="U4080" s="2">
        <v>30</v>
      </c>
      <c r="X4080" t="str">
        <f>VLOOKUP($S4080,Taxonomic!A:D,2,FALSE)</f>
        <v>holocentridae</v>
      </c>
      <c r="Y4080" t="str">
        <f>VLOOKUP(S4080,Taxonomic!A:D,3,FALSE)</f>
        <v>holocentrus</v>
      </c>
      <c r="Z4080" t="str">
        <f>VLOOKUP(S4080,Taxonomic!A:D,4,FALSE)</f>
        <v>adscensionis</v>
      </c>
    </row>
    <row r="4081" spans="1:26" x14ac:dyDescent="0.2">
      <c r="A4081" t="s">
        <v>30</v>
      </c>
      <c r="B4081" t="s">
        <v>215</v>
      </c>
      <c r="C4081" s="4" t="s">
        <v>190</v>
      </c>
      <c r="D4081">
        <v>2020</v>
      </c>
      <c r="E4081">
        <v>1</v>
      </c>
      <c r="F4081" s="9">
        <v>31</v>
      </c>
      <c r="G4081" t="s">
        <v>455</v>
      </c>
      <c r="H4081" t="s">
        <v>136</v>
      </c>
      <c r="I4081">
        <f>VLOOKUP(B4081,Information_sites!D:E,2,FALSE)</f>
        <v>-24.100999999999999</v>
      </c>
      <c r="J4081">
        <f>VLOOKUP(B4081,Information_sites!D:F,3,FALSE)</f>
        <v>-45.6997</v>
      </c>
      <c r="K4081">
        <v>2</v>
      </c>
      <c r="L4081">
        <v>67</v>
      </c>
      <c r="M4081">
        <v>40</v>
      </c>
      <c r="N4081" t="s">
        <v>145</v>
      </c>
      <c r="O4081">
        <v>8</v>
      </c>
      <c r="P4081" s="5">
        <v>0.50277777777777799</v>
      </c>
      <c r="Q4081" s="5">
        <v>0.50902777777777797</v>
      </c>
      <c r="R4081">
        <v>26</v>
      </c>
      <c r="S4081" t="s">
        <v>41</v>
      </c>
      <c r="T4081">
        <v>2</v>
      </c>
      <c r="U4081" s="2">
        <v>27</v>
      </c>
      <c r="X4081" t="str">
        <f>VLOOKUP($S4081,Taxonomic!A:D,2,FALSE)</f>
        <v>holocentridae</v>
      </c>
      <c r="Y4081" t="str">
        <f>VLOOKUP(S4081,Taxonomic!A:D,3,FALSE)</f>
        <v>holocentrus</v>
      </c>
      <c r="Z4081" t="str">
        <f>VLOOKUP(S4081,Taxonomic!A:D,4,FALSE)</f>
        <v>adscensionis</v>
      </c>
    </row>
    <row r="4082" spans="1:26" x14ac:dyDescent="0.2">
      <c r="A4082" t="s">
        <v>30</v>
      </c>
      <c r="B4082" t="s">
        <v>215</v>
      </c>
      <c r="C4082" s="4" t="s">
        <v>190</v>
      </c>
      <c r="D4082">
        <v>2020</v>
      </c>
      <c r="E4082">
        <v>1</v>
      </c>
      <c r="F4082" s="9">
        <v>31</v>
      </c>
      <c r="G4082" t="s">
        <v>455</v>
      </c>
      <c r="H4082" t="s">
        <v>136</v>
      </c>
      <c r="I4082">
        <f>VLOOKUP(B4082,Information_sites!D:E,2,FALSE)</f>
        <v>-24.100999999999999</v>
      </c>
      <c r="J4082">
        <f>VLOOKUP(B4082,Information_sites!D:F,3,FALSE)</f>
        <v>-45.6997</v>
      </c>
      <c r="K4082">
        <v>2</v>
      </c>
      <c r="L4082">
        <v>67</v>
      </c>
      <c r="M4082">
        <v>40</v>
      </c>
      <c r="N4082" t="s">
        <v>145</v>
      </c>
      <c r="O4082">
        <v>8</v>
      </c>
      <c r="P4082" s="5">
        <v>0.50277777777777799</v>
      </c>
      <c r="Q4082" s="5">
        <v>0.50902777777777797</v>
      </c>
      <c r="R4082">
        <v>26</v>
      </c>
      <c r="S4082" t="s">
        <v>46</v>
      </c>
      <c r="T4082">
        <v>2</v>
      </c>
      <c r="U4082" s="2">
        <v>10</v>
      </c>
      <c r="X4082" t="str">
        <f>VLOOKUP($S4082,Taxonomic!A:D,2,FALSE)</f>
        <v>pomacentridae</v>
      </c>
      <c r="Y4082" t="str">
        <f>VLOOKUP(S4082,Taxonomic!A:D,3,FALSE)</f>
        <v>stegastes</v>
      </c>
      <c r="Z4082" t="str">
        <f>VLOOKUP(S4082,Taxonomic!A:D,4,FALSE)</f>
        <v>fuscus</v>
      </c>
    </row>
    <row r="4083" spans="1:26" x14ac:dyDescent="0.2">
      <c r="A4083" t="s">
        <v>30</v>
      </c>
      <c r="B4083" t="s">
        <v>215</v>
      </c>
      <c r="C4083" s="4" t="s">
        <v>190</v>
      </c>
      <c r="D4083">
        <v>2020</v>
      </c>
      <c r="E4083">
        <v>1</v>
      </c>
      <c r="F4083" s="9">
        <v>31</v>
      </c>
      <c r="G4083" t="s">
        <v>455</v>
      </c>
      <c r="H4083" t="s">
        <v>136</v>
      </c>
      <c r="I4083">
        <f>VLOOKUP(B4083,Information_sites!D:E,2,FALSE)</f>
        <v>-24.100999999999999</v>
      </c>
      <c r="J4083">
        <f>VLOOKUP(B4083,Information_sites!D:F,3,FALSE)</f>
        <v>-45.6997</v>
      </c>
      <c r="K4083">
        <v>2</v>
      </c>
      <c r="L4083">
        <v>67</v>
      </c>
      <c r="M4083">
        <v>40</v>
      </c>
      <c r="N4083" t="s">
        <v>145</v>
      </c>
      <c r="O4083">
        <v>8</v>
      </c>
      <c r="P4083" s="5">
        <v>0.50277777777777799</v>
      </c>
      <c r="Q4083" s="5">
        <v>0.50902777777777797</v>
      </c>
      <c r="R4083">
        <v>26</v>
      </c>
      <c r="S4083" t="s">
        <v>100</v>
      </c>
      <c r="T4083">
        <v>2</v>
      </c>
      <c r="U4083" s="2">
        <v>7</v>
      </c>
      <c r="X4083" t="str">
        <f>VLOOKUP($S4083,Taxonomic!A:D,2,FALSE)</f>
        <v>gobiidae</v>
      </c>
      <c r="Y4083" t="str">
        <f>VLOOKUP(S4083,Taxonomic!A:D,3,FALSE)</f>
        <v>coryphopterus</v>
      </c>
      <c r="Z4083" t="str">
        <f>VLOOKUP(S4083,Taxonomic!A:D,4,FALSE)</f>
        <v>glaucofraenum</v>
      </c>
    </row>
    <row r="4084" spans="1:26" x14ac:dyDescent="0.2">
      <c r="A4084" t="s">
        <v>30</v>
      </c>
      <c r="B4084" t="s">
        <v>215</v>
      </c>
      <c r="C4084" s="4" t="s">
        <v>190</v>
      </c>
      <c r="D4084">
        <v>2020</v>
      </c>
      <c r="E4084">
        <v>1</v>
      </c>
      <c r="F4084" s="9">
        <v>31</v>
      </c>
      <c r="G4084" t="s">
        <v>455</v>
      </c>
      <c r="H4084" t="s">
        <v>136</v>
      </c>
      <c r="I4084">
        <f>VLOOKUP(B4084,Information_sites!D:E,2,FALSE)</f>
        <v>-24.100999999999999</v>
      </c>
      <c r="J4084">
        <f>VLOOKUP(B4084,Information_sites!D:F,3,FALSE)</f>
        <v>-45.6997</v>
      </c>
      <c r="K4084">
        <v>2</v>
      </c>
      <c r="L4084">
        <v>67</v>
      </c>
      <c r="M4084">
        <v>40</v>
      </c>
      <c r="N4084" t="s">
        <v>145</v>
      </c>
      <c r="O4084">
        <v>8</v>
      </c>
      <c r="P4084" s="5">
        <v>0.50277777777777799</v>
      </c>
      <c r="Q4084" s="5">
        <v>0.50902777777777797</v>
      </c>
      <c r="R4084">
        <v>26</v>
      </c>
      <c r="S4084" t="s">
        <v>100</v>
      </c>
      <c r="T4084">
        <v>2</v>
      </c>
      <c r="U4084" s="2">
        <v>4</v>
      </c>
      <c r="X4084" t="str">
        <f>VLOOKUP($S4084,Taxonomic!A:D,2,FALSE)</f>
        <v>gobiidae</v>
      </c>
      <c r="Y4084" t="str">
        <f>VLOOKUP(S4084,Taxonomic!A:D,3,FALSE)</f>
        <v>coryphopterus</v>
      </c>
      <c r="Z4084" t="str">
        <f>VLOOKUP(S4084,Taxonomic!A:D,4,FALSE)</f>
        <v>glaucofraenum</v>
      </c>
    </row>
    <row r="4085" spans="1:26" x14ac:dyDescent="0.2">
      <c r="A4085" t="s">
        <v>30</v>
      </c>
      <c r="B4085" t="s">
        <v>215</v>
      </c>
      <c r="C4085" s="4" t="s">
        <v>190</v>
      </c>
      <c r="D4085">
        <v>2020</v>
      </c>
      <c r="E4085">
        <v>1</v>
      </c>
      <c r="F4085" s="9">
        <v>31</v>
      </c>
      <c r="G4085" t="s">
        <v>455</v>
      </c>
      <c r="H4085" t="s">
        <v>136</v>
      </c>
      <c r="I4085">
        <f>VLOOKUP(B4085,Information_sites!D:E,2,FALSE)</f>
        <v>-24.100999999999999</v>
      </c>
      <c r="J4085">
        <f>VLOOKUP(B4085,Information_sites!D:F,3,FALSE)</f>
        <v>-45.6997</v>
      </c>
      <c r="K4085">
        <v>2</v>
      </c>
      <c r="L4085">
        <v>67</v>
      </c>
      <c r="M4085">
        <v>40</v>
      </c>
      <c r="N4085" t="s">
        <v>145</v>
      </c>
      <c r="O4085">
        <v>8</v>
      </c>
      <c r="P4085" s="5">
        <v>0.50277777777777799</v>
      </c>
      <c r="Q4085" s="5">
        <v>0.50902777777777797</v>
      </c>
      <c r="R4085">
        <v>26</v>
      </c>
      <c r="S4085" t="s">
        <v>55</v>
      </c>
      <c r="T4085">
        <v>1</v>
      </c>
      <c r="U4085" s="2">
        <v>5</v>
      </c>
      <c r="X4085" t="str">
        <f>VLOOKUP($S4085,Taxonomic!A:D,2,FALSE)</f>
        <v>blenniidae</v>
      </c>
      <c r="Y4085" t="str">
        <f>VLOOKUP(S4085,Taxonomic!A:D,3,FALSE)</f>
        <v>parablennius</v>
      </c>
      <c r="Z4085" t="str">
        <f>VLOOKUP(S4085,Taxonomic!A:D,4,FALSE)</f>
        <v>pilicornis</v>
      </c>
    </row>
    <row r="4086" spans="1:26" x14ac:dyDescent="0.2">
      <c r="A4086" t="s">
        <v>30</v>
      </c>
      <c r="B4086" t="s">
        <v>215</v>
      </c>
      <c r="C4086" s="4" t="s">
        <v>190</v>
      </c>
      <c r="D4086">
        <v>2020</v>
      </c>
      <c r="E4086">
        <v>1</v>
      </c>
      <c r="F4086" s="9">
        <v>31</v>
      </c>
      <c r="G4086" t="s">
        <v>455</v>
      </c>
      <c r="H4086" t="s">
        <v>136</v>
      </c>
      <c r="I4086">
        <f>VLOOKUP(B4086,Information_sites!D:E,2,FALSE)</f>
        <v>-24.100999999999999</v>
      </c>
      <c r="J4086">
        <f>VLOOKUP(B4086,Information_sites!D:F,3,FALSE)</f>
        <v>-45.6997</v>
      </c>
      <c r="K4086">
        <v>2</v>
      </c>
      <c r="L4086">
        <v>67</v>
      </c>
      <c r="M4086">
        <v>40</v>
      </c>
      <c r="N4086" t="s">
        <v>145</v>
      </c>
      <c r="O4086">
        <v>8</v>
      </c>
      <c r="P4086" s="5">
        <v>0.50277777777777799</v>
      </c>
      <c r="Q4086" s="5">
        <v>0.50902777777777797</v>
      </c>
      <c r="R4086">
        <v>26</v>
      </c>
      <c r="S4086" t="s">
        <v>55</v>
      </c>
      <c r="T4086">
        <v>1</v>
      </c>
      <c r="U4086" s="2">
        <v>3</v>
      </c>
      <c r="X4086" t="str">
        <f>VLOOKUP($S4086,Taxonomic!A:D,2,FALSE)</f>
        <v>blenniidae</v>
      </c>
      <c r="Y4086" t="str">
        <f>VLOOKUP(S4086,Taxonomic!A:D,3,FALSE)</f>
        <v>parablennius</v>
      </c>
      <c r="Z4086" t="str">
        <f>VLOOKUP(S4086,Taxonomic!A:D,4,FALSE)</f>
        <v>pilicornis</v>
      </c>
    </row>
    <row r="4087" spans="1:26" x14ac:dyDescent="0.2">
      <c r="A4087" t="s">
        <v>30</v>
      </c>
      <c r="B4087" t="s">
        <v>215</v>
      </c>
      <c r="C4087" s="4" t="s">
        <v>190</v>
      </c>
      <c r="D4087">
        <v>2020</v>
      </c>
      <c r="E4087">
        <v>1</v>
      </c>
      <c r="F4087" s="9">
        <v>31</v>
      </c>
      <c r="G4087" t="s">
        <v>455</v>
      </c>
      <c r="H4087" t="s">
        <v>136</v>
      </c>
      <c r="I4087">
        <f>VLOOKUP(B4087,Information_sites!D:E,2,FALSE)</f>
        <v>-24.100999999999999</v>
      </c>
      <c r="J4087">
        <f>VLOOKUP(B4087,Information_sites!D:F,3,FALSE)</f>
        <v>-45.6997</v>
      </c>
      <c r="K4087">
        <v>2</v>
      </c>
      <c r="L4087">
        <v>67</v>
      </c>
      <c r="M4087">
        <v>40</v>
      </c>
      <c r="N4087" t="s">
        <v>145</v>
      </c>
      <c r="O4087">
        <v>8</v>
      </c>
      <c r="P4087" s="5">
        <v>0.50277777777777799</v>
      </c>
      <c r="Q4087" s="5">
        <v>0.50902777777777797</v>
      </c>
      <c r="R4087">
        <v>26</v>
      </c>
      <c r="S4087" t="s">
        <v>54</v>
      </c>
      <c r="T4087">
        <v>3</v>
      </c>
      <c r="U4087" s="2">
        <v>3</v>
      </c>
      <c r="X4087" t="str">
        <f>VLOOKUP($S4087,Taxonomic!A:D,2,FALSE)</f>
        <v>blenniidae</v>
      </c>
      <c r="Y4087" t="str">
        <f>VLOOKUP(S4087,Taxonomic!A:D,3,FALSE)</f>
        <v>parablennius</v>
      </c>
      <c r="Z4087" t="str">
        <f>VLOOKUP(S4087,Taxonomic!A:D,4,FALSE)</f>
        <v>marmoreus</v>
      </c>
    </row>
    <row r="4088" spans="1:26" x14ac:dyDescent="0.2">
      <c r="A4088" t="s">
        <v>30</v>
      </c>
      <c r="B4088" t="s">
        <v>215</v>
      </c>
      <c r="C4088" s="4" t="s">
        <v>190</v>
      </c>
      <c r="D4088">
        <v>2020</v>
      </c>
      <c r="E4088">
        <v>1</v>
      </c>
      <c r="F4088" s="9">
        <v>31</v>
      </c>
      <c r="G4088" t="s">
        <v>455</v>
      </c>
      <c r="H4088" t="s">
        <v>136</v>
      </c>
      <c r="I4088">
        <f>VLOOKUP(B4088,Information_sites!D:E,2,FALSE)</f>
        <v>-24.100999999999999</v>
      </c>
      <c r="J4088">
        <f>VLOOKUP(B4088,Information_sites!D:F,3,FALSE)</f>
        <v>-45.6997</v>
      </c>
      <c r="K4088">
        <v>2</v>
      </c>
      <c r="L4088">
        <v>67</v>
      </c>
      <c r="M4088">
        <v>40</v>
      </c>
      <c r="N4088" t="s">
        <v>145</v>
      </c>
      <c r="O4088">
        <v>8</v>
      </c>
      <c r="P4088" s="5">
        <v>0.50277777777777799</v>
      </c>
      <c r="Q4088" s="5">
        <v>0.50902777777777797</v>
      </c>
      <c r="R4088">
        <v>26</v>
      </c>
      <c r="S4088" t="s">
        <v>54</v>
      </c>
      <c r="T4088">
        <v>1</v>
      </c>
      <c r="U4088" s="2">
        <v>7</v>
      </c>
      <c r="X4088" t="str">
        <f>VLOOKUP($S4088,Taxonomic!A:D,2,FALSE)</f>
        <v>blenniidae</v>
      </c>
      <c r="Y4088" t="str">
        <f>VLOOKUP(S4088,Taxonomic!A:D,3,FALSE)</f>
        <v>parablennius</v>
      </c>
      <c r="Z4088" t="str">
        <f>VLOOKUP(S4088,Taxonomic!A:D,4,FALSE)</f>
        <v>marmoreus</v>
      </c>
    </row>
    <row r="4089" spans="1:26" x14ac:dyDescent="0.2">
      <c r="A4089" t="s">
        <v>30</v>
      </c>
      <c r="B4089" t="s">
        <v>215</v>
      </c>
      <c r="C4089" s="4" t="s">
        <v>190</v>
      </c>
      <c r="D4089">
        <v>2020</v>
      </c>
      <c r="E4089">
        <v>1</v>
      </c>
      <c r="F4089" s="9">
        <v>31</v>
      </c>
      <c r="G4089" t="s">
        <v>455</v>
      </c>
      <c r="H4089" t="s">
        <v>136</v>
      </c>
      <c r="I4089">
        <f>VLOOKUP(B4089,Information_sites!D:E,2,FALSE)</f>
        <v>-24.100999999999999</v>
      </c>
      <c r="J4089">
        <f>VLOOKUP(B4089,Information_sites!D:F,3,FALSE)</f>
        <v>-45.6997</v>
      </c>
      <c r="K4089">
        <v>3</v>
      </c>
      <c r="L4089">
        <v>68</v>
      </c>
      <c r="M4089">
        <v>40</v>
      </c>
      <c r="N4089" t="s">
        <v>192</v>
      </c>
      <c r="O4089">
        <v>10</v>
      </c>
      <c r="P4089" s="5">
        <v>0.51041666666666696</v>
      </c>
      <c r="Q4089" s="5">
        <v>0.51597222222222205</v>
      </c>
      <c r="R4089">
        <v>26</v>
      </c>
      <c r="S4089" t="s">
        <v>33</v>
      </c>
      <c r="T4089">
        <v>10</v>
      </c>
      <c r="U4089" s="2">
        <v>15</v>
      </c>
      <c r="X4089" t="str">
        <f>VLOOKUP($S4089,Taxonomic!A:D,2,FALSE)</f>
        <v>pomacentridae</v>
      </c>
      <c r="Y4089" t="str">
        <f>VLOOKUP(S4089,Taxonomic!A:D,3,FALSE)</f>
        <v>abudefduf</v>
      </c>
      <c r="Z4089" t="str">
        <f>VLOOKUP(S4089,Taxonomic!A:D,4,FALSE)</f>
        <v>saxatilis</v>
      </c>
    </row>
    <row r="4090" spans="1:26" x14ac:dyDescent="0.2">
      <c r="A4090" t="s">
        <v>30</v>
      </c>
      <c r="B4090" t="s">
        <v>215</v>
      </c>
      <c r="C4090" s="4" t="s">
        <v>190</v>
      </c>
      <c r="D4090">
        <v>2020</v>
      </c>
      <c r="E4090">
        <v>1</v>
      </c>
      <c r="F4090" s="9">
        <v>31</v>
      </c>
      <c r="G4090" t="s">
        <v>455</v>
      </c>
      <c r="H4090" t="s">
        <v>136</v>
      </c>
      <c r="I4090">
        <f>VLOOKUP(B4090,Information_sites!D:E,2,FALSE)</f>
        <v>-24.100999999999999</v>
      </c>
      <c r="J4090">
        <f>VLOOKUP(B4090,Information_sites!D:F,3,FALSE)</f>
        <v>-45.6997</v>
      </c>
      <c r="K4090">
        <v>3</v>
      </c>
      <c r="L4090">
        <v>68</v>
      </c>
      <c r="M4090">
        <v>40</v>
      </c>
      <c r="N4090" t="s">
        <v>192</v>
      </c>
      <c r="O4090">
        <v>10</v>
      </c>
      <c r="P4090" s="5">
        <v>0.51041666666666696</v>
      </c>
      <c r="Q4090" s="5">
        <v>0.51597222222222205</v>
      </c>
      <c r="R4090">
        <v>26</v>
      </c>
      <c r="S4090" t="s">
        <v>33</v>
      </c>
      <c r="T4090">
        <v>20</v>
      </c>
      <c r="U4090" s="2">
        <v>10</v>
      </c>
      <c r="X4090" t="str">
        <f>VLOOKUP($S4090,Taxonomic!A:D,2,FALSE)</f>
        <v>pomacentridae</v>
      </c>
      <c r="Y4090" t="str">
        <f>VLOOKUP(S4090,Taxonomic!A:D,3,FALSE)</f>
        <v>abudefduf</v>
      </c>
      <c r="Z4090" t="str">
        <f>VLOOKUP(S4090,Taxonomic!A:D,4,FALSE)</f>
        <v>saxatilis</v>
      </c>
    </row>
    <row r="4091" spans="1:26" x14ac:dyDescent="0.2">
      <c r="A4091" t="s">
        <v>30</v>
      </c>
      <c r="B4091" t="s">
        <v>215</v>
      </c>
      <c r="C4091" s="4" t="s">
        <v>190</v>
      </c>
      <c r="D4091">
        <v>2020</v>
      </c>
      <c r="E4091">
        <v>1</v>
      </c>
      <c r="F4091" s="9">
        <v>31</v>
      </c>
      <c r="G4091" t="s">
        <v>455</v>
      </c>
      <c r="H4091" t="s">
        <v>136</v>
      </c>
      <c r="I4091">
        <f>VLOOKUP(B4091,Information_sites!D:E,2,FALSE)</f>
        <v>-24.100999999999999</v>
      </c>
      <c r="J4091">
        <f>VLOOKUP(B4091,Information_sites!D:F,3,FALSE)</f>
        <v>-45.6997</v>
      </c>
      <c r="K4091">
        <v>3</v>
      </c>
      <c r="L4091">
        <v>68</v>
      </c>
      <c r="M4091">
        <v>40</v>
      </c>
      <c r="N4091" t="s">
        <v>192</v>
      </c>
      <c r="O4091">
        <v>10</v>
      </c>
      <c r="P4091" s="5">
        <v>0.51041666666666696</v>
      </c>
      <c r="Q4091" s="5">
        <v>0.51597222222222205</v>
      </c>
      <c r="R4091">
        <v>26</v>
      </c>
      <c r="S4091" t="s">
        <v>33</v>
      </c>
      <c r="T4091">
        <v>20</v>
      </c>
      <c r="U4091" s="2">
        <v>8</v>
      </c>
      <c r="X4091" t="str">
        <f>VLOOKUP($S4091,Taxonomic!A:D,2,FALSE)</f>
        <v>pomacentridae</v>
      </c>
      <c r="Y4091" t="str">
        <f>VLOOKUP(S4091,Taxonomic!A:D,3,FALSE)</f>
        <v>abudefduf</v>
      </c>
      <c r="Z4091" t="str">
        <f>VLOOKUP(S4091,Taxonomic!A:D,4,FALSE)</f>
        <v>saxatilis</v>
      </c>
    </row>
    <row r="4092" spans="1:26" x14ac:dyDescent="0.2">
      <c r="A4092" t="s">
        <v>30</v>
      </c>
      <c r="B4092" t="s">
        <v>215</v>
      </c>
      <c r="C4092" s="4" t="s">
        <v>190</v>
      </c>
      <c r="D4092">
        <v>2020</v>
      </c>
      <c r="E4092">
        <v>1</v>
      </c>
      <c r="F4092" s="9">
        <v>31</v>
      </c>
      <c r="G4092" t="s">
        <v>455</v>
      </c>
      <c r="H4092" t="s">
        <v>136</v>
      </c>
      <c r="I4092">
        <f>VLOOKUP(B4092,Information_sites!D:E,2,FALSE)</f>
        <v>-24.100999999999999</v>
      </c>
      <c r="J4092">
        <f>VLOOKUP(B4092,Information_sites!D:F,3,FALSE)</f>
        <v>-45.6997</v>
      </c>
      <c r="K4092">
        <v>3</v>
      </c>
      <c r="L4092">
        <v>68</v>
      </c>
      <c r="M4092">
        <v>40</v>
      </c>
      <c r="N4092" t="s">
        <v>192</v>
      </c>
      <c r="O4092">
        <v>10</v>
      </c>
      <c r="P4092" s="5">
        <v>0.51041666666666696</v>
      </c>
      <c r="Q4092" s="5">
        <v>0.51597222222222205</v>
      </c>
      <c r="R4092">
        <v>26</v>
      </c>
      <c r="S4092" t="s">
        <v>36</v>
      </c>
      <c r="T4092">
        <v>3</v>
      </c>
      <c r="U4092" s="2">
        <v>10</v>
      </c>
      <c r="X4092" t="str">
        <f>VLOOKUP($S4092,Taxonomic!A:D,2,FALSE)</f>
        <v>pomacentridae</v>
      </c>
      <c r="Y4092" t="str">
        <f>VLOOKUP(S4092,Taxonomic!A:D,3,FALSE)</f>
        <v>chromis</v>
      </c>
      <c r="Z4092" t="str">
        <f>VLOOKUP(S4092,Taxonomic!A:D,4,FALSE)</f>
        <v>multilineata</v>
      </c>
    </row>
    <row r="4093" spans="1:26" x14ac:dyDescent="0.2">
      <c r="A4093" t="s">
        <v>30</v>
      </c>
      <c r="B4093" t="s">
        <v>215</v>
      </c>
      <c r="C4093" s="4" t="s">
        <v>190</v>
      </c>
      <c r="D4093">
        <v>2020</v>
      </c>
      <c r="E4093">
        <v>1</v>
      </c>
      <c r="F4093" s="9">
        <v>31</v>
      </c>
      <c r="G4093" t="s">
        <v>455</v>
      </c>
      <c r="H4093" t="s">
        <v>136</v>
      </c>
      <c r="I4093">
        <f>VLOOKUP(B4093,Information_sites!D:E,2,FALSE)</f>
        <v>-24.100999999999999</v>
      </c>
      <c r="J4093">
        <f>VLOOKUP(B4093,Information_sites!D:F,3,FALSE)</f>
        <v>-45.6997</v>
      </c>
      <c r="K4093">
        <v>3</v>
      </c>
      <c r="L4093">
        <v>68</v>
      </c>
      <c r="M4093">
        <v>40</v>
      </c>
      <c r="N4093" t="s">
        <v>192</v>
      </c>
      <c r="O4093">
        <v>10</v>
      </c>
      <c r="P4093" s="5">
        <v>0.51041666666666696</v>
      </c>
      <c r="Q4093" s="5">
        <v>0.51597222222222205</v>
      </c>
      <c r="R4093">
        <v>26</v>
      </c>
      <c r="S4093" t="s">
        <v>36</v>
      </c>
      <c r="T4093">
        <v>2</v>
      </c>
      <c r="U4093" s="2">
        <v>8</v>
      </c>
      <c r="X4093" t="str">
        <f>VLOOKUP($S4093,Taxonomic!A:D,2,FALSE)</f>
        <v>pomacentridae</v>
      </c>
      <c r="Y4093" t="str">
        <f>VLOOKUP(S4093,Taxonomic!A:D,3,FALSE)</f>
        <v>chromis</v>
      </c>
      <c r="Z4093" t="str">
        <f>VLOOKUP(S4093,Taxonomic!A:D,4,FALSE)</f>
        <v>multilineata</v>
      </c>
    </row>
    <row r="4094" spans="1:26" x14ac:dyDescent="0.2">
      <c r="A4094" t="s">
        <v>30</v>
      </c>
      <c r="B4094" t="s">
        <v>215</v>
      </c>
      <c r="C4094" s="4" t="s">
        <v>190</v>
      </c>
      <c r="D4094">
        <v>2020</v>
      </c>
      <c r="E4094">
        <v>1</v>
      </c>
      <c r="F4094" s="9">
        <v>31</v>
      </c>
      <c r="G4094" t="s">
        <v>455</v>
      </c>
      <c r="H4094" t="s">
        <v>136</v>
      </c>
      <c r="I4094">
        <f>VLOOKUP(B4094,Information_sites!D:E,2,FALSE)</f>
        <v>-24.100999999999999</v>
      </c>
      <c r="J4094">
        <f>VLOOKUP(B4094,Information_sites!D:F,3,FALSE)</f>
        <v>-45.6997</v>
      </c>
      <c r="K4094">
        <v>3</v>
      </c>
      <c r="L4094">
        <v>68</v>
      </c>
      <c r="M4094">
        <v>40</v>
      </c>
      <c r="N4094" t="s">
        <v>192</v>
      </c>
      <c r="O4094">
        <v>10</v>
      </c>
      <c r="P4094" s="5">
        <v>0.51041666666666696</v>
      </c>
      <c r="Q4094" s="5">
        <v>0.51597222222222205</v>
      </c>
      <c r="R4094">
        <v>26</v>
      </c>
      <c r="S4094" t="s">
        <v>49</v>
      </c>
      <c r="T4094">
        <v>2</v>
      </c>
      <c r="U4094" s="2">
        <v>37</v>
      </c>
      <c r="X4094" t="str">
        <f>VLOOKUP($S4094,Taxonomic!A:D,2,FALSE)</f>
        <v>acanthuridae</v>
      </c>
      <c r="Y4094" t="str">
        <f>VLOOKUP(S4094,Taxonomic!A:D,3,FALSE)</f>
        <v>acanthurus</v>
      </c>
      <c r="Z4094" t="str">
        <f>VLOOKUP(S4094,Taxonomic!A:D,4,FALSE)</f>
        <v>chirurgus</v>
      </c>
    </row>
    <row r="4095" spans="1:26" x14ac:dyDescent="0.2">
      <c r="A4095" t="s">
        <v>30</v>
      </c>
      <c r="B4095" t="s">
        <v>215</v>
      </c>
      <c r="C4095" s="4" t="s">
        <v>190</v>
      </c>
      <c r="D4095">
        <v>2020</v>
      </c>
      <c r="E4095">
        <v>1</v>
      </c>
      <c r="F4095" s="9">
        <v>31</v>
      </c>
      <c r="G4095" t="s">
        <v>455</v>
      </c>
      <c r="H4095" t="s">
        <v>136</v>
      </c>
      <c r="I4095">
        <f>VLOOKUP(B4095,Information_sites!D:E,2,FALSE)</f>
        <v>-24.100999999999999</v>
      </c>
      <c r="J4095">
        <f>VLOOKUP(B4095,Information_sites!D:F,3,FALSE)</f>
        <v>-45.6997</v>
      </c>
      <c r="K4095">
        <v>3</v>
      </c>
      <c r="L4095">
        <v>68</v>
      </c>
      <c r="M4095">
        <v>40</v>
      </c>
      <c r="N4095" t="s">
        <v>192</v>
      </c>
      <c r="O4095">
        <v>10</v>
      </c>
      <c r="P4095" s="5">
        <v>0.51041666666666696</v>
      </c>
      <c r="Q4095" s="5">
        <v>0.51597222222222205</v>
      </c>
      <c r="R4095">
        <v>26</v>
      </c>
      <c r="S4095" t="s">
        <v>49</v>
      </c>
      <c r="T4095">
        <v>1</v>
      </c>
      <c r="U4095" s="2">
        <v>30</v>
      </c>
      <c r="X4095" t="str">
        <f>VLOOKUP($S4095,Taxonomic!A:D,2,FALSE)</f>
        <v>acanthuridae</v>
      </c>
      <c r="Y4095" t="str">
        <f>VLOOKUP(S4095,Taxonomic!A:D,3,FALSE)</f>
        <v>acanthurus</v>
      </c>
      <c r="Z4095" t="str">
        <f>VLOOKUP(S4095,Taxonomic!A:D,4,FALSE)</f>
        <v>chirurgus</v>
      </c>
    </row>
    <row r="4096" spans="1:26" x14ac:dyDescent="0.2">
      <c r="A4096" t="s">
        <v>30</v>
      </c>
      <c r="B4096" t="s">
        <v>215</v>
      </c>
      <c r="C4096" s="4" t="s">
        <v>190</v>
      </c>
      <c r="D4096">
        <v>2020</v>
      </c>
      <c r="E4096">
        <v>1</v>
      </c>
      <c r="F4096" s="9">
        <v>31</v>
      </c>
      <c r="G4096" t="s">
        <v>455</v>
      </c>
      <c r="H4096" t="s">
        <v>136</v>
      </c>
      <c r="I4096">
        <f>VLOOKUP(B4096,Information_sites!D:E,2,FALSE)</f>
        <v>-24.100999999999999</v>
      </c>
      <c r="J4096">
        <f>VLOOKUP(B4096,Information_sites!D:F,3,FALSE)</f>
        <v>-45.6997</v>
      </c>
      <c r="K4096">
        <v>3</v>
      </c>
      <c r="L4096">
        <v>68</v>
      </c>
      <c r="M4096">
        <v>40</v>
      </c>
      <c r="N4096" t="s">
        <v>192</v>
      </c>
      <c r="O4096">
        <v>10</v>
      </c>
      <c r="P4096" s="5">
        <v>0.51041666666666696</v>
      </c>
      <c r="Q4096" s="5">
        <v>0.51597222222222205</v>
      </c>
      <c r="R4096">
        <v>26</v>
      </c>
      <c r="S4096" t="s">
        <v>50</v>
      </c>
      <c r="T4096">
        <v>1</v>
      </c>
      <c r="U4096" s="2">
        <v>27</v>
      </c>
      <c r="X4096" t="str">
        <f>VLOOKUP($S4096,Taxonomic!A:D,2,FALSE)</f>
        <v>haemulidae</v>
      </c>
      <c r="Y4096" t="str">
        <f>VLOOKUP(S4096,Taxonomic!A:D,3,FALSE)</f>
        <v>anisotremus</v>
      </c>
      <c r="Z4096" t="str">
        <f>VLOOKUP(S4096,Taxonomic!A:D,4,FALSE)</f>
        <v>virginicus</v>
      </c>
    </row>
    <row r="4097" spans="1:26" x14ac:dyDescent="0.2">
      <c r="A4097" t="s">
        <v>30</v>
      </c>
      <c r="B4097" t="s">
        <v>215</v>
      </c>
      <c r="C4097" s="4" t="s">
        <v>190</v>
      </c>
      <c r="D4097">
        <v>2020</v>
      </c>
      <c r="E4097">
        <v>1</v>
      </c>
      <c r="F4097" s="9">
        <v>31</v>
      </c>
      <c r="G4097" t="s">
        <v>455</v>
      </c>
      <c r="H4097" t="s">
        <v>136</v>
      </c>
      <c r="I4097">
        <f>VLOOKUP(B4097,Information_sites!D:E,2,FALSE)</f>
        <v>-24.100999999999999</v>
      </c>
      <c r="J4097">
        <f>VLOOKUP(B4097,Information_sites!D:F,3,FALSE)</f>
        <v>-45.6997</v>
      </c>
      <c r="K4097">
        <v>3</v>
      </c>
      <c r="L4097">
        <v>68</v>
      </c>
      <c r="M4097">
        <v>40</v>
      </c>
      <c r="N4097" t="s">
        <v>192</v>
      </c>
      <c r="O4097">
        <v>10</v>
      </c>
      <c r="P4097" s="5">
        <v>0.51041666666666696</v>
      </c>
      <c r="Q4097" s="5">
        <v>0.51597222222222205</v>
      </c>
      <c r="R4097">
        <v>26</v>
      </c>
      <c r="S4097" t="s">
        <v>39</v>
      </c>
      <c r="T4097">
        <v>10</v>
      </c>
      <c r="U4097" s="2">
        <v>15</v>
      </c>
      <c r="X4097" t="str">
        <f>VLOOKUP($S4097,Taxonomic!A:D,2,FALSE)</f>
        <v>haemulidae</v>
      </c>
      <c r="Y4097" t="str">
        <f>VLOOKUP(S4097,Taxonomic!A:D,3,FALSE)</f>
        <v>haemulon</v>
      </c>
      <c r="Z4097" t="str">
        <f>VLOOKUP(S4097,Taxonomic!A:D,4,FALSE)</f>
        <v>aurolineatum</v>
      </c>
    </row>
    <row r="4098" spans="1:26" x14ac:dyDescent="0.2">
      <c r="A4098" t="s">
        <v>30</v>
      </c>
      <c r="B4098" t="s">
        <v>215</v>
      </c>
      <c r="C4098" s="4" t="s">
        <v>190</v>
      </c>
      <c r="D4098">
        <v>2020</v>
      </c>
      <c r="E4098">
        <v>1</v>
      </c>
      <c r="F4098" s="9">
        <v>31</v>
      </c>
      <c r="G4098" t="s">
        <v>455</v>
      </c>
      <c r="H4098" t="s">
        <v>136</v>
      </c>
      <c r="I4098">
        <f>VLOOKUP(B4098,Information_sites!D:E,2,FALSE)</f>
        <v>-24.100999999999999</v>
      </c>
      <c r="J4098">
        <f>VLOOKUP(B4098,Information_sites!D:F,3,FALSE)</f>
        <v>-45.6997</v>
      </c>
      <c r="K4098">
        <v>3</v>
      </c>
      <c r="L4098">
        <v>68</v>
      </c>
      <c r="M4098">
        <v>40</v>
      </c>
      <c r="N4098" t="s">
        <v>192</v>
      </c>
      <c r="O4098">
        <v>10</v>
      </c>
      <c r="P4098" s="5">
        <v>0.51041666666666696</v>
      </c>
      <c r="Q4098" s="5">
        <v>0.51597222222222205</v>
      </c>
      <c r="R4098">
        <v>26</v>
      </c>
      <c r="S4098" t="s">
        <v>39</v>
      </c>
      <c r="T4098">
        <v>20</v>
      </c>
      <c r="U4098" s="2">
        <v>18</v>
      </c>
      <c r="X4098" t="str">
        <f>VLOOKUP($S4098,Taxonomic!A:D,2,FALSE)</f>
        <v>haemulidae</v>
      </c>
      <c r="Y4098" t="str">
        <f>VLOOKUP(S4098,Taxonomic!A:D,3,FALSE)</f>
        <v>haemulon</v>
      </c>
      <c r="Z4098" t="str">
        <f>VLOOKUP(S4098,Taxonomic!A:D,4,FALSE)</f>
        <v>aurolineatum</v>
      </c>
    </row>
    <row r="4099" spans="1:26" x14ac:dyDescent="0.2">
      <c r="A4099" t="s">
        <v>30</v>
      </c>
      <c r="B4099" t="s">
        <v>215</v>
      </c>
      <c r="C4099" s="4" t="s">
        <v>190</v>
      </c>
      <c r="D4099">
        <v>2020</v>
      </c>
      <c r="E4099">
        <v>1</v>
      </c>
      <c r="F4099" s="9">
        <v>31</v>
      </c>
      <c r="G4099" t="s">
        <v>455</v>
      </c>
      <c r="H4099" t="s">
        <v>136</v>
      </c>
      <c r="I4099">
        <f>VLOOKUP(B4099,Information_sites!D:E,2,FALSE)</f>
        <v>-24.100999999999999</v>
      </c>
      <c r="J4099">
        <f>VLOOKUP(B4099,Information_sites!D:F,3,FALSE)</f>
        <v>-45.6997</v>
      </c>
      <c r="K4099">
        <v>3</v>
      </c>
      <c r="L4099">
        <v>68</v>
      </c>
      <c r="M4099">
        <v>40</v>
      </c>
      <c r="N4099" t="s">
        <v>192</v>
      </c>
      <c r="O4099">
        <v>10</v>
      </c>
      <c r="P4099" s="5">
        <v>0.51041666666666696</v>
      </c>
      <c r="Q4099" s="5">
        <v>0.51597222222222205</v>
      </c>
      <c r="R4099">
        <v>26</v>
      </c>
      <c r="S4099" t="s">
        <v>39</v>
      </c>
      <c r="T4099">
        <v>20</v>
      </c>
      <c r="U4099" s="2">
        <v>20</v>
      </c>
      <c r="X4099" t="str">
        <f>VLOOKUP($S4099,Taxonomic!A:D,2,FALSE)</f>
        <v>haemulidae</v>
      </c>
      <c r="Y4099" t="str">
        <f>VLOOKUP(S4099,Taxonomic!A:D,3,FALSE)</f>
        <v>haemulon</v>
      </c>
      <c r="Z4099" t="str">
        <f>VLOOKUP(S4099,Taxonomic!A:D,4,FALSE)</f>
        <v>aurolineatum</v>
      </c>
    </row>
    <row r="4100" spans="1:26" x14ac:dyDescent="0.2">
      <c r="A4100" t="s">
        <v>30</v>
      </c>
      <c r="B4100" t="s">
        <v>215</v>
      </c>
      <c r="C4100" s="4" t="s">
        <v>190</v>
      </c>
      <c r="D4100">
        <v>2020</v>
      </c>
      <c r="E4100">
        <v>1</v>
      </c>
      <c r="F4100" s="9">
        <v>31</v>
      </c>
      <c r="G4100" t="s">
        <v>455</v>
      </c>
      <c r="H4100" t="s">
        <v>136</v>
      </c>
      <c r="I4100">
        <f>VLOOKUP(B4100,Information_sites!D:E,2,FALSE)</f>
        <v>-24.100999999999999</v>
      </c>
      <c r="J4100">
        <f>VLOOKUP(B4100,Information_sites!D:F,3,FALSE)</f>
        <v>-45.6997</v>
      </c>
      <c r="K4100">
        <v>3</v>
      </c>
      <c r="L4100">
        <v>68</v>
      </c>
      <c r="M4100">
        <v>40</v>
      </c>
      <c r="N4100" t="s">
        <v>192</v>
      </c>
      <c r="O4100">
        <v>10</v>
      </c>
      <c r="P4100" s="5">
        <v>0.51041666666666696</v>
      </c>
      <c r="Q4100" s="5">
        <v>0.51597222222222205</v>
      </c>
      <c r="R4100">
        <v>26</v>
      </c>
      <c r="S4100" t="s">
        <v>44</v>
      </c>
      <c r="T4100">
        <v>1</v>
      </c>
      <c r="U4100" s="2">
        <v>10</v>
      </c>
      <c r="X4100" t="str">
        <f>VLOOKUP($S4100,Taxonomic!A:D,2,FALSE)</f>
        <v>pomacanthidae</v>
      </c>
      <c r="Y4100" t="str">
        <f>VLOOKUP(S4100,Taxonomic!A:D,3,FALSE)</f>
        <v>pomacanthus</v>
      </c>
      <c r="Z4100" t="str">
        <f>VLOOKUP(S4100,Taxonomic!A:D,4,FALSE)</f>
        <v>paru</v>
      </c>
    </row>
    <row r="4101" spans="1:26" x14ac:dyDescent="0.2">
      <c r="A4101" t="s">
        <v>30</v>
      </c>
      <c r="B4101" t="s">
        <v>215</v>
      </c>
      <c r="C4101" s="4" t="s">
        <v>190</v>
      </c>
      <c r="D4101">
        <v>2020</v>
      </c>
      <c r="E4101">
        <v>1</v>
      </c>
      <c r="F4101" s="9">
        <v>31</v>
      </c>
      <c r="G4101" t="s">
        <v>455</v>
      </c>
      <c r="H4101" t="s">
        <v>136</v>
      </c>
      <c r="I4101">
        <f>VLOOKUP(B4101,Information_sites!D:E,2,FALSE)</f>
        <v>-24.100999999999999</v>
      </c>
      <c r="J4101">
        <f>VLOOKUP(B4101,Information_sites!D:F,3,FALSE)</f>
        <v>-45.6997</v>
      </c>
      <c r="K4101">
        <v>3</v>
      </c>
      <c r="L4101">
        <v>68</v>
      </c>
      <c r="M4101">
        <v>40</v>
      </c>
      <c r="N4101" t="s">
        <v>192</v>
      </c>
      <c r="O4101">
        <v>10</v>
      </c>
      <c r="P4101" s="5">
        <v>0.51041666666666696</v>
      </c>
      <c r="Q4101" s="5">
        <v>0.51597222222222205</v>
      </c>
      <c r="R4101">
        <v>26</v>
      </c>
      <c r="S4101" t="s">
        <v>437</v>
      </c>
      <c r="T4101">
        <v>1</v>
      </c>
      <c r="U4101" s="2">
        <v>22</v>
      </c>
      <c r="X4101" t="str">
        <f>VLOOKUP($S4101,Taxonomic!A:D,2,FALSE)</f>
        <v>haemulidae</v>
      </c>
      <c r="Y4101" t="str">
        <f>VLOOKUP(S4101,Taxonomic!A:D,3,FALSE)</f>
        <v>haemulon</v>
      </c>
      <c r="Z4101" t="str">
        <f>VLOOKUP(S4101,Taxonomic!A:D,4,FALSE)</f>
        <v>atlanticus</v>
      </c>
    </row>
    <row r="4102" spans="1:26" x14ac:dyDescent="0.2">
      <c r="A4102" t="s">
        <v>30</v>
      </c>
      <c r="B4102" t="s">
        <v>215</v>
      </c>
      <c r="C4102" s="4" t="s">
        <v>190</v>
      </c>
      <c r="D4102">
        <v>2020</v>
      </c>
      <c r="E4102">
        <v>1</v>
      </c>
      <c r="F4102" s="9">
        <v>31</v>
      </c>
      <c r="G4102" t="s">
        <v>455</v>
      </c>
      <c r="H4102" t="s">
        <v>136</v>
      </c>
      <c r="I4102">
        <f>VLOOKUP(B4102,Information_sites!D:E,2,FALSE)</f>
        <v>-24.100999999999999</v>
      </c>
      <c r="J4102">
        <f>VLOOKUP(B4102,Information_sites!D:F,3,FALSE)</f>
        <v>-45.6997</v>
      </c>
      <c r="K4102">
        <v>3</v>
      </c>
      <c r="L4102">
        <v>68</v>
      </c>
      <c r="M4102">
        <v>40</v>
      </c>
      <c r="N4102" t="s">
        <v>192</v>
      </c>
      <c r="O4102">
        <v>10</v>
      </c>
      <c r="P4102" s="5">
        <v>0.51041666666666696</v>
      </c>
      <c r="Q4102" s="5">
        <v>0.51597222222222205</v>
      </c>
      <c r="R4102">
        <v>26</v>
      </c>
      <c r="S4102" t="s">
        <v>39</v>
      </c>
      <c r="T4102">
        <v>17</v>
      </c>
      <c r="U4102" s="2">
        <v>15</v>
      </c>
      <c r="X4102" t="str">
        <f>VLOOKUP($S4102,Taxonomic!A:D,2,FALSE)</f>
        <v>haemulidae</v>
      </c>
      <c r="Y4102" t="str">
        <f>VLOOKUP(S4102,Taxonomic!A:D,3,FALSE)</f>
        <v>haemulon</v>
      </c>
      <c r="Z4102" t="str">
        <f>VLOOKUP(S4102,Taxonomic!A:D,4,FALSE)</f>
        <v>aurolineatum</v>
      </c>
    </row>
    <row r="4103" spans="1:26" x14ac:dyDescent="0.2">
      <c r="A4103" t="s">
        <v>30</v>
      </c>
      <c r="B4103" t="s">
        <v>215</v>
      </c>
      <c r="C4103" s="4" t="s">
        <v>190</v>
      </c>
      <c r="D4103">
        <v>2020</v>
      </c>
      <c r="E4103">
        <v>1</v>
      </c>
      <c r="F4103" s="9">
        <v>31</v>
      </c>
      <c r="G4103" t="s">
        <v>455</v>
      </c>
      <c r="H4103" t="s">
        <v>136</v>
      </c>
      <c r="I4103">
        <f>VLOOKUP(B4103,Information_sites!D:E,2,FALSE)</f>
        <v>-24.100999999999999</v>
      </c>
      <c r="J4103">
        <f>VLOOKUP(B4103,Information_sites!D:F,3,FALSE)</f>
        <v>-45.6997</v>
      </c>
      <c r="K4103">
        <v>3</v>
      </c>
      <c r="L4103">
        <v>68</v>
      </c>
      <c r="M4103">
        <v>40</v>
      </c>
      <c r="N4103" t="s">
        <v>192</v>
      </c>
      <c r="O4103">
        <v>10</v>
      </c>
      <c r="P4103" s="5">
        <v>0.51041666666666696</v>
      </c>
      <c r="Q4103" s="5">
        <v>0.51597222222222205</v>
      </c>
      <c r="R4103">
        <v>26</v>
      </c>
      <c r="S4103" t="s">
        <v>39</v>
      </c>
      <c r="T4103">
        <v>22</v>
      </c>
      <c r="U4103" s="2">
        <v>12</v>
      </c>
      <c r="X4103" t="str">
        <f>VLOOKUP($S4103,Taxonomic!A:D,2,FALSE)</f>
        <v>haemulidae</v>
      </c>
      <c r="Y4103" t="str">
        <f>VLOOKUP(S4103,Taxonomic!A:D,3,FALSE)</f>
        <v>haemulon</v>
      </c>
      <c r="Z4103" t="str">
        <f>VLOOKUP(S4103,Taxonomic!A:D,4,FALSE)</f>
        <v>aurolineatum</v>
      </c>
    </row>
    <row r="4104" spans="1:26" x14ac:dyDescent="0.2">
      <c r="A4104" t="s">
        <v>30</v>
      </c>
      <c r="B4104" t="s">
        <v>215</v>
      </c>
      <c r="C4104" s="4" t="s">
        <v>190</v>
      </c>
      <c r="D4104">
        <v>2020</v>
      </c>
      <c r="E4104">
        <v>1</v>
      </c>
      <c r="F4104" s="9">
        <v>31</v>
      </c>
      <c r="G4104" t="s">
        <v>455</v>
      </c>
      <c r="H4104" t="s">
        <v>136</v>
      </c>
      <c r="I4104">
        <f>VLOOKUP(B4104,Information_sites!D:E,2,FALSE)</f>
        <v>-24.100999999999999</v>
      </c>
      <c r="J4104">
        <f>VLOOKUP(B4104,Information_sites!D:F,3,FALSE)</f>
        <v>-45.6997</v>
      </c>
      <c r="K4104">
        <v>3</v>
      </c>
      <c r="L4104">
        <v>68</v>
      </c>
      <c r="M4104">
        <v>40</v>
      </c>
      <c r="N4104" t="s">
        <v>192</v>
      </c>
      <c r="O4104">
        <v>10</v>
      </c>
      <c r="P4104" s="5">
        <v>0.51041666666666696</v>
      </c>
      <c r="Q4104" s="5">
        <v>0.51597222222222205</v>
      </c>
      <c r="R4104">
        <v>26</v>
      </c>
      <c r="S4104" t="s">
        <v>39</v>
      </c>
      <c r="T4104">
        <v>20</v>
      </c>
      <c r="U4104" s="2">
        <v>18</v>
      </c>
      <c r="X4104" t="str">
        <f>VLOOKUP($S4104,Taxonomic!A:D,2,FALSE)</f>
        <v>haemulidae</v>
      </c>
      <c r="Y4104" t="str">
        <f>VLOOKUP(S4104,Taxonomic!A:D,3,FALSE)</f>
        <v>haemulon</v>
      </c>
      <c r="Z4104" t="str">
        <f>VLOOKUP(S4104,Taxonomic!A:D,4,FALSE)</f>
        <v>aurolineatum</v>
      </c>
    </row>
    <row r="4105" spans="1:26" x14ac:dyDescent="0.2">
      <c r="A4105" t="s">
        <v>30</v>
      </c>
      <c r="B4105" t="s">
        <v>215</v>
      </c>
      <c r="C4105" s="4" t="s">
        <v>190</v>
      </c>
      <c r="D4105">
        <v>2020</v>
      </c>
      <c r="E4105">
        <v>1</v>
      </c>
      <c r="F4105" s="9">
        <v>31</v>
      </c>
      <c r="G4105" t="s">
        <v>455</v>
      </c>
      <c r="H4105" t="s">
        <v>136</v>
      </c>
      <c r="I4105">
        <f>VLOOKUP(B4105,Information_sites!D:E,2,FALSE)</f>
        <v>-24.100999999999999</v>
      </c>
      <c r="J4105">
        <f>VLOOKUP(B4105,Information_sites!D:F,3,FALSE)</f>
        <v>-45.6997</v>
      </c>
      <c r="K4105">
        <v>3</v>
      </c>
      <c r="L4105">
        <v>68</v>
      </c>
      <c r="M4105">
        <v>40</v>
      </c>
      <c r="N4105" t="s">
        <v>192</v>
      </c>
      <c r="O4105">
        <v>10</v>
      </c>
      <c r="P4105" s="5">
        <v>0.51041666666666696</v>
      </c>
      <c r="Q4105" s="5">
        <v>0.51597222222222205</v>
      </c>
      <c r="R4105">
        <v>26</v>
      </c>
      <c r="S4105" t="s">
        <v>51</v>
      </c>
      <c r="T4105">
        <v>1</v>
      </c>
      <c r="U4105" s="2">
        <v>25</v>
      </c>
      <c r="X4105" t="str">
        <f>VLOOKUP($S4105,Taxonomic!A:D,2,FALSE)</f>
        <v>sparidae</v>
      </c>
      <c r="Y4105" t="str">
        <f>VLOOKUP(S4105,Taxonomic!A:D,3,FALSE)</f>
        <v>diplodus</v>
      </c>
      <c r="Z4105" t="str">
        <f>VLOOKUP(S4105,Taxonomic!A:D,4,FALSE)</f>
        <v>argenteus</v>
      </c>
    </row>
    <row r="4106" spans="1:26" x14ac:dyDescent="0.2">
      <c r="A4106" t="s">
        <v>30</v>
      </c>
      <c r="B4106" t="s">
        <v>215</v>
      </c>
      <c r="C4106" s="4" t="s">
        <v>190</v>
      </c>
      <c r="D4106">
        <v>2020</v>
      </c>
      <c r="E4106">
        <v>1</v>
      </c>
      <c r="F4106" s="9">
        <v>31</v>
      </c>
      <c r="G4106" t="s">
        <v>455</v>
      </c>
      <c r="H4106" t="s">
        <v>136</v>
      </c>
      <c r="I4106">
        <f>VLOOKUP(B4106,Information_sites!D:E,2,FALSE)</f>
        <v>-24.100999999999999</v>
      </c>
      <c r="J4106">
        <f>VLOOKUP(B4106,Information_sites!D:F,3,FALSE)</f>
        <v>-45.6997</v>
      </c>
      <c r="K4106">
        <v>3</v>
      </c>
      <c r="L4106">
        <v>68</v>
      </c>
      <c r="M4106">
        <v>40</v>
      </c>
      <c r="N4106" t="s">
        <v>192</v>
      </c>
      <c r="O4106">
        <v>10</v>
      </c>
      <c r="P4106" s="5">
        <v>0.51041666666666696</v>
      </c>
      <c r="Q4106" s="5">
        <v>0.51597222222222205</v>
      </c>
      <c r="R4106">
        <v>26</v>
      </c>
      <c r="S4106" t="s">
        <v>51</v>
      </c>
      <c r="T4106">
        <v>1</v>
      </c>
      <c r="U4106" s="2">
        <v>30</v>
      </c>
      <c r="X4106" t="str">
        <f>VLOOKUP($S4106,Taxonomic!A:D,2,FALSE)</f>
        <v>sparidae</v>
      </c>
      <c r="Y4106" t="str">
        <f>VLOOKUP(S4106,Taxonomic!A:D,3,FALSE)</f>
        <v>diplodus</v>
      </c>
      <c r="Z4106" t="str">
        <f>VLOOKUP(S4106,Taxonomic!A:D,4,FALSE)</f>
        <v>argenteus</v>
      </c>
    </row>
    <row r="4107" spans="1:26" x14ac:dyDescent="0.2">
      <c r="A4107" t="s">
        <v>30</v>
      </c>
      <c r="B4107" t="s">
        <v>215</v>
      </c>
      <c r="C4107" s="4" t="s">
        <v>190</v>
      </c>
      <c r="D4107">
        <v>2020</v>
      </c>
      <c r="E4107">
        <v>1</v>
      </c>
      <c r="F4107" s="9">
        <v>31</v>
      </c>
      <c r="G4107" t="s">
        <v>455</v>
      </c>
      <c r="H4107" t="s">
        <v>136</v>
      </c>
      <c r="I4107">
        <f>VLOOKUP(B4107,Information_sites!D:E,2,FALSE)</f>
        <v>-24.100999999999999</v>
      </c>
      <c r="J4107">
        <f>VLOOKUP(B4107,Information_sites!D:F,3,FALSE)</f>
        <v>-45.6997</v>
      </c>
      <c r="K4107">
        <v>3</v>
      </c>
      <c r="L4107">
        <v>68</v>
      </c>
      <c r="M4107">
        <v>40</v>
      </c>
      <c r="N4107" t="s">
        <v>192</v>
      </c>
      <c r="O4107">
        <v>10</v>
      </c>
      <c r="P4107" s="5">
        <v>0.51041666666666696</v>
      </c>
      <c r="Q4107" s="5">
        <v>0.51597222222222205</v>
      </c>
      <c r="R4107">
        <v>26</v>
      </c>
      <c r="S4107" t="s">
        <v>51</v>
      </c>
      <c r="T4107">
        <v>1</v>
      </c>
      <c r="U4107" s="2">
        <v>20</v>
      </c>
      <c r="X4107" t="str">
        <f>VLOOKUP($S4107,Taxonomic!A:D,2,FALSE)</f>
        <v>sparidae</v>
      </c>
      <c r="Y4107" t="str">
        <f>VLOOKUP(S4107,Taxonomic!A:D,3,FALSE)</f>
        <v>diplodus</v>
      </c>
      <c r="Z4107" t="str">
        <f>VLOOKUP(S4107,Taxonomic!A:D,4,FALSE)</f>
        <v>argenteus</v>
      </c>
    </row>
    <row r="4108" spans="1:26" x14ac:dyDescent="0.2">
      <c r="A4108" t="s">
        <v>30</v>
      </c>
      <c r="B4108" t="s">
        <v>215</v>
      </c>
      <c r="C4108" s="4" t="s">
        <v>190</v>
      </c>
      <c r="D4108">
        <v>2020</v>
      </c>
      <c r="E4108">
        <v>1</v>
      </c>
      <c r="F4108" s="9">
        <v>31</v>
      </c>
      <c r="G4108" t="s">
        <v>455</v>
      </c>
      <c r="H4108" t="s">
        <v>136</v>
      </c>
      <c r="I4108">
        <f>VLOOKUP(B4108,Information_sites!D:E,2,FALSE)</f>
        <v>-24.100999999999999</v>
      </c>
      <c r="J4108">
        <f>VLOOKUP(B4108,Information_sites!D:F,3,FALSE)</f>
        <v>-45.6997</v>
      </c>
      <c r="K4108">
        <v>3</v>
      </c>
      <c r="L4108">
        <v>68</v>
      </c>
      <c r="M4108">
        <v>40</v>
      </c>
      <c r="N4108" t="s">
        <v>192</v>
      </c>
      <c r="O4108">
        <v>10</v>
      </c>
      <c r="P4108" s="5">
        <v>0.51041666666666696</v>
      </c>
      <c r="Q4108" s="5">
        <v>0.51597222222222205</v>
      </c>
      <c r="R4108">
        <v>26</v>
      </c>
      <c r="S4108" t="s">
        <v>51</v>
      </c>
      <c r="T4108">
        <v>2</v>
      </c>
      <c r="U4108" s="2">
        <v>15</v>
      </c>
      <c r="X4108" t="str">
        <f>VLOOKUP($S4108,Taxonomic!A:D,2,FALSE)</f>
        <v>sparidae</v>
      </c>
      <c r="Y4108" t="str">
        <f>VLOOKUP(S4108,Taxonomic!A:D,3,FALSE)</f>
        <v>diplodus</v>
      </c>
      <c r="Z4108" t="str">
        <f>VLOOKUP(S4108,Taxonomic!A:D,4,FALSE)</f>
        <v>argenteus</v>
      </c>
    </row>
    <row r="4109" spans="1:26" x14ac:dyDescent="0.2">
      <c r="A4109" t="s">
        <v>30</v>
      </c>
      <c r="B4109" t="s">
        <v>215</v>
      </c>
      <c r="C4109" s="4" t="s">
        <v>190</v>
      </c>
      <c r="D4109">
        <v>2020</v>
      </c>
      <c r="E4109">
        <v>1</v>
      </c>
      <c r="F4109" s="9">
        <v>31</v>
      </c>
      <c r="G4109" t="s">
        <v>455</v>
      </c>
      <c r="H4109" t="s">
        <v>136</v>
      </c>
      <c r="I4109">
        <f>VLOOKUP(B4109,Information_sites!D:E,2,FALSE)</f>
        <v>-24.100999999999999</v>
      </c>
      <c r="J4109">
        <f>VLOOKUP(B4109,Information_sites!D:F,3,FALSE)</f>
        <v>-45.6997</v>
      </c>
      <c r="K4109">
        <v>3</v>
      </c>
      <c r="L4109">
        <v>68</v>
      </c>
      <c r="M4109">
        <v>40</v>
      </c>
      <c r="N4109" t="s">
        <v>192</v>
      </c>
      <c r="O4109">
        <v>10</v>
      </c>
      <c r="P4109" s="5">
        <v>0.51041666666666696</v>
      </c>
      <c r="Q4109" s="5">
        <v>0.51597222222222205</v>
      </c>
      <c r="R4109">
        <v>26</v>
      </c>
      <c r="S4109" t="s">
        <v>75</v>
      </c>
      <c r="T4109">
        <v>1</v>
      </c>
      <c r="U4109" s="2">
        <v>18</v>
      </c>
      <c r="X4109" t="str">
        <f>VLOOKUP($S4109,Taxonomic!A:D,2,FALSE)</f>
        <v>labridae</v>
      </c>
      <c r="Y4109" t="str">
        <f>VLOOKUP(S4109,Taxonomic!A:D,3,FALSE)</f>
        <v>halichoeres</v>
      </c>
      <c r="Z4109" t="str">
        <f>VLOOKUP(S4109,Taxonomic!A:D,4,FALSE)</f>
        <v>brasiliensis</v>
      </c>
    </row>
    <row r="4110" spans="1:26" x14ac:dyDescent="0.2">
      <c r="A4110" t="s">
        <v>30</v>
      </c>
      <c r="B4110" t="s">
        <v>215</v>
      </c>
      <c r="C4110" s="4" t="s">
        <v>190</v>
      </c>
      <c r="D4110">
        <v>2020</v>
      </c>
      <c r="E4110">
        <v>1</v>
      </c>
      <c r="F4110" s="9">
        <v>31</v>
      </c>
      <c r="G4110" t="s">
        <v>455</v>
      </c>
      <c r="H4110" t="s">
        <v>136</v>
      </c>
      <c r="I4110">
        <f>VLOOKUP(B4110,Information_sites!D:E,2,FALSE)</f>
        <v>-24.100999999999999</v>
      </c>
      <c r="J4110">
        <f>VLOOKUP(B4110,Information_sites!D:F,3,FALSE)</f>
        <v>-45.6997</v>
      </c>
      <c r="K4110">
        <v>3</v>
      </c>
      <c r="L4110">
        <v>68</v>
      </c>
      <c r="M4110">
        <v>40</v>
      </c>
      <c r="N4110" t="s">
        <v>192</v>
      </c>
      <c r="O4110">
        <v>10</v>
      </c>
      <c r="P4110" s="5">
        <v>0.51041666666666696</v>
      </c>
      <c r="Q4110" s="5">
        <v>0.51597222222222205</v>
      </c>
      <c r="R4110">
        <v>26</v>
      </c>
      <c r="S4110" t="s">
        <v>75</v>
      </c>
      <c r="T4110">
        <v>2</v>
      </c>
      <c r="U4110" s="2">
        <v>15</v>
      </c>
      <c r="X4110" t="str">
        <f>VLOOKUP($S4110,Taxonomic!A:D,2,FALSE)</f>
        <v>labridae</v>
      </c>
      <c r="Y4110" t="str">
        <f>VLOOKUP(S4110,Taxonomic!A:D,3,FALSE)</f>
        <v>halichoeres</v>
      </c>
      <c r="Z4110" t="str">
        <f>VLOOKUP(S4110,Taxonomic!A:D,4,FALSE)</f>
        <v>brasiliensis</v>
      </c>
    </row>
    <row r="4111" spans="1:26" x14ac:dyDescent="0.2">
      <c r="A4111" t="s">
        <v>30</v>
      </c>
      <c r="B4111" t="s">
        <v>215</v>
      </c>
      <c r="C4111" s="4" t="s">
        <v>190</v>
      </c>
      <c r="D4111">
        <v>2020</v>
      </c>
      <c r="E4111">
        <v>1</v>
      </c>
      <c r="F4111" s="9">
        <v>31</v>
      </c>
      <c r="G4111" t="s">
        <v>455</v>
      </c>
      <c r="H4111" t="s">
        <v>136</v>
      </c>
      <c r="I4111">
        <f>VLOOKUP(B4111,Information_sites!D:E,2,FALSE)</f>
        <v>-24.100999999999999</v>
      </c>
      <c r="J4111">
        <f>VLOOKUP(B4111,Information_sites!D:F,3,FALSE)</f>
        <v>-45.6997</v>
      </c>
      <c r="K4111">
        <v>3</v>
      </c>
      <c r="L4111">
        <v>68</v>
      </c>
      <c r="M4111">
        <v>40</v>
      </c>
      <c r="N4111" t="s">
        <v>192</v>
      </c>
      <c r="O4111">
        <v>10</v>
      </c>
      <c r="P4111" s="5">
        <v>0.51041666666666696</v>
      </c>
      <c r="Q4111" s="5">
        <v>0.51597222222222205</v>
      </c>
      <c r="R4111">
        <v>26</v>
      </c>
      <c r="S4111" t="s">
        <v>75</v>
      </c>
      <c r="T4111">
        <v>3</v>
      </c>
      <c r="U4111" s="2">
        <v>12</v>
      </c>
      <c r="X4111" t="str">
        <f>VLOOKUP($S4111,Taxonomic!A:D,2,FALSE)</f>
        <v>labridae</v>
      </c>
      <c r="Y4111" t="str">
        <f>VLOOKUP(S4111,Taxonomic!A:D,3,FALSE)</f>
        <v>halichoeres</v>
      </c>
      <c r="Z4111" t="str">
        <f>VLOOKUP(S4111,Taxonomic!A:D,4,FALSE)</f>
        <v>brasiliensis</v>
      </c>
    </row>
    <row r="4112" spans="1:26" x14ac:dyDescent="0.2">
      <c r="A4112" t="s">
        <v>30</v>
      </c>
      <c r="B4112" t="s">
        <v>215</v>
      </c>
      <c r="C4112" s="4" t="s">
        <v>190</v>
      </c>
      <c r="D4112">
        <v>2020</v>
      </c>
      <c r="E4112">
        <v>1</v>
      </c>
      <c r="F4112" s="9">
        <v>31</v>
      </c>
      <c r="G4112" t="s">
        <v>455</v>
      </c>
      <c r="H4112" t="s">
        <v>136</v>
      </c>
      <c r="I4112">
        <f>VLOOKUP(B4112,Information_sites!D:E,2,FALSE)</f>
        <v>-24.100999999999999</v>
      </c>
      <c r="J4112">
        <f>VLOOKUP(B4112,Information_sites!D:F,3,FALSE)</f>
        <v>-45.6997</v>
      </c>
      <c r="K4112">
        <v>3</v>
      </c>
      <c r="L4112">
        <v>68</v>
      </c>
      <c r="M4112">
        <v>40</v>
      </c>
      <c r="N4112" t="s">
        <v>192</v>
      </c>
      <c r="O4112">
        <v>10</v>
      </c>
      <c r="P4112" s="5">
        <v>0.51041666666666696</v>
      </c>
      <c r="Q4112" s="5">
        <v>0.51597222222222205</v>
      </c>
      <c r="R4112">
        <v>26</v>
      </c>
      <c r="S4112" t="s">
        <v>39</v>
      </c>
      <c r="T4112">
        <v>13</v>
      </c>
      <c r="U4112" s="2">
        <v>10</v>
      </c>
      <c r="X4112" t="str">
        <f>VLOOKUP($S4112,Taxonomic!A:D,2,FALSE)</f>
        <v>haemulidae</v>
      </c>
      <c r="Y4112" t="str">
        <f>VLOOKUP(S4112,Taxonomic!A:D,3,FALSE)</f>
        <v>haemulon</v>
      </c>
      <c r="Z4112" t="str">
        <f>VLOOKUP(S4112,Taxonomic!A:D,4,FALSE)</f>
        <v>aurolineatum</v>
      </c>
    </row>
    <row r="4113" spans="1:26" x14ac:dyDescent="0.2">
      <c r="A4113" t="s">
        <v>30</v>
      </c>
      <c r="B4113" t="s">
        <v>215</v>
      </c>
      <c r="C4113" s="4" t="s">
        <v>190</v>
      </c>
      <c r="D4113">
        <v>2020</v>
      </c>
      <c r="E4113">
        <v>1</v>
      </c>
      <c r="F4113" s="9">
        <v>31</v>
      </c>
      <c r="G4113" t="s">
        <v>455</v>
      </c>
      <c r="H4113" t="s">
        <v>136</v>
      </c>
      <c r="I4113">
        <f>VLOOKUP(B4113,Information_sites!D:E,2,FALSE)</f>
        <v>-24.100999999999999</v>
      </c>
      <c r="J4113">
        <f>VLOOKUP(B4113,Information_sites!D:F,3,FALSE)</f>
        <v>-45.6997</v>
      </c>
      <c r="K4113">
        <v>3</v>
      </c>
      <c r="L4113">
        <v>68</v>
      </c>
      <c r="M4113">
        <v>40</v>
      </c>
      <c r="N4113" t="s">
        <v>192</v>
      </c>
      <c r="O4113">
        <v>10</v>
      </c>
      <c r="P4113" s="5">
        <v>0.51041666666666696</v>
      </c>
      <c r="Q4113" s="5">
        <v>0.51597222222222205</v>
      </c>
      <c r="R4113">
        <v>26</v>
      </c>
      <c r="S4113" t="s">
        <v>39</v>
      </c>
      <c r="T4113">
        <v>15</v>
      </c>
      <c r="U4113" s="2">
        <v>8</v>
      </c>
      <c r="X4113" t="str">
        <f>VLOOKUP($S4113,Taxonomic!A:D,2,FALSE)</f>
        <v>haemulidae</v>
      </c>
      <c r="Y4113" t="str">
        <f>VLOOKUP(S4113,Taxonomic!A:D,3,FALSE)</f>
        <v>haemulon</v>
      </c>
      <c r="Z4113" t="str">
        <f>VLOOKUP(S4113,Taxonomic!A:D,4,FALSE)</f>
        <v>aurolineatum</v>
      </c>
    </row>
    <row r="4114" spans="1:26" x14ac:dyDescent="0.2">
      <c r="A4114" t="s">
        <v>30</v>
      </c>
      <c r="B4114" t="s">
        <v>215</v>
      </c>
      <c r="C4114" s="4" t="s">
        <v>190</v>
      </c>
      <c r="D4114">
        <v>2020</v>
      </c>
      <c r="E4114">
        <v>1</v>
      </c>
      <c r="F4114" s="9">
        <v>31</v>
      </c>
      <c r="G4114" t="s">
        <v>455</v>
      </c>
      <c r="H4114" t="s">
        <v>136</v>
      </c>
      <c r="I4114">
        <f>VLOOKUP(B4114,Information_sites!D:E,2,FALSE)</f>
        <v>-24.100999999999999</v>
      </c>
      <c r="J4114">
        <f>VLOOKUP(B4114,Information_sites!D:F,3,FALSE)</f>
        <v>-45.6997</v>
      </c>
      <c r="K4114">
        <v>3</v>
      </c>
      <c r="L4114">
        <v>68</v>
      </c>
      <c r="M4114">
        <v>40</v>
      </c>
      <c r="N4114" t="s">
        <v>192</v>
      </c>
      <c r="O4114">
        <v>10</v>
      </c>
      <c r="P4114" s="5">
        <v>0.51041666666666696</v>
      </c>
      <c r="Q4114" s="5">
        <v>0.51597222222222205</v>
      </c>
      <c r="R4114">
        <v>26</v>
      </c>
      <c r="S4114" t="s">
        <v>33</v>
      </c>
      <c r="T4114">
        <v>7</v>
      </c>
      <c r="U4114" s="2">
        <v>8</v>
      </c>
      <c r="X4114" t="str">
        <f>VLOOKUP($S4114,Taxonomic!A:D,2,FALSE)</f>
        <v>pomacentridae</v>
      </c>
      <c r="Y4114" t="str">
        <f>VLOOKUP(S4114,Taxonomic!A:D,3,FALSE)</f>
        <v>abudefduf</v>
      </c>
      <c r="Z4114" t="str">
        <f>VLOOKUP(S4114,Taxonomic!A:D,4,FALSE)</f>
        <v>saxatilis</v>
      </c>
    </row>
    <row r="4115" spans="1:26" x14ac:dyDescent="0.2">
      <c r="A4115" t="s">
        <v>30</v>
      </c>
      <c r="B4115" t="s">
        <v>215</v>
      </c>
      <c r="C4115" s="4" t="s">
        <v>190</v>
      </c>
      <c r="D4115">
        <v>2020</v>
      </c>
      <c r="E4115">
        <v>1</v>
      </c>
      <c r="F4115" s="9">
        <v>31</v>
      </c>
      <c r="G4115" t="s">
        <v>455</v>
      </c>
      <c r="H4115" t="s">
        <v>136</v>
      </c>
      <c r="I4115">
        <f>VLOOKUP(B4115,Information_sites!D:E,2,FALSE)</f>
        <v>-24.100999999999999</v>
      </c>
      <c r="J4115">
        <f>VLOOKUP(B4115,Information_sites!D:F,3,FALSE)</f>
        <v>-45.6997</v>
      </c>
      <c r="K4115">
        <v>3</v>
      </c>
      <c r="L4115">
        <v>68</v>
      </c>
      <c r="M4115">
        <v>40</v>
      </c>
      <c r="N4115" t="s">
        <v>192</v>
      </c>
      <c r="O4115">
        <v>10</v>
      </c>
      <c r="P4115" s="5">
        <v>0.51041666666666696</v>
      </c>
      <c r="Q4115" s="5">
        <v>0.51597222222222205</v>
      </c>
      <c r="R4115">
        <v>26</v>
      </c>
      <c r="S4115" t="s">
        <v>33</v>
      </c>
      <c r="T4115">
        <v>12</v>
      </c>
      <c r="U4115" s="2">
        <v>10</v>
      </c>
      <c r="X4115" t="str">
        <f>VLOOKUP($S4115,Taxonomic!A:D,2,FALSE)</f>
        <v>pomacentridae</v>
      </c>
      <c r="Y4115" t="str">
        <f>VLOOKUP(S4115,Taxonomic!A:D,3,FALSE)</f>
        <v>abudefduf</v>
      </c>
      <c r="Z4115" t="str">
        <f>VLOOKUP(S4115,Taxonomic!A:D,4,FALSE)</f>
        <v>saxatilis</v>
      </c>
    </row>
    <row r="4116" spans="1:26" x14ac:dyDescent="0.2">
      <c r="A4116" t="s">
        <v>30</v>
      </c>
      <c r="B4116" t="s">
        <v>215</v>
      </c>
      <c r="C4116" s="4" t="s">
        <v>190</v>
      </c>
      <c r="D4116">
        <v>2020</v>
      </c>
      <c r="E4116">
        <v>1</v>
      </c>
      <c r="F4116" s="9">
        <v>31</v>
      </c>
      <c r="G4116" t="s">
        <v>455</v>
      </c>
      <c r="H4116" t="s">
        <v>136</v>
      </c>
      <c r="I4116">
        <f>VLOOKUP(B4116,Information_sites!D:E,2,FALSE)</f>
        <v>-24.100999999999999</v>
      </c>
      <c r="J4116">
        <f>VLOOKUP(B4116,Information_sites!D:F,3,FALSE)</f>
        <v>-45.6997</v>
      </c>
      <c r="K4116">
        <v>3</v>
      </c>
      <c r="L4116">
        <v>68</v>
      </c>
      <c r="M4116">
        <v>40</v>
      </c>
      <c r="N4116" t="s">
        <v>192</v>
      </c>
      <c r="O4116">
        <v>10</v>
      </c>
      <c r="P4116" s="5">
        <v>0.51041666666666696</v>
      </c>
      <c r="Q4116" s="5">
        <v>0.51597222222222205</v>
      </c>
      <c r="R4116">
        <v>26</v>
      </c>
      <c r="S4116" t="s">
        <v>44</v>
      </c>
      <c r="T4116">
        <v>1</v>
      </c>
      <c r="U4116" s="2">
        <v>37</v>
      </c>
      <c r="X4116" t="str">
        <f>VLOOKUP($S4116,Taxonomic!A:D,2,FALSE)</f>
        <v>pomacanthidae</v>
      </c>
      <c r="Y4116" t="str">
        <f>VLOOKUP(S4116,Taxonomic!A:D,3,FALSE)</f>
        <v>pomacanthus</v>
      </c>
      <c r="Z4116" t="str">
        <f>VLOOKUP(S4116,Taxonomic!A:D,4,FALSE)</f>
        <v>paru</v>
      </c>
    </row>
    <row r="4117" spans="1:26" x14ac:dyDescent="0.2">
      <c r="A4117" t="s">
        <v>30</v>
      </c>
      <c r="B4117" t="s">
        <v>215</v>
      </c>
      <c r="C4117" s="4" t="s">
        <v>190</v>
      </c>
      <c r="D4117">
        <v>2020</v>
      </c>
      <c r="E4117">
        <v>1</v>
      </c>
      <c r="F4117" s="9">
        <v>31</v>
      </c>
      <c r="G4117" t="s">
        <v>455</v>
      </c>
      <c r="H4117" t="s">
        <v>136</v>
      </c>
      <c r="I4117">
        <f>VLOOKUP(B4117,Information_sites!D:E,2,FALSE)</f>
        <v>-24.100999999999999</v>
      </c>
      <c r="J4117">
        <f>VLOOKUP(B4117,Information_sites!D:F,3,FALSE)</f>
        <v>-45.6997</v>
      </c>
      <c r="K4117">
        <v>3</v>
      </c>
      <c r="L4117">
        <v>68</v>
      </c>
      <c r="M4117">
        <v>40</v>
      </c>
      <c r="N4117" t="s">
        <v>192</v>
      </c>
      <c r="O4117">
        <v>10</v>
      </c>
      <c r="P4117" s="5">
        <v>0.51041666666666696</v>
      </c>
      <c r="Q4117" s="5">
        <v>0.51597222222222205</v>
      </c>
      <c r="R4117">
        <v>26</v>
      </c>
      <c r="S4117" t="s">
        <v>52</v>
      </c>
      <c r="T4117">
        <v>1</v>
      </c>
      <c r="U4117" s="2">
        <v>35</v>
      </c>
      <c r="X4117" t="str">
        <f>VLOOKUP($S4117,Taxonomic!A:D,2,FALSE)</f>
        <v>kyphosidae</v>
      </c>
      <c r="Y4117" t="str">
        <f>VLOOKUP(S4117,Taxonomic!A:D,3,FALSE)</f>
        <v>kyphosus</v>
      </c>
      <c r="Z4117" t="str">
        <f>VLOOKUP(S4117,Taxonomic!A:D,4,FALSE)</f>
        <v>sectatrix</v>
      </c>
    </row>
    <row r="4118" spans="1:26" x14ac:dyDescent="0.2">
      <c r="A4118" t="s">
        <v>30</v>
      </c>
      <c r="B4118" t="s">
        <v>215</v>
      </c>
      <c r="C4118" s="4" t="s">
        <v>190</v>
      </c>
      <c r="D4118">
        <v>2020</v>
      </c>
      <c r="E4118">
        <v>1</v>
      </c>
      <c r="F4118" s="9">
        <v>31</v>
      </c>
      <c r="G4118" t="s">
        <v>455</v>
      </c>
      <c r="H4118" t="s">
        <v>136</v>
      </c>
      <c r="I4118">
        <f>VLOOKUP(B4118,Information_sites!D:E,2,FALSE)</f>
        <v>-24.100999999999999</v>
      </c>
      <c r="J4118">
        <f>VLOOKUP(B4118,Information_sites!D:F,3,FALSE)</f>
        <v>-45.6997</v>
      </c>
      <c r="K4118">
        <v>3</v>
      </c>
      <c r="L4118">
        <v>68</v>
      </c>
      <c r="M4118">
        <v>40</v>
      </c>
      <c r="N4118" t="s">
        <v>192</v>
      </c>
      <c r="O4118">
        <v>10</v>
      </c>
      <c r="P4118" s="5">
        <v>0.51041666666666696</v>
      </c>
      <c r="Q4118" s="5">
        <v>0.51597222222222205</v>
      </c>
      <c r="R4118">
        <v>26</v>
      </c>
      <c r="S4118" t="s">
        <v>57</v>
      </c>
      <c r="T4118">
        <v>2</v>
      </c>
      <c r="U4118" s="2">
        <v>22</v>
      </c>
      <c r="V4118" t="s">
        <v>137</v>
      </c>
      <c r="X4118" t="str">
        <f>VLOOKUP($S4118,Taxonomic!A:D,2,FALSE)</f>
        <v>scaridae</v>
      </c>
      <c r="Y4118" t="str">
        <f>VLOOKUP(S4118,Taxonomic!A:D,3,FALSE)</f>
        <v>sparisoma</v>
      </c>
      <c r="Z4118" t="str">
        <f>VLOOKUP(S4118,Taxonomic!A:D,4,FALSE)</f>
        <v>frondosum</v>
      </c>
    </row>
    <row r="4119" spans="1:26" x14ac:dyDescent="0.2">
      <c r="A4119" t="s">
        <v>30</v>
      </c>
      <c r="B4119" t="s">
        <v>215</v>
      </c>
      <c r="C4119" s="4" t="s">
        <v>190</v>
      </c>
      <c r="D4119">
        <v>2020</v>
      </c>
      <c r="E4119">
        <v>1</v>
      </c>
      <c r="F4119" s="9">
        <v>31</v>
      </c>
      <c r="G4119" t="s">
        <v>455</v>
      </c>
      <c r="H4119" t="s">
        <v>136</v>
      </c>
      <c r="I4119">
        <f>VLOOKUP(B4119,Information_sites!D:E,2,FALSE)</f>
        <v>-24.100999999999999</v>
      </c>
      <c r="J4119">
        <f>VLOOKUP(B4119,Information_sites!D:F,3,FALSE)</f>
        <v>-45.6997</v>
      </c>
      <c r="K4119">
        <v>3</v>
      </c>
      <c r="L4119">
        <v>68</v>
      </c>
      <c r="M4119">
        <v>40</v>
      </c>
      <c r="N4119" t="s">
        <v>192</v>
      </c>
      <c r="O4119">
        <v>10</v>
      </c>
      <c r="P4119" s="5">
        <v>0.51041666666666696</v>
      </c>
      <c r="Q4119" s="5">
        <v>0.51597222222222205</v>
      </c>
      <c r="R4119">
        <v>26</v>
      </c>
      <c r="S4119" t="s">
        <v>57</v>
      </c>
      <c r="T4119">
        <v>2</v>
      </c>
      <c r="U4119" s="2">
        <v>27</v>
      </c>
      <c r="V4119" t="s">
        <v>137</v>
      </c>
      <c r="X4119" t="str">
        <f>VLOOKUP($S4119,Taxonomic!A:D,2,FALSE)</f>
        <v>scaridae</v>
      </c>
      <c r="Y4119" t="str">
        <f>VLOOKUP(S4119,Taxonomic!A:D,3,FALSE)</f>
        <v>sparisoma</v>
      </c>
      <c r="Z4119" t="str">
        <f>VLOOKUP(S4119,Taxonomic!A:D,4,FALSE)</f>
        <v>frondosum</v>
      </c>
    </row>
    <row r="4120" spans="1:26" x14ac:dyDescent="0.2">
      <c r="A4120" t="s">
        <v>30</v>
      </c>
      <c r="B4120" t="s">
        <v>215</v>
      </c>
      <c r="C4120" s="4" t="s">
        <v>190</v>
      </c>
      <c r="D4120">
        <v>2020</v>
      </c>
      <c r="E4120">
        <v>1</v>
      </c>
      <c r="F4120" s="9">
        <v>31</v>
      </c>
      <c r="G4120" t="s">
        <v>455</v>
      </c>
      <c r="H4120" t="s">
        <v>136</v>
      </c>
      <c r="I4120">
        <f>VLOOKUP(B4120,Information_sites!D:E,2,FALSE)</f>
        <v>-24.100999999999999</v>
      </c>
      <c r="J4120">
        <f>VLOOKUP(B4120,Information_sites!D:F,3,FALSE)</f>
        <v>-45.6997</v>
      </c>
      <c r="K4120">
        <v>3</v>
      </c>
      <c r="L4120">
        <v>68</v>
      </c>
      <c r="M4120">
        <v>40</v>
      </c>
      <c r="N4120" t="s">
        <v>192</v>
      </c>
      <c r="O4120">
        <v>10</v>
      </c>
      <c r="P4120" s="5">
        <v>0.51041666666666696</v>
      </c>
      <c r="Q4120" s="5">
        <v>0.51597222222222205</v>
      </c>
      <c r="R4120">
        <v>26</v>
      </c>
      <c r="S4120" t="s">
        <v>37</v>
      </c>
      <c r="T4120">
        <v>1</v>
      </c>
      <c r="U4120" s="2">
        <v>2</v>
      </c>
      <c r="X4120" t="str">
        <f>VLOOKUP($S4120,Taxonomic!A:D,2,FALSE)</f>
        <v>chaenopsidae</v>
      </c>
      <c r="Y4120" t="str">
        <f>VLOOKUP(S4120,Taxonomic!A:D,3,FALSE)</f>
        <v>emblemariopsis</v>
      </c>
      <c r="Z4120" t="str">
        <f>VLOOKUP(S4120,Taxonomic!A:D,4,FALSE)</f>
        <v>signifera</v>
      </c>
    </row>
    <row r="4121" spans="1:26" x14ac:dyDescent="0.2">
      <c r="A4121" t="s">
        <v>30</v>
      </c>
      <c r="B4121" t="s">
        <v>215</v>
      </c>
      <c r="C4121" s="4" t="s">
        <v>190</v>
      </c>
      <c r="D4121">
        <v>2020</v>
      </c>
      <c r="E4121">
        <v>1</v>
      </c>
      <c r="F4121" s="9">
        <v>31</v>
      </c>
      <c r="G4121" t="s">
        <v>455</v>
      </c>
      <c r="H4121" t="s">
        <v>136</v>
      </c>
      <c r="I4121">
        <f>VLOOKUP(B4121,Information_sites!D:E,2,FALSE)</f>
        <v>-24.100999999999999</v>
      </c>
      <c r="J4121">
        <f>VLOOKUP(B4121,Information_sites!D:F,3,FALSE)</f>
        <v>-45.6997</v>
      </c>
      <c r="K4121">
        <v>3</v>
      </c>
      <c r="L4121">
        <v>68</v>
      </c>
      <c r="M4121">
        <v>40</v>
      </c>
      <c r="N4121" t="s">
        <v>192</v>
      </c>
      <c r="O4121">
        <v>10</v>
      </c>
      <c r="P4121" s="5">
        <v>0.51041666666666696</v>
      </c>
      <c r="Q4121" s="5">
        <v>0.51597222222222205</v>
      </c>
      <c r="R4121">
        <v>26</v>
      </c>
      <c r="S4121" t="s">
        <v>113</v>
      </c>
      <c r="T4121">
        <v>1</v>
      </c>
      <c r="U4121" s="2">
        <v>7</v>
      </c>
      <c r="X4121" t="str">
        <f>VLOOKUP($S4121,Taxonomic!A:D,2,FALSE)</f>
        <v>tetraodontidae</v>
      </c>
      <c r="Y4121" t="str">
        <f>VLOOKUP(S4121,Taxonomic!A:D,3,FALSE)</f>
        <v>sphoeroides</v>
      </c>
      <c r="Z4121" t="str">
        <f>VLOOKUP(S4121,Taxonomic!A:D,4,FALSE)</f>
        <v>spengleri</v>
      </c>
    </row>
    <row r="4122" spans="1:26" x14ac:dyDescent="0.2">
      <c r="A4122" t="s">
        <v>30</v>
      </c>
      <c r="B4122" t="s">
        <v>215</v>
      </c>
      <c r="C4122" s="4" t="s">
        <v>190</v>
      </c>
      <c r="D4122">
        <v>2020</v>
      </c>
      <c r="E4122">
        <v>1</v>
      </c>
      <c r="F4122" s="9">
        <v>31</v>
      </c>
      <c r="G4122" t="s">
        <v>455</v>
      </c>
      <c r="H4122" t="s">
        <v>136</v>
      </c>
      <c r="I4122">
        <f>VLOOKUP(B4122,Information_sites!D:E,2,FALSE)</f>
        <v>-24.100999999999999</v>
      </c>
      <c r="J4122">
        <f>VLOOKUP(B4122,Information_sites!D:F,3,FALSE)</f>
        <v>-45.6997</v>
      </c>
      <c r="K4122">
        <v>3</v>
      </c>
      <c r="L4122">
        <v>68</v>
      </c>
      <c r="M4122">
        <v>40</v>
      </c>
      <c r="N4122" t="s">
        <v>192</v>
      </c>
      <c r="O4122">
        <v>10</v>
      </c>
      <c r="P4122" s="5">
        <v>0.51041666666666696</v>
      </c>
      <c r="Q4122" s="5">
        <v>0.51597222222222205</v>
      </c>
      <c r="R4122">
        <v>26</v>
      </c>
      <c r="S4122" t="s">
        <v>55</v>
      </c>
      <c r="T4122">
        <v>5</v>
      </c>
      <c r="U4122" s="2">
        <v>5</v>
      </c>
      <c r="X4122" t="str">
        <f>VLOOKUP($S4122,Taxonomic!A:D,2,FALSE)</f>
        <v>blenniidae</v>
      </c>
      <c r="Y4122" t="str">
        <f>VLOOKUP(S4122,Taxonomic!A:D,3,FALSE)</f>
        <v>parablennius</v>
      </c>
      <c r="Z4122" t="str">
        <f>VLOOKUP(S4122,Taxonomic!A:D,4,FALSE)</f>
        <v>pilicornis</v>
      </c>
    </row>
    <row r="4123" spans="1:26" x14ac:dyDescent="0.2">
      <c r="A4123" t="s">
        <v>30</v>
      </c>
      <c r="B4123" t="s">
        <v>215</v>
      </c>
      <c r="C4123" s="4" t="s">
        <v>190</v>
      </c>
      <c r="D4123">
        <v>2020</v>
      </c>
      <c r="E4123">
        <v>1</v>
      </c>
      <c r="F4123" s="9">
        <v>31</v>
      </c>
      <c r="G4123" t="s">
        <v>455</v>
      </c>
      <c r="H4123" t="s">
        <v>136</v>
      </c>
      <c r="I4123">
        <f>VLOOKUP(B4123,Information_sites!D:E,2,FALSE)</f>
        <v>-24.100999999999999</v>
      </c>
      <c r="J4123">
        <f>VLOOKUP(B4123,Information_sites!D:F,3,FALSE)</f>
        <v>-45.6997</v>
      </c>
      <c r="K4123">
        <v>3</v>
      </c>
      <c r="L4123">
        <v>68</v>
      </c>
      <c r="M4123">
        <v>40</v>
      </c>
      <c r="N4123" t="s">
        <v>192</v>
      </c>
      <c r="O4123">
        <v>10</v>
      </c>
      <c r="P4123" s="5">
        <v>0.51041666666666696</v>
      </c>
      <c r="Q4123" s="5">
        <v>0.51597222222222205</v>
      </c>
      <c r="R4123">
        <v>26</v>
      </c>
      <c r="S4123" t="s">
        <v>55</v>
      </c>
      <c r="T4123">
        <v>2</v>
      </c>
      <c r="U4123" s="2">
        <v>3</v>
      </c>
      <c r="X4123" t="str">
        <f>VLOOKUP($S4123,Taxonomic!A:D,2,FALSE)</f>
        <v>blenniidae</v>
      </c>
      <c r="Y4123" t="str">
        <f>VLOOKUP(S4123,Taxonomic!A:D,3,FALSE)</f>
        <v>parablennius</v>
      </c>
      <c r="Z4123" t="str">
        <f>VLOOKUP(S4123,Taxonomic!A:D,4,FALSE)</f>
        <v>pilicornis</v>
      </c>
    </row>
    <row r="4124" spans="1:26" x14ac:dyDescent="0.2">
      <c r="A4124" t="s">
        <v>30</v>
      </c>
      <c r="B4124" t="s">
        <v>215</v>
      </c>
      <c r="C4124" s="4" t="s">
        <v>190</v>
      </c>
      <c r="D4124">
        <v>2020</v>
      </c>
      <c r="E4124">
        <v>1</v>
      </c>
      <c r="F4124" s="9">
        <v>31</v>
      </c>
      <c r="G4124" t="s">
        <v>455</v>
      </c>
      <c r="H4124" t="s">
        <v>136</v>
      </c>
      <c r="I4124">
        <f>VLOOKUP(B4124,Information_sites!D:E,2,FALSE)</f>
        <v>-24.100999999999999</v>
      </c>
      <c r="J4124">
        <f>VLOOKUP(B4124,Information_sites!D:F,3,FALSE)</f>
        <v>-45.6997</v>
      </c>
      <c r="K4124">
        <v>3</v>
      </c>
      <c r="L4124">
        <v>68</v>
      </c>
      <c r="M4124">
        <v>40</v>
      </c>
      <c r="N4124" t="s">
        <v>192</v>
      </c>
      <c r="O4124">
        <v>10</v>
      </c>
      <c r="P4124" s="5">
        <v>0.51041666666666696</v>
      </c>
      <c r="Q4124" s="5">
        <v>0.51597222222222205</v>
      </c>
      <c r="R4124">
        <v>26</v>
      </c>
      <c r="S4124" t="s">
        <v>53</v>
      </c>
      <c r="T4124">
        <v>1</v>
      </c>
      <c r="U4124" s="2">
        <v>8</v>
      </c>
      <c r="X4124" t="str">
        <f>VLOOKUP($S4124,Taxonomic!A:D,2,FALSE)</f>
        <v>labrisomidae</v>
      </c>
      <c r="Y4124" t="str">
        <f>VLOOKUP(S4124,Taxonomic!A:D,3,FALSE)</f>
        <v>labrisomus</v>
      </c>
      <c r="Z4124" t="str">
        <f>VLOOKUP(S4124,Taxonomic!A:D,4,FALSE)</f>
        <v>nuchipinnis</v>
      </c>
    </row>
    <row r="4125" spans="1:26" x14ac:dyDescent="0.2">
      <c r="A4125" t="s">
        <v>30</v>
      </c>
      <c r="B4125" t="s">
        <v>215</v>
      </c>
      <c r="C4125" s="4" t="s">
        <v>190</v>
      </c>
      <c r="D4125">
        <v>2020</v>
      </c>
      <c r="E4125">
        <v>1</v>
      </c>
      <c r="F4125" s="9">
        <v>31</v>
      </c>
      <c r="G4125" t="s">
        <v>455</v>
      </c>
      <c r="H4125" t="s">
        <v>136</v>
      </c>
      <c r="I4125">
        <f>VLOOKUP(B4125,Information_sites!D:E,2,FALSE)</f>
        <v>-24.100999999999999</v>
      </c>
      <c r="J4125">
        <f>VLOOKUP(B4125,Information_sites!D:F,3,FALSE)</f>
        <v>-45.6997</v>
      </c>
      <c r="K4125">
        <v>3</v>
      </c>
      <c r="L4125">
        <v>68</v>
      </c>
      <c r="M4125">
        <v>40</v>
      </c>
      <c r="N4125" t="s">
        <v>192</v>
      </c>
      <c r="O4125">
        <v>10</v>
      </c>
      <c r="P4125" s="5">
        <v>0.51041666666666696</v>
      </c>
      <c r="Q4125" s="5">
        <v>0.51597222222222205</v>
      </c>
      <c r="R4125">
        <v>26</v>
      </c>
      <c r="S4125" t="s">
        <v>69</v>
      </c>
      <c r="T4125">
        <v>1</v>
      </c>
      <c r="U4125" s="2">
        <v>3</v>
      </c>
      <c r="X4125" t="str">
        <f>VLOOKUP($S4125,Taxonomic!A:D,2,FALSE)</f>
        <v>labrisomidae</v>
      </c>
      <c r="Y4125" t="str">
        <f>VLOOKUP(S4125,Taxonomic!A:D,3,FALSE)</f>
        <v>malacoctenus</v>
      </c>
      <c r="Z4125" t="str">
        <f>VLOOKUP(S4125,Taxonomic!A:D,4,FALSE)</f>
        <v>delalandii</v>
      </c>
    </row>
    <row r="4126" spans="1:26" x14ac:dyDescent="0.2">
      <c r="A4126" t="s">
        <v>30</v>
      </c>
      <c r="B4126" t="s">
        <v>215</v>
      </c>
      <c r="C4126" s="4" t="s">
        <v>190</v>
      </c>
      <c r="D4126">
        <v>2020</v>
      </c>
      <c r="E4126">
        <v>1</v>
      </c>
      <c r="F4126" s="9">
        <v>31</v>
      </c>
      <c r="G4126" t="s">
        <v>455</v>
      </c>
      <c r="H4126" t="s">
        <v>136</v>
      </c>
      <c r="I4126">
        <f>VLOOKUP(B4126,Information_sites!D:E,2,FALSE)</f>
        <v>-24.100999999999999</v>
      </c>
      <c r="J4126">
        <f>VLOOKUP(B4126,Information_sites!D:F,3,FALSE)</f>
        <v>-45.6997</v>
      </c>
      <c r="K4126">
        <v>3</v>
      </c>
      <c r="L4126">
        <v>68</v>
      </c>
      <c r="M4126">
        <v>40</v>
      </c>
      <c r="N4126" t="s">
        <v>192</v>
      </c>
      <c r="O4126">
        <v>10</v>
      </c>
      <c r="P4126" s="5">
        <v>0.51041666666666696</v>
      </c>
      <c r="Q4126" s="5">
        <v>0.51597222222222205</v>
      </c>
      <c r="R4126">
        <v>26</v>
      </c>
      <c r="S4126" t="s">
        <v>46</v>
      </c>
      <c r="T4126">
        <v>2</v>
      </c>
      <c r="U4126" s="2">
        <v>10</v>
      </c>
      <c r="X4126" t="str">
        <f>VLOOKUP($S4126,Taxonomic!A:D,2,FALSE)</f>
        <v>pomacentridae</v>
      </c>
      <c r="Y4126" t="str">
        <f>VLOOKUP(S4126,Taxonomic!A:D,3,FALSE)</f>
        <v>stegastes</v>
      </c>
      <c r="Z4126" t="str">
        <f>VLOOKUP(S4126,Taxonomic!A:D,4,FALSE)</f>
        <v>fuscus</v>
      </c>
    </row>
    <row r="4127" spans="1:26" x14ac:dyDescent="0.2">
      <c r="A4127" t="s">
        <v>30</v>
      </c>
      <c r="B4127" t="s">
        <v>215</v>
      </c>
      <c r="C4127" s="4" t="s">
        <v>190</v>
      </c>
      <c r="D4127">
        <v>2020</v>
      </c>
      <c r="E4127">
        <v>1</v>
      </c>
      <c r="F4127" s="9">
        <v>31</v>
      </c>
      <c r="G4127" t="s">
        <v>455</v>
      </c>
      <c r="H4127" t="s">
        <v>136</v>
      </c>
      <c r="I4127">
        <f>VLOOKUP(B4127,Information_sites!D:E,2,FALSE)</f>
        <v>-24.100999999999999</v>
      </c>
      <c r="J4127">
        <f>VLOOKUP(B4127,Information_sites!D:F,3,FALSE)</f>
        <v>-45.6997</v>
      </c>
      <c r="K4127">
        <v>4</v>
      </c>
      <c r="L4127">
        <v>69</v>
      </c>
      <c r="M4127">
        <v>40</v>
      </c>
      <c r="N4127" t="s">
        <v>149</v>
      </c>
      <c r="O4127">
        <v>8</v>
      </c>
      <c r="P4127" s="5">
        <v>0.51736111111111105</v>
      </c>
      <c r="Q4127" s="5">
        <v>0.52361111111111103</v>
      </c>
      <c r="R4127">
        <v>26</v>
      </c>
      <c r="S4127" t="s">
        <v>42</v>
      </c>
      <c r="T4127">
        <v>1</v>
      </c>
      <c r="U4127" s="2">
        <v>25</v>
      </c>
      <c r="X4127" t="str">
        <f>VLOOKUP($S4127,Taxonomic!A:D,2,FALSE)</f>
        <v>serranidae</v>
      </c>
      <c r="Y4127" t="str">
        <f>VLOOKUP(S4127,Taxonomic!A:D,3,FALSE)</f>
        <v>mycteroperca</v>
      </c>
      <c r="Z4127" t="str">
        <f>VLOOKUP(S4127,Taxonomic!A:D,4,FALSE)</f>
        <v>acutirostris</v>
      </c>
    </row>
    <row r="4128" spans="1:26" x14ac:dyDescent="0.2">
      <c r="A4128" t="s">
        <v>30</v>
      </c>
      <c r="B4128" t="s">
        <v>215</v>
      </c>
      <c r="C4128" s="4" t="s">
        <v>190</v>
      </c>
      <c r="D4128">
        <v>2020</v>
      </c>
      <c r="E4128">
        <v>1</v>
      </c>
      <c r="F4128" s="9">
        <v>31</v>
      </c>
      <c r="G4128" t="s">
        <v>455</v>
      </c>
      <c r="H4128" t="s">
        <v>136</v>
      </c>
      <c r="I4128">
        <f>VLOOKUP(B4128,Information_sites!D:E,2,FALSE)</f>
        <v>-24.100999999999999</v>
      </c>
      <c r="J4128">
        <f>VLOOKUP(B4128,Information_sites!D:F,3,FALSE)</f>
        <v>-45.6997</v>
      </c>
      <c r="K4128">
        <v>4</v>
      </c>
      <c r="L4128">
        <v>69</v>
      </c>
      <c r="M4128">
        <v>40</v>
      </c>
      <c r="N4128" t="s">
        <v>149</v>
      </c>
      <c r="O4128">
        <v>8</v>
      </c>
      <c r="P4128" s="5">
        <v>0.51736111111111105</v>
      </c>
      <c r="Q4128" s="5">
        <v>0.52361111111111103</v>
      </c>
      <c r="R4128">
        <v>26</v>
      </c>
      <c r="S4128" t="s">
        <v>42</v>
      </c>
      <c r="T4128">
        <v>1</v>
      </c>
      <c r="U4128" s="2">
        <v>35</v>
      </c>
      <c r="X4128" t="str">
        <f>VLOOKUP($S4128,Taxonomic!A:D,2,FALSE)</f>
        <v>serranidae</v>
      </c>
      <c r="Y4128" t="str">
        <f>VLOOKUP(S4128,Taxonomic!A:D,3,FALSE)</f>
        <v>mycteroperca</v>
      </c>
      <c r="Z4128" t="str">
        <f>VLOOKUP(S4128,Taxonomic!A:D,4,FALSE)</f>
        <v>acutirostris</v>
      </c>
    </row>
    <row r="4129" spans="1:26" x14ac:dyDescent="0.2">
      <c r="A4129" t="s">
        <v>30</v>
      </c>
      <c r="B4129" t="s">
        <v>215</v>
      </c>
      <c r="C4129" s="4" t="s">
        <v>190</v>
      </c>
      <c r="D4129">
        <v>2020</v>
      </c>
      <c r="E4129">
        <v>1</v>
      </c>
      <c r="F4129" s="9">
        <v>31</v>
      </c>
      <c r="G4129" t="s">
        <v>455</v>
      </c>
      <c r="H4129" t="s">
        <v>136</v>
      </c>
      <c r="I4129">
        <f>VLOOKUP(B4129,Information_sites!D:E,2,FALSE)</f>
        <v>-24.100999999999999</v>
      </c>
      <c r="J4129">
        <f>VLOOKUP(B4129,Information_sites!D:F,3,FALSE)</f>
        <v>-45.6997</v>
      </c>
      <c r="K4129">
        <v>4</v>
      </c>
      <c r="L4129">
        <v>69</v>
      </c>
      <c r="M4129">
        <v>40</v>
      </c>
      <c r="N4129" t="s">
        <v>149</v>
      </c>
      <c r="O4129">
        <v>8</v>
      </c>
      <c r="P4129" s="5">
        <v>0.51736111111111105</v>
      </c>
      <c r="Q4129" s="5">
        <v>0.52361111111111103</v>
      </c>
      <c r="R4129">
        <v>26</v>
      </c>
      <c r="S4129" t="s">
        <v>38</v>
      </c>
      <c r="T4129">
        <v>1</v>
      </c>
      <c r="U4129" s="2">
        <v>40</v>
      </c>
      <c r="X4129" t="str">
        <f>VLOOKUP($S4129,Taxonomic!A:D,2,FALSE)</f>
        <v>serranidae</v>
      </c>
      <c r="Y4129" t="str">
        <f>VLOOKUP(S4129,Taxonomic!A:D,3,FALSE)</f>
        <v>epinephelus</v>
      </c>
      <c r="Z4129" t="str">
        <f>VLOOKUP(S4129,Taxonomic!A:D,4,FALSE)</f>
        <v>marginatus</v>
      </c>
    </row>
    <row r="4130" spans="1:26" x14ac:dyDescent="0.2">
      <c r="A4130" t="s">
        <v>30</v>
      </c>
      <c r="B4130" t="s">
        <v>215</v>
      </c>
      <c r="C4130" s="4" t="s">
        <v>190</v>
      </c>
      <c r="D4130">
        <v>2020</v>
      </c>
      <c r="E4130">
        <v>1</v>
      </c>
      <c r="F4130" s="9">
        <v>31</v>
      </c>
      <c r="G4130" t="s">
        <v>455</v>
      </c>
      <c r="H4130" t="s">
        <v>136</v>
      </c>
      <c r="I4130">
        <f>VLOOKUP(B4130,Information_sites!D:E,2,FALSE)</f>
        <v>-24.100999999999999</v>
      </c>
      <c r="J4130">
        <f>VLOOKUP(B4130,Information_sites!D:F,3,FALSE)</f>
        <v>-45.6997</v>
      </c>
      <c r="K4130">
        <v>4</v>
      </c>
      <c r="L4130">
        <v>69</v>
      </c>
      <c r="M4130">
        <v>40</v>
      </c>
      <c r="N4130" t="s">
        <v>149</v>
      </c>
      <c r="O4130">
        <v>8</v>
      </c>
      <c r="P4130" s="5">
        <v>0.51736111111111105</v>
      </c>
      <c r="Q4130" s="5">
        <v>0.52361111111111103</v>
      </c>
      <c r="R4130">
        <v>26</v>
      </c>
      <c r="S4130" t="s">
        <v>44</v>
      </c>
      <c r="T4130">
        <v>2</v>
      </c>
      <c r="U4130" s="2">
        <v>35</v>
      </c>
      <c r="X4130" t="str">
        <f>VLOOKUP($S4130,Taxonomic!A:D,2,FALSE)</f>
        <v>pomacanthidae</v>
      </c>
      <c r="Y4130" t="str">
        <f>VLOOKUP(S4130,Taxonomic!A:D,3,FALSE)</f>
        <v>pomacanthus</v>
      </c>
      <c r="Z4130" t="str">
        <f>VLOOKUP(S4130,Taxonomic!A:D,4,FALSE)</f>
        <v>paru</v>
      </c>
    </row>
    <row r="4131" spans="1:26" x14ac:dyDescent="0.2">
      <c r="A4131" t="s">
        <v>30</v>
      </c>
      <c r="B4131" t="s">
        <v>215</v>
      </c>
      <c r="C4131" s="4" t="s">
        <v>190</v>
      </c>
      <c r="D4131">
        <v>2020</v>
      </c>
      <c r="E4131">
        <v>1</v>
      </c>
      <c r="F4131" s="9">
        <v>31</v>
      </c>
      <c r="G4131" t="s">
        <v>455</v>
      </c>
      <c r="H4131" t="s">
        <v>136</v>
      </c>
      <c r="I4131">
        <f>VLOOKUP(B4131,Information_sites!D:E,2,FALSE)</f>
        <v>-24.100999999999999</v>
      </c>
      <c r="J4131">
        <f>VLOOKUP(B4131,Information_sites!D:F,3,FALSE)</f>
        <v>-45.6997</v>
      </c>
      <c r="K4131">
        <v>4</v>
      </c>
      <c r="L4131">
        <v>69</v>
      </c>
      <c r="M4131">
        <v>40</v>
      </c>
      <c r="N4131" t="s">
        <v>149</v>
      </c>
      <c r="O4131">
        <v>8</v>
      </c>
      <c r="P4131" s="5">
        <v>0.51736111111111105</v>
      </c>
      <c r="Q4131" s="5">
        <v>0.52361111111111103</v>
      </c>
      <c r="R4131">
        <v>26</v>
      </c>
      <c r="S4131" t="s">
        <v>51</v>
      </c>
      <c r="T4131">
        <v>1</v>
      </c>
      <c r="U4131" s="2">
        <v>30</v>
      </c>
      <c r="X4131" t="str">
        <f>VLOOKUP($S4131,Taxonomic!A:D,2,FALSE)</f>
        <v>sparidae</v>
      </c>
      <c r="Y4131" t="str">
        <f>VLOOKUP(S4131,Taxonomic!A:D,3,FALSE)</f>
        <v>diplodus</v>
      </c>
      <c r="Z4131" t="str">
        <f>VLOOKUP(S4131,Taxonomic!A:D,4,FALSE)</f>
        <v>argenteus</v>
      </c>
    </row>
    <row r="4132" spans="1:26" x14ac:dyDescent="0.2">
      <c r="A4132" t="s">
        <v>30</v>
      </c>
      <c r="B4132" t="s">
        <v>215</v>
      </c>
      <c r="C4132" s="4" t="s">
        <v>190</v>
      </c>
      <c r="D4132">
        <v>2020</v>
      </c>
      <c r="E4132">
        <v>1</v>
      </c>
      <c r="F4132" s="9">
        <v>31</v>
      </c>
      <c r="G4132" t="s">
        <v>455</v>
      </c>
      <c r="H4132" t="s">
        <v>136</v>
      </c>
      <c r="I4132">
        <f>VLOOKUP(B4132,Information_sites!D:E,2,FALSE)</f>
        <v>-24.100999999999999</v>
      </c>
      <c r="J4132">
        <f>VLOOKUP(B4132,Information_sites!D:F,3,FALSE)</f>
        <v>-45.6997</v>
      </c>
      <c r="K4132">
        <v>4</v>
      </c>
      <c r="L4132">
        <v>69</v>
      </c>
      <c r="M4132">
        <v>40</v>
      </c>
      <c r="N4132" t="s">
        <v>149</v>
      </c>
      <c r="O4132">
        <v>8</v>
      </c>
      <c r="P4132" s="5">
        <v>0.51736111111111105</v>
      </c>
      <c r="Q4132" s="5">
        <v>0.52361111111111103</v>
      </c>
      <c r="R4132">
        <v>26</v>
      </c>
      <c r="S4132" t="s">
        <v>50</v>
      </c>
      <c r="T4132">
        <v>1</v>
      </c>
      <c r="U4132" s="2">
        <v>37</v>
      </c>
      <c r="X4132" t="str">
        <f>VLOOKUP($S4132,Taxonomic!A:D,2,FALSE)</f>
        <v>haemulidae</v>
      </c>
      <c r="Y4132" t="str">
        <f>VLOOKUP(S4132,Taxonomic!A:D,3,FALSE)</f>
        <v>anisotremus</v>
      </c>
      <c r="Z4132" t="str">
        <f>VLOOKUP(S4132,Taxonomic!A:D,4,FALSE)</f>
        <v>virginicus</v>
      </c>
    </row>
    <row r="4133" spans="1:26" x14ac:dyDescent="0.2">
      <c r="A4133" t="s">
        <v>30</v>
      </c>
      <c r="B4133" t="s">
        <v>215</v>
      </c>
      <c r="C4133" s="4" t="s">
        <v>190</v>
      </c>
      <c r="D4133">
        <v>2020</v>
      </c>
      <c r="E4133">
        <v>1</v>
      </c>
      <c r="F4133" s="9">
        <v>31</v>
      </c>
      <c r="G4133" t="s">
        <v>455</v>
      </c>
      <c r="H4133" t="s">
        <v>136</v>
      </c>
      <c r="I4133">
        <f>VLOOKUP(B4133,Information_sites!D:E,2,FALSE)</f>
        <v>-24.100999999999999</v>
      </c>
      <c r="J4133">
        <f>VLOOKUP(B4133,Information_sites!D:F,3,FALSE)</f>
        <v>-45.6997</v>
      </c>
      <c r="K4133">
        <v>4</v>
      </c>
      <c r="L4133">
        <v>69</v>
      </c>
      <c r="M4133">
        <v>40</v>
      </c>
      <c r="N4133" t="s">
        <v>149</v>
      </c>
      <c r="O4133">
        <v>8</v>
      </c>
      <c r="P4133" s="5">
        <v>0.51736111111111105</v>
      </c>
      <c r="Q4133" s="5">
        <v>0.52361111111111103</v>
      </c>
      <c r="R4133">
        <v>26</v>
      </c>
      <c r="S4133" t="s">
        <v>50</v>
      </c>
      <c r="T4133">
        <v>2</v>
      </c>
      <c r="U4133" s="2">
        <v>35</v>
      </c>
      <c r="X4133" t="str">
        <f>VLOOKUP($S4133,Taxonomic!A:D,2,FALSE)</f>
        <v>haemulidae</v>
      </c>
      <c r="Y4133" t="str">
        <f>VLOOKUP(S4133,Taxonomic!A:D,3,FALSE)</f>
        <v>anisotremus</v>
      </c>
      <c r="Z4133" t="str">
        <f>VLOOKUP(S4133,Taxonomic!A:D,4,FALSE)</f>
        <v>virginicus</v>
      </c>
    </row>
    <row r="4134" spans="1:26" x14ac:dyDescent="0.2">
      <c r="A4134" t="s">
        <v>30</v>
      </c>
      <c r="B4134" t="s">
        <v>215</v>
      </c>
      <c r="C4134" s="4" t="s">
        <v>190</v>
      </c>
      <c r="D4134">
        <v>2020</v>
      </c>
      <c r="E4134">
        <v>1</v>
      </c>
      <c r="F4134" s="9">
        <v>31</v>
      </c>
      <c r="G4134" t="s">
        <v>455</v>
      </c>
      <c r="H4134" t="s">
        <v>136</v>
      </c>
      <c r="I4134">
        <f>VLOOKUP(B4134,Information_sites!D:E,2,FALSE)</f>
        <v>-24.100999999999999</v>
      </c>
      <c r="J4134">
        <f>VLOOKUP(B4134,Information_sites!D:F,3,FALSE)</f>
        <v>-45.6997</v>
      </c>
      <c r="K4134">
        <v>4</v>
      </c>
      <c r="L4134">
        <v>69</v>
      </c>
      <c r="M4134">
        <v>40</v>
      </c>
      <c r="N4134" t="s">
        <v>149</v>
      </c>
      <c r="O4134">
        <v>8</v>
      </c>
      <c r="P4134" s="5">
        <v>0.51736111111111105</v>
      </c>
      <c r="Q4134" s="5">
        <v>0.52361111111111103</v>
      </c>
      <c r="R4134">
        <v>26</v>
      </c>
      <c r="S4134" t="s">
        <v>39</v>
      </c>
      <c r="T4134">
        <v>52</v>
      </c>
      <c r="U4134" s="2">
        <v>20</v>
      </c>
      <c r="X4134" t="str">
        <f>VLOOKUP($S4134,Taxonomic!A:D,2,FALSE)</f>
        <v>haemulidae</v>
      </c>
      <c r="Y4134" t="str">
        <f>VLOOKUP(S4134,Taxonomic!A:D,3,FALSE)</f>
        <v>haemulon</v>
      </c>
      <c r="Z4134" t="str">
        <f>VLOOKUP(S4134,Taxonomic!A:D,4,FALSE)</f>
        <v>aurolineatum</v>
      </c>
    </row>
    <row r="4135" spans="1:26" x14ac:dyDescent="0.2">
      <c r="A4135" t="s">
        <v>30</v>
      </c>
      <c r="B4135" t="s">
        <v>215</v>
      </c>
      <c r="C4135" s="4" t="s">
        <v>190</v>
      </c>
      <c r="D4135">
        <v>2020</v>
      </c>
      <c r="E4135">
        <v>1</v>
      </c>
      <c r="F4135" s="9">
        <v>31</v>
      </c>
      <c r="G4135" t="s">
        <v>455</v>
      </c>
      <c r="H4135" t="s">
        <v>136</v>
      </c>
      <c r="I4135">
        <f>VLOOKUP(B4135,Information_sites!D:E,2,FALSE)</f>
        <v>-24.100999999999999</v>
      </c>
      <c r="J4135">
        <f>VLOOKUP(B4135,Information_sites!D:F,3,FALSE)</f>
        <v>-45.6997</v>
      </c>
      <c r="K4135">
        <v>4</v>
      </c>
      <c r="L4135">
        <v>69</v>
      </c>
      <c r="M4135">
        <v>40</v>
      </c>
      <c r="N4135" t="s">
        <v>149</v>
      </c>
      <c r="O4135">
        <v>8</v>
      </c>
      <c r="P4135" s="5">
        <v>0.51736111111111105</v>
      </c>
      <c r="Q4135" s="5">
        <v>0.52361111111111103</v>
      </c>
      <c r="R4135">
        <v>26</v>
      </c>
      <c r="S4135" t="s">
        <v>39</v>
      </c>
      <c r="T4135">
        <v>42</v>
      </c>
      <c r="U4135" s="2">
        <v>18</v>
      </c>
      <c r="X4135" t="str">
        <f>VLOOKUP($S4135,Taxonomic!A:D,2,FALSE)</f>
        <v>haemulidae</v>
      </c>
      <c r="Y4135" t="str">
        <f>VLOOKUP(S4135,Taxonomic!A:D,3,FALSE)</f>
        <v>haemulon</v>
      </c>
      <c r="Z4135" t="str">
        <f>VLOOKUP(S4135,Taxonomic!A:D,4,FALSE)</f>
        <v>aurolineatum</v>
      </c>
    </row>
    <row r="4136" spans="1:26" x14ac:dyDescent="0.2">
      <c r="A4136" t="s">
        <v>30</v>
      </c>
      <c r="B4136" t="s">
        <v>215</v>
      </c>
      <c r="C4136" s="4" t="s">
        <v>190</v>
      </c>
      <c r="D4136">
        <v>2020</v>
      </c>
      <c r="E4136">
        <v>1</v>
      </c>
      <c r="F4136" s="9">
        <v>31</v>
      </c>
      <c r="G4136" t="s">
        <v>455</v>
      </c>
      <c r="H4136" t="s">
        <v>136</v>
      </c>
      <c r="I4136">
        <f>VLOOKUP(B4136,Information_sites!D:E,2,FALSE)</f>
        <v>-24.100999999999999</v>
      </c>
      <c r="J4136">
        <f>VLOOKUP(B4136,Information_sites!D:F,3,FALSE)</f>
        <v>-45.6997</v>
      </c>
      <c r="K4136">
        <v>4</v>
      </c>
      <c r="L4136">
        <v>69</v>
      </c>
      <c r="M4136">
        <v>40</v>
      </c>
      <c r="N4136" t="s">
        <v>149</v>
      </c>
      <c r="O4136">
        <v>8</v>
      </c>
      <c r="P4136" s="5">
        <v>0.51736111111111105</v>
      </c>
      <c r="Q4136" s="5">
        <v>0.52361111111111103</v>
      </c>
      <c r="R4136">
        <v>26</v>
      </c>
      <c r="S4136" t="s">
        <v>39</v>
      </c>
      <c r="T4136">
        <v>37</v>
      </c>
      <c r="U4136" s="2">
        <v>12</v>
      </c>
      <c r="X4136" t="str">
        <f>VLOOKUP($S4136,Taxonomic!A:D,2,FALSE)</f>
        <v>haemulidae</v>
      </c>
      <c r="Y4136" t="str">
        <f>VLOOKUP(S4136,Taxonomic!A:D,3,FALSE)</f>
        <v>haemulon</v>
      </c>
      <c r="Z4136" t="str">
        <f>VLOOKUP(S4136,Taxonomic!A:D,4,FALSE)</f>
        <v>aurolineatum</v>
      </c>
    </row>
    <row r="4137" spans="1:26" x14ac:dyDescent="0.2">
      <c r="A4137" t="s">
        <v>30</v>
      </c>
      <c r="B4137" t="s">
        <v>215</v>
      </c>
      <c r="C4137" s="4" t="s">
        <v>190</v>
      </c>
      <c r="D4137">
        <v>2020</v>
      </c>
      <c r="E4137">
        <v>1</v>
      </c>
      <c r="F4137" s="9">
        <v>31</v>
      </c>
      <c r="G4137" t="s">
        <v>455</v>
      </c>
      <c r="H4137" t="s">
        <v>136</v>
      </c>
      <c r="I4137">
        <f>VLOOKUP(B4137,Information_sites!D:E,2,FALSE)</f>
        <v>-24.100999999999999</v>
      </c>
      <c r="J4137">
        <f>VLOOKUP(B4137,Information_sites!D:F,3,FALSE)</f>
        <v>-45.6997</v>
      </c>
      <c r="K4137">
        <v>4</v>
      </c>
      <c r="L4137">
        <v>69</v>
      </c>
      <c r="M4137">
        <v>40</v>
      </c>
      <c r="N4137" t="s">
        <v>149</v>
      </c>
      <c r="O4137">
        <v>8</v>
      </c>
      <c r="P4137" s="5">
        <v>0.51736111111111105</v>
      </c>
      <c r="Q4137" s="5">
        <v>0.52361111111111103</v>
      </c>
      <c r="R4137">
        <v>26</v>
      </c>
      <c r="S4137" t="s">
        <v>39</v>
      </c>
      <c r="T4137">
        <v>30</v>
      </c>
      <c r="U4137" s="2">
        <v>7</v>
      </c>
      <c r="X4137" t="str">
        <f>VLOOKUP($S4137,Taxonomic!A:D,2,FALSE)</f>
        <v>haemulidae</v>
      </c>
      <c r="Y4137" t="str">
        <f>VLOOKUP(S4137,Taxonomic!A:D,3,FALSE)</f>
        <v>haemulon</v>
      </c>
      <c r="Z4137" t="str">
        <f>VLOOKUP(S4137,Taxonomic!A:D,4,FALSE)</f>
        <v>aurolineatum</v>
      </c>
    </row>
    <row r="4138" spans="1:26" x14ac:dyDescent="0.2">
      <c r="A4138" t="s">
        <v>30</v>
      </c>
      <c r="B4138" t="s">
        <v>215</v>
      </c>
      <c r="C4138" s="4" t="s">
        <v>190</v>
      </c>
      <c r="D4138">
        <v>2020</v>
      </c>
      <c r="E4138">
        <v>1</v>
      </c>
      <c r="F4138" s="9">
        <v>31</v>
      </c>
      <c r="G4138" t="s">
        <v>455</v>
      </c>
      <c r="H4138" t="s">
        <v>136</v>
      </c>
      <c r="I4138">
        <f>VLOOKUP(B4138,Information_sites!D:E,2,FALSE)</f>
        <v>-24.100999999999999</v>
      </c>
      <c r="J4138">
        <f>VLOOKUP(B4138,Information_sites!D:F,3,FALSE)</f>
        <v>-45.6997</v>
      </c>
      <c r="K4138">
        <v>4</v>
      </c>
      <c r="L4138">
        <v>69</v>
      </c>
      <c r="M4138">
        <v>40</v>
      </c>
      <c r="N4138" t="s">
        <v>149</v>
      </c>
      <c r="O4138">
        <v>8</v>
      </c>
      <c r="P4138" s="5">
        <v>0.51736111111111105</v>
      </c>
      <c r="Q4138" s="5">
        <v>0.52361111111111103</v>
      </c>
      <c r="R4138">
        <v>26</v>
      </c>
      <c r="S4138" t="s">
        <v>33</v>
      </c>
      <c r="T4138">
        <v>7</v>
      </c>
      <c r="U4138" s="2">
        <v>10</v>
      </c>
      <c r="X4138" t="str">
        <f>VLOOKUP($S4138,Taxonomic!A:D,2,FALSE)</f>
        <v>pomacentridae</v>
      </c>
      <c r="Y4138" t="str">
        <f>VLOOKUP(S4138,Taxonomic!A:D,3,FALSE)</f>
        <v>abudefduf</v>
      </c>
      <c r="Z4138" t="str">
        <f>VLOOKUP(S4138,Taxonomic!A:D,4,FALSE)</f>
        <v>saxatilis</v>
      </c>
    </row>
    <row r="4139" spans="1:26" x14ac:dyDescent="0.2">
      <c r="A4139" t="s">
        <v>30</v>
      </c>
      <c r="B4139" t="s">
        <v>215</v>
      </c>
      <c r="C4139" s="4" t="s">
        <v>190</v>
      </c>
      <c r="D4139">
        <v>2020</v>
      </c>
      <c r="E4139">
        <v>1</v>
      </c>
      <c r="F4139" s="9">
        <v>31</v>
      </c>
      <c r="G4139" t="s">
        <v>455</v>
      </c>
      <c r="H4139" t="s">
        <v>136</v>
      </c>
      <c r="I4139">
        <f>VLOOKUP(B4139,Information_sites!D:E,2,FALSE)</f>
        <v>-24.100999999999999</v>
      </c>
      <c r="J4139">
        <f>VLOOKUP(B4139,Information_sites!D:F,3,FALSE)</f>
        <v>-45.6997</v>
      </c>
      <c r="K4139">
        <v>4</v>
      </c>
      <c r="L4139">
        <v>69</v>
      </c>
      <c r="M4139">
        <v>40</v>
      </c>
      <c r="N4139" t="s">
        <v>149</v>
      </c>
      <c r="O4139">
        <v>8</v>
      </c>
      <c r="P4139" s="5">
        <v>0.51736111111111105</v>
      </c>
      <c r="Q4139" s="5">
        <v>0.52361111111111103</v>
      </c>
      <c r="R4139">
        <v>26</v>
      </c>
      <c r="S4139" t="s">
        <v>33</v>
      </c>
      <c r="T4139">
        <v>3</v>
      </c>
      <c r="U4139" s="2">
        <v>12</v>
      </c>
      <c r="X4139" t="str">
        <f>VLOOKUP($S4139,Taxonomic!A:D,2,FALSE)</f>
        <v>pomacentridae</v>
      </c>
      <c r="Y4139" t="str">
        <f>VLOOKUP(S4139,Taxonomic!A:D,3,FALSE)</f>
        <v>abudefduf</v>
      </c>
      <c r="Z4139" t="str">
        <f>VLOOKUP(S4139,Taxonomic!A:D,4,FALSE)</f>
        <v>saxatilis</v>
      </c>
    </row>
    <row r="4140" spans="1:26" x14ac:dyDescent="0.2">
      <c r="A4140" t="s">
        <v>30</v>
      </c>
      <c r="B4140" t="s">
        <v>215</v>
      </c>
      <c r="C4140" s="4" t="s">
        <v>190</v>
      </c>
      <c r="D4140">
        <v>2020</v>
      </c>
      <c r="E4140">
        <v>1</v>
      </c>
      <c r="F4140" s="9">
        <v>31</v>
      </c>
      <c r="G4140" t="s">
        <v>455</v>
      </c>
      <c r="H4140" t="s">
        <v>136</v>
      </c>
      <c r="I4140">
        <f>VLOOKUP(B4140,Information_sites!D:E,2,FALSE)</f>
        <v>-24.100999999999999</v>
      </c>
      <c r="J4140">
        <f>VLOOKUP(B4140,Information_sites!D:F,3,FALSE)</f>
        <v>-45.6997</v>
      </c>
      <c r="K4140">
        <v>4</v>
      </c>
      <c r="L4140">
        <v>69</v>
      </c>
      <c r="M4140">
        <v>40</v>
      </c>
      <c r="N4140" t="s">
        <v>149</v>
      </c>
      <c r="O4140">
        <v>8</v>
      </c>
      <c r="P4140" s="5">
        <v>0.51736111111111105</v>
      </c>
      <c r="Q4140" s="5">
        <v>0.52361111111111103</v>
      </c>
      <c r="R4140">
        <v>26</v>
      </c>
      <c r="S4140" t="s">
        <v>33</v>
      </c>
      <c r="T4140">
        <v>5</v>
      </c>
      <c r="U4140" s="2">
        <v>15</v>
      </c>
      <c r="X4140" t="str">
        <f>VLOOKUP($S4140,Taxonomic!A:D,2,FALSE)</f>
        <v>pomacentridae</v>
      </c>
      <c r="Y4140" t="str">
        <f>VLOOKUP(S4140,Taxonomic!A:D,3,FALSE)</f>
        <v>abudefduf</v>
      </c>
      <c r="Z4140" t="str">
        <f>VLOOKUP(S4140,Taxonomic!A:D,4,FALSE)</f>
        <v>saxatilis</v>
      </c>
    </row>
    <row r="4141" spans="1:26" x14ac:dyDescent="0.2">
      <c r="A4141" t="s">
        <v>30</v>
      </c>
      <c r="B4141" t="s">
        <v>215</v>
      </c>
      <c r="C4141" s="4" t="s">
        <v>190</v>
      </c>
      <c r="D4141">
        <v>2020</v>
      </c>
      <c r="E4141">
        <v>1</v>
      </c>
      <c r="F4141" s="9">
        <v>31</v>
      </c>
      <c r="G4141" t="s">
        <v>455</v>
      </c>
      <c r="H4141" t="s">
        <v>136</v>
      </c>
      <c r="I4141">
        <f>VLOOKUP(B4141,Information_sites!D:E,2,FALSE)</f>
        <v>-24.100999999999999</v>
      </c>
      <c r="J4141">
        <f>VLOOKUP(B4141,Information_sites!D:F,3,FALSE)</f>
        <v>-45.6997</v>
      </c>
      <c r="K4141">
        <v>4</v>
      </c>
      <c r="L4141">
        <v>69</v>
      </c>
      <c r="M4141">
        <v>40</v>
      </c>
      <c r="N4141" t="s">
        <v>149</v>
      </c>
      <c r="O4141">
        <v>8</v>
      </c>
      <c r="P4141" s="5">
        <v>0.51736111111111105</v>
      </c>
      <c r="Q4141" s="5">
        <v>0.52361111111111103</v>
      </c>
      <c r="R4141">
        <v>26</v>
      </c>
      <c r="S4141" t="s">
        <v>51</v>
      </c>
      <c r="T4141">
        <v>1</v>
      </c>
      <c r="U4141" s="2">
        <v>25</v>
      </c>
      <c r="X4141" t="str">
        <f>VLOOKUP($S4141,Taxonomic!A:D,2,FALSE)</f>
        <v>sparidae</v>
      </c>
      <c r="Y4141" t="str">
        <f>VLOOKUP(S4141,Taxonomic!A:D,3,FALSE)</f>
        <v>diplodus</v>
      </c>
      <c r="Z4141" t="str">
        <f>VLOOKUP(S4141,Taxonomic!A:D,4,FALSE)</f>
        <v>argenteus</v>
      </c>
    </row>
    <row r="4142" spans="1:26" x14ac:dyDescent="0.2">
      <c r="A4142" t="s">
        <v>30</v>
      </c>
      <c r="B4142" t="s">
        <v>215</v>
      </c>
      <c r="C4142" s="4" t="s">
        <v>190</v>
      </c>
      <c r="D4142">
        <v>2020</v>
      </c>
      <c r="E4142">
        <v>1</v>
      </c>
      <c r="F4142" s="9">
        <v>31</v>
      </c>
      <c r="G4142" t="s">
        <v>455</v>
      </c>
      <c r="H4142" t="s">
        <v>136</v>
      </c>
      <c r="I4142">
        <f>VLOOKUP(B4142,Information_sites!D:E,2,FALSE)</f>
        <v>-24.100999999999999</v>
      </c>
      <c r="J4142">
        <f>VLOOKUP(B4142,Information_sites!D:F,3,FALSE)</f>
        <v>-45.6997</v>
      </c>
      <c r="K4142">
        <v>4</v>
      </c>
      <c r="L4142">
        <v>69</v>
      </c>
      <c r="M4142">
        <v>40</v>
      </c>
      <c r="N4142" t="s">
        <v>149</v>
      </c>
      <c r="O4142">
        <v>8</v>
      </c>
      <c r="P4142" s="5">
        <v>0.51736111111111105</v>
      </c>
      <c r="Q4142" s="5">
        <v>0.52361111111111103</v>
      </c>
      <c r="R4142">
        <v>26</v>
      </c>
      <c r="S4142" t="s">
        <v>35</v>
      </c>
      <c r="T4142">
        <v>1</v>
      </c>
      <c r="U4142" s="2">
        <v>32</v>
      </c>
      <c r="X4142" t="str">
        <f>VLOOKUP($S4142,Taxonomic!A:D,2,FALSE)</f>
        <v>labridae</v>
      </c>
      <c r="Y4142" t="str">
        <f>VLOOKUP(S4142,Taxonomic!A:D,3,FALSE)</f>
        <v>bodianus</v>
      </c>
      <c r="Z4142" t="str">
        <f>VLOOKUP(S4142,Taxonomic!A:D,4,FALSE)</f>
        <v>rufus</v>
      </c>
    </row>
    <row r="4143" spans="1:26" x14ac:dyDescent="0.2">
      <c r="A4143" t="s">
        <v>30</v>
      </c>
      <c r="B4143" t="s">
        <v>215</v>
      </c>
      <c r="C4143" s="4" t="s">
        <v>190</v>
      </c>
      <c r="D4143">
        <v>2020</v>
      </c>
      <c r="E4143">
        <v>1</v>
      </c>
      <c r="F4143" s="9">
        <v>31</v>
      </c>
      <c r="G4143" t="s">
        <v>455</v>
      </c>
      <c r="H4143" t="s">
        <v>136</v>
      </c>
      <c r="I4143">
        <f>VLOOKUP(B4143,Information_sites!D:E,2,FALSE)</f>
        <v>-24.100999999999999</v>
      </c>
      <c r="J4143">
        <f>VLOOKUP(B4143,Information_sites!D:F,3,FALSE)</f>
        <v>-45.6997</v>
      </c>
      <c r="K4143">
        <v>4</v>
      </c>
      <c r="L4143">
        <v>69</v>
      </c>
      <c r="M4143">
        <v>40</v>
      </c>
      <c r="N4143" t="s">
        <v>149</v>
      </c>
      <c r="O4143">
        <v>8</v>
      </c>
      <c r="P4143" s="5">
        <v>0.51736111111111105</v>
      </c>
      <c r="Q4143" s="5">
        <v>0.52361111111111103</v>
      </c>
      <c r="R4143">
        <v>26</v>
      </c>
      <c r="S4143" t="s">
        <v>36</v>
      </c>
      <c r="T4143">
        <v>3</v>
      </c>
      <c r="U4143" s="2">
        <v>7</v>
      </c>
      <c r="X4143" t="str">
        <f>VLOOKUP($S4143,Taxonomic!A:D,2,FALSE)</f>
        <v>pomacentridae</v>
      </c>
      <c r="Y4143" t="str">
        <f>VLOOKUP(S4143,Taxonomic!A:D,3,FALSE)</f>
        <v>chromis</v>
      </c>
      <c r="Z4143" t="str">
        <f>VLOOKUP(S4143,Taxonomic!A:D,4,FALSE)</f>
        <v>multilineata</v>
      </c>
    </row>
    <row r="4144" spans="1:26" x14ac:dyDescent="0.2">
      <c r="A4144" t="s">
        <v>30</v>
      </c>
      <c r="B4144" t="s">
        <v>215</v>
      </c>
      <c r="C4144" s="4" t="s">
        <v>190</v>
      </c>
      <c r="D4144">
        <v>2020</v>
      </c>
      <c r="E4144">
        <v>1</v>
      </c>
      <c r="F4144" s="9">
        <v>31</v>
      </c>
      <c r="G4144" t="s">
        <v>455</v>
      </c>
      <c r="H4144" t="s">
        <v>136</v>
      </c>
      <c r="I4144">
        <f>VLOOKUP(B4144,Information_sites!D:E,2,FALSE)</f>
        <v>-24.100999999999999</v>
      </c>
      <c r="J4144">
        <f>VLOOKUP(B4144,Information_sites!D:F,3,FALSE)</f>
        <v>-45.6997</v>
      </c>
      <c r="K4144">
        <v>4</v>
      </c>
      <c r="L4144">
        <v>69</v>
      </c>
      <c r="M4144">
        <v>40</v>
      </c>
      <c r="N4144" t="s">
        <v>149</v>
      </c>
      <c r="O4144">
        <v>8</v>
      </c>
      <c r="P4144" s="5">
        <v>0.51736111111111105</v>
      </c>
      <c r="Q4144" s="5">
        <v>0.52361111111111103</v>
      </c>
      <c r="R4144">
        <v>26</v>
      </c>
      <c r="S4144" t="s">
        <v>49</v>
      </c>
      <c r="T4144">
        <v>1</v>
      </c>
      <c r="U4144" s="2">
        <v>37</v>
      </c>
      <c r="X4144" t="str">
        <f>VLOOKUP($S4144,Taxonomic!A:D,2,FALSE)</f>
        <v>acanthuridae</v>
      </c>
      <c r="Y4144" t="str">
        <f>VLOOKUP(S4144,Taxonomic!A:D,3,FALSE)</f>
        <v>acanthurus</v>
      </c>
      <c r="Z4144" t="str">
        <f>VLOOKUP(S4144,Taxonomic!A:D,4,FALSE)</f>
        <v>chirurgus</v>
      </c>
    </row>
    <row r="4145" spans="1:26" x14ac:dyDescent="0.2">
      <c r="A4145" t="s">
        <v>30</v>
      </c>
      <c r="B4145" t="s">
        <v>215</v>
      </c>
      <c r="C4145" s="4" t="s">
        <v>190</v>
      </c>
      <c r="D4145">
        <v>2020</v>
      </c>
      <c r="E4145">
        <v>1</v>
      </c>
      <c r="F4145" s="9">
        <v>31</v>
      </c>
      <c r="G4145" t="s">
        <v>455</v>
      </c>
      <c r="H4145" t="s">
        <v>136</v>
      </c>
      <c r="I4145">
        <f>VLOOKUP(B4145,Information_sites!D:E,2,FALSE)</f>
        <v>-24.100999999999999</v>
      </c>
      <c r="J4145">
        <f>VLOOKUP(B4145,Information_sites!D:F,3,FALSE)</f>
        <v>-45.6997</v>
      </c>
      <c r="K4145">
        <v>4</v>
      </c>
      <c r="L4145">
        <v>69</v>
      </c>
      <c r="M4145">
        <v>40</v>
      </c>
      <c r="N4145" t="s">
        <v>149</v>
      </c>
      <c r="O4145">
        <v>8</v>
      </c>
      <c r="P4145" s="5">
        <v>0.51736111111111105</v>
      </c>
      <c r="Q4145" s="5">
        <v>0.52361111111111103</v>
      </c>
      <c r="R4145">
        <v>26</v>
      </c>
      <c r="S4145" t="s">
        <v>44</v>
      </c>
      <c r="T4145">
        <v>1</v>
      </c>
      <c r="U4145" s="2">
        <v>40</v>
      </c>
      <c r="X4145" t="str">
        <f>VLOOKUP($S4145,Taxonomic!A:D,2,FALSE)</f>
        <v>pomacanthidae</v>
      </c>
      <c r="Y4145" t="str">
        <f>VLOOKUP(S4145,Taxonomic!A:D,3,FALSE)</f>
        <v>pomacanthus</v>
      </c>
      <c r="Z4145" t="str">
        <f>VLOOKUP(S4145,Taxonomic!A:D,4,FALSE)</f>
        <v>paru</v>
      </c>
    </row>
    <row r="4146" spans="1:26" x14ac:dyDescent="0.2">
      <c r="A4146" t="s">
        <v>30</v>
      </c>
      <c r="B4146" t="s">
        <v>215</v>
      </c>
      <c r="C4146" s="4" t="s">
        <v>190</v>
      </c>
      <c r="D4146">
        <v>2020</v>
      </c>
      <c r="E4146">
        <v>1</v>
      </c>
      <c r="F4146" s="9">
        <v>31</v>
      </c>
      <c r="G4146" t="s">
        <v>455</v>
      </c>
      <c r="H4146" t="s">
        <v>136</v>
      </c>
      <c r="I4146">
        <f>VLOOKUP(B4146,Information_sites!D:E,2,FALSE)</f>
        <v>-24.100999999999999</v>
      </c>
      <c r="J4146">
        <f>VLOOKUP(B4146,Information_sites!D:F,3,FALSE)</f>
        <v>-45.6997</v>
      </c>
      <c r="K4146">
        <v>4</v>
      </c>
      <c r="L4146">
        <v>69</v>
      </c>
      <c r="M4146">
        <v>40</v>
      </c>
      <c r="N4146" t="s">
        <v>149</v>
      </c>
      <c r="O4146">
        <v>8</v>
      </c>
      <c r="P4146" s="5">
        <v>0.51736111111111105</v>
      </c>
      <c r="Q4146" s="5">
        <v>0.52361111111111103</v>
      </c>
      <c r="R4146">
        <v>26</v>
      </c>
      <c r="S4146" t="s">
        <v>44</v>
      </c>
      <c r="T4146">
        <v>1</v>
      </c>
      <c r="U4146" s="2">
        <v>10</v>
      </c>
      <c r="X4146" t="str">
        <f>VLOOKUP($S4146,Taxonomic!A:D,2,FALSE)</f>
        <v>pomacanthidae</v>
      </c>
      <c r="Y4146" t="str">
        <f>VLOOKUP(S4146,Taxonomic!A:D,3,FALSE)</f>
        <v>pomacanthus</v>
      </c>
      <c r="Z4146" t="str">
        <f>VLOOKUP(S4146,Taxonomic!A:D,4,FALSE)</f>
        <v>paru</v>
      </c>
    </row>
    <row r="4147" spans="1:26" x14ac:dyDescent="0.2">
      <c r="A4147" t="s">
        <v>30</v>
      </c>
      <c r="B4147" t="s">
        <v>215</v>
      </c>
      <c r="C4147" s="4" t="s">
        <v>190</v>
      </c>
      <c r="D4147">
        <v>2020</v>
      </c>
      <c r="E4147">
        <v>1</v>
      </c>
      <c r="F4147" s="9">
        <v>31</v>
      </c>
      <c r="G4147" t="s">
        <v>455</v>
      </c>
      <c r="H4147" t="s">
        <v>136</v>
      </c>
      <c r="I4147">
        <f>VLOOKUP(B4147,Information_sites!D:E,2,FALSE)</f>
        <v>-24.100999999999999</v>
      </c>
      <c r="J4147">
        <f>VLOOKUP(B4147,Information_sites!D:F,3,FALSE)</f>
        <v>-45.6997</v>
      </c>
      <c r="K4147">
        <v>4</v>
      </c>
      <c r="L4147">
        <v>69</v>
      </c>
      <c r="M4147">
        <v>40</v>
      </c>
      <c r="N4147" t="s">
        <v>149</v>
      </c>
      <c r="O4147">
        <v>8</v>
      </c>
      <c r="P4147" s="5">
        <v>0.51736111111111105</v>
      </c>
      <c r="Q4147" s="5">
        <v>0.52361111111111103</v>
      </c>
      <c r="R4147">
        <v>26</v>
      </c>
      <c r="S4147" t="s">
        <v>60</v>
      </c>
      <c r="T4147">
        <v>1</v>
      </c>
      <c r="U4147" s="2">
        <v>10</v>
      </c>
      <c r="X4147" t="str">
        <f>VLOOKUP($S4147,Taxonomic!A:D,2,FALSE)</f>
        <v>chaetodontidae</v>
      </c>
      <c r="Y4147" t="str">
        <f>VLOOKUP(S4147,Taxonomic!A:D,3,FALSE)</f>
        <v>chaetodon</v>
      </c>
      <c r="Z4147" t="str">
        <f>VLOOKUP(S4147,Taxonomic!A:D,4,FALSE)</f>
        <v>striatus</v>
      </c>
    </row>
    <row r="4148" spans="1:26" x14ac:dyDescent="0.2">
      <c r="A4148" t="s">
        <v>30</v>
      </c>
      <c r="B4148" t="s">
        <v>215</v>
      </c>
      <c r="C4148" s="4" t="s">
        <v>190</v>
      </c>
      <c r="D4148">
        <v>2020</v>
      </c>
      <c r="E4148">
        <v>1</v>
      </c>
      <c r="F4148" s="9">
        <v>31</v>
      </c>
      <c r="G4148" t="s">
        <v>455</v>
      </c>
      <c r="H4148" t="s">
        <v>136</v>
      </c>
      <c r="I4148">
        <f>VLOOKUP(B4148,Information_sites!D:E,2,FALSE)</f>
        <v>-24.100999999999999</v>
      </c>
      <c r="J4148">
        <f>VLOOKUP(B4148,Information_sites!D:F,3,FALSE)</f>
        <v>-45.6997</v>
      </c>
      <c r="K4148">
        <v>4</v>
      </c>
      <c r="L4148">
        <v>69</v>
      </c>
      <c r="M4148">
        <v>40</v>
      </c>
      <c r="N4148" t="s">
        <v>149</v>
      </c>
      <c r="O4148">
        <v>8</v>
      </c>
      <c r="P4148" s="5">
        <v>0.51736111111111105</v>
      </c>
      <c r="Q4148" s="5">
        <v>0.52361111111111103</v>
      </c>
      <c r="R4148">
        <v>26</v>
      </c>
      <c r="S4148" t="s">
        <v>55</v>
      </c>
      <c r="T4148">
        <v>1</v>
      </c>
      <c r="U4148" s="2">
        <v>5</v>
      </c>
      <c r="X4148" t="str">
        <f>VLOOKUP($S4148,Taxonomic!A:D,2,FALSE)</f>
        <v>blenniidae</v>
      </c>
      <c r="Y4148" t="str">
        <f>VLOOKUP(S4148,Taxonomic!A:D,3,FALSE)</f>
        <v>parablennius</v>
      </c>
      <c r="Z4148" t="str">
        <f>VLOOKUP(S4148,Taxonomic!A:D,4,FALSE)</f>
        <v>pilicornis</v>
      </c>
    </row>
    <row r="4149" spans="1:26" x14ac:dyDescent="0.2">
      <c r="A4149" t="s">
        <v>30</v>
      </c>
      <c r="B4149" t="s">
        <v>215</v>
      </c>
      <c r="C4149" s="4" t="s">
        <v>190</v>
      </c>
      <c r="D4149">
        <v>2020</v>
      </c>
      <c r="E4149">
        <v>1</v>
      </c>
      <c r="F4149" s="9">
        <v>31</v>
      </c>
      <c r="G4149" t="s">
        <v>455</v>
      </c>
      <c r="H4149" t="s">
        <v>136</v>
      </c>
      <c r="I4149">
        <f>VLOOKUP(B4149,Information_sites!D:E,2,FALSE)</f>
        <v>-24.100999999999999</v>
      </c>
      <c r="J4149">
        <f>VLOOKUP(B4149,Information_sites!D:F,3,FALSE)</f>
        <v>-45.6997</v>
      </c>
      <c r="K4149">
        <v>4</v>
      </c>
      <c r="L4149">
        <v>69</v>
      </c>
      <c r="M4149">
        <v>40</v>
      </c>
      <c r="N4149" t="s">
        <v>149</v>
      </c>
      <c r="O4149">
        <v>8</v>
      </c>
      <c r="P4149" s="5">
        <v>0.51736111111111105</v>
      </c>
      <c r="Q4149" s="5">
        <v>0.52361111111111103</v>
      </c>
      <c r="R4149">
        <v>26</v>
      </c>
      <c r="S4149" t="s">
        <v>41</v>
      </c>
      <c r="T4149">
        <v>1</v>
      </c>
      <c r="U4149" s="2">
        <v>37</v>
      </c>
      <c r="X4149" t="str">
        <f>VLOOKUP($S4149,Taxonomic!A:D,2,FALSE)</f>
        <v>holocentridae</v>
      </c>
      <c r="Y4149" t="str">
        <f>VLOOKUP(S4149,Taxonomic!A:D,3,FALSE)</f>
        <v>holocentrus</v>
      </c>
      <c r="Z4149" t="str">
        <f>VLOOKUP(S4149,Taxonomic!A:D,4,FALSE)</f>
        <v>adscensionis</v>
      </c>
    </row>
    <row r="4150" spans="1:26" x14ac:dyDescent="0.2">
      <c r="A4150" t="s">
        <v>30</v>
      </c>
      <c r="B4150" t="s">
        <v>215</v>
      </c>
      <c r="C4150" s="4" t="s">
        <v>190</v>
      </c>
      <c r="D4150">
        <v>2020</v>
      </c>
      <c r="E4150">
        <v>1</v>
      </c>
      <c r="F4150" s="9">
        <v>31</v>
      </c>
      <c r="G4150" t="s">
        <v>455</v>
      </c>
      <c r="H4150" t="s">
        <v>136</v>
      </c>
      <c r="I4150">
        <f>VLOOKUP(B4150,Information_sites!D:E,2,FALSE)</f>
        <v>-24.100999999999999</v>
      </c>
      <c r="J4150">
        <f>VLOOKUP(B4150,Information_sites!D:F,3,FALSE)</f>
        <v>-45.6997</v>
      </c>
      <c r="K4150">
        <v>4</v>
      </c>
      <c r="L4150">
        <v>69</v>
      </c>
      <c r="M4150">
        <v>40</v>
      </c>
      <c r="N4150" t="s">
        <v>149</v>
      </c>
      <c r="O4150">
        <v>8</v>
      </c>
      <c r="P4150" s="5">
        <v>0.51736111111111105</v>
      </c>
      <c r="Q4150" s="5">
        <v>0.52361111111111103</v>
      </c>
      <c r="R4150">
        <v>26</v>
      </c>
      <c r="S4150" t="s">
        <v>46</v>
      </c>
      <c r="T4150">
        <v>1</v>
      </c>
      <c r="U4150" s="2">
        <v>10</v>
      </c>
      <c r="X4150" t="str">
        <f>VLOOKUP($S4150,Taxonomic!A:D,2,FALSE)</f>
        <v>pomacentridae</v>
      </c>
      <c r="Y4150" t="str">
        <f>VLOOKUP(S4150,Taxonomic!A:D,3,FALSE)</f>
        <v>stegastes</v>
      </c>
      <c r="Z4150" t="str">
        <f>VLOOKUP(S4150,Taxonomic!A:D,4,FALSE)</f>
        <v>fuscus</v>
      </c>
    </row>
    <row r="4151" spans="1:26" x14ac:dyDescent="0.2">
      <c r="A4151" t="s">
        <v>30</v>
      </c>
      <c r="B4151" t="s">
        <v>215</v>
      </c>
      <c r="C4151" s="4" t="s">
        <v>190</v>
      </c>
      <c r="D4151">
        <v>2020</v>
      </c>
      <c r="E4151">
        <v>1</v>
      </c>
      <c r="F4151" s="9">
        <v>31</v>
      </c>
      <c r="G4151" t="s">
        <v>455</v>
      </c>
      <c r="H4151" t="s">
        <v>136</v>
      </c>
      <c r="I4151">
        <f>VLOOKUP(B4151,Information_sites!D:E,2,FALSE)</f>
        <v>-24.100999999999999</v>
      </c>
      <c r="J4151">
        <f>VLOOKUP(B4151,Information_sites!D:F,3,FALSE)</f>
        <v>-45.6997</v>
      </c>
      <c r="K4151">
        <v>4</v>
      </c>
      <c r="L4151">
        <v>69</v>
      </c>
      <c r="M4151">
        <v>40</v>
      </c>
      <c r="N4151" t="s">
        <v>149</v>
      </c>
      <c r="O4151">
        <v>8</v>
      </c>
      <c r="P4151" s="5">
        <v>0.51736111111111105</v>
      </c>
      <c r="Q4151" s="5">
        <v>0.52361111111111103</v>
      </c>
      <c r="R4151">
        <v>26</v>
      </c>
      <c r="S4151" t="s">
        <v>46</v>
      </c>
      <c r="T4151">
        <v>1</v>
      </c>
      <c r="U4151" s="2">
        <v>13</v>
      </c>
      <c r="X4151" t="str">
        <f>VLOOKUP($S4151,Taxonomic!A:D,2,FALSE)</f>
        <v>pomacentridae</v>
      </c>
      <c r="Y4151" t="str">
        <f>VLOOKUP(S4151,Taxonomic!A:D,3,FALSE)</f>
        <v>stegastes</v>
      </c>
      <c r="Z4151" t="str">
        <f>VLOOKUP(S4151,Taxonomic!A:D,4,FALSE)</f>
        <v>fuscus</v>
      </c>
    </row>
    <row r="4152" spans="1:26" x14ac:dyDescent="0.2">
      <c r="A4152" t="s">
        <v>30</v>
      </c>
      <c r="B4152" t="s">
        <v>215</v>
      </c>
      <c r="C4152" s="4" t="s">
        <v>190</v>
      </c>
      <c r="D4152">
        <v>2020</v>
      </c>
      <c r="E4152">
        <v>1</v>
      </c>
      <c r="F4152" s="9">
        <v>31</v>
      </c>
      <c r="G4152" t="s">
        <v>455</v>
      </c>
      <c r="H4152" t="s">
        <v>136</v>
      </c>
      <c r="I4152">
        <f>VLOOKUP(B4152,Information_sites!D:E,2,FALSE)</f>
        <v>-24.100999999999999</v>
      </c>
      <c r="J4152">
        <f>VLOOKUP(B4152,Information_sites!D:F,3,FALSE)</f>
        <v>-45.6997</v>
      </c>
      <c r="K4152">
        <v>4</v>
      </c>
      <c r="L4152">
        <v>69</v>
      </c>
      <c r="M4152">
        <v>40</v>
      </c>
      <c r="N4152" t="s">
        <v>149</v>
      </c>
      <c r="O4152">
        <v>8</v>
      </c>
      <c r="P4152" s="5">
        <v>0.51736111111111105</v>
      </c>
      <c r="Q4152" s="5">
        <v>0.52361111111111103</v>
      </c>
      <c r="R4152">
        <v>26</v>
      </c>
      <c r="S4152" t="s">
        <v>53</v>
      </c>
      <c r="T4152">
        <v>1</v>
      </c>
      <c r="U4152" s="2">
        <v>12</v>
      </c>
      <c r="X4152" t="str">
        <f>VLOOKUP($S4152,Taxonomic!A:D,2,FALSE)</f>
        <v>labrisomidae</v>
      </c>
      <c r="Y4152" t="str">
        <f>VLOOKUP(S4152,Taxonomic!A:D,3,FALSE)</f>
        <v>labrisomus</v>
      </c>
      <c r="Z4152" t="str">
        <f>VLOOKUP(S4152,Taxonomic!A:D,4,FALSE)</f>
        <v>nuchipinnis</v>
      </c>
    </row>
    <row r="4153" spans="1:26" x14ac:dyDescent="0.2">
      <c r="A4153" t="s">
        <v>30</v>
      </c>
      <c r="B4153" t="s">
        <v>215</v>
      </c>
      <c r="C4153" s="4" t="s">
        <v>190</v>
      </c>
      <c r="D4153">
        <v>2020</v>
      </c>
      <c r="E4153">
        <v>1</v>
      </c>
      <c r="F4153" s="9">
        <v>31</v>
      </c>
      <c r="G4153" t="s">
        <v>455</v>
      </c>
      <c r="H4153" t="s">
        <v>136</v>
      </c>
      <c r="I4153">
        <f>VLOOKUP(B4153,Information_sites!D:E,2,FALSE)</f>
        <v>-24.100999999999999</v>
      </c>
      <c r="J4153">
        <f>VLOOKUP(B4153,Information_sites!D:F,3,FALSE)</f>
        <v>-45.6997</v>
      </c>
      <c r="K4153">
        <v>4</v>
      </c>
      <c r="L4153">
        <v>69</v>
      </c>
      <c r="M4153">
        <v>40</v>
      </c>
      <c r="N4153" t="s">
        <v>149</v>
      </c>
      <c r="O4153">
        <v>8</v>
      </c>
      <c r="P4153" s="5">
        <v>0.51736111111111105</v>
      </c>
      <c r="Q4153" s="5">
        <v>0.52361111111111103</v>
      </c>
      <c r="R4153">
        <v>26</v>
      </c>
      <c r="S4153" t="s">
        <v>53</v>
      </c>
      <c r="T4153">
        <v>1</v>
      </c>
      <c r="U4153" s="2">
        <v>10</v>
      </c>
      <c r="X4153" t="str">
        <f>VLOOKUP($S4153,Taxonomic!A:D,2,FALSE)</f>
        <v>labrisomidae</v>
      </c>
      <c r="Y4153" t="str">
        <f>VLOOKUP(S4153,Taxonomic!A:D,3,FALSE)</f>
        <v>labrisomus</v>
      </c>
      <c r="Z4153" t="str">
        <f>VLOOKUP(S4153,Taxonomic!A:D,4,FALSE)</f>
        <v>nuchipinnis</v>
      </c>
    </row>
    <row r="4154" spans="1:26" x14ac:dyDescent="0.2">
      <c r="A4154" t="s">
        <v>30</v>
      </c>
      <c r="B4154" t="s">
        <v>215</v>
      </c>
      <c r="C4154" s="4" t="s">
        <v>190</v>
      </c>
      <c r="D4154">
        <v>2020</v>
      </c>
      <c r="E4154">
        <v>1</v>
      </c>
      <c r="F4154" s="9">
        <v>31</v>
      </c>
      <c r="G4154" t="s">
        <v>455</v>
      </c>
      <c r="H4154" t="s">
        <v>136</v>
      </c>
      <c r="I4154">
        <f>VLOOKUP(B4154,Information_sites!D:E,2,FALSE)</f>
        <v>-24.100999999999999</v>
      </c>
      <c r="J4154">
        <f>VLOOKUP(B4154,Information_sites!D:F,3,FALSE)</f>
        <v>-45.6997</v>
      </c>
      <c r="K4154">
        <v>4</v>
      </c>
      <c r="L4154">
        <v>69</v>
      </c>
      <c r="M4154">
        <v>40</v>
      </c>
      <c r="N4154" t="s">
        <v>149</v>
      </c>
      <c r="O4154">
        <v>8</v>
      </c>
      <c r="P4154" s="5">
        <v>0.51736111111111105</v>
      </c>
      <c r="Q4154" s="5">
        <v>0.52361111111111103</v>
      </c>
      <c r="R4154">
        <v>26</v>
      </c>
      <c r="S4154" t="s">
        <v>40</v>
      </c>
      <c r="T4154">
        <v>2</v>
      </c>
      <c r="U4154" s="2">
        <v>7</v>
      </c>
      <c r="X4154" t="str">
        <f>VLOOKUP($S4154,Taxonomic!A:D,2,FALSE)</f>
        <v>labridae</v>
      </c>
      <c r="Y4154" t="str">
        <f>VLOOKUP(S4154,Taxonomic!A:D,3,FALSE)</f>
        <v>halichoeres</v>
      </c>
      <c r="Z4154" t="str">
        <f>VLOOKUP(S4154,Taxonomic!A:D,4,FALSE)</f>
        <v>poeyi</v>
      </c>
    </row>
    <row r="4155" spans="1:26" x14ac:dyDescent="0.2">
      <c r="A4155" t="s">
        <v>30</v>
      </c>
      <c r="B4155" t="s">
        <v>215</v>
      </c>
      <c r="C4155" s="4" t="s">
        <v>190</v>
      </c>
      <c r="D4155">
        <v>2020</v>
      </c>
      <c r="E4155">
        <v>1</v>
      </c>
      <c r="F4155" s="9">
        <v>31</v>
      </c>
      <c r="G4155" t="s">
        <v>455</v>
      </c>
      <c r="H4155" t="s">
        <v>136</v>
      </c>
      <c r="I4155">
        <f>VLOOKUP(B4155,Information_sites!D:E,2,FALSE)</f>
        <v>-24.100999999999999</v>
      </c>
      <c r="J4155">
        <f>VLOOKUP(B4155,Information_sites!D:F,3,FALSE)</f>
        <v>-45.6997</v>
      </c>
      <c r="K4155">
        <v>4</v>
      </c>
      <c r="L4155">
        <v>69</v>
      </c>
      <c r="M4155">
        <v>40</v>
      </c>
      <c r="N4155" t="s">
        <v>149</v>
      </c>
      <c r="O4155">
        <v>8</v>
      </c>
      <c r="P4155" s="5">
        <v>0.51736111111111105</v>
      </c>
      <c r="Q4155" s="5">
        <v>0.52361111111111103</v>
      </c>
      <c r="R4155">
        <v>26</v>
      </c>
      <c r="S4155" t="s">
        <v>40</v>
      </c>
      <c r="T4155">
        <v>1</v>
      </c>
      <c r="U4155" s="2">
        <v>10</v>
      </c>
      <c r="X4155" t="str">
        <f>VLOOKUP($S4155,Taxonomic!A:D,2,FALSE)</f>
        <v>labridae</v>
      </c>
      <c r="Y4155" t="str">
        <f>VLOOKUP(S4155,Taxonomic!A:D,3,FALSE)</f>
        <v>halichoeres</v>
      </c>
      <c r="Z4155" t="str">
        <f>VLOOKUP(S4155,Taxonomic!A:D,4,FALSE)</f>
        <v>poeyi</v>
      </c>
    </row>
    <row r="4156" spans="1:26" x14ac:dyDescent="0.2">
      <c r="A4156" t="s">
        <v>30</v>
      </c>
      <c r="B4156" t="s">
        <v>215</v>
      </c>
      <c r="C4156" s="4" t="s">
        <v>190</v>
      </c>
      <c r="D4156">
        <v>2020</v>
      </c>
      <c r="E4156">
        <v>1</v>
      </c>
      <c r="F4156" s="9">
        <v>31</v>
      </c>
      <c r="G4156" t="s">
        <v>455</v>
      </c>
      <c r="H4156" t="s">
        <v>136</v>
      </c>
      <c r="I4156">
        <f>VLOOKUP(B4156,Information_sites!D:E,2,FALSE)</f>
        <v>-24.100999999999999</v>
      </c>
      <c r="J4156">
        <f>VLOOKUP(B4156,Information_sites!D:F,3,FALSE)</f>
        <v>-45.6997</v>
      </c>
      <c r="K4156">
        <v>5</v>
      </c>
      <c r="L4156">
        <v>70</v>
      </c>
      <c r="M4156">
        <v>40</v>
      </c>
      <c r="N4156" t="s">
        <v>193</v>
      </c>
      <c r="O4156">
        <v>10</v>
      </c>
      <c r="P4156" s="5">
        <v>0.52708333333333302</v>
      </c>
      <c r="Q4156" s="5">
        <v>0.53263888888888899</v>
      </c>
      <c r="R4156">
        <v>26</v>
      </c>
      <c r="S4156" t="s">
        <v>75</v>
      </c>
      <c r="T4156">
        <v>1</v>
      </c>
      <c r="U4156" s="2">
        <v>13</v>
      </c>
      <c r="X4156" t="str">
        <f>VLOOKUP($S4156,Taxonomic!A:D,2,FALSE)</f>
        <v>labridae</v>
      </c>
      <c r="Y4156" t="str">
        <f>VLOOKUP(S4156,Taxonomic!A:D,3,FALSE)</f>
        <v>halichoeres</v>
      </c>
      <c r="Z4156" t="str">
        <f>VLOOKUP(S4156,Taxonomic!A:D,4,FALSE)</f>
        <v>brasiliensis</v>
      </c>
    </row>
    <row r="4157" spans="1:26" x14ac:dyDescent="0.2">
      <c r="A4157" t="s">
        <v>30</v>
      </c>
      <c r="B4157" t="s">
        <v>215</v>
      </c>
      <c r="C4157" s="4" t="s">
        <v>190</v>
      </c>
      <c r="D4157">
        <v>2020</v>
      </c>
      <c r="E4157">
        <v>1</v>
      </c>
      <c r="F4157" s="9">
        <v>31</v>
      </c>
      <c r="G4157" t="s">
        <v>455</v>
      </c>
      <c r="H4157" t="s">
        <v>136</v>
      </c>
      <c r="I4157">
        <f>VLOOKUP(B4157,Information_sites!D:E,2,FALSE)</f>
        <v>-24.100999999999999</v>
      </c>
      <c r="J4157">
        <f>VLOOKUP(B4157,Information_sites!D:F,3,FALSE)</f>
        <v>-45.6997</v>
      </c>
      <c r="K4157">
        <v>5</v>
      </c>
      <c r="L4157">
        <v>70</v>
      </c>
      <c r="M4157">
        <v>40</v>
      </c>
      <c r="N4157" t="s">
        <v>193</v>
      </c>
      <c r="O4157">
        <v>10</v>
      </c>
      <c r="P4157" s="5">
        <v>0.52708333333333302</v>
      </c>
      <c r="Q4157" s="5">
        <v>0.53263888888888899</v>
      </c>
      <c r="R4157">
        <v>26</v>
      </c>
      <c r="S4157" t="s">
        <v>56</v>
      </c>
      <c r="T4157">
        <v>1</v>
      </c>
      <c r="U4157" s="2">
        <v>22</v>
      </c>
      <c r="V4157" t="s">
        <v>137</v>
      </c>
      <c r="X4157" t="str">
        <f>VLOOKUP($S4157,Taxonomic!A:D,2,FALSE)</f>
        <v>scaridae</v>
      </c>
      <c r="Y4157" t="str">
        <f>VLOOKUP(S4157,Taxonomic!A:D,3,FALSE)</f>
        <v>sparisoma</v>
      </c>
      <c r="Z4157" t="str">
        <f>VLOOKUP(S4157,Taxonomic!A:D,4,FALSE)</f>
        <v>axillare</v>
      </c>
    </row>
    <row r="4158" spans="1:26" x14ac:dyDescent="0.2">
      <c r="A4158" t="s">
        <v>30</v>
      </c>
      <c r="B4158" t="s">
        <v>215</v>
      </c>
      <c r="C4158" s="4" t="s">
        <v>190</v>
      </c>
      <c r="D4158">
        <v>2020</v>
      </c>
      <c r="E4158">
        <v>1</v>
      </c>
      <c r="F4158" s="9">
        <v>31</v>
      </c>
      <c r="G4158" t="s">
        <v>455</v>
      </c>
      <c r="H4158" t="s">
        <v>136</v>
      </c>
      <c r="I4158">
        <f>VLOOKUP(B4158,Information_sites!D:E,2,FALSE)</f>
        <v>-24.100999999999999</v>
      </c>
      <c r="J4158">
        <f>VLOOKUP(B4158,Information_sites!D:F,3,FALSE)</f>
        <v>-45.6997</v>
      </c>
      <c r="K4158">
        <v>5</v>
      </c>
      <c r="L4158">
        <v>70</v>
      </c>
      <c r="M4158">
        <v>40</v>
      </c>
      <c r="N4158" t="s">
        <v>193</v>
      </c>
      <c r="O4158">
        <v>10</v>
      </c>
      <c r="P4158" s="5">
        <v>0.52708333333333302</v>
      </c>
      <c r="Q4158" s="5">
        <v>0.53263888888888899</v>
      </c>
      <c r="R4158">
        <v>26</v>
      </c>
      <c r="S4158" t="s">
        <v>123</v>
      </c>
      <c r="T4158">
        <v>1</v>
      </c>
      <c r="U4158" s="2">
        <v>32</v>
      </c>
      <c r="X4158" t="str">
        <f>VLOOKUP($S4158,Taxonomic!A:D,2,FALSE)</f>
        <v>monacanthidae</v>
      </c>
      <c r="Y4158" t="str">
        <f>VLOOKUP(S4158,Taxonomic!A:D,3,FALSE)</f>
        <v>cantherhines</v>
      </c>
      <c r="Z4158" t="str">
        <f>VLOOKUP(S4158,Taxonomic!A:D,4,FALSE)</f>
        <v>macrocerus</v>
      </c>
    </row>
    <row r="4159" spans="1:26" x14ac:dyDescent="0.2">
      <c r="A4159" t="s">
        <v>30</v>
      </c>
      <c r="B4159" t="s">
        <v>215</v>
      </c>
      <c r="C4159" s="4" t="s">
        <v>190</v>
      </c>
      <c r="D4159">
        <v>2020</v>
      </c>
      <c r="E4159">
        <v>1</v>
      </c>
      <c r="F4159" s="9">
        <v>31</v>
      </c>
      <c r="G4159" t="s">
        <v>455</v>
      </c>
      <c r="H4159" t="s">
        <v>136</v>
      </c>
      <c r="I4159">
        <f>VLOOKUP(B4159,Information_sites!D:E,2,FALSE)</f>
        <v>-24.100999999999999</v>
      </c>
      <c r="J4159">
        <f>VLOOKUP(B4159,Information_sites!D:F,3,FALSE)</f>
        <v>-45.6997</v>
      </c>
      <c r="K4159">
        <v>5</v>
      </c>
      <c r="L4159">
        <v>70</v>
      </c>
      <c r="M4159">
        <v>40</v>
      </c>
      <c r="N4159" t="s">
        <v>193</v>
      </c>
      <c r="O4159">
        <v>10</v>
      </c>
      <c r="P4159" s="5">
        <v>0.52708333333333302</v>
      </c>
      <c r="Q4159" s="5">
        <v>0.53263888888888899</v>
      </c>
      <c r="R4159">
        <v>26</v>
      </c>
      <c r="S4159" t="s">
        <v>123</v>
      </c>
      <c r="T4159">
        <v>1</v>
      </c>
      <c r="U4159" s="2">
        <v>35</v>
      </c>
      <c r="X4159" t="str">
        <f>VLOOKUP($S4159,Taxonomic!A:D,2,FALSE)</f>
        <v>monacanthidae</v>
      </c>
      <c r="Y4159" t="str">
        <f>VLOOKUP(S4159,Taxonomic!A:D,3,FALSE)</f>
        <v>cantherhines</v>
      </c>
      <c r="Z4159" t="str">
        <f>VLOOKUP(S4159,Taxonomic!A:D,4,FALSE)</f>
        <v>macrocerus</v>
      </c>
    </row>
    <row r="4160" spans="1:26" x14ac:dyDescent="0.2">
      <c r="A4160" t="s">
        <v>30</v>
      </c>
      <c r="B4160" t="s">
        <v>215</v>
      </c>
      <c r="C4160" s="4" t="s">
        <v>190</v>
      </c>
      <c r="D4160">
        <v>2020</v>
      </c>
      <c r="E4160">
        <v>1</v>
      </c>
      <c r="F4160" s="9">
        <v>31</v>
      </c>
      <c r="G4160" t="s">
        <v>455</v>
      </c>
      <c r="H4160" t="s">
        <v>136</v>
      </c>
      <c r="I4160">
        <f>VLOOKUP(B4160,Information_sites!D:E,2,FALSE)</f>
        <v>-24.100999999999999</v>
      </c>
      <c r="J4160">
        <f>VLOOKUP(B4160,Information_sites!D:F,3,FALSE)</f>
        <v>-45.6997</v>
      </c>
      <c r="K4160">
        <v>5</v>
      </c>
      <c r="L4160">
        <v>70</v>
      </c>
      <c r="M4160">
        <v>40</v>
      </c>
      <c r="N4160" t="s">
        <v>193</v>
      </c>
      <c r="O4160">
        <v>10</v>
      </c>
      <c r="P4160" s="5">
        <v>0.52708333333333302</v>
      </c>
      <c r="Q4160" s="5">
        <v>0.53263888888888899</v>
      </c>
      <c r="R4160">
        <v>26</v>
      </c>
      <c r="S4160" t="s">
        <v>49</v>
      </c>
      <c r="T4160">
        <v>10</v>
      </c>
      <c r="U4160" s="2">
        <v>37</v>
      </c>
      <c r="X4160" t="str">
        <f>VLOOKUP($S4160,Taxonomic!A:D,2,FALSE)</f>
        <v>acanthuridae</v>
      </c>
      <c r="Y4160" t="str">
        <f>VLOOKUP(S4160,Taxonomic!A:D,3,FALSE)</f>
        <v>acanthurus</v>
      </c>
      <c r="Z4160" t="str">
        <f>VLOOKUP(S4160,Taxonomic!A:D,4,FALSE)</f>
        <v>chirurgus</v>
      </c>
    </row>
    <row r="4161" spans="1:26" x14ac:dyDescent="0.2">
      <c r="A4161" t="s">
        <v>30</v>
      </c>
      <c r="B4161" t="s">
        <v>215</v>
      </c>
      <c r="C4161" s="4" t="s">
        <v>190</v>
      </c>
      <c r="D4161">
        <v>2020</v>
      </c>
      <c r="E4161">
        <v>1</v>
      </c>
      <c r="F4161" s="9">
        <v>31</v>
      </c>
      <c r="G4161" t="s">
        <v>455</v>
      </c>
      <c r="H4161" t="s">
        <v>136</v>
      </c>
      <c r="I4161">
        <f>VLOOKUP(B4161,Information_sites!D:E,2,FALSE)</f>
        <v>-24.100999999999999</v>
      </c>
      <c r="J4161">
        <f>VLOOKUP(B4161,Information_sites!D:F,3,FALSE)</f>
        <v>-45.6997</v>
      </c>
      <c r="K4161">
        <v>5</v>
      </c>
      <c r="L4161">
        <v>70</v>
      </c>
      <c r="M4161">
        <v>40</v>
      </c>
      <c r="N4161" t="s">
        <v>193</v>
      </c>
      <c r="O4161">
        <v>10</v>
      </c>
      <c r="P4161" s="5">
        <v>0.52708333333333302</v>
      </c>
      <c r="Q4161" s="5">
        <v>0.53263888888888899</v>
      </c>
      <c r="R4161">
        <v>26</v>
      </c>
      <c r="S4161" t="s">
        <v>49</v>
      </c>
      <c r="T4161">
        <v>2</v>
      </c>
      <c r="U4161" s="2">
        <v>32</v>
      </c>
      <c r="X4161" t="str">
        <f>VLOOKUP($S4161,Taxonomic!A:D,2,FALSE)</f>
        <v>acanthuridae</v>
      </c>
      <c r="Y4161" t="str">
        <f>VLOOKUP(S4161,Taxonomic!A:D,3,FALSE)</f>
        <v>acanthurus</v>
      </c>
      <c r="Z4161" t="str">
        <f>VLOOKUP(S4161,Taxonomic!A:D,4,FALSE)</f>
        <v>chirurgus</v>
      </c>
    </row>
    <row r="4162" spans="1:26" x14ac:dyDescent="0.2">
      <c r="A4162" t="s">
        <v>30</v>
      </c>
      <c r="B4162" t="s">
        <v>215</v>
      </c>
      <c r="C4162" s="4" t="s">
        <v>190</v>
      </c>
      <c r="D4162">
        <v>2020</v>
      </c>
      <c r="E4162">
        <v>1</v>
      </c>
      <c r="F4162" s="9">
        <v>31</v>
      </c>
      <c r="G4162" t="s">
        <v>455</v>
      </c>
      <c r="H4162" t="s">
        <v>136</v>
      </c>
      <c r="I4162">
        <f>VLOOKUP(B4162,Information_sites!D:E,2,FALSE)</f>
        <v>-24.100999999999999</v>
      </c>
      <c r="J4162">
        <f>VLOOKUP(B4162,Information_sites!D:F,3,FALSE)</f>
        <v>-45.6997</v>
      </c>
      <c r="K4162">
        <v>5</v>
      </c>
      <c r="L4162">
        <v>70</v>
      </c>
      <c r="M4162">
        <v>40</v>
      </c>
      <c r="N4162" t="s">
        <v>193</v>
      </c>
      <c r="O4162">
        <v>10</v>
      </c>
      <c r="P4162" s="5">
        <v>0.52708333333333302</v>
      </c>
      <c r="Q4162" s="5">
        <v>0.53263888888888899</v>
      </c>
      <c r="R4162">
        <v>26</v>
      </c>
      <c r="S4162" t="s">
        <v>65</v>
      </c>
      <c r="T4162">
        <v>2</v>
      </c>
      <c r="U4162" s="2">
        <v>4</v>
      </c>
      <c r="X4162" t="str">
        <f>VLOOKUP($S4162,Taxonomic!A:D,2,FALSE)</f>
        <v>gobiidae</v>
      </c>
      <c r="Y4162" t="str">
        <f>VLOOKUP(S4162,Taxonomic!A:D,3,FALSE)</f>
        <v>elacatinus</v>
      </c>
      <c r="Z4162" t="str">
        <f>VLOOKUP(S4162,Taxonomic!A:D,4,FALSE)</f>
        <v>figaro</v>
      </c>
    </row>
    <row r="4163" spans="1:26" x14ac:dyDescent="0.2">
      <c r="A4163" t="s">
        <v>30</v>
      </c>
      <c r="B4163" t="s">
        <v>215</v>
      </c>
      <c r="C4163" s="4" t="s">
        <v>190</v>
      </c>
      <c r="D4163">
        <v>2020</v>
      </c>
      <c r="E4163">
        <v>1</v>
      </c>
      <c r="F4163" s="9">
        <v>31</v>
      </c>
      <c r="G4163" t="s">
        <v>455</v>
      </c>
      <c r="H4163" t="s">
        <v>136</v>
      </c>
      <c r="I4163">
        <f>VLOOKUP(B4163,Information_sites!D:E,2,FALSE)</f>
        <v>-24.100999999999999</v>
      </c>
      <c r="J4163">
        <f>VLOOKUP(B4163,Information_sites!D:F,3,FALSE)</f>
        <v>-45.6997</v>
      </c>
      <c r="K4163">
        <v>5</v>
      </c>
      <c r="L4163">
        <v>70</v>
      </c>
      <c r="M4163">
        <v>40</v>
      </c>
      <c r="N4163" t="s">
        <v>193</v>
      </c>
      <c r="O4163">
        <v>10</v>
      </c>
      <c r="P4163" s="5">
        <v>0.52708333333333302</v>
      </c>
      <c r="Q4163" s="5">
        <v>0.53263888888888899</v>
      </c>
      <c r="R4163">
        <v>26</v>
      </c>
      <c r="S4163" t="s">
        <v>38</v>
      </c>
      <c r="T4163">
        <v>1</v>
      </c>
      <c r="U4163" s="2">
        <v>40</v>
      </c>
      <c r="X4163" t="str">
        <f>VLOOKUP($S4163,Taxonomic!A:D,2,FALSE)</f>
        <v>serranidae</v>
      </c>
      <c r="Y4163" t="str">
        <f>VLOOKUP(S4163,Taxonomic!A:D,3,FALSE)</f>
        <v>epinephelus</v>
      </c>
      <c r="Z4163" t="str">
        <f>VLOOKUP(S4163,Taxonomic!A:D,4,FALSE)</f>
        <v>marginatus</v>
      </c>
    </row>
    <row r="4164" spans="1:26" x14ac:dyDescent="0.2">
      <c r="A4164" t="s">
        <v>30</v>
      </c>
      <c r="B4164" t="s">
        <v>215</v>
      </c>
      <c r="C4164" s="4" t="s">
        <v>190</v>
      </c>
      <c r="D4164">
        <v>2020</v>
      </c>
      <c r="E4164">
        <v>1</v>
      </c>
      <c r="F4164" s="9">
        <v>31</v>
      </c>
      <c r="G4164" t="s">
        <v>455</v>
      </c>
      <c r="H4164" t="s">
        <v>136</v>
      </c>
      <c r="I4164">
        <f>VLOOKUP(B4164,Information_sites!D:E,2,FALSE)</f>
        <v>-24.100999999999999</v>
      </c>
      <c r="J4164">
        <f>VLOOKUP(B4164,Information_sites!D:F,3,FALSE)</f>
        <v>-45.6997</v>
      </c>
      <c r="K4164">
        <v>5</v>
      </c>
      <c r="L4164">
        <v>70</v>
      </c>
      <c r="M4164">
        <v>40</v>
      </c>
      <c r="N4164" t="s">
        <v>193</v>
      </c>
      <c r="O4164">
        <v>10</v>
      </c>
      <c r="P4164" s="5">
        <v>0.52708333333333302</v>
      </c>
      <c r="Q4164" s="5">
        <v>0.53263888888888899</v>
      </c>
      <c r="R4164">
        <v>26</v>
      </c>
      <c r="S4164" t="s">
        <v>75</v>
      </c>
      <c r="T4164">
        <v>2</v>
      </c>
      <c r="U4164" s="2">
        <v>10</v>
      </c>
      <c r="X4164" t="str">
        <f>VLOOKUP($S4164,Taxonomic!A:D,2,FALSE)</f>
        <v>labridae</v>
      </c>
      <c r="Y4164" t="str">
        <f>VLOOKUP(S4164,Taxonomic!A:D,3,FALSE)</f>
        <v>halichoeres</v>
      </c>
      <c r="Z4164" t="str">
        <f>VLOOKUP(S4164,Taxonomic!A:D,4,FALSE)</f>
        <v>brasiliensis</v>
      </c>
    </row>
    <row r="4165" spans="1:26" x14ac:dyDescent="0.2">
      <c r="A4165" t="s">
        <v>30</v>
      </c>
      <c r="B4165" t="s">
        <v>215</v>
      </c>
      <c r="C4165" s="4" t="s">
        <v>190</v>
      </c>
      <c r="D4165">
        <v>2020</v>
      </c>
      <c r="E4165">
        <v>1</v>
      </c>
      <c r="F4165" s="9">
        <v>31</v>
      </c>
      <c r="G4165" t="s">
        <v>455</v>
      </c>
      <c r="H4165" t="s">
        <v>136</v>
      </c>
      <c r="I4165">
        <f>VLOOKUP(B4165,Information_sites!D:E,2,FALSE)</f>
        <v>-24.100999999999999</v>
      </c>
      <c r="J4165">
        <f>VLOOKUP(B4165,Information_sites!D:F,3,FALSE)</f>
        <v>-45.6997</v>
      </c>
      <c r="K4165">
        <v>5</v>
      </c>
      <c r="L4165">
        <v>70</v>
      </c>
      <c r="M4165">
        <v>40</v>
      </c>
      <c r="N4165" t="s">
        <v>193</v>
      </c>
      <c r="O4165">
        <v>10</v>
      </c>
      <c r="P4165" s="5">
        <v>0.52708333333333302</v>
      </c>
      <c r="Q4165" s="5">
        <v>0.53263888888888899</v>
      </c>
      <c r="R4165">
        <v>26</v>
      </c>
      <c r="S4165" t="s">
        <v>75</v>
      </c>
      <c r="T4165">
        <v>1</v>
      </c>
      <c r="U4165" s="2">
        <v>17</v>
      </c>
      <c r="X4165" t="str">
        <f>VLOOKUP($S4165,Taxonomic!A:D,2,FALSE)</f>
        <v>labridae</v>
      </c>
      <c r="Y4165" t="str">
        <f>VLOOKUP(S4165,Taxonomic!A:D,3,FALSE)</f>
        <v>halichoeres</v>
      </c>
      <c r="Z4165" t="str">
        <f>VLOOKUP(S4165,Taxonomic!A:D,4,FALSE)</f>
        <v>brasiliensis</v>
      </c>
    </row>
    <row r="4166" spans="1:26" x14ac:dyDescent="0.2">
      <c r="A4166" t="s">
        <v>30</v>
      </c>
      <c r="B4166" t="s">
        <v>215</v>
      </c>
      <c r="C4166" s="4" t="s">
        <v>190</v>
      </c>
      <c r="D4166">
        <v>2020</v>
      </c>
      <c r="E4166">
        <v>1</v>
      </c>
      <c r="F4166" s="9">
        <v>31</v>
      </c>
      <c r="G4166" t="s">
        <v>455</v>
      </c>
      <c r="H4166" t="s">
        <v>136</v>
      </c>
      <c r="I4166">
        <f>VLOOKUP(B4166,Information_sites!D:E,2,FALSE)</f>
        <v>-24.100999999999999</v>
      </c>
      <c r="J4166">
        <f>VLOOKUP(B4166,Information_sites!D:F,3,FALSE)</f>
        <v>-45.6997</v>
      </c>
      <c r="K4166">
        <v>5</v>
      </c>
      <c r="L4166">
        <v>70</v>
      </c>
      <c r="M4166">
        <v>40</v>
      </c>
      <c r="N4166" t="s">
        <v>193</v>
      </c>
      <c r="O4166">
        <v>10</v>
      </c>
      <c r="P4166" s="5">
        <v>0.52708333333333302</v>
      </c>
      <c r="Q4166" s="5">
        <v>0.53263888888888899</v>
      </c>
      <c r="R4166">
        <v>26</v>
      </c>
      <c r="S4166" t="s">
        <v>60</v>
      </c>
      <c r="T4166">
        <v>1</v>
      </c>
      <c r="U4166" s="2">
        <v>12</v>
      </c>
      <c r="X4166" t="str">
        <f>VLOOKUP($S4166,Taxonomic!A:D,2,FALSE)</f>
        <v>chaetodontidae</v>
      </c>
      <c r="Y4166" t="str">
        <f>VLOOKUP(S4166,Taxonomic!A:D,3,FALSE)</f>
        <v>chaetodon</v>
      </c>
      <c r="Z4166" t="str">
        <f>VLOOKUP(S4166,Taxonomic!A:D,4,FALSE)</f>
        <v>striatus</v>
      </c>
    </row>
    <row r="4167" spans="1:26" x14ac:dyDescent="0.2">
      <c r="A4167" t="s">
        <v>30</v>
      </c>
      <c r="B4167" t="s">
        <v>215</v>
      </c>
      <c r="C4167" s="4" t="s">
        <v>190</v>
      </c>
      <c r="D4167">
        <v>2020</v>
      </c>
      <c r="E4167">
        <v>1</v>
      </c>
      <c r="F4167" s="9">
        <v>31</v>
      </c>
      <c r="G4167" t="s">
        <v>455</v>
      </c>
      <c r="H4167" t="s">
        <v>136</v>
      </c>
      <c r="I4167">
        <f>VLOOKUP(B4167,Information_sites!D:E,2,FALSE)</f>
        <v>-24.100999999999999</v>
      </c>
      <c r="J4167">
        <f>VLOOKUP(B4167,Information_sites!D:F,3,FALSE)</f>
        <v>-45.6997</v>
      </c>
      <c r="K4167">
        <v>5</v>
      </c>
      <c r="L4167">
        <v>70</v>
      </c>
      <c r="M4167">
        <v>40</v>
      </c>
      <c r="N4167" t="s">
        <v>193</v>
      </c>
      <c r="O4167">
        <v>10</v>
      </c>
      <c r="P4167" s="5">
        <v>0.52708333333333302</v>
      </c>
      <c r="Q4167" s="5">
        <v>0.53263888888888899</v>
      </c>
      <c r="R4167">
        <v>26</v>
      </c>
      <c r="S4167" t="s">
        <v>55</v>
      </c>
      <c r="T4167">
        <v>1</v>
      </c>
      <c r="U4167" s="2">
        <v>6</v>
      </c>
      <c r="X4167" t="str">
        <f>VLOOKUP($S4167,Taxonomic!A:D,2,FALSE)</f>
        <v>blenniidae</v>
      </c>
      <c r="Y4167" t="str">
        <f>VLOOKUP(S4167,Taxonomic!A:D,3,FALSE)</f>
        <v>parablennius</v>
      </c>
      <c r="Z4167" t="str">
        <f>VLOOKUP(S4167,Taxonomic!A:D,4,FALSE)</f>
        <v>pilicornis</v>
      </c>
    </row>
    <row r="4168" spans="1:26" x14ac:dyDescent="0.2">
      <c r="A4168" t="s">
        <v>30</v>
      </c>
      <c r="B4168" t="s">
        <v>215</v>
      </c>
      <c r="C4168" s="4" t="s">
        <v>190</v>
      </c>
      <c r="D4168">
        <v>2020</v>
      </c>
      <c r="E4168">
        <v>1</v>
      </c>
      <c r="F4168" s="9">
        <v>31</v>
      </c>
      <c r="G4168" t="s">
        <v>455</v>
      </c>
      <c r="H4168" t="s">
        <v>136</v>
      </c>
      <c r="I4168">
        <f>VLOOKUP(B4168,Information_sites!D:E,2,FALSE)</f>
        <v>-24.100999999999999</v>
      </c>
      <c r="J4168">
        <f>VLOOKUP(B4168,Information_sites!D:F,3,FALSE)</f>
        <v>-45.6997</v>
      </c>
      <c r="K4168">
        <v>5</v>
      </c>
      <c r="L4168">
        <v>70</v>
      </c>
      <c r="M4168">
        <v>40</v>
      </c>
      <c r="N4168" t="s">
        <v>193</v>
      </c>
      <c r="O4168">
        <v>10</v>
      </c>
      <c r="P4168" s="5">
        <v>0.52708333333333302</v>
      </c>
      <c r="Q4168" s="5">
        <v>0.53263888888888899</v>
      </c>
      <c r="R4168">
        <v>26</v>
      </c>
      <c r="S4168" t="s">
        <v>54</v>
      </c>
      <c r="T4168">
        <v>1</v>
      </c>
      <c r="U4168" s="2">
        <v>4</v>
      </c>
      <c r="X4168" t="str">
        <f>VLOOKUP($S4168,Taxonomic!A:D,2,FALSE)</f>
        <v>blenniidae</v>
      </c>
      <c r="Y4168" t="str">
        <f>VLOOKUP(S4168,Taxonomic!A:D,3,FALSE)</f>
        <v>parablennius</v>
      </c>
      <c r="Z4168" t="str">
        <f>VLOOKUP(S4168,Taxonomic!A:D,4,FALSE)</f>
        <v>marmoreus</v>
      </c>
    </row>
    <row r="4169" spans="1:26" x14ac:dyDescent="0.2">
      <c r="A4169" t="s">
        <v>30</v>
      </c>
      <c r="B4169" t="s">
        <v>215</v>
      </c>
      <c r="C4169" s="4" t="s">
        <v>190</v>
      </c>
      <c r="D4169">
        <v>2020</v>
      </c>
      <c r="E4169">
        <v>1</v>
      </c>
      <c r="F4169" s="9">
        <v>31</v>
      </c>
      <c r="G4169" t="s">
        <v>455</v>
      </c>
      <c r="H4169" t="s">
        <v>136</v>
      </c>
      <c r="I4169">
        <f>VLOOKUP(B4169,Information_sites!D:E,2,FALSE)</f>
        <v>-24.100999999999999</v>
      </c>
      <c r="J4169">
        <f>VLOOKUP(B4169,Information_sites!D:F,3,FALSE)</f>
        <v>-45.6997</v>
      </c>
      <c r="K4169">
        <v>5</v>
      </c>
      <c r="L4169">
        <v>70</v>
      </c>
      <c r="M4169">
        <v>40</v>
      </c>
      <c r="N4169" t="s">
        <v>193</v>
      </c>
      <c r="O4169">
        <v>10</v>
      </c>
      <c r="P4169" s="5">
        <v>0.52708333333333302</v>
      </c>
      <c r="Q4169" s="5">
        <v>0.53263888888888899</v>
      </c>
      <c r="R4169">
        <v>26</v>
      </c>
      <c r="S4169" t="s">
        <v>64</v>
      </c>
      <c r="T4169">
        <v>1</v>
      </c>
      <c r="U4169" s="2">
        <v>42</v>
      </c>
      <c r="X4169" t="str">
        <f>VLOOKUP($S4169,Taxonomic!A:D,2,FALSE)</f>
        <v>kyphosidae</v>
      </c>
      <c r="Y4169" t="str">
        <f>VLOOKUP(S4169,Taxonomic!A:D,3,FALSE)</f>
        <v>kyphosus</v>
      </c>
      <c r="Z4169" t="str">
        <f>VLOOKUP(S4169,Taxonomic!A:D,4,FALSE)</f>
        <v>vaigiensis</v>
      </c>
    </row>
    <row r="4170" spans="1:26" x14ac:dyDescent="0.2">
      <c r="A4170" t="s">
        <v>30</v>
      </c>
      <c r="B4170" t="s">
        <v>215</v>
      </c>
      <c r="C4170" s="4" t="s">
        <v>190</v>
      </c>
      <c r="D4170">
        <v>2020</v>
      </c>
      <c r="E4170">
        <v>1</v>
      </c>
      <c r="F4170" s="9">
        <v>31</v>
      </c>
      <c r="G4170" t="s">
        <v>455</v>
      </c>
      <c r="H4170" t="s">
        <v>136</v>
      </c>
      <c r="I4170">
        <f>VLOOKUP(B4170,Information_sites!D:E,2,FALSE)</f>
        <v>-24.100999999999999</v>
      </c>
      <c r="J4170">
        <f>VLOOKUP(B4170,Information_sites!D:F,3,FALSE)</f>
        <v>-45.6997</v>
      </c>
      <c r="K4170">
        <v>5</v>
      </c>
      <c r="L4170">
        <v>70</v>
      </c>
      <c r="M4170">
        <v>40</v>
      </c>
      <c r="N4170" t="s">
        <v>193</v>
      </c>
      <c r="O4170">
        <v>10</v>
      </c>
      <c r="P4170" s="5">
        <v>0.52708333333333302</v>
      </c>
      <c r="Q4170" s="5">
        <v>0.53263888888888899</v>
      </c>
      <c r="R4170">
        <v>26</v>
      </c>
      <c r="S4170" t="s">
        <v>64</v>
      </c>
      <c r="T4170">
        <v>2</v>
      </c>
      <c r="U4170" s="2">
        <v>32</v>
      </c>
      <c r="X4170" t="str">
        <f>VLOOKUP($S4170,Taxonomic!A:D,2,FALSE)</f>
        <v>kyphosidae</v>
      </c>
      <c r="Y4170" t="str">
        <f>VLOOKUP(S4170,Taxonomic!A:D,3,FALSE)</f>
        <v>kyphosus</v>
      </c>
      <c r="Z4170" t="str">
        <f>VLOOKUP(S4170,Taxonomic!A:D,4,FALSE)</f>
        <v>vaigiensis</v>
      </c>
    </row>
    <row r="4171" spans="1:26" x14ac:dyDescent="0.2">
      <c r="A4171" t="s">
        <v>30</v>
      </c>
      <c r="B4171" t="s">
        <v>215</v>
      </c>
      <c r="C4171" s="4" t="s">
        <v>190</v>
      </c>
      <c r="D4171">
        <v>2020</v>
      </c>
      <c r="E4171">
        <v>1</v>
      </c>
      <c r="F4171" s="9">
        <v>31</v>
      </c>
      <c r="G4171" t="s">
        <v>455</v>
      </c>
      <c r="H4171" t="s">
        <v>136</v>
      </c>
      <c r="I4171">
        <f>VLOOKUP(B4171,Information_sites!D:E,2,FALSE)</f>
        <v>-24.100999999999999</v>
      </c>
      <c r="J4171">
        <f>VLOOKUP(B4171,Information_sites!D:F,3,FALSE)</f>
        <v>-45.6997</v>
      </c>
      <c r="K4171">
        <v>5</v>
      </c>
      <c r="L4171">
        <v>70</v>
      </c>
      <c r="M4171">
        <v>40</v>
      </c>
      <c r="N4171" t="s">
        <v>193</v>
      </c>
      <c r="O4171">
        <v>10</v>
      </c>
      <c r="P4171" s="5">
        <v>0.52708333333333302</v>
      </c>
      <c r="Q4171" s="5">
        <v>0.53263888888888899</v>
      </c>
      <c r="R4171">
        <v>26</v>
      </c>
      <c r="S4171" t="s">
        <v>64</v>
      </c>
      <c r="T4171">
        <v>1</v>
      </c>
      <c r="U4171" s="2">
        <v>37</v>
      </c>
      <c r="X4171" t="str">
        <f>VLOOKUP($S4171,Taxonomic!A:D,2,FALSE)</f>
        <v>kyphosidae</v>
      </c>
      <c r="Y4171" t="str">
        <f>VLOOKUP(S4171,Taxonomic!A:D,3,FALSE)</f>
        <v>kyphosus</v>
      </c>
      <c r="Z4171" t="str">
        <f>VLOOKUP(S4171,Taxonomic!A:D,4,FALSE)</f>
        <v>vaigiensis</v>
      </c>
    </row>
    <row r="4172" spans="1:26" x14ac:dyDescent="0.2">
      <c r="A4172" t="s">
        <v>30</v>
      </c>
      <c r="B4172" t="s">
        <v>215</v>
      </c>
      <c r="C4172" s="4" t="s">
        <v>190</v>
      </c>
      <c r="D4172">
        <v>2020</v>
      </c>
      <c r="E4172">
        <v>1</v>
      </c>
      <c r="F4172" s="9">
        <v>31</v>
      </c>
      <c r="G4172" t="s">
        <v>455</v>
      </c>
      <c r="H4172" t="s">
        <v>136</v>
      </c>
      <c r="I4172">
        <f>VLOOKUP(B4172,Information_sites!D:E,2,FALSE)</f>
        <v>-24.100999999999999</v>
      </c>
      <c r="J4172">
        <f>VLOOKUP(B4172,Information_sites!D:F,3,FALSE)</f>
        <v>-45.6997</v>
      </c>
      <c r="K4172">
        <v>5</v>
      </c>
      <c r="L4172">
        <v>70</v>
      </c>
      <c r="M4172">
        <v>40</v>
      </c>
      <c r="N4172" t="s">
        <v>193</v>
      </c>
      <c r="O4172">
        <v>10</v>
      </c>
      <c r="P4172" s="5">
        <v>0.52708333333333302</v>
      </c>
      <c r="Q4172" s="5">
        <v>0.53263888888888899</v>
      </c>
      <c r="R4172">
        <v>26</v>
      </c>
      <c r="S4172" t="s">
        <v>148</v>
      </c>
      <c r="T4172">
        <v>1</v>
      </c>
      <c r="U4172" s="2">
        <v>18</v>
      </c>
      <c r="X4172" t="str">
        <f>VLOOKUP($S4172,Taxonomic!A:D,2,FALSE)</f>
        <v>monacanthidae</v>
      </c>
      <c r="Y4172" t="str">
        <f>VLOOKUP(S4172,Taxonomic!A:D,3,FALSE)</f>
        <v>cantherhines</v>
      </c>
      <c r="Z4172" t="str">
        <f>VLOOKUP(S4172,Taxonomic!A:D,4,FALSE)</f>
        <v>pullus</v>
      </c>
    </row>
    <row r="4173" spans="1:26" x14ac:dyDescent="0.2">
      <c r="A4173" t="s">
        <v>30</v>
      </c>
      <c r="B4173" t="s">
        <v>215</v>
      </c>
      <c r="C4173" s="4" t="s">
        <v>190</v>
      </c>
      <c r="D4173">
        <v>2020</v>
      </c>
      <c r="E4173">
        <v>1</v>
      </c>
      <c r="F4173" s="9">
        <v>31</v>
      </c>
      <c r="G4173" t="s">
        <v>455</v>
      </c>
      <c r="H4173" t="s">
        <v>136</v>
      </c>
      <c r="I4173">
        <f>VLOOKUP(B4173,Information_sites!D:E,2,FALSE)</f>
        <v>-24.100999999999999</v>
      </c>
      <c r="J4173">
        <f>VLOOKUP(B4173,Information_sites!D:F,3,FALSE)</f>
        <v>-45.6997</v>
      </c>
      <c r="K4173">
        <v>5</v>
      </c>
      <c r="L4173">
        <v>70</v>
      </c>
      <c r="M4173">
        <v>40</v>
      </c>
      <c r="N4173" t="s">
        <v>193</v>
      </c>
      <c r="O4173">
        <v>10</v>
      </c>
      <c r="P4173" s="5">
        <v>0.52708333333333302</v>
      </c>
      <c r="Q4173" s="5">
        <v>0.53263888888888899</v>
      </c>
      <c r="R4173">
        <v>26</v>
      </c>
      <c r="S4173" t="s">
        <v>39</v>
      </c>
      <c r="T4173">
        <v>20</v>
      </c>
      <c r="U4173" s="2">
        <v>10</v>
      </c>
      <c r="X4173" t="str">
        <f>VLOOKUP($S4173,Taxonomic!A:D,2,FALSE)</f>
        <v>haemulidae</v>
      </c>
      <c r="Y4173" t="str">
        <f>VLOOKUP(S4173,Taxonomic!A:D,3,FALSE)</f>
        <v>haemulon</v>
      </c>
      <c r="Z4173" t="str">
        <f>VLOOKUP(S4173,Taxonomic!A:D,4,FALSE)</f>
        <v>aurolineatum</v>
      </c>
    </row>
    <row r="4174" spans="1:26" x14ac:dyDescent="0.2">
      <c r="A4174" t="s">
        <v>30</v>
      </c>
      <c r="B4174" t="s">
        <v>215</v>
      </c>
      <c r="C4174" s="4" t="s">
        <v>190</v>
      </c>
      <c r="D4174">
        <v>2020</v>
      </c>
      <c r="E4174">
        <v>1</v>
      </c>
      <c r="F4174" s="9">
        <v>31</v>
      </c>
      <c r="G4174" t="s">
        <v>455</v>
      </c>
      <c r="H4174" t="s">
        <v>136</v>
      </c>
      <c r="I4174">
        <f>VLOOKUP(B4174,Information_sites!D:E,2,FALSE)</f>
        <v>-24.100999999999999</v>
      </c>
      <c r="J4174">
        <f>VLOOKUP(B4174,Information_sites!D:F,3,FALSE)</f>
        <v>-45.6997</v>
      </c>
      <c r="K4174">
        <v>5</v>
      </c>
      <c r="L4174">
        <v>70</v>
      </c>
      <c r="M4174">
        <v>40</v>
      </c>
      <c r="N4174" t="s">
        <v>193</v>
      </c>
      <c r="O4174">
        <v>10</v>
      </c>
      <c r="P4174" s="5">
        <v>0.52708333333333302</v>
      </c>
      <c r="Q4174" s="5">
        <v>0.53263888888888899</v>
      </c>
      <c r="R4174">
        <v>26</v>
      </c>
      <c r="S4174" t="s">
        <v>39</v>
      </c>
      <c r="T4174">
        <v>20</v>
      </c>
      <c r="U4174" s="2">
        <v>15</v>
      </c>
      <c r="X4174" t="str">
        <f>VLOOKUP($S4174,Taxonomic!A:D,2,FALSE)</f>
        <v>haemulidae</v>
      </c>
      <c r="Y4174" t="str">
        <f>VLOOKUP(S4174,Taxonomic!A:D,3,FALSE)</f>
        <v>haemulon</v>
      </c>
      <c r="Z4174" t="str">
        <f>VLOOKUP(S4174,Taxonomic!A:D,4,FALSE)</f>
        <v>aurolineatum</v>
      </c>
    </row>
    <row r="4175" spans="1:26" x14ac:dyDescent="0.2">
      <c r="A4175" t="s">
        <v>30</v>
      </c>
      <c r="B4175" t="s">
        <v>215</v>
      </c>
      <c r="C4175" s="4" t="s">
        <v>190</v>
      </c>
      <c r="D4175">
        <v>2020</v>
      </c>
      <c r="E4175">
        <v>1</v>
      </c>
      <c r="F4175" s="9">
        <v>31</v>
      </c>
      <c r="G4175" t="s">
        <v>455</v>
      </c>
      <c r="H4175" t="s">
        <v>136</v>
      </c>
      <c r="I4175">
        <f>VLOOKUP(B4175,Information_sites!D:E,2,FALSE)</f>
        <v>-24.100999999999999</v>
      </c>
      <c r="J4175">
        <f>VLOOKUP(B4175,Information_sites!D:F,3,FALSE)</f>
        <v>-45.6997</v>
      </c>
      <c r="K4175">
        <v>5</v>
      </c>
      <c r="L4175">
        <v>70</v>
      </c>
      <c r="M4175">
        <v>40</v>
      </c>
      <c r="N4175" t="s">
        <v>193</v>
      </c>
      <c r="O4175">
        <v>10</v>
      </c>
      <c r="P4175" s="5">
        <v>0.52708333333333302</v>
      </c>
      <c r="Q4175" s="5">
        <v>0.53263888888888899</v>
      </c>
      <c r="R4175">
        <v>26</v>
      </c>
      <c r="S4175" t="s">
        <v>39</v>
      </c>
      <c r="T4175">
        <v>27</v>
      </c>
      <c r="U4175" s="2">
        <v>18</v>
      </c>
      <c r="X4175" t="str">
        <f>VLOOKUP($S4175,Taxonomic!A:D,2,FALSE)</f>
        <v>haemulidae</v>
      </c>
      <c r="Y4175" t="str">
        <f>VLOOKUP(S4175,Taxonomic!A:D,3,FALSE)</f>
        <v>haemulon</v>
      </c>
      <c r="Z4175" t="str">
        <f>VLOOKUP(S4175,Taxonomic!A:D,4,FALSE)</f>
        <v>aurolineatum</v>
      </c>
    </row>
    <row r="4176" spans="1:26" x14ac:dyDescent="0.2">
      <c r="A4176" t="s">
        <v>30</v>
      </c>
      <c r="B4176" t="s">
        <v>215</v>
      </c>
      <c r="C4176" s="4" t="s">
        <v>190</v>
      </c>
      <c r="D4176">
        <v>2020</v>
      </c>
      <c r="E4176">
        <v>1</v>
      </c>
      <c r="F4176" s="9">
        <v>31</v>
      </c>
      <c r="G4176" t="s">
        <v>455</v>
      </c>
      <c r="H4176" t="s">
        <v>136</v>
      </c>
      <c r="I4176">
        <f>VLOOKUP(B4176,Information_sites!D:E,2,FALSE)</f>
        <v>-24.100999999999999</v>
      </c>
      <c r="J4176">
        <f>VLOOKUP(B4176,Information_sites!D:F,3,FALSE)</f>
        <v>-45.6997</v>
      </c>
      <c r="K4176">
        <v>5</v>
      </c>
      <c r="L4176">
        <v>70</v>
      </c>
      <c r="M4176">
        <v>40</v>
      </c>
      <c r="N4176" t="s">
        <v>193</v>
      </c>
      <c r="O4176">
        <v>10</v>
      </c>
      <c r="P4176" s="5">
        <v>0.52708333333333302</v>
      </c>
      <c r="Q4176" s="5">
        <v>0.53263888888888899</v>
      </c>
      <c r="R4176">
        <v>26</v>
      </c>
      <c r="S4176" t="s">
        <v>33</v>
      </c>
      <c r="T4176">
        <v>20</v>
      </c>
      <c r="U4176" s="2">
        <v>10</v>
      </c>
      <c r="X4176" t="str">
        <f>VLOOKUP($S4176,Taxonomic!A:D,2,FALSE)</f>
        <v>pomacentridae</v>
      </c>
      <c r="Y4176" t="str">
        <f>VLOOKUP(S4176,Taxonomic!A:D,3,FALSE)</f>
        <v>abudefduf</v>
      </c>
      <c r="Z4176" t="str">
        <f>VLOOKUP(S4176,Taxonomic!A:D,4,FALSE)</f>
        <v>saxatilis</v>
      </c>
    </row>
    <row r="4177" spans="1:26" x14ac:dyDescent="0.2">
      <c r="A4177" t="s">
        <v>30</v>
      </c>
      <c r="B4177" t="s">
        <v>215</v>
      </c>
      <c r="C4177" s="4" t="s">
        <v>190</v>
      </c>
      <c r="D4177">
        <v>2020</v>
      </c>
      <c r="E4177">
        <v>1</v>
      </c>
      <c r="F4177" s="9">
        <v>31</v>
      </c>
      <c r="G4177" t="s">
        <v>455</v>
      </c>
      <c r="H4177" t="s">
        <v>136</v>
      </c>
      <c r="I4177">
        <f>VLOOKUP(B4177,Information_sites!D:E,2,FALSE)</f>
        <v>-24.100999999999999</v>
      </c>
      <c r="J4177">
        <f>VLOOKUP(B4177,Information_sites!D:F,3,FALSE)</f>
        <v>-45.6997</v>
      </c>
      <c r="K4177">
        <v>5</v>
      </c>
      <c r="L4177">
        <v>70</v>
      </c>
      <c r="M4177">
        <v>40</v>
      </c>
      <c r="N4177" t="s">
        <v>193</v>
      </c>
      <c r="O4177">
        <v>10</v>
      </c>
      <c r="P4177" s="5">
        <v>0.52708333333333302</v>
      </c>
      <c r="Q4177" s="5">
        <v>0.53263888888888899</v>
      </c>
      <c r="R4177">
        <v>26</v>
      </c>
      <c r="S4177" t="s">
        <v>33</v>
      </c>
      <c r="T4177">
        <v>14</v>
      </c>
      <c r="U4177" s="2">
        <v>15</v>
      </c>
      <c r="X4177" t="str">
        <f>VLOOKUP($S4177,Taxonomic!A:D,2,FALSE)</f>
        <v>pomacentridae</v>
      </c>
      <c r="Y4177" t="str">
        <f>VLOOKUP(S4177,Taxonomic!A:D,3,FALSE)</f>
        <v>abudefduf</v>
      </c>
      <c r="Z4177" t="str">
        <f>VLOOKUP(S4177,Taxonomic!A:D,4,FALSE)</f>
        <v>saxatilis</v>
      </c>
    </row>
    <row r="4178" spans="1:26" x14ac:dyDescent="0.2">
      <c r="A4178" t="s">
        <v>30</v>
      </c>
      <c r="B4178" t="s">
        <v>215</v>
      </c>
      <c r="C4178" s="4" t="s">
        <v>190</v>
      </c>
      <c r="D4178">
        <v>2020</v>
      </c>
      <c r="E4178">
        <v>1</v>
      </c>
      <c r="F4178" s="9">
        <v>31</v>
      </c>
      <c r="G4178" t="s">
        <v>455</v>
      </c>
      <c r="H4178" t="s">
        <v>136</v>
      </c>
      <c r="I4178">
        <f>VLOOKUP(B4178,Information_sites!D:E,2,FALSE)</f>
        <v>-24.100999999999999</v>
      </c>
      <c r="J4178">
        <f>VLOOKUP(B4178,Information_sites!D:F,3,FALSE)</f>
        <v>-45.6997</v>
      </c>
      <c r="K4178">
        <v>5</v>
      </c>
      <c r="L4178">
        <v>70</v>
      </c>
      <c r="M4178">
        <v>40</v>
      </c>
      <c r="N4178" t="s">
        <v>193</v>
      </c>
      <c r="O4178">
        <v>10</v>
      </c>
      <c r="P4178" s="5">
        <v>0.52708333333333302</v>
      </c>
      <c r="Q4178" s="5">
        <v>0.53263888888888899</v>
      </c>
      <c r="R4178">
        <v>26</v>
      </c>
      <c r="S4178" t="s">
        <v>33</v>
      </c>
      <c r="T4178">
        <v>10</v>
      </c>
      <c r="U4178" s="2">
        <v>12</v>
      </c>
      <c r="X4178" t="str">
        <f>VLOOKUP($S4178,Taxonomic!A:D,2,FALSE)</f>
        <v>pomacentridae</v>
      </c>
      <c r="Y4178" t="str">
        <f>VLOOKUP(S4178,Taxonomic!A:D,3,FALSE)</f>
        <v>abudefduf</v>
      </c>
      <c r="Z4178" t="str">
        <f>VLOOKUP(S4178,Taxonomic!A:D,4,FALSE)</f>
        <v>saxatilis</v>
      </c>
    </row>
    <row r="4179" spans="1:26" x14ac:dyDescent="0.2">
      <c r="A4179" t="s">
        <v>30</v>
      </c>
      <c r="B4179" t="s">
        <v>215</v>
      </c>
      <c r="C4179" s="4" t="s">
        <v>190</v>
      </c>
      <c r="D4179">
        <v>2020</v>
      </c>
      <c r="E4179">
        <v>1</v>
      </c>
      <c r="F4179" s="9">
        <v>31</v>
      </c>
      <c r="G4179" t="s">
        <v>455</v>
      </c>
      <c r="H4179" t="s">
        <v>136</v>
      </c>
      <c r="I4179">
        <f>VLOOKUP(B4179,Information_sites!D:E,2,FALSE)</f>
        <v>-24.100999999999999</v>
      </c>
      <c r="J4179">
        <f>VLOOKUP(B4179,Information_sites!D:F,3,FALSE)</f>
        <v>-45.6997</v>
      </c>
      <c r="K4179">
        <v>5</v>
      </c>
      <c r="L4179">
        <v>70</v>
      </c>
      <c r="M4179">
        <v>40</v>
      </c>
      <c r="N4179" t="s">
        <v>193</v>
      </c>
      <c r="O4179">
        <v>10</v>
      </c>
      <c r="P4179" s="5">
        <v>0.52708333333333302</v>
      </c>
      <c r="Q4179" s="5">
        <v>0.53263888888888899</v>
      </c>
      <c r="R4179">
        <v>26</v>
      </c>
      <c r="S4179" t="s">
        <v>33</v>
      </c>
      <c r="T4179">
        <v>10</v>
      </c>
      <c r="U4179" s="2">
        <v>8</v>
      </c>
      <c r="X4179" t="str">
        <f>VLOOKUP($S4179,Taxonomic!A:D,2,FALSE)</f>
        <v>pomacentridae</v>
      </c>
      <c r="Y4179" t="str">
        <f>VLOOKUP(S4179,Taxonomic!A:D,3,FALSE)</f>
        <v>abudefduf</v>
      </c>
      <c r="Z4179" t="str">
        <f>VLOOKUP(S4179,Taxonomic!A:D,4,FALSE)</f>
        <v>saxatilis</v>
      </c>
    </row>
    <row r="4180" spans="1:26" x14ac:dyDescent="0.2">
      <c r="A4180" t="s">
        <v>30</v>
      </c>
      <c r="B4180" t="s">
        <v>215</v>
      </c>
      <c r="C4180" s="4" t="s">
        <v>190</v>
      </c>
      <c r="D4180">
        <v>2020</v>
      </c>
      <c r="E4180">
        <v>1</v>
      </c>
      <c r="F4180" s="9">
        <v>31</v>
      </c>
      <c r="G4180" t="s">
        <v>455</v>
      </c>
      <c r="H4180" t="s">
        <v>136</v>
      </c>
      <c r="I4180">
        <f>VLOOKUP(B4180,Information_sites!D:E,2,FALSE)</f>
        <v>-24.100999999999999</v>
      </c>
      <c r="J4180">
        <f>VLOOKUP(B4180,Information_sites!D:F,3,FALSE)</f>
        <v>-45.6997</v>
      </c>
      <c r="K4180">
        <v>5</v>
      </c>
      <c r="L4180">
        <v>70</v>
      </c>
      <c r="M4180">
        <v>40</v>
      </c>
      <c r="N4180" t="s">
        <v>193</v>
      </c>
      <c r="O4180">
        <v>10</v>
      </c>
      <c r="P4180" s="5">
        <v>0.52708333333333302</v>
      </c>
      <c r="Q4180" s="5">
        <v>0.53263888888888899</v>
      </c>
      <c r="R4180">
        <v>26</v>
      </c>
      <c r="S4180" t="s">
        <v>36</v>
      </c>
      <c r="T4180">
        <v>1</v>
      </c>
      <c r="U4180" s="2">
        <v>10</v>
      </c>
      <c r="X4180" t="str">
        <f>VLOOKUP($S4180,Taxonomic!A:D,2,FALSE)</f>
        <v>pomacentridae</v>
      </c>
      <c r="Y4180" t="str">
        <f>VLOOKUP(S4180,Taxonomic!A:D,3,FALSE)</f>
        <v>chromis</v>
      </c>
      <c r="Z4180" t="str">
        <f>VLOOKUP(S4180,Taxonomic!A:D,4,FALSE)</f>
        <v>multilineata</v>
      </c>
    </row>
    <row r="4181" spans="1:26" x14ac:dyDescent="0.2">
      <c r="A4181" t="s">
        <v>30</v>
      </c>
      <c r="B4181" t="s">
        <v>215</v>
      </c>
      <c r="C4181" s="4" t="s">
        <v>190</v>
      </c>
      <c r="D4181">
        <v>2020</v>
      </c>
      <c r="E4181">
        <v>1</v>
      </c>
      <c r="F4181" s="9">
        <v>31</v>
      </c>
      <c r="G4181" t="s">
        <v>455</v>
      </c>
      <c r="H4181" t="s">
        <v>136</v>
      </c>
      <c r="I4181">
        <f>VLOOKUP(B4181,Information_sites!D:E,2,FALSE)</f>
        <v>-24.100999999999999</v>
      </c>
      <c r="J4181">
        <f>VLOOKUP(B4181,Information_sites!D:F,3,FALSE)</f>
        <v>-45.6997</v>
      </c>
      <c r="K4181">
        <v>5</v>
      </c>
      <c r="L4181">
        <v>70</v>
      </c>
      <c r="M4181">
        <v>40</v>
      </c>
      <c r="N4181" t="s">
        <v>193</v>
      </c>
      <c r="O4181">
        <v>10</v>
      </c>
      <c r="P4181" s="5">
        <v>0.52708333333333302</v>
      </c>
      <c r="Q4181" s="5">
        <v>0.53263888888888899</v>
      </c>
      <c r="R4181">
        <v>26</v>
      </c>
      <c r="S4181" t="s">
        <v>107</v>
      </c>
      <c r="T4181">
        <v>1</v>
      </c>
      <c r="U4181" s="2">
        <v>12</v>
      </c>
      <c r="X4181" t="str">
        <f>VLOOKUP($S4181,Taxonomic!A:D,2,FALSE)</f>
        <v>sciaenidae</v>
      </c>
      <c r="Y4181" t="str">
        <f>VLOOKUP(S4181,Taxonomic!A:D,3,FALSE)</f>
        <v>pareques</v>
      </c>
      <c r="Z4181" t="str">
        <f>VLOOKUP(S4181,Taxonomic!A:D,4,FALSE)</f>
        <v>acuminatus</v>
      </c>
    </row>
    <row r="4182" spans="1:26" x14ac:dyDescent="0.2">
      <c r="A4182" t="s">
        <v>30</v>
      </c>
      <c r="B4182" t="s">
        <v>215</v>
      </c>
      <c r="C4182" s="4" t="s">
        <v>190</v>
      </c>
      <c r="D4182">
        <v>2020</v>
      </c>
      <c r="E4182">
        <v>1</v>
      </c>
      <c r="F4182" s="9">
        <v>31</v>
      </c>
      <c r="G4182" t="s">
        <v>455</v>
      </c>
      <c r="H4182" t="s">
        <v>136</v>
      </c>
      <c r="I4182">
        <f>VLOOKUP(B4182,Information_sites!D:E,2,FALSE)</f>
        <v>-24.100999999999999</v>
      </c>
      <c r="J4182">
        <f>VLOOKUP(B4182,Information_sites!D:F,3,FALSE)</f>
        <v>-45.6997</v>
      </c>
      <c r="K4182">
        <v>5</v>
      </c>
      <c r="L4182">
        <v>70</v>
      </c>
      <c r="M4182">
        <v>40</v>
      </c>
      <c r="N4182" t="s">
        <v>193</v>
      </c>
      <c r="O4182">
        <v>10</v>
      </c>
      <c r="P4182" s="5">
        <v>0.52708333333333302</v>
      </c>
      <c r="Q4182" s="5">
        <v>0.53263888888888899</v>
      </c>
      <c r="R4182">
        <v>26</v>
      </c>
      <c r="S4182" t="s">
        <v>46</v>
      </c>
      <c r="T4182">
        <v>2</v>
      </c>
      <c r="U4182" s="2">
        <v>10</v>
      </c>
      <c r="X4182" t="str">
        <f>VLOOKUP($S4182,Taxonomic!A:D,2,FALSE)</f>
        <v>pomacentridae</v>
      </c>
      <c r="Y4182" t="str">
        <f>VLOOKUP(S4182,Taxonomic!A:D,3,FALSE)</f>
        <v>stegastes</v>
      </c>
      <c r="Z4182" t="str">
        <f>VLOOKUP(S4182,Taxonomic!A:D,4,FALSE)</f>
        <v>fuscus</v>
      </c>
    </row>
    <row r="4183" spans="1:26" x14ac:dyDescent="0.2">
      <c r="A4183" t="s">
        <v>30</v>
      </c>
      <c r="B4183" t="s">
        <v>215</v>
      </c>
      <c r="C4183" s="4" t="s">
        <v>190</v>
      </c>
      <c r="D4183">
        <v>2020</v>
      </c>
      <c r="E4183">
        <v>1</v>
      </c>
      <c r="F4183" s="9">
        <v>31</v>
      </c>
      <c r="G4183" t="s">
        <v>455</v>
      </c>
      <c r="H4183" t="s">
        <v>136</v>
      </c>
      <c r="I4183">
        <f>VLOOKUP(B4183,Information_sites!D:E,2,FALSE)</f>
        <v>-24.100999999999999</v>
      </c>
      <c r="J4183">
        <f>VLOOKUP(B4183,Information_sites!D:F,3,FALSE)</f>
        <v>-45.6997</v>
      </c>
      <c r="K4183">
        <v>5</v>
      </c>
      <c r="L4183">
        <v>70</v>
      </c>
      <c r="M4183">
        <v>40</v>
      </c>
      <c r="N4183" t="s">
        <v>193</v>
      </c>
      <c r="O4183">
        <v>10</v>
      </c>
      <c r="P4183" s="5">
        <v>0.52708333333333302</v>
      </c>
      <c r="Q4183" s="5">
        <v>0.53263888888888899</v>
      </c>
      <c r="R4183">
        <v>26</v>
      </c>
      <c r="S4183" t="s">
        <v>46</v>
      </c>
      <c r="T4183">
        <v>1</v>
      </c>
      <c r="U4183" s="2">
        <v>12</v>
      </c>
      <c r="X4183" t="str">
        <f>VLOOKUP($S4183,Taxonomic!A:D,2,FALSE)</f>
        <v>pomacentridae</v>
      </c>
      <c r="Y4183" t="str">
        <f>VLOOKUP(S4183,Taxonomic!A:D,3,FALSE)</f>
        <v>stegastes</v>
      </c>
      <c r="Z4183" t="str">
        <f>VLOOKUP(S4183,Taxonomic!A:D,4,FALSE)</f>
        <v>fuscus</v>
      </c>
    </row>
    <row r="4184" spans="1:26" x14ac:dyDescent="0.2">
      <c r="A4184" t="s">
        <v>30</v>
      </c>
      <c r="B4184" t="s">
        <v>215</v>
      </c>
      <c r="C4184" s="4" t="s">
        <v>190</v>
      </c>
      <c r="D4184">
        <v>2020</v>
      </c>
      <c r="E4184">
        <v>1</v>
      </c>
      <c r="F4184" s="9">
        <v>31</v>
      </c>
      <c r="G4184" t="s">
        <v>455</v>
      </c>
      <c r="H4184" t="s">
        <v>136</v>
      </c>
      <c r="I4184">
        <f>VLOOKUP(B4184,Information_sites!D:E,2,FALSE)</f>
        <v>-24.100999999999999</v>
      </c>
      <c r="J4184">
        <f>VLOOKUP(B4184,Information_sites!D:F,3,FALSE)</f>
        <v>-45.6997</v>
      </c>
      <c r="K4184">
        <v>5</v>
      </c>
      <c r="L4184">
        <v>70</v>
      </c>
      <c r="M4184">
        <v>40</v>
      </c>
      <c r="N4184" t="s">
        <v>193</v>
      </c>
      <c r="O4184">
        <v>10</v>
      </c>
      <c r="P4184" s="5">
        <v>0.52708333333333302</v>
      </c>
      <c r="Q4184" s="5">
        <v>0.53263888888888899</v>
      </c>
      <c r="R4184">
        <v>26</v>
      </c>
      <c r="S4184" t="s">
        <v>55</v>
      </c>
      <c r="T4184">
        <v>1</v>
      </c>
      <c r="U4184" s="2">
        <v>7</v>
      </c>
      <c r="X4184" t="str">
        <f>VLOOKUP($S4184,Taxonomic!A:D,2,FALSE)</f>
        <v>blenniidae</v>
      </c>
      <c r="Y4184" t="str">
        <f>VLOOKUP(S4184,Taxonomic!A:D,3,FALSE)</f>
        <v>parablennius</v>
      </c>
      <c r="Z4184" t="str">
        <f>VLOOKUP(S4184,Taxonomic!A:D,4,FALSE)</f>
        <v>pilicornis</v>
      </c>
    </row>
    <row r="4185" spans="1:26" x14ac:dyDescent="0.2">
      <c r="A4185" t="s">
        <v>30</v>
      </c>
      <c r="B4185" t="s">
        <v>215</v>
      </c>
      <c r="C4185" s="4" t="s">
        <v>190</v>
      </c>
      <c r="D4185">
        <v>2020</v>
      </c>
      <c r="E4185">
        <v>1</v>
      </c>
      <c r="F4185" s="9">
        <v>31</v>
      </c>
      <c r="G4185" t="s">
        <v>455</v>
      </c>
      <c r="H4185" t="s">
        <v>136</v>
      </c>
      <c r="I4185">
        <f>VLOOKUP(B4185,Information_sites!D:E,2,FALSE)</f>
        <v>-24.100999999999999</v>
      </c>
      <c r="J4185">
        <f>VLOOKUP(B4185,Information_sites!D:F,3,FALSE)</f>
        <v>-45.6997</v>
      </c>
      <c r="K4185">
        <v>5</v>
      </c>
      <c r="L4185">
        <v>70</v>
      </c>
      <c r="M4185">
        <v>40</v>
      </c>
      <c r="N4185" t="s">
        <v>193</v>
      </c>
      <c r="O4185">
        <v>10</v>
      </c>
      <c r="P4185" s="5">
        <v>0.52708333333333302</v>
      </c>
      <c r="Q4185" s="5">
        <v>0.53263888888888899</v>
      </c>
      <c r="R4185">
        <v>26</v>
      </c>
      <c r="S4185" t="s">
        <v>55</v>
      </c>
      <c r="T4185">
        <v>1</v>
      </c>
      <c r="U4185" s="2">
        <v>5</v>
      </c>
      <c r="X4185" t="str">
        <f>VLOOKUP($S4185,Taxonomic!A:D,2,FALSE)</f>
        <v>blenniidae</v>
      </c>
      <c r="Y4185" t="str">
        <f>VLOOKUP(S4185,Taxonomic!A:D,3,FALSE)</f>
        <v>parablennius</v>
      </c>
      <c r="Z4185" t="str">
        <f>VLOOKUP(S4185,Taxonomic!A:D,4,FALSE)</f>
        <v>pilicornis</v>
      </c>
    </row>
    <row r="4186" spans="1:26" x14ac:dyDescent="0.2">
      <c r="A4186" t="s">
        <v>30</v>
      </c>
      <c r="B4186" t="s">
        <v>215</v>
      </c>
      <c r="C4186" s="4" t="s">
        <v>190</v>
      </c>
      <c r="D4186">
        <v>2020</v>
      </c>
      <c r="E4186">
        <v>1</v>
      </c>
      <c r="F4186" s="9">
        <v>31</v>
      </c>
      <c r="G4186" t="s">
        <v>455</v>
      </c>
      <c r="H4186" t="s">
        <v>136</v>
      </c>
      <c r="I4186">
        <f>VLOOKUP(B4186,Information_sites!D:E,2,FALSE)</f>
        <v>-24.100999999999999</v>
      </c>
      <c r="J4186">
        <f>VLOOKUP(B4186,Information_sites!D:F,3,FALSE)</f>
        <v>-45.6997</v>
      </c>
      <c r="K4186">
        <v>5</v>
      </c>
      <c r="L4186">
        <v>70</v>
      </c>
      <c r="M4186">
        <v>40</v>
      </c>
      <c r="N4186" t="s">
        <v>193</v>
      </c>
      <c r="O4186">
        <v>10</v>
      </c>
      <c r="P4186" s="5">
        <v>0.52708333333333302</v>
      </c>
      <c r="Q4186" s="5">
        <v>0.53263888888888899</v>
      </c>
      <c r="R4186">
        <v>26</v>
      </c>
      <c r="S4186" t="s">
        <v>54</v>
      </c>
      <c r="T4186">
        <v>3</v>
      </c>
      <c r="U4186" s="2">
        <v>5</v>
      </c>
      <c r="X4186" t="str">
        <f>VLOOKUP($S4186,Taxonomic!A:D,2,FALSE)</f>
        <v>blenniidae</v>
      </c>
      <c r="Y4186" t="str">
        <f>VLOOKUP(S4186,Taxonomic!A:D,3,FALSE)</f>
        <v>parablennius</v>
      </c>
      <c r="Z4186" t="str">
        <f>VLOOKUP(S4186,Taxonomic!A:D,4,FALSE)</f>
        <v>marmoreus</v>
      </c>
    </row>
    <row r="4187" spans="1:26" x14ac:dyDescent="0.2">
      <c r="A4187" t="s">
        <v>30</v>
      </c>
      <c r="B4187" t="s">
        <v>215</v>
      </c>
      <c r="C4187" s="4" t="s">
        <v>190</v>
      </c>
      <c r="D4187">
        <v>2020</v>
      </c>
      <c r="E4187">
        <v>1</v>
      </c>
      <c r="F4187" s="9">
        <v>31</v>
      </c>
      <c r="G4187" t="s">
        <v>455</v>
      </c>
      <c r="H4187" t="s">
        <v>136</v>
      </c>
      <c r="I4187">
        <f>VLOOKUP(B4187,Information_sites!D:E,2,FALSE)</f>
        <v>-24.100999999999999</v>
      </c>
      <c r="J4187">
        <f>VLOOKUP(B4187,Information_sites!D:F,3,FALSE)</f>
        <v>-45.6997</v>
      </c>
      <c r="K4187">
        <v>5</v>
      </c>
      <c r="L4187">
        <v>70</v>
      </c>
      <c r="M4187">
        <v>40</v>
      </c>
      <c r="N4187" t="s">
        <v>193</v>
      </c>
      <c r="O4187">
        <v>10</v>
      </c>
      <c r="P4187" s="5">
        <v>0.52708333333333302</v>
      </c>
      <c r="Q4187" s="5">
        <v>0.53263888888888899</v>
      </c>
      <c r="R4187">
        <v>26</v>
      </c>
      <c r="S4187" t="s">
        <v>41</v>
      </c>
      <c r="T4187">
        <v>1</v>
      </c>
      <c r="U4187" s="2">
        <v>27</v>
      </c>
      <c r="X4187" t="str">
        <f>VLOOKUP($S4187,Taxonomic!A:D,2,FALSE)</f>
        <v>holocentridae</v>
      </c>
      <c r="Y4187" t="str">
        <f>VLOOKUP(S4187,Taxonomic!A:D,3,FALSE)</f>
        <v>holocentrus</v>
      </c>
      <c r="Z4187" t="str">
        <f>VLOOKUP(S4187,Taxonomic!A:D,4,FALSE)</f>
        <v>adscensionis</v>
      </c>
    </row>
    <row r="4188" spans="1:26" x14ac:dyDescent="0.2">
      <c r="A4188" t="s">
        <v>30</v>
      </c>
      <c r="B4188" t="s">
        <v>215</v>
      </c>
      <c r="C4188" s="4" t="s">
        <v>190</v>
      </c>
      <c r="D4188">
        <v>2020</v>
      </c>
      <c r="E4188">
        <v>1</v>
      </c>
      <c r="F4188" s="9">
        <v>31</v>
      </c>
      <c r="G4188" t="s">
        <v>455</v>
      </c>
      <c r="H4188" t="s">
        <v>136</v>
      </c>
      <c r="I4188">
        <f>VLOOKUP(B4188,Information_sites!D:E,2,FALSE)</f>
        <v>-24.100999999999999</v>
      </c>
      <c r="J4188">
        <f>VLOOKUP(B4188,Information_sites!D:F,3,FALSE)</f>
        <v>-45.6997</v>
      </c>
      <c r="K4188">
        <v>5</v>
      </c>
      <c r="L4188">
        <v>70</v>
      </c>
      <c r="M4188">
        <v>40</v>
      </c>
      <c r="N4188" t="s">
        <v>193</v>
      </c>
      <c r="O4188">
        <v>10</v>
      </c>
      <c r="P4188" s="5">
        <v>0.52708333333333302</v>
      </c>
      <c r="Q4188" s="5">
        <v>0.53263888888888899</v>
      </c>
      <c r="R4188">
        <v>26</v>
      </c>
      <c r="S4188" t="s">
        <v>69</v>
      </c>
      <c r="T4188">
        <v>1</v>
      </c>
      <c r="U4188" s="2">
        <v>3</v>
      </c>
      <c r="X4188" t="str">
        <f>VLOOKUP($S4188,Taxonomic!A:D,2,FALSE)</f>
        <v>labrisomidae</v>
      </c>
      <c r="Y4188" t="str">
        <f>VLOOKUP(S4188,Taxonomic!A:D,3,FALSE)</f>
        <v>malacoctenus</v>
      </c>
      <c r="Z4188" t="str">
        <f>VLOOKUP(S4188,Taxonomic!A:D,4,FALSE)</f>
        <v>delalandii</v>
      </c>
    </row>
    <row r="4189" spans="1:26" x14ac:dyDescent="0.2">
      <c r="A4189" t="s">
        <v>30</v>
      </c>
      <c r="B4189" t="s">
        <v>215</v>
      </c>
      <c r="C4189" s="4" t="s">
        <v>190</v>
      </c>
      <c r="D4189">
        <v>2020</v>
      </c>
      <c r="E4189">
        <v>1</v>
      </c>
      <c r="F4189" s="9">
        <v>31</v>
      </c>
      <c r="G4189" t="s">
        <v>455</v>
      </c>
      <c r="H4189" t="s">
        <v>136</v>
      </c>
      <c r="I4189">
        <f>VLOOKUP(B4189,Information_sites!D:E,2,FALSE)</f>
        <v>-24.100999999999999</v>
      </c>
      <c r="J4189">
        <f>VLOOKUP(B4189,Information_sites!D:F,3,FALSE)</f>
        <v>-45.6997</v>
      </c>
      <c r="K4189">
        <v>6</v>
      </c>
      <c r="L4189">
        <v>71</v>
      </c>
      <c r="M4189">
        <v>40</v>
      </c>
      <c r="N4189" t="s">
        <v>194</v>
      </c>
      <c r="O4189">
        <v>6</v>
      </c>
      <c r="P4189" s="5">
        <v>0.56874999999999998</v>
      </c>
      <c r="Q4189" s="5">
        <v>0.57222222222222197</v>
      </c>
      <c r="R4189">
        <v>19</v>
      </c>
      <c r="S4189" t="s">
        <v>51</v>
      </c>
      <c r="T4189">
        <v>1</v>
      </c>
      <c r="U4189" s="2">
        <v>30</v>
      </c>
      <c r="X4189" t="str">
        <f>VLOOKUP($S4189,Taxonomic!A:D,2,FALSE)</f>
        <v>sparidae</v>
      </c>
      <c r="Y4189" t="str">
        <f>VLOOKUP(S4189,Taxonomic!A:D,3,FALSE)</f>
        <v>diplodus</v>
      </c>
      <c r="Z4189" t="str">
        <f>VLOOKUP(S4189,Taxonomic!A:D,4,FALSE)</f>
        <v>argenteus</v>
      </c>
    </row>
    <row r="4190" spans="1:26" x14ac:dyDescent="0.2">
      <c r="A4190" t="s">
        <v>30</v>
      </c>
      <c r="B4190" t="s">
        <v>215</v>
      </c>
      <c r="C4190" s="4" t="s">
        <v>190</v>
      </c>
      <c r="D4190">
        <v>2020</v>
      </c>
      <c r="E4190">
        <v>1</v>
      </c>
      <c r="F4190" s="9">
        <v>31</v>
      </c>
      <c r="G4190" t="s">
        <v>455</v>
      </c>
      <c r="H4190" t="s">
        <v>136</v>
      </c>
      <c r="I4190">
        <f>VLOOKUP(B4190,Information_sites!D:E,2,FALSE)</f>
        <v>-24.100999999999999</v>
      </c>
      <c r="J4190">
        <f>VLOOKUP(B4190,Information_sites!D:F,3,FALSE)</f>
        <v>-45.6997</v>
      </c>
      <c r="K4190">
        <v>6</v>
      </c>
      <c r="L4190">
        <v>71</v>
      </c>
      <c r="M4190">
        <v>40</v>
      </c>
      <c r="N4190" t="s">
        <v>194</v>
      </c>
      <c r="O4190">
        <v>6</v>
      </c>
      <c r="P4190" s="5">
        <v>0.56874999999999998</v>
      </c>
      <c r="Q4190" s="5">
        <v>0.57222222222222197</v>
      </c>
      <c r="R4190">
        <v>19</v>
      </c>
      <c r="S4190" t="s">
        <v>41</v>
      </c>
      <c r="T4190">
        <v>2</v>
      </c>
      <c r="U4190" s="2">
        <v>25</v>
      </c>
      <c r="X4190" t="str">
        <f>VLOOKUP($S4190,Taxonomic!A:D,2,FALSE)</f>
        <v>holocentridae</v>
      </c>
      <c r="Y4190" t="str">
        <f>VLOOKUP(S4190,Taxonomic!A:D,3,FALSE)</f>
        <v>holocentrus</v>
      </c>
      <c r="Z4190" t="str">
        <f>VLOOKUP(S4190,Taxonomic!A:D,4,FALSE)</f>
        <v>adscensionis</v>
      </c>
    </row>
    <row r="4191" spans="1:26" x14ac:dyDescent="0.2">
      <c r="A4191" t="s">
        <v>30</v>
      </c>
      <c r="B4191" t="s">
        <v>215</v>
      </c>
      <c r="C4191" s="4" t="s">
        <v>190</v>
      </c>
      <c r="D4191">
        <v>2020</v>
      </c>
      <c r="E4191">
        <v>1</v>
      </c>
      <c r="F4191" s="9">
        <v>31</v>
      </c>
      <c r="G4191" t="s">
        <v>455</v>
      </c>
      <c r="H4191" t="s">
        <v>136</v>
      </c>
      <c r="I4191">
        <f>VLOOKUP(B4191,Information_sites!D:E,2,FALSE)</f>
        <v>-24.100999999999999</v>
      </c>
      <c r="J4191">
        <f>VLOOKUP(B4191,Information_sites!D:F,3,FALSE)</f>
        <v>-45.6997</v>
      </c>
      <c r="K4191">
        <v>6</v>
      </c>
      <c r="L4191">
        <v>71</v>
      </c>
      <c r="M4191">
        <v>40</v>
      </c>
      <c r="N4191" t="s">
        <v>194</v>
      </c>
      <c r="O4191">
        <v>6</v>
      </c>
      <c r="P4191" s="5">
        <v>0.56874999999999998</v>
      </c>
      <c r="Q4191" s="5">
        <v>0.57222222222222197</v>
      </c>
      <c r="R4191">
        <v>19</v>
      </c>
      <c r="S4191" t="s">
        <v>41</v>
      </c>
      <c r="T4191">
        <v>1</v>
      </c>
      <c r="U4191" s="2">
        <v>30</v>
      </c>
      <c r="X4191" t="str">
        <f>VLOOKUP($S4191,Taxonomic!A:D,2,FALSE)</f>
        <v>holocentridae</v>
      </c>
      <c r="Y4191" t="str">
        <f>VLOOKUP(S4191,Taxonomic!A:D,3,FALSE)</f>
        <v>holocentrus</v>
      </c>
      <c r="Z4191" t="str">
        <f>VLOOKUP(S4191,Taxonomic!A:D,4,FALSE)</f>
        <v>adscensionis</v>
      </c>
    </row>
    <row r="4192" spans="1:26" x14ac:dyDescent="0.2">
      <c r="A4192" t="s">
        <v>30</v>
      </c>
      <c r="B4192" t="s">
        <v>215</v>
      </c>
      <c r="C4192" s="4" t="s">
        <v>190</v>
      </c>
      <c r="D4192">
        <v>2020</v>
      </c>
      <c r="E4192">
        <v>1</v>
      </c>
      <c r="F4192" s="9">
        <v>31</v>
      </c>
      <c r="G4192" t="s">
        <v>455</v>
      </c>
      <c r="H4192" t="s">
        <v>136</v>
      </c>
      <c r="I4192">
        <f>VLOOKUP(B4192,Information_sites!D:E,2,FALSE)</f>
        <v>-24.100999999999999</v>
      </c>
      <c r="J4192">
        <f>VLOOKUP(B4192,Information_sites!D:F,3,FALSE)</f>
        <v>-45.6997</v>
      </c>
      <c r="K4192">
        <v>6</v>
      </c>
      <c r="L4192">
        <v>71</v>
      </c>
      <c r="M4192">
        <v>40</v>
      </c>
      <c r="N4192" t="s">
        <v>194</v>
      </c>
      <c r="O4192">
        <v>6</v>
      </c>
      <c r="P4192" s="5">
        <v>0.56874999999999998</v>
      </c>
      <c r="Q4192" s="5">
        <v>0.57222222222222197</v>
      </c>
      <c r="R4192">
        <v>19</v>
      </c>
      <c r="S4192" t="s">
        <v>41</v>
      </c>
      <c r="T4192">
        <v>1</v>
      </c>
      <c r="U4192" s="2">
        <v>17</v>
      </c>
      <c r="X4192" t="str">
        <f>VLOOKUP($S4192,Taxonomic!A:D,2,FALSE)</f>
        <v>holocentridae</v>
      </c>
      <c r="Y4192" t="str">
        <f>VLOOKUP(S4192,Taxonomic!A:D,3,FALSE)</f>
        <v>holocentrus</v>
      </c>
      <c r="Z4192" t="str">
        <f>VLOOKUP(S4192,Taxonomic!A:D,4,FALSE)</f>
        <v>adscensionis</v>
      </c>
    </row>
    <row r="4193" spans="1:26" x14ac:dyDescent="0.2">
      <c r="A4193" t="s">
        <v>30</v>
      </c>
      <c r="B4193" t="s">
        <v>215</v>
      </c>
      <c r="C4193" s="4" t="s">
        <v>190</v>
      </c>
      <c r="D4193">
        <v>2020</v>
      </c>
      <c r="E4193">
        <v>1</v>
      </c>
      <c r="F4193" s="9">
        <v>31</v>
      </c>
      <c r="G4193" t="s">
        <v>455</v>
      </c>
      <c r="H4193" t="s">
        <v>136</v>
      </c>
      <c r="I4193">
        <f>VLOOKUP(B4193,Information_sites!D:E,2,FALSE)</f>
        <v>-24.100999999999999</v>
      </c>
      <c r="J4193">
        <f>VLOOKUP(B4193,Information_sites!D:F,3,FALSE)</f>
        <v>-45.6997</v>
      </c>
      <c r="K4193">
        <v>6</v>
      </c>
      <c r="L4193">
        <v>71</v>
      </c>
      <c r="M4193">
        <v>40</v>
      </c>
      <c r="N4193" t="s">
        <v>194</v>
      </c>
      <c r="O4193">
        <v>6</v>
      </c>
      <c r="P4193" s="5">
        <v>0.56874999999999998</v>
      </c>
      <c r="Q4193" s="5">
        <v>0.57222222222222197</v>
      </c>
      <c r="R4193">
        <v>19</v>
      </c>
      <c r="S4193" t="s">
        <v>41</v>
      </c>
      <c r="T4193">
        <v>1</v>
      </c>
      <c r="U4193" s="2">
        <v>15</v>
      </c>
      <c r="X4193" t="str">
        <f>VLOOKUP($S4193,Taxonomic!A:D,2,FALSE)</f>
        <v>holocentridae</v>
      </c>
      <c r="Y4193" t="str">
        <f>VLOOKUP(S4193,Taxonomic!A:D,3,FALSE)</f>
        <v>holocentrus</v>
      </c>
      <c r="Z4193" t="str">
        <f>VLOOKUP(S4193,Taxonomic!A:D,4,FALSE)</f>
        <v>adscensionis</v>
      </c>
    </row>
    <row r="4194" spans="1:26" x14ac:dyDescent="0.2">
      <c r="A4194" t="s">
        <v>30</v>
      </c>
      <c r="B4194" t="s">
        <v>215</v>
      </c>
      <c r="C4194" s="4" t="s">
        <v>190</v>
      </c>
      <c r="D4194">
        <v>2020</v>
      </c>
      <c r="E4194">
        <v>1</v>
      </c>
      <c r="F4194" s="9">
        <v>31</v>
      </c>
      <c r="G4194" t="s">
        <v>455</v>
      </c>
      <c r="H4194" t="s">
        <v>136</v>
      </c>
      <c r="I4194">
        <f>VLOOKUP(B4194,Information_sites!D:E,2,FALSE)</f>
        <v>-24.100999999999999</v>
      </c>
      <c r="J4194">
        <f>VLOOKUP(B4194,Information_sites!D:F,3,FALSE)</f>
        <v>-45.6997</v>
      </c>
      <c r="K4194">
        <v>6</v>
      </c>
      <c r="L4194">
        <v>71</v>
      </c>
      <c r="M4194">
        <v>40</v>
      </c>
      <c r="N4194" t="s">
        <v>194</v>
      </c>
      <c r="O4194">
        <v>6</v>
      </c>
      <c r="P4194" s="5">
        <v>0.56874999999999998</v>
      </c>
      <c r="Q4194" s="5">
        <v>0.57222222222222197</v>
      </c>
      <c r="R4194">
        <v>19</v>
      </c>
      <c r="S4194" t="s">
        <v>40</v>
      </c>
      <c r="T4194">
        <v>1</v>
      </c>
      <c r="U4194" s="2">
        <v>12</v>
      </c>
      <c r="X4194" t="str">
        <f>VLOOKUP($S4194,Taxonomic!A:D,2,FALSE)</f>
        <v>labridae</v>
      </c>
      <c r="Y4194" t="str">
        <f>VLOOKUP(S4194,Taxonomic!A:D,3,FALSE)</f>
        <v>halichoeres</v>
      </c>
      <c r="Z4194" t="str">
        <f>VLOOKUP(S4194,Taxonomic!A:D,4,FALSE)</f>
        <v>poeyi</v>
      </c>
    </row>
    <row r="4195" spans="1:26" x14ac:dyDescent="0.2">
      <c r="A4195" t="s">
        <v>30</v>
      </c>
      <c r="B4195" t="s">
        <v>215</v>
      </c>
      <c r="C4195" s="4" t="s">
        <v>190</v>
      </c>
      <c r="D4195">
        <v>2020</v>
      </c>
      <c r="E4195">
        <v>1</v>
      </c>
      <c r="F4195" s="9">
        <v>31</v>
      </c>
      <c r="G4195" t="s">
        <v>455</v>
      </c>
      <c r="H4195" t="s">
        <v>136</v>
      </c>
      <c r="I4195">
        <f>VLOOKUP(B4195,Information_sites!D:E,2,FALSE)</f>
        <v>-24.100999999999999</v>
      </c>
      <c r="J4195">
        <f>VLOOKUP(B4195,Information_sites!D:F,3,FALSE)</f>
        <v>-45.6997</v>
      </c>
      <c r="K4195">
        <v>6</v>
      </c>
      <c r="L4195">
        <v>71</v>
      </c>
      <c r="M4195">
        <v>40</v>
      </c>
      <c r="N4195" t="s">
        <v>194</v>
      </c>
      <c r="O4195">
        <v>6</v>
      </c>
      <c r="P4195" s="5">
        <v>0.56874999999999998</v>
      </c>
      <c r="Q4195" s="5">
        <v>0.57222222222222197</v>
      </c>
      <c r="R4195">
        <v>19</v>
      </c>
      <c r="S4195" t="s">
        <v>39</v>
      </c>
      <c r="T4195">
        <v>8</v>
      </c>
      <c r="U4195" s="2">
        <v>15</v>
      </c>
      <c r="X4195" t="str">
        <f>VLOOKUP($S4195,Taxonomic!A:D,2,FALSE)</f>
        <v>haemulidae</v>
      </c>
      <c r="Y4195" t="str">
        <f>VLOOKUP(S4195,Taxonomic!A:D,3,FALSE)</f>
        <v>haemulon</v>
      </c>
      <c r="Z4195" t="str">
        <f>VLOOKUP(S4195,Taxonomic!A:D,4,FALSE)</f>
        <v>aurolineatum</v>
      </c>
    </row>
    <row r="4196" spans="1:26" x14ac:dyDescent="0.2">
      <c r="A4196" t="s">
        <v>30</v>
      </c>
      <c r="B4196" t="s">
        <v>215</v>
      </c>
      <c r="C4196" s="4" t="s">
        <v>190</v>
      </c>
      <c r="D4196">
        <v>2020</v>
      </c>
      <c r="E4196">
        <v>1</v>
      </c>
      <c r="F4196" s="9">
        <v>31</v>
      </c>
      <c r="G4196" t="s">
        <v>455</v>
      </c>
      <c r="H4196" t="s">
        <v>136</v>
      </c>
      <c r="I4196">
        <f>VLOOKUP(B4196,Information_sites!D:E,2,FALSE)</f>
        <v>-24.100999999999999</v>
      </c>
      <c r="J4196">
        <f>VLOOKUP(B4196,Information_sites!D:F,3,FALSE)</f>
        <v>-45.6997</v>
      </c>
      <c r="K4196">
        <v>6</v>
      </c>
      <c r="L4196">
        <v>71</v>
      </c>
      <c r="M4196">
        <v>40</v>
      </c>
      <c r="N4196" t="s">
        <v>194</v>
      </c>
      <c r="O4196">
        <v>6</v>
      </c>
      <c r="P4196" s="5">
        <v>0.56874999999999998</v>
      </c>
      <c r="Q4196" s="5">
        <v>0.57222222222222197</v>
      </c>
      <c r="R4196">
        <v>19</v>
      </c>
      <c r="S4196" t="s">
        <v>39</v>
      </c>
      <c r="T4196">
        <v>12</v>
      </c>
      <c r="U4196" s="2">
        <v>20</v>
      </c>
      <c r="X4196" t="str">
        <f>VLOOKUP($S4196,Taxonomic!A:D,2,FALSE)</f>
        <v>haemulidae</v>
      </c>
      <c r="Y4196" t="str">
        <f>VLOOKUP(S4196,Taxonomic!A:D,3,FALSE)</f>
        <v>haemulon</v>
      </c>
      <c r="Z4196" t="str">
        <f>VLOOKUP(S4196,Taxonomic!A:D,4,FALSE)</f>
        <v>aurolineatum</v>
      </c>
    </row>
    <row r="4197" spans="1:26" x14ac:dyDescent="0.2">
      <c r="A4197" t="s">
        <v>30</v>
      </c>
      <c r="B4197" t="s">
        <v>215</v>
      </c>
      <c r="C4197" s="4" t="s">
        <v>190</v>
      </c>
      <c r="D4197">
        <v>2020</v>
      </c>
      <c r="E4197">
        <v>1</v>
      </c>
      <c r="F4197" s="9">
        <v>31</v>
      </c>
      <c r="G4197" t="s">
        <v>455</v>
      </c>
      <c r="H4197" t="s">
        <v>136</v>
      </c>
      <c r="I4197">
        <f>VLOOKUP(B4197,Information_sites!D:E,2,FALSE)</f>
        <v>-24.100999999999999</v>
      </c>
      <c r="J4197">
        <f>VLOOKUP(B4197,Information_sites!D:F,3,FALSE)</f>
        <v>-45.6997</v>
      </c>
      <c r="K4197">
        <v>6</v>
      </c>
      <c r="L4197">
        <v>71</v>
      </c>
      <c r="M4197">
        <v>40</v>
      </c>
      <c r="N4197" t="s">
        <v>194</v>
      </c>
      <c r="O4197">
        <v>6</v>
      </c>
      <c r="P4197" s="5">
        <v>0.56874999999999998</v>
      </c>
      <c r="Q4197" s="5">
        <v>0.57222222222222197</v>
      </c>
      <c r="R4197">
        <v>19</v>
      </c>
      <c r="S4197" t="s">
        <v>100</v>
      </c>
      <c r="T4197">
        <v>2</v>
      </c>
      <c r="U4197" s="2">
        <v>7</v>
      </c>
      <c r="X4197" t="str">
        <f>VLOOKUP($S4197,Taxonomic!A:D,2,FALSE)</f>
        <v>gobiidae</v>
      </c>
      <c r="Y4197" t="str">
        <f>VLOOKUP(S4197,Taxonomic!A:D,3,FALSE)</f>
        <v>coryphopterus</v>
      </c>
      <c r="Z4197" t="str">
        <f>VLOOKUP(S4197,Taxonomic!A:D,4,FALSE)</f>
        <v>glaucofraenum</v>
      </c>
    </row>
    <row r="4198" spans="1:26" x14ac:dyDescent="0.2">
      <c r="A4198" t="s">
        <v>30</v>
      </c>
      <c r="B4198" t="s">
        <v>215</v>
      </c>
      <c r="C4198" s="4" t="s">
        <v>190</v>
      </c>
      <c r="D4198">
        <v>2020</v>
      </c>
      <c r="E4198">
        <v>1</v>
      </c>
      <c r="F4198" s="9">
        <v>31</v>
      </c>
      <c r="G4198" t="s">
        <v>455</v>
      </c>
      <c r="H4198" t="s">
        <v>136</v>
      </c>
      <c r="I4198">
        <f>VLOOKUP(B4198,Information_sites!D:E,2,FALSE)</f>
        <v>-24.100999999999999</v>
      </c>
      <c r="J4198">
        <f>VLOOKUP(B4198,Information_sites!D:F,3,FALSE)</f>
        <v>-45.6997</v>
      </c>
      <c r="K4198">
        <v>6</v>
      </c>
      <c r="L4198">
        <v>71</v>
      </c>
      <c r="M4198">
        <v>40</v>
      </c>
      <c r="N4198" t="s">
        <v>194</v>
      </c>
      <c r="O4198">
        <v>6</v>
      </c>
      <c r="P4198" s="5">
        <v>0.56874999999999998</v>
      </c>
      <c r="Q4198" s="5">
        <v>0.57222222222222197</v>
      </c>
      <c r="R4198">
        <v>19</v>
      </c>
      <c r="S4198" t="s">
        <v>100</v>
      </c>
      <c r="T4198">
        <v>3</v>
      </c>
      <c r="U4198" s="2">
        <v>5</v>
      </c>
      <c r="X4198" t="str">
        <f>VLOOKUP($S4198,Taxonomic!A:D,2,FALSE)</f>
        <v>gobiidae</v>
      </c>
      <c r="Y4198" t="str">
        <f>VLOOKUP(S4198,Taxonomic!A:D,3,FALSE)</f>
        <v>coryphopterus</v>
      </c>
      <c r="Z4198" t="str">
        <f>VLOOKUP(S4198,Taxonomic!A:D,4,FALSE)</f>
        <v>glaucofraenum</v>
      </c>
    </row>
    <row r="4199" spans="1:26" x14ac:dyDescent="0.2">
      <c r="A4199" t="s">
        <v>30</v>
      </c>
      <c r="B4199" t="s">
        <v>215</v>
      </c>
      <c r="C4199" s="4" t="s">
        <v>190</v>
      </c>
      <c r="D4199">
        <v>2020</v>
      </c>
      <c r="E4199">
        <v>1</v>
      </c>
      <c r="F4199" s="9">
        <v>31</v>
      </c>
      <c r="G4199" t="s">
        <v>455</v>
      </c>
      <c r="H4199" t="s">
        <v>136</v>
      </c>
      <c r="I4199">
        <f>VLOOKUP(B4199,Information_sites!D:E,2,FALSE)</f>
        <v>-24.100999999999999</v>
      </c>
      <c r="J4199">
        <f>VLOOKUP(B4199,Information_sites!D:F,3,FALSE)</f>
        <v>-45.6997</v>
      </c>
      <c r="K4199">
        <v>6</v>
      </c>
      <c r="L4199">
        <v>71</v>
      </c>
      <c r="M4199">
        <v>40</v>
      </c>
      <c r="N4199" t="s">
        <v>194</v>
      </c>
      <c r="O4199">
        <v>6</v>
      </c>
      <c r="P4199" s="5">
        <v>0.56874999999999998</v>
      </c>
      <c r="Q4199" s="5">
        <v>0.57222222222222197</v>
      </c>
      <c r="R4199">
        <v>19</v>
      </c>
      <c r="S4199" t="s">
        <v>100</v>
      </c>
      <c r="T4199">
        <v>1</v>
      </c>
      <c r="U4199" s="2">
        <v>8</v>
      </c>
      <c r="X4199" t="str">
        <f>VLOOKUP($S4199,Taxonomic!A:D,2,FALSE)</f>
        <v>gobiidae</v>
      </c>
      <c r="Y4199" t="str">
        <f>VLOOKUP(S4199,Taxonomic!A:D,3,FALSE)</f>
        <v>coryphopterus</v>
      </c>
      <c r="Z4199" t="str">
        <f>VLOOKUP(S4199,Taxonomic!A:D,4,FALSE)</f>
        <v>glaucofraenum</v>
      </c>
    </row>
    <row r="4200" spans="1:26" x14ac:dyDescent="0.2">
      <c r="A4200" t="s">
        <v>30</v>
      </c>
      <c r="B4200" t="s">
        <v>215</v>
      </c>
      <c r="C4200" s="4" t="s">
        <v>190</v>
      </c>
      <c r="D4200">
        <v>2020</v>
      </c>
      <c r="E4200">
        <v>1</v>
      </c>
      <c r="F4200" s="9">
        <v>31</v>
      </c>
      <c r="G4200" t="s">
        <v>455</v>
      </c>
      <c r="H4200" t="s">
        <v>136</v>
      </c>
      <c r="I4200">
        <f>VLOOKUP(B4200,Information_sites!D:E,2,FALSE)</f>
        <v>-24.100999999999999</v>
      </c>
      <c r="J4200">
        <f>VLOOKUP(B4200,Information_sites!D:F,3,FALSE)</f>
        <v>-45.6997</v>
      </c>
      <c r="K4200">
        <v>6</v>
      </c>
      <c r="L4200">
        <v>71</v>
      </c>
      <c r="M4200">
        <v>40</v>
      </c>
      <c r="N4200" t="s">
        <v>194</v>
      </c>
      <c r="O4200">
        <v>6</v>
      </c>
      <c r="P4200" s="5">
        <v>0.56874999999999998</v>
      </c>
      <c r="Q4200" s="5">
        <v>0.57222222222222197</v>
      </c>
      <c r="R4200">
        <v>19</v>
      </c>
      <c r="S4200" t="s">
        <v>100</v>
      </c>
      <c r="T4200">
        <v>2</v>
      </c>
      <c r="U4200" s="2">
        <v>6</v>
      </c>
      <c r="X4200" t="str">
        <f>VLOOKUP($S4200,Taxonomic!A:D,2,FALSE)</f>
        <v>gobiidae</v>
      </c>
      <c r="Y4200" t="str">
        <f>VLOOKUP(S4200,Taxonomic!A:D,3,FALSE)</f>
        <v>coryphopterus</v>
      </c>
      <c r="Z4200" t="str">
        <f>VLOOKUP(S4200,Taxonomic!A:D,4,FALSE)</f>
        <v>glaucofraenum</v>
      </c>
    </row>
    <row r="4201" spans="1:26" x14ac:dyDescent="0.2">
      <c r="A4201" t="s">
        <v>30</v>
      </c>
      <c r="B4201" t="s">
        <v>215</v>
      </c>
      <c r="C4201" s="4" t="s">
        <v>190</v>
      </c>
      <c r="D4201">
        <v>2020</v>
      </c>
      <c r="E4201">
        <v>1</v>
      </c>
      <c r="F4201" s="9">
        <v>31</v>
      </c>
      <c r="G4201" t="s">
        <v>455</v>
      </c>
      <c r="H4201" t="s">
        <v>136</v>
      </c>
      <c r="I4201">
        <f>VLOOKUP(B4201,Information_sites!D:E,2,FALSE)</f>
        <v>-24.100999999999999</v>
      </c>
      <c r="J4201">
        <f>VLOOKUP(B4201,Information_sites!D:F,3,FALSE)</f>
        <v>-45.6997</v>
      </c>
      <c r="K4201">
        <v>6</v>
      </c>
      <c r="L4201">
        <v>71</v>
      </c>
      <c r="M4201">
        <v>40</v>
      </c>
      <c r="N4201" t="s">
        <v>194</v>
      </c>
      <c r="O4201">
        <v>6</v>
      </c>
      <c r="P4201" s="5">
        <v>0.56874999999999998</v>
      </c>
      <c r="Q4201" s="5">
        <v>0.57222222222222197</v>
      </c>
      <c r="R4201">
        <v>19</v>
      </c>
      <c r="S4201" t="s">
        <v>55</v>
      </c>
      <c r="T4201">
        <v>1</v>
      </c>
      <c r="U4201" s="2">
        <v>3</v>
      </c>
      <c r="X4201" t="str">
        <f>VLOOKUP($S4201,Taxonomic!A:D,2,FALSE)</f>
        <v>blenniidae</v>
      </c>
      <c r="Y4201" t="str">
        <f>VLOOKUP(S4201,Taxonomic!A:D,3,FALSE)</f>
        <v>parablennius</v>
      </c>
      <c r="Z4201" t="str">
        <f>VLOOKUP(S4201,Taxonomic!A:D,4,FALSE)</f>
        <v>pilicornis</v>
      </c>
    </row>
    <row r="4202" spans="1:26" x14ac:dyDescent="0.2">
      <c r="A4202" t="s">
        <v>30</v>
      </c>
      <c r="B4202" t="s">
        <v>215</v>
      </c>
      <c r="C4202" s="4" t="s">
        <v>190</v>
      </c>
      <c r="D4202">
        <v>2020</v>
      </c>
      <c r="E4202">
        <v>1</v>
      </c>
      <c r="F4202" s="9">
        <v>31</v>
      </c>
      <c r="G4202" t="s">
        <v>455</v>
      </c>
      <c r="H4202" t="s">
        <v>136</v>
      </c>
      <c r="I4202">
        <f>VLOOKUP(B4202,Information_sites!D:E,2,FALSE)</f>
        <v>-24.100999999999999</v>
      </c>
      <c r="J4202">
        <f>VLOOKUP(B4202,Information_sites!D:F,3,FALSE)</f>
        <v>-45.6997</v>
      </c>
      <c r="K4202">
        <v>6</v>
      </c>
      <c r="L4202">
        <v>71</v>
      </c>
      <c r="M4202">
        <v>40</v>
      </c>
      <c r="N4202" t="s">
        <v>194</v>
      </c>
      <c r="O4202">
        <v>6</v>
      </c>
      <c r="P4202" s="5">
        <v>0.56874999999999998</v>
      </c>
      <c r="Q4202" s="5">
        <v>0.57222222222222197</v>
      </c>
      <c r="R4202">
        <v>19</v>
      </c>
      <c r="S4202" t="s">
        <v>55</v>
      </c>
      <c r="T4202">
        <v>1</v>
      </c>
      <c r="U4202" s="2">
        <v>5</v>
      </c>
      <c r="X4202" t="str">
        <f>VLOOKUP($S4202,Taxonomic!A:D,2,FALSE)</f>
        <v>blenniidae</v>
      </c>
      <c r="Y4202" t="str">
        <f>VLOOKUP(S4202,Taxonomic!A:D,3,FALSE)</f>
        <v>parablennius</v>
      </c>
      <c r="Z4202" t="str">
        <f>VLOOKUP(S4202,Taxonomic!A:D,4,FALSE)</f>
        <v>pilicornis</v>
      </c>
    </row>
    <row r="4203" spans="1:26" x14ac:dyDescent="0.2">
      <c r="A4203" t="s">
        <v>30</v>
      </c>
      <c r="B4203" t="s">
        <v>215</v>
      </c>
      <c r="C4203" s="4" t="s">
        <v>190</v>
      </c>
      <c r="D4203">
        <v>2020</v>
      </c>
      <c r="E4203">
        <v>1</v>
      </c>
      <c r="F4203" s="9">
        <v>31</v>
      </c>
      <c r="G4203" t="s">
        <v>455</v>
      </c>
      <c r="H4203" t="s">
        <v>136</v>
      </c>
      <c r="I4203">
        <f>VLOOKUP(B4203,Information_sites!D:E,2,FALSE)</f>
        <v>-24.100999999999999</v>
      </c>
      <c r="J4203">
        <f>VLOOKUP(B4203,Information_sites!D:F,3,FALSE)</f>
        <v>-45.6997</v>
      </c>
      <c r="K4203">
        <v>6</v>
      </c>
      <c r="L4203">
        <v>71</v>
      </c>
      <c r="M4203">
        <v>40</v>
      </c>
      <c r="N4203" t="s">
        <v>194</v>
      </c>
      <c r="O4203">
        <v>6</v>
      </c>
      <c r="P4203" s="5">
        <v>0.56874999999999998</v>
      </c>
      <c r="Q4203" s="5">
        <v>0.57222222222222197</v>
      </c>
      <c r="R4203">
        <v>19</v>
      </c>
      <c r="S4203" t="s">
        <v>69</v>
      </c>
      <c r="T4203">
        <v>1</v>
      </c>
      <c r="U4203" s="2">
        <v>3</v>
      </c>
      <c r="X4203" t="str">
        <f>VLOOKUP($S4203,Taxonomic!A:D,2,FALSE)</f>
        <v>labrisomidae</v>
      </c>
      <c r="Y4203" t="str">
        <f>VLOOKUP(S4203,Taxonomic!A:D,3,FALSE)</f>
        <v>malacoctenus</v>
      </c>
      <c r="Z4203" t="str">
        <f>VLOOKUP(S4203,Taxonomic!A:D,4,FALSE)</f>
        <v>delalandii</v>
      </c>
    </row>
    <row r="4204" spans="1:26" x14ac:dyDescent="0.2">
      <c r="A4204" t="s">
        <v>30</v>
      </c>
      <c r="B4204" t="s">
        <v>215</v>
      </c>
      <c r="C4204" s="4" t="s">
        <v>190</v>
      </c>
      <c r="D4204">
        <v>2020</v>
      </c>
      <c r="E4204">
        <v>1</v>
      </c>
      <c r="F4204" s="9">
        <v>31</v>
      </c>
      <c r="G4204" t="s">
        <v>455</v>
      </c>
      <c r="H4204" t="s">
        <v>136</v>
      </c>
      <c r="I4204">
        <f>VLOOKUP(B4204,Information_sites!D:E,2,FALSE)</f>
        <v>-24.100999999999999</v>
      </c>
      <c r="J4204">
        <f>VLOOKUP(B4204,Information_sites!D:F,3,FALSE)</f>
        <v>-45.6997</v>
      </c>
      <c r="K4204">
        <v>6</v>
      </c>
      <c r="L4204">
        <v>71</v>
      </c>
      <c r="M4204">
        <v>40</v>
      </c>
      <c r="N4204" t="s">
        <v>194</v>
      </c>
      <c r="O4204">
        <v>6</v>
      </c>
      <c r="P4204" s="5">
        <v>0.56874999999999998</v>
      </c>
      <c r="Q4204" s="5">
        <v>0.57222222222222197</v>
      </c>
      <c r="R4204">
        <v>19</v>
      </c>
      <c r="S4204" t="s">
        <v>54</v>
      </c>
      <c r="T4204">
        <v>1</v>
      </c>
      <c r="U4204" s="2">
        <v>4</v>
      </c>
      <c r="X4204" t="str">
        <f>VLOOKUP($S4204,Taxonomic!A:D,2,FALSE)</f>
        <v>blenniidae</v>
      </c>
      <c r="Y4204" t="str">
        <f>VLOOKUP(S4204,Taxonomic!A:D,3,FALSE)</f>
        <v>parablennius</v>
      </c>
      <c r="Z4204" t="str">
        <f>VLOOKUP(S4204,Taxonomic!A:D,4,FALSE)</f>
        <v>marmoreus</v>
      </c>
    </row>
    <row r="4205" spans="1:26" x14ac:dyDescent="0.2">
      <c r="A4205" t="s">
        <v>30</v>
      </c>
      <c r="B4205" t="s">
        <v>215</v>
      </c>
      <c r="C4205" s="4" t="s">
        <v>190</v>
      </c>
      <c r="D4205">
        <v>2020</v>
      </c>
      <c r="E4205">
        <v>1</v>
      </c>
      <c r="F4205" s="9">
        <v>31</v>
      </c>
      <c r="G4205" t="s">
        <v>455</v>
      </c>
      <c r="H4205" t="s">
        <v>136</v>
      </c>
      <c r="I4205">
        <f>VLOOKUP(B4205,Information_sites!D:E,2,FALSE)</f>
        <v>-24.100999999999999</v>
      </c>
      <c r="J4205">
        <f>VLOOKUP(B4205,Information_sites!D:F,3,FALSE)</f>
        <v>-45.6997</v>
      </c>
      <c r="K4205">
        <v>7</v>
      </c>
      <c r="L4205">
        <v>72</v>
      </c>
      <c r="M4205">
        <v>40</v>
      </c>
      <c r="N4205" t="s">
        <v>195</v>
      </c>
      <c r="O4205">
        <v>10</v>
      </c>
      <c r="P4205" s="5">
        <v>0.57499999999999996</v>
      </c>
      <c r="Q4205" s="5">
        <v>0.57986111111111105</v>
      </c>
      <c r="R4205">
        <v>22</v>
      </c>
      <c r="S4205" t="s">
        <v>44</v>
      </c>
      <c r="T4205">
        <v>4</v>
      </c>
      <c r="U4205" s="2">
        <v>37</v>
      </c>
      <c r="X4205" t="str">
        <f>VLOOKUP($S4205,Taxonomic!A:D,2,FALSE)</f>
        <v>pomacanthidae</v>
      </c>
      <c r="Y4205" t="str">
        <f>VLOOKUP(S4205,Taxonomic!A:D,3,FALSE)</f>
        <v>pomacanthus</v>
      </c>
      <c r="Z4205" t="str">
        <f>VLOOKUP(S4205,Taxonomic!A:D,4,FALSE)</f>
        <v>paru</v>
      </c>
    </row>
    <row r="4206" spans="1:26" x14ac:dyDescent="0.2">
      <c r="A4206" t="s">
        <v>30</v>
      </c>
      <c r="B4206" t="s">
        <v>215</v>
      </c>
      <c r="C4206" s="4" t="s">
        <v>190</v>
      </c>
      <c r="D4206">
        <v>2020</v>
      </c>
      <c r="E4206">
        <v>1</v>
      </c>
      <c r="F4206" s="9">
        <v>31</v>
      </c>
      <c r="G4206" t="s">
        <v>455</v>
      </c>
      <c r="H4206" t="s">
        <v>136</v>
      </c>
      <c r="I4206">
        <f>VLOOKUP(B4206,Information_sites!D:E,2,FALSE)</f>
        <v>-24.100999999999999</v>
      </c>
      <c r="J4206">
        <f>VLOOKUP(B4206,Information_sites!D:F,3,FALSE)</f>
        <v>-45.6997</v>
      </c>
      <c r="K4206">
        <v>7</v>
      </c>
      <c r="L4206">
        <v>72</v>
      </c>
      <c r="M4206">
        <v>40</v>
      </c>
      <c r="N4206" t="s">
        <v>195</v>
      </c>
      <c r="O4206">
        <v>10</v>
      </c>
      <c r="P4206" s="5">
        <v>0.57499999999999996</v>
      </c>
      <c r="Q4206" s="5">
        <v>0.57986111111111105</v>
      </c>
      <c r="R4206">
        <v>22</v>
      </c>
      <c r="S4206" t="s">
        <v>44</v>
      </c>
      <c r="T4206">
        <v>1</v>
      </c>
      <c r="U4206" s="2">
        <v>40</v>
      </c>
      <c r="X4206" t="str">
        <f>VLOOKUP($S4206,Taxonomic!A:D,2,FALSE)</f>
        <v>pomacanthidae</v>
      </c>
      <c r="Y4206" t="str">
        <f>VLOOKUP(S4206,Taxonomic!A:D,3,FALSE)</f>
        <v>pomacanthus</v>
      </c>
      <c r="Z4206" t="str">
        <f>VLOOKUP(S4206,Taxonomic!A:D,4,FALSE)</f>
        <v>paru</v>
      </c>
    </row>
    <row r="4207" spans="1:26" x14ac:dyDescent="0.2">
      <c r="A4207" t="s">
        <v>30</v>
      </c>
      <c r="B4207" t="s">
        <v>215</v>
      </c>
      <c r="C4207" s="4" t="s">
        <v>190</v>
      </c>
      <c r="D4207">
        <v>2020</v>
      </c>
      <c r="E4207">
        <v>1</v>
      </c>
      <c r="F4207" s="9">
        <v>31</v>
      </c>
      <c r="G4207" t="s">
        <v>455</v>
      </c>
      <c r="H4207" t="s">
        <v>136</v>
      </c>
      <c r="I4207">
        <f>VLOOKUP(B4207,Information_sites!D:E,2,FALSE)</f>
        <v>-24.100999999999999</v>
      </c>
      <c r="J4207">
        <f>VLOOKUP(B4207,Information_sites!D:F,3,FALSE)</f>
        <v>-45.6997</v>
      </c>
      <c r="K4207">
        <v>7</v>
      </c>
      <c r="L4207">
        <v>72</v>
      </c>
      <c r="M4207">
        <v>40</v>
      </c>
      <c r="N4207" t="s">
        <v>195</v>
      </c>
      <c r="O4207">
        <v>10</v>
      </c>
      <c r="P4207" s="5">
        <v>0.57499999999999996</v>
      </c>
      <c r="Q4207" s="5">
        <v>0.57986111111111105</v>
      </c>
      <c r="R4207">
        <v>22</v>
      </c>
      <c r="S4207" t="s">
        <v>44</v>
      </c>
      <c r="T4207">
        <v>2</v>
      </c>
      <c r="U4207" s="2">
        <v>35</v>
      </c>
      <c r="X4207" t="str">
        <f>VLOOKUP($S4207,Taxonomic!A:D,2,FALSE)</f>
        <v>pomacanthidae</v>
      </c>
      <c r="Y4207" t="str">
        <f>VLOOKUP(S4207,Taxonomic!A:D,3,FALSE)</f>
        <v>pomacanthus</v>
      </c>
      <c r="Z4207" t="str">
        <f>VLOOKUP(S4207,Taxonomic!A:D,4,FALSE)</f>
        <v>paru</v>
      </c>
    </row>
    <row r="4208" spans="1:26" x14ac:dyDescent="0.2">
      <c r="A4208" t="s">
        <v>30</v>
      </c>
      <c r="B4208" t="s">
        <v>215</v>
      </c>
      <c r="C4208" s="4" t="s">
        <v>190</v>
      </c>
      <c r="D4208">
        <v>2020</v>
      </c>
      <c r="E4208">
        <v>1</v>
      </c>
      <c r="F4208" s="9">
        <v>31</v>
      </c>
      <c r="G4208" t="s">
        <v>455</v>
      </c>
      <c r="H4208" t="s">
        <v>136</v>
      </c>
      <c r="I4208">
        <f>VLOOKUP(B4208,Information_sites!D:E,2,FALSE)</f>
        <v>-24.100999999999999</v>
      </c>
      <c r="J4208">
        <f>VLOOKUP(B4208,Information_sites!D:F,3,FALSE)</f>
        <v>-45.6997</v>
      </c>
      <c r="K4208">
        <v>7</v>
      </c>
      <c r="L4208">
        <v>72</v>
      </c>
      <c r="M4208">
        <v>40</v>
      </c>
      <c r="N4208" t="s">
        <v>195</v>
      </c>
      <c r="O4208">
        <v>10</v>
      </c>
      <c r="P4208" s="5">
        <v>0.57499999999999996</v>
      </c>
      <c r="Q4208" s="5">
        <v>0.57986111111111105</v>
      </c>
      <c r="R4208">
        <v>22</v>
      </c>
      <c r="S4208" t="s">
        <v>39</v>
      </c>
      <c r="T4208">
        <v>71</v>
      </c>
      <c r="U4208" s="2">
        <v>20</v>
      </c>
      <c r="X4208" t="str">
        <f>VLOOKUP($S4208,Taxonomic!A:D,2,FALSE)</f>
        <v>haemulidae</v>
      </c>
      <c r="Y4208" t="str">
        <f>VLOOKUP(S4208,Taxonomic!A:D,3,FALSE)</f>
        <v>haemulon</v>
      </c>
      <c r="Z4208" t="str">
        <f>VLOOKUP(S4208,Taxonomic!A:D,4,FALSE)</f>
        <v>aurolineatum</v>
      </c>
    </row>
    <row r="4209" spans="1:26" x14ac:dyDescent="0.2">
      <c r="A4209" t="s">
        <v>30</v>
      </c>
      <c r="B4209" t="s">
        <v>215</v>
      </c>
      <c r="C4209" s="4" t="s">
        <v>190</v>
      </c>
      <c r="D4209">
        <v>2020</v>
      </c>
      <c r="E4209">
        <v>1</v>
      </c>
      <c r="F4209" s="9">
        <v>31</v>
      </c>
      <c r="G4209" t="s">
        <v>455</v>
      </c>
      <c r="H4209" t="s">
        <v>136</v>
      </c>
      <c r="I4209">
        <f>VLOOKUP(B4209,Information_sites!D:E,2,FALSE)</f>
        <v>-24.100999999999999</v>
      </c>
      <c r="J4209">
        <f>VLOOKUP(B4209,Information_sites!D:F,3,FALSE)</f>
        <v>-45.6997</v>
      </c>
      <c r="K4209">
        <v>7</v>
      </c>
      <c r="L4209">
        <v>72</v>
      </c>
      <c r="M4209">
        <v>40</v>
      </c>
      <c r="N4209" t="s">
        <v>195</v>
      </c>
      <c r="O4209">
        <v>10</v>
      </c>
      <c r="P4209" s="5">
        <v>0.57499999999999996</v>
      </c>
      <c r="Q4209" s="5">
        <v>0.57986111111111105</v>
      </c>
      <c r="R4209">
        <v>22</v>
      </c>
      <c r="S4209" t="s">
        <v>39</v>
      </c>
      <c r="T4209">
        <v>40</v>
      </c>
      <c r="U4209" s="2">
        <v>22</v>
      </c>
      <c r="X4209" t="str">
        <f>VLOOKUP($S4209,Taxonomic!A:D,2,FALSE)</f>
        <v>haemulidae</v>
      </c>
      <c r="Y4209" t="str">
        <f>VLOOKUP(S4209,Taxonomic!A:D,3,FALSE)</f>
        <v>haemulon</v>
      </c>
      <c r="Z4209" t="str">
        <f>VLOOKUP(S4209,Taxonomic!A:D,4,FALSE)</f>
        <v>aurolineatum</v>
      </c>
    </row>
    <row r="4210" spans="1:26" x14ac:dyDescent="0.2">
      <c r="A4210" t="s">
        <v>30</v>
      </c>
      <c r="B4210" t="s">
        <v>215</v>
      </c>
      <c r="C4210" s="4" t="s">
        <v>190</v>
      </c>
      <c r="D4210">
        <v>2020</v>
      </c>
      <c r="E4210">
        <v>1</v>
      </c>
      <c r="F4210" s="9">
        <v>31</v>
      </c>
      <c r="G4210" t="s">
        <v>455</v>
      </c>
      <c r="H4210" t="s">
        <v>136</v>
      </c>
      <c r="I4210">
        <f>VLOOKUP(B4210,Information_sites!D:E,2,FALSE)</f>
        <v>-24.100999999999999</v>
      </c>
      <c r="J4210">
        <f>VLOOKUP(B4210,Information_sites!D:F,3,FALSE)</f>
        <v>-45.6997</v>
      </c>
      <c r="K4210">
        <v>7</v>
      </c>
      <c r="L4210">
        <v>72</v>
      </c>
      <c r="M4210">
        <v>40</v>
      </c>
      <c r="N4210" t="s">
        <v>195</v>
      </c>
      <c r="O4210">
        <v>10</v>
      </c>
      <c r="P4210" s="5">
        <v>0.57499999999999996</v>
      </c>
      <c r="Q4210" s="5">
        <v>0.57986111111111105</v>
      </c>
      <c r="R4210">
        <v>22</v>
      </c>
      <c r="S4210" t="s">
        <v>39</v>
      </c>
      <c r="T4210">
        <v>90</v>
      </c>
      <c r="U4210" s="2">
        <v>15</v>
      </c>
      <c r="X4210" t="str">
        <f>VLOOKUP($S4210,Taxonomic!A:D,2,FALSE)</f>
        <v>haemulidae</v>
      </c>
      <c r="Y4210" t="str">
        <f>VLOOKUP(S4210,Taxonomic!A:D,3,FALSE)</f>
        <v>haemulon</v>
      </c>
      <c r="Z4210" t="str">
        <f>VLOOKUP(S4210,Taxonomic!A:D,4,FALSE)</f>
        <v>aurolineatum</v>
      </c>
    </row>
    <row r="4211" spans="1:26" x14ac:dyDescent="0.2">
      <c r="A4211" t="s">
        <v>30</v>
      </c>
      <c r="B4211" t="s">
        <v>215</v>
      </c>
      <c r="C4211" s="4" t="s">
        <v>190</v>
      </c>
      <c r="D4211">
        <v>2020</v>
      </c>
      <c r="E4211">
        <v>1</v>
      </c>
      <c r="F4211" s="9">
        <v>31</v>
      </c>
      <c r="G4211" t="s">
        <v>455</v>
      </c>
      <c r="H4211" t="s">
        <v>136</v>
      </c>
      <c r="I4211">
        <f>VLOOKUP(B4211,Information_sites!D:E,2,FALSE)</f>
        <v>-24.100999999999999</v>
      </c>
      <c r="J4211">
        <f>VLOOKUP(B4211,Information_sites!D:F,3,FALSE)</f>
        <v>-45.6997</v>
      </c>
      <c r="K4211">
        <v>7</v>
      </c>
      <c r="L4211">
        <v>72</v>
      </c>
      <c r="M4211">
        <v>40</v>
      </c>
      <c r="N4211" t="s">
        <v>195</v>
      </c>
      <c r="O4211">
        <v>10</v>
      </c>
      <c r="P4211" s="5">
        <v>0.57499999999999996</v>
      </c>
      <c r="Q4211" s="5">
        <v>0.57986111111111105</v>
      </c>
      <c r="R4211">
        <v>22</v>
      </c>
      <c r="S4211" t="s">
        <v>50</v>
      </c>
      <c r="T4211">
        <v>1</v>
      </c>
      <c r="U4211" s="2">
        <v>37</v>
      </c>
      <c r="X4211" t="str">
        <f>VLOOKUP($S4211,Taxonomic!A:D,2,FALSE)</f>
        <v>haemulidae</v>
      </c>
      <c r="Y4211" t="str">
        <f>VLOOKUP(S4211,Taxonomic!A:D,3,FALSE)</f>
        <v>anisotremus</v>
      </c>
      <c r="Z4211" t="str">
        <f>VLOOKUP(S4211,Taxonomic!A:D,4,FALSE)</f>
        <v>virginicus</v>
      </c>
    </row>
    <row r="4212" spans="1:26" x14ac:dyDescent="0.2">
      <c r="A4212" t="s">
        <v>30</v>
      </c>
      <c r="B4212" t="s">
        <v>215</v>
      </c>
      <c r="C4212" s="4" t="s">
        <v>190</v>
      </c>
      <c r="D4212">
        <v>2020</v>
      </c>
      <c r="E4212">
        <v>1</v>
      </c>
      <c r="F4212" s="9">
        <v>31</v>
      </c>
      <c r="G4212" t="s">
        <v>455</v>
      </c>
      <c r="H4212" t="s">
        <v>136</v>
      </c>
      <c r="I4212">
        <f>VLOOKUP(B4212,Information_sites!D:E,2,FALSE)</f>
        <v>-24.100999999999999</v>
      </c>
      <c r="J4212">
        <f>VLOOKUP(B4212,Information_sites!D:F,3,FALSE)</f>
        <v>-45.6997</v>
      </c>
      <c r="K4212">
        <v>7</v>
      </c>
      <c r="L4212">
        <v>72</v>
      </c>
      <c r="M4212">
        <v>40</v>
      </c>
      <c r="N4212" t="s">
        <v>195</v>
      </c>
      <c r="O4212">
        <v>10</v>
      </c>
      <c r="P4212" s="5">
        <v>0.57499999999999996</v>
      </c>
      <c r="Q4212" s="5">
        <v>0.57986111111111105</v>
      </c>
      <c r="R4212">
        <v>22</v>
      </c>
      <c r="S4212" t="s">
        <v>73</v>
      </c>
      <c r="T4212">
        <v>4</v>
      </c>
      <c r="U4212" s="2">
        <v>35</v>
      </c>
      <c r="X4212" t="str">
        <f>VLOOKUP($S4212,Taxonomic!A:D,2,FALSE)</f>
        <v>ephippidae</v>
      </c>
      <c r="Y4212" t="str">
        <f>VLOOKUP(S4212,Taxonomic!A:D,3,FALSE)</f>
        <v>chaetodipterus</v>
      </c>
      <c r="Z4212" t="str">
        <f>VLOOKUP(S4212,Taxonomic!A:D,4,FALSE)</f>
        <v>faber</v>
      </c>
    </row>
    <row r="4213" spans="1:26" x14ac:dyDescent="0.2">
      <c r="A4213" t="s">
        <v>30</v>
      </c>
      <c r="B4213" t="s">
        <v>215</v>
      </c>
      <c r="C4213" s="4" t="s">
        <v>190</v>
      </c>
      <c r="D4213">
        <v>2020</v>
      </c>
      <c r="E4213">
        <v>1</v>
      </c>
      <c r="F4213" s="9">
        <v>31</v>
      </c>
      <c r="G4213" t="s">
        <v>455</v>
      </c>
      <c r="H4213" t="s">
        <v>136</v>
      </c>
      <c r="I4213">
        <f>VLOOKUP(B4213,Information_sites!D:E,2,FALSE)</f>
        <v>-24.100999999999999</v>
      </c>
      <c r="J4213">
        <f>VLOOKUP(B4213,Information_sites!D:F,3,FALSE)</f>
        <v>-45.6997</v>
      </c>
      <c r="K4213">
        <v>7</v>
      </c>
      <c r="L4213">
        <v>72</v>
      </c>
      <c r="M4213">
        <v>40</v>
      </c>
      <c r="N4213" t="s">
        <v>195</v>
      </c>
      <c r="O4213">
        <v>10</v>
      </c>
      <c r="P4213" s="5">
        <v>0.57499999999999996</v>
      </c>
      <c r="Q4213" s="5">
        <v>0.57986111111111105</v>
      </c>
      <c r="R4213">
        <v>22</v>
      </c>
      <c r="S4213" t="s">
        <v>73</v>
      </c>
      <c r="T4213">
        <v>6</v>
      </c>
      <c r="U4213" s="2">
        <v>38</v>
      </c>
      <c r="X4213" t="str">
        <f>VLOOKUP($S4213,Taxonomic!A:D,2,FALSE)</f>
        <v>ephippidae</v>
      </c>
      <c r="Y4213" t="str">
        <f>VLOOKUP(S4213,Taxonomic!A:D,3,FALSE)</f>
        <v>chaetodipterus</v>
      </c>
      <c r="Z4213" t="str">
        <f>VLOOKUP(S4213,Taxonomic!A:D,4,FALSE)</f>
        <v>faber</v>
      </c>
    </row>
    <row r="4214" spans="1:26" x14ac:dyDescent="0.2">
      <c r="A4214" t="s">
        <v>30</v>
      </c>
      <c r="B4214" t="s">
        <v>215</v>
      </c>
      <c r="C4214" s="4" t="s">
        <v>190</v>
      </c>
      <c r="D4214">
        <v>2020</v>
      </c>
      <c r="E4214">
        <v>1</v>
      </c>
      <c r="F4214" s="9">
        <v>31</v>
      </c>
      <c r="G4214" t="s">
        <v>455</v>
      </c>
      <c r="H4214" t="s">
        <v>136</v>
      </c>
      <c r="I4214">
        <f>VLOOKUP(B4214,Information_sites!D:E,2,FALSE)</f>
        <v>-24.100999999999999</v>
      </c>
      <c r="J4214">
        <f>VLOOKUP(B4214,Information_sites!D:F,3,FALSE)</f>
        <v>-45.6997</v>
      </c>
      <c r="K4214">
        <v>7</v>
      </c>
      <c r="L4214">
        <v>72</v>
      </c>
      <c r="M4214">
        <v>40</v>
      </c>
      <c r="N4214" t="s">
        <v>195</v>
      </c>
      <c r="O4214">
        <v>10</v>
      </c>
      <c r="P4214" s="5">
        <v>0.57499999999999996</v>
      </c>
      <c r="Q4214" s="5">
        <v>0.57986111111111105</v>
      </c>
      <c r="R4214">
        <v>22</v>
      </c>
      <c r="S4214" t="s">
        <v>64</v>
      </c>
      <c r="T4214">
        <v>2</v>
      </c>
      <c r="U4214" s="2">
        <v>37</v>
      </c>
      <c r="X4214" t="str">
        <f>VLOOKUP($S4214,Taxonomic!A:D,2,FALSE)</f>
        <v>kyphosidae</v>
      </c>
      <c r="Y4214" t="str">
        <f>VLOOKUP(S4214,Taxonomic!A:D,3,FALSE)</f>
        <v>kyphosus</v>
      </c>
      <c r="Z4214" t="str">
        <f>VLOOKUP(S4214,Taxonomic!A:D,4,FALSE)</f>
        <v>vaigiensis</v>
      </c>
    </row>
    <row r="4215" spans="1:26" x14ac:dyDescent="0.2">
      <c r="A4215" t="s">
        <v>30</v>
      </c>
      <c r="B4215" t="s">
        <v>215</v>
      </c>
      <c r="C4215" s="4" t="s">
        <v>190</v>
      </c>
      <c r="D4215">
        <v>2020</v>
      </c>
      <c r="E4215">
        <v>1</v>
      </c>
      <c r="F4215" s="9">
        <v>31</v>
      </c>
      <c r="G4215" t="s">
        <v>455</v>
      </c>
      <c r="H4215" t="s">
        <v>136</v>
      </c>
      <c r="I4215">
        <f>VLOOKUP(B4215,Information_sites!D:E,2,FALSE)</f>
        <v>-24.100999999999999</v>
      </c>
      <c r="J4215">
        <f>VLOOKUP(B4215,Information_sites!D:F,3,FALSE)</f>
        <v>-45.6997</v>
      </c>
      <c r="K4215">
        <v>7</v>
      </c>
      <c r="L4215">
        <v>72</v>
      </c>
      <c r="M4215">
        <v>40</v>
      </c>
      <c r="N4215" t="s">
        <v>195</v>
      </c>
      <c r="O4215">
        <v>10</v>
      </c>
      <c r="P4215" s="5">
        <v>0.57499999999999996</v>
      </c>
      <c r="Q4215" s="5">
        <v>0.57986111111111105</v>
      </c>
      <c r="R4215">
        <v>22</v>
      </c>
      <c r="S4215" t="s">
        <v>33</v>
      </c>
      <c r="T4215">
        <v>2</v>
      </c>
      <c r="U4215" s="2">
        <v>3</v>
      </c>
      <c r="X4215" t="str">
        <f>VLOOKUP($S4215,Taxonomic!A:D,2,FALSE)</f>
        <v>pomacentridae</v>
      </c>
      <c r="Y4215" t="str">
        <f>VLOOKUP(S4215,Taxonomic!A:D,3,FALSE)</f>
        <v>abudefduf</v>
      </c>
      <c r="Z4215" t="str">
        <f>VLOOKUP(S4215,Taxonomic!A:D,4,FALSE)</f>
        <v>saxatilis</v>
      </c>
    </row>
    <row r="4216" spans="1:26" x14ac:dyDescent="0.2">
      <c r="A4216" t="s">
        <v>30</v>
      </c>
      <c r="B4216" t="s">
        <v>215</v>
      </c>
      <c r="C4216" s="4" t="s">
        <v>190</v>
      </c>
      <c r="D4216">
        <v>2020</v>
      </c>
      <c r="E4216">
        <v>1</v>
      </c>
      <c r="F4216" s="9">
        <v>31</v>
      </c>
      <c r="G4216" t="s">
        <v>455</v>
      </c>
      <c r="H4216" t="s">
        <v>136</v>
      </c>
      <c r="I4216">
        <f>VLOOKUP(B4216,Information_sites!D:E,2,FALSE)</f>
        <v>-24.100999999999999</v>
      </c>
      <c r="J4216">
        <f>VLOOKUP(B4216,Information_sites!D:F,3,FALSE)</f>
        <v>-45.6997</v>
      </c>
      <c r="K4216">
        <v>7</v>
      </c>
      <c r="L4216">
        <v>72</v>
      </c>
      <c r="M4216">
        <v>40</v>
      </c>
      <c r="N4216" t="s">
        <v>195</v>
      </c>
      <c r="O4216">
        <v>10</v>
      </c>
      <c r="P4216" s="5">
        <v>0.57499999999999996</v>
      </c>
      <c r="Q4216" s="5">
        <v>0.57986111111111105</v>
      </c>
      <c r="R4216">
        <v>22</v>
      </c>
      <c r="S4216" t="s">
        <v>46</v>
      </c>
      <c r="T4216">
        <v>4</v>
      </c>
      <c r="U4216" s="2">
        <v>10</v>
      </c>
      <c r="X4216" t="str">
        <f>VLOOKUP($S4216,Taxonomic!A:D,2,FALSE)</f>
        <v>pomacentridae</v>
      </c>
      <c r="Y4216" t="str">
        <f>VLOOKUP(S4216,Taxonomic!A:D,3,FALSE)</f>
        <v>stegastes</v>
      </c>
      <c r="Z4216" t="str">
        <f>VLOOKUP(S4216,Taxonomic!A:D,4,FALSE)</f>
        <v>fuscus</v>
      </c>
    </row>
    <row r="4217" spans="1:26" x14ac:dyDescent="0.2">
      <c r="A4217" t="s">
        <v>30</v>
      </c>
      <c r="B4217" t="s">
        <v>215</v>
      </c>
      <c r="C4217" s="4" t="s">
        <v>190</v>
      </c>
      <c r="D4217">
        <v>2020</v>
      </c>
      <c r="E4217">
        <v>1</v>
      </c>
      <c r="F4217" s="9">
        <v>31</v>
      </c>
      <c r="G4217" t="s">
        <v>455</v>
      </c>
      <c r="H4217" t="s">
        <v>136</v>
      </c>
      <c r="I4217">
        <f>VLOOKUP(B4217,Information_sites!D:E,2,FALSE)</f>
        <v>-24.100999999999999</v>
      </c>
      <c r="J4217">
        <f>VLOOKUP(B4217,Information_sites!D:F,3,FALSE)</f>
        <v>-45.6997</v>
      </c>
      <c r="K4217">
        <v>7</v>
      </c>
      <c r="L4217">
        <v>72</v>
      </c>
      <c r="M4217">
        <v>40</v>
      </c>
      <c r="N4217" t="s">
        <v>195</v>
      </c>
      <c r="O4217">
        <v>10</v>
      </c>
      <c r="P4217" s="5">
        <v>0.57499999999999996</v>
      </c>
      <c r="Q4217" s="5">
        <v>0.57986111111111105</v>
      </c>
      <c r="R4217">
        <v>22</v>
      </c>
      <c r="S4217" t="s">
        <v>46</v>
      </c>
      <c r="T4217">
        <v>1</v>
      </c>
      <c r="U4217" s="2">
        <v>8</v>
      </c>
      <c r="X4217" t="str">
        <f>VLOOKUP($S4217,Taxonomic!A:D,2,FALSE)</f>
        <v>pomacentridae</v>
      </c>
      <c r="Y4217" t="str">
        <f>VLOOKUP(S4217,Taxonomic!A:D,3,FALSE)</f>
        <v>stegastes</v>
      </c>
      <c r="Z4217" t="str">
        <f>VLOOKUP(S4217,Taxonomic!A:D,4,FALSE)</f>
        <v>fuscus</v>
      </c>
    </row>
    <row r="4218" spans="1:26" x14ac:dyDescent="0.2">
      <c r="A4218" t="s">
        <v>30</v>
      </c>
      <c r="B4218" t="s">
        <v>215</v>
      </c>
      <c r="C4218" s="4" t="s">
        <v>190</v>
      </c>
      <c r="D4218">
        <v>2020</v>
      </c>
      <c r="E4218">
        <v>1</v>
      </c>
      <c r="F4218" s="9">
        <v>31</v>
      </c>
      <c r="G4218" t="s">
        <v>455</v>
      </c>
      <c r="H4218" t="s">
        <v>136</v>
      </c>
      <c r="I4218">
        <f>VLOOKUP(B4218,Information_sites!D:E,2,FALSE)</f>
        <v>-24.100999999999999</v>
      </c>
      <c r="J4218">
        <f>VLOOKUP(B4218,Information_sites!D:F,3,FALSE)</f>
        <v>-45.6997</v>
      </c>
      <c r="K4218">
        <v>7</v>
      </c>
      <c r="L4218">
        <v>72</v>
      </c>
      <c r="M4218">
        <v>40</v>
      </c>
      <c r="N4218" t="s">
        <v>195</v>
      </c>
      <c r="O4218">
        <v>10</v>
      </c>
      <c r="P4218" s="5">
        <v>0.57499999999999996</v>
      </c>
      <c r="Q4218" s="5">
        <v>0.57986111111111105</v>
      </c>
      <c r="R4218">
        <v>22</v>
      </c>
      <c r="S4218" t="s">
        <v>46</v>
      </c>
      <c r="T4218">
        <v>3</v>
      </c>
      <c r="U4218" s="2">
        <v>12</v>
      </c>
      <c r="X4218" t="str">
        <f>VLOOKUP($S4218,Taxonomic!A:D,2,FALSE)</f>
        <v>pomacentridae</v>
      </c>
      <c r="Y4218" t="str">
        <f>VLOOKUP(S4218,Taxonomic!A:D,3,FALSE)</f>
        <v>stegastes</v>
      </c>
      <c r="Z4218" t="str">
        <f>VLOOKUP(S4218,Taxonomic!A:D,4,FALSE)</f>
        <v>fuscus</v>
      </c>
    </row>
    <row r="4219" spans="1:26" x14ac:dyDescent="0.2">
      <c r="A4219" t="s">
        <v>30</v>
      </c>
      <c r="B4219" t="s">
        <v>215</v>
      </c>
      <c r="C4219" s="4" t="s">
        <v>190</v>
      </c>
      <c r="D4219">
        <v>2020</v>
      </c>
      <c r="E4219">
        <v>1</v>
      </c>
      <c r="F4219" s="9">
        <v>31</v>
      </c>
      <c r="G4219" t="s">
        <v>455</v>
      </c>
      <c r="H4219" t="s">
        <v>136</v>
      </c>
      <c r="I4219">
        <f>VLOOKUP(B4219,Information_sites!D:E,2,FALSE)</f>
        <v>-24.100999999999999</v>
      </c>
      <c r="J4219">
        <f>VLOOKUP(B4219,Information_sites!D:F,3,FALSE)</f>
        <v>-45.6997</v>
      </c>
      <c r="K4219">
        <v>7</v>
      </c>
      <c r="L4219">
        <v>72</v>
      </c>
      <c r="M4219">
        <v>40</v>
      </c>
      <c r="N4219" t="s">
        <v>195</v>
      </c>
      <c r="O4219">
        <v>10</v>
      </c>
      <c r="P4219" s="5">
        <v>0.57499999999999996</v>
      </c>
      <c r="Q4219" s="5">
        <v>0.57986111111111105</v>
      </c>
      <c r="R4219">
        <v>22</v>
      </c>
      <c r="S4219" t="s">
        <v>100</v>
      </c>
      <c r="T4219">
        <v>1</v>
      </c>
      <c r="U4219" s="2">
        <v>7</v>
      </c>
      <c r="X4219" t="str">
        <f>VLOOKUP($S4219,Taxonomic!A:D,2,FALSE)</f>
        <v>gobiidae</v>
      </c>
      <c r="Y4219" t="str">
        <f>VLOOKUP(S4219,Taxonomic!A:D,3,FALSE)</f>
        <v>coryphopterus</v>
      </c>
      <c r="Z4219" t="str">
        <f>VLOOKUP(S4219,Taxonomic!A:D,4,FALSE)</f>
        <v>glaucofraenum</v>
      </c>
    </row>
    <row r="4220" spans="1:26" x14ac:dyDescent="0.2">
      <c r="A4220" t="s">
        <v>30</v>
      </c>
      <c r="B4220" t="s">
        <v>215</v>
      </c>
      <c r="C4220" s="4" t="s">
        <v>190</v>
      </c>
      <c r="D4220">
        <v>2020</v>
      </c>
      <c r="E4220">
        <v>1</v>
      </c>
      <c r="F4220" s="9">
        <v>31</v>
      </c>
      <c r="G4220" t="s">
        <v>455</v>
      </c>
      <c r="H4220" t="s">
        <v>136</v>
      </c>
      <c r="I4220">
        <f>VLOOKUP(B4220,Information_sites!D:E,2,FALSE)</f>
        <v>-24.100999999999999</v>
      </c>
      <c r="J4220">
        <f>VLOOKUP(B4220,Information_sites!D:F,3,FALSE)</f>
        <v>-45.6997</v>
      </c>
      <c r="K4220">
        <v>7</v>
      </c>
      <c r="L4220">
        <v>72</v>
      </c>
      <c r="M4220">
        <v>40</v>
      </c>
      <c r="N4220" t="s">
        <v>195</v>
      </c>
      <c r="O4220">
        <v>10</v>
      </c>
      <c r="P4220" s="5">
        <v>0.57499999999999996</v>
      </c>
      <c r="Q4220" s="5">
        <v>0.57986111111111105</v>
      </c>
      <c r="R4220">
        <v>22</v>
      </c>
      <c r="S4220" t="s">
        <v>100</v>
      </c>
      <c r="T4220">
        <v>2</v>
      </c>
      <c r="U4220" s="2">
        <v>5</v>
      </c>
      <c r="X4220" t="str">
        <f>VLOOKUP($S4220,Taxonomic!A:D,2,FALSE)</f>
        <v>gobiidae</v>
      </c>
      <c r="Y4220" t="str">
        <f>VLOOKUP(S4220,Taxonomic!A:D,3,FALSE)</f>
        <v>coryphopterus</v>
      </c>
      <c r="Z4220" t="str">
        <f>VLOOKUP(S4220,Taxonomic!A:D,4,FALSE)</f>
        <v>glaucofraenum</v>
      </c>
    </row>
    <row r="4221" spans="1:26" x14ac:dyDescent="0.2">
      <c r="A4221" t="s">
        <v>30</v>
      </c>
      <c r="B4221" t="s">
        <v>215</v>
      </c>
      <c r="C4221" s="4" t="s">
        <v>190</v>
      </c>
      <c r="D4221">
        <v>2020</v>
      </c>
      <c r="E4221">
        <v>1</v>
      </c>
      <c r="F4221" s="9">
        <v>31</v>
      </c>
      <c r="G4221" t="s">
        <v>455</v>
      </c>
      <c r="H4221" t="s">
        <v>136</v>
      </c>
      <c r="I4221">
        <f>VLOOKUP(B4221,Information_sites!D:E,2,FALSE)</f>
        <v>-24.100999999999999</v>
      </c>
      <c r="J4221">
        <f>VLOOKUP(B4221,Information_sites!D:F,3,FALSE)</f>
        <v>-45.6997</v>
      </c>
      <c r="K4221">
        <v>7</v>
      </c>
      <c r="L4221">
        <v>72</v>
      </c>
      <c r="M4221">
        <v>40</v>
      </c>
      <c r="N4221" t="s">
        <v>195</v>
      </c>
      <c r="O4221">
        <v>10</v>
      </c>
      <c r="P4221" s="5">
        <v>0.57499999999999996</v>
      </c>
      <c r="Q4221" s="5">
        <v>0.57986111111111105</v>
      </c>
      <c r="R4221">
        <v>22</v>
      </c>
      <c r="S4221" t="s">
        <v>100</v>
      </c>
      <c r="T4221">
        <v>3</v>
      </c>
      <c r="U4221" s="2">
        <v>4</v>
      </c>
      <c r="X4221" t="str">
        <f>VLOOKUP($S4221,Taxonomic!A:D,2,FALSE)</f>
        <v>gobiidae</v>
      </c>
      <c r="Y4221" t="str">
        <f>VLOOKUP(S4221,Taxonomic!A:D,3,FALSE)</f>
        <v>coryphopterus</v>
      </c>
      <c r="Z4221" t="str">
        <f>VLOOKUP(S4221,Taxonomic!A:D,4,FALSE)</f>
        <v>glaucofraenum</v>
      </c>
    </row>
    <row r="4222" spans="1:26" x14ac:dyDescent="0.2">
      <c r="A4222" t="s">
        <v>30</v>
      </c>
      <c r="B4222" t="s">
        <v>215</v>
      </c>
      <c r="C4222" s="4" t="s">
        <v>190</v>
      </c>
      <c r="D4222">
        <v>2020</v>
      </c>
      <c r="E4222">
        <v>1</v>
      </c>
      <c r="F4222" s="9">
        <v>31</v>
      </c>
      <c r="G4222" t="s">
        <v>455</v>
      </c>
      <c r="H4222" t="s">
        <v>136</v>
      </c>
      <c r="I4222">
        <f>VLOOKUP(B4222,Information_sites!D:E,2,FALSE)</f>
        <v>-24.100999999999999</v>
      </c>
      <c r="J4222">
        <f>VLOOKUP(B4222,Information_sites!D:F,3,FALSE)</f>
        <v>-45.6997</v>
      </c>
      <c r="K4222">
        <v>7</v>
      </c>
      <c r="L4222">
        <v>72</v>
      </c>
      <c r="M4222">
        <v>40</v>
      </c>
      <c r="N4222" t="s">
        <v>195</v>
      </c>
      <c r="O4222">
        <v>10</v>
      </c>
      <c r="P4222" s="5">
        <v>0.57499999999999996</v>
      </c>
      <c r="Q4222" s="5">
        <v>0.57986111111111105</v>
      </c>
      <c r="R4222">
        <v>22</v>
      </c>
      <c r="S4222" t="s">
        <v>54</v>
      </c>
      <c r="T4222">
        <v>2</v>
      </c>
      <c r="U4222" s="2">
        <v>5</v>
      </c>
      <c r="X4222" t="str">
        <f>VLOOKUP($S4222,Taxonomic!A:D,2,FALSE)</f>
        <v>blenniidae</v>
      </c>
      <c r="Y4222" t="str">
        <f>VLOOKUP(S4222,Taxonomic!A:D,3,FALSE)</f>
        <v>parablennius</v>
      </c>
      <c r="Z4222" t="str">
        <f>VLOOKUP(S4222,Taxonomic!A:D,4,FALSE)</f>
        <v>marmoreus</v>
      </c>
    </row>
    <row r="4223" spans="1:26" x14ac:dyDescent="0.2">
      <c r="A4223" t="s">
        <v>30</v>
      </c>
      <c r="B4223" t="s">
        <v>215</v>
      </c>
      <c r="C4223" s="4" t="s">
        <v>190</v>
      </c>
      <c r="D4223">
        <v>2020</v>
      </c>
      <c r="E4223">
        <v>1</v>
      </c>
      <c r="F4223" s="9">
        <v>31</v>
      </c>
      <c r="G4223" t="s">
        <v>455</v>
      </c>
      <c r="H4223" t="s">
        <v>136</v>
      </c>
      <c r="I4223">
        <f>VLOOKUP(B4223,Information_sites!D:E,2,FALSE)</f>
        <v>-24.100999999999999</v>
      </c>
      <c r="J4223">
        <f>VLOOKUP(B4223,Information_sites!D:F,3,FALSE)</f>
        <v>-45.6997</v>
      </c>
      <c r="K4223">
        <v>7</v>
      </c>
      <c r="L4223">
        <v>72</v>
      </c>
      <c r="M4223">
        <v>40</v>
      </c>
      <c r="N4223" t="s">
        <v>195</v>
      </c>
      <c r="O4223">
        <v>10</v>
      </c>
      <c r="P4223" s="5">
        <v>0.57499999999999996</v>
      </c>
      <c r="Q4223" s="5">
        <v>0.57986111111111105</v>
      </c>
      <c r="R4223">
        <v>22</v>
      </c>
      <c r="S4223" t="s">
        <v>54</v>
      </c>
      <c r="T4223">
        <v>1</v>
      </c>
      <c r="U4223" s="2">
        <v>3</v>
      </c>
      <c r="X4223" t="str">
        <f>VLOOKUP($S4223,Taxonomic!A:D,2,FALSE)</f>
        <v>blenniidae</v>
      </c>
      <c r="Y4223" t="str">
        <f>VLOOKUP(S4223,Taxonomic!A:D,3,FALSE)</f>
        <v>parablennius</v>
      </c>
      <c r="Z4223" t="str">
        <f>VLOOKUP(S4223,Taxonomic!A:D,4,FALSE)</f>
        <v>marmoreus</v>
      </c>
    </row>
    <row r="4224" spans="1:26" x14ac:dyDescent="0.2">
      <c r="A4224" t="s">
        <v>30</v>
      </c>
      <c r="B4224" t="s">
        <v>215</v>
      </c>
      <c r="C4224" s="4" t="s">
        <v>190</v>
      </c>
      <c r="D4224">
        <v>2020</v>
      </c>
      <c r="E4224">
        <v>1</v>
      </c>
      <c r="F4224" s="9">
        <v>31</v>
      </c>
      <c r="G4224" t="s">
        <v>455</v>
      </c>
      <c r="H4224" t="s">
        <v>136</v>
      </c>
      <c r="I4224">
        <f>VLOOKUP(B4224,Information_sites!D:E,2,FALSE)</f>
        <v>-24.100999999999999</v>
      </c>
      <c r="J4224">
        <f>VLOOKUP(B4224,Information_sites!D:F,3,FALSE)</f>
        <v>-45.6997</v>
      </c>
      <c r="K4224">
        <v>7</v>
      </c>
      <c r="L4224">
        <v>72</v>
      </c>
      <c r="M4224">
        <v>40</v>
      </c>
      <c r="N4224" t="s">
        <v>195</v>
      </c>
      <c r="O4224">
        <v>10</v>
      </c>
      <c r="P4224" s="5">
        <v>0.57499999999999996</v>
      </c>
      <c r="Q4224" s="5">
        <v>0.57986111111111105</v>
      </c>
      <c r="R4224">
        <v>22</v>
      </c>
      <c r="S4224" t="s">
        <v>55</v>
      </c>
      <c r="T4224">
        <v>1</v>
      </c>
      <c r="U4224" s="2">
        <v>4</v>
      </c>
      <c r="X4224" t="str">
        <f>VLOOKUP($S4224,Taxonomic!A:D,2,FALSE)</f>
        <v>blenniidae</v>
      </c>
      <c r="Y4224" t="str">
        <f>VLOOKUP(S4224,Taxonomic!A:D,3,FALSE)</f>
        <v>parablennius</v>
      </c>
      <c r="Z4224" t="str">
        <f>VLOOKUP(S4224,Taxonomic!A:D,4,FALSE)</f>
        <v>pilicornis</v>
      </c>
    </row>
    <row r="4225" spans="1:26" x14ac:dyDescent="0.2">
      <c r="A4225" t="s">
        <v>30</v>
      </c>
      <c r="B4225" t="s">
        <v>215</v>
      </c>
      <c r="C4225" s="4" t="s">
        <v>190</v>
      </c>
      <c r="D4225">
        <v>2020</v>
      </c>
      <c r="E4225">
        <v>1</v>
      </c>
      <c r="F4225" s="9">
        <v>31</v>
      </c>
      <c r="G4225" t="s">
        <v>455</v>
      </c>
      <c r="H4225" t="s">
        <v>136</v>
      </c>
      <c r="I4225">
        <f>VLOOKUP(B4225,Information_sites!D:E,2,FALSE)</f>
        <v>-24.100999999999999</v>
      </c>
      <c r="J4225">
        <f>VLOOKUP(B4225,Information_sites!D:F,3,FALSE)</f>
        <v>-45.6997</v>
      </c>
      <c r="K4225">
        <v>7</v>
      </c>
      <c r="L4225">
        <v>72</v>
      </c>
      <c r="M4225">
        <v>40</v>
      </c>
      <c r="N4225" t="s">
        <v>195</v>
      </c>
      <c r="O4225">
        <v>10</v>
      </c>
      <c r="P4225" s="5">
        <v>0.57499999999999996</v>
      </c>
      <c r="Q4225" s="5">
        <v>0.57986111111111105</v>
      </c>
      <c r="R4225">
        <v>22</v>
      </c>
      <c r="S4225" t="s">
        <v>55</v>
      </c>
      <c r="T4225">
        <v>2</v>
      </c>
      <c r="U4225" s="2">
        <v>5</v>
      </c>
      <c r="X4225" t="str">
        <f>VLOOKUP($S4225,Taxonomic!A:D,2,FALSE)</f>
        <v>blenniidae</v>
      </c>
      <c r="Y4225" t="str">
        <f>VLOOKUP(S4225,Taxonomic!A:D,3,FALSE)</f>
        <v>parablennius</v>
      </c>
      <c r="Z4225" t="str">
        <f>VLOOKUP(S4225,Taxonomic!A:D,4,FALSE)</f>
        <v>pilicornis</v>
      </c>
    </row>
    <row r="4226" spans="1:26" x14ac:dyDescent="0.2">
      <c r="A4226" t="s">
        <v>30</v>
      </c>
      <c r="B4226" t="s">
        <v>215</v>
      </c>
      <c r="C4226" s="4" t="s">
        <v>190</v>
      </c>
      <c r="D4226">
        <v>2020</v>
      </c>
      <c r="E4226">
        <v>1</v>
      </c>
      <c r="F4226" s="9">
        <v>31</v>
      </c>
      <c r="G4226" t="s">
        <v>455</v>
      </c>
      <c r="H4226" t="s">
        <v>136</v>
      </c>
      <c r="I4226">
        <f>VLOOKUP(B4226,Information_sites!D:E,2,FALSE)</f>
        <v>-24.100999999999999</v>
      </c>
      <c r="J4226">
        <f>VLOOKUP(B4226,Information_sites!D:F,3,FALSE)</f>
        <v>-45.6997</v>
      </c>
      <c r="K4226">
        <v>7</v>
      </c>
      <c r="L4226">
        <v>72</v>
      </c>
      <c r="M4226">
        <v>40</v>
      </c>
      <c r="N4226" t="s">
        <v>195</v>
      </c>
      <c r="O4226">
        <v>10</v>
      </c>
      <c r="P4226" s="5">
        <v>0.57499999999999996</v>
      </c>
      <c r="Q4226" s="5">
        <v>0.57986111111111105</v>
      </c>
      <c r="R4226">
        <v>22</v>
      </c>
      <c r="S4226" t="s">
        <v>43</v>
      </c>
      <c r="T4226">
        <v>1</v>
      </c>
      <c r="U4226" s="2">
        <v>18</v>
      </c>
      <c r="X4226" t="str">
        <f>VLOOKUP($S4226,Taxonomic!A:D,2,FALSE)</f>
        <v>sciaenidae</v>
      </c>
      <c r="Y4226" t="str">
        <f>VLOOKUP(S4226,Taxonomic!A:D,3,FALSE)</f>
        <v>odontoscion</v>
      </c>
      <c r="Z4226" t="str">
        <f>VLOOKUP(S4226,Taxonomic!A:D,4,FALSE)</f>
        <v>dentex</v>
      </c>
    </row>
    <row r="4227" spans="1:26" x14ac:dyDescent="0.2">
      <c r="A4227" t="s">
        <v>30</v>
      </c>
      <c r="B4227" t="s">
        <v>215</v>
      </c>
      <c r="C4227" s="4" t="s">
        <v>190</v>
      </c>
      <c r="D4227">
        <v>2020</v>
      </c>
      <c r="E4227">
        <v>1</v>
      </c>
      <c r="F4227" s="9">
        <v>31</v>
      </c>
      <c r="G4227" t="s">
        <v>455</v>
      </c>
      <c r="H4227" t="s">
        <v>136</v>
      </c>
      <c r="I4227">
        <f>VLOOKUP(B4227,Information_sites!D:E,2,FALSE)</f>
        <v>-24.100999999999999</v>
      </c>
      <c r="J4227">
        <f>VLOOKUP(B4227,Information_sites!D:F,3,FALSE)</f>
        <v>-45.6997</v>
      </c>
      <c r="K4227">
        <v>7</v>
      </c>
      <c r="L4227">
        <v>72</v>
      </c>
      <c r="M4227">
        <v>40</v>
      </c>
      <c r="N4227" t="s">
        <v>195</v>
      </c>
      <c r="O4227">
        <v>10</v>
      </c>
      <c r="P4227" s="5">
        <v>0.57499999999999996</v>
      </c>
      <c r="Q4227" s="5">
        <v>0.57986111111111105</v>
      </c>
      <c r="R4227">
        <v>22</v>
      </c>
      <c r="S4227" t="s">
        <v>33</v>
      </c>
      <c r="T4227">
        <v>3</v>
      </c>
      <c r="U4227" s="2">
        <v>10</v>
      </c>
      <c r="X4227" t="str">
        <f>VLOOKUP($S4227,Taxonomic!A:D,2,FALSE)</f>
        <v>pomacentridae</v>
      </c>
      <c r="Y4227" t="str">
        <f>VLOOKUP(S4227,Taxonomic!A:D,3,FALSE)</f>
        <v>abudefduf</v>
      </c>
      <c r="Z4227" t="str">
        <f>VLOOKUP(S4227,Taxonomic!A:D,4,FALSE)</f>
        <v>saxatilis</v>
      </c>
    </row>
    <row r="4228" spans="1:26" x14ac:dyDescent="0.2">
      <c r="A4228" t="s">
        <v>30</v>
      </c>
      <c r="B4228" t="s">
        <v>215</v>
      </c>
      <c r="C4228" s="4" t="s">
        <v>190</v>
      </c>
      <c r="D4228">
        <v>2020</v>
      </c>
      <c r="E4228">
        <v>1</v>
      </c>
      <c r="F4228" s="9">
        <v>31</v>
      </c>
      <c r="G4228" t="s">
        <v>455</v>
      </c>
      <c r="H4228" t="s">
        <v>136</v>
      </c>
      <c r="I4228">
        <f>VLOOKUP(B4228,Information_sites!D:E,2,FALSE)</f>
        <v>-24.100999999999999</v>
      </c>
      <c r="J4228">
        <f>VLOOKUP(B4228,Information_sites!D:F,3,FALSE)</f>
        <v>-45.6997</v>
      </c>
      <c r="K4228">
        <v>7</v>
      </c>
      <c r="L4228">
        <v>72</v>
      </c>
      <c r="M4228">
        <v>40</v>
      </c>
      <c r="N4228" t="s">
        <v>195</v>
      </c>
      <c r="O4228">
        <v>10</v>
      </c>
      <c r="P4228" s="5">
        <v>0.57499999999999996</v>
      </c>
      <c r="Q4228" s="5">
        <v>0.57986111111111105</v>
      </c>
      <c r="R4228">
        <v>22</v>
      </c>
      <c r="S4228" t="s">
        <v>70</v>
      </c>
      <c r="T4228">
        <v>1</v>
      </c>
      <c r="U4228" s="2">
        <v>4</v>
      </c>
      <c r="X4228" t="str">
        <f>VLOOKUP($S4228,Taxonomic!A:D,2,FALSE)</f>
        <v>pempheridae</v>
      </c>
      <c r="Y4228" t="str">
        <f>VLOOKUP(S4228,Taxonomic!A:D,3,FALSE)</f>
        <v>pempheris</v>
      </c>
      <c r="Z4228" t="str">
        <f>VLOOKUP(S4228,Taxonomic!A:D,4,FALSE)</f>
        <v>schomburgkii</v>
      </c>
    </row>
    <row r="4229" spans="1:26" x14ac:dyDescent="0.2">
      <c r="A4229" t="s">
        <v>30</v>
      </c>
      <c r="B4229" t="s">
        <v>215</v>
      </c>
      <c r="C4229" s="4" t="s">
        <v>190</v>
      </c>
      <c r="D4229">
        <v>2020</v>
      </c>
      <c r="E4229">
        <v>1</v>
      </c>
      <c r="F4229" s="9">
        <v>31</v>
      </c>
      <c r="G4229" t="s">
        <v>455</v>
      </c>
      <c r="H4229" t="s">
        <v>136</v>
      </c>
      <c r="I4229">
        <f>VLOOKUP(B4229,Information_sites!D:E,2,FALSE)</f>
        <v>-24.100999999999999</v>
      </c>
      <c r="J4229">
        <f>VLOOKUP(B4229,Information_sites!D:F,3,FALSE)</f>
        <v>-45.6997</v>
      </c>
      <c r="K4229">
        <v>8</v>
      </c>
      <c r="L4229">
        <v>73</v>
      </c>
      <c r="M4229">
        <v>40</v>
      </c>
      <c r="N4229" t="s">
        <v>174</v>
      </c>
      <c r="O4229">
        <v>7</v>
      </c>
      <c r="P4229" s="5">
        <v>0.58194444444444404</v>
      </c>
      <c r="Q4229" s="5">
        <v>0.58541666666666703</v>
      </c>
      <c r="R4229">
        <v>20</v>
      </c>
      <c r="S4229" t="s">
        <v>62</v>
      </c>
      <c r="T4229">
        <v>1</v>
      </c>
      <c r="U4229" s="2">
        <v>10</v>
      </c>
      <c r="X4229" t="str">
        <f>VLOOKUP($S4229,Taxonomic!A:D,2,FALSE)</f>
        <v>tetraodontidae</v>
      </c>
      <c r="Y4229" t="str">
        <f>VLOOKUP(S4229,Taxonomic!A:D,3,FALSE)</f>
        <v>canthigaster</v>
      </c>
      <c r="Z4229" t="str">
        <f>VLOOKUP(S4229,Taxonomic!A:D,4,FALSE)</f>
        <v>figueiredoi</v>
      </c>
    </row>
    <row r="4230" spans="1:26" x14ac:dyDescent="0.2">
      <c r="A4230" t="s">
        <v>30</v>
      </c>
      <c r="B4230" t="s">
        <v>215</v>
      </c>
      <c r="C4230" s="4" t="s">
        <v>190</v>
      </c>
      <c r="D4230">
        <v>2020</v>
      </c>
      <c r="E4230">
        <v>1</v>
      </c>
      <c r="F4230" s="9">
        <v>31</v>
      </c>
      <c r="G4230" t="s">
        <v>455</v>
      </c>
      <c r="H4230" t="s">
        <v>136</v>
      </c>
      <c r="I4230">
        <f>VLOOKUP(B4230,Information_sites!D:E,2,FALSE)</f>
        <v>-24.100999999999999</v>
      </c>
      <c r="J4230">
        <f>VLOOKUP(B4230,Information_sites!D:F,3,FALSE)</f>
        <v>-45.6997</v>
      </c>
      <c r="K4230">
        <v>8</v>
      </c>
      <c r="L4230">
        <v>73</v>
      </c>
      <c r="M4230">
        <v>40</v>
      </c>
      <c r="N4230" t="s">
        <v>174</v>
      </c>
      <c r="O4230">
        <v>7</v>
      </c>
      <c r="P4230" s="5">
        <v>0.58194444444444404</v>
      </c>
      <c r="Q4230" s="5">
        <v>0.58541666666666703</v>
      </c>
      <c r="R4230">
        <v>20</v>
      </c>
      <c r="S4230" t="s">
        <v>113</v>
      </c>
      <c r="T4230">
        <v>1</v>
      </c>
      <c r="U4230" s="2">
        <v>8</v>
      </c>
      <c r="X4230" t="str">
        <f>VLOOKUP($S4230,Taxonomic!A:D,2,FALSE)</f>
        <v>tetraodontidae</v>
      </c>
      <c r="Y4230" t="str">
        <f>VLOOKUP(S4230,Taxonomic!A:D,3,FALSE)</f>
        <v>sphoeroides</v>
      </c>
      <c r="Z4230" t="str">
        <f>VLOOKUP(S4230,Taxonomic!A:D,4,FALSE)</f>
        <v>spengleri</v>
      </c>
    </row>
    <row r="4231" spans="1:26" x14ac:dyDescent="0.2">
      <c r="A4231" t="s">
        <v>30</v>
      </c>
      <c r="B4231" t="s">
        <v>215</v>
      </c>
      <c r="C4231" s="4" t="s">
        <v>190</v>
      </c>
      <c r="D4231">
        <v>2020</v>
      </c>
      <c r="E4231">
        <v>1</v>
      </c>
      <c r="F4231" s="9">
        <v>31</v>
      </c>
      <c r="G4231" t="s">
        <v>455</v>
      </c>
      <c r="H4231" t="s">
        <v>136</v>
      </c>
      <c r="I4231">
        <f>VLOOKUP(B4231,Information_sites!D:E,2,FALSE)</f>
        <v>-24.100999999999999</v>
      </c>
      <c r="J4231">
        <f>VLOOKUP(B4231,Information_sites!D:F,3,FALSE)</f>
        <v>-45.6997</v>
      </c>
      <c r="K4231">
        <v>8</v>
      </c>
      <c r="L4231">
        <v>73</v>
      </c>
      <c r="M4231">
        <v>40</v>
      </c>
      <c r="N4231" t="s">
        <v>174</v>
      </c>
      <c r="O4231">
        <v>7</v>
      </c>
      <c r="P4231" s="5">
        <v>0.58194444444444404</v>
      </c>
      <c r="Q4231" s="5">
        <v>0.58541666666666703</v>
      </c>
      <c r="R4231">
        <v>20</v>
      </c>
      <c r="S4231" t="s">
        <v>93</v>
      </c>
      <c r="T4231">
        <v>1</v>
      </c>
      <c r="U4231" s="2">
        <v>28</v>
      </c>
      <c r="X4231" t="str">
        <f>VLOOKUP($S4231,Taxonomic!A:D,2,FALSE)</f>
        <v>sparidae</v>
      </c>
      <c r="Y4231" t="str">
        <f>VLOOKUP(S4231,Taxonomic!A:D,3,FALSE)</f>
        <v>calamus</v>
      </c>
      <c r="Z4231" t="str">
        <f>VLOOKUP(S4231,Taxonomic!A:D,4,FALSE)</f>
        <v>penna</v>
      </c>
    </row>
    <row r="4232" spans="1:26" x14ac:dyDescent="0.2">
      <c r="A4232" t="s">
        <v>30</v>
      </c>
      <c r="B4232" t="s">
        <v>215</v>
      </c>
      <c r="C4232" s="4" t="s">
        <v>190</v>
      </c>
      <c r="D4232">
        <v>2020</v>
      </c>
      <c r="E4232">
        <v>1</v>
      </c>
      <c r="F4232" s="9">
        <v>31</v>
      </c>
      <c r="G4232" t="s">
        <v>455</v>
      </c>
      <c r="H4232" t="s">
        <v>136</v>
      </c>
      <c r="I4232">
        <f>VLOOKUP(B4232,Information_sites!D:E,2,FALSE)</f>
        <v>-24.100999999999999</v>
      </c>
      <c r="J4232">
        <f>VLOOKUP(B4232,Information_sites!D:F,3,FALSE)</f>
        <v>-45.6997</v>
      </c>
      <c r="K4232">
        <v>8</v>
      </c>
      <c r="L4232">
        <v>73</v>
      </c>
      <c r="M4232">
        <v>40</v>
      </c>
      <c r="N4232" t="s">
        <v>174</v>
      </c>
      <c r="O4232">
        <v>7</v>
      </c>
      <c r="P4232" s="5">
        <v>0.58194444444444404</v>
      </c>
      <c r="Q4232" s="5">
        <v>0.58541666666666703</v>
      </c>
      <c r="R4232">
        <v>20</v>
      </c>
      <c r="S4232" t="s">
        <v>39</v>
      </c>
      <c r="T4232">
        <v>2</v>
      </c>
      <c r="U4232" s="2">
        <v>20</v>
      </c>
      <c r="X4232" t="str">
        <f>VLOOKUP($S4232,Taxonomic!A:D,2,FALSE)</f>
        <v>haemulidae</v>
      </c>
      <c r="Y4232" t="str">
        <f>VLOOKUP(S4232,Taxonomic!A:D,3,FALSE)</f>
        <v>haemulon</v>
      </c>
      <c r="Z4232" t="str">
        <f>VLOOKUP(S4232,Taxonomic!A:D,4,FALSE)</f>
        <v>aurolineatum</v>
      </c>
    </row>
    <row r="4233" spans="1:26" x14ac:dyDescent="0.2">
      <c r="A4233" t="s">
        <v>30</v>
      </c>
      <c r="B4233" t="s">
        <v>215</v>
      </c>
      <c r="C4233" s="4" t="s">
        <v>190</v>
      </c>
      <c r="D4233">
        <v>2020</v>
      </c>
      <c r="E4233">
        <v>1</v>
      </c>
      <c r="F4233" s="9">
        <v>31</v>
      </c>
      <c r="G4233" t="s">
        <v>455</v>
      </c>
      <c r="H4233" t="s">
        <v>136</v>
      </c>
      <c r="I4233">
        <f>VLOOKUP(B4233,Information_sites!D:E,2,FALSE)</f>
        <v>-24.100999999999999</v>
      </c>
      <c r="J4233">
        <f>VLOOKUP(B4233,Information_sites!D:F,3,FALSE)</f>
        <v>-45.6997</v>
      </c>
      <c r="K4233">
        <v>8</v>
      </c>
      <c r="L4233">
        <v>73</v>
      </c>
      <c r="M4233">
        <v>40</v>
      </c>
      <c r="N4233" t="s">
        <v>174</v>
      </c>
      <c r="O4233">
        <v>7</v>
      </c>
      <c r="P4233" s="5">
        <v>0.58194444444444404</v>
      </c>
      <c r="Q4233" s="5">
        <v>0.58541666666666703</v>
      </c>
      <c r="R4233">
        <v>20</v>
      </c>
      <c r="S4233" t="s">
        <v>39</v>
      </c>
      <c r="T4233">
        <v>20</v>
      </c>
      <c r="U4233" s="2">
        <v>18</v>
      </c>
      <c r="X4233" t="str">
        <f>VLOOKUP($S4233,Taxonomic!A:D,2,FALSE)</f>
        <v>haemulidae</v>
      </c>
      <c r="Y4233" t="str">
        <f>VLOOKUP(S4233,Taxonomic!A:D,3,FALSE)</f>
        <v>haemulon</v>
      </c>
      <c r="Z4233" t="str">
        <f>VLOOKUP(S4233,Taxonomic!A:D,4,FALSE)</f>
        <v>aurolineatum</v>
      </c>
    </row>
    <row r="4234" spans="1:26" x14ac:dyDescent="0.2">
      <c r="A4234" t="s">
        <v>30</v>
      </c>
      <c r="B4234" t="s">
        <v>215</v>
      </c>
      <c r="C4234" s="4" t="s">
        <v>190</v>
      </c>
      <c r="D4234">
        <v>2020</v>
      </c>
      <c r="E4234">
        <v>1</v>
      </c>
      <c r="F4234" s="9">
        <v>31</v>
      </c>
      <c r="G4234" t="s">
        <v>455</v>
      </c>
      <c r="H4234" t="s">
        <v>136</v>
      </c>
      <c r="I4234">
        <f>VLOOKUP(B4234,Information_sites!D:E,2,FALSE)</f>
        <v>-24.100999999999999</v>
      </c>
      <c r="J4234">
        <f>VLOOKUP(B4234,Information_sites!D:F,3,FALSE)</f>
        <v>-45.6997</v>
      </c>
      <c r="K4234">
        <v>8</v>
      </c>
      <c r="L4234">
        <v>73</v>
      </c>
      <c r="M4234">
        <v>40</v>
      </c>
      <c r="N4234" t="s">
        <v>174</v>
      </c>
      <c r="O4234">
        <v>7</v>
      </c>
      <c r="P4234" s="5">
        <v>0.58194444444444404</v>
      </c>
      <c r="Q4234" s="5">
        <v>0.58541666666666703</v>
      </c>
      <c r="R4234">
        <v>20</v>
      </c>
      <c r="S4234" t="s">
        <v>39</v>
      </c>
      <c r="T4234">
        <v>20</v>
      </c>
      <c r="U4234" s="2">
        <v>15</v>
      </c>
      <c r="X4234" t="str">
        <f>VLOOKUP($S4234,Taxonomic!A:D,2,FALSE)</f>
        <v>haemulidae</v>
      </c>
      <c r="Y4234" t="str">
        <f>VLOOKUP(S4234,Taxonomic!A:D,3,FALSE)</f>
        <v>haemulon</v>
      </c>
      <c r="Z4234" t="str">
        <f>VLOOKUP(S4234,Taxonomic!A:D,4,FALSE)</f>
        <v>aurolineatum</v>
      </c>
    </row>
    <row r="4235" spans="1:26" x14ac:dyDescent="0.2">
      <c r="A4235" t="s">
        <v>30</v>
      </c>
      <c r="B4235" t="s">
        <v>215</v>
      </c>
      <c r="C4235" s="4" t="s">
        <v>190</v>
      </c>
      <c r="D4235">
        <v>2020</v>
      </c>
      <c r="E4235">
        <v>1</v>
      </c>
      <c r="F4235" s="9">
        <v>31</v>
      </c>
      <c r="G4235" t="s">
        <v>455</v>
      </c>
      <c r="H4235" t="s">
        <v>136</v>
      </c>
      <c r="I4235">
        <f>VLOOKUP(B4235,Information_sites!D:E,2,FALSE)</f>
        <v>-24.100999999999999</v>
      </c>
      <c r="J4235">
        <f>VLOOKUP(B4235,Information_sites!D:F,3,FALSE)</f>
        <v>-45.6997</v>
      </c>
      <c r="K4235">
        <v>8</v>
      </c>
      <c r="L4235">
        <v>73</v>
      </c>
      <c r="M4235">
        <v>40</v>
      </c>
      <c r="N4235" t="s">
        <v>174</v>
      </c>
      <c r="O4235">
        <v>7</v>
      </c>
      <c r="P4235" s="5">
        <v>0.58194444444444404</v>
      </c>
      <c r="Q4235" s="5">
        <v>0.58541666666666703</v>
      </c>
      <c r="R4235">
        <v>20</v>
      </c>
      <c r="S4235" t="s">
        <v>50</v>
      </c>
      <c r="T4235">
        <v>1</v>
      </c>
      <c r="U4235" s="2">
        <v>32</v>
      </c>
      <c r="X4235" t="str">
        <f>VLOOKUP($S4235,Taxonomic!A:D,2,FALSE)</f>
        <v>haemulidae</v>
      </c>
      <c r="Y4235" t="str">
        <f>VLOOKUP(S4235,Taxonomic!A:D,3,FALSE)</f>
        <v>anisotremus</v>
      </c>
      <c r="Z4235" t="str">
        <f>VLOOKUP(S4235,Taxonomic!A:D,4,FALSE)</f>
        <v>virginicus</v>
      </c>
    </row>
    <row r="4236" spans="1:26" x14ac:dyDescent="0.2">
      <c r="A4236" t="s">
        <v>30</v>
      </c>
      <c r="B4236" t="s">
        <v>215</v>
      </c>
      <c r="C4236" s="4" t="s">
        <v>190</v>
      </c>
      <c r="D4236">
        <v>2020</v>
      </c>
      <c r="E4236">
        <v>1</v>
      </c>
      <c r="F4236" s="9">
        <v>31</v>
      </c>
      <c r="G4236" t="s">
        <v>455</v>
      </c>
      <c r="H4236" t="s">
        <v>136</v>
      </c>
      <c r="I4236">
        <f>VLOOKUP(B4236,Information_sites!D:E,2,FALSE)</f>
        <v>-24.100999999999999</v>
      </c>
      <c r="J4236">
        <f>VLOOKUP(B4236,Information_sites!D:F,3,FALSE)</f>
        <v>-45.6997</v>
      </c>
      <c r="K4236">
        <v>8</v>
      </c>
      <c r="L4236">
        <v>73</v>
      </c>
      <c r="M4236">
        <v>40</v>
      </c>
      <c r="N4236" t="s">
        <v>174</v>
      </c>
      <c r="O4236">
        <v>7</v>
      </c>
      <c r="P4236" s="5">
        <v>0.58194444444444404</v>
      </c>
      <c r="Q4236" s="5">
        <v>0.58541666666666703</v>
      </c>
      <c r="R4236">
        <v>20</v>
      </c>
      <c r="S4236" t="s">
        <v>73</v>
      </c>
      <c r="T4236">
        <v>10</v>
      </c>
      <c r="U4236" s="2">
        <v>42</v>
      </c>
      <c r="X4236" t="str">
        <f>VLOOKUP($S4236,Taxonomic!A:D,2,FALSE)</f>
        <v>ephippidae</v>
      </c>
      <c r="Y4236" t="str">
        <f>VLOOKUP(S4236,Taxonomic!A:D,3,FALSE)</f>
        <v>chaetodipterus</v>
      </c>
      <c r="Z4236" t="str">
        <f>VLOOKUP(S4236,Taxonomic!A:D,4,FALSE)</f>
        <v>faber</v>
      </c>
    </row>
    <row r="4237" spans="1:26" x14ac:dyDescent="0.2">
      <c r="A4237" t="s">
        <v>30</v>
      </c>
      <c r="B4237" t="s">
        <v>215</v>
      </c>
      <c r="C4237" s="4" t="s">
        <v>190</v>
      </c>
      <c r="D4237">
        <v>2020</v>
      </c>
      <c r="E4237">
        <v>1</v>
      </c>
      <c r="F4237" s="9">
        <v>31</v>
      </c>
      <c r="G4237" t="s">
        <v>455</v>
      </c>
      <c r="H4237" t="s">
        <v>136</v>
      </c>
      <c r="I4237">
        <f>VLOOKUP(B4237,Information_sites!D:E,2,FALSE)</f>
        <v>-24.100999999999999</v>
      </c>
      <c r="J4237">
        <f>VLOOKUP(B4237,Information_sites!D:F,3,FALSE)</f>
        <v>-45.6997</v>
      </c>
      <c r="K4237">
        <v>8</v>
      </c>
      <c r="L4237">
        <v>73</v>
      </c>
      <c r="M4237">
        <v>40</v>
      </c>
      <c r="N4237" t="s">
        <v>174</v>
      </c>
      <c r="O4237">
        <v>7</v>
      </c>
      <c r="P4237" s="5">
        <v>0.58194444444444404</v>
      </c>
      <c r="Q4237" s="5">
        <v>0.58541666666666703</v>
      </c>
      <c r="R4237">
        <v>20</v>
      </c>
      <c r="S4237" t="s">
        <v>35</v>
      </c>
      <c r="T4237">
        <v>1</v>
      </c>
      <c r="U4237" s="2">
        <v>38</v>
      </c>
      <c r="X4237" t="str">
        <f>VLOOKUP($S4237,Taxonomic!A:D,2,FALSE)</f>
        <v>labridae</v>
      </c>
      <c r="Y4237" t="str">
        <f>VLOOKUP(S4237,Taxonomic!A:D,3,FALSE)</f>
        <v>bodianus</v>
      </c>
      <c r="Z4237" t="str">
        <f>VLOOKUP(S4237,Taxonomic!A:D,4,FALSE)</f>
        <v>rufus</v>
      </c>
    </row>
    <row r="4238" spans="1:26" x14ac:dyDescent="0.2">
      <c r="A4238" t="s">
        <v>30</v>
      </c>
      <c r="B4238" t="s">
        <v>215</v>
      </c>
      <c r="C4238" s="4" t="s">
        <v>190</v>
      </c>
      <c r="D4238">
        <v>2020</v>
      </c>
      <c r="E4238">
        <v>1</v>
      </c>
      <c r="F4238" s="9">
        <v>31</v>
      </c>
      <c r="G4238" t="s">
        <v>455</v>
      </c>
      <c r="H4238" t="s">
        <v>136</v>
      </c>
      <c r="I4238">
        <f>VLOOKUP(B4238,Information_sites!D:E,2,FALSE)</f>
        <v>-24.100999999999999</v>
      </c>
      <c r="J4238">
        <f>VLOOKUP(B4238,Information_sites!D:F,3,FALSE)</f>
        <v>-45.6997</v>
      </c>
      <c r="K4238">
        <v>8</v>
      </c>
      <c r="L4238">
        <v>73</v>
      </c>
      <c r="M4238">
        <v>40</v>
      </c>
      <c r="N4238" t="s">
        <v>174</v>
      </c>
      <c r="O4238">
        <v>7</v>
      </c>
      <c r="P4238" s="5">
        <v>0.58194444444444404</v>
      </c>
      <c r="Q4238" s="5">
        <v>0.58541666666666703</v>
      </c>
      <c r="R4238">
        <v>20</v>
      </c>
      <c r="S4238" t="s">
        <v>44</v>
      </c>
      <c r="T4238">
        <v>1</v>
      </c>
      <c r="U4238" s="2">
        <v>40</v>
      </c>
      <c r="X4238" t="str">
        <f>VLOOKUP($S4238,Taxonomic!A:D,2,FALSE)</f>
        <v>pomacanthidae</v>
      </c>
      <c r="Y4238" t="str">
        <f>VLOOKUP(S4238,Taxonomic!A:D,3,FALSE)</f>
        <v>pomacanthus</v>
      </c>
      <c r="Z4238" t="str">
        <f>VLOOKUP(S4238,Taxonomic!A:D,4,FALSE)</f>
        <v>paru</v>
      </c>
    </row>
    <row r="4239" spans="1:26" x14ac:dyDescent="0.2">
      <c r="A4239" t="s">
        <v>30</v>
      </c>
      <c r="B4239" t="s">
        <v>215</v>
      </c>
      <c r="C4239" s="4" t="s">
        <v>190</v>
      </c>
      <c r="D4239">
        <v>2020</v>
      </c>
      <c r="E4239">
        <v>1</v>
      </c>
      <c r="F4239" s="9">
        <v>31</v>
      </c>
      <c r="G4239" t="s">
        <v>455</v>
      </c>
      <c r="H4239" t="s">
        <v>136</v>
      </c>
      <c r="I4239">
        <f>VLOOKUP(B4239,Information_sites!D:E,2,FALSE)</f>
        <v>-24.100999999999999</v>
      </c>
      <c r="J4239">
        <f>VLOOKUP(B4239,Information_sites!D:F,3,FALSE)</f>
        <v>-45.6997</v>
      </c>
      <c r="K4239">
        <v>8</v>
      </c>
      <c r="L4239">
        <v>73</v>
      </c>
      <c r="M4239">
        <v>40</v>
      </c>
      <c r="N4239" t="s">
        <v>174</v>
      </c>
      <c r="O4239">
        <v>7</v>
      </c>
      <c r="P4239" s="5">
        <v>0.58194444444444404</v>
      </c>
      <c r="Q4239" s="5">
        <v>0.58541666666666703</v>
      </c>
      <c r="R4239">
        <v>20</v>
      </c>
      <c r="S4239" t="s">
        <v>51</v>
      </c>
      <c r="T4239">
        <v>1</v>
      </c>
      <c r="U4239" s="2">
        <v>30</v>
      </c>
      <c r="X4239" t="str">
        <f>VLOOKUP($S4239,Taxonomic!A:D,2,FALSE)</f>
        <v>sparidae</v>
      </c>
      <c r="Y4239" t="str">
        <f>VLOOKUP(S4239,Taxonomic!A:D,3,FALSE)</f>
        <v>diplodus</v>
      </c>
      <c r="Z4239" t="str">
        <f>VLOOKUP(S4239,Taxonomic!A:D,4,FALSE)</f>
        <v>argenteus</v>
      </c>
    </row>
    <row r="4240" spans="1:26" x14ac:dyDescent="0.2">
      <c r="A4240" t="s">
        <v>30</v>
      </c>
      <c r="B4240" t="s">
        <v>215</v>
      </c>
      <c r="C4240" s="4" t="s">
        <v>190</v>
      </c>
      <c r="D4240">
        <v>2020</v>
      </c>
      <c r="E4240">
        <v>1</v>
      </c>
      <c r="F4240" s="9">
        <v>31</v>
      </c>
      <c r="G4240" t="s">
        <v>455</v>
      </c>
      <c r="H4240" t="s">
        <v>136</v>
      </c>
      <c r="I4240">
        <f>VLOOKUP(B4240,Information_sites!D:E,2,FALSE)</f>
        <v>-24.100999999999999</v>
      </c>
      <c r="J4240">
        <f>VLOOKUP(B4240,Information_sites!D:F,3,FALSE)</f>
        <v>-45.6997</v>
      </c>
      <c r="K4240">
        <v>8</v>
      </c>
      <c r="L4240">
        <v>73</v>
      </c>
      <c r="M4240">
        <v>40</v>
      </c>
      <c r="N4240" t="s">
        <v>174</v>
      </c>
      <c r="O4240">
        <v>7</v>
      </c>
      <c r="P4240" s="5">
        <v>0.58194444444444404</v>
      </c>
      <c r="Q4240" s="5">
        <v>0.58541666666666703</v>
      </c>
      <c r="R4240">
        <v>20</v>
      </c>
      <c r="S4240" t="s">
        <v>43</v>
      </c>
      <c r="T4240">
        <v>1</v>
      </c>
      <c r="U4240" s="2">
        <v>20</v>
      </c>
      <c r="X4240" t="str">
        <f>VLOOKUP($S4240,Taxonomic!A:D,2,FALSE)</f>
        <v>sciaenidae</v>
      </c>
      <c r="Y4240" t="str">
        <f>VLOOKUP(S4240,Taxonomic!A:D,3,FALSE)</f>
        <v>odontoscion</v>
      </c>
      <c r="Z4240" t="str">
        <f>VLOOKUP(S4240,Taxonomic!A:D,4,FALSE)</f>
        <v>dentex</v>
      </c>
    </row>
    <row r="4241" spans="1:26" x14ac:dyDescent="0.2">
      <c r="A4241" t="s">
        <v>30</v>
      </c>
      <c r="B4241" t="s">
        <v>215</v>
      </c>
      <c r="C4241" s="4" t="s">
        <v>190</v>
      </c>
      <c r="D4241">
        <v>2020</v>
      </c>
      <c r="E4241">
        <v>1</v>
      </c>
      <c r="F4241" s="9">
        <v>31</v>
      </c>
      <c r="G4241" t="s">
        <v>455</v>
      </c>
      <c r="H4241" t="s">
        <v>136</v>
      </c>
      <c r="I4241">
        <f>VLOOKUP(B4241,Information_sites!D:E,2,FALSE)</f>
        <v>-24.100999999999999</v>
      </c>
      <c r="J4241">
        <f>VLOOKUP(B4241,Information_sites!D:F,3,FALSE)</f>
        <v>-45.6997</v>
      </c>
      <c r="K4241">
        <v>8</v>
      </c>
      <c r="L4241">
        <v>73</v>
      </c>
      <c r="M4241">
        <v>40</v>
      </c>
      <c r="N4241" t="s">
        <v>174</v>
      </c>
      <c r="O4241">
        <v>7</v>
      </c>
      <c r="P4241" s="5">
        <v>0.58194444444444404</v>
      </c>
      <c r="Q4241" s="5">
        <v>0.58541666666666703</v>
      </c>
      <c r="R4241">
        <v>20</v>
      </c>
      <c r="S4241" t="s">
        <v>100</v>
      </c>
      <c r="T4241">
        <v>1</v>
      </c>
      <c r="U4241" s="2">
        <v>5</v>
      </c>
      <c r="X4241" t="str">
        <f>VLOOKUP($S4241,Taxonomic!A:D,2,FALSE)</f>
        <v>gobiidae</v>
      </c>
      <c r="Y4241" t="str">
        <f>VLOOKUP(S4241,Taxonomic!A:D,3,FALSE)</f>
        <v>coryphopterus</v>
      </c>
      <c r="Z4241" t="str">
        <f>VLOOKUP(S4241,Taxonomic!A:D,4,FALSE)</f>
        <v>glaucofraenum</v>
      </c>
    </row>
    <row r="4242" spans="1:26" x14ac:dyDescent="0.2">
      <c r="A4242" t="s">
        <v>30</v>
      </c>
      <c r="B4242" t="s">
        <v>215</v>
      </c>
      <c r="C4242" s="4" t="s">
        <v>190</v>
      </c>
      <c r="D4242">
        <v>2020</v>
      </c>
      <c r="E4242">
        <v>1</v>
      </c>
      <c r="F4242" s="9">
        <v>31</v>
      </c>
      <c r="G4242" t="s">
        <v>455</v>
      </c>
      <c r="H4242" t="s">
        <v>136</v>
      </c>
      <c r="I4242">
        <f>VLOOKUP(B4242,Information_sites!D:E,2,FALSE)</f>
        <v>-24.100999999999999</v>
      </c>
      <c r="J4242">
        <f>VLOOKUP(B4242,Information_sites!D:F,3,FALSE)</f>
        <v>-45.6997</v>
      </c>
      <c r="K4242">
        <v>8</v>
      </c>
      <c r="L4242">
        <v>73</v>
      </c>
      <c r="M4242">
        <v>40</v>
      </c>
      <c r="N4242" t="s">
        <v>174</v>
      </c>
      <c r="O4242">
        <v>7</v>
      </c>
      <c r="P4242" s="5">
        <v>0.58194444444444404</v>
      </c>
      <c r="Q4242" s="5">
        <v>0.58541666666666703</v>
      </c>
      <c r="R4242">
        <v>20</v>
      </c>
      <c r="S4242" t="s">
        <v>40</v>
      </c>
      <c r="T4242">
        <v>1</v>
      </c>
      <c r="U4242" s="2">
        <v>12</v>
      </c>
      <c r="X4242" t="str">
        <f>VLOOKUP($S4242,Taxonomic!A:D,2,FALSE)</f>
        <v>labridae</v>
      </c>
      <c r="Y4242" t="str">
        <f>VLOOKUP(S4242,Taxonomic!A:D,3,FALSE)</f>
        <v>halichoeres</v>
      </c>
      <c r="Z4242" t="str">
        <f>VLOOKUP(S4242,Taxonomic!A:D,4,FALSE)</f>
        <v>poeyi</v>
      </c>
    </row>
    <row r="4243" spans="1:26" x14ac:dyDescent="0.2">
      <c r="A4243" t="s">
        <v>30</v>
      </c>
      <c r="B4243" t="s">
        <v>215</v>
      </c>
      <c r="C4243" s="4" t="s">
        <v>190</v>
      </c>
      <c r="D4243">
        <v>2020</v>
      </c>
      <c r="E4243">
        <v>1</v>
      </c>
      <c r="F4243" s="9">
        <v>31</v>
      </c>
      <c r="G4243" t="s">
        <v>455</v>
      </c>
      <c r="H4243" t="s">
        <v>136</v>
      </c>
      <c r="I4243">
        <f>VLOOKUP(B4243,Information_sites!D:E,2,FALSE)</f>
        <v>-24.100999999999999</v>
      </c>
      <c r="J4243">
        <f>VLOOKUP(B4243,Information_sites!D:F,3,FALSE)</f>
        <v>-45.6997</v>
      </c>
      <c r="K4243">
        <v>9</v>
      </c>
      <c r="L4243">
        <v>74</v>
      </c>
      <c r="M4243">
        <v>40</v>
      </c>
      <c r="N4243" t="s">
        <v>196</v>
      </c>
      <c r="O4243">
        <v>7</v>
      </c>
      <c r="P4243" s="5">
        <v>0.58750000000000002</v>
      </c>
      <c r="Q4243" s="5">
        <v>0.593055555555556</v>
      </c>
      <c r="R4243">
        <v>22</v>
      </c>
      <c r="S4243" t="s">
        <v>39</v>
      </c>
      <c r="T4243">
        <v>54</v>
      </c>
      <c r="U4243" s="2">
        <v>18</v>
      </c>
      <c r="X4243" t="str">
        <f>VLOOKUP($S4243,Taxonomic!A:D,2,FALSE)</f>
        <v>haemulidae</v>
      </c>
      <c r="Y4243" t="str">
        <f>VLOOKUP(S4243,Taxonomic!A:D,3,FALSE)</f>
        <v>haemulon</v>
      </c>
      <c r="Z4243" t="str">
        <f>VLOOKUP(S4243,Taxonomic!A:D,4,FALSE)</f>
        <v>aurolineatum</v>
      </c>
    </row>
    <row r="4244" spans="1:26" x14ac:dyDescent="0.2">
      <c r="A4244" t="s">
        <v>30</v>
      </c>
      <c r="B4244" t="s">
        <v>215</v>
      </c>
      <c r="C4244" s="4" t="s">
        <v>190</v>
      </c>
      <c r="D4244">
        <v>2020</v>
      </c>
      <c r="E4244">
        <v>1</v>
      </c>
      <c r="F4244" s="9">
        <v>31</v>
      </c>
      <c r="G4244" t="s">
        <v>455</v>
      </c>
      <c r="H4244" t="s">
        <v>136</v>
      </c>
      <c r="I4244">
        <f>VLOOKUP(B4244,Information_sites!D:E,2,FALSE)</f>
        <v>-24.100999999999999</v>
      </c>
      <c r="J4244">
        <f>VLOOKUP(B4244,Information_sites!D:F,3,FALSE)</f>
        <v>-45.6997</v>
      </c>
      <c r="K4244">
        <v>9</v>
      </c>
      <c r="L4244">
        <v>74</v>
      </c>
      <c r="M4244">
        <v>40</v>
      </c>
      <c r="N4244" t="s">
        <v>196</v>
      </c>
      <c r="O4244">
        <v>7</v>
      </c>
      <c r="P4244" s="5">
        <v>0.58750000000000002</v>
      </c>
      <c r="Q4244" s="5">
        <v>0.593055555555556</v>
      </c>
      <c r="R4244">
        <v>22</v>
      </c>
      <c r="S4244" t="s">
        <v>39</v>
      </c>
      <c r="T4244">
        <v>20</v>
      </c>
      <c r="U4244" s="2">
        <v>12</v>
      </c>
      <c r="X4244" t="str">
        <f>VLOOKUP($S4244,Taxonomic!A:D,2,FALSE)</f>
        <v>haemulidae</v>
      </c>
      <c r="Y4244" t="str">
        <f>VLOOKUP(S4244,Taxonomic!A:D,3,FALSE)</f>
        <v>haemulon</v>
      </c>
      <c r="Z4244" t="str">
        <f>VLOOKUP(S4244,Taxonomic!A:D,4,FALSE)</f>
        <v>aurolineatum</v>
      </c>
    </row>
    <row r="4245" spans="1:26" x14ac:dyDescent="0.2">
      <c r="A4245" t="s">
        <v>30</v>
      </c>
      <c r="B4245" t="s">
        <v>215</v>
      </c>
      <c r="C4245" s="4" t="s">
        <v>190</v>
      </c>
      <c r="D4245">
        <v>2020</v>
      </c>
      <c r="E4245">
        <v>1</v>
      </c>
      <c r="F4245" s="9">
        <v>31</v>
      </c>
      <c r="G4245" t="s">
        <v>455</v>
      </c>
      <c r="H4245" t="s">
        <v>136</v>
      </c>
      <c r="I4245">
        <f>VLOOKUP(B4245,Information_sites!D:E,2,FALSE)</f>
        <v>-24.100999999999999</v>
      </c>
      <c r="J4245">
        <f>VLOOKUP(B4245,Information_sites!D:F,3,FALSE)</f>
        <v>-45.6997</v>
      </c>
      <c r="K4245">
        <v>9</v>
      </c>
      <c r="L4245">
        <v>74</v>
      </c>
      <c r="M4245">
        <v>40</v>
      </c>
      <c r="N4245" t="s">
        <v>196</v>
      </c>
      <c r="O4245">
        <v>7</v>
      </c>
      <c r="P4245" s="5">
        <v>0.58750000000000002</v>
      </c>
      <c r="Q4245" s="5">
        <v>0.593055555555556</v>
      </c>
      <c r="R4245">
        <v>22</v>
      </c>
      <c r="S4245" t="s">
        <v>39</v>
      </c>
      <c r="T4245">
        <v>30</v>
      </c>
      <c r="U4245" s="2">
        <v>15</v>
      </c>
      <c r="X4245" t="str">
        <f>VLOOKUP($S4245,Taxonomic!A:D,2,FALSE)</f>
        <v>haemulidae</v>
      </c>
      <c r="Y4245" t="str">
        <f>VLOOKUP(S4245,Taxonomic!A:D,3,FALSE)</f>
        <v>haemulon</v>
      </c>
      <c r="Z4245" t="str">
        <f>VLOOKUP(S4245,Taxonomic!A:D,4,FALSE)</f>
        <v>aurolineatum</v>
      </c>
    </row>
    <row r="4246" spans="1:26" x14ac:dyDescent="0.2">
      <c r="A4246" t="s">
        <v>30</v>
      </c>
      <c r="B4246" t="s">
        <v>215</v>
      </c>
      <c r="C4246" s="4" t="s">
        <v>190</v>
      </c>
      <c r="D4246">
        <v>2020</v>
      </c>
      <c r="E4246">
        <v>1</v>
      </c>
      <c r="F4246" s="9">
        <v>31</v>
      </c>
      <c r="G4246" t="s">
        <v>455</v>
      </c>
      <c r="H4246" t="s">
        <v>136</v>
      </c>
      <c r="I4246">
        <f>VLOOKUP(B4246,Information_sites!D:E,2,FALSE)</f>
        <v>-24.100999999999999</v>
      </c>
      <c r="J4246">
        <f>VLOOKUP(B4246,Information_sites!D:F,3,FALSE)</f>
        <v>-45.6997</v>
      </c>
      <c r="K4246">
        <v>9</v>
      </c>
      <c r="L4246">
        <v>74</v>
      </c>
      <c r="M4246">
        <v>40</v>
      </c>
      <c r="N4246" t="s">
        <v>196</v>
      </c>
      <c r="O4246">
        <v>7</v>
      </c>
      <c r="P4246" s="5">
        <v>0.58750000000000002</v>
      </c>
      <c r="Q4246" s="5">
        <v>0.593055555555556</v>
      </c>
      <c r="R4246">
        <v>22</v>
      </c>
      <c r="S4246" t="s">
        <v>57</v>
      </c>
      <c r="T4246">
        <v>2</v>
      </c>
      <c r="U4246" s="2">
        <v>45</v>
      </c>
      <c r="V4246" t="s">
        <v>157</v>
      </c>
      <c r="X4246" t="str">
        <f>VLOOKUP($S4246,Taxonomic!A:D,2,FALSE)</f>
        <v>scaridae</v>
      </c>
      <c r="Y4246" t="str">
        <f>VLOOKUP(S4246,Taxonomic!A:D,3,FALSE)</f>
        <v>sparisoma</v>
      </c>
      <c r="Z4246" t="str">
        <f>VLOOKUP(S4246,Taxonomic!A:D,4,FALSE)</f>
        <v>frondosum</v>
      </c>
    </row>
    <row r="4247" spans="1:26" x14ac:dyDescent="0.2">
      <c r="A4247" t="s">
        <v>30</v>
      </c>
      <c r="B4247" t="s">
        <v>215</v>
      </c>
      <c r="C4247" s="4" t="s">
        <v>190</v>
      </c>
      <c r="D4247">
        <v>2020</v>
      </c>
      <c r="E4247">
        <v>1</v>
      </c>
      <c r="F4247" s="9">
        <v>31</v>
      </c>
      <c r="G4247" t="s">
        <v>455</v>
      </c>
      <c r="H4247" t="s">
        <v>136</v>
      </c>
      <c r="I4247">
        <f>VLOOKUP(B4247,Information_sites!D:E,2,FALSE)</f>
        <v>-24.100999999999999</v>
      </c>
      <c r="J4247">
        <f>VLOOKUP(B4247,Information_sites!D:F,3,FALSE)</f>
        <v>-45.6997</v>
      </c>
      <c r="K4247">
        <v>9</v>
      </c>
      <c r="L4247">
        <v>74</v>
      </c>
      <c r="M4247">
        <v>40</v>
      </c>
      <c r="N4247" t="s">
        <v>196</v>
      </c>
      <c r="O4247">
        <v>7</v>
      </c>
      <c r="P4247" s="5">
        <v>0.58750000000000002</v>
      </c>
      <c r="Q4247" s="5">
        <v>0.593055555555556</v>
      </c>
      <c r="R4247">
        <v>22</v>
      </c>
      <c r="S4247" t="s">
        <v>41</v>
      </c>
      <c r="T4247">
        <v>1</v>
      </c>
      <c r="U4247" s="2">
        <v>30</v>
      </c>
      <c r="X4247" t="str">
        <f>VLOOKUP($S4247,Taxonomic!A:D,2,FALSE)</f>
        <v>holocentridae</v>
      </c>
      <c r="Y4247" t="str">
        <f>VLOOKUP(S4247,Taxonomic!A:D,3,FALSE)</f>
        <v>holocentrus</v>
      </c>
      <c r="Z4247" t="str">
        <f>VLOOKUP(S4247,Taxonomic!A:D,4,FALSE)</f>
        <v>adscensionis</v>
      </c>
    </row>
    <row r="4248" spans="1:26" x14ac:dyDescent="0.2">
      <c r="A4248" t="s">
        <v>30</v>
      </c>
      <c r="B4248" t="s">
        <v>215</v>
      </c>
      <c r="C4248" s="4" t="s">
        <v>190</v>
      </c>
      <c r="D4248">
        <v>2020</v>
      </c>
      <c r="E4248">
        <v>1</v>
      </c>
      <c r="F4248" s="9">
        <v>31</v>
      </c>
      <c r="G4248" t="s">
        <v>455</v>
      </c>
      <c r="H4248" t="s">
        <v>136</v>
      </c>
      <c r="I4248">
        <f>VLOOKUP(B4248,Information_sites!D:E,2,FALSE)</f>
        <v>-24.100999999999999</v>
      </c>
      <c r="J4248">
        <f>VLOOKUP(B4248,Information_sites!D:F,3,FALSE)</f>
        <v>-45.6997</v>
      </c>
      <c r="K4248">
        <v>9</v>
      </c>
      <c r="L4248">
        <v>74</v>
      </c>
      <c r="M4248">
        <v>40</v>
      </c>
      <c r="N4248" t="s">
        <v>196</v>
      </c>
      <c r="O4248">
        <v>7</v>
      </c>
      <c r="P4248" s="5">
        <v>0.58750000000000002</v>
      </c>
      <c r="Q4248" s="5">
        <v>0.593055555555556</v>
      </c>
      <c r="R4248">
        <v>22</v>
      </c>
      <c r="S4248" t="s">
        <v>41</v>
      </c>
      <c r="T4248">
        <v>1</v>
      </c>
      <c r="U4248" s="2">
        <v>27</v>
      </c>
      <c r="X4248" t="str">
        <f>VLOOKUP($S4248,Taxonomic!A:D,2,FALSE)</f>
        <v>holocentridae</v>
      </c>
      <c r="Y4248" t="str">
        <f>VLOOKUP(S4248,Taxonomic!A:D,3,FALSE)</f>
        <v>holocentrus</v>
      </c>
      <c r="Z4248" t="str">
        <f>VLOOKUP(S4248,Taxonomic!A:D,4,FALSE)</f>
        <v>adscensionis</v>
      </c>
    </row>
    <row r="4249" spans="1:26" x14ac:dyDescent="0.2">
      <c r="A4249" t="s">
        <v>30</v>
      </c>
      <c r="B4249" t="s">
        <v>215</v>
      </c>
      <c r="C4249" s="4" t="s">
        <v>190</v>
      </c>
      <c r="D4249">
        <v>2020</v>
      </c>
      <c r="E4249">
        <v>1</v>
      </c>
      <c r="F4249" s="9">
        <v>31</v>
      </c>
      <c r="G4249" t="s">
        <v>455</v>
      </c>
      <c r="H4249" t="s">
        <v>136</v>
      </c>
      <c r="I4249">
        <f>VLOOKUP(B4249,Information_sites!D:E,2,FALSE)</f>
        <v>-24.100999999999999</v>
      </c>
      <c r="J4249">
        <f>VLOOKUP(B4249,Information_sites!D:F,3,FALSE)</f>
        <v>-45.6997</v>
      </c>
      <c r="K4249">
        <v>9</v>
      </c>
      <c r="L4249">
        <v>74</v>
      </c>
      <c r="M4249">
        <v>40</v>
      </c>
      <c r="N4249" t="s">
        <v>196</v>
      </c>
      <c r="O4249">
        <v>7</v>
      </c>
      <c r="P4249" s="5">
        <v>0.58750000000000002</v>
      </c>
      <c r="Q4249" s="5">
        <v>0.593055555555556</v>
      </c>
      <c r="R4249">
        <v>22</v>
      </c>
      <c r="S4249" t="s">
        <v>41</v>
      </c>
      <c r="T4249">
        <v>2</v>
      </c>
      <c r="U4249" s="2">
        <v>35</v>
      </c>
      <c r="X4249" t="str">
        <f>VLOOKUP($S4249,Taxonomic!A:D,2,FALSE)</f>
        <v>holocentridae</v>
      </c>
      <c r="Y4249" t="str">
        <f>VLOOKUP(S4249,Taxonomic!A:D,3,FALSE)</f>
        <v>holocentrus</v>
      </c>
      <c r="Z4249" t="str">
        <f>VLOOKUP(S4249,Taxonomic!A:D,4,FALSE)</f>
        <v>adscensionis</v>
      </c>
    </row>
    <row r="4250" spans="1:26" x14ac:dyDescent="0.2">
      <c r="A4250" t="s">
        <v>30</v>
      </c>
      <c r="B4250" t="s">
        <v>215</v>
      </c>
      <c r="C4250" s="4" t="s">
        <v>190</v>
      </c>
      <c r="D4250">
        <v>2020</v>
      </c>
      <c r="E4250">
        <v>1</v>
      </c>
      <c r="F4250" s="9">
        <v>31</v>
      </c>
      <c r="G4250" t="s">
        <v>455</v>
      </c>
      <c r="H4250" t="s">
        <v>136</v>
      </c>
      <c r="I4250">
        <f>VLOOKUP(B4250,Information_sites!D:E,2,FALSE)</f>
        <v>-24.100999999999999</v>
      </c>
      <c r="J4250">
        <f>VLOOKUP(B4250,Information_sites!D:F,3,FALSE)</f>
        <v>-45.6997</v>
      </c>
      <c r="K4250">
        <v>9</v>
      </c>
      <c r="L4250">
        <v>74</v>
      </c>
      <c r="M4250">
        <v>40</v>
      </c>
      <c r="N4250" t="s">
        <v>196</v>
      </c>
      <c r="O4250">
        <v>7</v>
      </c>
      <c r="P4250" s="5">
        <v>0.58750000000000002</v>
      </c>
      <c r="Q4250" s="5">
        <v>0.593055555555556</v>
      </c>
      <c r="R4250">
        <v>22</v>
      </c>
      <c r="S4250" t="s">
        <v>41</v>
      </c>
      <c r="T4250">
        <v>2</v>
      </c>
      <c r="U4250" s="2">
        <v>12</v>
      </c>
      <c r="X4250" t="str">
        <f>VLOOKUP($S4250,Taxonomic!A:D,2,FALSE)</f>
        <v>holocentridae</v>
      </c>
      <c r="Y4250" t="str">
        <f>VLOOKUP(S4250,Taxonomic!A:D,3,FALSE)</f>
        <v>holocentrus</v>
      </c>
      <c r="Z4250" t="str">
        <f>VLOOKUP(S4250,Taxonomic!A:D,4,FALSE)</f>
        <v>adscensionis</v>
      </c>
    </row>
    <row r="4251" spans="1:26" x14ac:dyDescent="0.2">
      <c r="A4251" t="s">
        <v>30</v>
      </c>
      <c r="B4251" t="s">
        <v>215</v>
      </c>
      <c r="C4251" s="4" t="s">
        <v>190</v>
      </c>
      <c r="D4251">
        <v>2020</v>
      </c>
      <c r="E4251">
        <v>1</v>
      </c>
      <c r="F4251" s="9">
        <v>31</v>
      </c>
      <c r="G4251" t="s">
        <v>455</v>
      </c>
      <c r="H4251" t="s">
        <v>136</v>
      </c>
      <c r="I4251">
        <f>VLOOKUP(B4251,Information_sites!D:E,2,FALSE)</f>
        <v>-24.100999999999999</v>
      </c>
      <c r="J4251">
        <f>VLOOKUP(B4251,Information_sites!D:F,3,FALSE)</f>
        <v>-45.6997</v>
      </c>
      <c r="K4251">
        <v>9</v>
      </c>
      <c r="L4251">
        <v>74</v>
      </c>
      <c r="M4251">
        <v>40</v>
      </c>
      <c r="N4251" t="s">
        <v>196</v>
      </c>
      <c r="O4251">
        <v>7</v>
      </c>
      <c r="P4251" s="5">
        <v>0.58750000000000002</v>
      </c>
      <c r="Q4251" s="5">
        <v>0.593055555555556</v>
      </c>
      <c r="R4251">
        <v>22</v>
      </c>
      <c r="S4251" t="s">
        <v>49</v>
      </c>
      <c r="T4251">
        <v>4</v>
      </c>
      <c r="U4251" s="2">
        <v>32</v>
      </c>
      <c r="X4251" t="str">
        <f>VLOOKUP($S4251,Taxonomic!A:D,2,FALSE)</f>
        <v>acanthuridae</v>
      </c>
      <c r="Y4251" t="str">
        <f>VLOOKUP(S4251,Taxonomic!A:D,3,FALSE)</f>
        <v>acanthurus</v>
      </c>
      <c r="Z4251" t="str">
        <f>VLOOKUP(S4251,Taxonomic!A:D,4,FALSE)</f>
        <v>chirurgus</v>
      </c>
    </row>
    <row r="4252" spans="1:26" x14ac:dyDescent="0.2">
      <c r="A4252" t="s">
        <v>30</v>
      </c>
      <c r="B4252" t="s">
        <v>215</v>
      </c>
      <c r="C4252" s="4" t="s">
        <v>190</v>
      </c>
      <c r="D4252">
        <v>2020</v>
      </c>
      <c r="E4252">
        <v>1</v>
      </c>
      <c r="F4252" s="9">
        <v>31</v>
      </c>
      <c r="G4252" t="s">
        <v>455</v>
      </c>
      <c r="H4252" t="s">
        <v>136</v>
      </c>
      <c r="I4252">
        <f>VLOOKUP(B4252,Information_sites!D:E,2,FALSE)</f>
        <v>-24.100999999999999</v>
      </c>
      <c r="J4252">
        <f>VLOOKUP(B4252,Information_sites!D:F,3,FALSE)</f>
        <v>-45.6997</v>
      </c>
      <c r="K4252">
        <v>9</v>
      </c>
      <c r="L4252">
        <v>74</v>
      </c>
      <c r="M4252">
        <v>40</v>
      </c>
      <c r="N4252" t="s">
        <v>196</v>
      </c>
      <c r="O4252">
        <v>7</v>
      </c>
      <c r="P4252" s="5">
        <v>0.58750000000000002</v>
      </c>
      <c r="Q4252" s="5">
        <v>0.593055555555556</v>
      </c>
      <c r="R4252">
        <v>22</v>
      </c>
      <c r="S4252" t="s">
        <v>35</v>
      </c>
      <c r="T4252">
        <v>1</v>
      </c>
      <c r="U4252" s="2">
        <v>15</v>
      </c>
      <c r="X4252" t="str">
        <f>VLOOKUP($S4252,Taxonomic!A:D,2,FALSE)</f>
        <v>labridae</v>
      </c>
      <c r="Y4252" t="str">
        <f>VLOOKUP(S4252,Taxonomic!A:D,3,FALSE)</f>
        <v>bodianus</v>
      </c>
      <c r="Z4252" t="str">
        <f>VLOOKUP(S4252,Taxonomic!A:D,4,FALSE)</f>
        <v>rufus</v>
      </c>
    </row>
    <row r="4253" spans="1:26" x14ac:dyDescent="0.2">
      <c r="A4253" t="s">
        <v>30</v>
      </c>
      <c r="B4253" t="s">
        <v>215</v>
      </c>
      <c r="C4253" s="4" t="s">
        <v>190</v>
      </c>
      <c r="D4253">
        <v>2020</v>
      </c>
      <c r="E4253">
        <v>1</v>
      </c>
      <c r="F4253" s="9">
        <v>31</v>
      </c>
      <c r="G4253" t="s">
        <v>455</v>
      </c>
      <c r="H4253" t="s">
        <v>136</v>
      </c>
      <c r="I4253">
        <f>VLOOKUP(B4253,Information_sites!D:E,2,FALSE)</f>
        <v>-24.100999999999999</v>
      </c>
      <c r="J4253">
        <f>VLOOKUP(B4253,Information_sites!D:F,3,FALSE)</f>
        <v>-45.6997</v>
      </c>
      <c r="K4253">
        <v>9</v>
      </c>
      <c r="L4253">
        <v>74</v>
      </c>
      <c r="M4253">
        <v>40</v>
      </c>
      <c r="N4253" t="s">
        <v>196</v>
      </c>
      <c r="O4253">
        <v>7</v>
      </c>
      <c r="P4253" s="5">
        <v>0.58750000000000002</v>
      </c>
      <c r="Q4253" s="5">
        <v>0.593055555555556</v>
      </c>
      <c r="R4253">
        <v>22</v>
      </c>
      <c r="S4253" t="s">
        <v>35</v>
      </c>
      <c r="T4253">
        <v>1</v>
      </c>
      <c r="U4253" s="2">
        <v>27</v>
      </c>
      <c r="X4253" t="str">
        <f>VLOOKUP($S4253,Taxonomic!A:D,2,FALSE)</f>
        <v>labridae</v>
      </c>
      <c r="Y4253" t="str">
        <f>VLOOKUP(S4253,Taxonomic!A:D,3,FALSE)</f>
        <v>bodianus</v>
      </c>
      <c r="Z4253" t="str">
        <f>VLOOKUP(S4253,Taxonomic!A:D,4,FALSE)</f>
        <v>rufus</v>
      </c>
    </row>
    <row r="4254" spans="1:26" x14ac:dyDescent="0.2">
      <c r="A4254" t="s">
        <v>30</v>
      </c>
      <c r="B4254" t="s">
        <v>215</v>
      </c>
      <c r="C4254" s="4" t="s">
        <v>190</v>
      </c>
      <c r="D4254">
        <v>2020</v>
      </c>
      <c r="E4254">
        <v>1</v>
      </c>
      <c r="F4254" s="9">
        <v>31</v>
      </c>
      <c r="G4254" t="s">
        <v>455</v>
      </c>
      <c r="H4254" t="s">
        <v>136</v>
      </c>
      <c r="I4254">
        <f>VLOOKUP(B4254,Information_sites!D:E,2,FALSE)</f>
        <v>-24.100999999999999</v>
      </c>
      <c r="J4254">
        <f>VLOOKUP(B4254,Information_sites!D:F,3,FALSE)</f>
        <v>-45.6997</v>
      </c>
      <c r="K4254">
        <v>9</v>
      </c>
      <c r="L4254">
        <v>74</v>
      </c>
      <c r="M4254">
        <v>40</v>
      </c>
      <c r="N4254" t="s">
        <v>196</v>
      </c>
      <c r="O4254">
        <v>7</v>
      </c>
      <c r="P4254" s="5">
        <v>0.58750000000000002</v>
      </c>
      <c r="Q4254" s="5">
        <v>0.593055555555556</v>
      </c>
      <c r="R4254">
        <v>22</v>
      </c>
      <c r="S4254" t="s">
        <v>33</v>
      </c>
      <c r="T4254">
        <v>3</v>
      </c>
      <c r="U4254" s="2">
        <v>10</v>
      </c>
      <c r="X4254" t="str">
        <f>VLOOKUP($S4254,Taxonomic!A:D,2,FALSE)</f>
        <v>pomacentridae</v>
      </c>
      <c r="Y4254" t="str">
        <f>VLOOKUP(S4254,Taxonomic!A:D,3,FALSE)</f>
        <v>abudefduf</v>
      </c>
      <c r="Z4254" t="str">
        <f>VLOOKUP(S4254,Taxonomic!A:D,4,FALSE)</f>
        <v>saxatilis</v>
      </c>
    </row>
    <row r="4255" spans="1:26" x14ac:dyDescent="0.2">
      <c r="A4255" t="s">
        <v>30</v>
      </c>
      <c r="B4255" t="s">
        <v>215</v>
      </c>
      <c r="C4255" s="4" t="s">
        <v>190</v>
      </c>
      <c r="D4255">
        <v>2020</v>
      </c>
      <c r="E4255">
        <v>1</v>
      </c>
      <c r="F4255" s="9">
        <v>31</v>
      </c>
      <c r="G4255" t="s">
        <v>455</v>
      </c>
      <c r="H4255" t="s">
        <v>136</v>
      </c>
      <c r="I4255">
        <f>VLOOKUP(B4255,Information_sites!D:E,2,FALSE)</f>
        <v>-24.100999999999999</v>
      </c>
      <c r="J4255">
        <f>VLOOKUP(B4255,Information_sites!D:F,3,FALSE)</f>
        <v>-45.6997</v>
      </c>
      <c r="K4255">
        <v>9</v>
      </c>
      <c r="L4255">
        <v>74</v>
      </c>
      <c r="M4255">
        <v>40</v>
      </c>
      <c r="N4255" t="s">
        <v>196</v>
      </c>
      <c r="O4255">
        <v>7</v>
      </c>
      <c r="P4255" s="5">
        <v>0.58750000000000002</v>
      </c>
      <c r="Q4255" s="5">
        <v>0.593055555555556</v>
      </c>
      <c r="R4255">
        <v>22</v>
      </c>
      <c r="S4255" t="s">
        <v>33</v>
      </c>
      <c r="T4255">
        <v>10</v>
      </c>
      <c r="U4255" s="2">
        <v>15</v>
      </c>
      <c r="X4255" t="str">
        <f>VLOOKUP($S4255,Taxonomic!A:D,2,FALSE)</f>
        <v>pomacentridae</v>
      </c>
      <c r="Y4255" t="str">
        <f>VLOOKUP(S4255,Taxonomic!A:D,3,FALSE)</f>
        <v>abudefduf</v>
      </c>
      <c r="Z4255" t="str">
        <f>VLOOKUP(S4255,Taxonomic!A:D,4,FALSE)</f>
        <v>saxatilis</v>
      </c>
    </row>
    <row r="4256" spans="1:26" x14ac:dyDescent="0.2">
      <c r="A4256" t="s">
        <v>30</v>
      </c>
      <c r="B4256" t="s">
        <v>215</v>
      </c>
      <c r="C4256" s="4" t="s">
        <v>190</v>
      </c>
      <c r="D4256">
        <v>2020</v>
      </c>
      <c r="E4256">
        <v>1</v>
      </c>
      <c r="F4256" s="9">
        <v>31</v>
      </c>
      <c r="G4256" t="s">
        <v>455</v>
      </c>
      <c r="H4256" t="s">
        <v>136</v>
      </c>
      <c r="I4256">
        <f>VLOOKUP(B4256,Information_sites!D:E,2,FALSE)</f>
        <v>-24.100999999999999</v>
      </c>
      <c r="J4256">
        <f>VLOOKUP(B4256,Information_sites!D:F,3,FALSE)</f>
        <v>-45.6997</v>
      </c>
      <c r="K4256">
        <v>9</v>
      </c>
      <c r="L4256">
        <v>74</v>
      </c>
      <c r="M4256">
        <v>40</v>
      </c>
      <c r="N4256" t="s">
        <v>196</v>
      </c>
      <c r="O4256">
        <v>7</v>
      </c>
      <c r="P4256" s="5">
        <v>0.58750000000000002</v>
      </c>
      <c r="Q4256" s="5">
        <v>0.593055555555556</v>
      </c>
      <c r="R4256">
        <v>22</v>
      </c>
      <c r="S4256" t="s">
        <v>33</v>
      </c>
      <c r="T4256">
        <v>8</v>
      </c>
      <c r="U4256" s="2">
        <v>15</v>
      </c>
      <c r="X4256" t="str">
        <f>VLOOKUP($S4256,Taxonomic!A:D,2,FALSE)</f>
        <v>pomacentridae</v>
      </c>
      <c r="Y4256" t="str">
        <f>VLOOKUP(S4256,Taxonomic!A:D,3,FALSE)</f>
        <v>abudefduf</v>
      </c>
      <c r="Z4256" t="str">
        <f>VLOOKUP(S4256,Taxonomic!A:D,4,FALSE)</f>
        <v>saxatilis</v>
      </c>
    </row>
    <row r="4257" spans="1:26" x14ac:dyDescent="0.2">
      <c r="A4257" t="s">
        <v>30</v>
      </c>
      <c r="B4257" t="s">
        <v>215</v>
      </c>
      <c r="C4257" s="4" t="s">
        <v>190</v>
      </c>
      <c r="D4257">
        <v>2020</v>
      </c>
      <c r="E4257">
        <v>1</v>
      </c>
      <c r="F4257" s="9">
        <v>31</v>
      </c>
      <c r="G4257" t="s">
        <v>455</v>
      </c>
      <c r="H4257" t="s">
        <v>136</v>
      </c>
      <c r="I4257">
        <f>VLOOKUP(B4257,Information_sites!D:E,2,FALSE)</f>
        <v>-24.100999999999999</v>
      </c>
      <c r="J4257">
        <f>VLOOKUP(B4257,Information_sites!D:F,3,FALSE)</f>
        <v>-45.6997</v>
      </c>
      <c r="K4257">
        <v>9</v>
      </c>
      <c r="L4257">
        <v>74</v>
      </c>
      <c r="M4257">
        <v>40</v>
      </c>
      <c r="N4257" t="s">
        <v>196</v>
      </c>
      <c r="O4257">
        <v>7</v>
      </c>
      <c r="P4257" s="5">
        <v>0.58750000000000002</v>
      </c>
      <c r="Q4257" s="5">
        <v>0.593055555555556</v>
      </c>
      <c r="R4257">
        <v>22</v>
      </c>
      <c r="S4257" t="s">
        <v>33</v>
      </c>
      <c r="T4257">
        <v>7</v>
      </c>
      <c r="U4257" s="2">
        <v>12</v>
      </c>
      <c r="X4257" t="str">
        <f>VLOOKUP($S4257,Taxonomic!A:D,2,FALSE)</f>
        <v>pomacentridae</v>
      </c>
      <c r="Y4257" t="str">
        <f>VLOOKUP(S4257,Taxonomic!A:D,3,FALSE)</f>
        <v>abudefduf</v>
      </c>
      <c r="Z4257" t="str">
        <f>VLOOKUP(S4257,Taxonomic!A:D,4,FALSE)</f>
        <v>saxatilis</v>
      </c>
    </row>
    <row r="4258" spans="1:26" x14ac:dyDescent="0.2">
      <c r="A4258" t="s">
        <v>30</v>
      </c>
      <c r="B4258" t="s">
        <v>215</v>
      </c>
      <c r="C4258" s="4" t="s">
        <v>190</v>
      </c>
      <c r="D4258">
        <v>2020</v>
      </c>
      <c r="E4258">
        <v>1</v>
      </c>
      <c r="F4258" s="9">
        <v>31</v>
      </c>
      <c r="G4258" t="s">
        <v>455</v>
      </c>
      <c r="H4258" t="s">
        <v>136</v>
      </c>
      <c r="I4258">
        <f>VLOOKUP(B4258,Information_sites!D:E,2,FALSE)</f>
        <v>-24.100999999999999</v>
      </c>
      <c r="J4258">
        <f>VLOOKUP(B4258,Information_sites!D:F,3,FALSE)</f>
        <v>-45.6997</v>
      </c>
      <c r="K4258">
        <v>9</v>
      </c>
      <c r="L4258">
        <v>74</v>
      </c>
      <c r="M4258">
        <v>40</v>
      </c>
      <c r="N4258" t="s">
        <v>196</v>
      </c>
      <c r="O4258">
        <v>7</v>
      </c>
      <c r="P4258" s="5">
        <v>0.58750000000000002</v>
      </c>
      <c r="Q4258" s="5">
        <v>0.593055555555556</v>
      </c>
      <c r="R4258">
        <v>22</v>
      </c>
      <c r="S4258" t="s">
        <v>44</v>
      </c>
      <c r="T4258">
        <v>1</v>
      </c>
      <c r="U4258" s="2">
        <v>15</v>
      </c>
      <c r="X4258" t="str">
        <f>VLOOKUP($S4258,Taxonomic!A:D,2,FALSE)</f>
        <v>pomacanthidae</v>
      </c>
      <c r="Y4258" t="str">
        <f>VLOOKUP(S4258,Taxonomic!A:D,3,FALSE)</f>
        <v>pomacanthus</v>
      </c>
      <c r="Z4258" t="str">
        <f>VLOOKUP(S4258,Taxonomic!A:D,4,FALSE)</f>
        <v>paru</v>
      </c>
    </row>
    <row r="4259" spans="1:26" x14ac:dyDescent="0.2">
      <c r="A4259" t="s">
        <v>30</v>
      </c>
      <c r="B4259" t="s">
        <v>215</v>
      </c>
      <c r="C4259" s="4" t="s">
        <v>190</v>
      </c>
      <c r="D4259">
        <v>2020</v>
      </c>
      <c r="E4259">
        <v>1</v>
      </c>
      <c r="F4259" s="9">
        <v>31</v>
      </c>
      <c r="G4259" t="s">
        <v>455</v>
      </c>
      <c r="H4259" t="s">
        <v>136</v>
      </c>
      <c r="I4259">
        <f>VLOOKUP(B4259,Information_sites!D:E,2,FALSE)</f>
        <v>-24.100999999999999</v>
      </c>
      <c r="J4259">
        <f>VLOOKUP(B4259,Information_sites!D:F,3,FALSE)</f>
        <v>-45.6997</v>
      </c>
      <c r="K4259">
        <v>9</v>
      </c>
      <c r="L4259">
        <v>74</v>
      </c>
      <c r="M4259">
        <v>40</v>
      </c>
      <c r="N4259" t="s">
        <v>196</v>
      </c>
      <c r="O4259">
        <v>7</v>
      </c>
      <c r="P4259" s="5">
        <v>0.58750000000000002</v>
      </c>
      <c r="Q4259" s="5">
        <v>0.593055555555556</v>
      </c>
      <c r="R4259">
        <v>22</v>
      </c>
      <c r="S4259" t="s">
        <v>44</v>
      </c>
      <c r="T4259">
        <v>1</v>
      </c>
      <c r="U4259" s="2">
        <v>12</v>
      </c>
      <c r="X4259" t="str">
        <f>VLOOKUP($S4259,Taxonomic!A:D,2,FALSE)</f>
        <v>pomacanthidae</v>
      </c>
      <c r="Y4259" t="str">
        <f>VLOOKUP(S4259,Taxonomic!A:D,3,FALSE)</f>
        <v>pomacanthus</v>
      </c>
      <c r="Z4259" t="str">
        <f>VLOOKUP(S4259,Taxonomic!A:D,4,FALSE)</f>
        <v>paru</v>
      </c>
    </row>
    <row r="4260" spans="1:26" x14ac:dyDescent="0.2">
      <c r="A4260" t="s">
        <v>30</v>
      </c>
      <c r="B4260" t="s">
        <v>215</v>
      </c>
      <c r="C4260" s="4" t="s">
        <v>190</v>
      </c>
      <c r="D4260">
        <v>2020</v>
      </c>
      <c r="E4260">
        <v>1</v>
      </c>
      <c r="F4260" s="9">
        <v>31</v>
      </c>
      <c r="G4260" t="s">
        <v>455</v>
      </c>
      <c r="H4260" t="s">
        <v>136</v>
      </c>
      <c r="I4260">
        <f>VLOOKUP(B4260,Information_sites!D:E,2,FALSE)</f>
        <v>-24.100999999999999</v>
      </c>
      <c r="J4260">
        <f>VLOOKUP(B4260,Information_sites!D:F,3,FALSE)</f>
        <v>-45.6997</v>
      </c>
      <c r="K4260">
        <v>9</v>
      </c>
      <c r="L4260">
        <v>74</v>
      </c>
      <c r="M4260">
        <v>40</v>
      </c>
      <c r="N4260" t="s">
        <v>196</v>
      </c>
      <c r="O4260">
        <v>7</v>
      </c>
      <c r="P4260" s="5">
        <v>0.58750000000000002</v>
      </c>
      <c r="Q4260" s="5">
        <v>0.593055555555556</v>
      </c>
      <c r="R4260">
        <v>22</v>
      </c>
      <c r="S4260" t="s">
        <v>71</v>
      </c>
      <c r="T4260">
        <v>1</v>
      </c>
      <c r="U4260" s="2">
        <v>25</v>
      </c>
      <c r="X4260" t="str">
        <f>VLOOKUP($S4260,Taxonomic!A:D,2,FALSE)</f>
        <v>haemulidae</v>
      </c>
      <c r="Y4260" t="str">
        <f>VLOOKUP(S4260,Taxonomic!A:D,3,FALSE)</f>
        <v>anisotremus</v>
      </c>
      <c r="Z4260" t="str">
        <f>VLOOKUP(S4260,Taxonomic!A:D,4,FALSE)</f>
        <v>surinamensis</v>
      </c>
    </row>
    <row r="4261" spans="1:26" x14ac:dyDescent="0.2">
      <c r="A4261" t="s">
        <v>30</v>
      </c>
      <c r="B4261" t="s">
        <v>215</v>
      </c>
      <c r="C4261" s="4" t="s">
        <v>190</v>
      </c>
      <c r="D4261">
        <v>2020</v>
      </c>
      <c r="E4261">
        <v>1</v>
      </c>
      <c r="F4261" s="9">
        <v>31</v>
      </c>
      <c r="G4261" t="s">
        <v>455</v>
      </c>
      <c r="H4261" t="s">
        <v>136</v>
      </c>
      <c r="I4261">
        <f>VLOOKUP(B4261,Information_sites!D:E,2,FALSE)</f>
        <v>-24.100999999999999</v>
      </c>
      <c r="J4261">
        <f>VLOOKUP(B4261,Information_sites!D:F,3,FALSE)</f>
        <v>-45.6997</v>
      </c>
      <c r="K4261">
        <v>9</v>
      </c>
      <c r="L4261">
        <v>74</v>
      </c>
      <c r="M4261">
        <v>40</v>
      </c>
      <c r="N4261" t="s">
        <v>196</v>
      </c>
      <c r="O4261">
        <v>7</v>
      </c>
      <c r="P4261" s="5">
        <v>0.58750000000000002</v>
      </c>
      <c r="Q4261" s="5">
        <v>0.593055555555556</v>
      </c>
      <c r="R4261">
        <v>22</v>
      </c>
      <c r="S4261" t="s">
        <v>71</v>
      </c>
      <c r="T4261">
        <v>1</v>
      </c>
      <c r="U4261" s="2">
        <v>45</v>
      </c>
      <c r="X4261" t="str">
        <f>VLOOKUP($S4261,Taxonomic!A:D,2,FALSE)</f>
        <v>haemulidae</v>
      </c>
      <c r="Y4261" t="str">
        <f>VLOOKUP(S4261,Taxonomic!A:D,3,FALSE)</f>
        <v>anisotremus</v>
      </c>
      <c r="Z4261" t="str">
        <f>VLOOKUP(S4261,Taxonomic!A:D,4,FALSE)</f>
        <v>surinamensis</v>
      </c>
    </row>
    <row r="4262" spans="1:26" x14ac:dyDescent="0.2">
      <c r="A4262" t="s">
        <v>30</v>
      </c>
      <c r="B4262" t="s">
        <v>215</v>
      </c>
      <c r="C4262" s="4" t="s">
        <v>190</v>
      </c>
      <c r="D4262">
        <v>2020</v>
      </c>
      <c r="E4262">
        <v>1</v>
      </c>
      <c r="F4262" s="9">
        <v>31</v>
      </c>
      <c r="G4262" t="s">
        <v>455</v>
      </c>
      <c r="H4262" t="s">
        <v>136</v>
      </c>
      <c r="I4262">
        <f>VLOOKUP(B4262,Information_sites!D:E,2,FALSE)</f>
        <v>-24.100999999999999</v>
      </c>
      <c r="J4262">
        <f>VLOOKUP(B4262,Information_sites!D:F,3,FALSE)</f>
        <v>-45.6997</v>
      </c>
      <c r="K4262">
        <v>9</v>
      </c>
      <c r="L4262">
        <v>74</v>
      </c>
      <c r="M4262">
        <v>40</v>
      </c>
      <c r="N4262" t="s">
        <v>196</v>
      </c>
      <c r="O4262">
        <v>7</v>
      </c>
      <c r="P4262" s="5">
        <v>0.58750000000000002</v>
      </c>
      <c r="Q4262" s="5">
        <v>0.593055555555556</v>
      </c>
      <c r="R4262">
        <v>22</v>
      </c>
      <c r="S4262" t="s">
        <v>51</v>
      </c>
      <c r="T4262">
        <v>3</v>
      </c>
      <c r="U4262" s="2">
        <v>25</v>
      </c>
      <c r="X4262" t="str">
        <f>VLOOKUP($S4262,Taxonomic!A:D,2,FALSE)</f>
        <v>sparidae</v>
      </c>
      <c r="Y4262" t="str">
        <f>VLOOKUP(S4262,Taxonomic!A:D,3,FALSE)</f>
        <v>diplodus</v>
      </c>
      <c r="Z4262" t="str">
        <f>VLOOKUP(S4262,Taxonomic!A:D,4,FALSE)</f>
        <v>argenteus</v>
      </c>
    </row>
    <row r="4263" spans="1:26" x14ac:dyDescent="0.2">
      <c r="A4263" t="s">
        <v>30</v>
      </c>
      <c r="B4263" t="s">
        <v>215</v>
      </c>
      <c r="C4263" s="4" t="s">
        <v>190</v>
      </c>
      <c r="D4263">
        <v>2020</v>
      </c>
      <c r="E4263">
        <v>1</v>
      </c>
      <c r="F4263" s="9">
        <v>31</v>
      </c>
      <c r="G4263" t="s">
        <v>455</v>
      </c>
      <c r="H4263" t="s">
        <v>136</v>
      </c>
      <c r="I4263">
        <f>VLOOKUP(B4263,Information_sites!D:E,2,FALSE)</f>
        <v>-24.100999999999999</v>
      </c>
      <c r="J4263">
        <f>VLOOKUP(B4263,Information_sites!D:F,3,FALSE)</f>
        <v>-45.6997</v>
      </c>
      <c r="K4263">
        <v>9</v>
      </c>
      <c r="L4263">
        <v>74</v>
      </c>
      <c r="M4263">
        <v>40</v>
      </c>
      <c r="N4263" t="s">
        <v>196</v>
      </c>
      <c r="O4263">
        <v>7</v>
      </c>
      <c r="P4263" s="5">
        <v>0.58750000000000002</v>
      </c>
      <c r="Q4263" s="5">
        <v>0.593055555555556</v>
      </c>
      <c r="R4263">
        <v>22</v>
      </c>
      <c r="S4263" t="s">
        <v>51</v>
      </c>
      <c r="T4263">
        <v>3</v>
      </c>
      <c r="U4263" s="2">
        <v>18</v>
      </c>
      <c r="X4263" t="str">
        <f>VLOOKUP($S4263,Taxonomic!A:D,2,FALSE)</f>
        <v>sparidae</v>
      </c>
      <c r="Y4263" t="str">
        <f>VLOOKUP(S4263,Taxonomic!A:D,3,FALSE)</f>
        <v>diplodus</v>
      </c>
      <c r="Z4263" t="str">
        <f>VLOOKUP(S4263,Taxonomic!A:D,4,FALSE)</f>
        <v>argenteus</v>
      </c>
    </row>
    <row r="4264" spans="1:26" x14ac:dyDescent="0.2">
      <c r="A4264" t="s">
        <v>30</v>
      </c>
      <c r="B4264" t="s">
        <v>215</v>
      </c>
      <c r="C4264" s="4" t="s">
        <v>190</v>
      </c>
      <c r="D4264">
        <v>2020</v>
      </c>
      <c r="E4264">
        <v>1</v>
      </c>
      <c r="F4264" s="9">
        <v>31</v>
      </c>
      <c r="G4264" t="s">
        <v>455</v>
      </c>
      <c r="H4264" t="s">
        <v>136</v>
      </c>
      <c r="I4264">
        <f>VLOOKUP(B4264,Information_sites!D:E,2,FALSE)</f>
        <v>-24.100999999999999</v>
      </c>
      <c r="J4264">
        <f>VLOOKUP(B4264,Information_sites!D:F,3,FALSE)</f>
        <v>-45.6997</v>
      </c>
      <c r="K4264">
        <v>9</v>
      </c>
      <c r="L4264">
        <v>74</v>
      </c>
      <c r="M4264">
        <v>40</v>
      </c>
      <c r="N4264" t="s">
        <v>196</v>
      </c>
      <c r="O4264">
        <v>7</v>
      </c>
      <c r="P4264" s="5">
        <v>0.58750000000000002</v>
      </c>
      <c r="Q4264" s="5">
        <v>0.593055555555556</v>
      </c>
      <c r="R4264">
        <v>22</v>
      </c>
      <c r="S4264" t="s">
        <v>51</v>
      </c>
      <c r="T4264">
        <v>2</v>
      </c>
      <c r="U4264" s="2">
        <v>20</v>
      </c>
      <c r="X4264" t="str">
        <f>VLOOKUP($S4264,Taxonomic!A:D,2,FALSE)</f>
        <v>sparidae</v>
      </c>
      <c r="Y4264" t="str">
        <f>VLOOKUP(S4264,Taxonomic!A:D,3,FALSE)</f>
        <v>diplodus</v>
      </c>
      <c r="Z4264" t="str">
        <f>VLOOKUP(S4264,Taxonomic!A:D,4,FALSE)</f>
        <v>argenteus</v>
      </c>
    </row>
    <row r="4265" spans="1:26" x14ac:dyDescent="0.2">
      <c r="A4265" t="s">
        <v>30</v>
      </c>
      <c r="B4265" t="s">
        <v>215</v>
      </c>
      <c r="C4265" s="4" t="s">
        <v>190</v>
      </c>
      <c r="D4265">
        <v>2020</v>
      </c>
      <c r="E4265">
        <v>1</v>
      </c>
      <c r="F4265" s="9">
        <v>31</v>
      </c>
      <c r="G4265" t="s">
        <v>455</v>
      </c>
      <c r="H4265" t="s">
        <v>136</v>
      </c>
      <c r="I4265">
        <f>VLOOKUP(B4265,Information_sites!D:E,2,FALSE)</f>
        <v>-24.100999999999999</v>
      </c>
      <c r="J4265">
        <f>VLOOKUP(B4265,Information_sites!D:F,3,FALSE)</f>
        <v>-45.6997</v>
      </c>
      <c r="K4265">
        <v>9</v>
      </c>
      <c r="L4265">
        <v>74</v>
      </c>
      <c r="M4265">
        <v>40</v>
      </c>
      <c r="N4265" t="s">
        <v>196</v>
      </c>
      <c r="O4265">
        <v>7</v>
      </c>
      <c r="P4265" s="5">
        <v>0.58750000000000002</v>
      </c>
      <c r="Q4265" s="5">
        <v>0.593055555555556</v>
      </c>
      <c r="R4265">
        <v>22</v>
      </c>
      <c r="S4265" t="s">
        <v>51</v>
      </c>
      <c r="T4265">
        <v>4</v>
      </c>
      <c r="U4265" s="2">
        <v>12</v>
      </c>
      <c r="X4265" t="str">
        <f>VLOOKUP($S4265,Taxonomic!A:D,2,FALSE)</f>
        <v>sparidae</v>
      </c>
      <c r="Y4265" t="str">
        <f>VLOOKUP(S4265,Taxonomic!A:D,3,FALSE)</f>
        <v>diplodus</v>
      </c>
      <c r="Z4265" t="str">
        <f>VLOOKUP(S4265,Taxonomic!A:D,4,FALSE)</f>
        <v>argenteus</v>
      </c>
    </row>
    <row r="4266" spans="1:26" x14ac:dyDescent="0.2">
      <c r="A4266" t="s">
        <v>30</v>
      </c>
      <c r="B4266" t="s">
        <v>215</v>
      </c>
      <c r="C4266" s="4" t="s">
        <v>190</v>
      </c>
      <c r="D4266">
        <v>2020</v>
      </c>
      <c r="E4266">
        <v>1</v>
      </c>
      <c r="F4266" s="9">
        <v>31</v>
      </c>
      <c r="G4266" t="s">
        <v>455</v>
      </c>
      <c r="H4266" t="s">
        <v>136</v>
      </c>
      <c r="I4266">
        <f>VLOOKUP(B4266,Information_sites!D:E,2,FALSE)</f>
        <v>-24.100999999999999</v>
      </c>
      <c r="J4266">
        <f>VLOOKUP(B4266,Information_sites!D:F,3,FALSE)</f>
        <v>-45.6997</v>
      </c>
      <c r="K4266">
        <v>9</v>
      </c>
      <c r="L4266">
        <v>74</v>
      </c>
      <c r="M4266">
        <v>40</v>
      </c>
      <c r="N4266" t="s">
        <v>196</v>
      </c>
      <c r="O4266">
        <v>7</v>
      </c>
      <c r="P4266" s="5">
        <v>0.58750000000000002</v>
      </c>
      <c r="Q4266" s="5">
        <v>0.593055555555556</v>
      </c>
      <c r="R4266">
        <v>22</v>
      </c>
      <c r="S4266" t="s">
        <v>64</v>
      </c>
      <c r="T4266">
        <v>3</v>
      </c>
      <c r="U4266" s="2">
        <v>20</v>
      </c>
      <c r="X4266" t="str">
        <f>VLOOKUP($S4266,Taxonomic!A:D,2,FALSE)</f>
        <v>kyphosidae</v>
      </c>
      <c r="Y4266" t="str">
        <f>VLOOKUP(S4266,Taxonomic!A:D,3,FALSE)</f>
        <v>kyphosus</v>
      </c>
      <c r="Z4266" t="str">
        <f>VLOOKUP(S4266,Taxonomic!A:D,4,FALSE)</f>
        <v>vaigiensis</v>
      </c>
    </row>
    <row r="4267" spans="1:26" x14ac:dyDescent="0.2">
      <c r="A4267" t="s">
        <v>30</v>
      </c>
      <c r="B4267" t="s">
        <v>215</v>
      </c>
      <c r="C4267" s="4" t="s">
        <v>190</v>
      </c>
      <c r="D4267">
        <v>2020</v>
      </c>
      <c r="E4267">
        <v>1</v>
      </c>
      <c r="F4267" s="9">
        <v>31</v>
      </c>
      <c r="G4267" t="s">
        <v>455</v>
      </c>
      <c r="H4267" t="s">
        <v>136</v>
      </c>
      <c r="I4267">
        <f>VLOOKUP(B4267,Information_sites!D:E,2,FALSE)</f>
        <v>-24.100999999999999</v>
      </c>
      <c r="J4267">
        <f>VLOOKUP(B4267,Information_sites!D:F,3,FALSE)</f>
        <v>-45.6997</v>
      </c>
      <c r="K4267">
        <v>9</v>
      </c>
      <c r="L4267">
        <v>74</v>
      </c>
      <c r="M4267">
        <v>40</v>
      </c>
      <c r="N4267" t="s">
        <v>196</v>
      </c>
      <c r="O4267">
        <v>7</v>
      </c>
      <c r="P4267" s="5">
        <v>0.58750000000000002</v>
      </c>
      <c r="Q4267" s="5">
        <v>0.593055555555556</v>
      </c>
      <c r="R4267">
        <v>22</v>
      </c>
      <c r="S4267" t="s">
        <v>64</v>
      </c>
      <c r="T4267">
        <v>1</v>
      </c>
      <c r="U4267" s="2">
        <v>37</v>
      </c>
      <c r="X4267" t="str">
        <f>VLOOKUP($S4267,Taxonomic!A:D,2,FALSE)</f>
        <v>kyphosidae</v>
      </c>
      <c r="Y4267" t="str">
        <f>VLOOKUP(S4267,Taxonomic!A:D,3,FALSE)</f>
        <v>kyphosus</v>
      </c>
      <c r="Z4267" t="str">
        <f>VLOOKUP(S4267,Taxonomic!A:D,4,FALSE)</f>
        <v>vaigiensis</v>
      </c>
    </row>
    <row r="4268" spans="1:26" x14ac:dyDescent="0.2">
      <c r="A4268" t="s">
        <v>30</v>
      </c>
      <c r="B4268" t="s">
        <v>215</v>
      </c>
      <c r="C4268" s="4" t="s">
        <v>190</v>
      </c>
      <c r="D4268">
        <v>2020</v>
      </c>
      <c r="E4268">
        <v>1</v>
      </c>
      <c r="F4268" s="9">
        <v>31</v>
      </c>
      <c r="G4268" t="s">
        <v>455</v>
      </c>
      <c r="H4268" t="s">
        <v>136</v>
      </c>
      <c r="I4268">
        <f>VLOOKUP(B4268,Information_sites!D:E,2,FALSE)</f>
        <v>-24.100999999999999</v>
      </c>
      <c r="J4268">
        <f>VLOOKUP(B4268,Information_sites!D:F,3,FALSE)</f>
        <v>-45.6997</v>
      </c>
      <c r="K4268">
        <v>9</v>
      </c>
      <c r="L4268">
        <v>74</v>
      </c>
      <c r="M4268">
        <v>40</v>
      </c>
      <c r="N4268" t="s">
        <v>196</v>
      </c>
      <c r="O4268">
        <v>7</v>
      </c>
      <c r="P4268" s="5">
        <v>0.58750000000000002</v>
      </c>
      <c r="Q4268" s="5">
        <v>0.593055555555556</v>
      </c>
      <c r="R4268">
        <v>22</v>
      </c>
      <c r="S4268" t="s">
        <v>70</v>
      </c>
      <c r="T4268">
        <v>30</v>
      </c>
      <c r="U4268" s="2">
        <v>10</v>
      </c>
      <c r="X4268" t="str">
        <f>VLOOKUP($S4268,Taxonomic!A:D,2,FALSE)</f>
        <v>pempheridae</v>
      </c>
      <c r="Y4268" t="str">
        <f>VLOOKUP(S4268,Taxonomic!A:D,3,FALSE)</f>
        <v>pempheris</v>
      </c>
      <c r="Z4268" t="str">
        <f>VLOOKUP(S4268,Taxonomic!A:D,4,FALSE)</f>
        <v>schomburgkii</v>
      </c>
    </row>
    <row r="4269" spans="1:26" x14ac:dyDescent="0.2">
      <c r="A4269" t="s">
        <v>30</v>
      </c>
      <c r="B4269" t="s">
        <v>215</v>
      </c>
      <c r="C4269" s="4" t="s">
        <v>190</v>
      </c>
      <c r="D4269">
        <v>2020</v>
      </c>
      <c r="E4269">
        <v>1</v>
      </c>
      <c r="F4269" s="9">
        <v>31</v>
      </c>
      <c r="G4269" t="s">
        <v>455</v>
      </c>
      <c r="H4269" t="s">
        <v>136</v>
      </c>
      <c r="I4269">
        <f>VLOOKUP(B4269,Information_sites!D:E,2,FALSE)</f>
        <v>-24.100999999999999</v>
      </c>
      <c r="J4269">
        <f>VLOOKUP(B4269,Information_sites!D:F,3,FALSE)</f>
        <v>-45.6997</v>
      </c>
      <c r="K4269">
        <v>9</v>
      </c>
      <c r="L4269">
        <v>74</v>
      </c>
      <c r="M4269">
        <v>40</v>
      </c>
      <c r="N4269" t="s">
        <v>196</v>
      </c>
      <c r="O4269">
        <v>7</v>
      </c>
      <c r="P4269" s="5">
        <v>0.58750000000000002</v>
      </c>
      <c r="Q4269" s="5">
        <v>0.593055555555556</v>
      </c>
      <c r="R4269">
        <v>22</v>
      </c>
      <c r="S4269" t="s">
        <v>70</v>
      </c>
      <c r="T4269">
        <v>20</v>
      </c>
      <c r="U4269" s="2">
        <v>8</v>
      </c>
      <c r="X4269" t="str">
        <f>VLOOKUP($S4269,Taxonomic!A:D,2,FALSE)</f>
        <v>pempheridae</v>
      </c>
      <c r="Y4269" t="str">
        <f>VLOOKUP(S4269,Taxonomic!A:D,3,FALSE)</f>
        <v>pempheris</v>
      </c>
      <c r="Z4269" t="str">
        <f>VLOOKUP(S4269,Taxonomic!A:D,4,FALSE)</f>
        <v>schomburgkii</v>
      </c>
    </row>
    <row r="4270" spans="1:26" x14ac:dyDescent="0.2">
      <c r="A4270" t="s">
        <v>30</v>
      </c>
      <c r="B4270" t="s">
        <v>215</v>
      </c>
      <c r="C4270" s="4" t="s">
        <v>190</v>
      </c>
      <c r="D4270">
        <v>2020</v>
      </c>
      <c r="E4270">
        <v>1</v>
      </c>
      <c r="F4270" s="9">
        <v>31</v>
      </c>
      <c r="G4270" t="s">
        <v>455</v>
      </c>
      <c r="H4270" t="s">
        <v>136</v>
      </c>
      <c r="I4270">
        <f>VLOOKUP(B4270,Information_sites!D:E,2,FALSE)</f>
        <v>-24.100999999999999</v>
      </c>
      <c r="J4270">
        <f>VLOOKUP(B4270,Information_sites!D:F,3,FALSE)</f>
        <v>-45.6997</v>
      </c>
      <c r="K4270">
        <v>9</v>
      </c>
      <c r="L4270">
        <v>74</v>
      </c>
      <c r="M4270">
        <v>40</v>
      </c>
      <c r="N4270" t="s">
        <v>196</v>
      </c>
      <c r="O4270">
        <v>7</v>
      </c>
      <c r="P4270" s="5">
        <v>0.58750000000000002</v>
      </c>
      <c r="Q4270" s="5">
        <v>0.593055555555556</v>
      </c>
      <c r="R4270">
        <v>22</v>
      </c>
      <c r="S4270" t="s">
        <v>60</v>
      </c>
      <c r="T4270">
        <v>1</v>
      </c>
      <c r="U4270" s="2">
        <v>12</v>
      </c>
      <c r="X4270" t="str">
        <f>VLOOKUP($S4270,Taxonomic!A:D,2,FALSE)</f>
        <v>chaetodontidae</v>
      </c>
      <c r="Y4270" t="str">
        <f>VLOOKUP(S4270,Taxonomic!A:D,3,FALSE)</f>
        <v>chaetodon</v>
      </c>
      <c r="Z4270" t="str">
        <f>VLOOKUP(S4270,Taxonomic!A:D,4,FALSE)</f>
        <v>striatus</v>
      </c>
    </row>
    <row r="4271" spans="1:26" x14ac:dyDescent="0.2">
      <c r="A4271" t="s">
        <v>30</v>
      </c>
      <c r="B4271" t="s">
        <v>215</v>
      </c>
      <c r="C4271" s="4" t="s">
        <v>190</v>
      </c>
      <c r="D4271">
        <v>2020</v>
      </c>
      <c r="E4271">
        <v>1</v>
      </c>
      <c r="F4271" s="9">
        <v>31</v>
      </c>
      <c r="G4271" t="s">
        <v>455</v>
      </c>
      <c r="H4271" t="s">
        <v>136</v>
      </c>
      <c r="I4271">
        <f>VLOOKUP(B4271,Information_sites!D:E,2,FALSE)</f>
        <v>-24.100999999999999</v>
      </c>
      <c r="J4271">
        <f>VLOOKUP(B4271,Information_sites!D:F,3,FALSE)</f>
        <v>-45.6997</v>
      </c>
      <c r="K4271">
        <v>9</v>
      </c>
      <c r="L4271">
        <v>74</v>
      </c>
      <c r="M4271">
        <v>40</v>
      </c>
      <c r="N4271" t="s">
        <v>196</v>
      </c>
      <c r="O4271">
        <v>7</v>
      </c>
      <c r="P4271" s="5">
        <v>0.58750000000000002</v>
      </c>
      <c r="Q4271" s="5">
        <v>0.593055555555556</v>
      </c>
      <c r="R4271">
        <v>22</v>
      </c>
      <c r="S4271" t="s">
        <v>75</v>
      </c>
      <c r="T4271">
        <v>1</v>
      </c>
      <c r="U4271" s="2">
        <v>12</v>
      </c>
      <c r="X4271" t="str">
        <f>VLOOKUP($S4271,Taxonomic!A:D,2,FALSE)</f>
        <v>labridae</v>
      </c>
      <c r="Y4271" t="str">
        <f>VLOOKUP(S4271,Taxonomic!A:D,3,FALSE)</f>
        <v>halichoeres</v>
      </c>
      <c r="Z4271" t="str">
        <f>VLOOKUP(S4271,Taxonomic!A:D,4,FALSE)</f>
        <v>brasiliensis</v>
      </c>
    </row>
    <row r="4272" spans="1:26" x14ac:dyDescent="0.2">
      <c r="A4272" t="s">
        <v>30</v>
      </c>
      <c r="B4272" t="s">
        <v>215</v>
      </c>
      <c r="C4272" s="4" t="s">
        <v>190</v>
      </c>
      <c r="D4272">
        <v>2020</v>
      </c>
      <c r="E4272">
        <v>1</v>
      </c>
      <c r="F4272" s="9">
        <v>31</v>
      </c>
      <c r="G4272" t="s">
        <v>455</v>
      </c>
      <c r="H4272" t="s">
        <v>136</v>
      </c>
      <c r="I4272">
        <f>VLOOKUP(B4272,Information_sites!D:E,2,FALSE)</f>
        <v>-24.100999999999999</v>
      </c>
      <c r="J4272">
        <f>VLOOKUP(B4272,Information_sites!D:F,3,FALSE)</f>
        <v>-45.6997</v>
      </c>
      <c r="K4272">
        <v>9</v>
      </c>
      <c r="L4272">
        <v>74</v>
      </c>
      <c r="M4272">
        <v>40</v>
      </c>
      <c r="N4272" t="s">
        <v>196</v>
      </c>
      <c r="O4272">
        <v>7</v>
      </c>
      <c r="P4272" s="5">
        <v>0.58750000000000002</v>
      </c>
      <c r="Q4272" s="5">
        <v>0.593055555555556</v>
      </c>
      <c r="R4272">
        <v>22</v>
      </c>
      <c r="S4272" t="s">
        <v>42</v>
      </c>
      <c r="T4272">
        <v>1</v>
      </c>
      <c r="U4272" s="2">
        <v>35</v>
      </c>
      <c r="X4272" t="str">
        <f>VLOOKUP($S4272,Taxonomic!A:D,2,FALSE)</f>
        <v>serranidae</v>
      </c>
      <c r="Y4272" t="str">
        <f>VLOOKUP(S4272,Taxonomic!A:D,3,FALSE)</f>
        <v>mycteroperca</v>
      </c>
      <c r="Z4272" t="str">
        <f>VLOOKUP(S4272,Taxonomic!A:D,4,FALSE)</f>
        <v>acutirostris</v>
      </c>
    </row>
    <row r="4273" spans="1:26" x14ac:dyDescent="0.2">
      <c r="A4273" t="s">
        <v>30</v>
      </c>
      <c r="B4273" t="s">
        <v>215</v>
      </c>
      <c r="C4273" s="4" t="s">
        <v>190</v>
      </c>
      <c r="D4273">
        <v>2020</v>
      </c>
      <c r="E4273">
        <v>1</v>
      </c>
      <c r="F4273" s="9">
        <v>31</v>
      </c>
      <c r="G4273" t="s">
        <v>455</v>
      </c>
      <c r="H4273" t="s">
        <v>136</v>
      </c>
      <c r="I4273">
        <f>VLOOKUP(B4273,Information_sites!D:E,2,FALSE)</f>
        <v>-24.100999999999999</v>
      </c>
      <c r="J4273">
        <f>VLOOKUP(B4273,Information_sites!D:F,3,FALSE)</f>
        <v>-45.6997</v>
      </c>
      <c r="K4273">
        <v>9</v>
      </c>
      <c r="L4273">
        <v>74</v>
      </c>
      <c r="M4273">
        <v>40</v>
      </c>
      <c r="N4273" t="s">
        <v>196</v>
      </c>
      <c r="O4273">
        <v>7</v>
      </c>
      <c r="P4273" s="5">
        <v>0.58750000000000002</v>
      </c>
      <c r="Q4273" s="5">
        <v>0.593055555555556</v>
      </c>
      <c r="R4273">
        <v>22</v>
      </c>
      <c r="S4273" t="s">
        <v>42</v>
      </c>
      <c r="T4273">
        <v>1</v>
      </c>
      <c r="U4273" s="2">
        <v>30</v>
      </c>
      <c r="X4273" t="str">
        <f>VLOOKUP($S4273,Taxonomic!A:D,2,FALSE)</f>
        <v>serranidae</v>
      </c>
      <c r="Y4273" t="str">
        <f>VLOOKUP(S4273,Taxonomic!A:D,3,FALSE)</f>
        <v>mycteroperca</v>
      </c>
      <c r="Z4273" t="str">
        <f>VLOOKUP(S4273,Taxonomic!A:D,4,FALSE)</f>
        <v>acutirostris</v>
      </c>
    </row>
    <row r="4274" spans="1:26" x14ac:dyDescent="0.2">
      <c r="A4274" t="s">
        <v>30</v>
      </c>
      <c r="B4274" t="s">
        <v>215</v>
      </c>
      <c r="C4274" s="4" t="s">
        <v>190</v>
      </c>
      <c r="D4274">
        <v>2020</v>
      </c>
      <c r="E4274">
        <v>1</v>
      </c>
      <c r="F4274" s="9">
        <v>31</v>
      </c>
      <c r="G4274" t="s">
        <v>455</v>
      </c>
      <c r="H4274" t="s">
        <v>136</v>
      </c>
      <c r="I4274">
        <f>VLOOKUP(B4274,Information_sites!D:E,2,FALSE)</f>
        <v>-24.100999999999999</v>
      </c>
      <c r="J4274">
        <f>VLOOKUP(B4274,Information_sites!D:F,3,FALSE)</f>
        <v>-45.6997</v>
      </c>
      <c r="K4274">
        <v>9</v>
      </c>
      <c r="L4274">
        <v>74</v>
      </c>
      <c r="M4274">
        <v>40</v>
      </c>
      <c r="N4274" t="s">
        <v>196</v>
      </c>
      <c r="O4274">
        <v>7</v>
      </c>
      <c r="P4274" s="5">
        <v>0.58750000000000002</v>
      </c>
      <c r="Q4274" s="5">
        <v>0.593055555555556</v>
      </c>
      <c r="R4274">
        <v>22</v>
      </c>
      <c r="S4274" t="s">
        <v>55</v>
      </c>
      <c r="T4274">
        <v>1</v>
      </c>
      <c r="U4274" s="2">
        <v>5</v>
      </c>
      <c r="X4274" t="str">
        <f>VLOOKUP($S4274,Taxonomic!A:D,2,FALSE)</f>
        <v>blenniidae</v>
      </c>
      <c r="Y4274" t="str">
        <f>VLOOKUP(S4274,Taxonomic!A:D,3,FALSE)</f>
        <v>parablennius</v>
      </c>
      <c r="Z4274" t="str">
        <f>VLOOKUP(S4274,Taxonomic!A:D,4,FALSE)</f>
        <v>pilicornis</v>
      </c>
    </row>
    <row r="4275" spans="1:26" x14ac:dyDescent="0.2">
      <c r="A4275" t="s">
        <v>30</v>
      </c>
      <c r="B4275" t="s">
        <v>215</v>
      </c>
      <c r="C4275" s="4" t="s">
        <v>190</v>
      </c>
      <c r="D4275">
        <v>2020</v>
      </c>
      <c r="E4275">
        <v>1</v>
      </c>
      <c r="F4275" s="9">
        <v>31</v>
      </c>
      <c r="G4275" t="s">
        <v>455</v>
      </c>
      <c r="H4275" t="s">
        <v>136</v>
      </c>
      <c r="I4275">
        <f>VLOOKUP(B4275,Information_sites!D:E,2,FALSE)</f>
        <v>-24.100999999999999</v>
      </c>
      <c r="J4275">
        <f>VLOOKUP(B4275,Information_sites!D:F,3,FALSE)</f>
        <v>-45.6997</v>
      </c>
      <c r="K4275">
        <v>9</v>
      </c>
      <c r="L4275">
        <v>74</v>
      </c>
      <c r="M4275">
        <v>40</v>
      </c>
      <c r="N4275" t="s">
        <v>196</v>
      </c>
      <c r="O4275">
        <v>7</v>
      </c>
      <c r="P4275" s="5">
        <v>0.58750000000000002</v>
      </c>
      <c r="Q4275" s="5">
        <v>0.593055555555556</v>
      </c>
      <c r="R4275">
        <v>22</v>
      </c>
      <c r="S4275" t="s">
        <v>55</v>
      </c>
      <c r="T4275">
        <v>4</v>
      </c>
      <c r="U4275" s="2">
        <v>3</v>
      </c>
      <c r="X4275" t="str">
        <f>VLOOKUP($S4275,Taxonomic!A:D,2,FALSE)</f>
        <v>blenniidae</v>
      </c>
      <c r="Y4275" t="str">
        <f>VLOOKUP(S4275,Taxonomic!A:D,3,FALSE)</f>
        <v>parablennius</v>
      </c>
      <c r="Z4275" t="str">
        <f>VLOOKUP(S4275,Taxonomic!A:D,4,FALSE)</f>
        <v>pilicornis</v>
      </c>
    </row>
    <row r="4276" spans="1:26" x14ac:dyDescent="0.2">
      <c r="A4276" t="s">
        <v>30</v>
      </c>
      <c r="B4276" t="s">
        <v>215</v>
      </c>
      <c r="C4276" s="4" t="s">
        <v>190</v>
      </c>
      <c r="D4276">
        <v>2020</v>
      </c>
      <c r="E4276">
        <v>1</v>
      </c>
      <c r="F4276" s="9">
        <v>31</v>
      </c>
      <c r="G4276" t="s">
        <v>455</v>
      </c>
      <c r="H4276" t="s">
        <v>136</v>
      </c>
      <c r="I4276">
        <f>VLOOKUP(B4276,Information_sites!D:E,2,FALSE)</f>
        <v>-24.100999999999999</v>
      </c>
      <c r="J4276">
        <f>VLOOKUP(B4276,Information_sites!D:F,3,FALSE)</f>
        <v>-45.6997</v>
      </c>
      <c r="K4276">
        <v>9</v>
      </c>
      <c r="L4276">
        <v>74</v>
      </c>
      <c r="M4276">
        <v>40</v>
      </c>
      <c r="N4276" t="s">
        <v>196</v>
      </c>
      <c r="O4276">
        <v>7</v>
      </c>
      <c r="P4276" s="5">
        <v>0.58750000000000002</v>
      </c>
      <c r="Q4276" s="5">
        <v>0.593055555555556</v>
      </c>
      <c r="R4276">
        <v>22</v>
      </c>
      <c r="S4276" t="s">
        <v>100</v>
      </c>
      <c r="T4276">
        <v>2</v>
      </c>
      <c r="U4276" s="2">
        <v>5</v>
      </c>
      <c r="X4276" t="str">
        <f>VLOOKUP($S4276,Taxonomic!A:D,2,FALSE)</f>
        <v>gobiidae</v>
      </c>
      <c r="Y4276" t="str">
        <f>VLOOKUP(S4276,Taxonomic!A:D,3,FALSE)</f>
        <v>coryphopterus</v>
      </c>
      <c r="Z4276" t="str">
        <f>VLOOKUP(S4276,Taxonomic!A:D,4,FALSE)</f>
        <v>glaucofraenum</v>
      </c>
    </row>
    <row r="4277" spans="1:26" x14ac:dyDescent="0.2">
      <c r="A4277" t="s">
        <v>30</v>
      </c>
      <c r="B4277" t="s">
        <v>215</v>
      </c>
      <c r="C4277" s="4" t="s">
        <v>190</v>
      </c>
      <c r="D4277">
        <v>2020</v>
      </c>
      <c r="E4277">
        <v>1</v>
      </c>
      <c r="F4277" s="9">
        <v>31</v>
      </c>
      <c r="G4277" t="s">
        <v>455</v>
      </c>
      <c r="H4277" t="s">
        <v>136</v>
      </c>
      <c r="I4277">
        <f>VLOOKUP(B4277,Information_sites!D:E,2,FALSE)</f>
        <v>-24.100999999999999</v>
      </c>
      <c r="J4277">
        <f>VLOOKUP(B4277,Information_sites!D:F,3,FALSE)</f>
        <v>-45.6997</v>
      </c>
      <c r="K4277">
        <v>9</v>
      </c>
      <c r="L4277">
        <v>74</v>
      </c>
      <c r="M4277">
        <v>40</v>
      </c>
      <c r="N4277" t="s">
        <v>196</v>
      </c>
      <c r="O4277">
        <v>7</v>
      </c>
      <c r="P4277" s="5">
        <v>0.58750000000000002</v>
      </c>
      <c r="Q4277" s="5">
        <v>0.593055555555556</v>
      </c>
      <c r="R4277">
        <v>22</v>
      </c>
      <c r="S4277" t="s">
        <v>33</v>
      </c>
      <c r="T4277">
        <v>2</v>
      </c>
      <c r="U4277" s="2">
        <v>17</v>
      </c>
      <c r="X4277" t="str">
        <f>VLOOKUP($S4277,Taxonomic!A:D,2,FALSE)</f>
        <v>pomacentridae</v>
      </c>
      <c r="Y4277" t="str">
        <f>VLOOKUP(S4277,Taxonomic!A:D,3,FALSE)</f>
        <v>abudefduf</v>
      </c>
      <c r="Z4277" t="str">
        <f>VLOOKUP(S4277,Taxonomic!A:D,4,FALSE)</f>
        <v>saxatilis</v>
      </c>
    </row>
    <row r="4278" spans="1:26" x14ac:dyDescent="0.2">
      <c r="A4278" t="s">
        <v>30</v>
      </c>
      <c r="B4278" t="s">
        <v>215</v>
      </c>
      <c r="C4278" s="4" t="s">
        <v>190</v>
      </c>
      <c r="D4278">
        <v>2020</v>
      </c>
      <c r="E4278">
        <v>1</v>
      </c>
      <c r="F4278" s="9">
        <v>31</v>
      </c>
      <c r="G4278" t="s">
        <v>455</v>
      </c>
      <c r="H4278" t="s">
        <v>136</v>
      </c>
      <c r="I4278">
        <f>VLOOKUP(B4278,Information_sites!D:E,2,FALSE)</f>
        <v>-24.100999999999999</v>
      </c>
      <c r="J4278">
        <f>VLOOKUP(B4278,Information_sites!D:F,3,FALSE)</f>
        <v>-45.6997</v>
      </c>
      <c r="K4278">
        <v>9</v>
      </c>
      <c r="L4278">
        <v>74</v>
      </c>
      <c r="M4278">
        <v>40</v>
      </c>
      <c r="N4278" t="s">
        <v>196</v>
      </c>
      <c r="O4278">
        <v>7</v>
      </c>
      <c r="P4278" s="5">
        <v>0.58750000000000002</v>
      </c>
      <c r="Q4278" s="5">
        <v>0.593055555555556</v>
      </c>
      <c r="R4278">
        <v>22</v>
      </c>
      <c r="S4278" t="s">
        <v>113</v>
      </c>
      <c r="T4278">
        <v>1</v>
      </c>
      <c r="U4278" s="2">
        <v>12</v>
      </c>
      <c r="X4278" t="str">
        <f>VLOOKUP($S4278,Taxonomic!A:D,2,FALSE)</f>
        <v>tetraodontidae</v>
      </c>
      <c r="Y4278" t="str">
        <f>VLOOKUP(S4278,Taxonomic!A:D,3,FALSE)</f>
        <v>sphoeroides</v>
      </c>
      <c r="Z4278" t="str">
        <f>VLOOKUP(S4278,Taxonomic!A:D,4,FALSE)</f>
        <v>spengleri</v>
      </c>
    </row>
    <row r="4279" spans="1:26" x14ac:dyDescent="0.2">
      <c r="A4279" t="s">
        <v>30</v>
      </c>
      <c r="B4279" t="s">
        <v>215</v>
      </c>
      <c r="C4279" s="4" t="s">
        <v>190</v>
      </c>
      <c r="D4279">
        <v>2020</v>
      </c>
      <c r="E4279">
        <v>1</v>
      </c>
      <c r="F4279" s="9">
        <v>31</v>
      </c>
      <c r="G4279" t="s">
        <v>455</v>
      </c>
      <c r="H4279" t="s">
        <v>136</v>
      </c>
      <c r="I4279">
        <f>VLOOKUP(B4279,Information_sites!D:E,2,FALSE)</f>
        <v>-24.100999999999999</v>
      </c>
      <c r="J4279">
        <f>VLOOKUP(B4279,Information_sites!D:F,3,FALSE)</f>
        <v>-45.6997</v>
      </c>
      <c r="K4279">
        <v>9</v>
      </c>
      <c r="L4279">
        <v>74</v>
      </c>
      <c r="M4279">
        <v>40</v>
      </c>
      <c r="N4279" t="s">
        <v>196</v>
      </c>
      <c r="O4279">
        <v>7</v>
      </c>
      <c r="P4279" s="5">
        <v>0.58750000000000002</v>
      </c>
      <c r="Q4279" s="5">
        <v>0.593055555555556</v>
      </c>
      <c r="R4279">
        <v>22</v>
      </c>
      <c r="S4279" t="s">
        <v>40</v>
      </c>
      <c r="T4279">
        <v>1</v>
      </c>
      <c r="U4279" s="2">
        <v>12</v>
      </c>
      <c r="X4279" t="str">
        <f>VLOOKUP($S4279,Taxonomic!A:D,2,FALSE)</f>
        <v>labridae</v>
      </c>
      <c r="Y4279" t="str">
        <f>VLOOKUP(S4279,Taxonomic!A:D,3,FALSE)</f>
        <v>halichoeres</v>
      </c>
      <c r="Z4279" t="str">
        <f>VLOOKUP(S4279,Taxonomic!A:D,4,FALSE)</f>
        <v>poeyi</v>
      </c>
    </row>
    <row r="4280" spans="1:26" x14ac:dyDescent="0.2">
      <c r="A4280" t="s">
        <v>30</v>
      </c>
      <c r="B4280" t="s">
        <v>215</v>
      </c>
      <c r="C4280" s="4" t="s">
        <v>190</v>
      </c>
      <c r="D4280">
        <v>2020</v>
      </c>
      <c r="E4280">
        <v>1</v>
      </c>
      <c r="F4280" s="9">
        <v>31</v>
      </c>
      <c r="G4280" t="s">
        <v>455</v>
      </c>
      <c r="H4280" t="s">
        <v>136</v>
      </c>
      <c r="I4280">
        <f>VLOOKUP(B4280,Information_sites!D:E,2,FALSE)</f>
        <v>-24.100999999999999</v>
      </c>
      <c r="J4280">
        <f>VLOOKUP(B4280,Information_sites!D:F,3,FALSE)</f>
        <v>-45.6997</v>
      </c>
      <c r="K4280">
        <v>9</v>
      </c>
      <c r="L4280">
        <v>74</v>
      </c>
      <c r="M4280">
        <v>40</v>
      </c>
      <c r="N4280" t="s">
        <v>196</v>
      </c>
      <c r="O4280">
        <v>7</v>
      </c>
      <c r="P4280" s="5">
        <v>0.58750000000000002</v>
      </c>
      <c r="Q4280" s="5">
        <v>0.593055555555556</v>
      </c>
      <c r="R4280">
        <v>22</v>
      </c>
      <c r="S4280" t="s">
        <v>114</v>
      </c>
      <c r="T4280">
        <v>2</v>
      </c>
      <c r="U4280" s="2">
        <v>10</v>
      </c>
      <c r="X4280" t="str">
        <f>VLOOKUP($S4280,Taxonomic!A:D,2,FALSE)</f>
        <v>scaridae</v>
      </c>
      <c r="Y4280" t="str">
        <f>VLOOKUP(S4280,Taxonomic!A:D,3,FALSE)</f>
        <v>cryptotomus</v>
      </c>
      <c r="Z4280" t="str">
        <f>VLOOKUP(S4280,Taxonomic!A:D,4,FALSE)</f>
        <v>roseus</v>
      </c>
    </row>
    <row r="4281" spans="1:26" x14ac:dyDescent="0.2">
      <c r="A4281" t="s">
        <v>30</v>
      </c>
      <c r="B4281" t="s">
        <v>215</v>
      </c>
      <c r="C4281" s="4" t="s">
        <v>190</v>
      </c>
      <c r="D4281">
        <v>2020</v>
      </c>
      <c r="E4281">
        <v>1</v>
      </c>
      <c r="F4281" s="9">
        <v>31</v>
      </c>
      <c r="G4281" t="s">
        <v>455</v>
      </c>
      <c r="H4281" t="s">
        <v>136</v>
      </c>
      <c r="I4281">
        <f>VLOOKUP(B4281,Information_sites!D:E,2,FALSE)</f>
        <v>-24.100999999999999</v>
      </c>
      <c r="J4281">
        <f>VLOOKUP(B4281,Information_sites!D:F,3,FALSE)</f>
        <v>-45.6997</v>
      </c>
      <c r="K4281">
        <v>9</v>
      </c>
      <c r="L4281">
        <v>74</v>
      </c>
      <c r="M4281">
        <v>40</v>
      </c>
      <c r="N4281" t="s">
        <v>196</v>
      </c>
      <c r="O4281">
        <v>7</v>
      </c>
      <c r="P4281" s="5">
        <v>0.58750000000000002</v>
      </c>
      <c r="Q4281" s="5">
        <v>0.593055555555556</v>
      </c>
      <c r="R4281">
        <v>22</v>
      </c>
      <c r="S4281" t="s">
        <v>141</v>
      </c>
      <c r="T4281">
        <v>4</v>
      </c>
      <c r="U4281" s="2">
        <v>5</v>
      </c>
      <c r="V4281" t="s">
        <v>142</v>
      </c>
      <c r="X4281" t="str">
        <f>VLOOKUP($S4281,Taxonomic!A:D,2,FALSE)</f>
        <v>scaridae</v>
      </c>
      <c r="Y4281" t="str">
        <f>VLOOKUP(S4281,Taxonomic!A:D,3,FALSE)</f>
        <v>sparisoma</v>
      </c>
      <c r="Z4281" t="str">
        <f>VLOOKUP(S4281,Taxonomic!A:D,4,FALSE)</f>
        <v>spp</v>
      </c>
    </row>
    <row r="4282" spans="1:26" x14ac:dyDescent="0.2">
      <c r="A4282" t="s">
        <v>30</v>
      </c>
      <c r="B4282" t="s">
        <v>436</v>
      </c>
      <c r="C4282" s="4" t="s">
        <v>197</v>
      </c>
      <c r="D4282">
        <v>2021</v>
      </c>
      <c r="E4282">
        <v>2</v>
      </c>
      <c r="F4282" s="9">
        <v>1</v>
      </c>
      <c r="G4282" t="s">
        <v>455</v>
      </c>
      <c r="H4282" t="s">
        <v>136</v>
      </c>
      <c r="I4282">
        <f>VLOOKUP(B4282,Information_sites!D:E,2,FALSE)</f>
        <v>-24.105399999999999</v>
      </c>
      <c r="J4282">
        <f>VLOOKUP(B4282,Information_sites!D:F,3,FALSE)</f>
        <v>-45.702500000000001</v>
      </c>
      <c r="K4282">
        <v>1</v>
      </c>
      <c r="L4282">
        <v>75</v>
      </c>
      <c r="M4282">
        <v>40</v>
      </c>
      <c r="N4282">
        <v>9</v>
      </c>
      <c r="O4282">
        <v>10</v>
      </c>
      <c r="P4282" s="5">
        <v>0.405555555555555</v>
      </c>
      <c r="Q4282" s="5">
        <v>0.41041666666666698</v>
      </c>
      <c r="S4282" t="s">
        <v>39</v>
      </c>
      <c r="T4282">
        <v>191</v>
      </c>
      <c r="U4282" s="2">
        <v>10</v>
      </c>
      <c r="X4282" t="str">
        <f>VLOOKUP($S4282,Taxonomic!A:D,2,FALSE)</f>
        <v>haemulidae</v>
      </c>
      <c r="Y4282" t="str">
        <f>VLOOKUP(S4282,Taxonomic!A:D,3,FALSE)</f>
        <v>haemulon</v>
      </c>
      <c r="Z4282" t="str">
        <f>VLOOKUP(S4282,Taxonomic!A:D,4,FALSE)</f>
        <v>aurolineatum</v>
      </c>
    </row>
    <row r="4283" spans="1:26" x14ac:dyDescent="0.2">
      <c r="A4283" t="s">
        <v>30</v>
      </c>
      <c r="B4283" t="s">
        <v>436</v>
      </c>
      <c r="C4283" s="4" t="s">
        <v>197</v>
      </c>
      <c r="D4283">
        <v>2021</v>
      </c>
      <c r="E4283">
        <v>2</v>
      </c>
      <c r="F4283" s="9">
        <v>1</v>
      </c>
      <c r="G4283" t="s">
        <v>455</v>
      </c>
      <c r="H4283" t="s">
        <v>136</v>
      </c>
      <c r="I4283">
        <f>VLOOKUP(B4283,Information_sites!D:E,2,FALSE)</f>
        <v>-24.105399999999999</v>
      </c>
      <c r="J4283">
        <f>VLOOKUP(B4283,Information_sites!D:F,3,FALSE)</f>
        <v>-45.702500000000001</v>
      </c>
      <c r="K4283">
        <v>1</v>
      </c>
      <c r="L4283">
        <v>75</v>
      </c>
      <c r="M4283">
        <v>40</v>
      </c>
      <c r="N4283">
        <v>9</v>
      </c>
      <c r="O4283">
        <v>10</v>
      </c>
      <c r="P4283" s="5">
        <v>0.405555555555555</v>
      </c>
      <c r="Q4283" s="5">
        <v>0.41041666666666698</v>
      </c>
      <c r="S4283" t="s">
        <v>39</v>
      </c>
      <c r="T4283">
        <v>30</v>
      </c>
      <c r="U4283" s="2">
        <v>8</v>
      </c>
      <c r="X4283" t="str">
        <f>VLOOKUP($S4283,Taxonomic!A:D,2,FALSE)</f>
        <v>haemulidae</v>
      </c>
      <c r="Y4283" t="str">
        <f>VLOOKUP(S4283,Taxonomic!A:D,3,FALSE)</f>
        <v>haemulon</v>
      </c>
      <c r="Z4283" t="str">
        <f>VLOOKUP(S4283,Taxonomic!A:D,4,FALSE)</f>
        <v>aurolineatum</v>
      </c>
    </row>
    <row r="4284" spans="1:26" x14ac:dyDescent="0.2">
      <c r="A4284" t="s">
        <v>30</v>
      </c>
      <c r="B4284" t="s">
        <v>436</v>
      </c>
      <c r="C4284" s="4" t="s">
        <v>197</v>
      </c>
      <c r="D4284">
        <v>2021</v>
      </c>
      <c r="E4284">
        <v>2</v>
      </c>
      <c r="F4284" s="9">
        <v>1</v>
      </c>
      <c r="G4284" t="s">
        <v>455</v>
      </c>
      <c r="H4284" t="s">
        <v>136</v>
      </c>
      <c r="I4284">
        <f>VLOOKUP(B4284,Information_sites!D:E,2,FALSE)</f>
        <v>-24.105399999999999</v>
      </c>
      <c r="J4284">
        <f>VLOOKUP(B4284,Information_sites!D:F,3,FALSE)</f>
        <v>-45.702500000000001</v>
      </c>
      <c r="K4284">
        <v>1</v>
      </c>
      <c r="L4284">
        <v>75</v>
      </c>
      <c r="M4284">
        <v>40</v>
      </c>
      <c r="N4284">
        <v>9</v>
      </c>
      <c r="O4284">
        <v>10</v>
      </c>
      <c r="P4284" s="5">
        <v>0.405555555555555</v>
      </c>
      <c r="Q4284" s="5">
        <v>0.41041666666666698</v>
      </c>
      <c r="S4284" t="s">
        <v>41</v>
      </c>
      <c r="T4284" s="2">
        <v>1</v>
      </c>
      <c r="U4284" s="2">
        <v>25</v>
      </c>
      <c r="X4284" t="str">
        <f>VLOOKUP($S4284,Taxonomic!A:D,2,FALSE)</f>
        <v>holocentridae</v>
      </c>
      <c r="Y4284" t="str">
        <f>VLOOKUP(S4284,Taxonomic!A:D,3,FALSE)</f>
        <v>holocentrus</v>
      </c>
      <c r="Z4284" t="str">
        <f>VLOOKUP(S4284,Taxonomic!A:D,4,FALSE)</f>
        <v>adscensionis</v>
      </c>
    </row>
    <row r="4285" spans="1:26" x14ac:dyDescent="0.2">
      <c r="A4285" t="s">
        <v>30</v>
      </c>
      <c r="B4285" t="s">
        <v>436</v>
      </c>
      <c r="C4285" s="4" t="s">
        <v>197</v>
      </c>
      <c r="D4285">
        <v>2021</v>
      </c>
      <c r="E4285">
        <v>2</v>
      </c>
      <c r="F4285" s="9">
        <v>1</v>
      </c>
      <c r="G4285" t="s">
        <v>455</v>
      </c>
      <c r="H4285" t="s">
        <v>136</v>
      </c>
      <c r="I4285">
        <f>VLOOKUP(B4285,Information_sites!D:E,2,FALSE)</f>
        <v>-24.105399999999999</v>
      </c>
      <c r="J4285">
        <f>VLOOKUP(B4285,Information_sites!D:F,3,FALSE)</f>
        <v>-45.702500000000001</v>
      </c>
      <c r="K4285">
        <v>1</v>
      </c>
      <c r="L4285">
        <v>75</v>
      </c>
      <c r="M4285">
        <v>40</v>
      </c>
      <c r="N4285">
        <v>9</v>
      </c>
      <c r="O4285">
        <v>10</v>
      </c>
      <c r="P4285" s="5">
        <v>0.405555555555555</v>
      </c>
      <c r="Q4285" s="5">
        <v>0.41041666666666698</v>
      </c>
      <c r="S4285" s="2" t="s">
        <v>41</v>
      </c>
      <c r="T4285">
        <v>1</v>
      </c>
      <c r="U4285" s="2">
        <v>30</v>
      </c>
      <c r="X4285" t="str">
        <f>VLOOKUP($S4285,Taxonomic!A:D,2,FALSE)</f>
        <v>holocentridae</v>
      </c>
      <c r="Y4285" t="str">
        <f>VLOOKUP(S4285,Taxonomic!A:D,3,FALSE)</f>
        <v>holocentrus</v>
      </c>
      <c r="Z4285" t="str">
        <f>VLOOKUP(S4285,Taxonomic!A:D,4,FALSE)</f>
        <v>adscensionis</v>
      </c>
    </row>
    <row r="4286" spans="1:26" x14ac:dyDescent="0.2">
      <c r="A4286" t="s">
        <v>30</v>
      </c>
      <c r="B4286" t="s">
        <v>436</v>
      </c>
      <c r="C4286" s="4" t="s">
        <v>197</v>
      </c>
      <c r="D4286">
        <v>2021</v>
      </c>
      <c r="E4286">
        <v>2</v>
      </c>
      <c r="F4286" s="9">
        <v>1</v>
      </c>
      <c r="G4286" t="s">
        <v>455</v>
      </c>
      <c r="H4286" t="s">
        <v>136</v>
      </c>
      <c r="I4286">
        <f>VLOOKUP(B4286,Information_sites!D:E,2,FALSE)</f>
        <v>-24.105399999999999</v>
      </c>
      <c r="J4286">
        <f>VLOOKUP(B4286,Information_sites!D:F,3,FALSE)</f>
        <v>-45.702500000000001</v>
      </c>
      <c r="K4286">
        <v>1</v>
      </c>
      <c r="L4286">
        <v>75</v>
      </c>
      <c r="M4286">
        <v>40</v>
      </c>
      <c r="N4286">
        <v>9</v>
      </c>
      <c r="O4286">
        <v>10</v>
      </c>
      <c r="P4286" s="5">
        <v>0.405555555555555</v>
      </c>
      <c r="Q4286" s="5">
        <v>0.41041666666666698</v>
      </c>
      <c r="S4286" s="2" t="s">
        <v>41</v>
      </c>
      <c r="T4286">
        <v>1</v>
      </c>
      <c r="U4286" s="2">
        <v>22</v>
      </c>
      <c r="X4286" t="str">
        <f>VLOOKUP($S4286,Taxonomic!A:D,2,FALSE)</f>
        <v>holocentridae</v>
      </c>
      <c r="Y4286" t="str">
        <f>VLOOKUP(S4286,Taxonomic!A:D,3,FALSE)</f>
        <v>holocentrus</v>
      </c>
      <c r="Z4286" t="str">
        <f>VLOOKUP(S4286,Taxonomic!A:D,4,FALSE)</f>
        <v>adscensionis</v>
      </c>
    </row>
    <row r="4287" spans="1:26" x14ac:dyDescent="0.2">
      <c r="A4287" t="s">
        <v>30</v>
      </c>
      <c r="B4287" t="s">
        <v>436</v>
      </c>
      <c r="C4287" s="4" t="s">
        <v>197</v>
      </c>
      <c r="D4287">
        <v>2021</v>
      </c>
      <c r="E4287">
        <v>2</v>
      </c>
      <c r="F4287" s="9">
        <v>1</v>
      </c>
      <c r="G4287" t="s">
        <v>455</v>
      </c>
      <c r="H4287" t="s">
        <v>136</v>
      </c>
      <c r="I4287">
        <f>VLOOKUP(B4287,Information_sites!D:E,2,FALSE)</f>
        <v>-24.105399999999999</v>
      </c>
      <c r="J4287">
        <f>VLOOKUP(B4287,Information_sites!D:F,3,FALSE)</f>
        <v>-45.702500000000001</v>
      </c>
      <c r="K4287">
        <v>1</v>
      </c>
      <c r="L4287">
        <v>75</v>
      </c>
      <c r="M4287">
        <v>40</v>
      </c>
      <c r="N4287">
        <v>9</v>
      </c>
      <c r="O4287">
        <v>10</v>
      </c>
      <c r="P4287" s="5">
        <v>0.405555555555555</v>
      </c>
      <c r="Q4287" s="5">
        <v>0.41041666666666698</v>
      </c>
      <c r="S4287" t="s">
        <v>154</v>
      </c>
      <c r="T4287">
        <v>2</v>
      </c>
      <c r="U4287" s="2">
        <v>25</v>
      </c>
      <c r="X4287" t="str">
        <f>VLOOKUP($S4287,Taxonomic!A:D,2,FALSE)</f>
        <v>lutjanidae</v>
      </c>
      <c r="Y4287" t="str">
        <f>VLOOKUP(S4287,Taxonomic!A:D,3,FALSE)</f>
        <v>rhomboplites</v>
      </c>
      <c r="Z4287" t="str">
        <f>VLOOKUP(S4287,Taxonomic!A:D,4,FALSE)</f>
        <v>aurorubens</v>
      </c>
    </row>
    <row r="4288" spans="1:26" x14ac:dyDescent="0.2">
      <c r="A4288" t="s">
        <v>30</v>
      </c>
      <c r="B4288" t="s">
        <v>436</v>
      </c>
      <c r="C4288" s="4" t="s">
        <v>197</v>
      </c>
      <c r="D4288">
        <v>2021</v>
      </c>
      <c r="E4288">
        <v>2</v>
      </c>
      <c r="F4288" s="9">
        <v>1</v>
      </c>
      <c r="G4288" t="s">
        <v>455</v>
      </c>
      <c r="H4288" t="s">
        <v>136</v>
      </c>
      <c r="I4288">
        <f>VLOOKUP(B4288,Information_sites!D:E,2,FALSE)</f>
        <v>-24.105399999999999</v>
      </c>
      <c r="J4288">
        <f>VLOOKUP(B4288,Information_sites!D:F,3,FALSE)</f>
        <v>-45.702500000000001</v>
      </c>
      <c r="K4288">
        <v>1</v>
      </c>
      <c r="L4288">
        <v>75</v>
      </c>
      <c r="M4288">
        <v>40</v>
      </c>
      <c r="N4288">
        <v>9</v>
      </c>
      <c r="O4288">
        <v>10</v>
      </c>
      <c r="P4288" s="5">
        <v>0.405555555555555</v>
      </c>
      <c r="Q4288" s="5">
        <v>0.41041666666666698</v>
      </c>
      <c r="S4288" t="s">
        <v>44</v>
      </c>
      <c r="T4288">
        <v>1</v>
      </c>
      <c r="U4288" s="2">
        <v>20</v>
      </c>
      <c r="X4288" t="str">
        <f>VLOOKUP($S4288,Taxonomic!A:D,2,FALSE)</f>
        <v>pomacanthidae</v>
      </c>
      <c r="Y4288" t="str">
        <f>VLOOKUP(S4288,Taxonomic!A:D,3,FALSE)</f>
        <v>pomacanthus</v>
      </c>
      <c r="Z4288" t="str">
        <f>VLOOKUP(S4288,Taxonomic!A:D,4,FALSE)</f>
        <v>paru</v>
      </c>
    </row>
    <row r="4289" spans="1:26" x14ac:dyDescent="0.2">
      <c r="A4289" t="s">
        <v>30</v>
      </c>
      <c r="B4289" t="s">
        <v>436</v>
      </c>
      <c r="C4289" s="4" t="s">
        <v>197</v>
      </c>
      <c r="D4289">
        <v>2021</v>
      </c>
      <c r="E4289">
        <v>2</v>
      </c>
      <c r="F4289" s="9">
        <v>1</v>
      </c>
      <c r="G4289" t="s">
        <v>455</v>
      </c>
      <c r="H4289" t="s">
        <v>136</v>
      </c>
      <c r="I4289">
        <f>VLOOKUP(B4289,Information_sites!D:E,2,FALSE)</f>
        <v>-24.105399999999999</v>
      </c>
      <c r="J4289">
        <f>VLOOKUP(B4289,Information_sites!D:F,3,FALSE)</f>
        <v>-45.702500000000001</v>
      </c>
      <c r="K4289">
        <v>1</v>
      </c>
      <c r="L4289">
        <v>75</v>
      </c>
      <c r="M4289">
        <v>40</v>
      </c>
      <c r="N4289">
        <v>9</v>
      </c>
      <c r="O4289">
        <v>10</v>
      </c>
      <c r="P4289" s="5">
        <v>0.405555555555555</v>
      </c>
      <c r="Q4289" s="5">
        <v>0.41041666666666698</v>
      </c>
      <c r="S4289" t="s">
        <v>44</v>
      </c>
      <c r="T4289">
        <v>2</v>
      </c>
      <c r="U4289" s="2">
        <v>30</v>
      </c>
      <c r="X4289" t="str">
        <f>VLOOKUP($S4289,Taxonomic!A:D,2,FALSE)</f>
        <v>pomacanthidae</v>
      </c>
      <c r="Y4289" t="str">
        <f>VLOOKUP(S4289,Taxonomic!A:D,3,FALSE)</f>
        <v>pomacanthus</v>
      </c>
      <c r="Z4289" t="str">
        <f>VLOOKUP(S4289,Taxonomic!A:D,4,FALSE)</f>
        <v>paru</v>
      </c>
    </row>
    <row r="4290" spans="1:26" x14ac:dyDescent="0.2">
      <c r="A4290" t="s">
        <v>30</v>
      </c>
      <c r="B4290" t="s">
        <v>436</v>
      </c>
      <c r="C4290" s="4" t="s">
        <v>197</v>
      </c>
      <c r="D4290">
        <v>2021</v>
      </c>
      <c r="E4290">
        <v>2</v>
      </c>
      <c r="F4290" s="9">
        <v>1</v>
      </c>
      <c r="G4290" t="s">
        <v>455</v>
      </c>
      <c r="H4290" t="s">
        <v>136</v>
      </c>
      <c r="I4290">
        <f>VLOOKUP(B4290,Information_sites!D:E,2,FALSE)</f>
        <v>-24.105399999999999</v>
      </c>
      <c r="J4290">
        <f>VLOOKUP(B4290,Information_sites!D:F,3,FALSE)</f>
        <v>-45.702500000000001</v>
      </c>
      <c r="K4290">
        <v>1</v>
      </c>
      <c r="L4290">
        <v>75</v>
      </c>
      <c r="M4290">
        <v>40</v>
      </c>
      <c r="N4290">
        <v>9</v>
      </c>
      <c r="O4290">
        <v>10</v>
      </c>
      <c r="P4290" s="5">
        <v>0.405555555555555</v>
      </c>
      <c r="Q4290" s="5">
        <v>0.41041666666666698</v>
      </c>
      <c r="S4290" t="s">
        <v>50</v>
      </c>
      <c r="T4290">
        <v>1</v>
      </c>
      <c r="U4290" s="2">
        <v>27</v>
      </c>
      <c r="X4290" t="str">
        <f>VLOOKUP($S4290,Taxonomic!A:D,2,FALSE)</f>
        <v>haemulidae</v>
      </c>
      <c r="Y4290" t="str">
        <f>VLOOKUP(S4290,Taxonomic!A:D,3,FALSE)</f>
        <v>anisotremus</v>
      </c>
      <c r="Z4290" t="str">
        <f>VLOOKUP(S4290,Taxonomic!A:D,4,FALSE)</f>
        <v>virginicus</v>
      </c>
    </row>
    <row r="4291" spans="1:26" x14ac:dyDescent="0.2">
      <c r="A4291" t="s">
        <v>30</v>
      </c>
      <c r="B4291" t="s">
        <v>436</v>
      </c>
      <c r="C4291" s="4" t="s">
        <v>197</v>
      </c>
      <c r="D4291">
        <v>2021</v>
      </c>
      <c r="E4291">
        <v>2</v>
      </c>
      <c r="F4291" s="9">
        <v>1</v>
      </c>
      <c r="G4291" t="s">
        <v>455</v>
      </c>
      <c r="H4291" t="s">
        <v>136</v>
      </c>
      <c r="I4291">
        <f>VLOOKUP(B4291,Information_sites!D:E,2,FALSE)</f>
        <v>-24.105399999999999</v>
      </c>
      <c r="J4291">
        <f>VLOOKUP(B4291,Information_sites!D:F,3,FALSE)</f>
        <v>-45.702500000000001</v>
      </c>
      <c r="K4291">
        <v>1</v>
      </c>
      <c r="L4291">
        <v>75</v>
      </c>
      <c r="M4291">
        <v>40</v>
      </c>
      <c r="N4291">
        <v>9</v>
      </c>
      <c r="O4291">
        <v>10</v>
      </c>
      <c r="P4291" s="5">
        <v>0.405555555555555</v>
      </c>
      <c r="Q4291" s="5">
        <v>0.41041666666666698</v>
      </c>
      <c r="S4291" t="s">
        <v>35</v>
      </c>
      <c r="T4291">
        <v>1</v>
      </c>
      <c r="U4291" s="2">
        <v>23</v>
      </c>
      <c r="X4291" t="str">
        <f>VLOOKUP($S4291,Taxonomic!A:D,2,FALSE)</f>
        <v>labridae</v>
      </c>
      <c r="Y4291" t="str">
        <f>VLOOKUP(S4291,Taxonomic!A:D,3,FALSE)</f>
        <v>bodianus</v>
      </c>
      <c r="Z4291" t="str">
        <f>VLOOKUP(S4291,Taxonomic!A:D,4,FALSE)</f>
        <v>rufus</v>
      </c>
    </row>
    <row r="4292" spans="1:26" x14ac:dyDescent="0.2">
      <c r="A4292" t="s">
        <v>30</v>
      </c>
      <c r="B4292" t="s">
        <v>436</v>
      </c>
      <c r="C4292" s="4" t="s">
        <v>197</v>
      </c>
      <c r="D4292">
        <v>2021</v>
      </c>
      <c r="E4292">
        <v>2</v>
      </c>
      <c r="F4292" s="9">
        <v>1</v>
      </c>
      <c r="G4292" t="s">
        <v>455</v>
      </c>
      <c r="H4292" t="s">
        <v>136</v>
      </c>
      <c r="I4292">
        <f>VLOOKUP(B4292,Information_sites!D:E,2,FALSE)</f>
        <v>-24.105399999999999</v>
      </c>
      <c r="J4292">
        <f>VLOOKUP(B4292,Information_sites!D:F,3,FALSE)</f>
        <v>-45.702500000000001</v>
      </c>
      <c r="K4292">
        <v>1</v>
      </c>
      <c r="L4292">
        <v>75</v>
      </c>
      <c r="M4292">
        <v>40</v>
      </c>
      <c r="N4292">
        <v>9</v>
      </c>
      <c r="O4292">
        <v>10</v>
      </c>
      <c r="P4292" s="5">
        <v>0.405555555555555</v>
      </c>
      <c r="Q4292" s="5">
        <v>0.41041666666666698</v>
      </c>
      <c r="S4292" t="s">
        <v>77</v>
      </c>
      <c r="T4292">
        <v>1</v>
      </c>
      <c r="U4292" s="2">
        <v>18</v>
      </c>
      <c r="V4292" t="s">
        <v>137</v>
      </c>
      <c r="X4292" t="str">
        <f>VLOOKUP($S4292,Taxonomic!A:D,2,FALSE)</f>
        <v>scaridae</v>
      </c>
      <c r="Y4292" t="str">
        <f>VLOOKUP(S4292,Taxonomic!A:D,3,FALSE)</f>
        <v>scarus</v>
      </c>
      <c r="Z4292" t="str">
        <f>VLOOKUP(S4292,Taxonomic!A:D,4,FALSE)</f>
        <v>zelindae</v>
      </c>
    </row>
    <row r="4293" spans="1:26" x14ac:dyDescent="0.2">
      <c r="A4293" t="s">
        <v>30</v>
      </c>
      <c r="B4293" t="s">
        <v>436</v>
      </c>
      <c r="C4293" s="4" t="s">
        <v>197</v>
      </c>
      <c r="D4293">
        <v>2021</v>
      </c>
      <c r="E4293">
        <v>2</v>
      </c>
      <c r="F4293" s="9">
        <v>1</v>
      </c>
      <c r="G4293" t="s">
        <v>455</v>
      </c>
      <c r="H4293" t="s">
        <v>136</v>
      </c>
      <c r="I4293">
        <f>VLOOKUP(B4293,Information_sites!D:E,2,FALSE)</f>
        <v>-24.105399999999999</v>
      </c>
      <c r="J4293">
        <f>VLOOKUP(B4293,Information_sites!D:F,3,FALSE)</f>
        <v>-45.702500000000001</v>
      </c>
      <c r="K4293">
        <v>1</v>
      </c>
      <c r="L4293">
        <v>75</v>
      </c>
      <c r="M4293">
        <v>40</v>
      </c>
      <c r="N4293">
        <v>9</v>
      </c>
      <c r="O4293">
        <v>10</v>
      </c>
      <c r="P4293" s="5">
        <v>0.405555555555555</v>
      </c>
      <c r="Q4293" s="5">
        <v>0.41041666666666698</v>
      </c>
      <c r="S4293" t="s">
        <v>42</v>
      </c>
      <c r="T4293">
        <v>1</v>
      </c>
      <c r="U4293" s="2">
        <v>30</v>
      </c>
      <c r="X4293" t="str">
        <f>VLOOKUP($S4293,Taxonomic!A:D,2,FALSE)</f>
        <v>serranidae</v>
      </c>
      <c r="Y4293" t="str">
        <f>VLOOKUP(S4293,Taxonomic!A:D,3,FALSE)</f>
        <v>mycteroperca</v>
      </c>
      <c r="Z4293" t="str">
        <f>VLOOKUP(S4293,Taxonomic!A:D,4,FALSE)</f>
        <v>acutirostris</v>
      </c>
    </row>
    <row r="4294" spans="1:26" x14ac:dyDescent="0.2">
      <c r="A4294" t="s">
        <v>30</v>
      </c>
      <c r="B4294" t="s">
        <v>436</v>
      </c>
      <c r="C4294" s="4" t="s">
        <v>197</v>
      </c>
      <c r="D4294">
        <v>2021</v>
      </c>
      <c r="E4294">
        <v>2</v>
      </c>
      <c r="F4294" s="9">
        <v>1</v>
      </c>
      <c r="G4294" t="s">
        <v>455</v>
      </c>
      <c r="H4294" t="s">
        <v>136</v>
      </c>
      <c r="I4294">
        <f>VLOOKUP(B4294,Information_sites!D:E,2,FALSE)</f>
        <v>-24.105399999999999</v>
      </c>
      <c r="J4294">
        <f>VLOOKUP(B4294,Information_sites!D:F,3,FALSE)</f>
        <v>-45.702500000000001</v>
      </c>
      <c r="K4294">
        <v>1</v>
      </c>
      <c r="L4294">
        <v>75</v>
      </c>
      <c r="M4294">
        <v>40</v>
      </c>
      <c r="N4294">
        <v>9</v>
      </c>
      <c r="O4294">
        <v>10</v>
      </c>
      <c r="P4294" s="5">
        <v>0.405555555555555</v>
      </c>
      <c r="Q4294" s="5">
        <v>0.41041666666666698</v>
      </c>
      <c r="S4294" t="s">
        <v>40</v>
      </c>
      <c r="T4294">
        <v>1</v>
      </c>
      <c r="U4294" s="2">
        <v>15</v>
      </c>
      <c r="X4294" t="str">
        <f>VLOOKUP($S4294,Taxonomic!A:D,2,FALSE)</f>
        <v>labridae</v>
      </c>
      <c r="Y4294" t="str">
        <f>VLOOKUP(S4294,Taxonomic!A:D,3,FALSE)</f>
        <v>halichoeres</v>
      </c>
      <c r="Z4294" t="str">
        <f>VLOOKUP(S4294,Taxonomic!A:D,4,FALSE)</f>
        <v>poeyi</v>
      </c>
    </row>
    <row r="4295" spans="1:26" x14ac:dyDescent="0.2">
      <c r="A4295" t="s">
        <v>30</v>
      </c>
      <c r="B4295" t="s">
        <v>436</v>
      </c>
      <c r="C4295" s="4" t="s">
        <v>197</v>
      </c>
      <c r="D4295">
        <v>2021</v>
      </c>
      <c r="E4295">
        <v>2</v>
      </c>
      <c r="F4295" s="9">
        <v>1</v>
      </c>
      <c r="G4295" t="s">
        <v>455</v>
      </c>
      <c r="H4295" t="s">
        <v>136</v>
      </c>
      <c r="I4295">
        <f>VLOOKUP(B4295,Information_sites!D:E,2,FALSE)</f>
        <v>-24.105399999999999</v>
      </c>
      <c r="J4295">
        <f>VLOOKUP(B4295,Information_sites!D:F,3,FALSE)</f>
        <v>-45.702500000000001</v>
      </c>
      <c r="K4295">
        <v>1</v>
      </c>
      <c r="L4295">
        <v>75</v>
      </c>
      <c r="M4295">
        <v>40</v>
      </c>
      <c r="N4295">
        <v>9</v>
      </c>
      <c r="O4295">
        <v>10</v>
      </c>
      <c r="P4295" s="5">
        <v>0.405555555555555</v>
      </c>
      <c r="Q4295" s="5">
        <v>0.41041666666666698</v>
      </c>
      <c r="S4295" t="s">
        <v>33</v>
      </c>
      <c r="T4295">
        <v>2</v>
      </c>
      <c r="U4295" s="2">
        <v>15</v>
      </c>
      <c r="X4295" t="str">
        <f>VLOOKUP($S4295,Taxonomic!A:D,2,FALSE)</f>
        <v>pomacentridae</v>
      </c>
      <c r="Y4295" t="str">
        <f>VLOOKUP(S4295,Taxonomic!A:D,3,FALSE)</f>
        <v>abudefduf</v>
      </c>
      <c r="Z4295" t="str">
        <f>VLOOKUP(S4295,Taxonomic!A:D,4,FALSE)</f>
        <v>saxatilis</v>
      </c>
    </row>
    <row r="4296" spans="1:26" x14ac:dyDescent="0.2">
      <c r="A4296" t="s">
        <v>30</v>
      </c>
      <c r="B4296" t="s">
        <v>436</v>
      </c>
      <c r="C4296" s="4" t="s">
        <v>197</v>
      </c>
      <c r="D4296">
        <v>2021</v>
      </c>
      <c r="E4296">
        <v>2</v>
      </c>
      <c r="F4296" s="9">
        <v>1</v>
      </c>
      <c r="G4296" t="s">
        <v>455</v>
      </c>
      <c r="H4296" t="s">
        <v>136</v>
      </c>
      <c r="I4296">
        <f>VLOOKUP(B4296,Information_sites!D:E,2,FALSE)</f>
        <v>-24.105399999999999</v>
      </c>
      <c r="J4296">
        <f>VLOOKUP(B4296,Information_sites!D:F,3,FALSE)</f>
        <v>-45.702500000000001</v>
      </c>
      <c r="K4296">
        <v>1</v>
      </c>
      <c r="L4296">
        <v>75</v>
      </c>
      <c r="M4296">
        <v>40</v>
      </c>
      <c r="N4296">
        <v>9</v>
      </c>
      <c r="O4296">
        <v>10</v>
      </c>
      <c r="P4296" s="5">
        <v>0.405555555555555</v>
      </c>
      <c r="Q4296" s="5">
        <v>0.41041666666666698</v>
      </c>
      <c r="S4296" t="s">
        <v>33</v>
      </c>
      <c r="T4296">
        <v>1</v>
      </c>
      <c r="U4296" s="2">
        <v>10</v>
      </c>
      <c r="X4296" t="str">
        <f>VLOOKUP($S4296,Taxonomic!A:D,2,FALSE)</f>
        <v>pomacentridae</v>
      </c>
      <c r="Y4296" t="str">
        <f>VLOOKUP(S4296,Taxonomic!A:D,3,FALSE)</f>
        <v>abudefduf</v>
      </c>
      <c r="Z4296" t="str">
        <f>VLOOKUP(S4296,Taxonomic!A:D,4,FALSE)</f>
        <v>saxatilis</v>
      </c>
    </row>
    <row r="4297" spans="1:26" x14ac:dyDescent="0.2">
      <c r="A4297" t="s">
        <v>30</v>
      </c>
      <c r="B4297" t="s">
        <v>436</v>
      </c>
      <c r="C4297" s="4" t="s">
        <v>197</v>
      </c>
      <c r="D4297">
        <v>2021</v>
      </c>
      <c r="E4297">
        <v>2</v>
      </c>
      <c r="F4297" s="9">
        <v>1</v>
      </c>
      <c r="G4297" t="s">
        <v>455</v>
      </c>
      <c r="H4297" t="s">
        <v>136</v>
      </c>
      <c r="I4297">
        <f>VLOOKUP(B4297,Information_sites!D:E,2,FALSE)</f>
        <v>-24.105399999999999</v>
      </c>
      <c r="J4297">
        <f>VLOOKUP(B4297,Information_sites!D:F,3,FALSE)</f>
        <v>-45.702500000000001</v>
      </c>
      <c r="K4297">
        <v>1</v>
      </c>
      <c r="L4297">
        <v>75</v>
      </c>
      <c r="M4297">
        <v>40</v>
      </c>
      <c r="N4297">
        <v>9</v>
      </c>
      <c r="O4297">
        <v>10</v>
      </c>
      <c r="P4297" s="5">
        <v>0.405555555555555</v>
      </c>
      <c r="Q4297" s="5">
        <v>0.41041666666666698</v>
      </c>
      <c r="S4297" t="s">
        <v>148</v>
      </c>
      <c r="T4297">
        <v>1</v>
      </c>
      <c r="U4297" s="2">
        <v>13</v>
      </c>
      <c r="X4297" t="str">
        <f>VLOOKUP($S4297,Taxonomic!A:D,2,FALSE)</f>
        <v>monacanthidae</v>
      </c>
      <c r="Y4297" t="str">
        <f>VLOOKUP(S4297,Taxonomic!A:D,3,FALSE)</f>
        <v>cantherhines</v>
      </c>
      <c r="Z4297" t="str">
        <f>VLOOKUP(S4297,Taxonomic!A:D,4,FALSE)</f>
        <v>pullus</v>
      </c>
    </row>
    <row r="4298" spans="1:26" x14ac:dyDescent="0.2">
      <c r="A4298" t="s">
        <v>30</v>
      </c>
      <c r="B4298" t="s">
        <v>436</v>
      </c>
      <c r="C4298" s="4" t="s">
        <v>197</v>
      </c>
      <c r="D4298">
        <v>2021</v>
      </c>
      <c r="E4298">
        <v>2</v>
      </c>
      <c r="F4298" s="9">
        <v>1</v>
      </c>
      <c r="G4298" t="s">
        <v>455</v>
      </c>
      <c r="H4298" t="s">
        <v>136</v>
      </c>
      <c r="I4298">
        <f>VLOOKUP(B4298,Information_sites!D:E,2,FALSE)</f>
        <v>-24.105399999999999</v>
      </c>
      <c r="J4298">
        <f>VLOOKUP(B4298,Information_sites!D:F,3,FALSE)</f>
        <v>-45.702500000000001</v>
      </c>
      <c r="K4298">
        <v>1</v>
      </c>
      <c r="L4298">
        <v>75</v>
      </c>
      <c r="M4298">
        <v>40</v>
      </c>
      <c r="N4298">
        <v>9</v>
      </c>
      <c r="O4298">
        <v>10</v>
      </c>
      <c r="P4298" s="5">
        <v>0.405555555555555</v>
      </c>
      <c r="Q4298" s="5">
        <v>0.41041666666666698</v>
      </c>
      <c r="S4298" t="s">
        <v>100</v>
      </c>
      <c r="T4298">
        <v>6</v>
      </c>
      <c r="U4298" s="2">
        <v>5</v>
      </c>
      <c r="X4298" t="str">
        <f>VLOOKUP($S4298,Taxonomic!A:D,2,FALSE)</f>
        <v>gobiidae</v>
      </c>
      <c r="Y4298" t="str">
        <f>VLOOKUP(S4298,Taxonomic!A:D,3,FALSE)</f>
        <v>coryphopterus</v>
      </c>
      <c r="Z4298" t="str">
        <f>VLOOKUP(S4298,Taxonomic!A:D,4,FALSE)</f>
        <v>glaucofraenum</v>
      </c>
    </row>
    <row r="4299" spans="1:26" x14ac:dyDescent="0.2">
      <c r="A4299" t="s">
        <v>30</v>
      </c>
      <c r="B4299" t="s">
        <v>436</v>
      </c>
      <c r="C4299" s="4" t="s">
        <v>197</v>
      </c>
      <c r="D4299">
        <v>2021</v>
      </c>
      <c r="E4299">
        <v>2</v>
      </c>
      <c r="F4299" s="9">
        <v>1</v>
      </c>
      <c r="G4299" t="s">
        <v>455</v>
      </c>
      <c r="H4299" t="s">
        <v>136</v>
      </c>
      <c r="I4299">
        <f>VLOOKUP(B4299,Information_sites!D:E,2,FALSE)</f>
        <v>-24.105399999999999</v>
      </c>
      <c r="J4299">
        <f>VLOOKUP(B4299,Information_sites!D:F,3,FALSE)</f>
        <v>-45.702500000000001</v>
      </c>
      <c r="K4299">
        <v>1</v>
      </c>
      <c r="L4299">
        <v>75</v>
      </c>
      <c r="M4299">
        <v>40</v>
      </c>
      <c r="N4299">
        <v>9</v>
      </c>
      <c r="O4299">
        <v>10</v>
      </c>
      <c r="P4299" s="5">
        <v>0.405555555555555</v>
      </c>
      <c r="Q4299" s="5">
        <v>0.41041666666666698</v>
      </c>
      <c r="S4299" t="s">
        <v>100</v>
      </c>
      <c r="T4299">
        <v>4</v>
      </c>
      <c r="U4299" s="2">
        <v>3</v>
      </c>
      <c r="X4299" t="str">
        <f>VLOOKUP($S4299,Taxonomic!A:D,2,FALSE)</f>
        <v>gobiidae</v>
      </c>
      <c r="Y4299" t="str">
        <f>VLOOKUP(S4299,Taxonomic!A:D,3,FALSE)</f>
        <v>coryphopterus</v>
      </c>
      <c r="Z4299" t="str">
        <f>VLOOKUP(S4299,Taxonomic!A:D,4,FALSE)</f>
        <v>glaucofraenum</v>
      </c>
    </row>
    <row r="4300" spans="1:26" x14ac:dyDescent="0.2">
      <c r="A4300" t="s">
        <v>30</v>
      </c>
      <c r="B4300" t="s">
        <v>436</v>
      </c>
      <c r="C4300" s="4" t="s">
        <v>197</v>
      </c>
      <c r="D4300">
        <v>2021</v>
      </c>
      <c r="E4300">
        <v>2</v>
      </c>
      <c r="F4300" s="9">
        <v>1</v>
      </c>
      <c r="G4300" t="s">
        <v>455</v>
      </c>
      <c r="H4300" t="s">
        <v>136</v>
      </c>
      <c r="I4300">
        <f>VLOOKUP(B4300,Information_sites!D:E,2,FALSE)</f>
        <v>-24.105399999999999</v>
      </c>
      <c r="J4300">
        <f>VLOOKUP(B4300,Information_sites!D:F,3,FALSE)</f>
        <v>-45.702500000000001</v>
      </c>
      <c r="K4300">
        <v>1</v>
      </c>
      <c r="L4300">
        <v>75</v>
      </c>
      <c r="M4300">
        <v>40</v>
      </c>
      <c r="N4300">
        <v>9</v>
      </c>
      <c r="O4300">
        <v>10</v>
      </c>
      <c r="P4300" s="5">
        <v>0.405555555555555</v>
      </c>
      <c r="Q4300" s="5">
        <v>0.41041666666666698</v>
      </c>
      <c r="S4300" t="s">
        <v>100</v>
      </c>
      <c r="T4300">
        <v>3</v>
      </c>
      <c r="U4300" s="2">
        <v>7</v>
      </c>
      <c r="X4300" t="str">
        <f>VLOOKUP($S4300,Taxonomic!A:D,2,FALSE)</f>
        <v>gobiidae</v>
      </c>
      <c r="Y4300" t="str">
        <f>VLOOKUP(S4300,Taxonomic!A:D,3,FALSE)</f>
        <v>coryphopterus</v>
      </c>
      <c r="Z4300" t="str">
        <f>VLOOKUP(S4300,Taxonomic!A:D,4,FALSE)</f>
        <v>glaucofraenum</v>
      </c>
    </row>
    <row r="4301" spans="1:26" x14ac:dyDescent="0.2">
      <c r="A4301" t="s">
        <v>30</v>
      </c>
      <c r="B4301" t="s">
        <v>436</v>
      </c>
      <c r="C4301" s="4" t="s">
        <v>197</v>
      </c>
      <c r="D4301">
        <v>2021</v>
      </c>
      <c r="E4301">
        <v>2</v>
      </c>
      <c r="F4301" s="9">
        <v>1</v>
      </c>
      <c r="G4301" t="s">
        <v>455</v>
      </c>
      <c r="H4301" t="s">
        <v>136</v>
      </c>
      <c r="I4301">
        <f>VLOOKUP(B4301,Information_sites!D:E,2,FALSE)</f>
        <v>-24.105399999999999</v>
      </c>
      <c r="J4301">
        <f>VLOOKUP(B4301,Information_sites!D:F,3,FALSE)</f>
        <v>-45.702500000000001</v>
      </c>
      <c r="K4301">
        <v>1</v>
      </c>
      <c r="L4301">
        <v>75</v>
      </c>
      <c r="M4301">
        <v>40</v>
      </c>
      <c r="N4301">
        <v>9</v>
      </c>
      <c r="O4301">
        <v>10</v>
      </c>
      <c r="P4301" s="5">
        <v>0.405555555555555</v>
      </c>
      <c r="Q4301" s="5">
        <v>0.41041666666666698</v>
      </c>
      <c r="S4301" t="s">
        <v>55</v>
      </c>
      <c r="T4301">
        <v>7</v>
      </c>
      <c r="U4301" s="2">
        <v>4</v>
      </c>
      <c r="X4301" t="str">
        <f>VLOOKUP($S4301,Taxonomic!A:D,2,FALSE)</f>
        <v>blenniidae</v>
      </c>
      <c r="Y4301" t="str">
        <f>VLOOKUP(S4301,Taxonomic!A:D,3,FALSE)</f>
        <v>parablennius</v>
      </c>
      <c r="Z4301" t="str">
        <f>VLOOKUP(S4301,Taxonomic!A:D,4,FALSE)</f>
        <v>pilicornis</v>
      </c>
    </row>
    <row r="4302" spans="1:26" x14ac:dyDescent="0.2">
      <c r="A4302" t="s">
        <v>30</v>
      </c>
      <c r="B4302" t="s">
        <v>436</v>
      </c>
      <c r="C4302" s="4" t="s">
        <v>197</v>
      </c>
      <c r="D4302">
        <v>2021</v>
      </c>
      <c r="E4302">
        <v>2</v>
      </c>
      <c r="F4302" s="9">
        <v>1</v>
      </c>
      <c r="G4302" t="s">
        <v>455</v>
      </c>
      <c r="H4302" t="s">
        <v>136</v>
      </c>
      <c r="I4302">
        <f>VLOOKUP(B4302,Information_sites!D:E,2,FALSE)</f>
        <v>-24.105399999999999</v>
      </c>
      <c r="J4302">
        <f>VLOOKUP(B4302,Information_sites!D:F,3,FALSE)</f>
        <v>-45.702500000000001</v>
      </c>
      <c r="K4302">
        <v>1</v>
      </c>
      <c r="L4302">
        <v>75</v>
      </c>
      <c r="M4302">
        <v>40</v>
      </c>
      <c r="N4302">
        <v>9</v>
      </c>
      <c r="O4302">
        <v>10</v>
      </c>
      <c r="P4302" s="5">
        <v>0.405555555555555</v>
      </c>
      <c r="Q4302" s="5">
        <v>0.41041666666666698</v>
      </c>
      <c r="S4302" s="2" t="s">
        <v>55</v>
      </c>
      <c r="T4302">
        <v>2</v>
      </c>
      <c r="U4302" s="2">
        <v>3</v>
      </c>
      <c r="X4302" t="str">
        <f>VLOOKUP($S4302,Taxonomic!A:D,2,FALSE)</f>
        <v>blenniidae</v>
      </c>
      <c r="Y4302" t="str">
        <f>VLOOKUP(S4302,Taxonomic!A:D,3,FALSE)</f>
        <v>parablennius</v>
      </c>
      <c r="Z4302" t="str">
        <f>VLOOKUP(S4302,Taxonomic!A:D,4,FALSE)</f>
        <v>pilicornis</v>
      </c>
    </row>
    <row r="4303" spans="1:26" x14ac:dyDescent="0.2">
      <c r="A4303" t="s">
        <v>30</v>
      </c>
      <c r="B4303" t="s">
        <v>436</v>
      </c>
      <c r="C4303" s="4" t="s">
        <v>197</v>
      </c>
      <c r="D4303">
        <v>2021</v>
      </c>
      <c r="E4303">
        <v>2</v>
      </c>
      <c r="F4303" s="9">
        <v>1</v>
      </c>
      <c r="G4303" t="s">
        <v>455</v>
      </c>
      <c r="H4303" t="s">
        <v>136</v>
      </c>
      <c r="I4303">
        <f>VLOOKUP(B4303,Information_sites!D:E,2,FALSE)</f>
        <v>-24.105399999999999</v>
      </c>
      <c r="J4303">
        <f>VLOOKUP(B4303,Information_sites!D:F,3,FALSE)</f>
        <v>-45.702500000000001</v>
      </c>
      <c r="K4303">
        <v>1</v>
      </c>
      <c r="L4303">
        <v>75</v>
      </c>
      <c r="M4303">
        <v>40</v>
      </c>
      <c r="N4303">
        <v>9</v>
      </c>
      <c r="O4303">
        <v>10</v>
      </c>
      <c r="P4303" s="5">
        <v>0.405555555555555</v>
      </c>
      <c r="Q4303" s="5">
        <v>0.41041666666666698</v>
      </c>
      <c r="S4303" s="2" t="s">
        <v>55</v>
      </c>
      <c r="T4303">
        <v>1</v>
      </c>
      <c r="U4303" s="2">
        <v>5</v>
      </c>
      <c r="X4303" t="str">
        <f>VLOOKUP($S4303,Taxonomic!A:D,2,FALSE)</f>
        <v>blenniidae</v>
      </c>
      <c r="Y4303" t="str">
        <f>VLOOKUP(S4303,Taxonomic!A:D,3,FALSE)</f>
        <v>parablennius</v>
      </c>
      <c r="Z4303" t="str">
        <f>VLOOKUP(S4303,Taxonomic!A:D,4,FALSE)</f>
        <v>pilicornis</v>
      </c>
    </row>
    <row r="4304" spans="1:26" x14ac:dyDescent="0.2">
      <c r="A4304" t="s">
        <v>30</v>
      </c>
      <c r="B4304" t="s">
        <v>436</v>
      </c>
      <c r="C4304" s="4" t="s">
        <v>197</v>
      </c>
      <c r="D4304">
        <v>2021</v>
      </c>
      <c r="E4304">
        <v>2</v>
      </c>
      <c r="F4304" s="9">
        <v>1</v>
      </c>
      <c r="G4304" t="s">
        <v>455</v>
      </c>
      <c r="H4304" t="s">
        <v>136</v>
      </c>
      <c r="I4304">
        <f>VLOOKUP(B4304,Information_sites!D:E,2,FALSE)</f>
        <v>-24.105399999999999</v>
      </c>
      <c r="J4304">
        <f>VLOOKUP(B4304,Information_sites!D:F,3,FALSE)</f>
        <v>-45.702500000000001</v>
      </c>
      <c r="K4304">
        <v>1</v>
      </c>
      <c r="L4304">
        <v>75</v>
      </c>
      <c r="M4304">
        <v>40</v>
      </c>
      <c r="N4304">
        <v>9</v>
      </c>
      <c r="O4304">
        <v>10</v>
      </c>
      <c r="P4304" s="5">
        <v>0.405555555555555</v>
      </c>
      <c r="Q4304" s="5">
        <v>0.41041666666666698</v>
      </c>
      <c r="S4304" t="s">
        <v>141</v>
      </c>
      <c r="T4304">
        <v>10</v>
      </c>
      <c r="U4304" s="2">
        <v>5</v>
      </c>
      <c r="X4304" t="str">
        <f>VLOOKUP($S4304,Taxonomic!A:D,2,FALSE)</f>
        <v>scaridae</v>
      </c>
      <c r="Y4304" t="str">
        <f>VLOOKUP(S4304,Taxonomic!A:D,3,FALSE)</f>
        <v>sparisoma</v>
      </c>
      <c r="Z4304" t="str">
        <f>VLOOKUP(S4304,Taxonomic!A:D,4,FALSE)</f>
        <v>spp</v>
      </c>
    </row>
    <row r="4305" spans="1:26" x14ac:dyDescent="0.2">
      <c r="A4305" t="s">
        <v>30</v>
      </c>
      <c r="B4305" t="s">
        <v>436</v>
      </c>
      <c r="C4305" s="4" t="s">
        <v>197</v>
      </c>
      <c r="D4305">
        <v>2021</v>
      </c>
      <c r="E4305">
        <v>2</v>
      </c>
      <c r="F4305" s="9">
        <v>1</v>
      </c>
      <c r="G4305" t="s">
        <v>455</v>
      </c>
      <c r="H4305" t="s">
        <v>136</v>
      </c>
      <c r="I4305">
        <f>VLOOKUP(B4305,Information_sites!D:E,2,FALSE)</f>
        <v>-24.105399999999999</v>
      </c>
      <c r="J4305">
        <f>VLOOKUP(B4305,Information_sites!D:F,3,FALSE)</f>
        <v>-45.702500000000001</v>
      </c>
      <c r="K4305">
        <v>1</v>
      </c>
      <c r="L4305">
        <v>75</v>
      </c>
      <c r="M4305">
        <v>40</v>
      </c>
      <c r="N4305">
        <v>9</v>
      </c>
      <c r="O4305">
        <v>10</v>
      </c>
      <c r="P4305" s="5">
        <v>0.405555555555555</v>
      </c>
      <c r="Q4305" s="5">
        <v>0.41041666666666698</v>
      </c>
      <c r="S4305" t="s">
        <v>141</v>
      </c>
      <c r="T4305">
        <v>4</v>
      </c>
      <c r="U4305" s="2">
        <v>3</v>
      </c>
      <c r="X4305" t="str">
        <f>VLOOKUP($S4305,Taxonomic!A:D,2,FALSE)</f>
        <v>scaridae</v>
      </c>
      <c r="Y4305" t="str">
        <f>VLOOKUP(S4305,Taxonomic!A:D,3,FALSE)</f>
        <v>sparisoma</v>
      </c>
      <c r="Z4305" t="str">
        <f>VLOOKUP(S4305,Taxonomic!A:D,4,FALSE)</f>
        <v>spp</v>
      </c>
    </row>
    <row r="4306" spans="1:26" x14ac:dyDescent="0.2">
      <c r="A4306" t="s">
        <v>30</v>
      </c>
      <c r="B4306" t="s">
        <v>436</v>
      </c>
      <c r="C4306" s="4" t="s">
        <v>197</v>
      </c>
      <c r="D4306">
        <v>2021</v>
      </c>
      <c r="E4306">
        <v>2</v>
      </c>
      <c r="F4306" s="9">
        <v>1</v>
      </c>
      <c r="G4306" t="s">
        <v>455</v>
      </c>
      <c r="H4306" t="s">
        <v>136</v>
      </c>
      <c r="I4306">
        <f>VLOOKUP(B4306,Information_sites!D:E,2,FALSE)</f>
        <v>-24.105399999999999</v>
      </c>
      <c r="J4306">
        <f>VLOOKUP(B4306,Information_sites!D:F,3,FALSE)</f>
        <v>-45.702500000000001</v>
      </c>
      <c r="K4306">
        <v>1</v>
      </c>
      <c r="L4306">
        <v>75</v>
      </c>
      <c r="M4306">
        <v>40</v>
      </c>
      <c r="N4306">
        <v>9</v>
      </c>
      <c r="O4306">
        <v>10</v>
      </c>
      <c r="P4306" s="5">
        <v>0.405555555555555</v>
      </c>
      <c r="Q4306" s="5">
        <v>0.41041666666666698</v>
      </c>
      <c r="S4306" t="s">
        <v>65</v>
      </c>
      <c r="T4306">
        <v>3</v>
      </c>
      <c r="U4306" s="2">
        <v>3</v>
      </c>
      <c r="X4306" t="str">
        <f>VLOOKUP($S4306,Taxonomic!A:D,2,FALSE)</f>
        <v>gobiidae</v>
      </c>
      <c r="Y4306" t="str">
        <f>VLOOKUP(S4306,Taxonomic!A:D,3,FALSE)</f>
        <v>elacatinus</v>
      </c>
      <c r="Z4306" t="str">
        <f>VLOOKUP(S4306,Taxonomic!A:D,4,FALSE)</f>
        <v>figaro</v>
      </c>
    </row>
    <row r="4307" spans="1:26" x14ac:dyDescent="0.2">
      <c r="A4307" t="s">
        <v>30</v>
      </c>
      <c r="B4307" t="s">
        <v>436</v>
      </c>
      <c r="C4307" s="4" t="s">
        <v>197</v>
      </c>
      <c r="D4307">
        <v>2021</v>
      </c>
      <c r="E4307">
        <v>2</v>
      </c>
      <c r="F4307" s="9">
        <v>1</v>
      </c>
      <c r="G4307" t="s">
        <v>455</v>
      </c>
      <c r="H4307" t="s">
        <v>136</v>
      </c>
      <c r="I4307">
        <f>VLOOKUP(B4307,Information_sites!D:E,2,FALSE)</f>
        <v>-24.105399999999999</v>
      </c>
      <c r="J4307">
        <f>VLOOKUP(B4307,Information_sites!D:F,3,FALSE)</f>
        <v>-45.702500000000001</v>
      </c>
      <c r="K4307">
        <v>1</v>
      </c>
      <c r="L4307">
        <v>75</v>
      </c>
      <c r="M4307">
        <v>40</v>
      </c>
      <c r="N4307">
        <v>9</v>
      </c>
      <c r="O4307">
        <v>10</v>
      </c>
      <c r="P4307" s="5">
        <v>0.405555555555555</v>
      </c>
      <c r="Q4307" s="5">
        <v>0.41041666666666698</v>
      </c>
      <c r="S4307" t="s">
        <v>65</v>
      </c>
      <c r="T4307">
        <v>1</v>
      </c>
      <c r="U4307" s="2">
        <v>4</v>
      </c>
      <c r="X4307" t="str">
        <f>VLOOKUP($S4307,Taxonomic!A:D,2,FALSE)</f>
        <v>gobiidae</v>
      </c>
      <c r="Y4307" t="str">
        <f>VLOOKUP(S4307,Taxonomic!A:D,3,FALSE)</f>
        <v>elacatinus</v>
      </c>
      <c r="Z4307" t="str">
        <f>VLOOKUP(S4307,Taxonomic!A:D,4,FALSE)</f>
        <v>figaro</v>
      </c>
    </row>
    <row r="4308" spans="1:26" x14ac:dyDescent="0.2">
      <c r="A4308" t="s">
        <v>30</v>
      </c>
      <c r="B4308" t="s">
        <v>436</v>
      </c>
      <c r="C4308" s="4" t="s">
        <v>197</v>
      </c>
      <c r="D4308">
        <v>2021</v>
      </c>
      <c r="E4308">
        <v>2</v>
      </c>
      <c r="F4308" s="9">
        <v>1</v>
      </c>
      <c r="G4308" t="s">
        <v>455</v>
      </c>
      <c r="H4308" t="s">
        <v>136</v>
      </c>
      <c r="I4308">
        <f>VLOOKUP(B4308,Information_sites!D:E,2,FALSE)</f>
        <v>-24.105399999999999</v>
      </c>
      <c r="J4308">
        <f>VLOOKUP(B4308,Information_sites!D:F,3,FALSE)</f>
        <v>-45.702500000000001</v>
      </c>
      <c r="K4308">
        <v>1</v>
      </c>
      <c r="L4308">
        <v>75</v>
      </c>
      <c r="M4308">
        <v>40</v>
      </c>
      <c r="N4308">
        <v>9</v>
      </c>
      <c r="O4308">
        <v>10</v>
      </c>
      <c r="P4308" s="5">
        <v>0.405555555555555</v>
      </c>
      <c r="Q4308" s="5">
        <v>0.41041666666666698</v>
      </c>
      <c r="S4308" t="s">
        <v>43</v>
      </c>
      <c r="T4308">
        <v>1</v>
      </c>
      <c r="U4308" s="2">
        <v>18</v>
      </c>
      <c r="X4308" t="str">
        <f>VLOOKUP($S4308,Taxonomic!A:D,2,FALSE)</f>
        <v>sciaenidae</v>
      </c>
      <c r="Y4308" t="str">
        <f>VLOOKUP(S4308,Taxonomic!A:D,3,FALSE)</f>
        <v>odontoscion</v>
      </c>
      <c r="Z4308" t="str">
        <f>VLOOKUP(S4308,Taxonomic!A:D,4,FALSE)</f>
        <v>dentex</v>
      </c>
    </row>
    <row r="4309" spans="1:26" x14ac:dyDescent="0.2">
      <c r="A4309" t="s">
        <v>30</v>
      </c>
      <c r="B4309" t="s">
        <v>436</v>
      </c>
      <c r="C4309" s="4" t="s">
        <v>197</v>
      </c>
      <c r="D4309">
        <v>2021</v>
      </c>
      <c r="E4309">
        <v>2</v>
      </c>
      <c r="F4309" s="9">
        <v>1</v>
      </c>
      <c r="G4309" t="s">
        <v>455</v>
      </c>
      <c r="H4309" t="s">
        <v>136</v>
      </c>
      <c r="I4309">
        <f>VLOOKUP(B4309,Information_sites!D:E,2,FALSE)</f>
        <v>-24.105399999999999</v>
      </c>
      <c r="J4309">
        <f>VLOOKUP(B4309,Information_sites!D:F,3,FALSE)</f>
        <v>-45.702500000000001</v>
      </c>
      <c r="K4309">
        <v>1</v>
      </c>
      <c r="L4309">
        <v>75</v>
      </c>
      <c r="M4309">
        <v>40</v>
      </c>
      <c r="N4309">
        <v>9</v>
      </c>
      <c r="O4309">
        <v>10</v>
      </c>
      <c r="P4309" s="5">
        <v>0.405555555555555</v>
      </c>
      <c r="Q4309" s="5">
        <v>0.41041666666666698</v>
      </c>
      <c r="S4309" t="s">
        <v>198</v>
      </c>
      <c r="T4309">
        <v>1</v>
      </c>
      <c r="U4309" s="2">
        <v>2</v>
      </c>
      <c r="X4309" t="str">
        <f>VLOOKUP($S4309,Taxonomic!A:D,2,FALSE)</f>
        <v>labrisomidae</v>
      </c>
      <c r="Y4309" t="str">
        <f>VLOOKUP(S4309,Taxonomic!A:D,3,FALSE)</f>
        <v>paraclinus</v>
      </c>
      <c r="Z4309" t="str">
        <f>VLOOKUP(S4309,Taxonomic!A:D,4,FALSE)</f>
        <v>spectator</v>
      </c>
    </row>
    <row r="4310" spans="1:26" x14ac:dyDescent="0.2">
      <c r="A4310" t="s">
        <v>30</v>
      </c>
      <c r="B4310" t="s">
        <v>436</v>
      </c>
      <c r="C4310" s="4" t="s">
        <v>197</v>
      </c>
      <c r="D4310">
        <v>2021</v>
      </c>
      <c r="E4310">
        <v>2</v>
      </c>
      <c r="F4310" s="9">
        <v>1</v>
      </c>
      <c r="G4310" t="s">
        <v>455</v>
      </c>
      <c r="H4310" t="s">
        <v>136</v>
      </c>
      <c r="I4310">
        <f>VLOOKUP(B4310,Information_sites!D:E,2,FALSE)</f>
        <v>-24.105399999999999</v>
      </c>
      <c r="J4310">
        <f>VLOOKUP(B4310,Information_sites!D:F,3,FALSE)</f>
        <v>-45.702500000000001</v>
      </c>
      <c r="K4310">
        <v>1</v>
      </c>
      <c r="L4310">
        <v>75</v>
      </c>
      <c r="M4310">
        <v>40</v>
      </c>
      <c r="N4310">
        <v>9</v>
      </c>
      <c r="O4310">
        <v>10</v>
      </c>
      <c r="P4310" s="5">
        <v>0.405555555555555</v>
      </c>
      <c r="Q4310" s="5">
        <v>0.41041666666666698</v>
      </c>
      <c r="S4310" t="s">
        <v>46</v>
      </c>
      <c r="T4310">
        <v>1</v>
      </c>
      <c r="U4310" s="2">
        <v>7</v>
      </c>
      <c r="X4310" t="str">
        <f>VLOOKUP($S4310,Taxonomic!A:D,2,FALSE)</f>
        <v>pomacentridae</v>
      </c>
      <c r="Y4310" t="str">
        <f>VLOOKUP(S4310,Taxonomic!A:D,3,FALSE)</f>
        <v>stegastes</v>
      </c>
      <c r="Z4310" t="str">
        <f>VLOOKUP(S4310,Taxonomic!A:D,4,FALSE)</f>
        <v>fuscus</v>
      </c>
    </row>
    <row r="4311" spans="1:26" x14ac:dyDescent="0.2">
      <c r="A4311" t="s">
        <v>30</v>
      </c>
      <c r="B4311" t="s">
        <v>436</v>
      </c>
      <c r="C4311" s="4" t="s">
        <v>197</v>
      </c>
      <c r="D4311">
        <v>2021</v>
      </c>
      <c r="E4311">
        <v>2</v>
      </c>
      <c r="F4311" s="9">
        <v>1</v>
      </c>
      <c r="G4311" t="s">
        <v>455</v>
      </c>
      <c r="H4311" t="s">
        <v>136</v>
      </c>
      <c r="I4311">
        <f>VLOOKUP(B4311,Information_sites!D:E,2,FALSE)</f>
        <v>-24.105399999999999</v>
      </c>
      <c r="J4311">
        <f>VLOOKUP(B4311,Information_sites!D:F,3,FALSE)</f>
        <v>-45.702500000000001</v>
      </c>
      <c r="K4311">
        <v>1</v>
      </c>
      <c r="L4311">
        <v>75</v>
      </c>
      <c r="M4311">
        <v>40</v>
      </c>
      <c r="N4311">
        <v>9</v>
      </c>
      <c r="O4311">
        <v>10</v>
      </c>
      <c r="P4311" s="5">
        <v>0.405555555555555</v>
      </c>
      <c r="Q4311" s="5">
        <v>0.41041666666666698</v>
      </c>
      <c r="S4311" t="s">
        <v>46</v>
      </c>
      <c r="T4311">
        <v>1</v>
      </c>
      <c r="U4311" s="2">
        <v>10</v>
      </c>
      <c r="X4311" t="str">
        <f>VLOOKUP($S4311,Taxonomic!A:D,2,FALSE)</f>
        <v>pomacentridae</v>
      </c>
      <c r="Y4311" t="str">
        <f>VLOOKUP(S4311,Taxonomic!A:D,3,FALSE)</f>
        <v>stegastes</v>
      </c>
      <c r="Z4311" t="str">
        <f>VLOOKUP(S4311,Taxonomic!A:D,4,FALSE)</f>
        <v>fuscus</v>
      </c>
    </row>
    <row r="4312" spans="1:26" x14ac:dyDescent="0.2">
      <c r="A4312" t="s">
        <v>30</v>
      </c>
      <c r="B4312" t="s">
        <v>436</v>
      </c>
      <c r="C4312" s="4" t="s">
        <v>197</v>
      </c>
      <c r="D4312">
        <v>2021</v>
      </c>
      <c r="E4312">
        <v>2</v>
      </c>
      <c r="F4312" s="9">
        <v>1</v>
      </c>
      <c r="G4312" t="s">
        <v>455</v>
      </c>
      <c r="H4312" t="s">
        <v>136</v>
      </c>
      <c r="I4312">
        <f>VLOOKUP(B4312,Information_sites!D:E,2,FALSE)</f>
        <v>-24.105399999999999</v>
      </c>
      <c r="J4312">
        <f>VLOOKUP(B4312,Information_sites!D:F,3,FALSE)</f>
        <v>-45.702500000000001</v>
      </c>
      <c r="K4312">
        <v>2</v>
      </c>
      <c r="L4312">
        <v>76</v>
      </c>
      <c r="M4312">
        <v>40</v>
      </c>
      <c r="N4312">
        <v>10</v>
      </c>
      <c r="O4312">
        <v>10</v>
      </c>
      <c r="P4312" s="5">
        <v>0.41319444444444398</v>
      </c>
      <c r="Q4312" s="5">
        <v>0.41666666666666702</v>
      </c>
      <c r="S4312" t="s">
        <v>42</v>
      </c>
      <c r="T4312">
        <v>1</v>
      </c>
      <c r="U4312" s="2">
        <v>35</v>
      </c>
      <c r="X4312" t="str">
        <f>VLOOKUP($S4312,Taxonomic!A:D,2,FALSE)</f>
        <v>serranidae</v>
      </c>
      <c r="Y4312" t="str">
        <f>VLOOKUP(S4312,Taxonomic!A:D,3,FALSE)</f>
        <v>mycteroperca</v>
      </c>
      <c r="Z4312" t="str">
        <f>VLOOKUP(S4312,Taxonomic!A:D,4,FALSE)</f>
        <v>acutirostris</v>
      </c>
    </row>
    <row r="4313" spans="1:26" x14ac:dyDescent="0.2">
      <c r="A4313" t="s">
        <v>30</v>
      </c>
      <c r="B4313" t="s">
        <v>436</v>
      </c>
      <c r="C4313" s="4" t="s">
        <v>197</v>
      </c>
      <c r="D4313">
        <v>2021</v>
      </c>
      <c r="E4313">
        <v>2</v>
      </c>
      <c r="F4313" s="9">
        <v>1</v>
      </c>
      <c r="G4313" t="s">
        <v>455</v>
      </c>
      <c r="H4313" t="s">
        <v>136</v>
      </c>
      <c r="I4313">
        <f>VLOOKUP(B4313,Information_sites!D:E,2,FALSE)</f>
        <v>-24.105399999999999</v>
      </c>
      <c r="J4313">
        <f>VLOOKUP(B4313,Information_sites!D:F,3,FALSE)</f>
        <v>-45.702500000000001</v>
      </c>
      <c r="K4313">
        <v>2</v>
      </c>
      <c r="L4313">
        <v>76</v>
      </c>
      <c r="M4313">
        <v>40</v>
      </c>
      <c r="N4313">
        <v>10</v>
      </c>
      <c r="O4313">
        <v>10</v>
      </c>
      <c r="P4313" s="5">
        <v>0.41319444444444398</v>
      </c>
      <c r="Q4313" s="5">
        <v>0.41666666666666702</v>
      </c>
      <c r="S4313" t="s">
        <v>42</v>
      </c>
      <c r="T4313">
        <v>1</v>
      </c>
      <c r="U4313" s="2">
        <v>40</v>
      </c>
      <c r="X4313" t="str">
        <f>VLOOKUP($S4313,Taxonomic!A:D,2,FALSE)</f>
        <v>serranidae</v>
      </c>
      <c r="Y4313" t="str">
        <f>VLOOKUP(S4313,Taxonomic!A:D,3,FALSE)</f>
        <v>mycteroperca</v>
      </c>
      <c r="Z4313" t="str">
        <f>VLOOKUP(S4313,Taxonomic!A:D,4,FALSE)</f>
        <v>acutirostris</v>
      </c>
    </row>
    <row r="4314" spans="1:26" x14ac:dyDescent="0.2">
      <c r="A4314" t="s">
        <v>30</v>
      </c>
      <c r="B4314" t="s">
        <v>436</v>
      </c>
      <c r="C4314" s="4" t="s">
        <v>197</v>
      </c>
      <c r="D4314">
        <v>2021</v>
      </c>
      <c r="E4314">
        <v>2</v>
      </c>
      <c r="F4314" s="9">
        <v>1</v>
      </c>
      <c r="G4314" t="s">
        <v>455</v>
      </c>
      <c r="H4314" t="s">
        <v>136</v>
      </c>
      <c r="I4314">
        <f>VLOOKUP(B4314,Information_sites!D:E,2,FALSE)</f>
        <v>-24.105399999999999</v>
      </c>
      <c r="J4314">
        <f>VLOOKUP(B4314,Information_sites!D:F,3,FALSE)</f>
        <v>-45.702500000000001</v>
      </c>
      <c r="K4314">
        <v>2</v>
      </c>
      <c r="L4314">
        <v>76</v>
      </c>
      <c r="M4314">
        <v>40</v>
      </c>
      <c r="N4314">
        <v>10</v>
      </c>
      <c r="O4314">
        <v>10</v>
      </c>
      <c r="P4314" s="5">
        <v>0.41319444444444398</v>
      </c>
      <c r="Q4314" s="5">
        <v>0.41666666666666702</v>
      </c>
      <c r="S4314" t="s">
        <v>71</v>
      </c>
      <c r="T4314">
        <v>1</v>
      </c>
      <c r="U4314" s="2">
        <v>40</v>
      </c>
      <c r="X4314" t="str">
        <f>VLOOKUP($S4314,Taxonomic!A:D,2,FALSE)</f>
        <v>haemulidae</v>
      </c>
      <c r="Y4314" t="str">
        <f>VLOOKUP(S4314,Taxonomic!A:D,3,FALSE)</f>
        <v>anisotremus</v>
      </c>
      <c r="Z4314" t="str">
        <f>VLOOKUP(S4314,Taxonomic!A:D,4,FALSE)</f>
        <v>surinamensis</v>
      </c>
    </row>
    <row r="4315" spans="1:26" x14ac:dyDescent="0.2">
      <c r="A4315" t="s">
        <v>30</v>
      </c>
      <c r="B4315" t="s">
        <v>436</v>
      </c>
      <c r="C4315" s="4" t="s">
        <v>197</v>
      </c>
      <c r="D4315">
        <v>2021</v>
      </c>
      <c r="E4315">
        <v>2</v>
      </c>
      <c r="F4315" s="9">
        <v>1</v>
      </c>
      <c r="G4315" t="s">
        <v>455</v>
      </c>
      <c r="H4315" t="s">
        <v>136</v>
      </c>
      <c r="I4315">
        <f>VLOOKUP(B4315,Information_sites!D:E,2,FALSE)</f>
        <v>-24.105399999999999</v>
      </c>
      <c r="J4315">
        <f>VLOOKUP(B4315,Information_sites!D:F,3,FALSE)</f>
        <v>-45.702500000000001</v>
      </c>
      <c r="K4315">
        <v>2</v>
      </c>
      <c r="L4315">
        <v>76</v>
      </c>
      <c r="M4315">
        <v>40</v>
      </c>
      <c r="N4315">
        <v>10</v>
      </c>
      <c r="O4315">
        <v>10</v>
      </c>
      <c r="P4315" s="5">
        <v>0.41319444444444398</v>
      </c>
      <c r="Q4315" s="5">
        <v>0.41666666666666702</v>
      </c>
      <c r="S4315" t="s">
        <v>75</v>
      </c>
      <c r="T4315">
        <v>1</v>
      </c>
      <c r="U4315" s="2">
        <v>32</v>
      </c>
      <c r="X4315" t="str">
        <f>VLOOKUP($S4315,Taxonomic!A:D,2,FALSE)</f>
        <v>labridae</v>
      </c>
      <c r="Y4315" t="str">
        <f>VLOOKUP(S4315,Taxonomic!A:D,3,FALSE)</f>
        <v>halichoeres</v>
      </c>
      <c r="Z4315" t="str">
        <f>VLOOKUP(S4315,Taxonomic!A:D,4,FALSE)</f>
        <v>brasiliensis</v>
      </c>
    </row>
    <row r="4316" spans="1:26" x14ac:dyDescent="0.2">
      <c r="A4316" t="s">
        <v>30</v>
      </c>
      <c r="B4316" t="s">
        <v>436</v>
      </c>
      <c r="C4316" s="4" t="s">
        <v>197</v>
      </c>
      <c r="D4316">
        <v>2021</v>
      </c>
      <c r="E4316">
        <v>2</v>
      </c>
      <c r="F4316" s="9">
        <v>1</v>
      </c>
      <c r="G4316" t="s">
        <v>455</v>
      </c>
      <c r="H4316" t="s">
        <v>136</v>
      </c>
      <c r="I4316">
        <f>VLOOKUP(B4316,Information_sites!D:E,2,FALSE)</f>
        <v>-24.105399999999999</v>
      </c>
      <c r="J4316">
        <f>VLOOKUP(B4316,Information_sites!D:F,3,FALSE)</f>
        <v>-45.702500000000001</v>
      </c>
      <c r="K4316">
        <v>2</v>
      </c>
      <c r="L4316">
        <v>76</v>
      </c>
      <c r="M4316">
        <v>40</v>
      </c>
      <c r="N4316">
        <v>10</v>
      </c>
      <c r="O4316">
        <v>10</v>
      </c>
      <c r="P4316" s="5">
        <v>0.41319444444444398</v>
      </c>
      <c r="Q4316" s="5">
        <v>0.41666666666666702</v>
      </c>
      <c r="S4316" t="s">
        <v>35</v>
      </c>
      <c r="T4316">
        <v>1</v>
      </c>
      <c r="U4316" s="2">
        <v>35</v>
      </c>
      <c r="X4316" t="str">
        <f>VLOOKUP($S4316,Taxonomic!A:D,2,FALSE)</f>
        <v>labridae</v>
      </c>
      <c r="Y4316" t="str">
        <f>VLOOKUP(S4316,Taxonomic!A:D,3,FALSE)</f>
        <v>bodianus</v>
      </c>
      <c r="Z4316" t="str">
        <f>VLOOKUP(S4316,Taxonomic!A:D,4,FALSE)</f>
        <v>rufus</v>
      </c>
    </row>
    <row r="4317" spans="1:26" x14ac:dyDescent="0.2">
      <c r="A4317" t="s">
        <v>30</v>
      </c>
      <c r="B4317" t="s">
        <v>436</v>
      </c>
      <c r="C4317" s="4" t="s">
        <v>197</v>
      </c>
      <c r="D4317">
        <v>2021</v>
      </c>
      <c r="E4317">
        <v>2</v>
      </c>
      <c r="F4317" s="9">
        <v>1</v>
      </c>
      <c r="G4317" t="s">
        <v>455</v>
      </c>
      <c r="H4317" t="s">
        <v>136</v>
      </c>
      <c r="I4317">
        <f>VLOOKUP(B4317,Information_sites!D:E,2,FALSE)</f>
        <v>-24.105399999999999</v>
      </c>
      <c r="J4317">
        <f>VLOOKUP(B4317,Information_sites!D:F,3,FALSE)</f>
        <v>-45.702500000000001</v>
      </c>
      <c r="K4317">
        <v>2</v>
      </c>
      <c r="L4317">
        <v>76</v>
      </c>
      <c r="M4317">
        <v>40</v>
      </c>
      <c r="N4317">
        <v>10</v>
      </c>
      <c r="O4317">
        <v>10</v>
      </c>
      <c r="P4317" s="5">
        <v>0.41319444444444398</v>
      </c>
      <c r="Q4317" s="5">
        <v>0.41666666666666702</v>
      </c>
      <c r="S4317" t="s">
        <v>123</v>
      </c>
      <c r="T4317">
        <v>1</v>
      </c>
      <c r="U4317" s="2">
        <v>30</v>
      </c>
      <c r="X4317" t="str">
        <f>VLOOKUP($S4317,Taxonomic!A:D,2,FALSE)</f>
        <v>monacanthidae</v>
      </c>
      <c r="Y4317" t="str">
        <f>VLOOKUP(S4317,Taxonomic!A:D,3,FALSE)</f>
        <v>cantherhines</v>
      </c>
      <c r="Z4317" t="str">
        <f>VLOOKUP(S4317,Taxonomic!A:D,4,FALSE)</f>
        <v>macrocerus</v>
      </c>
    </row>
    <row r="4318" spans="1:26" x14ac:dyDescent="0.2">
      <c r="A4318" t="s">
        <v>30</v>
      </c>
      <c r="B4318" t="s">
        <v>436</v>
      </c>
      <c r="C4318" s="4" t="s">
        <v>197</v>
      </c>
      <c r="D4318">
        <v>2021</v>
      </c>
      <c r="E4318">
        <v>2</v>
      </c>
      <c r="F4318" s="9">
        <v>1</v>
      </c>
      <c r="G4318" t="s">
        <v>455</v>
      </c>
      <c r="H4318" t="s">
        <v>136</v>
      </c>
      <c r="I4318">
        <f>VLOOKUP(B4318,Information_sites!D:E,2,FALSE)</f>
        <v>-24.105399999999999</v>
      </c>
      <c r="J4318">
        <f>VLOOKUP(B4318,Information_sites!D:F,3,FALSE)</f>
        <v>-45.702500000000001</v>
      </c>
      <c r="K4318">
        <v>2</v>
      </c>
      <c r="L4318">
        <v>76</v>
      </c>
      <c r="M4318">
        <v>40</v>
      </c>
      <c r="N4318">
        <v>10</v>
      </c>
      <c r="O4318">
        <v>10</v>
      </c>
      <c r="P4318" s="5">
        <v>0.41319444444444398</v>
      </c>
      <c r="Q4318" s="5">
        <v>0.41666666666666702</v>
      </c>
      <c r="S4318" t="s">
        <v>39</v>
      </c>
      <c r="T4318">
        <v>20</v>
      </c>
      <c r="U4318" s="2">
        <v>10</v>
      </c>
      <c r="X4318" t="str">
        <f>VLOOKUP($S4318,Taxonomic!A:D,2,FALSE)</f>
        <v>haemulidae</v>
      </c>
      <c r="Y4318" t="str">
        <f>VLOOKUP(S4318,Taxonomic!A:D,3,FALSE)</f>
        <v>haemulon</v>
      </c>
      <c r="Z4318" t="str">
        <f>VLOOKUP(S4318,Taxonomic!A:D,4,FALSE)</f>
        <v>aurolineatum</v>
      </c>
    </row>
    <row r="4319" spans="1:26" x14ac:dyDescent="0.2">
      <c r="A4319" t="s">
        <v>30</v>
      </c>
      <c r="B4319" t="s">
        <v>436</v>
      </c>
      <c r="C4319" s="4" t="s">
        <v>197</v>
      </c>
      <c r="D4319">
        <v>2021</v>
      </c>
      <c r="E4319">
        <v>2</v>
      </c>
      <c r="F4319" s="9">
        <v>1</v>
      </c>
      <c r="G4319" t="s">
        <v>455</v>
      </c>
      <c r="H4319" t="s">
        <v>136</v>
      </c>
      <c r="I4319">
        <f>VLOOKUP(B4319,Information_sites!D:E,2,FALSE)</f>
        <v>-24.105399999999999</v>
      </c>
      <c r="J4319">
        <f>VLOOKUP(B4319,Information_sites!D:F,3,FALSE)</f>
        <v>-45.702500000000001</v>
      </c>
      <c r="K4319">
        <v>2</v>
      </c>
      <c r="L4319">
        <v>76</v>
      </c>
      <c r="M4319">
        <v>40</v>
      </c>
      <c r="N4319">
        <v>10</v>
      </c>
      <c r="O4319">
        <v>10</v>
      </c>
      <c r="P4319" s="5">
        <v>0.41319444444444398</v>
      </c>
      <c r="Q4319" s="5">
        <v>0.41666666666666702</v>
      </c>
      <c r="S4319" t="s">
        <v>39</v>
      </c>
      <c r="T4319">
        <v>40</v>
      </c>
      <c r="U4319" s="2">
        <v>15</v>
      </c>
      <c r="X4319" t="str">
        <f>VLOOKUP($S4319,Taxonomic!A:D,2,FALSE)</f>
        <v>haemulidae</v>
      </c>
      <c r="Y4319" t="str">
        <f>VLOOKUP(S4319,Taxonomic!A:D,3,FALSE)</f>
        <v>haemulon</v>
      </c>
      <c r="Z4319" t="str">
        <f>VLOOKUP(S4319,Taxonomic!A:D,4,FALSE)</f>
        <v>aurolineatum</v>
      </c>
    </row>
    <row r="4320" spans="1:26" x14ac:dyDescent="0.2">
      <c r="A4320" t="s">
        <v>30</v>
      </c>
      <c r="B4320" t="s">
        <v>436</v>
      </c>
      <c r="C4320" s="4" t="s">
        <v>197</v>
      </c>
      <c r="D4320">
        <v>2021</v>
      </c>
      <c r="E4320">
        <v>2</v>
      </c>
      <c r="F4320" s="9">
        <v>1</v>
      </c>
      <c r="G4320" t="s">
        <v>455</v>
      </c>
      <c r="H4320" t="s">
        <v>136</v>
      </c>
      <c r="I4320">
        <f>VLOOKUP(B4320,Information_sites!D:E,2,FALSE)</f>
        <v>-24.105399999999999</v>
      </c>
      <c r="J4320">
        <f>VLOOKUP(B4320,Information_sites!D:F,3,FALSE)</f>
        <v>-45.702500000000001</v>
      </c>
      <c r="K4320">
        <v>2</v>
      </c>
      <c r="L4320">
        <v>76</v>
      </c>
      <c r="M4320">
        <v>40</v>
      </c>
      <c r="N4320">
        <v>10</v>
      </c>
      <c r="O4320">
        <v>10</v>
      </c>
      <c r="P4320" s="5">
        <v>0.41319444444444398</v>
      </c>
      <c r="Q4320" s="5">
        <v>0.41666666666666702</v>
      </c>
      <c r="S4320" t="s">
        <v>39</v>
      </c>
      <c r="T4320">
        <v>70</v>
      </c>
      <c r="U4320" s="2">
        <v>18</v>
      </c>
      <c r="X4320" t="str">
        <f>VLOOKUP($S4320,Taxonomic!A:D,2,FALSE)</f>
        <v>haemulidae</v>
      </c>
      <c r="Y4320" t="str">
        <f>VLOOKUP(S4320,Taxonomic!A:D,3,FALSE)</f>
        <v>haemulon</v>
      </c>
      <c r="Z4320" t="str">
        <f>VLOOKUP(S4320,Taxonomic!A:D,4,FALSE)</f>
        <v>aurolineatum</v>
      </c>
    </row>
    <row r="4321" spans="1:26" x14ac:dyDescent="0.2">
      <c r="A4321" t="s">
        <v>30</v>
      </c>
      <c r="B4321" t="s">
        <v>436</v>
      </c>
      <c r="C4321" s="4" t="s">
        <v>197</v>
      </c>
      <c r="D4321">
        <v>2021</v>
      </c>
      <c r="E4321">
        <v>2</v>
      </c>
      <c r="F4321" s="9">
        <v>1</v>
      </c>
      <c r="G4321" t="s">
        <v>455</v>
      </c>
      <c r="H4321" t="s">
        <v>136</v>
      </c>
      <c r="I4321">
        <f>VLOOKUP(B4321,Information_sites!D:E,2,FALSE)</f>
        <v>-24.105399999999999</v>
      </c>
      <c r="J4321">
        <f>VLOOKUP(B4321,Information_sites!D:F,3,FALSE)</f>
        <v>-45.702500000000001</v>
      </c>
      <c r="K4321">
        <v>2</v>
      </c>
      <c r="L4321">
        <v>76</v>
      </c>
      <c r="M4321">
        <v>40</v>
      </c>
      <c r="N4321">
        <v>10</v>
      </c>
      <c r="O4321">
        <v>10</v>
      </c>
      <c r="P4321" s="5">
        <v>0.41319444444444398</v>
      </c>
      <c r="Q4321" s="5">
        <v>0.41666666666666702</v>
      </c>
      <c r="S4321" t="s">
        <v>127</v>
      </c>
      <c r="T4321">
        <v>1</v>
      </c>
      <c r="U4321" s="2">
        <v>37</v>
      </c>
      <c r="X4321" t="str">
        <f>VLOOKUP($S4321,Taxonomic!A:D,2,FALSE)</f>
        <v>malacanthidae</v>
      </c>
      <c r="Y4321" t="str">
        <f>VLOOKUP(S4321,Taxonomic!A:D,3,FALSE)</f>
        <v>malacanthus</v>
      </c>
      <c r="Z4321" t="str">
        <f>VLOOKUP(S4321,Taxonomic!A:D,4,FALSE)</f>
        <v>plumieri</v>
      </c>
    </row>
    <row r="4322" spans="1:26" x14ac:dyDescent="0.2">
      <c r="A4322" t="s">
        <v>30</v>
      </c>
      <c r="B4322" t="s">
        <v>436</v>
      </c>
      <c r="C4322" s="4" t="s">
        <v>197</v>
      </c>
      <c r="D4322">
        <v>2021</v>
      </c>
      <c r="E4322">
        <v>2</v>
      </c>
      <c r="F4322" s="9">
        <v>1</v>
      </c>
      <c r="G4322" t="s">
        <v>455</v>
      </c>
      <c r="H4322" t="s">
        <v>136</v>
      </c>
      <c r="I4322">
        <f>VLOOKUP(B4322,Information_sites!D:E,2,FALSE)</f>
        <v>-24.105399999999999</v>
      </c>
      <c r="J4322">
        <f>VLOOKUP(B4322,Information_sites!D:F,3,FALSE)</f>
        <v>-45.702500000000001</v>
      </c>
      <c r="K4322">
        <v>2</v>
      </c>
      <c r="L4322">
        <v>76</v>
      </c>
      <c r="M4322">
        <v>40</v>
      </c>
      <c r="N4322">
        <v>10</v>
      </c>
      <c r="O4322">
        <v>10</v>
      </c>
      <c r="P4322" s="5">
        <v>0.41319444444444398</v>
      </c>
      <c r="Q4322" s="5">
        <v>0.41666666666666702</v>
      </c>
      <c r="S4322" t="s">
        <v>45</v>
      </c>
      <c r="T4322">
        <v>1</v>
      </c>
      <c r="U4322" s="2">
        <v>25</v>
      </c>
      <c r="V4322" t="s">
        <v>137</v>
      </c>
      <c r="X4322" t="str">
        <f>VLOOKUP($S4322,Taxonomic!A:D,2,FALSE)</f>
        <v>scaridae</v>
      </c>
      <c r="Y4322" t="str">
        <f>VLOOKUP(S4322,Taxonomic!A:D,3,FALSE)</f>
        <v>sparisoma</v>
      </c>
      <c r="Z4322" t="str">
        <f>VLOOKUP(S4322,Taxonomic!A:D,4,FALSE)</f>
        <v>amplum</v>
      </c>
    </row>
    <row r="4323" spans="1:26" x14ac:dyDescent="0.2">
      <c r="A4323" t="s">
        <v>30</v>
      </c>
      <c r="B4323" t="s">
        <v>436</v>
      </c>
      <c r="C4323" s="4" t="s">
        <v>197</v>
      </c>
      <c r="D4323">
        <v>2021</v>
      </c>
      <c r="E4323">
        <v>2</v>
      </c>
      <c r="F4323" s="9">
        <v>1</v>
      </c>
      <c r="G4323" t="s">
        <v>455</v>
      </c>
      <c r="H4323" t="s">
        <v>136</v>
      </c>
      <c r="I4323">
        <f>VLOOKUP(B4323,Information_sites!D:E,2,FALSE)</f>
        <v>-24.105399999999999</v>
      </c>
      <c r="J4323">
        <f>VLOOKUP(B4323,Information_sites!D:F,3,FALSE)</f>
        <v>-45.702500000000001</v>
      </c>
      <c r="K4323">
        <v>2</v>
      </c>
      <c r="L4323">
        <v>76</v>
      </c>
      <c r="M4323">
        <v>40</v>
      </c>
      <c r="N4323">
        <v>10</v>
      </c>
      <c r="O4323">
        <v>10</v>
      </c>
      <c r="P4323" s="5">
        <v>0.41319444444444398</v>
      </c>
      <c r="Q4323" s="5">
        <v>0.41666666666666702</v>
      </c>
      <c r="S4323" t="s">
        <v>93</v>
      </c>
      <c r="T4323">
        <v>2</v>
      </c>
      <c r="U4323" s="2">
        <v>30</v>
      </c>
      <c r="X4323" t="str">
        <f>VLOOKUP($S4323,Taxonomic!A:D,2,FALSE)</f>
        <v>sparidae</v>
      </c>
      <c r="Y4323" t="str">
        <f>VLOOKUP(S4323,Taxonomic!A:D,3,FALSE)</f>
        <v>calamus</v>
      </c>
      <c r="Z4323" t="str">
        <f>VLOOKUP(S4323,Taxonomic!A:D,4,FALSE)</f>
        <v>penna</v>
      </c>
    </row>
    <row r="4324" spans="1:26" x14ac:dyDescent="0.2">
      <c r="A4324" t="s">
        <v>30</v>
      </c>
      <c r="B4324" t="s">
        <v>436</v>
      </c>
      <c r="C4324" s="4" t="s">
        <v>197</v>
      </c>
      <c r="D4324">
        <v>2021</v>
      </c>
      <c r="E4324">
        <v>2</v>
      </c>
      <c r="F4324" s="9">
        <v>1</v>
      </c>
      <c r="G4324" t="s">
        <v>455</v>
      </c>
      <c r="H4324" t="s">
        <v>136</v>
      </c>
      <c r="I4324">
        <f>VLOOKUP(B4324,Information_sites!D:E,2,FALSE)</f>
        <v>-24.105399999999999</v>
      </c>
      <c r="J4324">
        <f>VLOOKUP(B4324,Information_sites!D:F,3,FALSE)</f>
        <v>-45.702500000000001</v>
      </c>
      <c r="K4324">
        <v>2</v>
      </c>
      <c r="L4324">
        <v>76</v>
      </c>
      <c r="M4324">
        <v>40</v>
      </c>
      <c r="N4324">
        <v>10</v>
      </c>
      <c r="O4324">
        <v>10</v>
      </c>
      <c r="P4324" s="5">
        <v>0.41319444444444398</v>
      </c>
      <c r="Q4324" s="5">
        <v>0.41666666666666702</v>
      </c>
      <c r="S4324" t="s">
        <v>93</v>
      </c>
      <c r="T4324">
        <v>1</v>
      </c>
      <c r="U4324" s="2">
        <v>35</v>
      </c>
      <c r="X4324" t="str">
        <f>VLOOKUP($S4324,Taxonomic!A:D,2,FALSE)</f>
        <v>sparidae</v>
      </c>
      <c r="Y4324" t="str">
        <f>VLOOKUP(S4324,Taxonomic!A:D,3,FALSE)</f>
        <v>calamus</v>
      </c>
      <c r="Z4324" t="str">
        <f>VLOOKUP(S4324,Taxonomic!A:D,4,FALSE)</f>
        <v>penna</v>
      </c>
    </row>
    <row r="4325" spans="1:26" x14ac:dyDescent="0.2">
      <c r="A4325" t="s">
        <v>30</v>
      </c>
      <c r="B4325" t="s">
        <v>436</v>
      </c>
      <c r="C4325" s="4" t="s">
        <v>197</v>
      </c>
      <c r="D4325">
        <v>2021</v>
      </c>
      <c r="E4325">
        <v>2</v>
      </c>
      <c r="F4325" s="9">
        <v>1</v>
      </c>
      <c r="G4325" t="s">
        <v>455</v>
      </c>
      <c r="H4325" t="s">
        <v>136</v>
      </c>
      <c r="I4325">
        <f>VLOOKUP(B4325,Information_sites!D:E,2,FALSE)</f>
        <v>-24.105399999999999</v>
      </c>
      <c r="J4325">
        <f>VLOOKUP(B4325,Information_sites!D:F,3,FALSE)</f>
        <v>-45.702500000000001</v>
      </c>
      <c r="K4325">
        <v>2</v>
      </c>
      <c r="L4325">
        <v>76</v>
      </c>
      <c r="M4325">
        <v>40</v>
      </c>
      <c r="N4325">
        <v>10</v>
      </c>
      <c r="O4325">
        <v>10</v>
      </c>
      <c r="P4325" s="5">
        <v>0.41319444444444398</v>
      </c>
      <c r="Q4325" s="5">
        <v>0.41666666666666702</v>
      </c>
      <c r="S4325" t="s">
        <v>50</v>
      </c>
      <c r="T4325">
        <v>1</v>
      </c>
      <c r="U4325" s="2">
        <v>25</v>
      </c>
      <c r="X4325" t="str">
        <f>VLOOKUP($S4325,Taxonomic!A:D,2,FALSE)</f>
        <v>haemulidae</v>
      </c>
      <c r="Y4325" t="str">
        <f>VLOOKUP(S4325,Taxonomic!A:D,3,FALSE)</f>
        <v>anisotremus</v>
      </c>
      <c r="Z4325" t="str">
        <f>VLOOKUP(S4325,Taxonomic!A:D,4,FALSE)</f>
        <v>virginicus</v>
      </c>
    </row>
    <row r="4326" spans="1:26" x14ac:dyDescent="0.2">
      <c r="A4326" t="s">
        <v>30</v>
      </c>
      <c r="B4326" t="s">
        <v>436</v>
      </c>
      <c r="C4326" s="4" t="s">
        <v>197</v>
      </c>
      <c r="D4326">
        <v>2021</v>
      </c>
      <c r="E4326">
        <v>2</v>
      </c>
      <c r="F4326" s="9">
        <v>1</v>
      </c>
      <c r="G4326" t="s">
        <v>455</v>
      </c>
      <c r="H4326" t="s">
        <v>136</v>
      </c>
      <c r="I4326">
        <f>VLOOKUP(B4326,Information_sites!D:E,2,FALSE)</f>
        <v>-24.105399999999999</v>
      </c>
      <c r="J4326">
        <f>VLOOKUP(B4326,Information_sites!D:F,3,FALSE)</f>
        <v>-45.702500000000001</v>
      </c>
      <c r="K4326">
        <v>2</v>
      </c>
      <c r="L4326">
        <v>76</v>
      </c>
      <c r="M4326">
        <v>40</v>
      </c>
      <c r="N4326">
        <v>10</v>
      </c>
      <c r="O4326">
        <v>10</v>
      </c>
      <c r="P4326" s="5">
        <v>0.41319444444444398</v>
      </c>
      <c r="Q4326" s="5">
        <v>0.41666666666666702</v>
      </c>
      <c r="S4326" t="s">
        <v>125</v>
      </c>
      <c r="T4326">
        <v>1</v>
      </c>
      <c r="U4326" s="2">
        <v>15</v>
      </c>
      <c r="X4326" t="str">
        <f>VLOOKUP($S4326,Taxonomic!A:D,2,FALSE)</f>
        <v>mullidae</v>
      </c>
      <c r="Y4326" t="str">
        <f>VLOOKUP(S4326,Taxonomic!A:D,3,FALSE)</f>
        <v>pseudupeneus</v>
      </c>
      <c r="Z4326" t="str">
        <f>VLOOKUP(S4326,Taxonomic!A:D,4,FALSE)</f>
        <v>maculatus</v>
      </c>
    </row>
    <row r="4327" spans="1:26" x14ac:dyDescent="0.2">
      <c r="A4327" t="s">
        <v>30</v>
      </c>
      <c r="B4327" t="s">
        <v>436</v>
      </c>
      <c r="C4327" s="4" t="s">
        <v>197</v>
      </c>
      <c r="D4327">
        <v>2021</v>
      </c>
      <c r="E4327">
        <v>2</v>
      </c>
      <c r="F4327" s="9">
        <v>1</v>
      </c>
      <c r="G4327" t="s">
        <v>455</v>
      </c>
      <c r="H4327" t="s">
        <v>136</v>
      </c>
      <c r="I4327">
        <f>VLOOKUP(B4327,Information_sites!D:E,2,FALSE)</f>
        <v>-24.105399999999999</v>
      </c>
      <c r="J4327">
        <f>VLOOKUP(B4327,Information_sites!D:F,3,FALSE)</f>
        <v>-45.702500000000001</v>
      </c>
      <c r="K4327">
        <v>2</v>
      </c>
      <c r="L4327">
        <v>76</v>
      </c>
      <c r="M4327">
        <v>40</v>
      </c>
      <c r="N4327">
        <v>10</v>
      </c>
      <c r="O4327">
        <v>10</v>
      </c>
      <c r="P4327" s="5">
        <v>0.41319444444444398</v>
      </c>
      <c r="Q4327" s="5">
        <v>0.41666666666666702</v>
      </c>
      <c r="S4327" t="s">
        <v>56</v>
      </c>
      <c r="T4327">
        <v>1</v>
      </c>
      <c r="U4327" s="2">
        <v>40</v>
      </c>
      <c r="V4327" t="s">
        <v>157</v>
      </c>
      <c r="X4327" t="str">
        <f>VLOOKUP($S4327,Taxonomic!A:D,2,FALSE)</f>
        <v>scaridae</v>
      </c>
      <c r="Y4327" t="str">
        <f>VLOOKUP(S4327,Taxonomic!A:D,3,FALSE)</f>
        <v>sparisoma</v>
      </c>
      <c r="Z4327" t="str">
        <f>VLOOKUP(S4327,Taxonomic!A:D,4,FALSE)</f>
        <v>axillare</v>
      </c>
    </row>
    <row r="4328" spans="1:26" x14ac:dyDescent="0.2">
      <c r="A4328" t="s">
        <v>30</v>
      </c>
      <c r="B4328" t="s">
        <v>436</v>
      </c>
      <c r="C4328" s="4" t="s">
        <v>197</v>
      </c>
      <c r="D4328">
        <v>2021</v>
      </c>
      <c r="E4328">
        <v>2</v>
      </c>
      <c r="F4328" s="9">
        <v>1</v>
      </c>
      <c r="G4328" t="s">
        <v>455</v>
      </c>
      <c r="H4328" t="s">
        <v>136</v>
      </c>
      <c r="I4328">
        <f>VLOOKUP(B4328,Information_sites!D:E,2,FALSE)</f>
        <v>-24.105399999999999</v>
      </c>
      <c r="J4328">
        <f>VLOOKUP(B4328,Information_sites!D:F,3,FALSE)</f>
        <v>-45.702500000000001</v>
      </c>
      <c r="K4328">
        <v>2</v>
      </c>
      <c r="L4328">
        <v>76</v>
      </c>
      <c r="M4328">
        <v>40</v>
      </c>
      <c r="N4328">
        <v>10</v>
      </c>
      <c r="O4328">
        <v>10</v>
      </c>
      <c r="P4328" s="5">
        <v>0.41319444444444398</v>
      </c>
      <c r="Q4328" s="5">
        <v>0.41666666666666702</v>
      </c>
      <c r="S4328" t="s">
        <v>40</v>
      </c>
      <c r="T4328">
        <v>2</v>
      </c>
      <c r="U4328" s="2">
        <v>10</v>
      </c>
      <c r="X4328" t="str">
        <f>VLOOKUP($S4328,Taxonomic!A:D,2,FALSE)</f>
        <v>labridae</v>
      </c>
      <c r="Y4328" t="str">
        <f>VLOOKUP(S4328,Taxonomic!A:D,3,FALSE)</f>
        <v>halichoeres</v>
      </c>
      <c r="Z4328" t="str">
        <f>VLOOKUP(S4328,Taxonomic!A:D,4,FALSE)</f>
        <v>poeyi</v>
      </c>
    </row>
    <row r="4329" spans="1:26" x14ac:dyDescent="0.2">
      <c r="A4329" t="s">
        <v>30</v>
      </c>
      <c r="B4329" t="s">
        <v>436</v>
      </c>
      <c r="C4329" s="4" t="s">
        <v>197</v>
      </c>
      <c r="D4329">
        <v>2021</v>
      </c>
      <c r="E4329">
        <v>2</v>
      </c>
      <c r="F4329" s="9">
        <v>1</v>
      </c>
      <c r="G4329" t="s">
        <v>455</v>
      </c>
      <c r="H4329" t="s">
        <v>136</v>
      </c>
      <c r="I4329">
        <f>VLOOKUP(B4329,Information_sites!D:E,2,FALSE)</f>
        <v>-24.105399999999999</v>
      </c>
      <c r="J4329">
        <f>VLOOKUP(B4329,Information_sites!D:F,3,FALSE)</f>
        <v>-45.702500000000001</v>
      </c>
      <c r="K4329">
        <v>2</v>
      </c>
      <c r="L4329">
        <v>76</v>
      </c>
      <c r="M4329">
        <v>40</v>
      </c>
      <c r="N4329">
        <v>10</v>
      </c>
      <c r="O4329">
        <v>10</v>
      </c>
      <c r="P4329" s="5">
        <v>0.41319444444444398</v>
      </c>
      <c r="Q4329" s="5">
        <v>0.41666666666666702</v>
      </c>
      <c r="S4329" t="s">
        <v>100</v>
      </c>
      <c r="T4329">
        <v>8</v>
      </c>
      <c r="U4329" s="2">
        <v>3</v>
      </c>
      <c r="X4329" t="str">
        <f>VLOOKUP($S4329,Taxonomic!A:D,2,FALSE)</f>
        <v>gobiidae</v>
      </c>
      <c r="Y4329" t="str">
        <f>VLOOKUP(S4329,Taxonomic!A:D,3,FALSE)</f>
        <v>coryphopterus</v>
      </c>
      <c r="Z4329" t="str">
        <f>VLOOKUP(S4329,Taxonomic!A:D,4,FALSE)</f>
        <v>glaucofraenum</v>
      </c>
    </row>
    <row r="4330" spans="1:26" x14ac:dyDescent="0.2">
      <c r="A4330" t="s">
        <v>30</v>
      </c>
      <c r="B4330" t="s">
        <v>436</v>
      </c>
      <c r="C4330" s="4" t="s">
        <v>197</v>
      </c>
      <c r="D4330">
        <v>2021</v>
      </c>
      <c r="E4330">
        <v>2</v>
      </c>
      <c r="F4330" s="9">
        <v>1</v>
      </c>
      <c r="G4330" t="s">
        <v>455</v>
      </c>
      <c r="H4330" t="s">
        <v>136</v>
      </c>
      <c r="I4330">
        <f>VLOOKUP(B4330,Information_sites!D:E,2,FALSE)</f>
        <v>-24.105399999999999</v>
      </c>
      <c r="J4330">
        <f>VLOOKUP(B4330,Information_sites!D:F,3,FALSE)</f>
        <v>-45.702500000000001</v>
      </c>
      <c r="K4330">
        <v>2</v>
      </c>
      <c r="L4330">
        <v>76</v>
      </c>
      <c r="M4330">
        <v>40</v>
      </c>
      <c r="N4330">
        <v>10</v>
      </c>
      <c r="O4330">
        <v>10</v>
      </c>
      <c r="P4330" s="5">
        <v>0.41319444444444398</v>
      </c>
      <c r="Q4330" s="5">
        <v>0.41666666666666702</v>
      </c>
      <c r="S4330" t="s">
        <v>100</v>
      </c>
      <c r="T4330">
        <v>7</v>
      </c>
      <c r="U4330" s="2">
        <v>2</v>
      </c>
      <c r="X4330" t="str">
        <f>VLOOKUP($S4330,Taxonomic!A:D,2,FALSE)</f>
        <v>gobiidae</v>
      </c>
      <c r="Y4330" t="str">
        <f>VLOOKUP(S4330,Taxonomic!A:D,3,FALSE)</f>
        <v>coryphopterus</v>
      </c>
      <c r="Z4330" t="str">
        <f>VLOOKUP(S4330,Taxonomic!A:D,4,FALSE)</f>
        <v>glaucofraenum</v>
      </c>
    </row>
    <row r="4331" spans="1:26" x14ac:dyDescent="0.2">
      <c r="A4331" t="s">
        <v>30</v>
      </c>
      <c r="B4331" t="s">
        <v>436</v>
      </c>
      <c r="C4331" s="4" t="s">
        <v>197</v>
      </c>
      <c r="D4331">
        <v>2021</v>
      </c>
      <c r="E4331">
        <v>2</v>
      </c>
      <c r="F4331" s="9">
        <v>1</v>
      </c>
      <c r="G4331" t="s">
        <v>455</v>
      </c>
      <c r="H4331" t="s">
        <v>136</v>
      </c>
      <c r="I4331">
        <f>VLOOKUP(B4331,Information_sites!D:E,2,FALSE)</f>
        <v>-24.105399999999999</v>
      </c>
      <c r="J4331">
        <f>VLOOKUP(B4331,Information_sites!D:F,3,FALSE)</f>
        <v>-45.702500000000001</v>
      </c>
      <c r="K4331">
        <v>2</v>
      </c>
      <c r="L4331">
        <v>76</v>
      </c>
      <c r="M4331">
        <v>40</v>
      </c>
      <c r="N4331">
        <v>10</v>
      </c>
      <c r="O4331">
        <v>10</v>
      </c>
      <c r="P4331" s="5">
        <v>0.41319444444444398</v>
      </c>
      <c r="Q4331" s="5">
        <v>0.41666666666666702</v>
      </c>
      <c r="S4331" t="s">
        <v>100</v>
      </c>
      <c r="T4331">
        <v>3</v>
      </c>
      <c r="U4331" s="2">
        <v>4</v>
      </c>
      <c r="X4331" t="str">
        <f>VLOOKUP($S4331,Taxonomic!A:D,2,FALSE)</f>
        <v>gobiidae</v>
      </c>
      <c r="Y4331" t="str">
        <f>VLOOKUP(S4331,Taxonomic!A:D,3,FALSE)</f>
        <v>coryphopterus</v>
      </c>
      <c r="Z4331" t="str">
        <f>VLOOKUP(S4331,Taxonomic!A:D,4,FALSE)</f>
        <v>glaucofraenum</v>
      </c>
    </row>
    <row r="4332" spans="1:26" x14ac:dyDescent="0.2">
      <c r="A4332" t="s">
        <v>30</v>
      </c>
      <c r="B4332" t="s">
        <v>436</v>
      </c>
      <c r="C4332" s="4" t="s">
        <v>197</v>
      </c>
      <c r="D4332">
        <v>2021</v>
      </c>
      <c r="E4332">
        <v>2</v>
      </c>
      <c r="F4332" s="9">
        <v>1</v>
      </c>
      <c r="G4332" t="s">
        <v>455</v>
      </c>
      <c r="H4332" t="s">
        <v>136</v>
      </c>
      <c r="I4332">
        <f>VLOOKUP(B4332,Information_sites!D:E,2,FALSE)</f>
        <v>-24.105399999999999</v>
      </c>
      <c r="J4332">
        <f>VLOOKUP(B4332,Information_sites!D:F,3,FALSE)</f>
        <v>-45.702500000000001</v>
      </c>
      <c r="K4332">
        <v>2</v>
      </c>
      <c r="L4332">
        <v>76</v>
      </c>
      <c r="M4332">
        <v>40</v>
      </c>
      <c r="N4332">
        <v>10</v>
      </c>
      <c r="O4332">
        <v>10</v>
      </c>
      <c r="P4332" s="5">
        <v>0.41319444444444398</v>
      </c>
      <c r="Q4332" s="5">
        <v>0.41666666666666702</v>
      </c>
      <c r="S4332" t="s">
        <v>100</v>
      </c>
      <c r="T4332">
        <v>4</v>
      </c>
      <c r="U4332" s="2">
        <v>5</v>
      </c>
      <c r="X4332" t="str">
        <f>VLOOKUP($S4332,Taxonomic!A:D,2,FALSE)</f>
        <v>gobiidae</v>
      </c>
      <c r="Y4332" t="str">
        <f>VLOOKUP(S4332,Taxonomic!A:D,3,FALSE)</f>
        <v>coryphopterus</v>
      </c>
      <c r="Z4332" t="str">
        <f>VLOOKUP(S4332,Taxonomic!A:D,4,FALSE)</f>
        <v>glaucofraenum</v>
      </c>
    </row>
    <row r="4333" spans="1:26" x14ac:dyDescent="0.2">
      <c r="A4333" t="s">
        <v>30</v>
      </c>
      <c r="B4333" t="s">
        <v>436</v>
      </c>
      <c r="C4333" s="4" t="s">
        <v>197</v>
      </c>
      <c r="D4333">
        <v>2021</v>
      </c>
      <c r="E4333">
        <v>2</v>
      </c>
      <c r="F4333" s="9">
        <v>1</v>
      </c>
      <c r="G4333" t="s">
        <v>455</v>
      </c>
      <c r="H4333" t="s">
        <v>136</v>
      </c>
      <c r="I4333">
        <f>VLOOKUP(B4333,Information_sites!D:E,2,FALSE)</f>
        <v>-24.105399999999999</v>
      </c>
      <c r="J4333">
        <f>VLOOKUP(B4333,Information_sites!D:F,3,FALSE)</f>
        <v>-45.702500000000001</v>
      </c>
      <c r="K4333">
        <v>2</v>
      </c>
      <c r="L4333">
        <v>76</v>
      </c>
      <c r="M4333">
        <v>40</v>
      </c>
      <c r="N4333">
        <v>10</v>
      </c>
      <c r="O4333">
        <v>10</v>
      </c>
      <c r="P4333" s="5">
        <v>0.41319444444444398</v>
      </c>
      <c r="Q4333" s="5">
        <v>0.41666666666666702</v>
      </c>
      <c r="S4333" t="s">
        <v>107</v>
      </c>
      <c r="T4333">
        <v>2</v>
      </c>
      <c r="U4333" s="2">
        <v>3</v>
      </c>
      <c r="X4333" t="str">
        <f>VLOOKUP($S4333,Taxonomic!A:D,2,FALSE)</f>
        <v>sciaenidae</v>
      </c>
      <c r="Y4333" t="str">
        <f>VLOOKUP(S4333,Taxonomic!A:D,3,FALSE)</f>
        <v>pareques</v>
      </c>
      <c r="Z4333" t="str">
        <f>VLOOKUP(S4333,Taxonomic!A:D,4,FALSE)</f>
        <v>acuminatus</v>
      </c>
    </row>
    <row r="4334" spans="1:26" x14ac:dyDescent="0.2">
      <c r="A4334" t="s">
        <v>30</v>
      </c>
      <c r="B4334" t="s">
        <v>436</v>
      </c>
      <c r="C4334" s="4" t="s">
        <v>197</v>
      </c>
      <c r="D4334">
        <v>2021</v>
      </c>
      <c r="E4334">
        <v>2</v>
      </c>
      <c r="F4334" s="9">
        <v>1</v>
      </c>
      <c r="G4334" t="s">
        <v>455</v>
      </c>
      <c r="H4334" t="s">
        <v>136</v>
      </c>
      <c r="I4334">
        <f>VLOOKUP(B4334,Information_sites!D:E,2,FALSE)</f>
        <v>-24.105399999999999</v>
      </c>
      <c r="J4334">
        <f>VLOOKUP(B4334,Information_sites!D:F,3,FALSE)</f>
        <v>-45.702500000000001</v>
      </c>
      <c r="K4334">
        <v>2</v>
      </c>
      <c r="L4334">
        <v>76</v>
      </c>
      <c r="M4334">
        <v>40</v>
      </c>
      <c r="N4334">
        <v>10</v>
      </c>
      <c r="O4334">
        <v>10</v>
      </c>
      <c r="P4334" s="5">
        <v>0.41319444444444398</v>
      </c>
      <c r="Q4334" s="5">
        <v>0.41666666666666702</v>
      </c>
      <c r="S4334" t="s">
        <v>164</v>
      </c>
      <c r="T4334">
        <v>1</v>
      </c>
      <c r="U4334" s="2">
        <v>7</v>
      </c>
      <c r="X4334" t="str">
        <f>VLOOKUP($S4334,Taxonomic!A:D,2,FALSE)</f>
        <v>gobiidae</v>
      </c>
      <c r="Y4334" t="str">
        <f>VLOOKUP(S4334,Taxonomic!A:D,3,FALSE)</f>
        <v>ctenogobius</v>
      </c>
      <c r="Z4334" t="str">
        <f>VLOOKUP(S4334,Taxonomic!A:D,4,FALSE)</f>
        <v>saepepallens</v>
      </c>
    </row>
    <row r="4335" spans="1:26" x14ac:dyDescent="0.2">
      <c r="A4335" t="s">
        <v>30</v>
      </c>
      <c r="B4335" t="s">
        <v>436</v>
      </c>
      <c r="C4335" s="4" t="s">
        <v>197</v>
      </c>
      <c r="D4335">
        <v>2021</v>
      </c>
      <c r="E4335">
        <v>2</v>
      </c>
      <c r="F4335" s="9">
        <v>1</v>
      </c>
      <c r="G4335" t="s">
        <v>455</v>
      </c>
      <c r="H4335" t="s">
        <v>136</v>
      </c>
      <c r="I4335">
        <f>VLOOKUP(B4335,Information_sites!D:E,2,FALSE)</f>
        <v>-24.105399999999999</v>
      </c>
      <c r="J4335">
        <f>VLOOKUP(B4335,Information_sites!D:F,3,FALSE)</f>
        <v>-45.702500000000001</v>
      </c>
      <c r="K4335">
        <v>3</v>
      </c>
      <c r="L4335">
        <v>77</v>
      </c>
      <c r="M4335">
        <v>40</v>
      </c>
      <c r="N4335">
        <v>10</v>
      </c>
      <c r="O4335">
        <v>10</v>
      </c>
      <c r="P4335" s="5">
        <v>0.41875000000000001</v>
      </c>
      <c r="Q4335" s="5">
        <v>0.42361111111111099</v>
      </c>
      <c r="S4335" t="s">
        <v>51</v>
      </c>
      <c r="T4335">
        <v>1</v>
      </c>
      <c r="U4335" s="2">
        <v>25</v>
      </c>
      <c r="X4335" t="str">
        <f>VLOOKUP($S4335,Taxonomic!A:D,2,FALSE)</f>
        <v>sparidae</v>
      </c>
      <c r="Y4335" t="str">
        <f>VLOOKUP(S4335,Taxonomic!A:D,3,FALSE)</f>
        <v>diplodus</v>
      </c>
      <c r="Z4335" t="str">
        <f>VLOOKUP(S4335,Taxonomic!A:D,4,FALSE)</f>
        <v>argenteus</v>
      </c>
    </row>
    <row r="4336" spans="1:26" x14ac:dyDescent="0.2">
      <c r="A4336" t="s">
        <v>30</v>
      </c>
      <c r="B4336" t="s">
        <v>436</v>
      </c>
      <c r="C4336" s="4" t="s">
        <v>197</v>
      </c>
      <c r="D4336">
        <v>2021</v>
      </c>
      <c r="E4336">
        <v>2</v>
      </c>
      <c r="F4336" s="9">
        <v>1</v>
      </c>
      <c r="G4336" t="s">
        <v>455</v>
      </c>
      <c r="H4336" t="s">
        <v>136</v>
      </c>
      <c r="I4336">
        <f>VLOOKUP(B4336,Information_sites!D:E,2,FALSE)</f>
        <v>-24.105399999999999</v>
      </c>
      <c r="J4336">
        <f>VLOOKUP(B4336,Information_sites!D:F,3,FALSE)</f>
        <v>-45.702500000000001</v>
      </c>
      <c r="K4336">
        <v>3</v>
      </c>
      <c r="L4336">
        <v>77</v>
      </c>
      <c r="M4336">
        <v>40</v>
      </c>
      <c r="N4336">
        <v>10</v>
      </c>
      <c r="O4336">
        <v>10</v>
      </c>
      <c r="P4336" s="5">
        <v>0.41875000000000001</v>
      </c>
      <c r="Q4336" s="5">
        <v>0.42361111111111099</v>
      </c>
      <c r="S4336" t="s">
        <v>51</v>
      </c>
      <c r="T4336">
        <v>1</v>
      </c>
      <c r="U4336" s="2">
        <v>20</v>
      </c>
      <c r="X4336" t="str">
        <f>VLOOKUP($S4336,Taxonomic!A:D,2,FALSE)</f>
        <v>sparidae</v>
      </c>
      <c r="Y4336" t="str">
        <f>VLOOKUP(S4336,Taxonomic!A:D,3,FALSE)</f>
        <v>diplodus</v>
      </c>
      <c r="Z4336" t="str">
        <f>VLOOKUP(S4336,Taxonomic!A:D,4,FALSE)</f>
        <v>argenteus</v>
      </c>
    </row>
    <row r="4337" spans="1:26" x14ac:dyDescent="0.2">
      <c r="A4337" t="s">
        <v>30</v>
      </c>
      <c r="B4337" t="s">
        <v>436</v>
      </c>
      <c r="C4337" s="4" t="s">
        <v>197</v>
      </c>
      <c r="D4337">
        <v>2021</v>
      </c>
      <c r="E4337">
        <v>2</v>
      </c>
      <c r="F4337" s="9">
        <v>1</v>
      </c>
      <c r="G4337" t="s">
        <v>455</v>
      </c>
      <c r="H4337" t="s">
        <v>136</v>
      </c>
      <c r="I4337">
        <f>VLOOKUP(B4337,Information_sites!D:E,2,FALSE)</f>
        <v>-24.105399999999999</v>
      </c>
      <c r="J4337">
        <f>VLOOKUP(B4337,Information_sites!D:F,3,FALSE)</f>
        <v>-45.702500000000001</v>
      </c>
      <c r="K4337">
        <v>3</v>
      </c>
      <c r="L4337">
        <v>77</v>
      </c>
      <c r="M4337">
        <v>40</v>
      </c>
      <c r="N4337">
        <v>10</v>
      </c>
      <c r="O4337">
        <v>10</v>
      </c>
      <c r="P4337" s="5">
        <v>0.41875000000000001</v>
      </c>
      <c r="Q4337" s="5">
        <v>0.42361111111111099</v>
      </c>
      <c r="S4337" t="s">
        <v>64</v>
      </c>
      <c r="T4337">
        <v>1</v>
      </c>
      <c r="U4337" s="2">
        <v>30</v>
      </c>
      <c r="X4337" t="str">
        <f>VLOOKUP($S4337,Taxonomic!A:D,2,FALSE)</f>
        <v>kyphosidae</v>
      </c>
      <c r="Y4337" t="str">
        <f>VLOOKUP(S4337,Taxonomic!A:D,3,FALSE)</f>
        <v>kyphosus</v>
      </c>
      <c r="Z4337" t="str">
        <f>VLOOKUP(S4337,Taxonomic!A:D,4,FALSE)</f>
        <v>vaigiensis</v>
      </c>
    </row>
    <row r="4338" spans="1:26" x14ac:dyDescent="0.2">
      <c r="A4338" t="s">
        <v>30</v>
      </c>
      <c r="B4338" t="s">
        <v>436</v>
      </c>
      <c r="C4338" s="4" t="s">
        <v>197</v>
      </c>
      <c r="D4338">
        <v>2021</v>
      </c>
      <c r="E4338">
        <v>2</v>
      </c>
      <c r="F4338" s="9">
        <v>1</v>
      </c>
      <c r="G4338" t="s">
        <v>455</v>
      </c>
      <c r="H4338" t="s">
        <v>136</v>
      </c>
      <c r="I4338">
        <f>VLOOKUP(B4338,Information_sites!D:E,2,FALSE)</f>
        <v>-24.105399999999999</v>
      </c>
      <c r="J4338">
        <f>VLOOKUP(B4338,Information_sites!D:F,3,FALSE)</f>
        <v>-45.702500000000001</v>
      </c>
      <c r="K4338">
        <v>3</v>
      </c>
      <c r="L4338">
        <v>77</v>
      </c>
      <c r="M4338">
        <v>40</v>
      </c>
      <c r="N4338">
        <v>10</v>
      </c>
      <c r="O4338">
        <v>10</v>
      </c>
      <c r="P4338" s="5">
        <v>0.41875000000000001</v>
      </c>
      <c r="Q4338" s="5">
        <v>0.42361111111111099</v>
      </c>
      <c r="S4338" t="s">
        <v>64</v>
      </c>
      <c r="T4338">
        <v>1</v>
      </c>
      <c r="U4338" s="2">
        <v>25</v>
      </c>
      <c r="X4338" t="str">
        <f>VLOOKUP($S4338,Taxonomic!A:D,2,FALSE)</f>
        <v>kyphosidae</v>
      </c>
      <c r="Y4338" t="str">
        <f>VLOOKUP(S4338,Taxonomic!A:D,3,FALSE)</f>
        <v>kyphosus</v>
      </c>
      <c r="Z4338" t="str">
        <f>VLOOKUP(S4338,Taxonomic!A:D,4,FALSE)</f>
        <v>vaigiensis</v>
      </c>
    </row>
    <row r="4339" spans="1:26" x14ac:dyDescent="0.2">
      <c r="A4339" t="s">
        <v>30</v>
      </c>
      <c r="B4339" t="s">
        <v>436</v>
      </c>
      <c r="C4339" s="4" t="s">
        <v>197</v>
      </c>
      <c r="D4339">
        <v>2021</v>
      </c>
      <c r="E4339">
        <v>2</v>
      </c>
      <c r="F4339" s="9">
        <v>1</v>
      </c>
      <c r="G4339" t="s">
        <v>455</v>
      </c>
      <c r="H4339" t="s">
        <v>136</v>
      </c>
      <c r="I4339">
        <f>VLOOKUP(B4339,Information_sites!D:E,2,FALSE)</f>
        <v>-24.105399999999999</v>
      </c>
      <c r="J4339">
        <f>VLOOKUP(B4339,Information_sites!D:F,3,FALSE)</f>
        <v>-45.702500000000001</v>
      </c>
      <c r="K4339">
        <v>3</v>
      </c>
      <c r="L4339">
        <v>77</v>
      </c>
      <c r="M4339">
        <v>40</v>
      </c>
      <c r="N4339">
        <v>10</v>
      </c>
      <c r="O4339">
        <v>10</v>
      </c>
      <c r="P4339" s="5">
        <v>0.41875000000000001</v>
      </c>
      <c r="Q4339" s="5">
        <v>0.42361111111111099</v>
      </c>
      <c r="S4339" t="s">
        <v>64</v>
      </c>
      <c r="T4339">
        <v>5</v>
      </c>
      <c r="U4339" s="2">
        <v>20</v>
      </c>
      <c r="X4339" t="str">
        <f>VLOOKUP($S4339,Taxonomic!A:D,2,FALSE)</f>
        <v>kyphosidae</v>
      </c>
      <c r="Y4339" t="str">
        <f>VLOOKUP(S4339,Taxonomic!A:D,3,FALSE)</f>
        <v>kyphosus</v>
      </c>
      <c r="Z4339" t="str">
        <f>VLOOKUP(S4339,Taxonomic!A:D,4,FALSE)</f>
        <v>vaigiensis</v>
      </c>
    </row>
    <row r="4340" spans="1:26" x14ac:dyDescent="0.2">
      <c r="A4340" t="s">
        <v>30</v>
      </c>
      <c r="B4340" t="s">
        <v>436</v>
      </c>
      <c r="C4340" s="4" t="s">
        <v>197</v>
      </c>
      <c r="D4340">
        <v>2021</v>
      </c>
      <c r="E4340">
        <v>2</v>
      </c>
      <c r="F4340" s="9">
        <v>1</v>
      </c>
      <c r="G4340" t="s">
        <v>455</v>
      </c>
      <c r="H4340" t="s">
        <v>136</v>
      </c>
      <c r="I4340">
        <f>VLOOKUP(B4340,Information_sites!D:E,2,FALSE)</f>
        <v>-24.105399999999999</v>
      </c>
      <c r="J4340">
        <f>VLOOKUP(B4340,Information_sites!D:F,3,FALSE)</f>
        <v>-45.702500000000001</v>
      </c>
      <c r="K4340">
        <v>3</v>
      </c>
      <c r="L4340">
        <v>77</v>
      </c>
      <c r="M4340">
        <v>40</v>
      </c>
      <c r="N4340">
        <v>10</v>
      </c>
      <c r="O4340">
        <v>10</v>
      </c>
      <c r="P4340" s="5">
        <v>0.41875000000000001</v>
      </c>
      <c r="Q4340" s="5">
        <v>0.42361111111111099</v>
      </c>
      <c r="S4340" t="s">
        <v>50</v>
      </c>
      <c r="T4340">
        <v>1</v>
      </c>
      <c r="U4340" s="2">
        <v>28</v>
      </c>
      <c r="X4340" t="str">
        <f>VLOOKUP($S4340,Taxonomic!A:D,2,FALSE)</f>
        <v>haemulidae</v>
      </c>
      <c r="Y4340" t="str">
        <f>VLOOKUP(S4340,Taxonomic!A:D,3,FALSE)</f>
        <v>anisotremus</v>
      </c>
      <c r="Z4340" t="str">
        <f>VLOOKUP(S4340,Taxonomic!A:D,4,FALSE)</f>
        <v>virginicus</v>
      </c>
    </row>
    <row r="4341" spans="1:26" x14ac:dyDescent="0.2">
      <c r="A4341" t="s">
        <v>30</v>
      </c>
      <c r="B4341" t="s">
        <v>436</v>
      </c>
      <c r="C4341" s="4" t="s">
        <v>197</v>
      </c>
      <c r="D4341">
        <v>2021</v>
      </c>
      <c r="E4341">
        <v>2</v>
      </c>
      <c r="F4341" s="9">
        <v>1</v>
      </c>
      <c r="G4341" t="s">
        <v>455</v>
      </c>
      <c r="H4341" t="s">
        <v>136</v>
      </c>
      <c r="I4341">
        <f>VLOOKUP(B4341,Information_sites!D:E,2,FALSE)</f>
        <v>-24.105399999999999</v>
      </c>
      <c r="J4341">
        <f>VLOOKUP(B4341,Information_sites!D:F,3,FALSE)</f>
        <v>-45.702500000000001</v>
      </c>
      <c r="K4341">
        <v>3</v>
      </c>
      <c r="L4341">
        <v>77</v>
      </c>
      <c r="M4341">
        <v>40</v>
      </c>
      <c r="N4341">
        <v>10</v>
      </c>
      <c r="O4341">
        <v>10</v>
      </c>
      <c r="P4341" s="5">
        <v>0.41875000000000001</v>
      </c>
      <c r="Q4341" s="5">
        <v>0.42361111111111099</v>
      </c>
      <c r="S4341" t="s">
        <v>50</v>
      </c>
      <c r="T4341">
        <v>4</v>
      </c>
      <c r="U4341" s="2">
        <v>35</v>
      </c>
      <c r="X4341" t="str">
        <f>VLOOKUP($S4341,Taxonomic!A:D,2,FALSE)</f>
        <v>haemulidae</v>
      </c>
      <c r="Y4341" t="str">
        <f>VLOOKUP(S4341,Taxonomic!A:D,3,FALSE)</f>
        <v>anisotremus</v>
      </c>
      <c r="Z4341" t="str">
        <f>VLOOKUP(S4341,Taxonomic!A:D,4,FALSE)</f>
        <v>virginicus</v>
      </c>
    </row>
    <row r="4342" spans="1:26" x14ac:dyDescent="0.2">
      <c r="A4342" t="s">
        <v>30</v>
      </c>
      <c r="B4342" t="s">
        <v>436</v>
      </c>
      <c r="C4342" s="4" t="s">
        <v>197</v>
      </c>
      <c r="D4342">
        <v>2021</v>
      </c>
      <c r="E4342">
        <v>2</v>
      </c>
      <c r="F4342" s="9">
        <v>1</v>
      </c>
      <c r="G4342" t="s">
        <v>455</v>
      </c>
      <c r="H4342" t="s">
        <v>136</v>
      </c>
      <c r="I4342">
        <f>VLOOKUP(B4342,Information_sites!D:E,2,FALSE)</f>
        <v>-24.105399999999999</v>
      </c>
      <c r="J4342">
        <f>VLOOKUP(B4342,Information_sites!D:F,3,FALSE)</f>
        <v>-45.702500000000001</v>
      </c>
      <c r="K4342">
        <v>3</v>
      </c>
      <c r="L4342">
        <v>77</v>
      </c>
      <c r="M4342">
        <v>40</v>
      </c>
      <c r="N4342">
        <v>10</v>
      </c>
      <c r="O4342">
        <v>10</v>
      </c>
      <c r="P4342" s="5">
        <v>0.41875000000000001</v>
      </c>
      <c r="Q4342" s="5">
        <v>0.42361111111111099</v>
      </c>
      <c r="S4342" t="s">
        <v>50</v>
      </c>
      <c r="T4342">
        <v>2</v>
      </c>
      <c r="U4342" s="2">
        <v>30</v>
      </c>
      <c r="X4342" t="str">
        <f>VLOOKUP($S4342,Taxonomic!A:D,2,FALSE)</f>
        <v>haemulidae</v>
      </c>
      <c r="Y4342" t="str">
        <f>VLOOKUP(S4342,Taxonomic!A:D,3,FALSE)</f>
        <v>anisotremus</v>
      </c>
      <c r="Z4342" t="str">
        <f>VLOOKUP(S4342,Taxonomic!A:D,4,FALSE)</f>
        <v>virginicus</v>
      </c>
    </row>
    <row r="4343" spans="1:26" x14ac:dyDescent="0.2">
      <c r="A4343" t="s">
        <v>30</v>
      </c>
      <c r="B4343" t="s">
        <v>436</v>
      </c>
      <c r="C4343" s="4" t="s">
        <v>197</v>
      </c>
      <c r="D4343">
        <v>2021</v>
      </c>
      <c r="E4343">
        <v>2</v>
      </c>
      <c r="F4343" s="9">
        <v>1</v>
      </c>
      <c r="G4343" t="s">
        <v>455</v>
      </c>
      <c r="H4343" t="s">
        <v>136</v>
      </c>
      <c r="I4343">
        <f>VLOOKUP(B4343,Information_sites!D:E,2,FALSE)</f>
        <v>-24.105399999999999</v>
      </c>
      <c r="J4343">
        <f>VLOOKUP(B4343,Information_sites!D:F,3,FALSE)</f>
        <v>-45.702500000000001</v>
      </c>
      <c r="K4343">
        <v>3</v>
      </c>
      <c r="L4343">
        <v>77</v>
      </c>
      <c r="M4343">
        <v>40</v>
      </c>
      <c r="N4343">
        <v>10</v>
      </c>
      <c r="O4343">
        <v>10</v>
      </c>
      <c r="P4343" s="5">
        <v>0.41875000000000001</v>
      </c>
      <c r="Q4343" s="5">
        <v>0.42361111111111099</v>
      </c>
      <c r="S4343" t="s">
        <v>44</v>
      </c>
      <c r="T4343">
        <v>1</v>
      </c>
      <c r="U4343" s="2">
        <v>25</v>
      </c>
      <c r="X4343" t="str">
        <f>VLOOKUP($S4343,Taxonomic!A:D,2,FALSE)</f>
        <v>pomacanthidae</v>
      </c>
      <c r="Y4343" t="str">
        <f>VLOOKUP(S4343,Taxonomic!A:D,3,FALSE)</f>
        <v>pomacanthus</v>
      </c>
      <c r="Z4343" t="str">
        <f>VLOOKUP(S4343,Taxonomic!A:D,4,FALSE)</f>
        <v>paru</v>
      </c>
    </row>
    <row r="4344" spans="1:26" x14ac:dyDescent="0.2">
      <c r="A4344" t="s">
        <v>30</v>
      </c>
      <c r="B4344" t="s">
        <v>436</v>
      </c>
      <c r="C4344" s="4" t="s">
        <v>197</v>
      </c>
      <c r="D4344">
        <v>2021</v>
      </c>
      <c r="E4344">
        <v>2</v>
      </c>
      <c r="F4344" s="9">
        <v>1</v>
      </c>
      <c r="G4344" t="s">
        <v>455</v>
      </c>
      <c r="H4344" t="s">
        <v>136</v>
      </c>
      <c r="I4344">
        <f>VLOOKUP(B4344,Information_sites!D:E,2,FALSE)</f>
        <v>-24.105399999999999</v>
      </c>
      <c r="J4344">
        <f>VLOOKUP(B4344,Information_sites!D:F,3,FALSE)</f>
        <v>-45.702500000000001</v>
      </c>
      <c r="K4344">
        <v>3</v>
      </c>
      <c r="L4344">
        <v>77</v>
      </c>
      <c r="M4344">
        <v>40</v>
      </c>
      <c r="N4344">
        <v>10</v>
      </c>
      <c r="O4344">
        <v>10</v>
      </c>
      <c r="P4344" s="5">
        <v>0.41875000000000001</v>
      </c>
      <c r="Q4344" s="5">
        <v>0.42361111111111099</v>
      </c>
      <c r="S4344" t="s">
        <v>44</v>
      </c>
      <c r="T4344">
        <v>1</v>
      </c>
      <c r="U4344" s="2">
        <v>27</v>
      </c>
      <c r="X4344" t="str">
        <f>VLOOKUP($S4344,Taxonomic!A:D,2,FALSE)</f>
        <v>pomacanthidae</v>
      </c>
      <c r="Y4344" t="str">
        <f>VLOOKUP(S4344,Taxonomic!A:D,3,FALSE)</f>
        <v>pomacanthus</v>
      </c>
      <c r="Z4344" t="str">
        <f>VLOOKUP(S4344,Taxonomic!A:D,4,FALSE)</f>
        <v>paru</v>
      </c>
    </row>
    <row r="4345" spans="1:26" x14ac:dyDescent="0.2">
      <c r="A4345" t="s">
        <v>30</v>
      </c>
      <c r="B4345" t="s">
        <v>436</v>
      </c>
      <c r="C4345" s="4" t="s">
        <v>197</v>
      </c>
      <c r="D4345">
        <v>2021</v>
      </c>
      <c r="E4345">
        <v>2</v>
      </c>
      <c r="F4345" s="9">
        <v>1</v>
      </c>
      <c r="G4345" t="s">
        <v>455</v>
      </c>
      <c r="H4345" t="s">
        <v>136</v>
      </c>
      <c r="I4345">
        <f>VLOOKUP(B4345,Information_sites!D:E,2,FALSE)</f>
        <v>-24.105399999999999</v>
      </c>
      <c r="J4345">
        <f>VLOOKUP(B4345,Information_sites!D:F,3,FALSE)</f>
        <v>-45.702500000000001</v>
      </c>
      <c r="K4345">
        <v>3</v>
      </c>
      <c r="L4345">
        <v>77</v>
      </c>
      <c r="M4345">
        <v>40</v>
      </c>
      <c r="N4345">
        <v>10</v>
      </c>
      <c r="O4345">
        <v>10</v>
      </c>
      <c r="P4345" s="5">
        <v>0.41875000000000001</v>
      </c>
      <c r="Q4345" s="5">
        <v>0.42361111111111099</v>
      </c>
      <c r="S4345" t="s">
        <v>44</v>
      </c>
      <c r="T4345">
        <v>1</v>
      </c>
      <c r="U4345" s="2">
        <v>32</v>
      </c>
      <c r="X4345" t="str">
        <f>VLOOKUP($S4345,Taxonomic!A:D,2,FALSE)</f>
        <v>pomacanthidae</v>
      </c>
      <c r="Y4345" t="str">
        <f>VLOOKUP(S4345,Taxonomic!A:D,3,FALSE)</f>
        <v>pomacanthus</v>
      </c>
      <c r="Z4345" t="str">
        <f>VLOOKUP(S4345,Taxonomic!A:D,4,FALSE)</f>
        <v>paru</v>
      </c>
    </row>
    <row r="4346" spans="1:26" x14ac:dyDescent="0.2">
      <c r="A4346" t="s">
        <v>30</v>
      </c>
      <c r="B4346" t="s">
        <v>436</v>
      </c>
      <c r="C4346" s="4" t="s">
        <v>197</v>
      </c>
      <c r="D4346">
        <v>2021</v>
      </c>
      <c r="E4346">
        <v>2</v>
      </c>
      <c r="F4346" s="9">
        <v>1</v>
      </c>
      <c r="G4346" t="s">
        <v>455</v>
      </c>
      <c r="H4346" t="s">
        <v>136</v>
      </c>
      <c r="I4346">
        <f>VLOOKUP(B4346,Information_sites!D:E,2,FALSE)</f>
        <v>-24.105399999999999</v>
      </c>
      <c r="J4346">
        <f>VLOOKUP(B4346,Information_sites!D:F,3,FALSE)</f>
        <v>-45.702500000000001</v>
      </c>
      <c r="K4346">
        <v>3</v>
      </c>
      <c r="L4346">
        <v>77</v>
      </c>
      <c r="M4346">
        <v>40</v>
      </c>
      <c r="N4346">
        <v>10</v>
      </c>
      <c r="O4346">
        <v>10</v>
      </c>
      <c r="P4346" s="5">
        <v>0.41875000000000001</v>
      </c>
      <c r="Q4346" s="5">
        <v>0.42361111111111099</v>
      </c>
      <c r="S4346" t="s">
        <v>39</v>
      </c>
      <c r="T4346">
        <v>20</v>
      </c>
      <c r="U4346" s="2">
        <v>20</v>
      </c>
      <c r="X4346" t="str">
        <f>VLOOKUP($S4346,Taxonomic!A:D,2,FALSE)</f>
        <v>haemulidae</v>
      </c>
      <c r="Y4346" t="str">
        <f>VLOOKUP(S4346,Taxonomic!A:D,3,FALSE)</f>
        <v>haemulon</v>
      </c>
      <c r="Z4346" t="str">
        <f>VLOOKUP(S4346,Taxonomic!A:D,4,FALSE)</f>
        <v>aurolineatum</v>
      </c>
    </row>
    <row r="4347" spans="1:26" x14ac:dyDescent="0.2">
      <c r="A4347" t="s">
        <v>30</v>
      </c>
      <c r="B4347" t="s">
        <v>436</v>
      </c>
      <c r="C4347" s="4" t="s">
        <v>197</v>
      </c>
      <c r="D4347">
        <v>2021</v>
      </c>
      <c r="E4347">
        <v>2</v>
      </c>
      <c r="F4347" s="9">
        <v>1</v>
      </c>
      <c r="G4347" t="s">
        <v>455</v>
      </c>
      <c r="H4347" t="s">
        <v>136</v>
      </c>
      <c r="I4347">
        <f>VLOOKUP(B4347,Information_sites!D:E,2,FALSE)</f>
        <v>-24.105399999999999</v>
      </c>
      <c r="J4347">
        <f>VLOOKUP(B4347,Information_sites!D:F,3,FALSE)</f>
        <v>-45.702500000000001</v>
      </c>
      <c r="K4347">
        <v>3</v>
      </c>
      <c r="L4347">
        <v>77</v>
      </c>
      <c r="M4347">
        <v>40</v>
      </c>
      <c r="N4347">
        <v>10</v>
      </c>
      <c r="O4347">
        <v>10</v>
      </c>
      <c r="P4347" s="5">
        <v>0.41875000000000001</v>
      </c>
      <c r="Q4347" s="5">
        <v>0.42361111111111099</v>
      </c>
      <c r="S4347" t="s">
        <v>39</v>
      </c>
      <c r="T4347">
        <v>25</v>
      </c>
      <c r="U4347" s="2">
        <v>10</v>
      </c>
      <c r="X4347" t="str">
        <f>VLOOKUP($S4347,Taxonomic!A:D,2,FALSE)</f>
        <v>haemulidae</v>
      </c>
      <c r="Y4347" t="str">
        <f>VLOOKUP(S4347,Taxonomic!A:D,3,FALSE)</f>
        <v>haemulon</v>
      </c>
      <c r="Z4347" t="str">
        <f>VLOOKUP(S4347,Taxonomic!A:D,4,FALSE)</f>
        <v>aurolineatum</v>
      </c>
    </row>
    <row r="4348" spans="1:26" x14ac:dyDescent="0.2">
      <c r="A4348" t="s">
        <v>30</v>
      </c>
      <c r="B4348" t="s">
        <v>436</v>
      </c>
      <c r="C4348" s="4" t="s">
        <v>197</v>
      </c>
      <c r="D4348">
        <v>2021</v>
      </c>
      <c r="E4348">
        <v>2</v>
      </c>
      <c r="F4348" s="9">
        <v>1</v>
      </c>
      <c r="G4348" t="s">
        <v>455</v>
      </c>
      <c r="H4348" t="s">
        <v>136</v>
      </c>
      <c r="I4348">
        <f>VLOOKUP(B4348,Information_sites!D:E,2,FALSE)</f>
        <v>-24.105399999999999</v>
      </c>
      <c r="J4348">
        <f>VLOOKUP(B4348,Information_sites!D:F,3,FALSE)</f>
        <v>-45.702500000000001</v>
      </c>
      <c r="K4348">
        <v>3</v>
      </c>
      <c r="L4348">
        <v>77</v>
      </c>
      <c r="M4348">
        <v>40</v>
      </c>
      <c r="N4348">
        <v>10</v>
      </c>
      <c r="O4348">
        <v>10</v>
      </c>
      <c r="P4348" s="5">
        <v>0.41875000000000001</v>
      </c>
      <c r="Q4348" s="5">
        <v>0.42361111111111099</v>
      </c>
      <c r="S4348" t="s">
        <v>39</v>
      </c>
      <c r="T4348">
        <v>57</v>
      </c>
      <c r="U4348" s="2">
        <v>12</v>
      </c>
      <c r="X4348" t="str">
        <f>VLOOKUP($S4348,Taxonomic!A:D,2,FALSE)</f>
        <v>haemulidae</v>
      </c>
      <c r="Y4348" t="str">
        <f>VLOOKUP(S4348,Taxonomic!A:D,3,FALSE)</f>
        <v>haemulon</v>
      </c>
      <c r="Z4348" t="str">
        <f>VLOOKUP(S4348,Taxonomic!A:D,4,FALSE)</f>
        <v>aurolineatum</v>
      </c>
    </row>
    <row r="4349" spans="1:26" x14ac:dyDescent="0.2">
      <c r="A4349" t="s">
        <v>30</v>
      </c>
      <c r="B4349" t="s">
        <v>436</v>
      </c>
      <c r="C4349" s="4" t="s">
        <v>197</v>
      </c>
      <c r="D4349">
        <v>2021</v>
      </c>
      <c r="E4349">
        <v>2</v>
      </c>
      <c r="F4349" s="9">
        <v>1</v>
      </c>
      <c r="G4349" t="s">
        <v>455</v>
      </c>
      <c r="H4349" t="s">
        <v>136</v>
      </c>
      <c r="I4349">
        <f>VLOOKUP(B4349,Information_sites!D:E,2,FALSE)</f>
        <v>-24.105399999999999</v>
      </c>
      <c r="J4349">
        <f>VLOOKUP(B4349,Information_sites!D:F,3,FALSE)</f>
        <v>-45.702500000000001</v>
      </c>
      <c r="K4349">
        <v>3</v>
      </c>
      <c r="L4349">
        <v>77</v>
      </c>
      <c r="M4349">
        <v>40</v>
      </c>
      <c r="N4349">
        <v>10</v>
      </c>
      <c r="O4349">
        <v>10</v>
      </c>
      <c r="P4349" s="5">
        <v>0.41875000000000001</v>
      </c>
      <c r="Q4349" s="5">
        <v>0.42361111111111099</v>
      </c>
      <c r="S4349" t="s">
        <v>39</v>
      </c>
      <c r="T4349">
        <v>10</v>
      </c>
      <c r="U4349" s="2">
        <v>17</v>
      </c>
      <c r="X4349" t="str">
        <f>VLOOKUP($S4349,Taxonomic!A:D,2,FALSE)</f>
        <v>haemulidae</v>
      </c>
      <c r="Y4349" t="str">
        <f>VLOOKUP(S4349,Taxonomic!A:D,3,FALSE)</f>
        <v>haemulon</v>
      </c>
      <c r="Z4349" t="str">
        <f>VLOOKUP(S4349,Taxonomic!A:D,4,FALSE)</f>
        <v>aurolineatum</v>
      </c>
    </row>
    <row r="4350" spans="1:26" x14ac:dyDescent="0.2">
      <c r="A4350" t="s">
        <v>30</v>
      </c>
      <c r="B4350" t="s">
        <v>436</v>
      </c>
      <c r="C4350" s="4" t="s">
        <v>197</v>
      </c>
      <c r="D4350">
        <v>2021</v>
      </c>
      <c r="E4350">
        <v>2</v>
      </c>
      <c r="F4350" s="9">
        <v>1</v>
      </c>
      <c r="G4350" t="s">
        <v>455</v>
      </c>
      <c r="H4350" t="s">
        <v>136</v>
      </c>
      <c r="I4350">
        <f>VLOOKUP(B4350,Information_sites!D:E,2,FALSE)</f>
        <v>-24.105399999999999</v>
      </c>
      <c r="J4350">
        <f>VLOOKUP(B4350,Information_sites!D:F,3,FALSE)</f>
        <v>-45.702500000000001</v>
      </c>
      <c r="K4350">
        <v>3</v>
      </c>
      <c r="L4350">
        <v>77</v>
      </c>
      <c r="M4350">
        <v>40</v>
      </c>
      <c r="N4350">
        <v>10</v>
      </c>
      <c r="O4350">
        <v>10</v>
      </c>
      <c r="P4350" s="5">
        <v>0.41875000000000001</v>
      </c>
      <c r="Q4350" s="5">
        <v>0.42361111111111099</v>
      </c>
      <c r="S4350" t="s">
        <v>123</v>
      </c>
      <c r="T4350">
        <v>1</v>
      </c>
      <c r="U4350" s="2">
        <v>35</v>
      </c>
      <c r="X4350" t="str">
        <f>VLOOKUP($S4350,Taxonomic!A:D,2,FALSE)</f>
        <v>monacanthidae</v>
      </c>
      <c r="Y4350" t="str">
        <f>VLOOKUP(S4350,Taxonomic!A:D,3,FALSE)</f>
        <v>cantherhines</v>
      </c>
      <c r="Z4350" t="str">
        <f>VLOOKUP(S4350,Taxonomic!A:D,4,FALSE)</f>
        <v>macrocerus</v>
      </c>
    </row>
    <row r="4351" spans="1:26" x14ac:dyDescent="0.2">
      <c r="A4351" t="s">
        <v>30</v>
      </c>
      <c r="B4351" t="s">
        <v>436</v>
      </c>
      <c r="C4351" s="4" t="s">
        <v>197</v>
      </c>
      <c r="D4351">
        <v>2021</v>
      </c>
      <c r="E4351">
        <v>2</v>
      </c>
      <c r="F4351" s="9">
        <v>1</v>
      </c>
      <c r="G4351" t="s">
        <v>455</v>
      </c>
      <c r="H4351" t="s">
        <v>136</v>
      </c>
      <c r="I4351">
        <f>VLOOKUP(B4351,Information_sites!D:E,2,FALSE)</f>
        <v>-24.105399999999999</v>
      </c>
      <c r="J4351">
        <f>VLOOKUP(B4351,Information_sites!D:F,3,FALSE)</f>
        <v>-45.702500000000001</v>
      </c>
      <c r="K4351">
        <v>3</v>
      </c>
      <c r="L4351">
        <v>77</v>
      </c>
      <c r="M4351">
        <v>40</v>
      </c>
      <c r="N4351">
        <v>10</v>
      </c>
      <c r="O4351">
        <v>10</v>
      </c>
      <c r="P4351" s="5">
        <v>0.41875000000000001</v>
      </c>
      <c r="Q4351" s="5">
        <v>0.42361111111111099</v>
      </c>
      <c r="S4351" t="s">
        <v>125</v>
      </c>
      <c r="T4351">
        <v>2</v>
      </c>
      <c r="U4351" s="2">
        <v>15</v>
      </c>
      <c r="X4351" t="str">
        <f>VLOOKUP($S4351,Taxonomic!A:D,2,FALSE)</f>
        <v>mullidae</v>
      </c>
      <c r="Y4351" t="str">
        <f>VLOOKUP(S4351,Taxonomic!A:D,3,FALSE)</f>
        <v>pseudupeneus</v>
      </c>
      <c r="Z4351" t="str">
        <f>VLOOKUP(S4351,Taxonomic!A:D,4,FALSE)</f>
        <v>maculatus</v>
      </c>
    </row>
    <row r="4352" spans="1:26" x14ac:dyDescent="0.2">
      <c r="A4352" t="s">
        <v>30</v>
      </c>
      <c r="B4352" t="s">
        <v>436</v>
      </c>
      <c r="C4352" s="4" t="s">
        <v>197</v>
      </c>
      <c r="D4352">
        <v>2021</v>
      </c>
      <c r="E4352">
        <v>2</v>
      </c>
      <c r="F4352" s="9">
        <v>1</v>
      </c>
      <c r="G4352" t="s">
        <v>455</v>
      </c>
      <c r="H4352" t="s">
        <v>136</v>
      </c>
      <c r="I4352">
        <f>VLOOKUP(B4352,Information_sites!D:E,2,FALSE)</f>
        <v>-24.105399999999999</v>
      </c>
      <c r="J4352">
        <f>VLOOKUP(B4352,Information_sites!D:F,3,FALSE)</f>
        <v>-45.702500000000001</v>
      </c>
      <c r="K4352">
        <v>3</v>
      </c>
      <c r="L4352">
        <v>77</v>
      </c>
      <c r="M4352">
        <v>40</v>
      </c>
      <c r="N4352">
        <v>10</v>
      </c>
      <c r="O4352">
        <v>10</v>
      </c>
      <c r="P4352" s="5">
        <v>0.41875000000000001</v>
      </c>
      <c r="Q4352" s="5">
        <v>0.42361111111111099</v>
      </c>
      <c r="S4352" t="s">
        <v>125</v>
      </c>
      <c r="T4352">
        <v>3</v>
      </c>
      <c r="U4352" s="2">
        <v>12</v>
      </c>
      <c r="X4352" t="str">
        <f>VLOOKUP($S4352,Taxonomic!A:D,2,FALSE)</f>
        <v>mullidae</v>
      </c>
      <c r="Y4352" t="str">
        <f>VLOOKUP(S4352,Taxonomic!A:D,3,FALSE)</f>
        <v>pseudupeneus</v>
      </c>
      <c r="Z4352" t="str">
        <f>VLOOKUP(S4352,Taxonomic!A:D,4,FALSE)</f>
        <v>maculatus</v>
      </c>
    </row>
    <row r="4353" spans="1:26" x14ac:dyDescent="0.2">
      <c r="A4353" t="s">
        <v>30</v>
      </c>
      <c r="B4353" t="s">
        <v>436</v>
      </c>
      <c r="C4353" s="4" t="s">
        <v>197</v>
      </c>
      <c r="D4353">
        <v>2021</v>
      </c>
      <c r="E4353">
        <v>2</v>
      </c>
      <c r="F4353" s="9">
        <v>1</v>
      </c>
      <c r="G4353" t="s">
        <v>455</v>
      </c>
      <c r="H4353" t="s">
        <v>136</v>
      </c>
      <c r="I4353">
        <f>VLOOKUP(B4353,Information_sites!D:E,2,FALSE)</f>
        <v>-24.105399999999999</v>
      </c>
      <c r="J4353">
        <f>VLOOKUP(B4353,Information_sites!D:F,3,FALSE)</f>
        <v>-45.702500000000001</v>
      </c>
      <c r="K4353">
        <v>3</v>
      </c>
      <c r="L4353">
        <v>77</v>
      </c>
      <c r="M4353">
        <v>40</v>
      </c>
      <c r="N4353">
        <v>10</v>
      </c>
      <c r="O4353">
        <v>10</v>
      </c>
      <c r="P4353" s="5">
        <v>0.41875000000000001</v>
      </c>
      <c r="Q4353" s="5">
        <v>0.42361111111111099</v>
      </c>
      <c r="S4353" t="s">
        <v>75</v>
      </c>
      <c r="T4353">
        <v>1</v>
      </c>
      <c r="U4353" s="2">
        <v>25</v>
      </c>
      <c r="X4353" t="str">
        <f>VLOOKUP($S4353,Taxonomic!A:D,2,FALSE)</f>
        <v>labridae</v>
      </c>
      <c r="Y4353" t="str">
        <f>VLOOKUP(S4353,Taxonomic!A:D,3,FALSE)</f>
        <v>halichoeres</v>
      </c>
      <c r="Z4353" t="str">
        <f>VLOOKUP(S4353,Taxonomic!A:D,4,FALSE)</f>
        <v>brasiliensis</v>
      </c>
    </row>
    <row r="4354" spans="1:26" x14ac:dyDescent="0.2">
      <c r="A4354" t="s">
        <v>30</v>
      </c>
      <c r="B4354" t="s">
        <v>436</v>
      </c>
      <c r="C4354" s="4" t="s">
        <v>197</v>
      </c>
      <c r="D4354">
        <v>2021</v>
      </c>
      <c r="E4354">
        <v>2</v>
      </c>
      <c r="F4354" s="9">
        <v>1</v>
      </c>
      <c r="G4354" t="s">
        <v>455</v>
      </c>
      <c r="H4354" t="s">
        <v>136</v>
      </c>
      <c r="I4354">
        <f>VLOOKUP(B4354,Information_sites!D:E,2,FALSE)</f>
        <v>-24.105399999999999</v>
      </c>
      <c r="J4354">
        <f>VLOOKUP(B4354,Information_sites!D:F,3,FALSE)</f>
        <v>-45.702500000000001</v>
      </c>
      <c r="K4354">
        <v>3</v>
      </c>
      <c r="L4354">
        <v>77</v>
      </c>
      <c r="M4354">
        <v>40</v>
      </c>
      <c r="N4354">
        <v>10</v>
      </c>
      <c r="O4354">
        <v>10</v>
      </c>
      <c r="P4354" s="5">
        <v>0.41875000000000001</v>
      </c>
      <c r="Q4354" s="5">
        <v>0.42361111111111099</v>
      </c>
      <c r="S4354" t="s">
        <v>141</v>
      </c>
      <c r="T4354">
        <v>2</v>
      </c>
      <c r="U4354" s="2">
        <v>3</v>
      </c>
      <c r="X4354" t="str">
        <f>VLOOKUP($S4354,Taxonomic!A:D,2,FALSE)</f>
        <v>scaridae</v>
      </c>
      <c r="Y4354" t="str">
        <f>VLOOKUP(S4354,Taxonomic!A:D,3,FALSE)</f>
        <v>sparisoma</v>
      </c>
      <c r="Z4354" t="str">
        <f>VLOOKUP(S4354,Taxonomic!A:D,4,FALSE)</f>
        <v>spp</v>
      </c>
    </row>
    <row r="4355" spans="1:26" x14ac:dyDescent="0.2">
      <c r="A4355" t="s">
        <v>30</v>
      </c>
      <c r="B4355" t="s">
        <v>436</v>
      </c>
      <c r="C4355" s="4" t="s">
        <v>197</v>
      </c>
      <c r="D4355">
        <v>2021</v>
      </c>
      <c r="E4355">
        <v>2</v>
      </c>
      <c r="F4355" s="9">
        <v>1</v>
      </c>
      <c r="G4355" t="s">
        <v>455</v>
      </c>
      <c r="H4355" t="s">
        <v>136</v>
      </c>
      <c r="I4355">
        <f>VLOOKUP(B4355,Information_sites!D:E,2,FALSE)</f>
        <v>-24.105399999999999</v>
      </c>
      <c r="J4355">
        <f>VLOOKUP(B4355,Information_sites!D:F,3,FALSE)</f>
        <v>-45.702500000000001</v>
      </c>
      <c r="K4355">
        <v>3</v>
      </c>
      <c r="L4355">
        <v>77</v>
      </c>
      <c r="M4355">
        <v>40</v>
      </c>
      <c r="N4355">
        <v>10</v>
      </c>
      <c r="O4355">
        <v>10</v>
      </c>
      <c r="P4355" s="5">
        <v>0.41875000000000001</v>
      </c>
      <c r="Q4355" s="5">
        <v>0.42361111111111099</v>
      </c>
      <c r="S4355" t="s">
        <v>57</v>
      </c>
      <c r="T4355">
        <v>1</v>
      </c>
      <c r="U4355" s="2">
        <v>37</v>
      </c>
      <c r="V4355" t="s">
        <v>157</v>
      </c>
      <c r="X4355" t="str">
        <f>VLOOKUP($S4355,Taxonomic!A:D,2,FALSE)</f>
        <v>scaridae</v>
      </c>
      <c r="Y4355" t="str">
        <f>VLOOKUP(S4355,Taxonomic!A:D,3,FALSE)</f>
        <v>sparisoma</v>
      </c>
      <c r="Z4355" t="str">
        <f>VLOOKUP(S4355,Taxonomic!A:D,4,FALSE)</f>
        <v>frondosum</v>
      </c>
    </row>
    <row r="4356" spans="1:26" x14ac:dyDescent="0.2">
      <c r="A4356" t="s">
        <v>30</v>
      </c>
      <c r="B4356" t="s">
        <v>436</v>
      </c>
      <c r="C4356" s="4" t="s">
        <v>197</v>
      </c>
      <c r="D4356">
        <v>2021</v>
      </c>
      <c r="E4356">
        <v>2</v>
      </c>
      <c r="F4356" s="9">
        <v>1</v>
      </c>
      <c r="G4356" t="s">
        <v>455</v>
      </c>
      <c r="H4356" t="s">
        <v>136</v>
      </c>
      <c r="I4356">
        <f>VLOOKUP(B4356,Information_sites!D:E,2,FALSE)</f>
        <v>-24.105399999999999</v>
      </c>
      <c r="J4356">
        <f>VLOOKUP(B4356,Information_sites!D:F,3,FALSE)</f>
        <v>-45.702500000000001</v>
      </c>
      <c r="K4356">
        <v>3</v>
      </c>
      <c r="L4356">
        <v>77</v>
      </c>
      <c r="M4356">
        <v>40</v>
      </c>
      <c r="N4356">
        <v>10</v>
      </c>
      <c r="O4356">
        <v>10</v>
      </c>
      <c r="P4356" s="5">
        <v>0.41875000000000001</v>
      </c>
      <c r="Q4356" s="5">
        <v>0.42361111111111099</v>
      </c>
      <c r="S4356" t="s">
        <v>154</v>
      </c>
      <c r="T4356">
        <v>20</v>
      </c>
      <c r="U4356" s="2">
        <v>17</v>
      </c>
      <c r="X4356" t="str">
        <f>VLOOKUP($S4356,Taxonomic!A:D,2,FALSE)</f>
        <v>lutjanidae</v>
      </c>
      <c r="Y4356" t="str">
        <f>VLOOKUP(S4356,Taxonomic!A:D,3,FALSE)</f>
        <v>rhomboplites</v>
      </c>
      <c r="Z4356" t="str">
        <f>VLOOKUP(S4356,Taxonomic!A:D,4,FALSE)</f>
        <v>aurorubens</v>
      </c>
    </row>
    <row r="4357" spans="1:26" x14ac:dyDescent="0.2">
      <c r="A4357" t="s">
        <v>30</v>
      </c>
      <c r="B4357" t="s">
        <v>436</v>
      </c>
      <c r="C4357" s="4" t="s">
        <v>197</v>
      </c>
      <c r="D4357">
        <v>2021</v>
      </c>
      <c r="E4357">
        <v>2</v>
      </c>
      <c r="F4357" s="9">
        <v>1</v>
      </c>
      <c r="G4357" t="s">
        <v>455</v>
      </c>
      <c r="H4357" t="s">
        <v>136</v>
      </c>
      <c r="I4357">
        <f>VLOOKUP(B4357,Information_sites!D:E,2,FALSE)</f>
        <v>-24.105399999999999</v>
      </c>
      <c r="J4357">
        <f>VLOOKUP(B4357,Information_sites!D:F,3,FALSE)</f>
        <v>-45.702500000000001</v>
      </c>
      <c r="K4357">
        <v>3</v>
      </c>
      <c r="L4357">
        <v>77</v>
      </c>
      <c r="M4357">
        <v>40</v>
      </c>
      <c r="N4357">
        <v>10</v>
      </c>
      <c r="O4357">
        <v>10</v>
      </c>
      <c r="P4357" s="5">
        <v>0.41875000000000001</v>
      </c>
      <c r="Q4357" s="5">
        <v>0.42361111111111099</v>
      </c>
      <c r="S4357" t="s">
        <v>76</v>
      </c>
      <c r="T4357">
        <v>1</v>
      </c>
      <c r="U4357" s="2">
        <v>50</v>
      </c>
      <c r="X4357" t="str">
        <f>VLOOKUP($S4357,Taxonomic!A:D,2,FALSE)</f>
        <v>lutjanidae</v>
      </c>
      <c r="Y4357" t="str">
        <f>VLOOKUP(S4357,Taxonomic!A:D,3,FALSE)</f>
        <v>lutjanus</v>
      </c>
      <c r="Z4357" t="str">
        <f>VLOOKUP(S4357,Taxonomic!A:D,4,FALSE)</f>
        <v>analis</v>
      </c>
    </row>
    <row r="4358" spans="1:26" x14ac:dyDescent="0.2">
      <c r="A4358" t="s">
        <v>30</v>
      </c>
      <c r="B4358" t="s">
        <v>436</v>
      </c>
      <c r="C4358" s="4" t="s">
        <v>197</v>
      </c>
      <c r="D4358">
        <v>2021</v>
      </c>
      <c r="E4358">
        <v>2</v>
      </c>
      <c r="F4358" s="9">
        <v>1</v>
      </c>
      <c r="G4358" t="s">
        <v>455</v>
      </c>
      <c r="H4358" t="s">
        <v>136</v>
      </c>
      <c r="I4358">
        <f>VLOOKUP(B4358,Information_sites!D:E,2,FALSE)</f>
        <v>-24.105399999999999</v>
      </c>
      <c r="J4358">
        <f>VLOOKUP(B4358,Information_sites!D:F,3,FALSE)</f>
        <v>-45.702500000000001</v>
      </c>
      <c r="K4358">
        <v>3</v>
      </c>
      <c r="L4358">
        <v>77</v>
      </c>
      <c r="M4358">
        <v>40</v>
      </c>
      <c r="N4358">
        <v>10</v>
      </c>
      <c r="O4358">
        <v>10</v>
      </c>
      <c r="P4358" s="5">
        <v>0.41875000000000001</v>
      </c>
      <c r="Q4358" s="5">
        <v>0.42361111111111099</v>
      </c>
      <c r="S4358" t="s">
        <v>199</v>
      </c>
      <c r="T4358">
        <v>40</v>
      </c>
      <c r="U4358" s="2">
        <v>10</v>
      </c>
      <c r="X4358" t="str">
        <f>VLOOKUP($S4358,Taxonomic!A:D,2,FALSE)</f>
        <v>carangidae</v>
      </c>
      <c r="Y4358" t="str">
        <f>VLOOKUP(S4358,Taxonomic!A:D,3,FALSE)</f>
        <v>decapterus</v>
      </c>
      <c r="Z4358" t="str">
        <f>VLOOKUP(S4358,Taxonomic!A:D,4,FALSE)</f>
        <v>macarellus</v>
      </c>
    </row>
    <row r="4359" spans="1:26" x14ac:dyDescent="0.2">
      <c r="A4359" t="s">
        <v>30</v>
      </c>
      <c r="B4359" t="s">
        <v>436</v>
      </c>
      <c r="C4359" s="4" t="s">
        <v>197</v>
      </c>
      <c r="D4359">
        <v>2021</v>
      </c>
      <c r="E4359">
        <v>2</v>
      </c>
      <c r="F4359" s="9">
        <v>1</v>
      </c>
      <c r="G4359" t="s">
        <v>455</v>
      </c>
      <c r="H4359" t="s">
        <v>136</v>
      </c>
      <c r="I4359">
        <f>VLOOKUP(B4359,Information_sites!D:E,2,FALSE)</f>
        <v>-24.105399999999999</v>
      </c>
      <c r="J4359">
        <f>VLOOKUP(B4359,Information_sites!D:F,3,FALSE)</f>
        <v>-45.702500000000001</v>
      </c>
      <c r="K4359">
        <v>3</v>
      </c>
      <c r="L4359">
        <v>77</v>
      </c>
      <c r="M4359">
        <v>40</v>
      </c>
      <c r="N4359">
        <v>10</v>
      </c>
      <c r="O4359">
        <v>10</v>
      </c>
      <c r="P4359" s="5">
        <v>0.41875000000000001</v>
      </c>
      <c r="Q4359" s="5">
        <v>0.42361111111111099</v>
      </c>
      <c r="S4359" t="s">
        <v>199</v>
      </c>
      <c r="T4359">
        <v>50</v>
      </c>
      <c r="U4359" s="2">
        <v>12</v>
      </c>
      <c r="X4359" t="str">
        <f>VLOOKUP($S4359,Taxonomic!A:D,2,FALSE)</f>
        <v>carangidae</v>
      </c>
      <c r="Y4359" t="str">
        <f>VLOOKUP(S4359,Taxonomic!A:D,3,FALSE)</f>
        <v>decapterus</v>
      </c>
      <c r="Z4359" t="str">
        <f>VLOOKUP(S4359,Taxonomic!A:D,4,FALSE)</f>
        <v>macarellus</v>
      </c>
    </row>
    <row r="4360" spans="1:26" x14ac:dyDescent="0.2">
      <c r="A4360" t="s">
        <v>30</v>
      </c>
      <c r="B4360" t="s">
        <v>436</v>
      </c>
      <c r="C4360" s="4" t="s">
        <v>197</v>
      </c>
      <c r="D4360">
        <v>2021</v>
      </c>
      <c r="E4360">
        <v>2</v>
      </c>
      <c r="F4360" s="9">
        <v>1</v>
      </c>
      <c r="G4360" t="s">
        <v>455</v>
      </c>
      <c r="H4360" t="s">
        <v>136</v>
      </c>
      <c r="I4360">
        <f>VLOOKUP(B4360,Information_sites!D:E,2,FALSE)</f>
        <v>-24.105399999999999</v>
      </c>
      <c r="J4360">
        <f>VLOOKUP(B4360,Information_sites!D:F,3,FALSE)</f>
        <v>-45.702500000000001</v>
      </c>
      <c r="K4360">
        <v>3</v>
      </c>
      <c r="L4360">
        <v>77</v>
      </c>
      <c r="M4360">
        <v>40</v>
      </c>
      <c r="N4360">
        <v>10</v>
      </c>
      <c r="O4360">
        <v>10</v>
      </c>
      <c r="P4360" s="5">
        <v>0.41875000000000001</v>
      </c>
      <c r="Q4360" s="5">
        <v>0.42361111111111099</v>
      </c>
      <c r="S4360" t="s">
        <v>49</v>
      </c>
      <c r="T4360">
        <v>1</v>
      </c>
      <c r="U4360" s="2">
        <v>20</v>
      </c>
      <c r="X4360" t="str">
        <f>VLOOKUP($S4360,Taxonomic!A:D,2,FALSE)</f>
        <v>acanthuridae</v>
      </c>
      <c r="Y4360" t="str">
        <f>VLOOKUP(S4360,Taxonomic!A:D,3,FALSE)</f>
        <v>acanthurus</v>
      </c>
      <c r="Z4360" t="str">
        <f>VLOOKUP(S4360,Taxonomic!A:D,4,FALSE)</f>
        <v>chirurgus</v>
      </c>
    </row>
    <row r="4361" spans="1:26" x14ac:dyDescent="0.2">
      <c r="A4361" t="s">
        <v>30</v>
      </c>
      <c r="B4361" t="s">
        <v>436</v>
      </c>
      <c r="C4361" s="4" t="s">
        <v>197</v>
      </c>
      <c r="D4361">
        <v>2021</v>
      </c>
      <c r="E4361">
        <v>2</v>
      </c>
      <c r="F4361" s="9">
        <v>1</v>
      </c>
      <c r="G4361" t="s">
        <v>455</v>
      </c>
      <c r="H4361" t="s">
        <v>136</v>
      </c>
      <c r="I4361">
        <f>VLOOKUP(B4361,Information_sites!D:E,2,FALSE)</f>
        <v>-24.105399999999999</v>
      </c>
      <c r="J4361">
        <f>VLOOKUP(B4361,Information_sites!D:F,3,FALSE)</f>
        <v>-45.702500000000001</v>
      </c>
      <c r="K4361">
        <v>3</v>
      </c>
      <c r="L4361">
        <v>77</v>
      </c>
      <c r="M4361">
        <v>40</v>
      </c>
      <c r="N4361">
        <v>10</v>
      </c>
      <c r="O4361">
        <v>10</v>
      </c>
      <c r="P4361" s="5">
        <v>0.41875000000000001</v>
      </c>
      <c r="Q4361" s="5">
        <v>0.42361111111111099</v>
      </c>
      <c r="S4361" t="s">
        <v>42</v>
      </c>
      <c r="T4361">
        <v>1</v>
      </c>
      <c r="U4361" s="2">
        <v>37</v>
      </c>
      <c r="X4361" t="str">
        <f>VLOOKUP($S4361,Taxonomic!A:D,2,FALSE)</f>
        <v>serranidae</v>
      </c>
      <c r="Y4361" t="str">
        <f>VLOOKUP(S4361,Taxonomic!A:D,3,FALSE)</f>
        <v>mycteroperca</v>
      </c>
      <c r="Z4361" t="str">
        <f>VLOOKUP(S4361,Taxonomic!A:D,4,FALSE)</f>
        <v>acutirostris</v>
      </c>
    </row>
    <row r="4362" spans="1:26" x14ac:dyDescent="0.2">
      <c r="A4362" t="s">
        <v>30</v>
      </c>
      <c r="B4362" t="s">
        <v>436</v>
      </c>
      <c r="C4362" s="4" t="s">
        <v>197</v>
      </c>
      <c r="D4362">
        <v>2021</v>
      </c>
      <c r="E4362">
        <v>2</v>
      </c>
      <c r="F4362" s="9">
        <v>1</v>
      </c>
      <c r="G4362" t="s">
        <v>455</v>
      </c>
      <c r="H4362" t="s">
        <v>136</v>
      </c>
      <c r="I4362">
        <f>VLOOKUP(B4362,Information_sites!D:E,2,FALSE)</f>
        <v>-24.105399999999999</v>
      </c>
      <c r="J4362">
        <f>VLOOKUP(B4362,Information_sites!D:F,3,FALSE)</f>
        <v>-45.702500000000001</v>
      </c>
      <c r="K4362">
        <v>3</v>
      </c>
      <c r="L4362">
        <v>77</v>
      </c>
      <c r="M4362">
        <v>40</v>
      </c>
      <c r="N4362">
        <v>10</v>
      </c>
      <c r="O4362">
        <v>10</v>
      </c>
      <c r="P4362" s="5">
        <v>0.41875000000000001</v>
      </c>
      <c r="Q4362" s="5">
        <v>0.42361111111111099</v>
      </c>
      <c r="S4362" t="s">
        <v>75</v>
      </c>
      <c r="T4362">
        <v>1</v>
      </c>
      <c r="U4362" s="2">
        <v>23</v>
      </c>
      <c r="X4362" t="str">
        <f>VLOOKUP($S4362,Taxonomic!A:D,2,FALSE)</f>
        <v>labridae</v>
      </c>
      <c r="Y4362" t="str">
        <f>VLOOKUP(S4362,Taxonomic!A:D,3,FALSE)</f>
        <v>halichoeres</v>
      </c>
      <c r="Z4362" t="str">
        <f>VLOOKUP(S4362,Taxonomic!A:D,4,FALSE)</f>
        <v>brasiliensis</v>
      </c>
    </row>
    <row r="4363" spans="1:26" x14ac:dyDescent="0.2">
      <c r="A4363" t="s">
        <v>30</v>
      </c>
      <c r="B4363" t="s">
        <v>436</v>
      </c>
      <c r="C4363" s="4" t="s">
        <v>197</v>
      </c>
      <c r="D4363">
        <v>2021</v>
      </c>
      <c r="E4363">
        <v>2</v>
      </c>
      <c r="F4363" s="9">
        <v>1</v>
      </c>
      <c r="G4363" t="s">
        <v>455</v>
      </c>
      <c r="H4363" t="s">
        <v>136</v>
      </c>
      <c r="I4363">
        <f>VLOOKUP(B4363,Information_sites!D:E,2,FALSE)</f>
        <v>-24.105399999999999</v>
      </c>
      <c r="J4363">
        <f>VLOOKUP(B4363,Information_sites!D:F,3,FALSE)</f>
        <v>-45.702500000000001</v>
      </c>
      <c r="K4363">
        <v>3</v>
      </c>
      <c r="L4363">
        <v>77</v>
      </c>
      <c r="M4363">
        <v>40</v>
      </c>
      <c r="N4363">
        <v>10</v>
      </c>
      <c r="O4363">
        <v>10</v>
      </c>
      <c r="P4363" s="5">
        <v>0.41875000000000001</v>
      </c>
      <c r="Q4363" s="5">
        <v>0.42361111111111099</v>
      </c>
      <c r="S4363" t="s">
        <v>56</v>
      </c>
      <c r="T4363">
        <v>1</v>
      </c>
      <c r="U4363" s="2">
        <v>40</v>
      </c>
      <c r="V4363" t="s">
        <v>157</v>
      </c>
      <c r="X4363" t="str">
        <f>VLOOKUP($S4363,Taxonomic!A:D,2,FALSE)</f>
        <v>scaridae</v>
      </c>
      <c r="Y4363" t="str">
        <f>VLOOKUP(S4363,Taxonomic!A:D,3,FALSE)</f>
        <v>sparisoma</v>
      </c>
      <c r="Z4363" t="str">
        <f>VLOOKUP(S4363,Taxonomic!A:D,4,FALSE)</f>
        <v>axillare</v>
      </c>
    </row>
    <row r="4364" spans="1:26" x14ac:dyDescent="0.2">
      <c r="A4364" t="s">
        <v>30</v>
      </c>
      <c r="B4364" t="s">
        <v>436</v>
      </c>
      <c r="C4364" s="4" t="s">
        <v>197</v>
      </c>
      <c r="D4364">
        <v>2021</v>
      </c>
      <c r="E4364">
        <v>2</v>
      </c>
      <c r="F4364" s="9">
        <v>1</v>
      </c>
      <c r="G4364" t="s">
        <v>455</v>
      </c>
      <c r="H4364" t="s">
        <v>136</v>
      </c>
      <c r="I4364">
        <f>VLOOKUP(B4364,Information_sites!D:E,2,FALSE)</f>
        <v>-24.105399999999999</v>
      </c>
      <c r="J4364">
        <f>VLOOKUP(B4364,Information_sites!D:F,3,FALSE)</f>
        <v>-45.702500000000001</v>
      </c>
      <c r="K4364">
        <v>3</v>
      </c>
      <c r="L4364">
        <v>77</v>
      </c>
      <c r="M4364">
        <v>40</v>
      </c>
      <c r="N4364">
        <v>10</v>
      </c>
      <c r="O4364">
        <v>10</v>
      </c>
      <c r="P4364" s="5">
        <v>0.41875000000000001</v>
      </c>
      <c r="Q4364" s="5">
        <v>0.42361111111111099</v>
      </c>
      <c r="S4364" t="s">
        <v>64</v>
      </c>
      <c r="T4364">
        <v>2</v>
      </c>
      <c r="U4364" s="2">
        <v>35</v>
      </c>
      <c r="X4364" t="str">
        <f>VLOOKUP($S4364,Taxonomic!A:D,2,FALSE)</f>
        <v>kyphosidae</v>
      </c>
      <c r="Y4364" t="str">
        <f>VLOOKUP(S4364,Taxonomic!A:D,3,FALSE)</f>
        <v>kyphosus</v>
      </c>
      <c r="Z4364" t="str">
        <f>VLOOKUP(S4364,Taxonomic!A:D,4,FALSE)</f>
        <v>vaigiensis</v>
      </c>
    </row>
    <row r="4365" spans="1:26" x14ac:dyDescent="0.2">
      <c r="A4365" t="s">
        <v>30</v>
      </c>
      <c r="B4365" t="s">
        <v>436</v>
      </c>
      <c r="C4365" s="4" t="s">
        <v>197</v>
      </c>
      <c r="D4365">
        <v>2021</v>
      </c>
      <c r="E4365">
        <v>2</v>
      </c>
      <c r="F4365" s="9">
        <v>1</v>
      </c>
      <c r="G4365" t="s">
        <v>455</v>
      </c>
      <c r="H4365" t="s">
        <v>136</v>
      </c>
      <c r="I4365">
        <f>VLOOKUP(B4365,Information_sites!D:E,2,FALSE)</f>
        <v>-24.105399999999999</v>
      </c>
      <c r="J4365">
        <f>VLOOKUP(B4365,Information_sites!D:F,3,FALSE)</f>
        <v>-45.702500000000001</v>
      </c>
      <c r="K4365">
        <v>3</v>
      </c>
      <c r="L4365">
        <v>77</v>
      </c>
      <c r="M4365">
        <v>40</v>
      </c>
      <c r="N4365">
        <v>10</v>
      </c>
      <c r="O4365">
        <v>10</v>
      </c>
      <c r="P4365" s="5">
        <v>0.41875000000000001</v>
      </c>
      <c r="Q4365" s="5">
        <v>0.42361111111111099</v>
      </c>
      <c r="S4365" t="s">
        <v>65</v>
      </c>
      <c r="T4365">
        <v>1</v>
      </c>
      <c r="U4365" s="2">
        <v>4</v>
      </c>
      <c r="X4365" t="str">
        <f>VLOOKUP($S4365,Taxonomic!A:D,2,FALSE)</f>
        <v>gobiidae</v>
      </c>
      <c r="Y4365" t="str">
        <f>VLOOKUP(S4365,Taxonomic!A:D,3,FALSE)</f>
        <v>elacatinus</v>
      </c>
      <c r="Z4365" t="str">
        <f>VLOOKUP(S4365,Taxonomic!A:D,4,FALSE)</f>
        <v>figaro</v>
      </c>
    </row>
    <row r="4366" spans="1:26" x14ac:dyDescent="0.2">
      <c r="A4366" t="s">
        <v>30</v>
      </c>
      <c r="B4366" t="s">
        <v>436</v>
      </c>
      <c r="C4366" s="4" t="s">
        <v>197</v>
      </c>
      <c r="D4366">
        <v>2021</v>
      </c>
      <c r="E4366">
        <v>2</v>
      </c>
      <c r="F4366" s="9">
        <v>1</v>
      </c>
      <c r="G4366" t="s">
        <v>455</v>
      </c>
      <c r="H4366" t="s">
        <v>136</v>
      </c>
      <c r="I4366">
        <f>VLOOKUP(B4366,Information_sites!D:E,2,FALSE)</f>
        <v>-24.105399999999999</v>
      </c>
      <c r="J4366">
        <f>VLOOKUP(B4366,Information_sites!D:F,3,FALSE)</f>
        <v>-45.702500000000001</v>
      </c>
      <c r="K4366">
        <v>3</v>
      </c>
      <c r="L4366">
        <v>77</v>
      </c>
      <c r="M4366">
        <v>40</v>
      </c>
      <c r="N4366">
        <v>10</v>
      </c>
      <c r="O4366">
        <v>10</v>
      </c>
      <c r="P4366" s="5">
        <v>0.41875000000000001</v>
      </c>
      <c r="Q4366" s="5">
        <v>0.42361111111111099</v>
      </c>
      <c r="S4366" t="s">
        <v>65</v>
      </c>
      <c r="T4366">
        <v>1</v>
      </c>
      <c r="U4366" s="2">
        <v>3</v>
      </c>
      <c r="X4366" t="str">
        <f>VLOOKUP($S4366,Taxonomic!A:D,2,FALSE)</f>
        <v>gobiidae</v>
      </c>
      <c r="Y4366" t="str">
        <f>VLOOKUP(S4366,Taxonomic!A:D,3,FALSE)</f>
        <v>elacatinus</v>
      </c>
      <c r="Z4366" t="str">
        <f>VLOOKUP(S4366,Taxonomic!A:D,4,FALSE)</f>
        <v>figaro</v>
      </c>
    </row>
    <row r="4367" spans="1:26" x14ac:dyDescent="0.2">
      <c r="A4367" t="s">
        <v>30</v>
      </c>
      <c r="B4367" t="s">
        <v>436</v>
      </c>
      <c r="C4367" s="4" t="s">
        <v>197</v>
      </c>
      <c r="D4367">
        <v>2021</v>
      </c>
      <c r="E4367">
        <v>2</v>
      </c>
      <c r="F4367" s="9">
        <v>1</v>
      </c>
      <c r="G4367" t="s">
        <v>455</v>
      </c>
      <c r="H4367" t="s">
        <v>136</v>
      </c>
      <c r="I4367">
        <f>VLOOKUP(B4367,Information_sites!D:E,2,FALSE)</f>
        <v>-24.105399999999999</v>
      </c>
      <c r="J4367">
        <f>VLOOKUP(B4367,Information_sites!D:F,3,FALSE)</f>
        <v>-45.702500000000001</v>
      </c>
      <c r="K4367">
        <v>3</v>
      </c>
      <c r="L4367">
        <v>77</v>
      </c>
      <c r="M4367">
        <v>40</v>
      </c>
      <c r="N4367">
        <v>10</v>
      </c>
      <c r="O4367">
        <v>10</v>
      </c>
      <c r="P4367" s="5">
        <v>0.41875000000000001</v>
      </c>
      <c r="Q4367" s="5">
        <v>0.42361111111111099</v>
      </c>
      <c r="S4367" t="s">
        <v>65</v>
      </c>
      <c r="T4367">
        <v>5</v>
      </c>
      <c r="U4367" s="2">
        <v>2</v>
      </c>
      <c r="X4367" t="str">
        <f>VLOOKUP($S4367,Taxonomic!A:D,2,FALSE)</f>
        <v>gobiidae</v>
      </c>
      <c r="Y4367" t="str">
        <f>VLOOKUP(S4367,Taxonomic!A:D,3,FALSE)</f>
        <v>elacatinus</v>
      </c>
      <c r="Z4367" t="str">
        <f>VLOOKUP(S4367,Taxonomic!A:D,4,FALSE)</f>
        <v>figaro</v>
      </c>
    </row>
    <row r="4368" spans="1:26" x14ac:dyDescent="0.2">
      <c r="A4368" t="s">
        <v>30</v>
      </c>
      <c r="B4368" t="s">
        <v>436</v>
      </c>
      <c r="C4368" s="4" t="s">
        <v>197</v>
      </c>
      <c r="D4368">
        <v>2021</v>
      </c>
      <c r="E4368">
        <v>2</v>
      </c>
      <c r="F4368" s="9">
        <v>1</v>
      </c>
      <c r="G4368" t="s">
        <v>455</v>
      </c>
      <c r="H4368" t="s">
        <v>136</v>
      </c>
      <c r="I4368">
        <f>VLOOKUP(B4368,Information_sites!D:E,2,FALSE)</f>
        <v>-24.105399999999999</v>
      </c>
      <c r="J4368">
        <f>VLOOKUP(B4368,Information_sites!D:F,3,FALSE)</f>
        <v>-45.702500000000001</v>
      </c>
      <c r="K4368">
        <v>3</v>
      </c>
      <c r="L4368">
        <v>77</v>
      </c>
      <c r="M4368">
        <v>40</v>
      </c>
      <c r="N4368">
        <v>10</v>
      </c>
      <c r="O4368">
        <v>10</v>
      </c>
      <c r="P4368" s="5">
        <v>0.41875000000000001</v>
      </c>
      <c r="Q4368" s="5">
        <v>0.42361111111111099</v>
      </c>
      <c r="S4368" t="s">
        <v>42</v>
      </c>
      <c r="T4368">
        <v>1</v>
      </c>
      <c r="U4368" s="2">
        <v>30</v>
      </c>
      <c r="X4368" t="str">
        <f>VLOOKUP($S4368,Taxonomic!A:D,2,FALSE)</f>
        <v>serranidae</v>
      </c>
      <c r="Y4368" t="str">
        <f>VLOOKUP(S4368,Taxonomic!A:D,3,FALSE)</f>
        <v>mycteroperca</v>
      </c>
      <c r="Z4368" t="str">
        <f>VLOOKUP(S4368,Taxonomic!A:D,4,FALSE)</f>
        <v>acutirostris</v>
      </c>
    </row>
    <row r="4369" spans="1:26" x14ac:dyDescent="0.2">
      <c r="A4369" t="s">
        <v>30</v>
      </c>
      <c r="B4369" t="s">
        <v>436</v>
      </c>
      <c r="C4369" s="4" t="s">
        <v>197</v>
      </c>
      <c r="D4369">
        <v>2021</v>
      </c>
      <c r="E4369">
        <v>2</v>
      </c>
      <c r="F4369" s="9">
        <v>1</v>
      </c>
      <c r="G4369" t="s">
        <v>455</v>
      </c>
      <c r="H4369" t="s">
        <v>136</v>
      </c>
      <c r="I4369">
        <f>VLOOKUP(B4369,Information_sites!D:E,2,FALSE)</f>
        <v>-24.105399999999999</v>
      </c>
      <c r="J4369">
        <f>VLOOKUP(B4369,Information_sites!D:F,3,FALSE)</f>
        <v>-45.702500000000001</v>
      </c>
      <c r="K4369">
        <v>3</v>
      </c>
      <c r="L4369">
        <v>77</v>
      </c>
      <c r="M4369">
        <v>40</v>
      </c>
      <c r="N4369">
        <v>10</v>
      </c>
      <c r="O4369">
        <v>10</v>
      </c>
      <c r="P4369" s="5">
        <v>0.41875000000000001</v>
      </c>
      <c r="Q4369" s="5">
        <v>0.42361111111111099</v>
      </c>
      <c r="S4369" t="s">
        <v>38</v>
      </c>
      <c r="T4369">
        <v>1</v>
      </c>
      <c r="U4369" s="2">
        <v>42</v>
      </c>
      <c r="X4369" t="str">
        <f>VLOOKUP($S4369,Taxonomic!A:D,2,FALSE)</f>
        <v>serranidae</v>
      </c>
      <c r="Y4369" t="str">
        <f>VLOOKUP(S4369,Taxonomic!A:D,3,FALSE)</f>
        <v>epinephelus</v>
      </c>
      <c r="Z4369" t="str">
        <f>VLOOKUP(S4369,Taxonomic!A:D,4,FALSE)</f>
        <v>marginatus</v>
      </c>
    </row>
    <row r="4370" spans="1:26" x14ac:dyDescent="0.2">
      <c r="A4370" t="s">
        <v>30</v>
      </c>
      <c r="B4370" t="s">
        <v>436</v>
      </c>
      <c r="C4370" s="4" t="s">
        <v>197</v>
      </c>
      <c r="D4370">
        <v>2021</v>
      </c>
      <c r="E4370">
        <v>2</v>
      </c>
      <c r="F4370" s="9">
        <v>1</v>
      </c>
      <c r="G4370" t="s">
        <v>455</v>
      </c>
      <c r="H4370" t="s">
        <v>136</v>
      </c>
      <c r="I4370">
        <f>VLOOKUP(B4370,Information_sites!D:E,2,FALSE)</f>
        <v>-24.105399999999999</v>
      </c>
      <c r="J4370">
        <f>VLOOKUP(B4370,Information_sites!D:F,3,FALSE)</f>
        <v>-45.702500000000001</v>
      </c>
      <c r="K4370">
        <v>4</v>
      </c>
      <c r="L4370">
        <v>78</v>
      </c>
      <c r="M4370">
        <v>40</v>
      </c>
      <c r="N4370">
        <v>10</v>
      </c>
      <c r="O4370">
        <v>10</v>
      </c>
      <c r="P4370" s="5">
        <v>0.42569444444444399</v>
      </c>
      <c r="Q4370" s="5">
        <v>0.43055555555555602</v>
      </c>
      <c r="S4370" t="s">
        <v>33</v>
      </c>
      <c r="T4370">
        <v>1</v>
      </c>
      <c r="U4370" s="2">
        <v>10</v>
      </c>
      <c r="X4370" t="str">
        <f>VLOOKUP($S4370,Taxonomic!A:D,2,FALSE)</f>
        <v>pomacentridae</v>
      </c>
      <c r="Y4370" t="str">
        <f>VLOOKUP(S4370,Taxonomic!A:D,3,FALSE)</f>
        <v>abudefduf</v>
      </c>
      <c r="Z4370" t="str">
        <f>VLOOKUP(S4370,Taxonomic!A:D,4,FALSE)</f>
        <v>saxatilis</v>
      </c>
    </row>
    <row r="4371" spans="1:26" x14ac:dyDescent="0.2">
      <c r="A4371" t="s">
        <v>30</v>
      </c>
      <c r="B4371" t="s">
        <v>436</v>
      </c>
      <c r="C4371" s="4" t="s">
        <v>197</v>
      </c>
      <c r="D4371">
        <v>2021</v>
      </c>
      <c r="E4371">
        <v>2</v>
      </c>
      <c r="F4371" s="9">
        <v>1</v>
      </c>
      <c r="G4371" t="s">
        <v>455</v>
      </c>
      <c r="H4371" t="s">
        <v>136</v>
      </c>
      <c r="I4371">
        <f>VLOOKUP(B4371,Information_sites!D:E,2,FALSE)</f>
        <v>-24.105399999999999</v>
      </c>
      <c r="J4371">
        <f>VLOOKUP(B4371,Information_sites!D:F,3,FALSE)</f>
        <v>-45.702500000000001</v>
      </c>
      <c r="K4371">
        <v>4</v>
      </c>
      <c r="L4371">
        <v>78</v>
      </c>
      <c r="M4371">
        <v>40</v>
      </c>
      <c r="N4371">
        <v>10</v>
      </c>
      <c r="O4371">
        <v>10</v>
      </c>
      <c r="P4371" s="5">
        <v>0.42569444444444399</v>
      </c>
      <c r="Q4371" s="5">
        <v>0.43055555555555602</v>
      </c>
      <c r="S4371" t="s">
        <v>74</v>
      </c>
      <c r="T4371">
        <v>1</v>
      </c>
      <c r="U4371" s="2">
        <v>37</v>
      </c>
      <c r="X4371" t="str">
        <f>VLOOKUP($S4371,Taxonomic!A:D,2,FALSE)</f>
        <v>carangidae</v>
      </c>
      <c r="Y4371" t="str">
        <f>VLOOKUP(S4371,Taxonomic!A:D,3,FALSE)</f>
        <v>seriola</v>
      </c>
      <c r="Z4371" t="str">
        <f>VLOOKUP(S4371,Taxonomic!A:D,4,FALSE)</f>
        <v>rivoliana</v>
      </c>
    </row>
    <row r="4372" spans="1:26" x14ac:dyDescent="0.2">
      <c r="A4372" t="s">
        <v>30</v>
      </c>
      <c r="B4372" t="s">
        <v>436</v>
      </c>
      <c r="C4372" s="4" t="s">
        <v>197</v>
      </c>
      <c r="D4372">
        <v>2021</v>
      </c>
      <c r="E4372">
        <v>2</v>
      </c>
      <c r="F4372" s="9">
        <v>1</v>
      </c>
      <c r="G4372" t="s">
        <v>455</v>
      </c>
      <c r="H4372" t="s">
        <v>136</v>
      </c>
      <c r="I4372">
        <f>VLOOKUP(B4372,Information_sites!D:E,2,FALSE)</f>
        <v>-24.105399999999999</v>
      </c>
      <c r="J4372">
        <f>VLOOKUP(B4372,Information_sites!D:F,3,FALSE)</f>
        <v>-45.702500000000001</v>
      </c>
      <c r="K4372">
        <v>4</v>
      </c>
      <c r="L4372">
        <v>78</v>
      </c>
      <c r="M4372">
        <v>40</v>
      </c>
      <c r="N4372">
        <v>10</v>
      </c>
      <c r="O4372">
        <v>10</v>
      </c>
      <c r="P4372" s="5">
        <v>0.42569444444444399</v>
      </c>
      <c r="Q4372" s="5">
        <v>0.43055555555555602</v>
      </c>
      <c r="S4372" t="s">
        <v>60</v>
      </c>
      <c r="T4372">
        <v>1</v>
      </c>
      <c r="U4372" s="2">
        <v>8</v>
      </c>
      <c r="X4372" t="str">
        <f>VLOOKUP($S4372,Taxonomic!A:D,2,FALSE)</f>
        <v>chaetodontidae</v>
      </c>
      <c r="Y4372" t="str">
        <f>VLOOKUP(S4372,Taxonomic!A:D,3,FALSE)</f>
        <v>chaetodon</v>
      </c>
      <c r="Z4372" t="str">
        <f>VLOOKUP(S4372,Taxonomic!A:D,4,FALSE)</f>
        <v>striatus</v>
      </c>
    </row>
    <row r="4373" spans="1:26" x14ac:dyDescent="0.2">
      <c r="A4373" t="s">
        <v>30</v>
      </c>
      <c r="B4373" t="s">
        <v>436</v>
      </c>
      <c r="C4373" s="4" t="s">
        <v>197</v>
      </c>
      <c r="D4373">
        <v>2021</v>
      </c>
      <c r="E4373">
        <v>2</v>
      </c>
      <c r="F4373" s="9">
        <v>1</v>
      </c>
      <c r="G4373" t="s">
        <v>455</v>
      </c>
      <c r="H4373" t="s">
        <v>136</v>
      </c>
      <c r="I4373">
        <f>VLOOKUP(B4373,Information_sites!D:E,2,FALSE)</f>
        <v>-24.105399999999999</v>
      </c>
      <c r="J4373">
        <f>VLOOKUP(B4373,Information_sites!D:F,3,FALSE)</f>
        <v>-45.702500000000001</v>
      </c>
      <c r="K4373">
        <v>4</v>
      </c>
      <c r="L4373">
        <v>78</v>
      </c>
      <c r="M4373">
        <v>40</v>
      </c>
      <c r="N4373">
        <v>10</v>
      </c>
      <c r="O4373">
        <v>10</v>
      </c>
      <c r="P4373" s="5">
        <v>0.42569444444444399</v>
      </c>
      <c r="Q4373" s="5">
        <v>0.43055555555555602</v>
      </c>
      <c r="S4373" t="s">
        <v>64</v>
      </c>
      <c r="T4373">
        <v>1</v>
      </c>
      <c r="U4373" s="2">
        <v>22</v>
      </c>
      <c r="X4373" t="str">
        <f>VLOOKUP($S4373,Taxonomic!A:D,2,FALSE)</f>
        <v>kyphosidae</v>
      </c>
      <c r="Y4373" t="str">
        <f>VLOOKUP(S4373,Taxonomic!A:D,3,FALSE)</f>
        <v>kyphosus</v>
      </c>
      <c r="Z4373" t="str">
        <f>VLOOKUP(S4373,Taxonomic!A:D,4,FALSE)</f>
        <v>vaigiensis</v>
      </c>
    </row>
    <row r="4374" spans="1:26" x14ac:dyDescent="0.2">
      <c r="A4374" t="s">
        <v>30</v>
      </c>
      <c r="B4374" t="s">
        <v>436</v>
      </c>
      <c r="C4374" s="4" t="s">
        <v>197</v>
      </c>
      <c r="D4374">
        <v>2021</v>
      </c>
      <c r="E4374">
        <v>2</v>
      </c>
      <c r="F4374" s="9">
        <v>1</v>
      </c>
      <c r="G4374" t="s">
        <v>455</v>
      </c>
      <c r="H4374" t="s">
        <v>136</v>
      </c>
      <c r="I4374">
        <f>VLOOKUP(B4374,Information_sites!D:E,2,FALSE)</f>
        <v>-24.105399999999999</v>
      </c>
      <c r="J4374">
        <f>VLOOKUP(B4374,Information_sites!D:F,3,FALSE)</f>
        <v>-45.702500000000001</v>
      </c>
      <c r="K4374">
        <v>4</v>
      </c>
      <c r="L4374">
        <v>78</v>
      </c>
      <c r="M4374">
        <v>40</v>
      </c>
      <c r="N4374">
        <v>10</v>
      </c>
      <c r="O4374">
        <v>10</v>
      </c>
      <c r="P4374" s="5">
        <v>0.42569444444444399</v>
      </c>
      <c r="Q4374" s="5">
        <v>0.43055555555555602</v>
      </c>
      <c r="S4374" s="2" t="s">
        <v>44</v>
      </c>
      <c r="T4374">
        <v>1</v>
      </c>
      <c r="U4374" s="2">
        <v>18</v>
      </c>
      <c r="X4374" t="str">
        <f>VLOOKUP($S4374,Taxonomic!A:D,2,FALSE)</f>
        <v>pomacanthidae</v>
      </c>
      <c r="Y4374" t="str">
        <f>VLOOKUP(S4374,Taxonomic!A:D,3,FALSE)</f>
        <v>pomacanthus</v>
      </c>
      <c r="Z4374" t="str">
        <f>VLOOKUP(S4374,Taxonomic!A:D,4,FALSE)</f>
        <v>paru</v>
      </c>
    </row>
    <row r="4375" spans="1:26" x14ac:dyDescent="0.2">
      <c r="A4375" t="s">
        <v>30</v>
      </c>
      <c r="B4375" t="s">
        <v>436</v>
      </c>
      <c r="C4375" s="4" t="s">
        <v>197</v>
      </c>
      <c r="D4375">
        <v>2021</v>
      </c>
      <c r="E4375">
        <v>2</v>
      </c>
      <c r="F4375" s="9">
        <v>1</v>
      </c>
      <c r="G4375" t="s">
        <v>455</v>
      </c>
      <c r="H4375" t="s">
        <v>136</v>
      </c>
      <c r="I4375">
        <f>VLOOKUP(B4375,Information_sites!D:E,2,FALSE)</f>
        <v>-24.105399999999999</v>
      </c>
      <c r="J4375">
        <f>VLOOKUP(B4375,Information_sites!D:F,3,FALSE)</f>
        <v>-45.702500000000001</v>
      </c>
      <c r="K4375">
        <v>4</v>
      </c>
      <c r="L4375">
        <v>78</v>
      </c>
      <c r="M4375">
        <v>40</v>
      </c>
      <c r="N4375">
        <v>10</v>
      </c>
      <c r="O4375">
        <v>10</v>
      </c>
      <c r="P4375" s="5">
        <v>0.42569444444444399</v>
      </c>
      <c r="Q4375" s="5">
        <v>0.43055555555555602</v>
      </c>
      <c r="S4375" s="2" t="s">
        <v>44</v>
      </c>
      <c r="T4375">
        <v>1</v>
      </c>
      <c r="U4375" s="2">
        <v>8</v>
      </c>
      <c r="X4375" t="str">
        <f>VLOOKUP($S4375,Taxonomic!A:D,2,FALSE)</f>
        <v>pomacanthidae</v>
      </c>
      <c r="Y4375" t="str">
        <f>VLOOKUP(S4375,Taxonomic!A:D,3,FALSE)</f>
        <v>pomacanthus</v>
      </c>
      <c r="Z4375" t="str">
        <f>VLOOKUP(S4375,Taxonomic!A:D,4,FALSE)</f>
        <v>paru</v>
      </c>
    </row>
    <row r="4376" spans="1:26" x14ac:dyDescent="0.2">
      <c r="A4376" t="s">
        <v>30</v>
      </c>
      <c r="B4376" t="s">
        <v>436</v>
      </c>
      <c r="C4376" s="4" t="s">
        <v>197</v>
      </c>
      <c r="D4376">
        <v>2021</v>
      </c>
      <c r="E4376">
        <v>2</v>
      </c>
      <c r="F4376" s="9">
        <v>1</v>
      </c>
      <c r="G4376" t="s">
        <v>455</v>
      </c>
      <c r="H4376" t="s">
        <v>136</v>
      </c>
      <c r="I4376">
        <f>VLOOKUP(B4376,Information_sites!D:E,2,FALSE)</f>
        <v>-24.105399999999999</v>
      </c>
      <c r="J4376">
        <f>VLOOKUP(B4376,Information_sites!D:F,3,FALSE)</f>
        <v>-45.702500000000001</v>
      </c>
      <c r="K4376">
        <v>4</v>
      </c>
      <c r="L4376">
        <v>78</v>
      </c>
      <c r="M4376">
        <v>40</v>
      </c>
      <c r="N4376">
        <v>10</v>
      </c>
      <c r="O4376">
        <v>10</v>
      </c>
      <c r="P4376" s="5">
        <v>0.42569444444444399</v>
      </c>
      <c r="Q4376" s="5">
        <v>0.43055555555555602</v>
      </c>
      <c r="S4376" s="2" t="s">
        <v>44</v>
      </c>
      <c r="T4376">
        <v>1</v>
      </c>
      <c r="U4376" s="2">
        <v>10</v>
      </c>
      <c r="X4376" t="str">
        <f>VLOOKUP($S4376,Taxonomic!A:D,2,FALSE)</f>
        <v>pomacanthidae</v>
      </c>
      <c r="Y4376" t="str">
        <f>VLOOKUP(S4376,Taxonomic!A:D,3,FALSE)</f>
        <v>pomacanthus</v>
      </c>
      <c r="Z4376" t="str">
        <f>VLOOKUP(S4376,Taxonomic!A:D,4,FALSE)</f>
        <v>paru</v>
      </c>
    </row>
    <row r="4377" spans="1:26" x14ac:dyDescent="0.2">
      <c r="A4377" t="s">
        <v>30</v>
      </c>
      <c r="B4377" t="s">
        <v>436</v>
      </c>
      <c r="C4377" s="4" t="s">
        <v>197</v>
      </c>
      <c r="D4377">
        <v>2021</v>
      </c>
      <c r="E4377">
        <v>2</v>
      </c>
      <c r="F4377" s="9">
        <v>1</v>
      </c>
      <c r="G4377" t="s">
        <v>455</v>
      </c>
      <c r="H4377" t="s">
        <v>136</v>
      </c>
      <c r="I4377">
        <f>VLOOKUP(B4377,Information_sites!D:E,2,FALSE)</f>
        <v>-24.105399999999999</v>
      </c>
      <c r="J4377">
        <f>VLOOKUP(B4377,Information_sites!D:F,3,FALSE)</f>
        <v>-45.702500000000001</v>
      </c>
      <c r="K4377">
        <v>4</v>
      </c>
      <c r="L4377">
        <v>78</v>
      </c>
      <c r="M4377">
        <v>40</v>
      </c>
      <c r="N4377">
        <v>10</v>
      </c>
      <c r="O4377">
        <v>10</v>
      </c>
      <c r="P4377" s="5">
        <v>0.42569444444444399</v>
      </c>
      <c r="Q4377" s="5">
        <v>0.43055555555555602</v>
      </c>
      <c r="S4377" s="2" t="s">
        <v>44</v>
      </c>
      <c r="T4377">
        <v>1</v>
      </c>
      <c r="U4377" s="2">
        <v>20</v>
      </c>
      <c r="X4377" t="str">
        <f>VLOOKUP($S4377,Taxonomic!A:D,2,FALSE)</f>
        <v>pomacanthidae</v>
      </c>
      <c r="Y4377" t="str">
        <f>VLOOKUP(S4377,Taxonomic!A:D,3,FALSE)</f>
        <v>pomacanthus</v>
      </c>
      <c r="Z4377" t="str">
        <f>VLOOKUP(S4377,Taxonomic!A:D,4,FALSE)</f>
        <v>paru</v>
      </c>
    </row>
    <row r="4378" spans="1:26" x14ac:dyDescent="0.2">
      <c r="A4378" t="s">
        <v>30</v>
      </c>
      <c r="B4378" t="s">
        <v>436</v>
      </c>
      <c r="C4378" s="4" t="s">
        <v>197</v>
      </c>
      <c r="D4378">
        <v>2021</v>
      </c>
      <c r="E4378">
        <v>2</v>
      </c>
      <c r="F4378" s="9">
        <v>1</v>
      </c>
      <c r="G4378" t="s">
        <v>455</v>
      </c>
      <c r="H4378" t="s">
        <v>136</v>
      </c>
      <c r="I4378">
        <f>VLOOKUP(B4378,Information_sites!D:E,2,FALSE)</f>
        <v>-24.105399999999999</v>
      </c>
      <c r="J4378">
        <f>VLOOKUP(B4378,Information_sites!D:F,3,FALSE)</f>
        <v>-45.702500000000001</v>
      </c>
      <c r="K4378">
        <v>4</v>
      </c>
      <c r="L4378">
        <v>78</v>
      </c>
      <c r="M4378">
        <v>40</v>
      </c>
      <c r="N4378">
        <v>10</v>
      </c>
      <c r="O4378">
        <v>10</v>
      </c>
      <c r="P4378" s="5">
        <v>0.42569444444444399</v>
      </c>
      <c r="Q4378" s="5">
        <v>0.43055555555555602</v>
      </c>
      <c r="S4378" s="2" t="s">
        <v>88</v>
      </c>
      <c r="T4378">
        <v>2</v>
      </c>
      <c r="U4378" s="2">
        <v>8</v>
      </c>
      <c r="X4378" t="str">
        <f>VLOOKUP($S4378,Taxonomic!A:D,2,FALSE)</f>
        <v>pomacentridae</v>
      </c>
      <c r="Y4378" t="str">
        <f>VLOOKUP(S4378,Taxonomic!A:D,3,FALSE)</f>
        <v>stegastes</v>
      </c>
      <c r="Z4378" t="str">
        <f>VLOOKUP(S4378,Taxonomic!A:D,4,FALSE)</f>
        <v>pictus</v>
      </c>
    </row>
    <row r="4379" spans="1:26" x14ac:dyDescent="0.2">
      <c r="A4379" t="s">
        <v>30</v>
      </c>
      <c r="B4379" t="s">
        <v>436</v>
      </c>
      <c r="C4379" s="4" t="s">
        <v>197</v>
      </c>
      <c r="D4379">
        <v>2021</v>
      </c>
      <c r="E4379">
        <v>2</v>
      </c>
      <c r="F4379" s="9">
        <v>1</v>
      </c>
      <c r="G4379" t="s">
        <v>455</v>
      </c>
      <c r="H4379" t="s">
        <v>136</v>
      </c>
      <c r="I4379">
        <f>VLOOKUP(B4379,Information_sites!D:E,2,FALSE)</f>
        <v>-24.105399999999999</v>
      </c>
      <c r="J4379">
        <f>VLOOKUP(B4379,Information_sites!D:F,3,FALSE)</f>
        <v>-45.702500000000001</v>
      </c>
      <c r="K4379">
        <v>4</v>
      </c>
      <c r="L4379">
        <v>78</v>
      </c>
      <c r="M4379">
        <v>40</v>
      </c>
      <c r="N4379">
        <v>10</v>
      </c>
      <c r="O4379">
        <v>10</v>
      </c>
      <c r="P4379" s="5">
        <v>0.42569444444444399</v>
      </c>
      <c r="Q4379" s="5">
        <v>0.43055555555555602</v>
      </c>
      <c r="S4379" s="2" t="s">
        <v>88</v>
      </c>
      <c r="T4379">
        <v>1</v>
      </c>
      <c r="U4379" s="2">
        <v>5</v>
      </c>
      <c r="X4379" t="str">
        <f>VLOOKUP($S4379,Taxonomic!A:D,2,FALSE)</f>
        <v>pomacentridae</v>
      </c>
      <c r="Y4379" t="str">
        <f>VLOOKUP(S4379,Taxonomic!A:D,3,FALSE)</f>
        <v>stegastes</v>
      </c>
      <c r="Z4379" t="str">
        <f>VLOOKUP(S4379,Taxonomic!A:D,4,FALSE)</f>
        <v>pictus</v>
      </c>
    </row>
    <row r="4380" spans="1:26" x14ac:dyDescent="0.2">
      <c r="A4380" t="s">
        <v>30</v>
      </c>
      <c r="B4380" t="s">
        <v>436</v>
      </c>
      <c r="C4380" s="4" t="s">
        <v>197</v>
      </c>
      <c r="D4380">
        <v>2021</v>
      </c>
      <c r="E4380">
        <v>2</v>
      </c>
      <c r="F4380" s="9">
        <v>1</v>
      </c>
      <c r="G4380" t="s">
        <v>455</v>
      </c>
      <c r="H4380" t="s">
        <v>136</v>
      </c>
      <c r="I4380">
        <f>VLOOKUP(B4380,Information_sites!D:E,2,FALSE)</f>
        <v>-24.105399999999999</v>
      </c>
      <c r="J4380">
        <f>VLOOKUP(B4380,Information_sites!D:F,3,FALSE)</f>
        <v>-45.702500000000001</v>
      </c>
      <c r="K4380">
        <v>4</v>
      </c>
      <c r="L4380">
        <v>78</v>
      </c>
      <c r="M4380">
        <v>40</v>
      </c>
      <c r="N4380">
        <v>10</v>
      </c>
      <c r="O4380">
        <v>10</v>
      </c>
      <c r="P4380" s="5">
        <v>0.42569444444444399</v>
      </c>
      <c r="Q4380" s="5">
        <v>0.43055555555555602</v>
      </c>
      <c r="S4380" s="2" t="s">
        <v>74</v>
      </c>
      <c r="T4380">
        <v>2</v>
      </c>
      <c r="U4380" s="2">
        <v>45</v>
      </c>
      <c r="X4380" t="str">
        <f>VLOOKUP($S4380,Taxonomic!A:D,2,FALSE)</f>
        <v>carangidae</v>
      </c>
      <c r="Y4380" t="str">
        <f>VLOOKUP(S4380,Taxonomic!A:D,3,FALSE)</f>
        <v>seriola</v>
      </c>
      <c r="Z4380" t="str">
        <f>VLOOKUP(S4380,Taxonomic!A:D,4,FALSE)</f>
        <v>rivoliana</v>
      </c>
    </row>
    <row r="4381" spans="1:26" x14ac:dyDescent="0.2">
      <c r="A4381" t="s">
        <v>30</v>
      </c>
      <c r="B4381" t="s">
        <v>436</v>
      </c>
      <c r="C4381" s="4" t="s">
        <v>197</v>
      </c>
      <c r="D4381">
        <v>2021</v>
      </c>
      <c r="E4381">
        <v>2</v>
      </c>
      <c r="F4381" s="9">
        <v>1</v>
      </c>
      <c r="G4381" t="s">
        <v>455</v>
      </c>
      <c r="H4381" t="s">
        <v>136</v>
      </c>
      <c r="I4381">
        <f>VLOOKUP(B4381,Information_sites!D:E,2,FALSE)</f>
        <v>-24.105399999999999</v>
      </c>
      <c r="J4381">
        <f>VLOOKUP(B4381,Information_sites!D:F,3,FALSE)</f>
        <v>-45.702500000000001</v>
      </c>
      <c r="K4381">
        <v>4</v>
      </c>
      <c r="L4381">
        <v>78</v>
      </c>
      <c r="M4381">
        <v>40</v>
      </c>
      <c r="N4381">
        <v>10</v>
      </c>
      <c r="O4381">
        <v>10</v>
      </c>
      <c r="P4381" s="5">
        <v>0.42569444444444399</v>
      </c>
      <c r="Q4381" s="5">
        <v>0.43055555555555602</v>
      </c>
      <c r="S4381" s="2" t="s">
        <v>125</v>
      </c>
      <c r="T4381">
        <v>2</v>
      </c>
      <c r="U4381" s="2">
        <v>10</v>
      </c>
      <c r="X4381" t="str">
        <f>VLOOKUP($S4381,Taxonomic!A:D,2,FALSE)</f>
        <v>mullidae</v>
      </c>
      <c r="Y4381" t="str">
        <f>VLOOKUP(S4381,Taxonomic!A:D,3,FALSE)</f>
        <v>pseudupeneus</v>
      </c>
      <c r="Z4381" t="str">
        <f>VLOOKUP(S4381,Taxonomic!A:D,4,FALSE)</f>
        <v>maculatus</v>
      </c>
    </row>
    <row r="4382" spans="1:26" x14ac:dyDescent="0.2">
      <c r="A4382" t="s">
        <v>30</v>
      </c>
      <c r="B4382" t="s">
        <v>436</v>
      </c>
      <c r="C4382" s="4" t="s">
        <v>197</v>
      </c>
      <c r="D4382">
        <v>2021</v>
      </c>
      <c r="E4382">
        <v>2</v>
      </c>
      <c r="F4382" s="9">
        <v>1</v>
      </c>
      <c r="G4382" t="s">
        <v>455</v>
      </c>
      <c r="H4382" t="s">
        <v>136</v>
      </c>
      <c r="I4382">
        <f>VLOOKUP(B4382,Information_sites!D:E,2,FALSE)</f>
        <v>-24.105399999999999</v>
      </c>
      <c r="J4382">
        <f>VLOOKUP(B4382,Information_sites!D:F,3,FALSE)</f>
        <v>-45.702500000000001</v>
      </c>
      <c r="K4382">
        <v>4</v>
      </c>
      <c r="L4382">
        <v>78</v>
      </c>
      <c r="M4382">
        <v>40</v>
      </c>
      <c r="N4382">
        <v>10</v>
      </c>
      <c r="O4382">
        <v>10</v>
      </c>
      <c r="P4382" s="5">
        <v>0.42569444444444399</v>
      </c>
      <c r="Q4382" s="5">
        <v>0.43055555555555602</v>
      </c>
      <c r="S4382" s="2" t="s">
        <v>199</v>
      </c>
      <c r="T4382">
        <v>70</v>
      </c>
      <c r="U4382" s="2">
        <v>7</v>
      </c>
      <c r="X4382" t="str">
        <f>VLOOKUP($S4382,Taxonomic!A:D,2,FALSE)</f>
        <v>carangidae</v>
      </c>
      <c r="Y4382" t="str">
        <f>VLOOKUP(S4382,Taxonomic!A:D,3,FALSE)</f>
        <v>decapterus</v>
      </c>
      <c r="Z4382" t="str">
        <f>VLOOKUP(S4382,Taxonomic!A:D,4,FALSE)</f>
        <v>macarellus</v>
      </c>
    </row>
    <row r="4383" spans="1:26" x14ac:dyDescent="0.2">
      <c r="A4383" t="s">
        <v>30</v>
      </c>
      <c r="B4383" t="s">
        <v>436</v>
      </c>
      <c r="C4383" s="4" t="s">
        <v>197</v>
      </c>
      <c r="D4383">
        <v>2021</v>
      </c>
      <c r="E4383">
        <v>2</v>
      </c>
      <c r="F4383" s="9">
        <v>1</v>
      </c>
      <c r="G4383" t="s">
        <v>455</v>
      </c>
      <c r="H4383" t="s">
        <v>136</v>
      </c>
      <c r="I4383">
        <f>VLOOKUP(B4383,Information_sites!D:E,2,FALSE)</f>
        <v>-24.105399999999999</v>
      </c>
      <c r="J4383">
        <f>VLOOKUP(B4383,Information_sites!D:F,3,FALSE)</f>
        <v>-45.702500000000001</v>
      </c>
      <c r="K4383">
        <v>4</v>
      </c>
      <c r="L4383">
        <v>78</v>
      </c>
      <c r="M4383">
        <v>40</v>
      </c>
      <c r="N4383">
        <v>10</v>
      </c>
      <c r="O4383">
        <v>10</v>
      </c>
      <c r="P4383" s="5">
        <v>0.42569444444444399</v>
      </c>
      <c r="Q4383" s="5">
        <v>0.43055555555555602</v>
      </c>
      <c r="S4383" s="2" t="s">
        <v>199</v>
      </c>
      <c r="T4383">
        <v>100</v>
      </c>
      <c r="U4383" s="2">
        <v>5</v>
      </c>
      <c r="X4383" t="str">
        <f>VLOOKUP($S4383,Taxonomic!A:D,2,FALSE)</f>
        <v>carangidae</v>
      </c>
      <c r="Y4383" t="str">
        <f>VLOOKUP(S4383,Taxonomic!A:D,3,FALSE)</f>
        <v>decapterus</v>
      </c>
      <c r="Z4383" t="str">
        <f>VLOOKUP(S4383,Taxonomic!A:D,4,FALSE)</f>
        <v>macarellus</v>
      </c>
    </row>
    <row r="4384" spans="1:26" x14ac:dyDescent="0.2">
      <c r="A4384" t="s">
        <v>30</v>
      </c>
      <c r="B4384" t="s">
        <v>436</v>
      </c>
      <c r="C4384" s="4" t="s">
        <v>197</v>
      </c>
      <c r="D4384">
        <v>2021</v>
      </c>
      <c r="E4384">
        <v>2</v>
      </c>
      <c r="F4384" s="9">
        <v>1</v>
      </c>
      <c r="G4384" t="s">
        <v>455</v>
      </c>
      <c r="H4384" t="s">
        <v>136</v>
      </c>
      <c r="I4384">
        <f>VLOOKUP(B4384,Information_sites!D:E,2,FALSE)</f>
        <v>-24.105399999999999</v>
      </c>
      <c r="J4384">
        <f>VLOOKUP(B4384,Information_sites!D:F,3,FALSE)</f>
        <v>-45.702500000000001</v>
      </c>
      <c r="K4384">
        <v>4</v>
      </c>
      <c r="L4384">
        <v>78</v>
      </c>
      <c r="M4384">
        <v>40</v>
      </c>
      <c r="N4384">
        <v>10</v>
      </c>
      <c r="O4384">
        <v>10</v>
      </c>
      <c r="P4384" s="5">
        <v>0.42569444444444399</v>
      </c>
      <c r="Q4384" s="5">
        <v>0.43055555555555602</v>
      </c>
      <c r="S4384" s="2" t="s">
        <v>56</v>
      </c>
      <c r="T4384">
        <v>1</v>
      </c>
      <c r="U4384" s="2">
        <v>35</v>
      </c>
      <c r="V4384" t="s">
        <v>157</v>
      </c>
      <c r="X4384" t="str">
        <f>VLOOKUP($S4384,Taxonomic!A:D,2,FALSE)</f>
        <v>scaridae</v>
      </c>
      <c r="Y4384" t="str">
        <f>VLOOKUP(S4384,Taxonomic!A:D,3,FALSE)</f>
        <v>sparisoma</v>
      </c>
      <c r="Z4384" t="str">
        <f>VLOOKUP(S4384,Taxonomic!A:D,4,FALSE)</f>
        <v>axillare</v>
      </c>
    </row>
    <row r="4385" spans="1:26" x14ac:dyDescent="0.2">
      <c r="A4385" t="s">
        <v>30</v>
      </c>
      <c r="B4385" t="s">
        <v>436</v>
      </c>
      <c r="C4385" s="4" t="s">
        <v>197</v>
      </c>
      <c r="D4385">
        <v>2021</v>
      </c>
      <c r="E4385">
        <v>2</v>
      </c>
      <c r="F4385" s="9">
        <v>1</v>
      </c>
      <c r="G4385" t="s">
        <v>455</v>
      </c>
      <c r="H4385" t="s">
        <v>136</v>
      </c>
      <c r="I4385">
        <f>VLOOKUP(B4385,Information_sites!D:E,2,FALSE)</f>
        <v>-24.105399999999999</v>
      </c>
      <c r="J4385">
        <f>VLOOKUP(B4385,Information_sites!D:F,3,FALSE)</f>
        <v>-45.702500000000001</v>
      </c>
      <c r="K4385">
        <v>4</v>
      </c>
      <c r="L4385">
        <v>78</v>
      </c>
      <c r="M4385">
        <v>40</v>
      </c>
      <c r="N4385">
        <v>10</v>
      </c>
      <c r="O4385">
        <v>10</v>
      </c>
      <c r="P4385" s="5">
        <v>0.42569444444444399</v>
      </c>
      <c r="Q4385" s="5">
        <v>0.43055555555555602</v>
      </c>
      <c r="S4385" s="2" t="s">
        <v>49</v>
      </c>
      <c r="T4385">
        <v>1</v>
      </c>
      <c r="U4385" s="2">
        <v>18</v>
      </c>
      <c r="X4385" t="str">
        <f>VLOOKUP($S4385,Taxonomic!A:D,2,FALSE)</f>
        <v>acanthuridae</v>
      </c>
      <c r="Y4385" t="str">
        <f>VLOOKUP(S4385,Taxonomic!A:D,3,FALSE)</f>
        <v>acanthurus</v>
      </c>
      <c r="Z4385" t="str">
        <f>VLOOKUP(S4385,Taxonomic!A:D,4,FALSE)</f>
        <v>chirurgus</v>
      </c>
    </row>
    <row r="4386" spans="1:26" x14ac:dyDescent="0.2">
      <c r="A4386" t="s">
        <v>30</v>
      </c>
      <c r="B4386" t="s">
        <v>436</v>
      </c>
      <c r="C4386" s="4" t="s">
        <v>197</v>
      </c>
      <c r="D4386">
        <v>2021</v>
      </c>
      <c r="E4386">
        <v>2</v>
      </c>
      <c r="F4386" s="9">
        <v>1</v>
      </c>
      <c r="G4386" t="s">
        <v>455</v>
      </c>
      <c r="H4386" t="s">
        <v>136</v>
      </c>
      <c r="I4386">
        <f>VLOOKUP(B4386,Information_sites!D:E,2,FALSE)</f>
        <v>-24.105399999999999</v>
      </c>
      <c r="J4386">
        <f>VLOOKUP(B4386,Information_sites!D:F,3,FALSE)</f>
        <v>-45.702500000000001</v>
      </c>
      <c r="K4386">
        <v>4</v>
      </c>
      <c r="L4386">
        <v>78</v>
      </c>
      <c r="M4386">
        <v>40</v>
      </c>
      <c r="N4386">
        <v>10</v>
      </c>
      <c r="O4386">
        <v>10</v>
      </c>
      <c r="P4386" s="5">
        <v>0.42569444444444399</v>
      </c>
      <c r="Q4386" s="5">
        <v>0.43055555555555602</v>
      </c>
      <c r="S4386" s="2" t="s">
        <v>49</v>
      </c>
      <c r="T4386">
        <v>1</v>
      </c>
      <c r="U4386" s="2">
        <v>27</v>
      </c>
      <c r="X4386" t="str">
        <f>VLOOKUP($S4386,Taxonomic!A:D,2,FALSE)</f>
        <v>acanthuridae</v>
      </c>
      <c r="Y4386" t="str">
        <f>VLOOKUP(S4386,Taxonomic!A:D,3,FALSE)</f>
        <v>acanthurus</v>
      </c>
      <c r="Z4386" t="str">
        <f>VLOOKUP(S4386,Taxonomic!A:D,4,FALSE)</f>
        <v>chirurgus</v>
      </c>
    </row>
    <row r="4387" spans="1:26" x14ac:dyDescent="0.2">
      <c r="A4387" t="s">
        <v>30</v>
      </c>
      <c r="B4387" t="s">
        <v>436</v>
      </c>
      <c r="C4387" s="4" t="s">
        <v>197</v>
      </c>
      <c r="D4387">
        <v>2021</v>
      </c>
      <c r="E4387">
        <v>2</v>
      </c>
      <c r="F4387" s="9">
        <v>1</v>
      </c>
      <c r="G4387" t="s">
        <v>455</v>
      </c>
      <c r="H4387" t="s">
        <v>136</v>
      </c>
      <c r="I4387">
        <f>VLOOKUP(B4387,Information_sites!D:E,2,FALSE)</f>
        <v>-24.105399999999999</v>
      </c>
      <c r="J4387">
        <f>VLOOKUP(B4387,Information_sites!D:F,3,FALSE)</f>
        <v>-45.702500000000001</v>
      </c>
      <c r="K4387">
        <v>4</v>
      </c>
      <c r="L4387">
        <v>78</v>
      </c>
      <c r="M4387">
        <v>40</v>
      </c>
      <c r="N4387">
        <v>10</v>
      </c>
      <c r="O4387">
        <v>10</v>
      </c>
      <c r="P4387" s="5">
        <v>0.42569444444444399</v>
      </c>
      <c r="Q4387" s="5">
        <v>0.43055555555555602</v>
      </c>
      <c r="S4387" s="2" t="s">
        <v>49</v>
      </c>
      <c r="T4387">
        <v>1</v>
      </c>
      <c r="U4387" s="2">
        <v>35</v>
      </c>
      <c r="X4387" t="str">
        <f>VLOOKUP($S4387,Taxonomic!A:D,2,FALSE)</f>
        <v>acanthuridae</v>
      </c>
      <c r="Y4387" t="str">
        <f>VLOOKUP(S4387,Taxonomic!A:D,3,FALSE)</f>
        <v>acanthurus</v>
      </c>
      <c r="Z4387" t="str">
        <f>VLOOKUP(S4387,Taxonomic!A:D,4,FALSE)</f>
        <v>chirurgus</v>
      </c>
    </row>
    <row r="4388" spans="1:26" x14ac:dyDescent="0.2">
      <c r="A4388" t="s">
        <v>30</v>
      </c>
      <c r="B4388" t="s">
        <v>436</v>
      </c>
      <c r="C4388" s="4" t="s">
        <v>197</v>
      </c>
      <c r="D4388">
        <v>2021</v>
      </c>
      <c r="E4388">
        <v>2</v>
      </c>
      <c r="F4388" s="9">
        <v>1</v>
      </c>
      <c r="G4388" t="s">
        <v>455</v>
      </c>
      <c r="H4388" t="s">
        <v>136</v>
      </c>
      <c r="I4388">
        <f>VLOOKUP(B4388,Information_sites!D:E,2,FALSE)</f>
        <v>-24.105399999999999</v>
      </c>
      <c r="J4388">
        <f>VLOOKUP(B4388,Information_sites!D:F,3,FALSE)</f>
        <v>-45.702500000000001</v>
      </c>
      <c r="K4388">
        <v>4</v>
      </c>
      <c r="L4388">
        <v>78</v>
      </c>
      <c r="M4388">
        <v>40</v>
      </c>
      <c r="N4388">
        <v>10</v>
      </c>
      <c r="O4388">
        <v>10</v>
      </c>
      <c r="P4388" s="5">
        <v>0.42569444444444399</v>
      </c>
      <c r="Q4388" s="5">
        <v>0.43055555555555602</v>
      </c>
      <c r="S4388" s="2" t="s">
        <v>76</v>
      </c>
      <c r="T4388">
        <v>2</v>
      </c>
      <c r="U4388" s="2">
        <v>35</v>
      </c>
      <c r="X4388" t="str">
        <f>VLOOKUP($S4388,Taxonomic!A:D,2,FALSE)</f>
        <v>lutjanidae</v>
      </c>
      <c r="Y4388" t="str">
        <f>VLOOKUP(S4388,Taxonomic!A:D,3,FALSE)</f>
        <v>lutjanus</v>
      </c>
      <c r="Z4388" t="str">
        <f>VLOOKUP(S4388,Taxonomic!A:D,4,FALSE)</f>
        <v>analis</v>
      </c>
    </row>
    <row r="4389" spans="1:26" x14ac:dyDescent="0.2">
      <c r="A4389" t="s">
        <v>30</v>
      </c>
      <c r="B4389" t="s">
        <v>436</v>
      </c>
      <c r="C4389" s="4" t="s">
        <v>197</v>
      </c>
      <c r="D4389">
        <v>2021</v>
      </c>
      <c r="E4389">
        <v>2</v>
      </c>
      <c r="F4389" s="9">
        <v>1</v>
      </c>
      <c r="G4389" t="s">
        <v>455</v>
      </c>
      <c r="H4389" t="s">
        <v>136</v>
      </c>
      <c r="I4389">
        <f>VLOOKUP(B4389,Information_sites!D:E,2,FALSE)</f>
        <v>-24.105399999999999</v>
      </c>
      <c r="J4389">
        <f>VLOOKUP(B4389,Information_sites!D:F,3,FALSE)</f>
        <v>-45.702500000000001</v>
      </c>
      <c r="K4389">
        <v>4</v>
      </c>
      <c r="L4389">
        <v>78</v>
      </c>
      <c r="M4389">
        <v>40</v>
      </c>
      <c r="N4389">
        <v>10</v>
      </c>
      <c r="O4389">
        <v>10</v>
      </c>
      <c r="P4389" s="5">
        <v>0.42569444444444399</v>
      </c>
      <c r="Q4389" s="5">
        <v>0.43055555555555602</v>
      </c>
      <c r="S4389" s="2" t="s">
        <v>50</v>
      </c>
      <c r="T4389">
        <v>1</v>
      </c>
      <c r="U4389" s="2">
        <v>18</v>
      </c>
      <c r="X4389" t="str">
        <f>VLOOKUP($S4389,Taxonomic!A:D,2,FALSE)</f>
        <v>haemulidae</v>
      </c>
      <c r="Y4389" t="str">
        <f>VLOOKUP(S4389,Taxonomic!A:D,3,FALSE)</f>
        <v>anisotremus</v>
      </c>
      <c r="Z4389" t="str">
        <f>VLOOKUP(S4389,Taxonomic!A:D,4,FALSE)</f>
        <v>virginicus</v>
      </c>
    </row>
    <row r="4390" spans="1:26" x14ac:dyDescent="0.2">
      <c r="A4390" t="s">
        <v>30</v>
      </c>
      <c r="B4390" t="s">
        <v>436</v>
      </c>
      <c r="C4390" s="4" t="s">
        <v>197</v>
      </c>
      <c r="D4390">
        <v>2021</v>
      </c>
      <c r="E4390">
        <v>2</v>
      </c>
      <c r="F4390" s="9">
        <v>1</v>
      </c>
      <c r="G4390" t="s">
        <v>455</v>
      </c>
      <c r="H4390" t="s">
        <v>136</v>
      </c>
      <c r="I4390">
        <f>VLOOKUP(B4390,Information_sites!D:E,2,FALSE)</f>
        <v>-24.105399999999999</v>
      </c>
      <c r="J4390">
        <f>VLOOKUP(B4390,Information_sites!D:F,3,FALSE)</f>
        <v>-45.702500000000001</v>
      </c>
      <c r="K4390">
        <v>4</v>
      </c>
      <c r="L4390">
        <v>78</v>
      </c>
      <c r="M4390">
        <v>40</v>
      </c>
      <c r="N4390">
        <v>10</v>
      </c>
      <c r="O4390">
        <v>10</v>
      </c>
      <c r="P4390" s="5">
        <v>0.42569444444444399</v>
      </c>
      <c r="Q4390" s="5">
        <v>0.43055555555555602</v>
      </c>
      <c r="S4390" s="2" t="s">
        <v>42</v>
      </c>
      <c r="T4390">
        <v>1</v>
      </c>
      <c r="U4390" s="2">
        <v>32</v>
      </c>
      <c r="X4390" t="str">
        <f>VLOOKUP($S4390,Taxonomic!A:D,2,FALSE)</f>
        <v>serranidae</v>
      </c>
      <c r="Y4390" t="str">
        <f>VLOOKUP(S4390,Taxonomic!A:D,3,FALSE)</f>
        <v>mycteroperca</v>
      </c>
      <c r="Z4390" t="str">
        <f>VLOOKUP(S4390,Taxonomic!A:D,4,FALSE)</f>
        <v>acutirostris</v>
      </c>
    </row>
    <row r="4391" spans="1:26" x14ac:dyDescent="0.2">
      <c r="A4391" t="s">
        <v>30</v>
      </c>
      <c r="B4391" t="s">
        <v>436</v>
      </c>
      <c r="C4391" s="4" t="s">
        <v>197</v>
      </c>
      <c r="D4391">
        <v>2021</v>
      </c>
      <c r="E4391">
        <v>2</v>
      </c>
      <c r="F4391" s="9">
        <v>1</v>
      </c>
      <c r="G4391" t="s">
        <v>455</v>
      </c>
      <c r="H4391" t="s">
        <v>136</v>
      </c>
      <c r="I4391">
        <f>VLOOKUP(B4391,Information_sites!D:E,2,FALSE)</f>
        <v>-24.105399999999999</v>
      </c>
      <c r="J4391">
        <f>VLOOKUP(B4391,Information_sites!D:F,3,FALSE)</f>
        <v>-45.702500000000001</v>
      </c>
      <c r="K4391">
        <v>4</v>
      </c>
      <c r="L4391">
        <v>78</v>
      </c>
      <c r="M4391">
        <v>40</v>
      </c>
      <c r="N4391">
        <v>10</v>
      </c>
      <c r="O4391">
        <v>10</v>
      </c>
      <c r="P4391" s="5">
        <v>0.42569444444444399</v>
      </c>
      <c r="Q4391" s="5">
        <v>0.43055555555555602</v>
      </c>
      <c r="S4391" s="2" t="s">
        <v>42</v>
      </c>
      <c r="T4391">
        <v>1</v>
      </c>
      <c r="U4391" s="2">
        <v>37</v>
      </c>
      <c r="X4391" t="str">
        <f>VLOOKUP($S4391,Taxonomic!A:D,2,FALSE)</f>
        <v>serranidae</v>
      </c>
      <c r="Y4391" t="str">
        <f>VLOOKUP(S4391,Taxonomic!A:D,3,FALSE)</f>
        <v>mycteroperca</v>
      </c>
      <c r="Z4391" t="str">
        <f>VLOOKUP(S4391,Taxonomic!A:D,4,FALSE)</f>
        <v>acutirostris</v>
      </c>
    </row>
    <row r="4392" spans="1:26" x14ac:dyDescent="0.2">
      <c r="A4392" t="s">
        <v>30</v>
      </c>
      <c r="B4392" t="s">
        <v>436</v>
      </c>
      <c r="C4392" s="4" t="s">
        <v>197</v>
      </c>
      <c r="D4392">
        <v>2021</v>
      </c>
      <c r="E4392">
        <v>2</v>
      </c>
      <c r="F4392" s="9">
        <v>1</v>
      </c>
      <c r="G4392" t="s">
        <v>455</v>
      </c>
      <c r="H4392" t="s">
        <v>136</v>
      </c>
      <c r="I4392">
        <f>VLOOKUP(B4392,Information_sites!D:E,2,FALSE)</f>
        <v>-24.105399999999999</v>
      </c>
      <c r="J4392">
        <f>VLOOKUP(B4392,Information_sites!D:F,3,FALSE)</f>
        <v>-45.702500000000001</v>
      </c>
      <c r="K4392">
        <v>4</v>
      </c>
      <c r="L4392">
        <v>78</v>
      </c>
      <c r="M4392">
        <v>40</v>
      </c>
      <c r="N4392">
        <v>10</v>
      </c>
      <c r="O4392">
        <v>10</v>
      </c>
      <c r="P4392" s="5">
        <v>0.42569444444444399</v>
      </c>
      <c r="Q4392" s="5">
        <v>0.43055555555555602</v>
      </c>
      <c r="S4392" s="2" t="s">
        <v>141</v>
      </c>
      <c r="T4392">
        <v>5</v>
      </c>
      <c r="U4392" s="2">
        <v>5</v>
      </c>
      <c r="X4392" t="str">
        <f>VLOOKUP($S4392,Taxonomic!A:D,2,FALSE)</f>
        <v>scaridae</v>
      </c>
      <c r="Y4392" t="str">
        <f>VLOOKUP(S4392,Taxonomic!A:D,3,FALSE)</f>
        <v>sparisoma</v>
      </c>
      <c r="Z4392" t="str">
        <f>VLOOKUP(S4392,Taxonomic!A:D,4,FALSE)</f>
        <v>spp</v>
      </c>
    </row>
    <row r="4393" spans="1:26" x14ac:dyDescent="0.2">
      <c r="A4393" t="s">
        <v>30</v>
      </c>
      <c r="B4393" t="s">
        <v>436</v>
      </c>
      <c r="C4393" s="4" t="s">
        <v>197</v>
      </c>
      <c r="D4393">
        <v>2021</v>
      </c>
      <c r="E4393">
        <v>2</v>
      </c>
      <c r="F4393" s="9">
        <v>1</v>
      </c>
      <c r="G4393" t="s">
        <v>455</v>
      </c>
      <c r="H4393" t="s">
        <v>136</v>
      </c>
      <c r="I4393">
        <f>VLOOKUP(B4393,Information_sites!D:E,2,FALSE)</f>
        <v>-24.105399999999999</v>
      </c>
      <c r="J4393">
        <f>VLOOKUP(B4393,Information_sites!D:F,3,FALSE)</f>
        <v>-45.702500000000001</v>
      </c>
      <c r="K4393">
        <v>4</v>
      </c>
      <c r="L4393">
        <v>78</v>
      </c>
      <c r="M4393">
        <v>40</v>
      </c>
      <c r="N4393">
        <v>10</v>
      </c>
      <c r="O4393">
        <v>10</v>
      </c>
      <c r="P4393" s="5">
        <v>0.42569444444444399</v>
      </c>
      <c r="Q4393" s="5">
        <v>0.43055555555555602</v>
      </c>
      <c r="S4393" s="2" t="s">
        <v>38</v>
      </c>
      <c r="T4393">
        <v>1</v>
      </c>
      <c r="U4393" s="2">
        <v>30</v>
      </c>
      <c r="X4393" t="str">
        <f>VLOOKUP($S4393,Taxonomic!A:D,2,FALSE)</f>
        <v>serranidae</v>
      </c>
      <c r="Y4393" t="str">
        <f>VLOOKUP(S4393,Taxonomic!A:D,3,FALSE)</f>
        <v>epinephelus</v>
      </c>
      <c r="Z4393" t="str">
        <f>VLOOKUP(S4393,Taxonomic!A:D,4,FALSE)</f>
        <v>marginatus</v>
      </c>
    </row>
    <row r="4394" spans="1:26" x14ac:dyDescent="0.2">
      <c r="A4394" t="s">
        <v>30</v>
      </c>
      <c r="B4394" t="s">
        <v>436</v>
      </c>
      <c r="C4394" s="4" t="s">
        <v>197</v>
      </c>
      <c r="D4394">
        <v>2021</v>
      </c>
      <c r="E4394">
        <v>2</v>
      </c>
      <c r="F4394" s="9">
        <v>1</v>
      </c>
      <c r="G4394" t="s">
        <v>455</v>
      </c>
      <c r="H4394" t="s">
        <v>136</v>
      </c>
      <c r="I4394">
        <f>VLOOKUP(B4394,Information_sites!D:E,2,FALSE)</f>
        <v>-24.105399999999999</v>
      </c>
      <c r="J4394">
        <f>VLOOKUP(B4394,Information_sites!D:F,3,FALSE)</f>
        <v>-45.702500000000001</v>
      </c>
      <c r="K4394">
        <v>4</v>
      </c>
      <c r="L4394">
        <v>78</v>
      </c>
      <c r="M4394">
        <v>40</v>
      </c>
      <c r="N4394">
        <v>10</v>
      </c>
      <c r="O4394">
        <v>10</v>
      </c>
      <c r="P4394" s="5">
        <v>0.42569444444444399</v>
      </c>
      <c r="Q4394" s="5">
        <v>0.43055555555555602</v>
      </c>
      <c r="S4394" s="2" t="s">
        <v>127</v>
      </c>
      <c r="T4394">
        <v>1</v>
      </c>
      <c r="U4394" s="2">
        <v>40</v>
      </c>
      <c r="X4394" t="str">
        <f>VLOOKUP($S4394,Taxonomic!A:D,2,FALSE)</f>
        <v>malacanthidae</v>
      </c>
      <c r="Y4394" t="str">
        <f>VLOOKUP(S4394,Taxonomic!A:D,3,FALSE)</f>
        <v>malacanthus</v>
      </c>
      <c r="Z4394" t="str">
        <f>VLOOKUP(S4394,Taxonomic!A:D,4,FALSE)</f>
        <v>plumieri</v>
      </c>
    </row>
    <row r="4395" spans="1:26" x14ac:dyDescent="0.2">
      <c r="A4395" t="s">
        <v>30</v>
      </c>
      <c r="B4395" t="s">
        <v>436</v>
      </c>
      <c r="C4395" s="4" t="s">
        <v>197</v>
      </c>
      <c r="D4395">
        <v>2021</v>
      </c>
      <c r="E4395">
        <v>2</v>
      </c>
      <c r="F4395" s="9">
        <v>1</v>
      </c>
      <c r="G4395" t="s">
        <v>455</v>
      </c>
      <c r="H4395" t="s">
        <v>136</v>
      </c>
      <c r="I4395">
        <f>VLOOKUP(B4395,Information_sites!D:E,2,FALSE)</f>
        <v>-24.105399999999999</v>
      </c>
      <c r="J4395">
        <f>VLOOKUP(B4395,Information_sites!D:F,3,FALSE)</f>
        <v>-45.702500000000001</v>
      </c>
      <c r="K4395">
        <v>4</v>
      </c>
      <c r="L4395">
        <v>78</v>
      </c>
      <c r="M4395">
        <v>40</v>
      </c>
      <c r="N4395">
        <v>10</v>
      </c>
      <c r="O4395">
        <v>10</v>
      </c>
      <c r="P4395" s="5">
        <v>0.42569444444444399</v>
      </c>
      <c r="Q4395" s="5">
        <v>0.43055555555555602</v>
      </c>
      <c r="S4395" s="2" t="s">
        <v>154</v>
      </c>
      <c r="T4395">
        <v>15</v>
      </c>
      <c r="U4395" s="2">
        <v>20</v>
      </c>
      <c r="X4395" t="str">
        <f>VLOOKUP($S4395,Taxonomic!A:D,2,FALSE)</f>
        <v>lutjanidae</v>
      </c>
      <c r="Y4395" t="str">
        <f>VLOOKUP(S4395,Taxonomic!A:D,3,FALSE)</f>
        <v>rhomboplites</v>
      </c>
      <c r="Z4395" t="str">
        <f>VLOOKUP(S4395,Taxonomic!A:D,4,FALSE)</f>
        <v>aurorubens</v>
      </c>
    </row>
    <row r="4396" spans="1:26" x14ac:dyDescent="0.2">
      <c r="A4396" t="s">
        <v>30</v>
      </c>
      <c r="B4396" t="s">
        <v>436</v>
      </c>
      <c r="C4396" s="4" t="s">
        <v>197</v>
      </c>
      <c r="D4396">
        <v>2021</v>
      </c>
      <c r="E4396">
        <v>2</v>
      </c>
      <c r="F4396" s="9">
        <v>1</v>
      </c>
      <c r="G4396" t="s">
        <v>455</v>
      </c>
      <c r="H4396" t="s">
        <v>136</v>
      </c>
      <c r="I4396">
        <f>VLOOKUP(B4396,Information_sites!D:E,2,FALSE)</f>
        <v>-24.105399999999999</v>
      </c>
      <c r="J4396">
        <f>VLOOKUP(B4396,Information_sites!D:F,3,FALSE)</f>
        <v>-45.702500000000001</v>
      </c>
      <c r="K4396">
        <v>4</v>
      </c>
      <c r="L4396">
        <v>78</v>
      </c>
      <c r="M4396">
        <v>40</v>
      </c>
      <c r="N4396">
        <v>10</v>
      </c>
      <c r="O4396">
        <v>10</v>
      </c>
      <c r="P4396" s="5">
        <v>0.42569444444444399</v>
      </c>
      <c r="Q4396" s="5">
        <v>0.43055555555555602</v>
      </c>
      <c r="S4396" s="2" t="s">
        <v>51</v>
      </c>
      <c r="T4396">
        <v>1</v>
      </c>
      <c r="U4396" s="2">
        <v>22</v>
      </c>
      <c r="X4396" t="str">
        <f>VLOOKUP($S4396,Taxonomic!A:D,2,FALSE)</f>
        <v>sparidae</v>
      </c>
      <c r="Y4396" t="str">
        <f>VLOOKUP(S4396,Taxonomic!A:D,3,FALSE)</f>
        <v>diplodus</v>
      </c>
      <c r="Z4396" t="str">
        <f>VLOOKUP(S4396,Taxonomic!A:D,4,FALSE)</f>
        <v>argenteus</v>
      </c>
    </row>
    <row r="4397" spans="1:26" x14ac:dyDescent="0.2">
      <c r="A4397" t="s">
        <v>30</v>
      </c>
      <c r="B4397" t="s">
        <v>436</v>
      </c>
      <c r="C4397" s="4" t="s">
        <v>197</v>
      </c>
      <c r="D4397">
        <v>2021</v>
      </c>
      <c r="E4397">
        <v>2</v>
      </c>
      <c r="F4397" s="9">
        <v>1</v>
      </c>
      <c r="G4397" t="s">
        <v>455</v>
      </c>
      <c r="H4397" t="s">
        <v>136</v>
      </c>
      <c r="I4397">
        <f>VLOOKUP(B4397,Information_sites!D:E,2,FALSE)</f>
        <v>-24.105399999999999</v>
      </c>
      <c r="J4397">
        <f>VLOOKUP(B4397,Information_sites!D:F,3,FALSE)</f>
        <v>-45.702500000000001</v>
      </c>
      <c r="K4397">
        <v>4</v>
      </c>
      <c r="L4397">
        <v>78</v>
      </c>
      <c r="M4397">
        <v>40</v>
      </c>
      <c r="N4397">
        <v>10</v>
      </c>
      <c r="O4397">
        <v>10</v>
      </c>
      <c r="P4397" s="5">
        <v>0.42569444444444399</v>
      </c>
      <c r="Q4397" s="5">
        <v>0.43055555555555602</v>
      </c>
      <c r="S4397" s="2" t="s">
        <v>41</v>
      </c>
      <c r="T4397">
        <v>1</v>
      </c>
      <c r="U4397" s="2">
        <v>27</v>
      </c>
      <c r="X4397" t="str">
        <f>VLOOKUP($S4397,Taxonomic!A:D,2,FALSE)</f>
        <v>holocentridae</v>
      </c>
      <c r="Y4397" t="str">
        <f>VLOOKUP(S4397,Taxonomic!A:D,3,FALSE)</f>
        <v>holocentrus</v>
      </c>
      <c r="Z4397" t="str">
        <f>VLOOKUP(S4397,Taxonomic!A:D,4,FALSE)</f>
        <v>adscensionis</v>
      </c>
    </row>
    <row r="4398" spans="1:26" x14ac:dyDescent="0.2">
      <c r="A4398" t="s">
        <v>30</v>
      </c>
      <c r="B4398" t="s">
        <v>436</v>
      </c>
      <c r="C4398" s="4" t="s">
        <v>197</v>
      </c>
      <c r="D4398">
        <v>2021</v>
      </c>
      <c r="E4398">
        <v>2</v>
      </c>
      <c r="F4398" s="9">
        <v>1</v>
      </c>
      <c r="G4398" t="s">
        <v>455</v>
      </c>
      <c r="H4398" t="s">
        <v>136</v>
      </c>
      <c r="I4398">
        <f>VLOOKUP(B4398,Information_sites!D:E,2,FALSE)</f>
        <v>-24.105399999999999</v>
      </c>
      <c r="J4398">
        <f>VLOOKUP(B4398,Information_sites!D:F,3,FALSE)</f>
        <v>-45.702500000000001</v>
      </c>
      <c r="K4398">
        <v>4</v>
      </c>
      <c r="L4398">
        <v>78</v>
      </c>
      <c r="M4398">
        <v>40</v>
      </c>
      <c r="N4398">
        <v>10</v>
      </c>
      <c r="O4398">
        <v>10</v>
      </c>
      <c r="P4398" s="5">
        <v>0.42569444444444399</v>
      </c>
      <c r="Q4398" s="5">
        <v>0.43055555555555602</v>
      </c>
      <c r="S4398" s="2" t="s">
        <v>41</v>
      </c>
      <c r="T4398">
        <v>1</v>
      </c>
      <c r="U4398" s="2">
        <v>20</v>
      </c>
      <c r="X4398" t="str">
        <f>VLOOKUP($S4398,Taxonomic!A:D,2,FALSE)</f>
        <v>holocentridae</v>
      </c>
      <c r="Y4398" t="str">
        <f>VLOOKUP(S4398,Taxonomic!A:D,3,FALSE)</f>
        <v>holocentrus</v>
      </c>
      <c r="Z4398" t="str">
        <f>VLOOKUP(S4398,Taxonomic!A:D,4,FALSE)</f>
        <v>adscensionis</v>
      </c>
    </row>
    <row r="4399" spans="1:26" x14ac:dyDescent="0.2">
      <c r="A4399" t="s">
        <v>30</v>
      </c>
      <c r="B4399" t="s">
        <v>436</v>
      </c>
      <c r="C4399" s="4" t="s">
        <v>197</v>
      </c>
      <c r="D4399">
        <v>2021</v>
      </c>
      <c r="E4399">
        <v>2</v>
      </c>
      <c r="F4399" s="9">
        <v>1</v>
      </c>
      <c r="G4399" t="s">
        <v>455</v>
      </c>
      <c r="H4399" t="s">
        <v>136</v>
      </c>
      <c r="I4399">
        <f>VLOOKUP(B4399,Information_sites!D:E,2,FALSE)</f>
        <v>-24.105399999999999</v>
      </c>
      <c r="J4399">
        <f>VLOOKUP(B4399,Information_sites!D:F,3,FALSE)</f>
        <v>-45.702500000000001</v>
      </c>
      <c r="K4399">
        <v>4</v>
      </c>
      <c r="L4399">
        <v>78</v>
      </c>
      <c r="M4399">
        <v>40</v>
      </c>
      <c r="N4399">
        <v>10</v>
      </c>
      <c r="O4399">
        <v>10</v>
      </c>
      <c r="P4399" s="5">
        <v>0.42569444444444399</v>
      </c>
      <c r="Q4399" s="5">
        <v>0.43055555555555602</v>
      </c>
      <c r="S4399" s="2" t="s">
        <v>35</v>
      </c>
      <c r="T4399">
        <v>1</v>
      </c>
      <c r="U4399" s="2">
        <v>25</v>
      </c>
      <c r="X4399" t="str">
        <f>VLOOKUP($S4399,Taxonomic!A:D,2,FALSE)</f>
        <v>labridae</v>
      </c>
      <c r="Y4399" t="str">
        <f>VLOOKUP(S4399,Taxonomic!A:D,3,FALSE)</f>
        <v>bodianus</v>
      </c>
      <c r="Z4399" t="str">
        <f>VLOOKUP(S4399,Taxonomic!A:D,4,FALSE)</f>
        <v>rufus</v>
      </c>
    </row>
    <row r="4400" spans="1:26" x14ac:dyDescent="0.2">
      <c r="A4400" t="s">
        <v>30</v>
      </c>
      <c r="B4400" t="s">
        <v>436</v>
      </c>
      <c r="C4400" s="4" t="s">
        <v>197</v>
      </c>
      <c r="D4400">
        <v>2021</v>
      </c>
      <c r="E4400">
        <v>2</v>
      </c>
      <c r="F4400" s="9">
        <v>1</v>
      </c>
      <c r="G4400" t="s">
        <v>455</v>
      </c>
      <c r="H4400" t="s">
        <v>136</v>
      </c>
      <c r="I4400">
        <f>VLOOKUP(B4400,Information_sites!D:E,2,FALSE)</f>
        <v>-24.105399999999999</v>
      </c>
      <c r="J4400">
        <f>VLOOKUP(B4400,Information_sites!D:F,3,FALSE)</f>
        <v>-45.702500000000001</v>
      </c>
      <c r="K4400">
        <v>4</v>
      </c>
      <c r="L4400">
        <v>78</v>
      </c>
      <c r="M4400">
        <v>40</v>
      </c>
      <c r="N4400">
        <v>10</v>
      </c>
      <c r="O4400">
        <v>10</v>
      </c>
      <c r="P4400" s="5">
        <v>0.42569444444444399</v>
      </c>
      <c r="Q4400" s="5">
        <v>0.43055555555555602</v>
      </c>
      <c r="S4400" s="2" t="s">
        <v>57</v>
      </c>
      <c r="T4400">
        <v>1</v>
      </c>
      <c r="U4400" s="2">
        <v>40</v>
      </c>
      <c r="V4400" t="s">
        <v>157</v>
      </c>
      <c r="X4400" t="str">
        <f>VLOOKUP($S4400,Taxonomic!A:D,2,FALSE)</f>
        <v>scaridae</v>
      </c>
      <c r="Y4400" t="str">
        <f>VLOOKUP(S4400,Taxonomic!A:D,3,FALSE)</f>
        <v>sparisoma</v>
      </c>
      <c r="Z4400" t="str">
        <f>VLOOKUP(S4400,Taxonomic!A:D,4,FALSE)</f>
        <v>frondosum</v>
      </c>
    </row>
    <row r="4401" spans="1:26" x14ac:dyDescent="0.2">
      <c r="A4401" t="s">
        <v>30</v>
      </c>
      <c r="B4401" t="s">
        <v>436</v>
      </c>
      <c r="C4401" s="4" t="s">
        <v>197</v>
      </c>
      <c r="D4401">
        <v>2021</v>
      </c>
      <c r="E4401">
        <v>2</v>
      </c>
      <c r="F4401" s="9">
        <v>1</v>
      </c>
      <c r="G4401" t="s">
        <v>455</v>
      </c>
      <c r="H4401" t="s">
        <v>136</v>
      </c>
      <c r="I4401">
        <f>VLOOKUP(B4401,Information_sites!D:E,2,FALSE)</f>
        <v>-24.105399999999999</v>
      </c>
      <c r="J4401">
        <f>VLOOKUP(B4401,Information_sites!D:F,3,FALSE)</f>
        <v>-45.702500000000001</v>
      </c>
      <c r="K4401">
        <v>4</v>
      </c>
      <c r="L4401">
        <v>78</v>
      </c>
      <c r="M4401">
        <v>40</v>
      </c>
      <c r="N4401">
        <v>10</v>
      </c>
      <c r="O4401">
        <v>10</v>
      </c>
      <c r="P4401" s="5">
        <v>0.42569444444444399</v>
      </c>
      <c r="Q4401" s="5">
        <v>0.43055555555555602</v>
      </c>
      <c r="S4401" s="2" t="s">
        <v>75</v>
      </c>
      <c r="T4401">
        <v>1</v>
      </c>
      <c r="U4401" s="2">
        <v>27</v>
      </c>
      <c r="X4401" t="str">
        <f>VLOOKUP($S4401,Taxonomic!A:D,2,FALSE)</f>
        <v>labridae</v>
      </c>
      <c r="Y4401" t="str">
        <f>VLOOKUP(S4401,Taxonomic!A:D,3,FALSE)</f>
        <v>halichoeres</v>
      </c>
      <c r="Z4401" t="str">
        <f>VLOOKUP(S4401,Taxonomic!A:D,4,FALSE)</f>
        <v>brasiliensis</v>
      </c>
    </row>
    <row r="4402" spans="1:26" x14ac:dyDescent="0.2">
      <c r="A4402" t="s">
        <v>30</v>
      </c>
      <c r="B4402" t="s">
        <v>436</v>
      </c>
      <c r="C4402" s="4" t="s">
        <v>197</v>
      </c>
      <c r="D4402">
        <v>2021</v>
      </c>
      <c r="E4402">
        <v>2</v>
      </c>
      <c r="F4402" s="9">
        <v>1</v>
      </c>
      <c r="G4402" t="s">
        <v>455</v>
      </c>
      <c r="H4402" t="s">
        <v>136</v>
      </c>
      <c r="I4402">
        <f>VLOOKUP(B4402,Information_sites!D:E,2,FALSE)</f>
        <v>-24.105399999999999</v>
      </c>
      <c r="J4402">
        <f>VLOOKUP(B4402,Information_sites!D:F,3,FALSE)</f>
        <v>-45.702500000000001</v>
      </c>
      <c r="K4402">
        <v>4</v>
      </c>
      <c r="L4402">
        <v>78</v>
      </c>
      <c r="M4402">
        <v>40</v>
      </c>
      <c r="N4402">
        <v>10</v>
      </c>
      <c r="O4402">
        <v>10</v>
      </c>
      <c r="P4402" s="5">
        <v>0.42569444444444399</v>
      </c>
      <c r="Q4402" s="5">
        <v>0.43055555555555602</v>
      </c>
      <c r="S4402" s="2" t="s">
        <v>75</v>
      </c>
      <c r="T4402">
        <v>2</v>
      </c>
      <c r="U4402" s="2">
        <v>7</v>
      </c>
      <c r="X4402" t="str">
        <f>VLOOKUP($S4402,Taxonomic!A:D,2,FALSE)</f>
        <v>labridae</v>
      </c>
      <c r="Y4402" t="str">
        <f>VLOOKUP(S4402,Taxonomic!A:D,3,FALSE)</f>
        <v>halichoeres</v>
      </c>
      <c r="Z4402" t="str">
        <f>VLOOKUP(S4402,Taxonomic!A:D,4,FALSE)</f>
        <v>brasiliensis</v>
      </c>
    </row>
    <row r="4403" spans="1:26" x14ac:dyDescent="0.2">
      <c r="A4403" t="s">
        <v>30</v>
      </c>
      <c r="B4403" t="s">
        <v>436</v>
      </c>
      <c r="C4403" s="4" t="s">
        <v>197</v>
      </c>
      <c r="D4403">
        <v>2021</v>
      </c>
      <c r="E4403">
        <v>2</v>
      </c>
      <c r="F4403" s="9">
        <v>1</v>
      </c>
      <c r="G4403" t="s">
        <v>455</v>
      </c>
      <c r="H4403" t="s">
        <v>136</v>
      </c>
      <c r="I4403">
        <f>VLOOKUP(B4403,Information_sites!D:E,2,FALSE)</f>
        <v>-24.105399999999999</v>
      </c>
      <c r="J4403">
        <f>VLOOKUP(B4403,Information_sites!D:F,3,FALSE)</f>
        <v>-45.702500000000001</v>
      </c>
      <c r="K4403">
        <v>4</v>
      </c>
      <c r="L4403">
        <v>78</v>
      </c>
      <c r="M4403">
        <v>40</v>
      </c>
      <c r="N4403">
        <v>10</v>
      </c>
      <c r="O4403">
        <v>10</v>
      </c>
      <c r="P4403" s="5">
        <v>0.42569444444444399</v>
      </c>
      <c r="Q4403" s="5">
        <v>0.43055555555555602</v>
      </c>
      <c r="S4403" s="2" t="s">
        <v>75</v>
      </c>
      <c r="T4403">
        <v>4</v>
      </c>
      <c r="U4403" s="2">
        <v>5</v>
      </c>
      <c r="X4403" t="str">
        <f>VLOOKUP($S4403,Taxonomic!A:D,2,FALSE)</f>
        <v>labridae</v>
      </c>
      <c r="Y4403" t="str">
        <f>VLOOKUP(S4403,Taxonomic!A:D,3,FALSE)</f>
        <v>halichoeres</v>
      </c>
      <c r="Z4403" t="str">
        <f>VLOOKUP(S4403,Taxonomic!A:D,4,FALSE)</f>
        <v>brasiliensis</v>
      </c>
    </row>
    <row r="4404" spans="1:26" x14ac:dyDescent="0.2">
      <c r="A4404" t="s">
        <v>30</v>
      </c>
      <c r="B4404" t="s">
        <v>436</v>
      </c>
      <c r="C4404" s="4" t="s">
        <v>197</v>
      </c>
      <c r="D4404">
        <v>2021</v>
      </c>
      <c r="E4404">
        <v>2</v>
      </c>
      <c r="F4404" s="9">
        <v>1</v>
      </c>
      <c r="G4404" t="s">
        <v>455</v>
      </c>
      <c r="H4404" t="s">
        <v>136</v>
      </c>
      <c r="I4404">
        <f>VLOOKUP(B4404,Information_sites!D:E,2,FALSE)</f>
        <v>-24.105399999999999</v>
      </c>
      <c r="J4404">
        <f>VLOOKUP(B4404,Information_sites!D:F,3,FALSE)</f>
        <v>-45.702500000000001</v>
      </c>
      <c r="K4404">
        <v>4</v>
      </c>
      <c r="L4404">
        <v>78</v>
      </c>
      <c r="M4404">
        <v>40</v>
      </c>
      <c r="N4404">
        <v>10</v>
      </c>
      <c r="O4404">
        <v>10</v>
      </c>
      <c r="P4404" s="5">
        <v>0.42569444444444399</v>
      </c>
      <c r="Q4404" s="5">
        <v>0.43055555555555602</v>
      </c>
      <c r="S4404" s="2" t="s">
        <v>42</v>
      </c>
      <c r="T4404">
        <v>1</v>
      </c>
      <c r="U4404" s="2">
        <v>32</v>
      </c>
      <c r="X4404" t="str">
        <f>VLOOKUP($S4404,Taxonomic!A:D,2,FALSE)</f>
        <v>serranidae</v>
      </c>
      <c r="Y4404" t="str">
        <f>VLOOKUP(S4404,Taxonomic!A:D,3,FALSE)</f>
        <v>mycteroperca</v>
      </c>
      <c r="Z4404" t="str">
        <f>VLOOKUP(S4404,Taxonomic!A:D,4,FALSE)</f>
        <v>acutirostris</v>
      </c>
    </row>
    <row r="4405" spans="1:26" x14ac:dyDescent="0.2">
      <c r="A4405" t="s">
        <v>30</v>
      </c>
      <c r="B4405" t="s">
        <v>436</v>
      </c>
      <c r="C4405" s="4" t="s">
        <v>197</v>
      </c>
      <c r="D4405">
        <v>2021</v>
      </c>
      <c r="E4405">
        <v>2</v>
      </c>
      <c r="F4405" s="9">
        <v>1</v>
      </c>
      <c r="G4405" t="s">
        <v>455</v>
      </c>
      <c r="H4405" t="s">
        <v>136</v>
      </c>
      <c r="I4405">
        <f>VLOOKUP(B4405,Information_sites!D:E,2,FALSE)</f>
        <v>-24.105399999999999</v>
      </c>
      <c r="J4405">
        <f>VLOOKUP(B4405,Information_sites!D:F,3,FALSE)</f>
        <v>-45.702500000000001</v>
      </c>
      <c r="K4405">
        <v>4</v>
      </c>
      <c r="L4405">
        <v>78</v>
      </c>
      <c r="M4405">
        <v>40</v>
      </c>
      <c r="N4405">
        <v>10</v>
      </c>
      <c r="O4405">
        <v>10</v>
      </c>
      <c r="P4405" s="5">
        <v>0.42569444444444399</v>
      </c>
      <c r="Q4405" s="5">
        <v>0.43055555555555602</v>
      </c>
      <c r="S4405" s="2" t="s">
        <v>100</v>
      </c>
      <c r="T4405">
        <v>10</v>
      </c>
      <c r="U4405" s="2">
        <v>7</v>
      </c>
      <c r="X4405" t="str">
        <f>VLOOKUP($S4405,Taxonomic!A:D,2,FALSE)</f>
        <v>gobiidae</v>
      </c>
      <c r="Y4405" t="str">
        <f>VLOOKUP(S4405,Taxonomic!A:D,3,FALSE)</f>
        <v>coryphopterus</v>
      </c>
      <c r="Z4405" t="str">
        <f>VLOOKUP(S4405,Taxonomic!A:D,4,FALSE)</f>
        <v>glaucofraenum</v>
      </c>
    </row>
    <row r="4406" spans="1:26" x14ac:dyDescent="0.2">
      <c r="A4406" t="s">
        <v>30</v>
      </c>
      <c r="B4406" t="s">
        <v>436</v>
      </c>
      <c r="C4406" s="4" t="s">
        <v>197</v>
      </c>
      <c r="D4406">
        <v>2021</v>
      </c>
      <c r="E4406">
        <v>2</v>
      </c>
      <c r="F4406" s="9">
        <v>1</v>
      </c>
      <c r="G4406" t="s">
        <v>455</v>
      </c>
      <c r="H4406" t="s">
        <v>136</v>
      </c>
      <c r="I4406">
        <f>VLOOKUP(B4406,Information_sites!D:E,2,FALSE)</f>
        <v>-24.105399999999999</v>
      </c>
      <c r="J4406">
        <f>VLOOKUP(B4406,Information_sites!D:F,3,FALSE)</f>
        <v>-45.702500000000001</v>
      </c>
      <c r="K4406">
        <v>4</v>
      </c>
      <c r="L4406">
        <v>78</v>
      </c>
      <c r="M4406">
        <v>40</v>
      </c>
      <c r="N4406">
        <v>10</v>
      </c>
      <c r="O4406">
        <v>10</v>
      </c>
      <c r="P4406" s="5">
        <v>0.42569444444444399</v>
      </c>
      <c r="Q4406" s="5">
        <v>0.43055555555555602</v>
      </c>
      <c r="S4406" s="2" t="s">
        <v>100</v>
      </c>
      <c r="T4406">
        <v>20</v>
      </c>
      <c r="U4406" s="2">
        <v>5</v>
      </c>
      <c r="X4406" t="str">
        <f>VLOOKUP($S4406,Taxonomic!A:D,2,FALSE)</f>
        <v>gobiidae</v>
      </c>
      <c r="Y4406" t="str">
        <f>VLOOKUP(S4406,Taxonomic!A:D,3,FALSE)</f>
        <v>coryphopterus</v>
      </c>
      <c r="Z4406" t="str">
        <f>VLOOKUP(S4406,Taxonomic!A:D,4,FALSE)</f>
        <v>glaucofraenum</v>
      </c>
    </row>
    <row r="4407" spans="1:26" x14ac:dyDescent="0.2">
      <c r="A4407" t="s">
        <v>30</v>
      </c>
      <c r="B4407" t="s">
        <v>436</v>
      </c>
      <c r="C4407" s="4" t="s">
        <v>197</v>
      </c>
      <c r="D4407">
        <v>2021</v>
      </c>
      <c r="E4407">
        <v>2</v>
      </c>
      <c r="F4407" s="9">
        <v>1</v>
      </c>
      <c r="G4407" t="s">
        <v>455</v>
      </c>
      <c r="H4407" t="s">
        <v>136</v>
      </c>
      <c r="I4407">
        <f>VLOOKUP(B4407,Information_sites!D:E,2,FALSE)</f>
        <v>-24.105399999999999</v>
      </c>
      <c r="J4407">
        <f>VLOOKUP(B4407,Information_sites!D:F,3,FALSE)</f>
        <v>-45.702500000000001</v>
      </c>
      <c r="K4407">
        <v>4</v>
      </c>
      <c r="L4407">
        <v>78</v>
      </c>
      <c r="M4407">
        <v>40</v>
      </c>
      <c r="N4407">
        <v>10</v>
      </c>
      <c r="O4407">
        <v>10</v>
      </c>
      <c r="P4407" s="5">
        <v>0.42569444444444399</v>
      </c>
      <c r="Q4407" s="5">
        <v>0.43055555555555602</v>
      </c>
      <c r="S4407" s="2" t="s">
        <v>100</v>
      </c>
      <c r="T4407">
        <v>10</v>
      </c>
      <c r="U4407" s="2">
        <v>3</v>
      </c>
      <c r="X4407" t="str">
        <f>VLOOKUP($S4407,Taxonomic!A:D,2,FALSE)</f>
        <v>gobiidae</v>
      </c>
      <c r="Y4407" t="str">
        <f>VLOOKUP(S4407,Taxonomic!A:D,3,FALSE)</f>
        <v>coryphopterus</v>
      </c>
      <c r="Z4407" t="str">
        <f>VLOOKUP(S4407,Taxonomic!A:D,4,FALSE)</f>
        <v>glaucofraenum</v>
      </c>
    </row>
    <row r="4408" spans="1:26" x14ac:dyDescent="0.2">
      <c r="A4408" t="s">
        <v>30</v>
      </c>
      <c r="B4408" t="s">
        <v>436</v>
      </c>
      <c r="C4408" s="4" t="s">
        <v>197</v>
      </c>
      <c r="D4408">
        <v>2021</v>
      </c>
      <c r="E4408">
        <v>2</v>
      </c>
      <c r="F4408" s="9">
        <v>1</v>
      </c>
      <c r="G4408" t="s">
        <v>455</v>
      </c>
      <c r="H4408" t="s">
        <v>136</v>
      </c>
      <c r="I4408">
        <f>VLOOKUP(B4408,Information_sites!D:E,2,FALSE)</f>
        <v>-24.105399999999999</v>
      </c>
      <c r="J4408">
        <f>VLOOKUP(B4408,Information_sites!D:F,3,FALSE)</f>
        <v>-45.702500000000001</v>
      </c>
      <c r="K4408">
        <v>4</v>
      </c>
      <c r="L4408">
        <v>78</v>
      </c>
      <c r="M4408">
        <v>40</v>
      </c>
      <c r="N4408">
        <v>10</v>
      </c>
      <c r="O4408">
        <v>10</v>
      </c>
      <c r="P4408" s="5">
        <v>0.42569444444444399</v>
      </c>
      <c r="Q4408" s="5">
        <v>0.43055555555555602</v>
      </c>
      <c r="S4408" s="2" t="s">
        <v>39</v>
      </c>
      <c r="T4408">
        <v>40</v>
      </c>
      <c r="U4408" s="2">
        <v>10</v>
      </c>
      <c r="X4408" t="str">
        <f>VLOOKUP($S4408,Taxonomic!A:D,2,FALSE)</f>
        <v>haemulidae</v>
      </c>
      <c r="Y4408" t="str">
        <f>VLOOKUP(S4408,Taxonomic!A:D,3,FALSE)</f>
        <v>haemulon</v>
      </c>
      <c r="Z4408" t="str">
        <f>VLOOKUP(S4408,Taxonomic!A:D,4,FALSE)</f>
        <v>aurolineatum</v>
      </c>
    </row>
    <row r="4409" spans="1:26" x14ac:dyDescent="0.2">
      <c r="A4409" t="s">
        <v>30</v>
      </c>
      <c r="B4409" t="s">
        <v>436</v>
      </c>
      <c r="C4409" s="4" t="s">
        <v>197</v>
      </c>
      <c r="D4409">
        <v>2021</v>
      </c>
      <c r="E4409">
        <v>2</v>
      </c>
      <c r="F4409" s="9">
        <v>1</v>
      </c>
      <c r="G4409" t="s">
        <v>455</v>
      </c>
      <c r="H4409" t="s">
        <v>136</v>
      </c>
      <c r="I4409">
        <f>VLOOKUP(B4409,Information_sites!D:E,2,FALSE)</f>
        <v>-24.105399999999999</v>
      </c>
      <c r="J4409">
        <f>VLOOKUP(B4409,Information_sites!D:F,3,FALSE)</f>
        <v>-45.702500000000001</v>
      </c>
      <c r="K4409">
        <v>4</v>
      </c>
      <c r="L4409">
        <v>78</v>
      </c>
      <c r="M4409">
        <v>40</v>
      </c>
      <c r="N4409">
        <v>10</v>
      </c>
      <c r="O4409">
        <v>10</v>
      </c>
      <c r="P4409" s="5">
        <v>0.42569444444444399</v>
      </c>
      <c r="Q4409" s="5">
        <v>0.43055555555555602</v>
      </c>
      <c r="S4409" s="2" t="s">
        <v>39</v>
      </c>
      <c r="T4409">
        <v>50</v>
      </c>
      <c r="U4409" s="2">
        <v>12</v>
      </c>
      <c r="X4409" t="str">
        <f>VLOOKUP($S4409,Taxonomic!A:D,2,FALSE)</f>
        <v>haemulidae</v>
      </c>
      <c r="Y4409" t="str">
        <f>VLOOKUP(S4409,Taxonomic!A:D,3,FALSE)</f>
        <v>haemulon</v>
      </c>
      <c r="Z4409" t="str">
        <f>VLOOKUP(S4409,Taxonomic!A:D,4,FALSE)</f>
        <v>aurolineatum</v>
      </c>
    </row>
    <row r="4410" spans="1:26" x14ac:dyDescent="0.2">
      <c r="A4410" t="s">
        <v>30</v>
      </c>
      <c r="B4410" t="s">
        <v>436</v>
      </c>
      <c r="C4410" s="4" t="s">
        <v>197</v>
      </c>
      <c r="D4410">
        <v>2021</v>
      </c>
      <c r="E4410">
        <v>2</v>
      </c>
      <c r="F4410" s="9">
        <v>1</v>
      </c>
      <c r="G4410" t="s">
        <v>455</v>
      </c>
      <c r="H4410" t="s">
        <v>136</v>
      </c>
      <c r="I4410">
        <f>VLOOKUP(B4410,Information_sites!D:E,2,FALSE)</f>
        <v>-24.105399999999999</v>
      </c>
      <c r="J4410">
        <f>VLOOKUP(B4410,Information_sites!D:F,3,FALSE)</f>
        <v>-45.702500000000001</v>
      </c>
      <c r="K4410">
        <v>4</v>
      </c>
      <c r="L4410">
        <v>78</v>
      </c>
      <c r="M4410">
        <v>40</v>
      </c>
      <c r="N4410">
        <v>10</v>
      </c>
      <c r="O4410">
        <v>10</v>
      </c>
      <c r="P4410" s="5">
        <v>0.42569444444444399</v>
      </c>
      <c r="Q4410" s="5">
        <v>0.43055555555555602</v>
      </c>
      <c r="S4410" s="2" t="s">
        <v>39</v>
      </c>
      <c r="T4410">
        <v>50</v>
      </c>
      <c r="U4410" s="2">
        <v>15</v>
      </c>
      <c r="X4410" t="str">
        <f>VLOOKUP($S4410,Taxonomic!A:D,2,FALSE)</f>
        <v>haemulidae</v>
      </c>
      <c r="Y4410" t="str">
        <f>VLOOKUP(S4410,Taxonomic!A:D,3,FALSE)</f>
        <v>haemulon</v>
      </c>
      <c r="Z4410" t="str">
        <f>VLOOKUP(S4410,Taxonomic!A:D,4,FALSE)</f>
        <v>aurolineatum</v>
      </c>
    </row>
    <row r="4411" spans="1:26" x14ac:dyDescent="0.2">
      <c r="A4411" t="s">
        <v>30</v>
      </c>
      <c r="B4411" t="s">
        <v>436</v>
      </c>
      <c r="C4411" s="4" t="s">
        <v>197</v>
      </c>
      <c r="D4411">
        <v>2021</v>
      </c>
      <c r="E4411">
        <v>2</v>
      </c>
      <c r="F4411" s="9">
        <v>1</v>
      </c>
      <c r="G4411" t="s">
        <v>455</v>
      </c>
      <c r="H4411" t="s">
        <v>136</v>
      </c>
      <c r="I4411">
        <f>VLOOKUP(B4411,Information_sites!D:E,2,FALSE)</f>
        <v>-24.105399999999999</v>
      </c>
      <c r="J4411">
        <f>VLOOKUP(B4411,Information_sites!D:F,3,FALSE)</f>
        <v>-45.702500000000001</v>
      </c>
      <c r="K4411">
        <v>4</v>
      </c>
      <c r="L4411">
        <v>78</v>
      </c>
      <c r="M4411">
        <v>40</v>
      </c>
      <c r="N4411">
        <v>10</v>
      </c>
      <c r="O4411">
        <v>10</v>
      </c>
      <c r="P4411" s="5">
        <v>0.42569444444444399</v>
      </c>
      <c r="Q4411" s="5">
        <v>0.43055555555555602</v>
      </c>
      <c r="S4411" s="2" t="s">
        <v>65</v>
      </c>
      <c r="T4411">
        <v>1</v>
      </c>
      <c r="U4411" s="2">
        <v>4</v>
      </c>
      <c r="X4411" t="str">
        <f>VLOOKUP($S4411,Taxonomic!A:D,2,FALSE)</f>
        <v>gobiidae</v>
      </c>
      <c r="Y4411" t="str">
        <f>VLOOKUP(S4411,Taxonomic!A:D,3,FALSE)</f>
        <v>elacatinus</v>
      </c>
      <c r="Z4411" t="str">
        <f>VLOOKUP(S4411,Taxonomic!A:D,4,FALSE)</f>
        <v>figaro</v>
      </c>
    </row>
    <row r="4412" spans="1:26" x14ac:dyDescent="0.2">
      <c r="A4412" t="s">
        <v>30</v>
      </c>
      <c r="B4412" t="s">
        <v>436</v>
      </c>
      <c r="C4412" s="4" t="s">
        <v>197</v>
      </c>
      <c r="D4412">
        <v>2021</v>
      </c>
      <c r="E4412">
        <v>2</v>
      </c>
      <c r="F4412" s="9">
        <v>1</v>
      </c>
      <c r="G4412" t="s">
        <v>455</v>
      </c>
      <c r="H4412" t="s">
        <v>136</v>
      </c>
      <c r="I4412">
        <f>VLOOKUP(B4412,Information_sites!D:E,2,FALSE)</f>
        <v>-24.105399999999999</v>
      </c>
      <c r="J4412">
        <f>VLOOKUP(B4412,Information_sites!D:F,3,FALSE)</f>
        <v>-45.702500000000001</v>
      </c>
      <c r="K4412">
        <v>4</v>
      </c>
      <c r="L4412">
        <v>78</v>
      </c>
      <c r="M4412">
        <v>40</v>
      </c>
      <c r="N4412">
        <v>10</v>
      </c>
      <c r="O4412">
        <v>10</v>
      </c>
      <c r="P4412" s="5">
        <v>0.42569444444444399</v>
      </c>
      <c r="Q4412" s="5">
        <v>0.43055555555555602</v>
      </c>
      <c r="S4412" s="2" t="s">
        <v>54</v>
      </c>
      <c r="T4412">
        <v>1</v>
      </c>
      <c r="U4412" s="2">
        <v>3</v>
      </c>
      <c r="X4412" t="str">
        <f>VLOOKUP($S4412,Taxonomic!A:D,2,FALSE)</f>
        <v>blenniidae</v>
      </c>
      <c r="Y4412" t="str">
        <f>VLOOKUP(S4412,Taxonomic!A:D,3,FALSE)</f>
        <v>parablennius</v>
      </c>
      <c r="Z4412" t="str">
        <f>VLOOKUP(S4412,Taxonomic!A:D,4,FALSE)</f>
        <v>marmoreus</v>
      </c>
    </row>
    <row r="4413" spans="1:26" x14ac:dyDescent="0.2">
      <c r="A4413" t="s">
        <v>30</v>
      </c>
      <c r="B4413" t="s">
        <v>436</v>
      </c>
      <c r="C4413" s="4" t="s">
        <v>197</v>
      </c>
      <c r="D4413">
        <v>2021</v>
      </c>
      <c r="E4413">
        <v>2</v>
      </c>
      <c r="F4413" s="9">
        <v>1</v>
      </c>
      <c r="G4413" t="s">
        <v>455</v>
      </c>
      <c r="H4413" t="s">
        <v>136</v>
      </c>
      <c r="I4413">
        <f>VLOOKUP(B4413,Information_sites!D:E,2,FALSE)</f>
        <v>-24.105399999999999</v>
      </c>
      <c r="J4413">
        <f>VLOOKUP(B4413,Information_sites!D:F,3,FALSE)</f>
        <v>-45.702500000000001</v>
      </c>
      <c r="K4413">
        <v>4</v>
      </c>
      <c r="L4413">
        <v>78</v>
      </c>
      <c r="M4413">
        <v>40</v>
      </c>
      <c r="N4413">
        <v>10</v>
      </c>
      <c r="O4413">
        <v>10</v>
      </c>
      <c r="P4413" s="5">
        <v>0.42569444444444399</v>
      </c>
      <c r="Q4413" s="5">
        <v>0.43055555555555602</v>
      </c>
      <c r="S4413" s="2" t="s">
        <v>55</v>
      </c>
      <c r="T4413">
        <v>1</v>
      </c>
      <c r="U4413" s="2">
        <v>5</v>
      </c>
      <c r="X4413" t="str">
        <f>VLOOKUP($S4413,Taxonomic!A:D,2,FALSE)</f>
        <v>blenniidae</v>
      </c>
      <c r="Y4413" t="str">
        <f>VLOOKUP(S4413,Taxonomic!A:D,3,FALSE)</f>
        <v>parablennius</v>
      </c>
      <c r="Z4413" t="str">
        <f>VLOOKUP(S4413,Taxonomic!A:D,4,FALSE)</f>
        <v>pilicornis</v>
      </c>
    </row>
    <row r="4414" spans="1:26" x14ac:dyDescent="0.2">
      <c r="A4414" t="s">
        <v>30</v>
      </c>
      <c r="B4414" t="s">
        <v>436</v>
      </c>
      <c r="C4414" s="4" t="s">
        <v>197</v>
      </c>
      <c r="D4414">
        <v>2021</v>
      </c>
      <c r="E4414">
        <v>2</v>
      </c>
      <c r="F4414" s="9">
        <v>1</v>
      </c>
      <c r="G4414" t="s">
        <v>455</v>
      </c>
      <c r="H4414" t="s">
        <v>136</v>
      </c>
      <c r="I4414">
        <f>VLOOKUP(B4414,Information_sites!D:E,2,FALSE)</f>
        <v>-24.105399999999999</v>
      </c>
      <c r="J4414">
        <f>VLOOKUP(B4414,Information_sites!D:F,3,FALSE)</f>
        <v>-45.702500000000001</v>
      </c>
      <c r="K4414">
        <v>4</v>
      </c>
      <c r="L4414">
        <v>78</v>
      </c>
      <c r="M4414">
        <v>40</v>
      </c>
      <c r="N4414">
        <v>10</v>
      </c>
      <c r="O4414">
        <v>10</v>
      </c>
      <c r="P4414" s="5">
        <v>0.42569444444444399</v>
      </c>
      <c r="Q4414" s="5">
        <v>0.43055555555555602</v>
      </c>
      <c r="S4414" s="2" t="s">
        <v>164</v>
      </c>
      <c r="T4414">
        <v>2</v>
      </c>
      <c r="U4414" s="2">
        <v>7</v>
      </c>
      <c r="X4414" t="str">
        <f>VLOOKUP($S4414,Taxonomic!A:D,2,FALSE)</f>
        <v>gobiidae</v>
      </c>
      <c r="Y4414" t="str">
        <f>VLOOKUP(S4414,Taxonomic!A:D,3,FALSE)</f>
        <v>ctenogobius</v>
      </c>
      <c r="Z4414" t="str">
        <f>VLOOKUP(S4414,Taxonomic!A:D,4,FALSE)</f>
        <v>saepepallens</v>
      </c>
    </row>
    <row r="4415" spans="1:26" x14ac:dyDescent="0.2">
      <c r="A4415" t="s">
        <v>30</v>
      </c>
      <c r="B4415" t="s">
        <v>436</v>
      </c>
      <c r="C4415" s="4" t="s">
        <v>197</v>
      </c>
      <c r="D4415">
        <v>2021</v>
      </c>
      <c r="E4415">
        <v>2</v>
      </c>
      <c r="F4415" s="9">
        <v>1</v>
      </c>
      <c r="G4415" t="s">
        <v>455</v>
      </c>
      <c r="H4415" t="s">
        <v>136</v>
      </c>
      <c r="I4415">
        <f>VLOOKUP(B4415,Information_sites!D:E,2,FALSE)</f>
        <v>-24.105399999999999</v>
      </c>
      <c r="J4415">
        <f>VLOOKUP(B4415,Information_sites!D:F,3,FALSE)</f>
        <v>-45.702500000000001</v>
      </c>
      <c r="K4415">
        <v>5</v>
      </c>
      <c r="L4415">
        <v>79</v>
      </c>
      <c r="M4415">
        <v>40</v>
      </c>
      <c r="N4415">
        <v>11</v>
      </c>
      <c r="O4415">
        <v>10</v>
      </c>
      <c r="P4415" s="5">
        <v>0.43472222222222201</v>
      </c>
      <c r="Q4415" s="5">
        <v>0.43958333333333299</v>
      </c>
      <c r="S4415" s="2" t="s">
        <v>200</v>
      </c>
      <c r="T4415">
        <v>1</v>
      </c>
      <c r="U4415" s="2">
        <v>65</v>
      </c>
      <c r="X4415" t="str">
        <f>VLOOKUP($S4415,Taxonomic!A:D,2,FALSE)</f>
        <v>ophichthidae</v>
      </c>
      <c r="Y4415" t="str">
        <f>VLOOKUP(S4415,Taxonomic!A:D,3,FALSE)</f>
        <v>myrichthys</v>
      </c>
      <c r="Z4415" t="str">
        <f>VLOOKUP(S4415,Taxonomic!A:D,4,FALSE)</f>
        <v>ocellatus</v>
      </c>
    </row>
    <row r="4416" spans="1:26" x14ac:dyDescent="0.2">
      <c r="A4416" t="s">
        <v>30</v>
      </c>
      <c r="B4416" t="s">
        <v>436</v>
      </c>
      <c r="C4416" s="4" t="s">
        <v>197</v>
      </c>
      <c r="D4416">
        <v>2021</v>
      </c>
      <c r="E4416">
        <v>2</v>
      </c>
      <c r="F4416" s="9">
        <v>1</v>
      </c>
      <c r="G4416" t="s">
        <v>455</v>
      </c>
      <c r="H4416" t="s">
        <v>136</v>
      </c>
      <c r="I4416">
        <f>VLOOKUP(B4416,Information_sites!D:E,2,FALSE)</f>
        <v>-24.105399999999999</v>
      </c>
      <c r="J4416">
        <f>VLOOKUP(B4416,Information_sites!D:F,3,FALSE)</f>
        <v>-45.702500000000001</v>
      </c>
      <c r="K4416">
        <v>5</v>
      </c>
      <c r="L4416">
        <v>79</v>
      </c>
      <c r="M4416">
        <v>40</v>
      </c>
      <c r="N4416">
        <v>11</v>
      </c>
      <c r="O4416">
        <v>10</v>
      </c>
      <c r="P4416" s="5">
        <v>0.43472222222222201</v>
      </c>
      <c r="Q4416" s="5">
        <v>0.43958333333333299</v>
      </c>
      <c r="S4416" s="2" t="s">
        <v>107</v>
      </c>
      <c r="T4416">
        <v>2</v>
      </c>
      <c r="U4416" s="2">
        <v>3</v>
      </c>
      <c r="X4416" t="str">
        <f>VLOOKUP($S4416,Taxonomic!A:D,2,FALSE)</f>
        <v>sciaenidae</v>
      </c>
      <c r="Y4416" t="str">
        <f>VLOOKUP(S4416,Taxonomic!A:D,3,FALSE)</f>
        <v>pareques</v>
      </c>
      <c r="Z4416" t="str">
        <f>VLOOKUP(S4416,Taxonomic!A:D,4,FALSE)</f>
        <v>acuminatus</v>
      </c>
    </row>
    <row r="4417" spans="1:26" x14ac:dyDescent="0.2">
      <c r="A4417" t="s">
        <v>30</v>
      </c>
      <c r="B4417" t="s">
        <v>436</v>
      </c>
      <c r="C4417" s="4" t="s">
        <v>197</v>
      </c>
      <c r="D4417">
        <v>2021</v>
      </c>
      <c r="E4417">
        <v>2</v>
      </c>
      <c r="F4417" s="9">
        <v>1</v>
      </c>
      <c r="G4417" t="s">
        <v>455</v>
      </c>
      <c r="H4417" t="s">
        <v>136</v>
      </c>
      <c r="I4417">
        <f>VLOOKUP(B4417,Information_sites!D:E,2,FALSE)</f>
        <v>-24.105399999999999</v>
      </c>
      <c r="J4417">
        <f>VLOOKUP(B4417,Information_sites!D:F,3,FALSE)</f>
        <v>-45.702500000000001</v>
      </c>
      <c r="K4417">
        <v>5</v>
      </c>
      <c r="L4417">
        <v>79</v>
      </c>
      <c r="M4417">
        <v>40</v>
      </c>
      <c r="N4417">
        <v>11</v>
      </c>
      <c r="O4417">
        <v>10</v>
      </c>
      <c r="P4417" s="5">
        <v>0.43472222222222201</v>
      </c>
      <c r="Q4417" s="5">
        <v>0.43958333333333299</v>
      </c>
      <c r="S4417" s="2" t="s">
        <v>39</v>
      </c>
      <c r="T4417">
        <v>30</v>
      </c>
      <c r="U4417" s="2">
        <v>10</v>
      </c>
      <c r="X4417" t="str">
        <f>VLOOKUP($S4417,Taxonomic!A:D,2,FALSE)</f>
        <v>haemulidae</v>
      </c>
      <c r="Y4417" t="str">
        <f>VLOOKUP(S4417,Taxonomic!A:D,3,FALSE)</f>
        <v>haemulon</v>
      </c>
      <c r="Z4417" t="str">
        <f>VLOOKUP(S4417,Taxonomic!A:D,4,FALSE)</f>
        <v>aurolineatum</v>
      </c>
    </row>
    <row r="4418" spans="1:26" x14ac:dyDescent="0.2">
      <c r="A4418" t="s">
        <v>30</v>
      </c>
      <c r="B4418" t="s">
        <v>436</v>
      </c>
      <c r="C4418" s="4" t="s">
        <v>197</v>
      </c>
      <c r="D4418">
        <v>2021</v>
      </c>
      <c r="E4418">
        <v>2</v>
      </c>
      <c r="F4418" s="9">
        <v>1</v>
      </c>
      <c r="G4418" t="s">
        <v>455</v>
      </c>
      <c r="H4418" t="s">
        <v>136</v>
      </c>
      <c r="I4418">
        <f>VLOOKUP(B4418,Information_sites!D:E,2,FALSE)</f>
        <v>-24.105399999999999</v>
      </c>
      <c r="J4418">
        <f>VLOOKUP(B4418,Information_sites!D:F,3,FALSE)</f>
        <v>-45.702500000000001</v>
      </c>
      <c r="K4418">
        <v>5</v>
      </c>
      <c r="L4418">
        <v>79</v>
      </c>
      <c r="M4418">
        <v>40</v>
      </c>
      <c r="N4418">
        <v>11</v>
      </c>
      <c r="O4418">
        <v>10</v>
      </c>
      <c r="P4418" s="5">
        <v>0.43472222222222201</v>
      </c>
      <c r="Q4418" s="5">
        <v>0.43958333333333299</v>
      </c>
      <c r="S4418" s="2" t="s">
        <v>39</v>
      </c>
      <c r="T4418">
        <v>40</v>
      </c>
      <c r="U4418" s="2">
        <v>15</v>
      </c>
      <c r="X4418" t="str">
        <f>VLOOKUP($S4418,Taxonomic!A:D,2,FALSE)</f>
        <v>haemulidae</v>
      </c>
      <c r="Y4418" t="str">
        <f>VLOOKUP(S4418,Taxonomic!A:D,3,FALSE)</f>
        <v>haemulon</v>
      </c>
      <c r="Z4418" t="str">
        <f>VLOOKUP(S4418,Taxonomic!A:D,4,FALSE)</f>
        <v>aurolineatum</v>
      </c>
    </row>
    <row r="4419" spans="1:26" x14ac:dyDescent="0.2">
      <c r="A4419" t="s">
        <v>30</v>
      </c>
      <c r="B4419" t="s">
        <v>436</v>
      </c>
      <c r="C4419" s="4" t="s">
        <v>197</v>
      </c>
      <c r="D4419">
        <v>2021</v>
      </c>
      <c r="E4419">
        <v>2</v>
      </c>
      <c r="F4419" s="9">
        <v>1</v>
      </c>
      <c r="G4419" t="s">
        <v>455</v>
      </c>
      <c r="H4419" t="s">
        <v>136</v>
      </c>
      <c r="I4419">
        <f>VLOOKUP(B4419,Information_sites!D:E,2,FALSE)</f>
        <v>-24.105399999999999</v>
      </c>
      <c r="J4419">
        <f>VLOOKUP(B4419,Information_sites!D:F,3,FALSE)</f>
        <v>-45.702500000000001</v>
      </c>
      <c r="K4419">
        <v>5</v>
      </c>
      <c r="L4419">
        <v>79</v>
      </c>
      <c r="M4419">
        <v>40</v>
      </c>
      <c r="N4419">
        <v>11</v>
      </c>
      <c r="O4419">
        <v>10</v>
      </c>
      <c r="P4419" s="5">
        <v>0.43472222222222201</v>
      </c>
      <c r="Q4419" s="5">
        <v>0.43958333333333299</v>
      </c>
      <c r="S4419" s="2" t="s">
        <v>39</v>
      </c>
      <c r="T4419">
        <v>40</v>
      </c>
      <c r="U4419" s="2">
        <v>8</v>
      </c>
      <c r="X4419" t="str">
        <f>VLOOKUP($S4419,Taxonomic!A:D,2,FALSE)</f>
        <v>haemulidae</v>
      </c>
      <c r="Y4419" t="str">
        <f>VLOOKUP(S4419,Taxonomic!A:D,3,FALSE)</f>
        <v>haemulon</v>
      </c>
      <c r="Z4419" t="str">
        <f>VLOOKUP(S4419,Taxonomic!A:D,4,FALSE)</f>
        <v>aurolineatum</v>
      </c>
    </row>
    <row r="4420" spans="1:26" x14ac:dyDescent="0.2">
      <c r="A4420" t="s">
        <v>30</v>
      </c>
      <c r="B4420" t="s">
        <v>436</v>
      </c>
      <c r="C4420" s="4" t="s">
        <v>197</v>
      </c>
      <c r="D4420">
        <v>2021</v>
      </c>
      <c r="E4420">
        <v>2</v>
      </c>
      <c r="F4420" s="9">
        <v>1</v>
      </c>
      <c r="G4420" t="s">
        <v>455</v>
      </c>
      <c r="H4420" t="s">
        <v>136</v>
      </c>
      <c r="I4420">
        <f>VLOOKUP(B4420,Information_sites!D:E,2,FALSE)</f>
        <v>-24.105399999999999</v>
      </c>
      <c r="J4420">
        <f>VLOOKUP(B4420,Information_sites!D:F,3,FALSE)</f>
        <v>-45.702500000000001</v>
      </c>
      <c r="K4420">
        <v>5</v>
      </c>
      <c r="L4420">
        <v>79</v>
      </c>
      <c r="M4420">
        <v>40</v>
      </c>
      <c r="N4420">
        <v>11</v>
      </c>
      <c r="O4420">
        <v>10</v>
      </c>
      <c r="P4420" s="5">
        <v>0.43472222222222201</v>
      </c>
      <c r="Q4420" s="5">
        <v>0.43958333333333299</v>
      </c>
      <c r="S4420" s="2" t="s">
        <v>39</v>
      </c>
      <c r="T4420">
        <v>10</v>
      </c>
      <c r="U4420" s="2">
        <v>20</v>
      </c>
      <c r="X4420" t="str">
        <f>VLOOKUP($S4420,Taxonomic!A:D,2,FALSE)</f>
        <v>haemulidae</v>
      </c>
      <c r="Y4420" t="str">
        <f>VLOOKUP(S4420,Taxonomic!A:D,3,FALSE)</f>
        <v>haemulon</v>
      </c>
      <c r="Z4420" t="str">
        <f>VLOOKUP(S4420,Taxonomic!A:D,4,FALSE)</f>
        <v>aurolineatum</v>
      </c>
    </row>
    <row r="4421" spans="1:26" x14ac:dyDescent="0.2">
      <c r="A4421" t="s">
        <v>30</v>
      </c>
      <c r="B4421" t="s">
        <v>436</v>
      </c>
      <c r="C4421" s="4" t="s">
        <v>197</v>
      </c>
      <c r="D4421">
        <v>2021</v>
      </c>
      <c r="E4421">
        <v>2</v>
      </c>
      <c r="F4421" s="9">
        <v>1</v>
      </c>
      <c r="G4421" t="s">
        <v>455</v>
      </c>
      <c r="H4421" t="s">
        <v>136</v>
      </c>
      <c r="I4421">
        <f>VLOOKUP(B4421,Information_sites!D:E,2,FALSE)</f>
        <v>-24.105399999999999</v>
      </c>
      <c r="J4421">
        <f>VLOOKUP(B4421,Information_sites!D:F,3,FALSE)</f>
        <v>-45.702500000000001</v>
      </c>
      <c r="K4421">
        <v>5</v>
      </c>
      <c r="L4421">
        <v>79</v>
      </c>
      <c r="M4421">
        <v>40</v>
      </c>
      <c r="N4421">
        <v>11</v>
      </c>
      <c r="O4421">
        <v>10</v>
      </c>
      <c r="P4421" s="5">
        <v>0.43472222222222201</v>
      </c>
      <c r="Q4421" s="5">
        <v>0.43958333333333299</v>
      </c>
      <c r="S4421" s="2" t="s">
        <v>154</v>
      </c>
      <c r="T4421">
        <v>10</v>
      </c>
      <c r="U4421" s="2">
        <v>12</v>
      </c>
      <c r="X4421" t="str">
        <f>VLOOKUP($S4421,Taxonomic!A:D,2,FALSE)</f>
        <v>lutjanidae</v>
      </c>
      <c r="Y4421" t="str">
        <f>VLOOKUP(S4421,Taxonomic!A:D,3,FALSE)</f>
        <v>rhomboplites</v>
      </c>
      <c r="Z4421" t="str">
        <f>VLOOKUP(S4421,Taxonomic!A:D,4,FALSE)</f>
        <v>aurorubens</v>
      </c>
    </row>
    <row r="4422" spans="1:26" x14ac:dyDescent="0.2">
      <c r="A4422" t="s">
        <v>30</v>
      </c>
      <c r="B4422" t="s">
        <v>436</v>
      </c>
      <c r="C4422" s="4" t="s">
        <v>197</v>
      </c>
      <c r="D4422">
        <v>2021</v>
      </c>
      <c r="E4422">
        <v>2</v>
      </c>
      <c r="F4422" s="9">
        <v>1</v>
      </c>
      <c r="G4422" t="s">
        <v>455</v>
      </c>
      <c r="H4422" t="s">
        <v>136</v>
      </c>
      <c r="I4422">
        <f>VLOOKUP(B4422,Information_sites!D:E,2,FALSE)</f>
        <v>-24.105399999999999</v>
      </c>
      <c r="J4422">
        <f>VLOOKUP(B4422,Information_sites!D:F,3,FALSE)</f>
        <v>-45.702500000000001</v>
      </c>
      <c r="K4422">
        <v>5</v>
      </c>
      <c r="L4422">
        <v>79</v>
      </c>
      <c r="M4422">
        <v>40</v>
      </c>
      <c r="N4422">
        <v>11</v>
      </c>
      <c r="O4422">
        <v>10</v>
      </c>
      <c r="P4422" s="5">
        <v>0.43472222222222201</v>
      </c>
      <c r="Q4422" s="5">
        <v>0.43958333333333299</v>
      </c>
      <c r="S4422" s="2" t="s">
        <v>201</v>
      </c>
      <c r="T4422">
        <v>1</v>
      </c>
      <c r="U4422" s="2">
        <v>8</v>
      </c>
      <c r="X4422" t="str">
        <f>VLOOKUP($S4422,Taxonomic!A:D,2,FALSE)</f>
        <v>pomacentridae</v>
      </c>
      <c r="Y4422" t="str">
        <f>VLOOKUP(S4422,Taxonomic!A:D,3,FALSE)</f>
        <v>chromis</v>
      </c>
      <c r="Z4422" t="str">
        <f>VLOOKUP(S4422,Taxonomic!A:D,4,FALSE)</f>
        <v>limbaughi</v>
      </c>
    </row>
    <row r="4423" spans="1:26" x14ac:dyDescent="0.2">
      <c r="A4423" t="s">
        <v>30</v>
      </c>
      <c r="B4423" t="s">
        <v>436</v>
      </c>
      <c r="C4423" s="4" t="s">
        <v>197</v>
      </c>
      <c r="D4423">
        <v>2021</v>
      </c>
      <c r="E4423">
        <v>2</v>
      </c>
      <c r="F4423" s="9">
        <v>1</v>
      </c>
      <c r="G4423" t="s">
        <v>455</v>
      </c>
      <c r="H4423" t="s">
        <v>136</v>
      </c>
      <c r="I4423">
        <f>VLOOKUP(B4423,Information_sites!D:E,2,FALSE)</f>
        <v>-24.105399999999999</v>
      </c>
      <c r="J4423">
        <f>VLOOKUP(B4423,Information_sites!D:F,3,FALSE)</f>
        <v>-45.702500000000001</v>
      </c>
      <c r="K4423">
        <v>5</v>
      </c>
      <c r="L4423">
        <v>79</v>
      </c>
      <c r="M4423">
        <v>40</v>
      </c>
      <c r="N4423">
        <v>11</v>
      </c>
      <c r="O4423">
        <v>10</v>
      </c>
      <c r="P4423" s="5">
        <v>0.43472222222222201</v>
      </c>
      <c r="Q4423" s="5">
        <v>0.43958333333333299</v>
      </c>
      <c r="S4423" s="2" t="s">
        <v>201</v>
      </c>
      <c r="T4423">
        <v>1</v>
      </c>
      <c r="U4423" s="2">
        <v>10</v>
      </c>
      <c r="X4423" t="str">
        <f>VLOOKUP($S4423,Taxonomic!A:D,2,FALSE)</f>
        <v>pomacentridae</v>
      </c>
      <c r="Y4423" t="str">
        <f>VLOOKUP(S4423,Taxonomic!A:D,3,FALSE)</f>
        <v>chromis</v>
      </c>
      <c r="Z4423" t="str">
        <f>VLOOKUP(S4423,Taxonomic!A:D,4,FALSE)</f>
        <v>limbaughi</v>
      </c>
    </row>
    <row r="4424" spans="1:26" x14ac:dyDescent="0.2">
      <c r="A4424" t="s">
        <v>30</v>
      </c>
      <c r="B4424" t="s">
        <v>436</v>
      </c>
      <c r="C4424" s="4" t="s">
        <v>197</v>
      </c>
      <c r="D4424">
        <v>2021</v>
      </c>
      <c r="E4424">
        <v>2</v>
      </c>
      <c r="F4424" s="9">
        <v>1</v>
      </c>
      <c r="G4424" t="s">
        <v>455</v>
      </c>
      <c r="H4424" t="s">
        <v>136</v>
      </c>
      <c r="I4424">
        <f>VLOOKUP(B4424,Information_sites!D:E,2,FALSE)</f>
        <v>-24.105399999999999</v>
      </c>
      <c r="J4424">
        <f>VLOOKUP(B4424,Information_sites!D:F,3,FALSE)</f>
        <v>-45.702500000000001</v>
      </c>
      <c r="K4424">
        <v>5</v>
      </c>
      <c r="L4424">
        <v>79</v>
      </c>
      <c r="M4424">
        <v>40</v>
      </c>
      <c r="N4424">
        <v>11</v>
      </c>
      <c r="O4424">
        <v>10</v>
      </c>
      <c r="P4424" s="5">
        <v>0.43472222222222201</v>
      </c>
      <c r="Q4424" s="5">
        <v>0.43958333333333299</v>
      </c>
      <c r="S4424" s="2" t="s">
        <v>41</v>
      </c>
      <c r="T4424">
        <v>2</v>
      </c>
      <c r="U4424" s="2">
        <v>20</v>
      </c>
      <c r="X4424" t="str">
        <f>VLOOKUP($S4424,Taxonomic!A:D,2,FALSE)</f>
        <v>holocentridae</v>
      </c>
      <c r="Y4424" t="str">
        <f>VLOOKUP(S4424,Taxonomic!A:D,3,FALSE)</f>
        <v>holocentrus</v>
      </c>
      <c r="Z4424" t="str">
        <f>VLOOKUP(S4424,Taxonomic!A:D,4,FALSE)</f>
        <v>adscensionis</v>
      </c>
    </row>
    <row r="4425" spans="1:26" x14ac:dyDescent="0.2">
      <c r="A4425" t="s">
        <v>30</v>
      </c>
      <c r="B4425" t="s">
        <v>436</v>
      </c>
      <c r="C4425" s="4" t="s">
        <v>197</v>
      </c>
      <c r="D4425">
        <v>2021</v>
      </c>
      <c r="E4425">
        <v>2</v>
      </c>
      <c r="F4425" s="9">
        <v>1</v>
      </c>
      <c r="G4425" t="s">
        <v>455</v>
      </c>
      <c r="H4425" t="s">
        <v>136</v>
      </c>
      <c r="I4425">
        <f>VLOOKUP(B4425,Information_sites!D:E,2,FALSE)</f>
        <v>-24.105399999999999</v>
      </c>
      <c r="J4425">
        <f>VLOOKUP(B4425,Information_sites!D:F,3,FALSE)</f>
        <v>-45.702500000000001</v>
      </c>
      <c r="K4425">
        <v>5</v>
      </c>
      <c r="L4425">
        <v>79</v>
      </c>
      <c r="M4425">
        <v>40</v>
      </c>
      <c r="N4425">
        <v>11</v>
      </c>
      <c r="O4425">
        <v>10</v>
      </c>
      <c r="P4425" s="5">
        <v>0.43472222222222201</v>
      </c>
      <c r="Q4425" s="5">
        <v>0.43958333333333299</v>
      </c>
      <c r="S4425" s="2" t="s">
        <v>64</v>
      </c>
      <c r="T4425">
        <v>4</v>
      </c>
      <c r="U4425" s="2">
        <v>35</v>
      </c>
      <c r="X4425" t="str">
        <f>VLOOKUP($S4425,Taxonomic!A:D,2,FALSE)</f>
        <v>kyphosidae</v>
      </c>
      <c r="Y4425" t="str">
        <f>VLOOKUP(S4425,Taxonomic!A:D,3,FALSE)</f>
        <v>kyphosus</v>
      </c>
      <c r="Z4425" t="str">
        <f>VLOOKUP(S4425,Taxonomic!A:D,4,FALSE)</f>
        <v>vaigiensis</v>
      </c>
    </row>
    <row r="4426" spans="1:26" x14ac:dyDescent="0.2">
      <c r="A4426" t="s">
        <v>30</v>
      </c>
      <c r="B4426" t="s">
        <v>436</v>
      </c>
      <c r="C4426" s="4" t="s">
        <v>197</v>
      </c>
      <c r="D4426">
        <v>2021</v>
      </c>
      <c r="E4426">
        <v>2</v>
      </c>
      <c r="F4426" s="9">
        <v>1</v>
      </c>
      <c r="G4426" t="s">
        <v>455</v>
      </c>
      <c r="H4426" t="s">
        <v>136</v>
      </c>
      <c r="I4426">
        <f>VLOOKUP(B4426,Information_sites!D:E,2,FALSE)</f>
        <v>-24.105399999999999</v>
      </c>
      <c r="J4426">
        <f>VLOOKUP(B4426,Information_sites!D:F,3,FALSE)</f>
        <v>-45.702500000000001</v>
      </c>
      <c r="K4426">
        <v>5</v>
      </c>
      <c r="L4426">
        <v>79</v>
      </c>
      <c r="M4426">
        <v>40</v>
      </c>
      <c r="N4426">
        <v>11</v>
      </c>
      <c r="O4426">
        <v>10</v>
      </c>
      <c r="P4426" s="5">
        <v>0.43472222222222201</v>
      </c>
      <c r="Q4426" s="5">
        <v>0.43958333333333299</v>
      </c>
      <c r="S4426" s="2" t="s">
        <v>64</v>
      </c>
      <c r="T4426">
        <v>10</v>
      </c>
      <c r="U4426" s="2">
        <v>30</v>
      </c>
      <c r="X4426" t="str">
        <f>VLOOKUP($S4426,Taxonomic!A:D,2,FALSE)</f>
        <v>kyphosidae</v>
      </c>
      <c r="Y4426" t="str">
        <f>VLOOKUP(S4426,Taxonomic!A:D,3,FALSE)</f>
        <v>kyphosus</v>
      </c>
      <c r="Z4426" t="str">
        <f>VLOOKUP(S4426,Taxonomic!A:D,4,FALSE)</f>
        <v>vaigiensis</v>
      </c>
    </row>
    <row r="4427" spans="1:26" x14ac:dyDescent="0.2">
      <c r="A4427" t="s">
        <v>30</v>
      </c>
      <c r="B4427" t="s">
        <v>436</v>
      </c>
      <c r="C4427" s="4" t="s">
        <v>197</v>
      </c>
      <c r="D4427">
        <v>2021</v>
      </c>
      <c r="E4427">
        <v>2</v>
      </c>
      <c r="F4427" s="9">
        <v>1</v>
      </c>
      <c r="G4427" t="s">
        <v>455</v>
      </c>
      <c r="H4427" t="s">
        <v>136</v>
      </c>
      <c r="I4427">
        <f>VLOOKUP(B4427,Information_sites!D:E,2,FALSE)</f>
        <v>-24.105399999999999</v>
      </c>
      <c r="J4427">
        <f>VLOOKUP(B4427,Information_sites!D:F,3,FALSE)</f>
        <v>-45.702500000000001</v>
      </c>
      <c r="K4427">
        <v>5</v>
      </c>
      <c r="L4427">
        <v>79</v>
      </c>
      <c r="M4427">
        <v>40</v>
      </c>
      <c r="N4427">
        <v>11</v>
      </c>
      <c r="O4427">
        <v>10</v>
      </c>
      <c r="P4427" s="5">
        <v>0.43472222222222201</v>
      </c>
      <c r="Q4427" s="5">
        <v>0.43958333333333299</v>
      </c>
      <c r="S4427" s="2" t="s">
        <v>51</v>
      </c>
      <c r="T4427">
        <v>1</v>
      </c>
      <c r="U4427" s="2">
        <v>18</v>
      </c>
      <c r="X4427" t="str">
        <f>VLOOKUP($S4427,Taxonomic!A:D,2,FALSE)</f>
        <v>sparidae</v>
      </c>
      <c r="Y4427" t="str">
        <f>VLOOKUP(S4427,Taxonomic!A:D,3,FALSE)</f>
        <v>diplodus</v>
      </c>
      <c r="Z4427" t="str">
        <f>VLOOKUP(S4427,Taxonomic!A:D,4,FALSE)</f>
        <v>argenteus</v>
      </c>
    </row>
    <row r="4428" spans="1:26" x14ac:dyDescent="0.2">
      <c r="A4428" t="s">
        <v>30</v>
      </c>
      <c r="B4428" t="s">
        <v>436</v>
      </c>
      <c r="C4428" s="4" t="s">
        <v>197</v>
      </c>
      <c r="D4428">
        <v>2021</v>
      </c>
      <c r="E4428">
        <v>2</v>
      </c>
      <c r="F4428" s="9">
        <v>1</v>
      </c>
      <c r="G4428" t="s">
        <v>455</v>
      </c>
      <c r="H4428" t="s">
        <v>136</v>
      </c>
      <c r="I4428">
        <f>VLOOKUP(B4428,Information_sites!D:E,2,FALSE)</f>
        <v>-24.105399999999999</v>
      </c>
      <c r="J4428">
        <f>VLOOKUP(B4428,Information_sites!D:F,3,FALSE)</f>
        <v>-45.702500000000001</v>
      </c>
      <c r="K4428">
        <v>5</v>
      </c>
      <c r="L4428">
        <v>79</v>
      </c>
      <c r="M4428">
        <v>40</v>
      </c>
      <c r="N4428">
        <v>11</v>
      </c>
      <c r="O4428">
        <v>10</v>
      </c>
      <c r="P4428" s="5">
        <v>0.43472222222222201</v>
      </c>
      <c r="Q4428" s="5">
        <v>0.43958333333333299</v>
      </c>
      <c r="S4428" s="2" t="s">
        <v>51</v>
      </c>
      <c r="T4428">
        <v>1</v>
      </c>
      <c r="U4428" s="2">
        <v>20</v>
      </c>
      <c r="X4428" t="str">
        <f>VLOOKUP($S4428,Taxonomic!A:D,2,FALSE)</f>
        <v>sparidae</v>
      </c>
      <c r="Y4428" t="str">
        <f>VLOOKUP(S4428,Taxonomic!A:D,3,FALSE)</f>
        <v>diplodus</v>
      </c>
      <c r="Z4428" t="str">
        <f>VLOOKUP(S4428,Taxonomic!A:D,4,FALSE)</f>
        <v>argenteus</v>
      </c>
    </row>
    <row r="4429" spans="1:26" x14ac:dyDescent="0.2">
      <c r="A4429" t="s">
        <v>30</v>
      </c>
      <c r="B4429" t="s">
        <v>436</v>
      </c>
      <c r="C4429" s="4" t="s">
        <v>197</v>
      </c>
      <c r="D4429">
        <v>2021</v>
      </c>
      <c r="E4429">
        <v>2</v>
      </c>
      <c r="F4429" s="9">
        <v>1</v>
      </c>
      <c r="G4429" t="s">
        <v>455</v>
      </c>
      <c r="H4429" t="s">
        <v>136</v>
      </c>
      <c r="I4429">
        <f>VLOOKUP(B4429,Information_sites!D:E,2,FALSE)</f>
        <v>-24.105399999999999</v>
      </c>
      <c r="J4429">
        <f>VLOOKUP(B4429,Information_sites!D:F,3,FALSE)</f>
        <v>-45.702500000000001</v>
      </c>
      <c r="K4429">
        <v>5</v>
      </c>
      <c r="L4429">
        <v>79</v>
      </c>
      <c r="M4429">
        <v>40</v>
      </c>
      <c r="N4429">
        <v>11</v>
      </c>
      <c r="O4429">
        <v>10</v>
      </c>
      <c r="P4429" s="5">
        <v>0.43472222222222201</v>
      </c>
      <c r="Q4429" s="5">
        <v>0.43958333333333299</v>
      </c>
      <c r="S4429" s="2" t="s">
        <v>50</v>
      </c>
      <c r="T4429">
        <v>1</v>
      </c>
      <c r="U4429" s="2">
        <v>40</v>
      </c>
      <c r="X4429" t="str">
        <f>VLOOKUP($S4429,Taxonomic!A:D,2,FALSE)</f>
        <v>haemulidae</v>
      </c>
      <c r="Y4429" t="str">
        <f>VLOOKUP(S4429,Taxonomic!A:D,3,FALSE)</f>
        <v>anisotremus</v>
      </c>
      <c r="Z4429" t="str">
        <f>VLOOKUP(S4429,Taxonomic!A:D,4,FALSE)</f>
        <v>virginicus</v>
      </c>
    </row>
    <row r="4430" spans="1:26" x14ac:dyDescent="0.2">
      <c r="A4430" t="s">
        <v>30</v>
      </c>
      <c r="B4430" t="s">
        <v>436</v>
      </c>
      <c r="C4430" s="4" t="s">
        <v>197</v>
      </c>
      <c r="D4430">
        <v>2021</v>
      </c>
      <c r="E4430">
        <v>2</v>
      </c>
      <c r="F4430" s="9">
        <v>1</v>
      </c>
      <c r="G4430" t="s">
        <v>455</v>
      </c>
      <c r="H4430" t="s">
        <v>136</v>
      </c>
      <c r="I4430">
        <f>VLOOKUP(B4430,Information_sites!D:E,2,FALSE)</f>
        <v>-24.105399999999999</v>
      </c>
      <c r="J4430">
        <f>VLOOKUP(B4430,Information_sites!D:F,3,FALSE)</f>
        <v>-45.702500000000001</v>
      </c>
      <c r="K4430">
        <v>5</v>
      </c>
      <c r="L4430">
        <v>79</v>
      </c>
      <c r="M4430">
        <v>40</v>
      </c>
      <c r="N4430">
        <v>11</v>
      </c>
      <c r="O4430">
        <v>10</v>
      </c>
      <c r="P4430" s="5">
        <v>0.43472222222222201</v>
      </c>
      <c r="Q4430" s="5">
        <v>0.43958333333333299</v>
      </c>
      <c r="S4430" s="2" t="s">
        <v>50</v>
      </c>
      <c r="T4430">
        <v>1</v>
      </c>
      <c r="U4430" s="2">
        <v>35</v>
      </c>
      <c r="X4430" t="str">
        <f>VLOOKUP($S4430,Taxonomic!A:D,2,FALSE)</f>
        <v>haemulidae</v>
      </c>
      <c r="Y4430" t="str">
        <f>VLOOKUP(S4430,Taxonomic!A:D,3,FALSE)</f>
        <v>anisotremus</v>
      </c>
      <c r="Z4430" t="str">
        <f>VLOOKUP(S4430,Taxonomic!A:D,4,FALSE)</f>
        <v>virginicus</v>
      </c>
    </row>
    <row r="4431" spans="1:26" x14ac:dyDescent="0.2">
      <c r="A4431" t="s">
        <v>30</v>
      </c>
      <c r="B4431" t="s">
        <v>436</v>
      </c>
      <c r="C4431" s="4" t="s">
        <v>197</v>
      </c>
      <c r="D4431">
        <v>2021</v>
      </c>
      <c r="E4431">
        <v>2</v>
      </c>
      <c r="F4431" s="9">
        <v>1</v>
      </c>
      <c r="G4431" t="s">
        <v>455</v>
      </c>
      <c r="H4431" t="s">
        <v>136</v>
      </c>
      <c r="I4431">
        <f>VLOOKUP(B4431,Information_sites!D:E,2,FALSE)</f>
        <v>-24.105399999999999</v>
      </c>
      <c r="J4431">
        <f>VLOOKUP(B4431,Information_sites!D:F,3,FALSE)</f>
        <v>-45.702500000000001</v>
      </c>
      <c r="K4431">
        <v>5</v>
      </c>
      <c r="L4431">
        <v>79</v>
      </c>
      <c r="M4431">
        <v>40</v>
      </c>
      <c r="N4431">
        <v>11</v>
      </c>
      <c r="O4431">
        <v>10</v>
      </c>
      <c r="P4431" s="5">
        <v>0.43472222222222201</v>
      </c>
      <c r="Q4431" s="5">
        <v>0.43958333333333299</v>
      </c>
      <c r="S4431" s="2" t="s">
        <v>74</v>
      </c>
      <c r="T4431">
        <v>2</v>
      </c>
      <c r="U4431" s="2">
        <v>45</v>
      </c>
      <c r="X4431" t="str">
        <f>VLOOKUP($S4431,Taxonomic!A:D,2,FALSE)</f>
        <v>carangidae</v>
      </c>
      <c r="Y4431" t="str">
        <f>VLOOKUP(S4431,Taxonomic!A:D,3,FALSE)</f>
        <v>seriola</v>
      </c>
      <c r="Z4431" t="str">
        <f>VLOOKUP(S4431,Taxonomic!A:D,4,FALSE)</f>
        <v>rivoliana</v>
      </c>
    </row>
    <row r="4432" spans="1:26" x14ac:dyDescent="0.2">
      <c r="A4432" t="s">
        <v>30</v>
      </c>
      <c r="B4432" t="s">
        <v>436</v>
      </c>
      <c r="C4432" s="4" t="s">
        <v>197</v>
      </c>
      <c r="D4432">
        <v>2021</v>
      </c>
      <c r="E4432">
        <v>2</v>
      </c>
      <c r="F4432" s="9">
        <v>1</v>
      </c>
      <c r="G4432" t="s">
        <v>455</v>
      </c>
      <c r="H4432" t="s">
        <v>136</v>
      </c>
      <c r="I4432">
        <f>VLOOKUP(B4432,Information_sites!D:E,2,FALSE)</f>
        <v>-24.105399999999999</v>
      </c>
      <c r="J4432">
        <f>VLOOKUP(B4432,Information_sites!D:F,3,FALSE)</f>
        <v>-45.702500000000001</v>
      </c>
      <c r="K4432">
        <v>5</v>
      </c>
      <c r="L4432">
        <v>79</v>
      </c>
      <c r="M4432">
        <v>40</v>
      </c>
      <c r="N4432">
        <v>11</v>
      </c>
      <c r="O4432">
        <v>10</v>
      </c>
      <c r="P4432" s="5">
        <v>0.43472222222222201</v>
      </c>
      <c r="Q4432" s="5">
        <v>0.43958333333333299</v>
      </c>
      <c r="S4432" s="2" t="s">
        <v>39</v>
      </c>
      <c r="T4432">
        <v>20</v>
      </c>
      <c r="U4432" s="2">
        <v>10</v>
      </c>
      <c r="X4432" t="str">
        <f>VLOOKUP($S4432,Taxonomic!A:D,2,FALSE)</f>
        <v>haemulidae</v>
      </c>
      <c r="Y4432" t="str">
        <f>VLOOKUP(S4432,Taxonomic!A:D,3,FALSE)</f>
        <v>haemulon</v>
      </c>
      <c r="Z4432" t="str">
        <f>VLOOKUP(S4432,Taxonomic!A:D,4,FALSE)</f>
        <v>aurolineatum</v>
      </c>
    </row>
    <row r="4433" spans="1:26" x14ac:dyDescent="0.2">
      <c r="A4433" t="s">
        <v>30</v>
      </c>
      <c r="B4433" t="s">
        <v>436</v>
      </c>
      <c r="C4433" s="4" t="s">
        <v>197</v>
      </c>
      <c r="D4433">
        <v>2021</v>
      </c>
      <c r="E4433">
        <v>2</v>
      </c>
      <c r="F4433" s="9">
        <v>1</v>
      </c>
      <c r="G4433" t="s">
        <v>455</v>
      </c>
      <c r="H4433" t="s">
        <v>136</v>
      </c>
      <c r="I4433">
        <f>VLOOKUP(B4433,Information_sites!D:E,2,FALSE)</f>
        <v>-24.105399999999999</v>
      </c>
      <c r="J4433">
        <f>VLOOKUP(B4433,Information_sites!D:F,3,FALSE)</f>
        <v>-45.702500000000001</v>
      </c>
      <c r="K4433">
        <v>5</v>
      </c>
      <c r="L4433">
        <v>79</v>
      </c>
      <c r="M4433">
        <v>40</v>
      </c>
      <c r="N4433">
        <v>11</v>
      </c>
      <c r="O4433">
        <v>10</v>
      </c>
      <c r="P4433" s="5">
        <v>0.43472222222222201</v>
      </c>
      <c r="Q4433" s="5">
        <v>0.43958333333333299</v>
      </c>
      <c r="S4433" s="2" t="s">
        <v>39</v>
      </c>
      <c r="T4433">
        <v>50</v>
      </c>
      <c r="U4433" s="2">
        <v>15</v>
      </c>
      <c r="X4433" t="str">
        <f>VLOOKUP($S4433,Taxonomic!A:D,2,FALSE)</f>
        <v>haemulidae</v>
      </c>
      <c r="Y4433" t="str">
        <f>VLOOKUP(S4433,Taxonomic!A:D,3,FALSE)</f>
        <v>haemulon</v>
      </c>
      <c r="Z4433" t="str">
        <f>VLOOKUP(S4433,Taxonomic!A:D,4,FALSE)</f>
        <v>aurolineatum</v>
      </c>
    </row>
    <row r="4434" spans="1:26" x14ac:dyDescent="0.2">
      <c r="A4434" t="s">
        <v>30</v>
      </c>
      <c r="B4434" t="s">
        <v>436</v>
      </c>
      <c r="C4434" s="4" t="s">
        <v>197</v>
      </c>
      <c r="D4434">
        <v>2021</v>
      </c>
      <c r="E4434">
        <v>2</v>
      </c>
      <c r="F4434" s="9">
        <v>1</v>
      </c>
      <c r="G4434" t="s">
        <v>455</v>
      </c>
      <c r="H4434" t="s">
        <v>136</v>
      </c>
      <c r="I4434">
        <f>VLOOKUP(B4434,Information_sites!D:E,2,FALSE)</f>
        <v>-24.105399999999999</v>
      </c>
      <c r="J4434">
        <f>VLOOKUP(B4434,Information_sites!D:F,3,FALSE)</f>
        <v>-45.702500000000001</v>
      </c>
      <c r="K4434">
        <v>5</v>
      </c>
      <c r="L4434">
        <v>79</v>
      </c>
      <c r="M4434">
        <v>40</v>
      </c>
      <c r="N4434">
        <v>11</v>
      </c>
      <c r="O4434">
        <v>10</v>
      </c>
      <c r="P4434" s="5">
        <v>0.43472222222222201</v>
      </c>
      <c r="Q4434" s="5">
        <v>0.43958333333333299</v>
      </c>
      <c r="S4434" s="2" t="s">
        <v>44</v>
      </c>
      <c r="T4434">
        <v>1</v>
      </c>
      <c r="U4434" s="2">
        <v>40</v>
      </c>
      <c r="X4434" t="str">
        <f>VLOOKUP($S4434,Taxonomic!A:D,2,FALSE)</f>
        <v>pomacanthidae</v>
      </c>
      <c r="Y4434" t="str">
        <f>VLOOKUP(S4434,Taxonomic!A:D,3,FALSE)</f>
        <v>pomacanthus</v>
      </c>
      <c r="Z4434" t="str">
        <f>VLOOKUP(S4434,Taxonomic!A:D,4,FALSE)</f>
        <v>paru</v>
      </c>
    </row>
    <row r="4435" spans="1:26" x14ac:dyDescent="0.2">
      <c r="A4435" t="s">
        <v>30</v>
      </c>
      <c r="B4435" t="s">
        <v>436</v>
      </c>
      <c r="C4435" s="4" t="s">
        <v>197</v>
      </c>
      <c r="D4435">
        <v>2021</v>
      </c>
      <c r="E4435">
        <v>2</v>
      </c>
      <c r="F4435" s="9">
        <v>1</v>
      </c>
      <c r="G4435" t="s">
        <v>455</v>
      </c>
      <c r="H4435" t="s">
        <v>136</v>
      </c>
      <c r="I4435">
        <f>VLOOKUP(B4435,Information_sites!D:E,2,FALSE)</f>
        <v>-24.105399999999999</v>
      </c>
      <c r="J4435">
        <f>VLOOKUP(B4435,Information_sites!D:F,3,FALSE)</f>
        <v>-45.702500000000001</v>
      </c>
      <c r="K4435">
        <v>5</v>
      </c>
      <c r="L4435">
        <v>79</v>
      </c>
      <c r="M4435">
        <v>40</v>
      </c>
      <c r="N4435">
        <v>11</v>
      </c>
      <c r="O4435">
        <v>10</v>
      </c>
      <c r="P4435" s="5">
        <v>0.43472222222222201</v>
      </c>
      <c r="Q4435" s="5">
        <v>0.43958333333333299</v>
      </c>
      <c r="S4435" s="2" t="s">
        <v>44</v>
      </c>
      <c r="T4435">
        <v>1</v>
      </c>
      <c r="U4435" s="2">
        <v>30</v>
      </c>
      <c r="X4435" t="str">
        <f>VLOOKUP($S4435,Taxonomic!A:D,2,FALSE)</f>
        <v>pomacanthidae</v>
      </c>
      <c r="Y4435" t="str">
        <f>VLOOKUP(S4435,Taxonomic!A:D,3,FALSE)</f>
        <v>pomacanthus</v>
      </c>
      <c r="Z4435" t="str">
        <f>VLOOKUP(S4435,Taxonomic!A:D,4,FALSE)</f>
        <v>paru</v>
      </c>
    </row>
    <row r="4436" spans="1:26" x14ac:dyDescent="0.2">
      <c r="A4436" t="s">
        <v>30</v>
      </c>
      <c r="B4436" t="s">
        <v>436</v>
      </c>
      <c r="C4436" s="4" t="s">
        <v>197</v>
      </c>
      <c r="D4436">
        <v>2021</v>
      </c>
      <c r="E4436">
        <v>2</v>
      </c>
      <c r="F4436" s="9">
        <v>1</v>
      </c>
      <c r="G4436" t="s">
        <v>455</v>
      </c>
      <c r="H4436" t="s">
        <v>136</v>
      </c>
      <c r="I4436">
        <f>VLOOKUP(B4436,Information_sites!D:E,2,FALSE)</f>
        <v>-24.105399999999999</v>
      </c>
      <c r="J4436">
        <f>VLOOKUP(B4436,Information_sites!D:F,3,FALSE)</f>
        <v>-45.702500000000001</v>
      </c>
      <c r="K4436">
        <v>5</v>
      </c>
      <c r="L4436">
        <v>79</v>
      </c>
      <c r="M4436">
        <v>40</v>
      </c>
      <c r="N4436">
        <v>11</v>
      </c>
      <c r="O4436">
        <v>10</v>
      </c>
      <c r="P4436" s="5">
        <v>0.43472222222222201</v>
      </c>
      <c r="Q4436" s="5">
        <v>0.43958333333333299</v>
      </c>
      <c r="S4436" s="2" t="s">
        <v>42</v>
      </c>
      <c r="T4436">
        <v>1</v>
      </c>
      <c r="U4436" s="2">
        <v>38</v>
      </c>
      <c r="X4436" t="str">
        <f>VLOOKUP($S4436,Taxonomic!A:D,2,FALSE)</f>
        <v>serranidae</v>
      </c>
      <c r="Y4436" t="str">
        <f>VLOOKUP(S4436,Taxonomic!A:D,3,FALSE)</f>
        <v>mycteroperca</v>
      </c>
      <c r="Z4436" t="str">
        <f>VLOOKUP(S4436,Taxonomic!A:D,4,FALSE)</f>
        <v>acutirostris</v>
      </c>
    </row>
    <row r="4437" spans="1:26" x14ac:dyDescent="0.2">
      <c r="A4437" t="s">
        <v>30</v>
      </c>
      <c r="B4437" t="s">
        <v>436</v>
      </c>
      <c r="C4437" s="4" t="s">
        <v>197</v>
      </c>
      <c r="D4437">
        <v>2021</v>
      </c>
      <c r="E4437">
        <v>2</v>
      </c>
      <c r="F4437" s="9">
        <v>1</v>
      </c>
      <c r="G4437" t="s">
        <v>455</v>
      </c>
      <c r="H4437" t="s">
        <v>136</v>
      </c>
      <c r="I4437">
        <f>VLOOKUP(B4437,Information_sites!D:E,2,FALSE)</f>
        <v>-24.105399999999999</v>
      </c>
      <c r="J4437">
        <f>VLOOKUP(B4437,Information_sites!D:F,3,FALSE)</f>
        <v>-45.702500000000001</v>
      </c>
      <c r="K4437">
        <v>5</v>
      </c>
      <c r="L4437">
        <v>79</v>
      </c>
      <c r="M4437">
        <v>40</v>
      </c>
      <c r="N4437">
        <v>11</v>
      </c>
      <c r="O4437">
        <v>10</v>
      </c>
      <c r="P4437" s="5">
        <v>0.43472222222222201</v>
      </c>
      <c r="Q4437" s="5">
        <v>0.43958333333333299</v>
      </c>
      <c r="S4437" s="2" t="s">
        <v>33</v>
      </c>
      <c r="T4437">
        <v>20</v>
      </c>
      <c r="U4437" s="2">
        <v>15</v>
      </c>
      <c r="X4437" t="str">
        <f>VLOOKUP($S4437,Taxonomic!A:D,2,FALSE)</f>
        <v>pomacentridae</v>
      </c>
      <c r="Y4437" t="str">
        <f>VLOOKUP(S4437,Taxonomic!A:D,3,FALSE)</f>
        <v>abudefduf</v>
      </c>
      <c r="Z4437" t="str">
        <f>VLOOKUP(S4437,Taxonomic!A:D,4,FALSE)</f>
        <v>saxatilis</v>
      </c>
    </row>
    <row r="4438" spans="1:26" x14ac:dyDescent="0.2">
      <c r="A4438" t="s">
        <v>30</v>
      </c>
      <c r="B4438" t="s">
        <v>436</v>
      </c>
      <c r="C4438" s="4" t="s">
        <v>197</v>
      </c>
      <c r="D4438">
        <v>2021</v>
      </c>
      <c r="E4438">
        <v>2</v>
      </c>
      <c r="F4438" s="9">
        <v>1</v>
      </c>
      <c r="G4438" t="s">
        <v>455</v>
      </c>
      <c r="H4438" t="s">
        <v>136</v>
      </c>
      <c r="I4438">
        <f>VLOOKUP(B4438,Information_sites!D:E,2,FALSE)</f>
        <v>-24.105399999999999</v>
      </c>
      <c r="J4438">
        <f>VLOOKUP(B4438,Information_sites!D:F,3,FALSE)</f>
        <v>-45.702500000000001</v>
      </c>
      <c r="K4438">
        <v>5</v>
      </c>
      <c r="L4438">
        <v>79</v>
      </c>
      <c r="M4438">
        <v>40</v>
      </c>
      <c r="N4438">
        <v>11</v>
      </c>
      <c r="O4438">
        <v>10</v>
      </c>
      <c r="P4438" s="5">
        <v>0.43472222222222201</v>
      </c>
      <c r="Q4438" s="5">
        <v>0.43958333333333299</v>
      </c>
      <c r="S4438" s="2" t="s">
        <v>148</v>
      </c>
      <c r="T4438">
        <v>1</v>
      </c>
      <c r="U4438" s="2">
        <v>15</v>
      </c>
      <c r="X4438" t="str">
        <f>VLOOKUP($S4438,Taxonomic!A:D,2,FALSE)</f>
        <v>monacanthidae</v>
      </c>
      <c r="Y4438" t="str">
        <f>VLOOKUP(S4438,Taxonomic!A:D,3,FALSE)</f>
        <v>cantherhines</v>
      </c>
      <c r="Z4438" t="str">
        <f>VLOOKUP(S4438,Taxonomic!A:D,4,FALSE)</f>
        <v>pullus</v>
      </c>
    </row>
    <row r="4439" spans="1:26" x14ac:dyDescent="0.2">
      <c r="A4439" t="s">
        <v>30</v>
      </c>
      <c r="B4439" t="s">
        <v>436</v>
      </c>
      <c r="C4439" s="4" t="s">
        <v>197</v>
      </c>
      <c r="D4439">
        <v>2021</v>
      </c>
      <c r="E4439">
        <v>2</v>
      </c>
      <c r="F4439" s="9">
        <v>1</v>
      </c>
      <c r="G4439" t="s">
        <v>455</v>
      </c>
      <c r="H4439" t="s">
        <v>136</v>
      </c>
      <c r="I4439">
        <f>VLOOKUP(B4439,Information_sites!D:E,2,FALSE)</f>
        <v>-24.105399999999999</v>
      </c>
      <c r="J4439">
        <f>VLOOKUP(B4439,Information_sites!D:F,3,FALSE)</f>
        <v>-45.702500000000001</v>
      </c>
      <c r="K4439">
        <v>5</v>
      </c>
      <c r="L4439">
        <v>79</v>
      </c>
      <c r="M4439">
        <v>40</v>
      </c>
      <c r="N4439">
        <v>11</v>
      </c>
      <c r="O4439">
        <v>10</v>
      </c>
      <c r="P4439" s="5">
        <v>0.43472222222222201</v>
      </c>
      <c r="Q4439" s="5">
        <v>0.43958333333333299</v>
      </c>
      <c r="S4439" s="2" t="s">
        <v>50</v>
      </c>
      <c r="T4439">
        <v>1</v>
      </c>
      <c r="U4439" s="2">
        <v>15</v>
      </c>
      <c r="X4439" t="str">
        <f>VLOOKUP($S4439,Taxonomic!A:D,2,FALSE)</f>
        <v>haemulidae</v>
      </c>
      <c r="Y4439" t="str">
        <f>VLOOKUP(S4439,Taxonomic!A:D,3,FALSE)</f>
        <v>anisotremus</v>
      </c>
      <c r="Z4439" t="str">
        <f>VLOOKUP(S4439,Taxonomic!A:D,4,FALSE)</f>
        <v>virginicus</v>
      </c>
    </row>
    <row r="4440" spans="1:26" x14ac:dyDescent="0.2">
      <c r="A4440" t="s">
        <v>30</v>
      </c>
      <c r="B4440" t="s">
        <v>436</v>
      </c>
      <c r="C4440" s="4" t="s">
        <v>197</v>
      </c>
      <c r="D4440">
        <v>2021</v>
      </c>
      <c r="E4440">
        <v>2</v>
      </c>
      <c r="F4440" s="9">
        <v>1</v>
      </c>
      <c r="G4440" t="s">
        <v>455</v>
      </c>
      <c r="H4440" t="s">
        <v>136</v>
      </c>
      <c r="I4440">
        <f>VLOOKUP(B4440,Information_sites!D:E,2,FALSE)</f>
        <v>-24.105399999999999</v>
      </c>
      <c r="J4440">
        <f>VLOOKUP(B4440,Information_sites!D:F,3,FALSE)</f>
        <v>-45.702500000000001</v>
      </c>
      <c r="K4440">
        <v>5</v>
      </c>
      <c r="L4440">
        <v>79</v>
      </c>
      <c r="M4440">
        <v>40</v>
      </c>
      <c r="N4440">
        <v>11</v>
      </c>
      <c r="O4440">
        <v>10</v>
      </c>
      <c r="P4440" s="5">
        <v>0.43472222222222201</v>
      </c>
      <c r="Q4440" s="5">
        <v>0.43958333333333299</v>
      </c>
      <c r="S4440" s="2" t="s">
        <v>71</v>
      </c>
      <c r="T4440">
        <v>1</v>
      </c>
      <c r="U4440" s="2">
        <v>40</v>
      </c>
      <c r="X4440" t="str">
        <f>VLOOKUP($S4440,Taxonomic!A:D,2,FALSE)</f>
        <v>haemulidae</v>
      </c>
      <c r="Y4440" t="str">
        <f>VLOOKUP(S4440,Taxonomic!A:D,3,FALSE)</f>
        <v>anisotremus</v>
      </c>
      <c r="Z4440" t="str">
        <f>VLOOKUP(S4440,Taxonomic!A:D,4,FALSE)</f>
        <v>surinamensis</v>
      </c>
    </row>
    <row r="4441" spans="1:26" x14ac:dyDescent="0.2">
      <c r="A4441" t="s">
        <v>30</v>
      </c>
      <c r="B4441" t="s">
        <v>436</v>
      </c>
      <c r="C4441" s="4" t="s">
        <v>197</v>
      </c>
      <c r="D4441">
        <v>2021</v>
      </c>
      <c r="E4441">
        <v>2</v>
      </c>
      <c r="F4441" s="9">
        <v>1</v>
      </c>
      <c r="G4441" t="s">
        <v>455</v>
      </c>
      <c r="H4441" t="s">
        <v>136</v>
      </c>
      <c r="I4441">
        <f>VLOOKUP(B4441,Information_sites!D:E,2,FALSE)</f>
        <v>-24.105399999999999</v>
      </c>
      <c r="J4441">
        <f>VLOOKUP(B4441,Information_sites!D:F,3,FALSE)</f>
        <v>-45.702500000000001</v>
      </c>
      <c r="K4441">
        <v>5</v>
      </c>
      <c r="L4441">
        <v>79</v>
      </c>
      <c r="M4441">
        <v>40</v>
      </c>
      <c r="N4441">
        <v>11</v>
      </c>
      <c r="O4441">
        <v>10</v>
      </c>
      <c r="P4441" s="5">
        <v>0.43472222222222201</v>
      </c>
      <c r="Q4441" s="5">
        <v>0.43958333333333299</v>
      </c>
      <c r="S4441" s="2" t="s">
        <v>49</v>
      </c>
      <c r="T4441">
        <v>1</v>
      </c>
      <c r="U4441" s="2">
        <v>25</v>
      </c>
      <c r="X4441" t="str">
        <f>VLOOKUP($S4441,Taxonomic!A:D,2,FALSE)</f>
        <v>acanthuridae</v>
      </c>
      <c r="Y4441" t="str">
        <f>VLOOKUP(S4441,Taxonomic!A:D,3,FALSE)</f>
        <v>acanthurus</v>
      </c>
      <c r="Z4441" t="str">
        <f>VLOOKUP(S4441,Taxonomic!A:D,4,FALSE)</f>
        <v>chirurgus</v>
      </c>
    </row>
    <row r="4442" spans="1:26" x14ac:dyDescent="0.2">
      <c r="A4442" t="s">
        <v>30</v>
      </c>
      <c r="B4442" t="s">
        <v>436</v>
      </c>
      <c r="C4442" s="4" t="s">
        <v>197</v>
      </c>
      <c r="D4442">
        <v>2021</v>
      </c>
      <c r="E4442">
        <v>2</v>
      </c>
      <c r="F4442" s="9">
        <v>1</v>
      </c>
      <c r="G4442" t="s">
        <v>455</v>
      </c>
      <c r="H4442" t="s">
        <v>136</v>
      </c>
      <c r="I4442">
        <f>VLOOKUP(B4442,Information_sites!D:E,2,FALSE)</f>
        <v>-24.105399999999999</v>
      </c>
      <c r="J4442">
        <f>VLOOKUP(B4442,Information_sites!D:F,3,FALSE)</f>
        <v>-45.702500000000001</v>
      </c>
      <c r="K4442">
        <v>5</v>
      </c>
      <c r="L4442">
        <v>79</v>
      </c>
      <c r="M4442">
        <v>40</v>
      </c>
      <c r="N4442">
        <v>11</v>
      </c>
      <c r="O4442">
        <v>10</v>
      </c>
      <c r="P4442" s="5">
        <v>0.43472222222222201</v>
      </c>
      <c r="Q4442" s="5">
        <v>0.43958333333333299</v>
      </c>
      <c r="S4442" s="2" t="s">
        <v>49</v>
      </c>
      <c r="T4442">
        <v>1</v>
      </c>
      <c r="U4442" s="2">
        <v>30</v>
      </c>
      <c r="X4442" t="str">
        <f>VLOOKUP($S4442,Taxonomic!A:D,2,FALSE)</f>
        <v>acanthuridae</v>
      </c>
      <c r="Y4442" t="str">
        <f>VLOOKUP(S4442,Taxonomic!A:D,3,FALSE)</f>
        <v>acanthurus</v>
      </c>
      <c r="Z4442" t="str">
        <f>VLOOKUP(S4442,Taxonomic!A:D,4,FALSE)</f>
        <v>chirurgus</v>
      </c>
    </row>
    <row r="4443" spans="1:26" x14ac:dyDescent="0.2">
      <c r="A4443" t="s">
        <v>30</v>
      </c>
      <c r="B4443" t="s">
        <v>436</v>
      </c>
      <c r="C4443" s="4" t="s">
        <v>197</v>
      </c>
      <c r="D4443">
        <v>2021</v>
      </c>
      <c r="E4443">
        <v>2</v>
      </c>
      <c r="F4443" s="9">
        <v>1</v>
      </c>
      <c r="G4443" t="s">
        <v>455</v>
      </c>
      <c r="H4443" t="s">
        <v>136</v>
      </c>
      <c r="I4443">
        <f>VLOOKUP(B4443,Information_sites!D:E,2,FALSE)</f>
        <v>-24.105399999999999</v>
      </c>
      <c r="J4443">
        <f>VLOOKUP(B4443,Information_sites!D:F,3,FALSE)</f>
        <v>-45.702500000000001</v>
      </c>
      <c r="K4443">
        <v>5</v>
      </c>
      <c r="L4443">
        <v>79</v>
      </c>
      <c r="M4443">
        <v>40</v>
      </c>
      <c r="N4443">
        <v>11</v>
      </c>
      <c r="O4443">
        <v>10</v>
      </c>
      <c r="P4443" s="5">
        <v>0.43472222222222201</v>
      </c>
      <c r="Q4443" s="5">
        <v>0.43958333333333299</v>
      </c>
      <c r="S4443" s="2" t="s">
        <v>100</v>
      </c>
      <c r="T4443">
        <v>12</v>
      </c>
      <c r="U4443" s="2">
        <v>3</v>
      </c>
      <c r="X4443" t="str">
        <f>VLOOKUP($S4443,Taxonomic!A:D,2,FALSE)</f>
        <v>gobiidae</v>
      </c>
      <c r="Y4443" t="str">
        <f>VLOOKUP(S4443,Taxonomic!A:D,3,FALSE)</f>
        <v>coryphopterus</v>
      </c>
      <c r="Z4443" t="str">
        <f>VLOOKUP(S4443,Taxonomic!A:D,4,FALSE)</f>
        <v>glaucofraenum</v>
      </c>
    </row>
    <row r="4444" spans="1:26" x14ac:dyDescent="0.2">
      <c r="A4444" t="s">
        <v>30</v>
      </c>
      <c r="B4444" t="s">
        <v>436</v>
      </c>
      <c r="C4444" s="4" t="s">
        <v>197</v>
      </c>
      <c r="D4444">
        <v>2021</v>
      </c>
      <c r="E4444">
        <v>2</v>
      </c>
      <c r="F4444" s="9">
        <v>1</v>
      </c>
      <c r="G4444" t="s">
        <v>455</v>
      </c>
      <c r="H4444" t="s">
        <v>136</v>
      </c>
      <c r="I4444">
        <f>VLOOKUP(B4444,Information_sites!D:E,2,FALSE)</f>
        <v>-24.105399999999999</v>
      </c>
      <c r="J4444">
        <f>VLOOKUP(B4444,Information_sites!D:F,3,FALSE)</f>
        <v>-45.702500000000001</v>
      </c>
      <c r="K4444">
        <v>5</v>
      </c>
      <c r="L4444">
        <v>79</v>
      </c>
      <c r="M4444">
        <v>40</v>
      </c>
      <c r="N4444">
        <v>11</v>
      </c>
      <c r="O4444">
        <v>10</v>
      </c>
      <c r="P4444" s="5">
        <v>0.43472222222222201</v>
      </c>
      <c r="Q4444" s="5">
        <v>0.43958333333333299</v>
      </c>
      <c r="S4444" s="2" t="s">
        <v>100</v>
      </c>
      <c r="T4444">
        <v>10</v>
      </c>
      <c r="U4444" s="2">
        <v>5</v>
      </c>
      <c r="X4444" t="str">
        <f>VLOOKUP($S4444,Taxonomic!A:D,2,FALSE)</f>
        <v>gobiidae</v>
      </c>
      <c r="Y4444" t="str">
        <f>VLOOKUP(S4444,Taxonomic!A:D,3,FALSE)</f>
        <v>coryphopterus</v>
      </c>
      <c r="Z4444" t="str">
        <f>VLOOKUP(S4444,Taxonomic!A:D,4,FALSE)</f>
        <v>glaucofraenum</v>
      </c>
    </row>
    <row r="4445" spans="1:26" x14ac:dyDescent="0.2">
      <c r="A4445" t="s">
        <v>30</v>
      </c>
      <c r="B4445" t="s">
        <v>436</v>
      </c>
      <c r="C4445" s="4" t="s">
        <v>197</v>
      </c>
      <c r="D4445">
        <v>2021</v>
      </c>
      <c r="E4445">
        <v>2</v>
      </c>
      <c r="F4445" s="9">
        <v>1</v>
      </c>
      <c r="G4445" t="s">
        <v>455</v>
      </c>
      <c r="H4445" t="s">
        <v>136</v>
      </c>
      <c r="I4445">
        <f>VLOOKUP(B4445,Information_sites!D:E,2,FALSE)</f>
        <v>-24.105399999999999</v>
      </c>
      <c r="J4445">
        <f>VLOOKUP(B4445,Information_sites!D:F,3,FALSE)</f>
        <v>-45.702500000000001</v>
      </c>
      <c r="K4445">
        <v>5</v>
      </c>
      <c r="L4445">
        <v>79</v>
      </c>
      <c r="M4445">
        <v>40</v>
      </c>
      <c r="N4445">
        <v>11</v>
      </c>
      <c r="O4445">
        <v>10</v>
      </c>
      <c r="P4445" s="5">
        <v>0.43472222222222201</v>
      </c>
      <c r="Q4445" s="5">
        <v>0.43958333333333299</v>
      </c>
      <c r="S4445" s="2" t="s">
        <v>100</v>
      </c>
      <c r="T4445">
        <v>4</v>
      </c>
      <c r="U4445" s="2">
        <v>2</v>
      </c>
      <c r="X4445" t="str">
        <f>VLOOKUP($S4445,Taxonomic!A:D,2,FALSE)</f>
        <v>gobiidae</v>
      </c>
      <c r="Y4445" t="str">
        <f>VLOOKUP(S4445,Taxonomic!A:D,3,FALSE)</f>
        <v>coryphopterus</v>
      </c>
      <c r="Z4445" t="str">
        <f>VLOOKUP(S4445,Taxonomic!A:D,4,FALSE)</f>
        <v>glaucofraenum</v>
      </c>
    </row>
    <row r="4446" spans="1:26" x14ac:dyDescent="0.2">
      <c r="A4446" t="s">
        <v>30</v>
      </c>
      <c r="B4446" t="s">
        <v>436</v>
      </c>
      <c r="C4446" s="4" t="s">
        <v>197</v>
      </c>
      <c r="D4446">
        <v>2021</v>
      </c>
      <c r="E4446">
        <v>2</v>
      </c>
      <c r="F4446" s="9">
        <v>1</v>
      </c>
      <c r="G4446" t="s">
        <v>455</v>
      </c>
      <c r="H4446" t="s">
        <v>136</v>
      </c>
      <c r="I4446">
        <f>VLOOKUP(B4446,Information_sites!D:E,2,FALSE)</f>
        <v>-24.105399999999999</v>
      </c>
      <c r="J4446">
        <f>VLOOKUP(B4446,Information_sites!D:F,3,FALSE)</f>
        <v>-45.702500000000001</v>
      </c>
      <c r="K4446">
        <v>5</v>
      </c>
      <c r="L4446">
        <v>79</v>
      </c>
      <c r="M4446">
        <v>40</v>
      </c>
      <c r="N4446">
        <v>11</v>
      </c>
      <c r="O4446">
        <v>10</v>
      </c>
      <c r="P4446" s="5">
        <v>0.43472222222222201</v>
      </c>
      <c r="Q4446" s="5">
        <v>0.43958333333333299</v>
      </c>
      <c r="S4446" s="2" t="s">
        <v>100</v>
      </c>
      <c r="T4446">
        <v>10</v>
      </c>
      <c r="U4446" s="2">
        <v>7</v>
      </c>
      <c r="X4446" t="str">
        <f>VLOOKUP($S4446,Taxonomic!A:D,2,FALSE)</f>
        <v>gobiidae</v>
      </c>
      <c r="Y4446" t="str">
        <f>VLOOKUP(S4446,Taxonomic!A:D,3,FALSE)</f>
        <v>coryphopterus</v>
      </c>
      <c r="Z4446" t="str">
        <f>VLOOKUP(S4446,Taxonomic!A:D,4,FALSE)</f>
        <v>glaucofraenum</v>
      </c>
    </row>
    <row r="4447" spans="1:26" x14ac:dyDescent="0.2">
      <c r="A4447" t="s">
        <v>30</v>
      </c>
      <c r="B4447" t="s">
        <v>436</v>
      </c>
      <c r="C4447" s="4" t="s">
        <v>197</v>
      </c>
      <c r="D4447">
        <v>2021</v>
      </c>
      <c r="E4447">
        <v>2</v>
      </c>
      <c r="F4447" s="9">
        <v>1</v>
      </c>
      <c r="G4447" t="s">
        <v>455</v>
      </c>
      <c r="H4447" t="s">
        <v>136</v>
      </c>
      <c r="I4447">
        <f>VLOOKUP(B4447,Information_sites!D:E,2,FALSE)</f>
        <v>-24.105399999999999</v>
      </c>
      <c r="J4447">
        <f>VLOOKUP(B4447,Information_sites!D:F,3,FALSE)</f>
        <v>-45.702500000000001</v>
      </c>
      <c r="K4447">
        <v>5</v>
      </c>
      <c r="L4447">
        <v>79</v>
      </c>
      <c r="M4447">
        <v>40</v>
      </c>
      <c r="N4447">
        <v>11</v>
      </c>
      <c r="O4447">
        <v>10</v>
      </c>
      <c r="P4447" s="5">
        <v>0.43472222222222201</v>
      </c>
      <c r="Q4447" s="5">
        <v>0.43958333333333299</v>
      </c>
      <c r="S4447" s="2" t="s">
        <v>55</v>
      </c>
      <c r="T4447">
        <v>1</v>
      </c>
      <c r="U4447" s="2">
        <v>3</v>
      </c>
      <c r="X4447" t="str">
        <f>VLOOKUP($S4447,Taxonomic!A:D,2,FALSE)</f>
        <v>blenniidae</v>
      </c>
      <c r="Y4447" t="str">
        <f>VLOOKUP(S4447,Taxonomic!A:D,3,FALSE)</f>
        <v>parablennius</v>
      </c>
      <c r="Z4447" t="str">
        <f>VLOOKUP(S4447,Taxonomic!A:D,4,FALSE)</f>
        <v>pilicornis</v>
      </c>
    </row>
    <row r="4448" spans="1:26" x14ac:dyDescent="0.2">
      <c r="A4448" t="s">
        <v>30</v>
      </c>
      <c r="B4448" t="s">
        <v>436</v>
      </c>
      <c r="C4448" s="4" t="s">
        <v>197</v>
      </c>
      <c r="D4448">
        <v>2021</v>
      </c>
      <c r="E4448">
        <v>2</v>
      </c>
      <c r="F4448" s="9">
        <v>1</v>
      </c>
      <c r="G4448" t="s">
        <v>455</v>
      </c>
      <c r="H4448" t="s">
        <v>136</v>
      </c>
      <c r="I4448">
        <f>VLOOKUP(B4448,Information_sites!D:E,2,FALSE)</f>
        <v>-24.105399999999999</v>
      </c>
      <c r="J4448">
        <f>VLOOKUP(B4448,Information_sites!D:F,3,FALSE)</f>
        <v>-45.702500000000001</v>
      </c>
      <c r="K4448">
        <v>5</v>
      </c>
      <c r="L4448">
        <v>79</v>
      </c>
      <c r="M4448">
        <v>40</v>
      </c>
      <c r="N4448">
        <v>11</v>
      </c>
      <c r="O4448">
        <v>10</v>
      </c>
      <c r="P4448" s="5">
        <v>0.43472222222222201</v>
      </c>
      <c r="Q4448" s="5">
        <v>0.43958333333333299</v>
      </c>
      <c r="S4448" s="2" t="s">
        <v>55</v>
      </c>
      <c r="T4448">
        <v>1</v>
      </c>
      <c r="U4448" s="2">
        <v>4</v>
      </c>
      <c r="X4448" t="str">
        <f>VLOOKUP($S4448,Taxonomic!A:D,2,FALSE)</f>
        <v>blenniidae</v>
      </c>
      <c r="Y4448" t="str">
        <f>VLOOKUP(S4448,Taxonomic!A:D,3,FALSE)</f>
        <v>parablennius</v>
      </c>
      <c r="Z4448" t="str">
        <f>VLOOKUP(S4448,Taxonomic!A:D,4,FALSE)</f>
        <v>pilicornis</v>
      </c>
    </row>
    <row r="4449" spans="1:26" x14ac:dyDescent="0.2">
      <c r="A4449" t="s">
        <v>30</v>
      </c>
      <c r="B4449" t="s">
        <v>436</v>
      </c>
      <c r="C4449" s="4" t="s">
        <v>197</v>
      </c>
      <c r="D4449">
        <v>2021</v>
      </c>
      <c r="E4449">
        <v>2</v>
      </c>
      <c r="F4449" s="9">
        <v>1</v>
      </c>
      <c r="G4449" t="s">
        <v>455</v>
      </c>
      <c r="H4449" t="s">
        <v>136</v>
      </c>
      <c r="I4449">
        <f>VLOOKUP(B4449,Information_sites!D:E,2,FALSE)</f>
        <v>-24.105399999999999</v>
      </c>
      <c r="J4449">
        <f>VLOOKUP(B4449,Information_sites!D:F,3,FALSE)</f>
        <v>-45.702500000000001</v>
      </c>
      <c r="K4449">
        <v>5</v>
      </c>
      <c r="L4449">
        <v>79</v>
      </c>
      <c r="M4449">
        <v>40</v>
      </c>
      <c r="N4449">
        <v>11</v>
      </c>
      <c r="O4449">
        <v>10</v>
      </c>
      <c r="P4449" s="5">
        <v>0.43472222222222201</v>
      </c>
      <c r="Q4449" s="5">
        <v>0.43958333333333299</v>
      </c>
      <c r="S4449" s="2" t="s">
        <v>104</v>
      </c>
      <c r="T4449">
        <v>1</v>
      </c>
      <c r="U4449" s="2">
        <v>10</v>
      </c>
      <c r="X4449" t="str">
        <f>VLOOKUP($S4449,Taxonomic!A:D,2,FALSE)</f>
        <v>synodontidae</v>
      </c>
      <c r="Y4449" t="str">
        <f>VLOOKUP(S4449,Taxonomic!A:D,3,FALSE)</f>
        <v>synodus</v>
      </c>
      <c r="Z4449" t="str">
        <f>VLOOKUP(S4449,Taxonomic!A:D,4,FALSE)</f>
        <v>synodus</v>
      </c>
    </row>
    <row r="4450" spans="1:26" x14ac:dyDescent="0.2">
      <c r="A4450" t="s">
        <v>30</v>
      </c>
      <c r="B4450" t="s">
        <v>436</v>
      </c>
      <c r="C4450" s="4" t="s">
        <v>197</v>
      </c>
      <c r="D4450">
        <v>2021</v>
      </c>
      <c r="E4450">
        <v>2</v>
      </c>
      <c r="F4450" s="9">
        <v>1</v>
      </c>
      <c r="G4450" t="s">
        <v>455</v>
      </c>
      <c r="H4450" t="s">
        <v>136</v>
      </c>
      <c r="I4450">
        <f>VLOOKUP(B4450,Information_sites!D:E,2,FALSE)</f>
        <v>-24.105399999999999</v>
      </c>
      <c r="J4450">
        <f>VLOOKUP(B4450,Information_sites!D:F,3,FALSE)</f>
        <v>-45.702500000000001</v>
      </c>
      <c r="K4450">
        <v>6</v>
      </c>
      <c r="L4450">
        <v>80</v>
      </c>
      <c r="M4450">
        <v>40</v>
      </c>
      <c r="N4450">
        <v>12</v>
      </c>
      <c r="O4450">
        <v>10</v>
      </c>
      <c r="P4450" s="5">
        <v>0.44097222222222199</v>
      </c>
      <c r="Q4450" s="5">
        <v>0.44513888888888897</v>
      </c>
      <c r="S4450" s="2" t="s">
        <v>39</v>
      </c>
      <c r="T4450">
        <v>20</v>
      </c>
      <c r="U4450" s="2">
        <v>10</v>
      </c>
      <c r="X4450" t="str">
        <f>VLOOKUP($S4450,Taxonomic!A:D,2,FALSE)</f>
        <v>haemulidae</v>
      </c>
      <c r="Y4450" t="str">
        <f>VLOOKUP(S4450,Taxonomic!A:D,3,FALSE)</f>
        <v>haemulon</v>
      </c>
      <c r="Z4450" t="str">
        <f>VLOOKUP(S4450,Taxonomic!A:D,4,FALSE)</f>
        <v>aurolineatum</v>
      </c>
    </row>
    <row r="4451" spans="1:26" x14ac:dyDescent="0.2">
      <c r="A4451" t="s">
        <v>30</v>
      </c>
      <c r="B4451" t="s">
        <v>436</v>
      </c>
      <c r="C4451" s="4" t="s">
        <v>197</v>
      </c>
      <c r="D4451">
        <v>2021</v>
      </c>
      <c r="E4451">
        <v>2</v>
      </c>
      <c r="F4451" s="9">
        <v>1</v>
      </c>
      <c r="G4451" t="s">
        <v>455</v>
      </c>
      <c r="H4451" t="s">
        <v>136</v>
      </c>
      <c r="I4451">
        <f>VLOOKUP(B4451,Information_sites!D:E,2,FALSE)</f>
        <v>-24.105399999999999</v>
      </c>
      <c r="J4451">
        <f>VLOOKUP(B4451,Information_sites!D:F,3,FALSE)</f>
        <v>-45.702500000000001</v>
      </c>
      <c r="K4451">
        <v>6</v>
      </c>
      <c r="L4451">
        <v>80</v>
      </c>
      <c r="M4451">
        <v>40</v>
      </c>
      <c r="N4451">
        <v>12</v>
      </c>
      <c r="O4451">
        <v>10</v>
      </c>
      <c r="P4451" s="5">
        <v>0.44097222222222199</v>
      </c>
      <c r="Q4451" s="5">
        <v>0.44513888888888897</v>
      </c>
      <c r="S4451" s="2" t="s">
        <v>39</v>
      </c>
      <c r="T4451">
        <v>30</v>
      </c>
      <c r="U4451" s="2">
        <v>5</v>
      </c>
      <c r="X4451" t="str">
        <f>VLOOKUP($S4451,Taxonomic!A:D,2,FALSE)</f>
        <v>haemulidae</v>
      </c>
      <c r="Y4451" t="str">
        <f>VLOOKUP(S4451,Taxonomic!A:D,3,FALSE)</f>
        <v>haemulon</v>
      </c>
      <c r="Z4451" t="str">
        <f>VLOOKUP(S4451,Taxonomic!A:D,4,FALSE)</f>
        <v>aurolineatum</v>
      </c>
    </row>
    <row r="4452" spans="1:26" x14ac:dyDescent="0.2">
      <c r="A4452" t="s">
        <v>30</v>
      </c>
      <c r="B4452" t="s">
        <v>436</v>
      </c>
      <c r="C4452" s="4" t="s">
        <v>197</v>
      </c>
      <c r="D4452">
        <v>2021</v>
      </c>
      <c r="E4452">
        <v>2</v>
      </c>
      <c r="F4452" s="9">
        <v>1</v>
      </c>
      <c r="G4452" t="s">
        <v>455</v>
      </c>
      <c r="H4452" t="s">
        <v>136</v>
      </c>
      <c r="I4452">
        <f>VLOOKUP(B4452,Information_sites!D:E,2,FALSE)</f>
        <v>-24.105399999999999</v>
      </c>
      <c r="J4452">
        <f>VLOOKUP(B4452,Information_sites!D:F,3,FALSE)</f>
        <v>-45.702500000000001</v>
      </c>
      <c r="K4452">
        <v>6</v>
      </c>
      <c r="L4452">
        <v>80</v>
      </c>
      <c r="M4452">
        <v>40</v>
      </c>
      <c r="N4452">
        <v>12</v>
      </c>
      <c r="O4452">
        <v>10</v>
      </c>
      <c r="P4452" s="5">
        <v>0.44097222222222199</v>
      </c>
      <c r="Q4452" s="5">
        <v>0.44513888888888897</v>
      </c>
      <c r="S4452" s="2" t="s">
        <v>39</v>
      </c>
      <c r="T4452">
        <v>20</v>
      </c>
      <c r="U4452" s="2">
        <v>8</v>
      </c>
      <c r="X4452" t="str">
        <f>VLOOKUP($S4452,Taxonomic!A:D,2,FALSE)</f>
        <v>haemulidae</v>
      </c>
      <c r="Y4452" t="str">
        <f>VLOOKUP(S4452,Taxonomic!A:D,3,FALSE)</f>
        <v>haemulon</v>
      </c>
      <c r="Z4452" t="str">
        <f>VLOOKUP(S4452,Taxonomic!A:D,4,FALSE)</f>
        <v>aurolineatum</v>
      </c>
    </row>
    <row r="4453" spans="1:26" x14ac:dyDescent="0.2">
      <c r="A4453" t="s">
        <v>30</v>
      </c>
      <c r="B4453" t="s">
        <v>436</v>
      </c>
      <c r="C4453" s="4" t="s">
        <v>197</v>
      </c>
      <c r="D4453">
        <v>2021</v>
      </c>
      <c r="E4453">
        <v>2</v>
      </c>
      <c r="F4453" s="9">
        <v>1</v>
      </c>
      <c r="G4453" t="s">
        <v>455</v>
      </c>
      <c r="H4453" t="s">
        <v>136</v>
      </c>
      <c r="I4453">
        <f>VLOOKUP(B4453,Information_sites!D:E,2,FALSE)</f>
        <v>-24.105399999999999</v>
      </c>
      <c r="J4453">
        <f>VLOOKUP(B4453,Information_sites!D:F,3,FALSE)</f>
        <v>-45.702500000000001</v>
      </c>
      <c r="K4453">
        <v>6</v>
      </c>
      <c r="L4453">
        <v>80</v>
      </c>
      <c r="M4453">
        <v>40</v>
      </c>
      <c r="N4453">
        <v>12</v>
      </c>
      <c r="O4453">
        <v>10</v>
      </c>
      <c r="P4453" s="5">
        <v>0.44097222222222199</v>
      </c>
      <c r="Q4453" s="5">
        <v>0.44513888888888897</v>
      </c>
      <c r="S4453" s="2" t="s">
        <v>154</v>
      </c>
      <c r="T4453">
        <v>5</v>
      </c>
      <c r="U4453" s="2">
        <v>10</v>
      </c>
      <c r="X4453" t="str">
        <f>VLOOKUP($S4453,Taxonomic!A:D,2,FALSE)</f>
        <v>lutjanidae</v>
      </c>
      <c r="Y4453" t="str">
        <f>VLOOKUP(S4453,Taxonomic!A:D,3,FALSE)</f>
        <v>rhomboplites</v>
      </c>
      <c r="Z4453" t="str">
        <f>VLOOKUP(S4453,Taxonomic!A:D,4,FALSE)</f>
        <v>aurorubens</v>
      </c>
    </row>
    <row r="4454" spans="1:26" x14ac:dyDescent="0.2">
      <c r="A4454" t="s">
        <v>30</v>
      </c>
      <c r="B4454" t="s">
        <v>436</v>
      </c>
      <c r="C4454" s="4" t="s">
        <v>197</v>
      </c>
      <c r="D4454">
        <v>2021</v>
      </c>
      <c r="E4454">
        <v>2</v>
      </c>
      <c r="F4454" s="9">
        <v>1</v>
      </c>
      <c r="G4454" t="s">
        <v>455</v>
      </c>
      <c r="H4454" t="s">
        <v>136</v>
      </c>
      <c r="I4454">
        <f>VLOOKUP(B4454,Information_sites!D:E,2,FALSE)</f>
        <v>-24.105399999999999</v>
      </c>
      <c r="J4454">
        <f>VLOOKUP(B4454,Information_sites!D:F,3,FALSE)</f>
        <v>-45.702500000000001</v>
      </c>
      <c r="K4454">
        <v>6</v>
      </c>
      <c r="L4454">
        <v>80</v>
      </c>
      <c r="M4454">
        <v>40</v>
      </c>
      <c r="N4454">
        <v>12</v>
      </c>
      <c r="O4454">
        <v>10</v>
      </c>
      <c r="P4454" s="5">
        <v>0.44097222222222199</v>
      </c>
      <c r="Q4454" s="5">
        <v>0.44513888888888897</v>
      </c>
      <c r="S4454" s="2" t="s">
        <v>44</v>
      </c>
      <c r="T4454">
        <v>1</v>
      </c>
      <c r="U4454" s="2">
        <v>20</v>
      </c>
      <c r="X4454" t="str">
        <f>VLOOKUP($S4454,Taxonomic!A:D,2,FALSE)</f>
        <v>pomacanthidae</v>
      </c>
      <c r="Y4454" t="str">
        <f>VLOOKUP(S4454,Taxonomic!A:D,3,FALSE)</f>
        <v>pomacanthus</v>
      </c>
      <c r="Z4454" t="str">
        <f>VLOOKUP(S4454,Taxonomic!A:D,4,FALSE)</f>
        <v>paru</v>
      </c>
    </row>
    <row r="4455" spans="1:26" x14ac:dyDescent="0.2">
      <c r="A4455" t="s">
        <v>30</v>
      </c>
      <c r="B4455" t="s">
        <v>436</v>
      </c>
      <c r="C4455" s="4" t="s">
        <v>197</v>
      </c>
      <c r="D4455">
        <v>2021</v>
      </c>
      <c r="E4455">
        <v>2</v>
      </c>
      <c r="F4455" s="9">
        <v>1</v>
      </c>
      <c r="G4455" t="s">
        <v>455</v>
      </c>
      <c r="H4455" t="s">
        <v>136</v>
      </c>
      <c r="I4455">
        <f>VLOOKUP(B4455,Information_sites!D:E,2,FALSE)</f>
        <v>-24.105399999999999</v>
      </c>
      <c r="J4455">
        <f>VLOOKUP(B4455,Information_sites!D:F,3,FALSE)</f>
        <v>-45.702500000000001</v>
      </c>
      <c r="K4455">
        <v>6</v>
      </c>
      <c r="L4455">
        <v>80</v>
      </c>
      <c r="M4455">
        <v>40</v>
      </c>
      <c r="N4455">
        <v>12</v>
      </c>
      <c r="O4455">
        <v>10</v>
      </c>
      <c r="P4455" s="5">
        <v>0.44097222222222199</v>
      </c>
      <c r="Q4455" s="5">
        <v>0.44513888888888897</v>
      </c>
      <c r="S4455" s="2" t="s">
        <v>44</v>
      </c>
      <c r="T4455">
        <v>2</v>
      </c>
      <c r="U4455" s="2">
        <v>25</v>
      </c>
      <c r="X4455" t="str">
        <f>VLOOKUP($S4455,Taxonomic!A:D,2,FALSE)</f>
        <v>pomacanthidae</v>
      </c>
      <c r="Y4455" t="str">
        <f>VLOOKUP(S4455,Taxonomic!A:D,3,FALSE)</f>
        <v>pomacanthus</v>
      </c>
      <c r="Z4455" t="str">
        <f>VLOOKUP(S4455,Taxonomic!A:D,4,FALSE)</f>
        <v>paru</v>
      </c>
    </row>
    <row r="4456" spans="1:26" x14ac:dyDescent="0.2">
      <c r="A4456" t="s">
        <v>30</v>
      </c>
      <c r="B4456" t="s">
        <v>436</v>
      </c>
      <c r="C4456" s="4" t="s">
        <v>197</v>
      </c>
      <c r="D4456">
        <v>2021</v>
      </c>
      <c r="E4456">
        <v>2</v>
      </c>
      <c r="F4456" s="9">
        <v>1</v>
      </c>
      <c r="G4456" t="s">
        <v>455</v>
      </c>
      <c r="H4456" t="s">
        <v>136</v>
      </c>
      <c r="I4456">
        <f>VLOOKUP(B4456,Information_sites!D:E,2,FALSE)</f>
        <v>-24.105399999999999</v>
      </c>
      <c r="J4456">
        <f>VLOOKUP(B4456,Information_sites!D:F,3,FALSE)</f>
        <v>-45.702500000000001</v>
      </c>
      <c r="K4456">
        <v>6</v>
      </c>
      <c r="L4456">
        <v>80</v>
      </c>
      <c r="M4456">
        <v>40</v>
      </c>
      <c r="N4456">
        <v>12</v>
      </c>
      <c r="O4456">
        <v>10</v>
      </c>
      <c r="P4456" s="5">
        <v>0.44097222222222199</v>
      </c>
      <c r="Q4456" s="5">
        <v>0.44513888888888897</v>
      </c>
      <c r="S4456" s="2" t="s">
        <v>71</v>
      </c>
      <c r="T4456">
        <v>1</v>
      </c>
      <c r="U4456" s="2">
        <v>30</v>
      </c>
      <c r="X4456" t="str">
        <f>VLOOKUP($S4456,Taxonomic!A:D,2,FALSE)</f>
        <v>haemulidae</v>
      </c>
      <c r="Y4456" t="str">
        <f>VLOOKUP(S4456,Taxonomic!A:D,3,FALSE)</f>
        <v>anisotremus</v>
      </c>
      <c r="Z4456" t="str">
        <f>VLOOKUP(S4456,Taxonomic!A:D,4,FALSE)</f>
        <v>surinamensis</v>
      </c>
    </row>
    <row r="4457" spans="1:26" x14ac:dyDescent="0.2">
      <c r="A4457" t="s">
        <v>30</v>
      </c>
      <c r="B4457" t="s">
        <v>436</v>
      </c>
      <c r="C4457" s="4" t="s">
        <v>197</v>
      </c>
      <c r="D4457">
        <v>2021</v>
      </c>
      <c r="E4457">
        <v>2</v>
      </c>
      <c r="F4457" s="9">
        <v>1</v>
      </c>
      <c r="G4457" t="s">
        <v>455</v>
      </c>
      <c r="H4457" t="s">
        <v>136</v>
      </c>
      <c r="I4457">
        <f>VLOOKUP(B4457,Information_sites!D:E,2,FALSE)</f>
        <v>-24.105399999999999</v>
      </c>
      <c r="J4457">
        <f>VLOOKUP(B4457,Information_sites!D:F,3,FALSE)</f>
        <v>-45.702500000000001</v>
      </c>
      <c r="K4457">
        <v>6</v>
      </c>
      <c r="L4457">
        <v>80</v>
      </c>
      <c r="M4457">
        <v>40</v>
      </c>
      <c r="N4457">
        <v>12</v>
      </c>
      <c r="O4457">
        <v>10</v>
      </c>
      <c r="P4457" s="5">
        <v>0.44097222222222199</v>
      </c>
      <c r="Q4457" s="5">
        <v>0.44513888888888897</v>
      </c>
      <c r="S4457" s="2" t="s">
        <v>50</v>
      </c>
      <c r="T4457">
        <v>1</v>
      </c>
      <c r="U4457" s="2">
        <v>22</v>
      </c>
      <c r="X4457" t="str">
        <f>VLOOKUP($S4457,Taxonomic!A:D,2,FALSE)</f>
        <v>haemulidae</v>
      </c>
      <c r="Y4457" t="str">
        <f>VLOOKUP(S4457,Taxonomic!A:D,3,FALSE)</f>
        <v>anisotremus</v>
      </c>
      <c r="Z4457" t="str">
        <f>VLOOKUP(S4457,Taxonomic!A:D,4,FALSE)</f>
        <v>virginicus</v>
      </c>
    </row>
    <row r="4458" spans="1:26" x14ac:dyDescent="0.2">
      <c r="A4458" t="s">
        <v>30</v>
      </c>
      <c r="B4458" t="s">
        <v>436</v>
      </c>
      <c r="C4458" s="4" t="s">
        <v>197</v>
      </c>
      <c r="D4458">
        <v>2021</v>
      </c>
      <c r="E4458">
        <v>2</v>
      </c>
      <c r="F4458" s="9">
        <v>1</v>
      </c>
      <c r="G4458" t="s">
        <v>455</v>
      </c>
      <c r="H4458" t="s">
        <v>136</v>
      </c>
      <c r="I4458">
        <f>VLOOKUP(B4458,Information_sites!D:E,2,FALSE)</f>
        <v>-24.105399999999999</v>
      </c>
      <c r="J4458">
        <f>VLOOKUP(B4458,Information_sites!D:F,3,FALSE)</f>
        <v>-45.702500000000001</v>
      </c>
      <c r="K4458">
        <v>6</v>
      </c>
      <c r="L4458">
        <v>80</v>
      </c>
      <c r="M4458">
        <v>40</v>
      </c>
      <c r="N4458">
        <v>12</v>
      </c>
      <c r="O4458">
        <v>10</v>
      </c>
      <c r="P4458" s="5">
        <v>0.44097222222222199</v>
      </c>
      <c r="Q4458" s="5">
        <v>0.44513888888888897</v>
      </c>
      <c r="S4458" s="2" t="s">
        <v>50</v>
      </c>
      <c r="T4458">
        <v>1</v>
      </c>
      <c r="U4458" s="2">
        <v>30</v>
      </c>
      <c r="X4458" t="str">
        <f>VLOOKUP($S4458,Taxonomic!A:D,2,FALSE)</f>
        <v>haemulidae</v>
      </c>
      <c r="Y4458" t="str">
        <f>VLOOKUP(S4458,Taxonomic!A:D,3,FALSE)</f>
        <v>anisotremus</v>
      </c>
      <c r="Z4458" t="str">
        <f>VLOOKUP(S4458,Taxonomic!A:D,4,FALSE)</f>
        <v>virginicus</v>
      </c>
    </row>
    <row r="4459" spans="1:26" x14ac:dyDescent="0.2">
      <c r="A4459" t="s">
        <v>30</v>
      </c>
      <c r="B4459" t="s">
        <v>436</v>
      </c>
      <c r="C4459" s="4" t="s">
        <v>197</v>
      </c>
      <c r="D4459">
        <v>2021</v>
      </c>
      <c r="E4459">
        <v>2</v>
      </c>
      <c r="F4459" s="9">
        <v>1</v>
      </c>
      <c r="G4459" t="s">
        <v>455</v>
      </c>
      <c r="H4459" t="s">
        <v>136</v>
      </c>
      <c r="I4459">
        <f>VLOOKUP(B4459,Information_sites!D:E,2,FALSE)</f>
        <v>-24.105399999999999</v>
      </c>
      <c r="J4459">
        <f>VLOOKUP(B4459,Information_sites!D:F,3,FALSE)</f>
        <v>-45.702500000000001</v>
      </c>
      <c r="K4459">
        <v>6</v>
      </c>
      <c r="L4459">
        <v>80</v>
      </c>
      <c r="M4459">
        <v>40</v>
      </c>
      <c r="N4459">
        <v>12</v>
      </c>
      <c r="O4459">
        <v>10</v>
      </c>
      <c r="P4459" s="5">
        <v>0.44097222222222199</v>
      </c>
      <c r="Q4459" s="5">
        <v>0.44513888888888897</v>
      </c>
      <c r="S4459" s="2" t="s">
        <v>49</v>
      </c>
      <c r="T4459">
        <v>1</v>
      </c>
      <c r="U4459" s="2">
        <v>20</v>
      </c>
      <c r="X4459" t="str">
        <f>VLOOKUP($S4459,Taxonomic!A:D,2,FALSE)</f>
        <v>acanthuridae</v>
      </c>
      <c r="Y4459" t="str">
        <f>VLOOKUP(S4459,Taxonomic!A:D,3,FALSE)</f>
        <v>acanthurus</v>
      </c>
      <c r="Z4459" t="str">
        <f>VLOOKUP(S4459,Taxonomic!A:D,4,FALSE)</f>
        <v>chirurgus</v>
      </c>
    </row>
    <row r="4460" spans="1:26" x14ac:dyDescent="0.2">
      <c r="A4460" t="s">
        <v>30</v>
      </c>
      <c r="B4460" t="s">
        <v>436</v>
      </c>
      <c r="C4460" s="4" t="s">
        <v>197</v>
      </c>
      <c r="D4460">
        <v>2021</v>
      </c>
      <c r="E4460">
        <v>2</v>
      </c>
      <c r="F4460" s="9">
        <v>1</v>
      </c>
      <c r="G4460" t="s">
        <v>455</v>
      </c>
      <c r="H4460" t="s">
        <v>136</v>
      </c>
      <c r="I4460">
        <f>VLOOKUP(B4460,Information_sites!D:E,2,FALSE)</f>
        <v>-24.105399999999999</v>
      </c>
      <c r="J4460">
        <f>VLOOKUP(B4460,Information_sites!D:F,3,FALSE)</f>
        <v>-45.702500000000001</v>
      </c>
      <c r="K4460">
        <v>6</v>
      </c>
      <c r="L4460">
        <v>80</v>
      </c>
      <c r="M4460">
        <v>40</v>
      </c>
      <c r="N4460">
        <v>12</v>
      </c>
      <c r="O4460">
        <v>10</v>
      </c>
      <c r="P4460" s="5">
        <v>0.44097222222222199</v>
      </c>
      <c r="Q4460" s="5">
        <v>0.44513888888888897</v>
      </c>
      <c r="S4460" s="2" t="s">
        <v>49</v>
      </c>
      <c r="T4460">
        <v>1</v>
      </c>
      <c r="U4460" s="2">
        <v>30</v>
      </c>
      <c r="X4460" t="str">
        <f>VLOOKUP($S4460,Taxonomic!A:D,2,FALSE)</f>
        <v>acanthuridae</v>
      </c>
      <c r="Y4460" t="str">
        <f>VLOOKUP(S4460,Taxonomic!A:D,3,FALSE)</f>
        <v>acanthurus</v>
      </c>
      <c r="Z4460" t="str">
        <f>VLOOKUP(S4460,Taxonomic!A:D,4,FALSE)</f>
        <v>chirurgus</v>
      </c>
    </row>
    <row r="4461" spans="1:26" x14ac:dyDescent="0.2">
      <c r="A4461" t="s">
        <v>30</v>
      </c>
      <c r="B4461" t="s">
        <v>436</v>
      </c>
      <c r="C4461" s="4" t="s">
        <v>197</v>
      </c>
      <c r="D4461">
        <v>2021</v>
      </c>
      <c r="E4461">
        <v>2</v>
      </c>
      <c r="F4461" s="9">
        <v>1</v>
      </c>
      <c r="G4461" t="s">
        <v>455</v>
      </c>
      <c r="H4461" t="s">
        <v>136</v>
      </c>
      <c r="I4461">
        <f>VLOOKUP(B4461,Information_sites!D:E,2,FALSE)</f>
        <v>-24.105399999999999</v>
      </c>
      <c r="J4461">
        <f>VLOOKUP(B4461,Information_sites!D:F,3,FALSE)</f>
        <v>-45.702500000000001</v>
      </c>
      <c r="K4461">
        <v>6</v>
      </c>
      <c r="L4461">
        <v>80</v>
      </c>
      <c r="M4461">
        <v>40</v>
      </c>
      <c r="N4461">
        <v>12</v>
      </c>
      <c r="O4461">
        <v>10</v>
      </c>
      <c r="P4461" s="5">
        <v>0.44097222222222199</v>
      </c>
      <c r="Q4461" s="5">
        <v>0.44513888888888897</v>
      </c>
      <c r="S4461" s="2" t="s">
        <v>38</v>
      </c>
      <c r="T4461">
        <v>1</v>
      </c>
      <c r="U4461" s="2">
        <v>42</v>
      </c>
      <c r="X4461" t="str">
        <f>VLOOKUP($S4461,Taxonomic!A:D,2,FALSE)</f>
        <v>serranidae</v>
      </c>
      <c r="Y4461" t="str">
        <f>VLOOKUP(S4461,Taxonomic!A:D,3,FALSE)</f>
        <v>epinephelus</v>
      </c>
      <c r="Z4461" t="str">
        <f>VLOOKUP(S4461,Taxonomic!A:D,4,FALSE)</f>
        <v>marginatus</v>
      </c>
    </row>
    <row r="4462" spans="1:26" x14ac:dyDescent="0.2">
      <c r="A4462" t="s">
        <v>30</v>
      </c>
      <c r="B4462" t="s">
        <v>436</v>
      </c>
      <c r="C4462" s="4" t="s">
        <v>197</v>
      </c>
      <c r="D4462">
        <v>2021</v>
      </c>
      <c r="E4462">
        <v>2</v>
      </c>
      <c r="F4462" s="9">
        <v>1</v>
      </c>
      <c r="G4462" t="s">
        <v>455</v>
      </c>
      <c r="H4462" t="s">
        <v>136</v>
      </c>
      <c r="I4462">
        <f>VLOOKUP(B4462,Information_sites!D:E,2,FALSE)</f>
        <v>-24.105399999999999</v>
      </c>
      <c r="J4462">
        <f>VLOOKUP(B4462,Information_sites!D:F,3,FALSE)</f>
        <v>-45.702500000000001</v>
      </c>
      <c r="K4462">
        <v>6</v>
      </c>
      <c r="L4462">
        <v>80</v>
      </c>
      <c r="M4462">
        <v>40</v>
      </c>
      <c r="N4462">
        <v>12</v>
      </c>
      <c r="O4462">
        <v>10</v>
      </c>
      <c r="P4462" s="5">
        <v>0.44097222222222199</v>
      </c>
      <c r="Q4462" s="5">
        <v>0.44513888888888897</v>
      </c>
      <c r="S4462" s="2" t="s">
        <v>57</v>
      </c>
      <c r="T4462">
        <v>1</v>
      </c>
      <c r="U4462" s="2">
        <v>37</v>
      </c>
      <c r="V4462" t="s">
        <v>157</v>
      </c>
      <c r="X4462" t="str">
        <f>VLOOKUP($S4462,Taxonomic!A:D,2,FALSE)</f>
        <v>scaridae</v>
      </c>
      <c r="Y4462" t="str">
        <f>VLOOKUP(S4462,Taxonomic!A:D,3,FALSE)</f>
        <v>sparisoma</v>
      </c>
      <c r="Z4462" t="str">
        <f>VLOOKUP(S4462,Taxonomic!A:D,4,FALSE)</f>
        <v>frondosum</v>
      </c>
    </row>
    <row r="4463" spans="1:26" x14ac:dyDescent="0.2">
      <c r="A4463" t="s">
        <v>30</v>
      </c>
      <c r="B4463" t="s">
        <v>436</v>
      </c>
      <c r="C4463" s="4" t="s">
        <v>197</v>
      </c>
      <c r="D4463">
        <v>2021</v>
      </c>
      <c r="E4463">
        <v>2</v>
      </c>
      <c r="F4463" s="9">
        <v>1</v>
      </c>
      <c r="G4463" t="s">
        <v>455</v>
      </c>
      <c r="H4463" t="s">
        <v>136</v>
      </c>
      <c r="I4463">
        <f>VLOOKUP(B4463,Information_sites!D:E,2,FALSE)</f>
        <v>-24.105399999999999</v>
      </c>
      <c r="J4463">
        <f>VLOOKUP(B4463,Information_sites!D:F,3,FALSE)</f>
        <v>-45.702500000000001</v>
      </c>
      <c r="K4463">
        <v>6</v>
      </c>
      <c r="L4463">
        <v>80</v>
      </c>
      <c r="M4463">
        <v>40</v>
      </c>
      <c r="N4463">
        <v>12</v>
      </c>
      <c r="O4463">
        <v>10</v>
      </c>
      <c r="P4463" s="5">
        <v>0.44097222222222199</v>
      </c>
      <c r="Q4463" s="5">
        <v>0.44513888888888897</v>
      </c>
      <c r="S4463" s="2" t="s">
        <v>75</v>
      </c>
      <c r="T4463">
        <v>1</v>
      </c>
      <c r="U4463" s="2">
        <v>20</v>
      </c>
      <c r="X4463" t="str">
        <f>VLOOKUP($S4463,Taxonomic!A:D,2,FALSE)</f>
        <v>labridae</v>
      </c>
      <c r="Y4463" t="str">
        <f>VLOOKUP(S4463,Taxonomic!A:D,3,FALSE)</f>
        <v>halichoeres</v>
      </c>
      <c r="Z4463" t="str">
        <f>VLOOKUP(S4463,Taxonomic!A:D,4,FALSE)</f>
        <v>brasiliensis</v>
      </c>
    </row>
    <row r="4464" spans="1:26" x14ac:dyDescent="0.2">
      <c r="A4464" t="s">
        <v>30</v>
      </c>
      <c r="B4464" t="s">
        <v>436</v>
      </c>
      <c r="C4464" s="4" t="s">
        <v>197</v>
      </c>
      <c r="D4464">
        <v>2021</v>
      </c>
      <c r="E4464">
        <v>2</v>
      </c>
      <c r="F4464" s="9">
        <v>1</v>
      </c>
      <c r="G4464" t="s">
        <v>455</v>
      </c>
      <c r="H4464" t="s">
        <v>136</v>
      </c>
      <c r="I4464">
        <f>VLOOKUP(B4464,Information_sites!D:E,2,FALSE)</f>
        <v>-24.105399999999999</v>
      </c>
      <c r="J4464">
        <f>VLOOKUP(B4464,Information_sites!D:F,3,FALSE)</f>
        <v>-45.702500000000001</v>
      </c>
      <c r="K4464">
        <v>6</v>
      </c>
      <c r="L4464">
        <v>80</v>
      </c>
      <c r="M4464">
        <v>40</v>
      </c>
      <c r="N4464">
        <v>12</v>
      </c>
      <c r="O4464">
        <v>10</v>
      </c>
      <c r="P4464" s="5">
        <v>0.44097222222222199</v>
      </c>
      <c r="Q4464" s="5">
        <v>0.44513888888888897</v>
      </c>
      <c r="S4464" s="2" t="s">
        <v>39</v>
      </c>
      <c r="T4464">
        <v>10</v>
      </c>
      <c r="U4464" s="2">
        <v>15</v>
      </c>
      <c r="X4464" t="str">
        <f>VLOOKUP($S4464,Taxonomic!A:D,2,FALSE)</f>
        <v>haemulidae</v>
      </c>
      <c r="Y4464" t="str">
        <f>VLOOKUP(S4464,Taxonomic!A:D,3,FALSE)</f>
        <v>haemulon</v>
      </c>
      <c r="Z4464" t="str">
        <f>VLOOKUP(S4464,Taxonomic!A:D,4,FALSE)</f>
        <v>aurolineatum</v>
      </c>
    </row>
    <row r="4465" spans="1:26" x14ac:dyDescent="0.2">
      <c r="A4465" t="s">
        <v>30</v>
      </c>
      <c r="B4465" t="s">
        <v>436</v>
      </c>
      <c r="C4465" s="4" t="s">
        <v>197</v>
      </c>
      <c r="D4465">
        <v>2021</v>
      </c>
      <c r="E4465">
        <v>2</v>
      </c>
      <c r="F4465" s="9">
        <v>1</v>
      </c>
      <c r="G4465" t="s">
        <v>455</v>
      </c>
      <c r="H4465" t="s">
        <v>136</v>
      </c>
      <c r="I4465">
        <f>VLOOKUP(B4465,Information_sites!D:E,2,FALSE)</f>
        <v>-24.105399999999999</v>
      </c>
      <c r="J4465">
        <f>VLOOKUP(B4465,Information_sites!D:F,3,FALSE)</f>
        <v>-45.702500000000001</v>
      </c>
      <c r="K4465">
        <v>6</v>
      </c>
      <c r="L4465">
        <v>80</v>
      </c>
      <c r="M4465">
        <v>40</v>
      </c>
      <c r="N4465">
        <v>12</v>
      </c>
      <c r="O4465">
        <v>10</v>
      </c>
      <c r="P4465" s="5">
        <v>0.44097222222222199</v>
      </c>
      <c r="Q4465" s="5">
        <v>0.44513888888888897</v>
      </c>
      <c r="S4465" s="2" t="s">
        <v>39</v>
      </c>
      <c r="T4465">
        <v>36</v>
      </c>
      <c r="U4465" s="2">
        <v>10</v>
      </c>
      <c r="X4465" t="str">
        <f>VLOOKUP($S4465,Taxonomic!A:D,2,FALSE)</f>
        <v>haemulidae</v>
      </c>
      <c r="Y4465" t="str">
        <f>VLOOKUP(S4465,Taxonomic!A:D,3,FALSE)</f>
        <v>haemulon</v>
      </c>
      <c r="Z4465" t="str">
        <f>VLOOKUP(S4465,Taxonomic!A:D,4,FALSE)</f>
        <v>aurolineatum</v>
      </c>
    </row>
    <row r="4466" spans="1:26" x14ac:dyDescent="0.2">
      <c r="A4466" t="s">
        <v>30</v>
      </c>
      <c r="B4466" t="s">
        <v>436</v>
      </c>
      <c r="C4466" s="4" t="s">
        <v>197</v>
      </c>
      <c r="D4466">
        <v>2021</v>
      </c>
      <c r="E4466">
        <v>2</v>
      </c>
      <c r="F4466" s="9">
        <v>1</v>
      </c>
      <c r="G4466" t="s">
        <v>455</v>
      </c>
      <c r="H4466" t="s">
        <v>136</v>
      </c>
      <c r="I4466">
        <f>VLOOKUP(B4466,Information_sites!D:E,2,FALSE)</f>
        <v>-24.105399999999999</v>
      </c>
      <c r="J4466">
        <f>VLOOKUP(B4466,Information_sites!D:F,3,FALSE)</f>
        <v>-45.702500000000001</v>
      </c>
      <c r="K4466">
        <v>6</v>
      </c>
      <c r="L4466">
        <v>80</v>
      </c>
      <c r="M4466">
        <v>40</v>
      </c>
      <c r="N4466">
        <v>12</v>
      </c>
      <c r="O4466">
        <v>10</v>
      </c>
      <c r="P4466" s="5">
        <v>0.44097222222222199</v>
      </c>
      <c r="Q4466" s="5">
        <v>0.44513888888888897</v>
      </c>
      <c r="S4466" s="2" t="s">
        <v>39</v>
      </c>
      <c r="T4466">
        <v>40</v>
      </c>
      <c r="U4466" s="2">
        <v>12</v>
      </c>
      <c r="X4466" t="str">
        <f>VLOOKUP($S4466,Taxonomic!A:D,2,FALSE)</f>
        <v>haemulidae</v>
      </c>
      <c r="Y4466" t="str">
        <f>VLOOKUP(S4466,Taxonomic!A:D,3,FALSE)</f>
        <v>haemulon</v>
      </c>
      <c r="Z4466" t="str">
        <f>VLOOKUP(S4466,Taxonomic!A:D,4,FALSE)</f>
        <v>aurolineatum</v>
      </c>
    </row>
    <row r="4467" spans="1:26" x14ac:dyDescent="0.2">
      <c r="A4467" t="s">
        <v>30</v>
      </c>
      <c r="B4467" t="s">
        <v>436</v>
      </c>
      <c r="C4467" s="4" t="s">
        <v>197</v>
      </c>
      <c r="D4467">
        <v>2021</v>
      </c>
      <c r="E4467">
        <v>2</v>
      </c>
      <c r="F4467" s="9">
        <v>1</v>
      </c>
      <c r="G4467" t="s">
        <v>455</v>
      </c>
      <c r="H4467" t="s">
        <v>136</v>
      </c>
      <c r="I4467">
        <f>VLOOKUP(B4467,Information_sites!D:E,2,FALSE)</f>
        <v>-24.105399999999999</v>
      </c>
      <c r="J4467">
        <f>VLOOKUP(B4467,Information_sites!D:F,3,FALSE)</f>
        <v>-45.702500000000001</v>
      </c>
      <c r="K4467">
        <v>6</v>
      </c>
      <c r="L4467">
        <v>80</v>
      </c>
      <c r="M4467">
        <v>40</v>
      </c>
      <c r="N4467">
        <v>12</v>
      </c>
      <c r="O4467">
        <v>10</v>
      </c>
      <c r="P4467" s="5">
        <v>0.44097222222222199</v>
      </c>
      <c r="Q4467" s="5">
        <v>0.44513888888888897</v>
      </c>
      <c r="S4467" s="2" t="s">
        <v>127</v>
      </c>
      <c r="T4467">
        <v>1</v>
      </c>
      <c r="U4467" s="2">
        <v>40</v>
      </c>
      <c r="X4467" t="str">
        <f>VLOOKUP($S4467,Taxonomic!A:D,2,FALSE)</f>
        <v>malacanthidae</v>
      </c>
      <c r="Y4467" t="str">
        <f>VLOOKUP(S4467,Taxonomic!A:D,3,FALSE)</f>
        <v>malacanthus</v>
      </c>
      <c r="Z4467" t="str">
        <f>VLOOKUP(S4467,Taxonomic!A:D,4,FALSE)</f>
        <v>plumieri</v>
      </c>
    </row>
    <row r="4468" spans="1:26" x14ac:dyDescent="0.2">
      <c r="A4468" t="s">
        <v>30</v>
      </c>
      <c r="B4468" t="s">
        <v>436</v>
      </c>
      <c r="C4468" s="4" t="s">
        <v>197</v>
      </c>
      <c r="D4468">
        <v>2021</v>
      </c>
      <c r="E4468">
        <v>2</v>
      </c>
      <c r="F4468" s="9">
        <v>1</v>
      </c>
      <c r="G4468" t="s">
        <v>455</v>
      </c>
      <c r="H4468" t="s">
        <v>136</v>
      </c>
      <c r="I4468">
        <f>VLOOKUP(B4468,Information_sites!D:E,2,FALSE)</f>
        <v>-24.105399999999999</v>
      </c>
      <c r="J4468">
        <f>VLOOKUP(B4468,Information_sites!D:F,3,FALSE)</f>
        <v>-45.702500000000001</v>
      </c>
      <c r="K4468">
        <v>6</v>
      </c>
      <c r="L4468">
        <v>80</v>
      </c>
      <c r="M4468">
        <v>40</v>
      </c>
      <c r="N4468">
        <v>12</v>
      </c>
      <c r="O4468">
        <v>10</v>
      </c>
      <c r="P4468" s="5">
        <v>0.44097222222222199</v>
      </c>
      <c r="Q4468" s="5">
        <v>0.44513888888888897</v>
      </c>
      <c r="S4468" s="2" t="s">
        <v>127</v>
      </c>
      <c r="T4468">
        <v>1</v>
      </c>
      <c r="U4468" s="2">
        <v>30</v>
      </c>
      <c r="X4468" t="str">
        <f>VLOOKUP($S4468,Taxonomic!A:D,2,FALSE)</f>
        <v>malacanthidae</v>
      </c>
      <c r="Y4468" t="str">
        <f>VLOOKUP(S4468,Taxonomic!A:D,3,FALSE)</f>
        <v>malacanthus</v>
      </c>
      <c r="Z4468" t="str">
        <f>VLOOKUP(S4468,Taxonomic!A:D,4,FALSE)</f>
        <v>plumieri</v>
      </c>
    </row>
    <row r="4469" spans="1:26" x14ac:dyDescent="0.2">
      <c r="A4469" t="s">
        <v>30</v>
      </c>
      <c r="B4469" t="s">
        <v>436</v>
      </c>
      <c r="C4469" s="4" t="s">
        <v>197</v>
      </c>
      <c r="D4469">
        <v>2021</v>
      </c>
      <c r="E4469">
        <v>2</v>
      </c>
      <c r="F4469" s="9">
        <v>1</v>
      </c>
      <c r="G4469" t="s">
        <v>455</v>
      </c>
      <c r="H4469" t="s">
        <v>136</v>
      </c>
      <c r="I4469">
        <f>VLOOKUP(B4469,Information_sites!D:E,2,FALSE)</f>
        <v>-24.105399999999999</v>
      </c>
      <c r="J4469">
        <f>VLOOKUP(B4469,Information_sites!D:F,3,FALSE)</f>
        <v>-45.702500000000001</v>
      </c>
      <c r="K4469">
        <v>6</v>
      </c>
      <c r="L4469">
        <v>80</v>
      </c>
      <c r="M4469">
        <v>40</v>
      </c>
      <c r="N4469">
        <v>12</v>
      </c>
      <c r="O4469">
        <v>10</v>
      </c>
      <c r="P4469" s="5">
        <v>0.44097222222222199</v>
      </c>
      <c r="Q4469" s="5">
        <v>0.44513888888888897</v>
      </c>
      <c r="S4469" s="2" t="s">
        <v>33</v>
      </c>
      <c r="T4469">
        <v>3</v>
      </c>
      <c r="U4469" s="2">
        <v>15</v>
      </c>
      <c r="X4469" t="str">
        <f>VLOOKUP($S4469,Taxonomic!A:D,2,FALSE)</f>
        <v>pomacentridae</v>
      </c>
      <c r="Y4469" t="str">
        <f>VLOOKUP(S4469,Taxonomic!A:D,3,FALSE)</f>
        <v>abudefduf</v>
      </c>
      <c r="Z4469" t="str">
        <f>VLOOKUP(S4469,Taxonomic!A:D,4,FALSE)</f>
        <v>saxatilis</v>
      </c>
    </row>
    <row r="4470" spans="1:26" x14ac:dyDescent="0.2">
      <c r="A4470" t="s">
        <v>30</v>
      </c>
      <c r="B4470" t="s">
        <v>436</v>
      </c>
      <c r="C4470" s="4" t="s">
        <v>197</v>
      </c>
      <c r="D4470">
        <v>2021</v>
      </c>
      <c r="E4470">
        <v>2</v>
      </c>
      <c r="F4470" s="9">
        <v>1</v>
      </c>
      <c r="G4470" t="s">
        <v>455</v>
      </c>
      <c r="H4470" t="s">
        <v>136</v>
      </c>
      <c r="I4470">
        <f>VLOOKUP(B4470,Information_sites!D:E,2,FALSE)</f>
        <v>-24.105399999999999</v>
      </c>
      <c r="J4470">
        <f>VLOOKUP(B4470,Information_sites!D:F,3,FALSE)</f>
        <v>-45.702500000000001</v>
      </c>
      <c r="K4470">
        <v>6</v>
      </c>
      <c r="L4470">
        <v>80</v>
      </c>
      <c r="M4470">
        <v>40</v>
      </c>
      <c r="N4470">
        <v>12</v>
      </c>
      <c r="O4470">
        <v>10</v>
      </c>
      <c r="P4470" s="5">
        <v>0.44097222222222199</v>
      </c>
      <c r="Q4470" s="5">
        <v>0.44513888888888897</v>
      </c>
      <c r="S4470" s="2" t="s">
        <v>74</v>
      </c>
      <c r="T4470">
        <v>8</v>
      </c>
      <c r="U4470" s="2">
        <v>40</v>
      </c>
      <c r="X4470" t="str">
        <f>VLOOKUP($S4470,Taxonomic!A:D,2,FALSE)</f>
        <v>carangidae</v>
      </c>
      <c r="Y4470" t="str">
        <f>VLOOKUP(S4470,Taxonomic!A:D,3,FALSE)</f>
        <v>seriola</v>
      </c>
      <c r="Z4470" t="str">
        <f>VLOOKUP(S4470,Taxonomic!A:D,4,FALSE)</f>
        <v>rivoliana</v>
      </c>
    </row>
    <row r="4471" spans="1:26" x14ac:dyDescent="0.2">
      <c r="A4471" t="s">
        <v>30</v>
      </c>
      <c r="B4471" t="s">
        <v>436</v>
      </c>
      <c r="C4471" s="4" t="s">
        <v>197</v>
      </c>
      <c r="D4471">
        <v>2021</v>
      </c>
      <c r="E4471">
        <v>2</v>
      </c>
      <c r="F4471" s="9">
        <v>1</v>
      </c>
      <c r="G4471" t="s">
        <v>455</v>
      </c>
      <c r="H4471" t="s">
        <v>136</v>
      </c>
      <c r="I4471">
        <f>VLOOKUP(B4471,Information_sites!D:E,2,FALSE)</f>
        <v>-24.105399999999999</v>
      </c>
      <c r="J4471">
        <f>VLOOKUP(B4471,Information_sites!D:F,3,FALSE)</f>
        <v>-45.702500000000001</v>
      </c>
      <c r="K4471">
        <v>6</v>
      </c>
      <c r="L4471">
        <v>80</v>
      </c>
      <c r="M4471">
        <v>40</v>
      </c>
      <c r="N4471">
        <v>12</v>
      </c>
      <c r="O4471">
        <v>10</v>
      </c>
      <c r="P4471" s="5">
        <v>0.44097222222222199</v>
      </c>
      <c r="Q4471" s="5">
        <v>0.44513888888888897</v>
      </c>
      <c r="S4471" s="2" t="s">
        <v>74</v>
      </c>
      <c r="T4471">
        <v>10</v>
      </c>
      <c r="U4471" s="2">
        <v>45</v>
      </c>
      <c r="X4471" t="str">
        <f>VLOOKUP($S4471,Taxonomic!A:D,2,FALSE)</f>
        <v>carangidae</v>
      </c>
      <c r="Y4471" t="str">
        <f>VLOOKUP(S4471,Taxonomic!A:D,3,FALSE)</f>
        <v>seriola</v>
      </c>
      <c r="Z4471" t="str">
        <f>VLOOKUP(S4471,Taxonomic!A:D,4,FALSE)</f>
        <v>rivoliana</v>
      </c>
    </row>
    <row r="4472" spans="1:26" x14ac:dyDescent="0.2">
      <c r="A4472" t="s">
        <v>30</v>
      </c>
      <c r="B4472" t="s">
        <v>436</v>
      </c>
      <c r="C4472" s="4" t="s">
        <v>197</v>
      </c>
      <c r="D4472">
        <v>2021</v>
      </c>
      <c r="E4472">
        <v>2</v>
      </c>
      <c r="F4472" s="9">
        <v>1</v>
      </c>
      <c r="G4472" t="s">
        <v>455</v>
      </c>
      <c r="H4472" t="s">
        <v>136</v>
      </c>
      <c r="I4472">
        <f>VLOOKUP(B4472,Information_sites!D:E,2,FALSE)</f>
        <v>-24.105399999999999</v>
      </c>
      <c r="J4472">
        <f>VLOOKUP(B4472,Information_sites!D:F,3,FALSE)</f>
        <v>-45.702500000000001</v>
      </c>
      <c r="K4472">
        <v>6</v>
      </c>
      <c r="L4472">
        <v>80</v>
      </c>
      <c r="M4472">
        <v>40</v>
      </c>
      <c r="N4472">
        <v>12</v>
      </c>
      <c r="O4472">
        <v>10</v>
      </c>
      <c r="P4472" s="5">
        <v>0.44097222222222199</v>
      </c>
      <c r="Q4472" s="5">
        <v>0.44513888888888897</v>
      </c>
      <c r="S4472" s="2" t="s">
        <v>76</v>
      </c>
      <c r="T4472">
        <v>2</v>
      </c>
      <c r="U4472" s="2">
        <v>45</v>
      </c>
      <c r="X4472" t="str">
        <f>VLOOKUP($S4472,Taxonomic!A:D,2,FALSE)</f>
        <v>lutjanidae</v>
      </c>
      <c r="Y4472" t="str">
        <f>VLOOKUP(S4472,Taxonomic!A:D,3,FALSE)</f>
        <v>lutjanus</v>
      </c>
      <c r="Z4472" t="str">
        <f>VLOOKUP(S4472,Taxonomic!A:D,4,FALSE)</f>
        <v>analis</v>
      </c>
    </row>
    <row r="4473" spans="1:26" x14ac:dyDescent="0.2">
      <c r="A4473" t="s">
        <v>30</v>
      </c>
      <c r="B4473" t="s">
        <v>436</v>
      </c>
      <c r="C4473" s="4" t="s">
        <v>197</v>
      </c>
      <c r="D4473">
        <v>2021</v>
      </c>
      <c r="E4473">
        <v>2</v>
      </c>
      <c r="F4473" s="9">
        <v>1</v>
      </c>
      <c r="G4473" t="s">
        <v>455</v>
      </c>
      <c r="H4473" t="s">
        <v>136</v>
      </c>
      <c r="I4473">
        <f>VLOOKUP(B4473,Information_sites!D:E,2,FALSE)</f>
        <v>-24.105399999999999</v>
      </c>
      <c r="J4473">
        <f>VLOOKUP(B4473,Information_sites!D:F,3,FALSE)</f>
        <v>-45.702500000000001</v>
      </c>
      <c r="K4473">
        <v>6</v>
      </c>
      <c r="L4473">
        <v>80</v>
      </c>
      <c r="M4473">
        <v>40</v>
      </c>
      <c r="N4473">
        <v>12</v>
      </c>
      <c r="O4473">
        <v>10</v>
      </c>
      <c r="P4473" s="5">
        <v>0.44097222222222199</v>
      </c>
      <c r="Q4473" s="5">
        <v>0.44513888888888897</v>
      </c>
      <c r="S4473" s="2" t="s">
        <v>100</v>
      </c>
      <c r="T4473">
        <v>4</v>
      </c>
      <c r="U4473" s="2">
        <v>5</v>
      </c>
      <c r="X4473" t="str">
        <f>VLOOKUP($S4473,Taxonomic!A:D,2,FALSE)</f>
        <v>gobiidae</v>
      </c>
      <c r="Y4473" t="str">
        <f>VLOOKUP(S4473,Taxonomic!A:D,3,FALSE)</f>
        <v>coryphopterus</v>
      </c>
      <c r="Z4473" t="str">
        <f>VLOOKUP(S4473,Taxonomic!A:D,4,FALSE)</f>
        <v>glaucofraenum</v>
      </c>
    </row>
    <row r="4474" spans="1:26" x14ac:dyDescent="0.2">
      <c r="A4474" t="s">
        <v>30</v>
      </c>
      <c r="B4474" t="s">
        <v>436</v>
      </c>
      <c r="C4474" s="4" t="s">
        <v>197</v>
      </c>
      <c r="D4474">
        <v>2021</v>
      </c>
      <c r="E4474">
        <v>2</v>
      </c>
      <c r="F4474" s="9">
        <v>1</v>
      </c>
      <c r="G4474" t="s">
        <v>455</v>
      </c>
      <c r="H4474" t="s">
        <v>136</v>
      </c>
      <c r="I4474">
        <f>VLOOKUP(B4474,Information_sites!D:E,2,FALSE)</f>
        <v>-24.105399999999999</v>
      </c>
      <c r="J4474">
        <f>VLOOKUP(B4474,Information_sites!D:F,3,FALSE)</f>
        <v>-45.702500000000001</v>
      </c>
      <c r="K4474">
        <v>6</v>
      </c>
      <c r="L4474">
        <v>80</v>
      </c>
      <c r="M4474">
        <v>40</v>
      </c>
      <c r="N4474">
        <v>12</v>
      </c>
      <c r="O4474">
        <v>10</v>
      </c>
      <c r="P4474" s="5">
        <v>0.44097222222222199</v>
      </c>
      <c r="Q4474" s="5">
        <v>0.44513888888888897</v>
      </c>
      <c r="S4474" s="2" t="s">
        <v>100</v>
      </c>
      <c r="T4474">
        <v>7</v>
      </c>
      <c r="U4474" s="2">
        <v>3</v>
      </c>
      <c r="X4474" t="str">
        <f>VLOOKUP($S4474,Taxonomic!A:D,2,FALSE)</f>
        <v>gobiidae</v>
      </c>
      <c r="Y4474" t="str">
        <f>VLOOKUP(S4474,Taxonomic!A:D,3,FALSE)</f>
        <v>coryphopterus</v>
      </c>
      <c r="Z4474" t="str">
        <f>VLOOKUP(S4474,Taxonomic!A:D,4,FALSE)</f>
        <v>glaucofraenum</v>
      </c>
    </row>
    <row r="4475" spans="1:26" x14ac:dyDescent="0.2">
      <c r="A4475" t="s">
        <v>30</v>
      </c>
      <c r="B4475" t="s">
        <v>436</v>
      </c>
      <c r="C4475" s="4" t="s">
        <v>197</v>
      </c>
      <c r="D4475">
        <v>2021</v>
      </c>
      <c r="E4475">
        <v>2</v>
      </c>
      <c r="F4475" s="9">
        <v>1</v>
      </c>
      <c r="G4475" t="s">
        <v>455</v>
      </c>
      <c r="H4475" t="s">
        <v>136</v>
      </c>
      <c r="I4475">
        <f>VLOOKUP(B4475,Information_sites!D:E,2,FALSE)</f>
        <v>-24.105399999999999</v>
      </c>
      <c r="J4475">
        <f>VLOOKUP(B4475,Information_sites!D:F,3,FALSE)</f>
        <v>-45.702500000000001</v>
      </c>
      <c r="K4475">
        <v>6</v>
      </c>
      <c r="L4475">
        <v>80</v>
      </c>
      <c r="M4475">
        <v>40</v>
      </c>
      <c r="N4475">
        <v>12</v>
      </c>
      <c r="O4475">
        <v>10</v>
      </c>
      <c r="P4475" s="5">
        <v>0.44097222222222199</v>
      </c>
      <c r="Q4475" s="5">
        <v>0.44513888888888897</v>
      </c>
      <c r="S4475" s="2" t="s">
        <v>100</v>
      </c>
      <c r="T4475">
        <v>1</v>
      </c>
      <c r="U4475" s="2">
        <v>7</v>
      </c>
      <c r="X4475" t="str">
        <f>VLOOKUP($S4475,Taxonomic!A:D,2,FALSE)</f>
        <v>gobiidae</v>
      </c>
      <c r="Y4475" t="str">
        <f>VLOOKUP(S4475,Taxonomic!A:D,3,FALSE)</f>
        <v>coryphopterus</v>
      </c>
      <c r="Z4475" t="str">
        <f>VLOOKUP(S4475,Taxonomic!A:D,4,FALSE)</f>
        <v>glaucofraenum</v>
      </c>
    </row>
    <row r="4476" spans="1:26" x14ac:dyDescent="0.2">
      <c r="A4476" t="s">
        <v>30</v>
      </c>
      <c r="B4476" t="s">
        <v>436</v>
      </c>
      <c r="C4476" s="4" t="s">
        <v>197</v>
      </c>
      <c r="D4476">
        <v>2021</v>
      </c>
      <c r="E4476">
        <v>2</v>
      </c>
      <c r="F4476" s="9">
        <v>1</v>
      </c>
      <c r="G4476" t="s">
        <v>455</v>
      </c>
      <c r="H4476" t="s">
        <v>136</v>
      </c>
      <c r="I4476">
        <f>VLOOKUP(B4476,Information_sites!D:E,2,FALSE)</f>
        <v>-24.105399999999999</v>
      </c>
      <c r="J4476">
        <f>VLOOKUP(B4476,Information_sites!D:F,3,FALSE)</f>
        <v>-45.702500000000001</v>
      </c>
      <c r="K4476">
        <v>6</v>
      </c>
      <c r="L4476">
        <v>80</v>
      </c>
      <c r="M4476">
        <v>40</v>
      </c>
      <c r="N4476">
        <v>12</v>
      </c>
      <c r="O4476">
        <v>10</v>
      </c>
      <c r="P4476" s="5">
        <v>0.44097222222222199</v>
      </c>
      <c r="Q4476" s="5">
        <v>0.44513888888888897</v>
      </c>
      <c r="S4476" s="2" t="s">
        <v>60</v>
      </c>
      <c r="T4476">
        <v>1</v>
      </c>
      <c r="U4476" s="2">
        <v>12</v>
      </c>
      <c r="X4476" t="str">
        <f>VLOOKUP($S4476,Taxonomic!A:D,2,FALSE)</f>
        <v>chaetodontidae</v>
      </c>
      <c r="Y4476" t="str">
        <f>VLOOKUP(S4476,Taxonomic!A:D,3,FALSE)</f>
        <v>chaetodon</v>
      </c>
      <c r="Z4476" t="str">
        <f>VLOOKUP(S4476,Taxonomic!A:D,4,FALSE)</f>
        <v>striatus</v>
      </c>
    </row>
    <row r="4477" spans="1:26" x14ac:dyDescent="0.2">
      <c r="A4477" t="s">
        <v>30</v>
      </c>
      <c r="B4477" t="s">
        <v>436</v>
      </c>
      <c r="C4477" s="4" t="s">
        <v>197</v>
      </c>
      <c r="D4477">
        <v>2021</v>
      </c>
      <c r="E4477">
        <v>2</v>
      </c>
      <c r="F4477" s="9">
        <v>1</v>
      </c>
      <c r="G4477" t="s">
        <v>455</v>
      </c>
      <c r="H4477" t="s">
        <v>136</v>
      </c>
      <c r="I4477">
        <f>VLOOKUP(B4477,Information_sites!D:E,2,FALSE)</f>
        <v>-24.105399999999999</v>
      </c>
      <c r="J4477">
        <f>VLOOKUP(B4477,Information_sites!D:F,3,FALSE)</f>
        <v>-45.702500000000001</v>
      </c>
      <c r="K4477">
        <v>6</v>
      </c>
      <c r="L4477">
        <v>80</v>
      </c>
      <c r="M4477">
        <v>40</v>
      </c>
      <c r="N4477">
        <v>12</v>
      </c>
      <c r="O4477">
        <v>10</v>
      </c>
      <c r="P4477" s="5">
        <v>0.44097222222222199</v>
      </c>
      <c r="Q4477" s="5">
        <v>0.44513888888888897</v>
      </c>
      <c r="S4477" s="2" t="s">
        <v>107</v>
      </c>
      <c r="T4477">
        <v>1</v>
      </c>
      <c r="U4477" s="2">
        <v>4</v>
      </c>
      <c r="X4477" t="str">
        <f>VLOOKUP($S4477,Taxonomic!A:D,2,FALSE)</f>
        <v>sciaenidae</v>
      </c>
      <c r="Y4477" t="str">
        <f>VLOOKUP(S4477,Taxonomic!A:D,3,FALSE)</f>
        <v>pareques</v>
      </c>
      <c r="Z4477" t="str">
        <f>VLOOKUP(S4477,Taxonomic!A:D,4,FALSE)</f>
        <v>acuminatus</v>
      </c>
    </row>
    <row r="4478" spans="1:26" x14ac:dyDescent="0.2">
      <c r="A4478" t="s">
        <v>30</v>
      </c>
      <c r="B4478" t="s">
        <v>436</v>
      </c>
      <c r="C4478" s="4" t="s">
        <v>197</v>
      </c>
      <c r="D4478">
        <v>2021</v>
      </c>
      <c r="E4478">
        <v>2</v>
      </c>
      <c r="F4478" s="9">
        <v>1</v>
      </c>
      <c r="G4478" t="s">
        <v>455</v>
      </c>
      <c r="H4478" t="s">
        <v>136</v>
      </c>
      <c r="I4478">
        <f>VLOOKUP(B4478,Information_sites!D:E,2,FALSE)</f>
        <v>-24.105399999999999</v>
      </c>
      <c r="J4478">
        <f>VLOOKUP(B4478,Information_sites!D:F,3,FALSE)</f>
        <v>-45.702500000000001</v>
      </c>
      <c r="K4478">
        <v>6</v>
      </c>
      <c r="L4478">
        <v>80</v>
      </c>
      <c r="M4478">
        <v>40</v>
      </c>
      <c r="N4478">
        <v>12</v>
      </c>
      <c r="O4478">
        <v>10</v>
      </c>
      <c r="P4478" s="5">
        <v>0.44097222222222199</v>
      </c>
      <c r="Q4478" s="5">
        <v>0.44513888888888897</v>
      </c>
      <c r="S4478" s="2" t="s">
        <v>107</v>
      </c>
      <c r="T4478">
        <v>2</v>
      </c>
      <c r="U4478" s="2">
        <v>2</v>
      </c>
      <c r="X4478" t="str">
        <f>VLOOKUP($S4478,Taxonomic!A:D,2,FALSE)</f>
        <v>sciaenidae</v>
      </c>
      <c r="Y4478" t="str">
        <f>VLOOKUP(S4478,Taxonomic!A:D,3,FALSE)</f>
        <v>pareques</v>
      </c>
      <c r="Z4478" t="str">
        <f>VLOOKUP(S4478,Taxonomic!A:D,4,FALSE)</f>
        <v>acuminatus</v>
      </c>
    </row>
    <row r="4479" spans="1:26" x14ac:dyDescent="0.2">
      <c r="A4479" t="s">
        <v>30</v>
      </c>
      <c r="B4479" t="s">
        <v>436</v>
      </c>
      <c r="C4479" s="4" t="s">
        <v>197</v>
      </c>
      <c r="D4479">
        <v>2021</v>
      </c>
      <c r="E4479">
        <v>2</v>
      </c>
      <c r="F4479" s="9">
        <v>1</v>
      </c>
      <c r="G4479" t="s">
        <v>455</v>
      </c>
      <c r="H4479" t="s">
        <v>136</v>
      </c>
      <c r="I4479">
        <f>VLOOKUP(B4479,Information_sites!D:E,2,FALSE)</f>
        <v>-24.105399999999999</v>
      </c>
      <c r="J4479">
        <f>VLOOKUP(B4479,Information_sites!D:F,3,FALSE)</f>
        <v>-45.702500000000001</v>
      </c>
      <c r="K4479">
        <v>6</v>
      </c>
      <c r="L4479">
        <v>80</v>
      </c>
      <c r="M4479">
        <v>40</v>
      </c>
      <c r="N4479">
        <v>12</v>
      </c>
      <c r="O4479">
        <v>10</v>
      </c>
      <c r="P4479" s="5">
        <v>0.44097222222222199</v>
      </c>
      <c r="Q4479" s="5">
        <v>0.44513888888888897</v>
      </c>
      <c r="S4479" s="2" t="s">
        <v>100</v>
      </c>
      <c r="T4479">
        <v>2</v>
      </c>
      <c r="U4479" s="2">
        <v>5</v>
      </c>
      <c r="X4479" t="str">
        <f>VLOOKUP($S4479,Taxonomic!A:D,2,FALSE)</f>
        <v>gobiidae</v>
      </c>
      <c r="Y4479" t="str">
        <f>VLOOKUP(S4479,Taxonomic!A:D,3,FALSE)</f>
        <v>coryphopterus</v>
      </c>
      <c r="Z4479" t="str">
        <f>VLOOKUP(S4479,Taxonomic!A:D,4,FALSE)</f>
        <v>glaucofraenum</v>
      </c>
    </row>
    <row r="4480" spans="1:26" x14ac:dyDescent="0.2">
      <c r="A4480" t="s">
        <v>30</v>
      </c>
      <c r="B4480" t="s">
        <v>436</v>
      </c>
      <c r="C4480" s="4" t="s">
        <v>197</v>
      </c>
      <c r="D4480">
        <v>2021</v>
      </c>
      <c r="E4480">
        <v>2</v>
      </c>
      <c r="F4480" s="9">
        <v>1</v>
      </c>
      <c r="G4480" t="s">
        <v>455</v>
      </c>
      <c r="H4480" t="s">
        <v>136</v>
      </c>
      <c r="I4480">
        <f>VLOOKUP(B4480,Information_sites!D:E,2,FALSE)</f>
        <v>-24.105399999999999</v>
      </c>
      <c r="J4480">
        <f>VLOOKUP(B4480,Information_sites!D:F,3,FALSE)</f>
        <v>-45.702500000000001</v>
      </c>
      <c r="K4480">
        <v>7</v>
      </c>
      <c r="L4480">
        <v>81</v>
      </c>
      <c r="M4480">
        <v>40</v>
      </c>
      <c r="N4480">
        <v>9</v>
      </c>
      <c r="O4480">
        <v>10</v>
      </c>
      <c r="P4480" s="5">
        <v>0.44583333333333303</v>
      </c>
      <c r="Q4480" s="5">
        <v>0.45</v>
      </c>
      <c r="S4480" s="2" t="s">
        <v>33</v>
      </c>
      <c r="T4480">
        <v>10</v>
      </c>
      <c r="U4480" s="2">
        <v>15</v>
      </c>
      <c r="X4480" t="str">
        <f>VLOOKUP($S4480,Taxonomic!A:D,2,FALSE)</f>
        <v>pomacentridae</v>
      </c>
      <c r="Y4480" t="str">
        <f>VLOOKUP(S4480,Taxonomic!A:D,3,FALSE)</f>
        <v>abudefduf</v>
      </c>
      <c r="Z4480" t="str">
        <f>VLOOKUP(S4480,Taxonomic!A:D,4,FALSE)</f>
        <v>saxatilis</v>
      </c>
    </row>
    <row r="4481" spans="1:26" x14ac:dyDescent="0.2">
      <c r="A4481" t="s">
        <v>30</v>
      </c>
      <c r="B4481" t="s">
        <v>436</v>
      </c>
      <c r="C4481" s="4" t="s">
        <v>197</v>
      </c>
      <c r="D4481">
        <v>2021</v>
      </c>
      <c r="E4481">
        <v>2</v>
      </c>
      <c r="F4481" s="9">
        <v>1</v>
      </c>
      <c r="G4481" t="s">
        <v>455</v>
      </c>
      <c r="H4481" t="s">
        <v>136</v>
      </c>
      <c r="I4481">
        <f>VLOOKUP(B4481,Information_sites!D:E,2,FALSE)</f>
        <v>-24.105399999999999</v>
      </c>
      <c r="J4481">
        <f>VLOOKUP(B4481,Information_sites!D:F,3,FALSE)</f>
        <v>-45.702500000000001</v>
      </c>
      <c r="K4481">
        <v>7</v>
      </c>
      <c r="L4481">
        <v>81</v>
      </c>
      <c r="M4481">
        <v>40</v>
      </c>
      <c r="N4481">
        <v>9</v>
      </c>
      <c r="O4481">
        <v>10</v>
      </c>
      <c r="P4481" s="5">
        <v>0.44583333333333303</v>
      </c>
      <c r="Q4481" s="5">
        <v>0.45</v>
      </c>
      <c r="S4481" s="2" t="s">
        <v>33</v>
      </c>
      <c r="T4481">
        <v>2</v>
      </c>
      <c r="U4481" s="2">
        <v>4</v>
      </c>
      <c r="X4481" t="str">
        <f>VLOOKUP($S4481,Taxonomic!A:D,2,FALSE)</f>
        <v>pomacentridae</v>
      </c>
      <c r="Y4481" t="str">
        <f>VLOOKUP(S4481,Taxonomic!A:D,3,FALSE)</f>
        <v>abudefduf</v>
      </c>
      <c r="Z4481" t="str">
        <f>VLOOKUP(S4481,Taxonomic!A:D,4,FALSE)</f>
        <v>saxatilis</v>
      </c>
    </row>
    <row r="4482" spans="1:26" x14ac:dyDescent="0.2">
      <c r="A4482" t="s">
        <v>30</v>
      </c>
      <c r="B4482" t="s">
        <v>436</v>
      </c>
      <c r="C4482" s="4" t="s">
        <v>197</v>
      </c>
      <c r="D4482">
        <v>2021</v>
      </c>
      <c r="E4482">
        <v>2</v>
      </c>
      <c r="F4482" s="9">
        <v>1</v>
      </c>
      <c r="G4482" t="s">
        <v>455</v>
      </c>
      <c r="H4482" t="s">
        <v>136</v>
      </c>
      <c r="I4482">
        <f>VLOOKUP(B4482,Information_sites!D:E,2,FALSE)</f>
        <v>-24.105399999999999</v>
      </c>
      <c r="J4482">
        <f>VLOOKUP(B4482,Information_sites!D:F,3,FALSE)</f>
        <v>-45.702500000000001</v>
      </c>
      <c r="K4482">
        <v>7</v>
      </c>
      <c r="L4482">
        <v>81</v>
      </c>
      <c r="M4482">
        <v>40</v>
      </c>
      <c r="N4482">
        <v>9</v>
      </c>
      <c r="O4482">
        <v>10</v>
      </c>
      <c r="P4482" s="5">
        <v>0.44583333333333303</v>
      </c>
      <c r="Q4482" s="5">
        <v>0.45</v>
      </c>
      <c r="S4482" s="2" t="s">
        <v>46</v>
      </c>
      <c r="T4482">
        <v>1</v>
      </c>
      <c r="U4482" s="2">
        <v>10</v>
      </c>
      <c r="X4482" t="str">
        <f>VLOOKUP($S4482,Taxonomic!A:D,2,FALSE)</f>
        <v>pomacentridae</v>
      </c>
      <c r="Y4482" t="str">
        <f>VLOOKUP(S4482,Taxonomic!A:D,3,FALSE)</f>
        <v>stegastes</v>
      </c>
      <c r="Z4482" t="str">
        <f>VLOOKUP(S4482,Taxonomic!A:D,4,FALSE)</f>
        <v>fuscus</v>
      </c>
    </row>
    <row r="4483" spans="1:26" x14ac:dyDescent="0.2">
      <c r="A4483" t="s">
        <v>30</v>
      </c>
      <c r="B4483" t="s">
        <v>436</v>
      </c>
      <c r="C4483" s="4" t="s">
        <v>197</v>
      </c>
      <c r="D4483">
        <v>2021</v>
      </c>
      <c r="E4483">
        <v>2</v>
      </c>
      <c r="F4483" s="9">
        <v>1</v>
      </c>
      <c r="G4483" t="s">
        <v>455</v>
      </c>
      <c r="H4483" t="s">
        <v>136</v>
      </c>
      <c r="I4483">
        <f>VLOOKUP(B4483,Information_sites!D:E,2,FALSE)</f>
        <v>-24.105399999999999</v>
      </c>
      <c r="J4483">
        <f>VLOOKUP(B4483,Information_sites!D:F,3,FALSE)</f>
        <v>-45.702500000000001</v>
      </c>
      <c r="K4483">
        <v>7</v>
      </c>
      <c r="L4483">
        <v>81</v>
      </c>
      <c r="M4483">
        <v>40</v>
      </c>
      <c r="N4483">
        <v>9</v>
      </c>
      <c r="O4483">
        <v>10</v>
      </c>
      <c r="P4483" s="5">
        <v>0.44583333333333303</v>
      </c>
      <c r="Q4483" s="5">
        <v>0.45</v>
      </c>
      <c r="S4483" s="2" t="s">
        <v>41</v>
      </c>
      <c r="T4483">
        <v>1</v>
      </c>
      <c r="U4483" s="2">
        <v>40</v>
      </c>
      <c r="X4483" t="str">
        <f>VLOOKUP($S4483,Taxonomic!A:D,2,FALSE)</f>
        <v>holocentridae</v>
      </c>
      <c r="Y4483" t="str">
        <f>VLOOKUP(S4483,Taxonomic!A:D,3,FALSE)</f>
        <v>holocentrus</v>
      </c>
      <c r="Z4483" t="str">
        <f>VLOOKUP(S4483,Taxonomic!A:D,4,FALSE)</f>
        <v>adscensionis</v>
      </c>
    </row>
    <row r="4484" spans="1:26" x14ac:dyDescent="0.2">
      <c r="A4484" t="s">
        <v>30</v>
      </c>
      <c r="B4484" t="s">
        <v>436</v>
      </c>
      <c r="C4484" s="4" t="s">
        <v>197</v>
      </c>
      <c r="D4484">
        <v>2021</v>
      </c>
      <c r="E4484">
        <v>2</v>
      </c>
      <c r="F4484" s="9">
        <v>1</v>
      </c>
      <c r="G4484" t="s">
        <v>455</v>
      </c>
      <c r="H4484" t="s">
        <v>136</v>
      </c>
      <c r="I4484">
        <f>VLOOKUP(B4484,Information_sites!D:E,2,FALSE)</f>
        <v>-24.105399999999999</v>
      </c>
      <c r="J4484">
        <f>VLOOKUP(B4484,Information_sites!D:F,3,FALSE)</f>
        <v>-45.702500000000001</v>
      </c>
      <c r="K4484">
        <v>7</v>
      </c>
      <c r="L4484">
        <v>81</v>
      </c>
      <c r="M4484">
        <v>40</v>
      </c>
      <c r="N4484">
        <v>9</v>
      </c>
      <c r="O4484">
        <v>10</v>
      </c>
      <c r="P4484" s="5">
        <v>0.44583333333333303</v>
      </c>
      <c r="Q4484" s="5">
        <v>0.45</v>
      </c>
      <c r="S4484" t="s">
        <v>437</v>
      </c>
      <c r="T4484">
        <v>1</v>
      </c>
      <c r="U4484" s="2">
        <v>30</v>
      </c>
      <c r="X4484" t="str">
        <f>VLOOKUP($S4484,Taxonomic!A:D,2,FALSE)</f>
        <v>haemulidae</v>
      </c>
      <c r="Y4484" t="str">
        <f>VLOOKUP(S4484,Taxonomic!A:D,3,FALSE)</f>
        <v>haemulon</v>
      </c>
      <c r="Z4484" t="str">
        <f>VLOOKUP(S4484,Taxonomic!A:D,4,FALSE)</f>
        <v>atlanticus</v>
      </c>
    </row>
    <row r="4485" spans="1:26" x14ac:dyDescent="0.2">
      <c r="A4485" t="s">
        <v>30</v>
      </c>
      <c r="B4485" t="s">
        <v>436</v>
      </c>
      <c r="C4485" s="4" t="s">
        <v>197</v>
      </c>
      <c r="D4485">
        <v>2021</v>
      </c>
      <c r="E4485">
        <v>2</v>
      </c>
      <c r="F4485" s="9">
        <v>1</v>
      </c>
      <c r="G4485" t="s">
        <v>455</v>
      </c>
      <c r="H4485" t="s">
        <v>136</v>
      </c>
      <c r="I4485">
        <f>VLOOKUP(B4485,Information_sites!D:E,2,FALSE)</f>
        <v>-24.105399999999999</v>
      </c>
      <c r="J4485">
        <f>VLOOKUP(B4485,Information_sites!D:F,3,FALSE)</f>
        <v>-45.702500000000001</v>
      </c>
      <c r="K4485">
        <v>7</v>
      </c>
      <c r="L4485">
        <v>81</v>
      </c>
      <c r="M4485">
        <v>40</v>
      </c>
      <c r="N4485">
        <v>9</v>
      </c>
      <c r="O4485">
        <v>10</v>
      </c>
      <c r="P4485" s="5">
        <v>0.44583333333333303</v>
      </c>
      <c r="Q4485" s="5">
        <v>0.45</v>
      </c>
      <c r="S4485" s="2" t="s">
        <v>36</v>
      </c>
      <c r="T4485">
        <v>1</v>
      </c>
      <c r="U4485" s="2">
        <v>12</v>
      </c>
      <c r="X4485" t="str">
        <f>VLOOKUP($S4485,Taxonomic!A:D,2,FALSE)</f>
        <v>pomacentridae</v>
      </c>
      <c r="Y4485" t="str">
        <f>VLOOKUP(S4485,Taxonomic!A:D,3,FALSE)</f>
        <v>chromis</v>
      </c>
      <c r="Z4485" t="str">
        <f>VLOOKUP(S4485,Taxonomic!A:D,4,FALSE)</f>
        <v>multilineata</v>
      </c>
    </row>
    <row r="4486" spans="1:26" x14ac:dyDescent="0.2">
      <c r="A4486" t="s">
        <v>30</v>
      </c>
      <c r="B4486" t="s">
        <v>436</v>
      </c>
      <c r="C4486" s="4" t="s">
        <v>197</v>
      </c>
      <c r="D4486">
        <v>2021</v>
      </c>
      <c r="E4486">
        <v>2</v>
      </c>
      <c r="F4486" s="9">
        <v>1</v>
      </c>
      <c r="G4486" t="s">
        <v>455</v>
      </c>
      <c r="H4486" t="s">
        <v>136</v>
      </c>
      <c r="I4486">
        <f>VLOOKUP(B4486,Information_sites!D:E,2,FALSE)</f>
        <v>-24.105399999999999</v>
      </c>
      <c r="J4486">
        <f>VLOOKUP(B4486,Information_sites!D:F,3,FALSE)</f>
        <v>-45.702500000000001</v>
      </c>
      <c r="K4486">
        <v>7</v>
      </c>
      <c r="L4486">
        <v>81</v>
      </c>
      <c r="M4486">
        <v>40</v>
      </c>
      <c r="N4486">
        <v>9</v>
      </c>
      <c r="O4486">
        <v>10</v>
      </c>
      <c r="P4486" s="5">
        <v>0.44583333333333303</v>
      </c>
      <c r="Q4486" s="5">
        <v>0.45</v>
      </c>
      <c r="S4486" s="2" t="s">
        <v>50</v>
      </c>
      <c r="T4486">
        <v>1</v>
      </c>
      <c r="U4486" s="2">
        <v>30</v>
      </c>
      <c r="X4486" t="str">
        <f>VLOOKUP($S4486,Taxonomic!A:D,2,FALSE)</f>
        <v>haemulidae</v>
      </c>
      <c r="Y4486" t="str">
        <f>VLOOKUP(S4486,Taxonomic!A:D,3,FALSE)</f>
        <v>anisotremus</v>
      </c>
      <c r="Z4486" t="str">
        <f>VLOOKUP(S4486,Taxonomic!A:D,4,FALSE)</f>
        <v>virginicus</v>
      </c>
    </row>
    <row r="4487" spans="1:26" x14ac:dyDescent="0.2">
      <c r="A4487" t="s">
        <v>30</v>
      </c>
      <c r="B4487" t="s">
        <v>436</v>
      </c>
      <c r="C4487" s="4" t="s">
        <v>197</v>
      </c>
      <c r="D4487">
        <v>2021</v>
      </c>
      <c r="E4487">
        <v>2</v>
      </c>
      <c r="F4487" s="9">
        <v>1</v>
      </c>
      <c r="G4487" t="s">
        <v>455</v>
      </c>
      <c r="H4487" t="s">
        <v>136</v>
      </c>
      <c r="I4487">
        <f>VLOOKUP(B4487,Information_sites!D:E,2,FALSE)</f>
        <v>-24.105399999999999</v>
      </c>
      <c r="J4487">
        <f>VLOOKUP(B4487,Information_sites!D:F,3,FALSE)</f>
        <v>-45.702500000000001</v>
      </c>
      <c r="K4487">
        <v>7</v>
      </c>
      <c r="L4487">
        <v>81</v>
      </c>
      <c r="M4487">
        <v>40</v>
      </c>
      <c r="N4487">
        <v>9</v>
      </c>
      <c r="O4487">
        <v>10</v>
      </c>
      <c r="P4487" s="5">
        <v>0.44583333333333303</v>
      </c>
      <c r="Q4487" s="5">
        <v>0.45</v>
      </c>
      <c r="S4487" s="2" t="s">
        <v>50</v>
      </c>
      <c r="T4487">
        <v>1</v>
      </c>
      <c r="U4487" s="2">
        <v>20</v>
      </c>
      <c r="X4487" t="str">
        <f>VLOOKUP($S4487,Taxonomic!A:D,2,FALSE)</f>
        <v>haemulidae</v>
      </c>
      <c r="Y4487" t="str">
        <f>VLOOKUP(S4487,Taxonomic!A:D,3,FALSE)</f>
        <v>anisotremus</v>
      </c>
      <c r="Z4487" t="str">
        <f>VLOOKUP(S4487,Taxonomic!A:D,4,FALSE)</f>
        <v>virginicus</v>
      </c>
    </row>
    <row r="4488" spans="1:26" x14ac:dyDescent="0.2">
      <c r="A4488" t="s">
        <v>30</v>
      </c>
      <c r="B4488" t="s">
        <v>436</v>
      </c>
      <c r="C4488" s="4" t="s">
        <v>197</v>
      </c>
      <c r="D4488">
        <v>2021</v>
      </c>
      <c r="E4488">
        <v>2</v>
      </c>
      <c r="F4488" s="9">
        <v>1</v>
      </c>
      <c r="G4488" t="s">
        <v>455</v>
      </c>
      <c r="H4488" t="s">
        <v>136</v>
      </c>
      <c r="I4488">
        <f>VLOOKUP(B4488,Information_sites!D:E,2,FALSE)</f>
        <v>-24.105399999999999</v>
      </c>
      <c r="J4488">
        <f>VLOOKUP(B4488,Information_sites!D:F,3,FALSE)</f>
        <v>-45.702500000000001</v>
      </c>
      <c r="K4488">
        <v>7</v>
      </c>
      <c r="L4488">
        <v>81</v>
      </c>
      <c r="M4488">
        <v>40</v>
      </c>
      <c r="N4488">
        <v>9</v>
      </c>
      <c r="O4488">
        <v>10</v>
      </c>
      <c r="P4488" s="5">
        <v>0.44583333333333303</v>
      </c>
      <c r="Q4488" s="5">
        <v>0.45</v>
      </c>
      <c r="S4488" s="2" t="s">
        <v>39</v>
      </c>
      <c r="T4488">
        <v>40</v>
      </c>
      <c r="U4488" s="2">
        <v>10</v>
      </c>
      <c r="X4488" t="str">
        <f>VLOOKUP($S4488,Taxonomic!A:D,2,FALSE)</f>
        <v>haemulidae</v>
      </c>
      <c r="Y4488" t="str">
        <f>VLOOKUP(S4488,Taxonomic!A:D,3,FALSE)</f>
        <v>haemulon</v>
      </c>
      <c r="Z4488" t="str">
        <f>VLOOKUP(S4488,Taxonomic!A:D,4,FALSE)</f>
        <v>aurolineatum</v>
      </c>
    </row>
    <row r="4489" spans="1:26" x14ac:dyDescent="0.2">
      <c r="A4489" t="s">
        <v>30</v>
      </c>
      <c r="B4489" t="s">
        <v>436</v>
      </c>
      <c r="C4489" s="4" t="s">
        <v>197</v>
      </c>
      <c r="D4489">
        <v>2021</v>
      </c>
      <c r="E4489">
        <v>2</v>
      </c>
      <c r="F4489" s="9">
        <v>1</v>
      </c>
      <c r="G4489" t="s">
        <v>455</v>
      </c>
      <c r="H4489" t="s">
        <v>136</v>
      </c>
      <c r="I4489">
        <f>VLOOKUP(B4489,Information_sites!D:E,2,FALSE)</f>
        <v>-24.105399999999999</v>
      </c>
      <c r="J4489">
        <f>VLOOKUP(B4489,Information_sites!D:F,3,FALSE)</f>
        <v>-45.702500000000001</v>
      </c>
      <c r="K4489">
        <v>7</v>
      </c>
      <c r="L4489">
        <v>81</v>
      </c>
      <c r="M4489">
        <v>40</v>
      </c>
      <c r="N4489">
        <v>9</v>
      </c>
      <c r="O4489">
        <v>10</v>
      </c>
      <c r="P4489" s="5">
        <v>0.44583333333333303</v>
      </c>
      <c r="Q4489" s="5">
        <v>0.45</v>
      </c>
      <c r="S4489" s="2" t="s">
        <v>39</v>
      </c>
      <c r="T4489">
        <v>20</v>
      </c>
      <c r="U4489" s="2">
        <v>15</v>
      </c>
      <c r="X4489" t="str">
        <f>VLOOKUP($S4489,Taxonomic!A:D,2,FALSE)</f>
        <v>haemulidae</v>
      </c>
      <c r="Y4489" t="str">
        <f>VLOOKUP(S4489,Taxonomic!A:D,3,FALSE)</f>
        <v>haemulon</v>
      </c>
      <c r="Z4489" t="str">
        <f>VLOOKUP(S4489,Taxonomic!A:D,4,FALSE)</f>
        <v>aurolineatum</v>
      </c>
    </row>
    <row r="4490" spans="1:26" x14ac:dyDescent="0.2">
      <c r="A4490" t="s">
        <v>30</v>
      </c>
      <c r="B4490" t="s">
        <v>436</v>
      </c>
      <c r="C4490" s="4" t="s">
        <v>197</v>
      </c>
      <c r="D4490">
        <v>2021</v>
      </c>
      <c r="E4490">
        <v>2</v>
      </c>
      <c r="F4490" s="9">
        <v>1</v>
      </c>
      <c r="G4490" t="s">
        <v>455</v>
      </c>
      <c r="H4490" t="s">
        <v>136</v>
      </c>
      <c r="I4490">
        <f>VLOOKUP(B4490,Information_sites!D:E,2,FALSE)</f>
        <v>-24.105399999999999</v>
      </c>
      <c r="J4490">
        <f>VLOOKUP(B4490,Information_sites!D:F,3,FALSE)</f>
        <v>-45.702500000000001</v>
      </c>
      <c r="K4490">
        <v>7</v>
      </c>
      <c r="L4490">
        <v>81</v>
      </c>
      <c r="M4490">
        <v>40</v>
      </c>
      <c r="N4490">
        <v>9</v>
      </c>
      <c r="O4490">
        <v>10</v>
      </c>
      <c r="P4490" s="5">
        <v>0.44583333333333303</v>
      </c>
      <c r="Q4490" s="5">
        <v>0.45</v>
      </c>
      <c r="S4490" s="2" t="s">
        <v>39</v>
      </c>
      <c r="T4490">
        <v>30</v>
      </c>
      <c r="U4490" s="2">
        <v>20</v>
      </c>
      <c r="X4490" t="str">
        <f>VLOOKUP($S4490,Taxonomic!A:D,2,FALSE)</f>
        <v>haemulidae</v>
      </c>
      <c r="Y4490" t="str">
        <f>VLOOKUP(S4490,Taxonomic!A:D,3,FALSE)</f>
        <v>haemulon</v>
      </c>
      <c r="Z4490" t="str">
        <f>VLOOKUP(S4490,Taxonomic!A:D,4,FALSE)</f>
        <v>aurolineatum</v>
      </c>
    </row>
    <row r="4491" spans="1:26" x14ac:dyDescent="0.2">
      <c r="A4491" t="s">
        <v>30</v>
      </c>
      <c r="B4491" t="s">
        <v>436</v>
      </c>
      <c r="C4491" s="4" t="s">
        <v>197</v>
      </c>
      <c r="D4491">
        <v>2021</v>
      </c>
      <c r="E4491">
        <v>2</v>
      </c>
      <c r="F4491" s="9">
        <v>1</v>
      </c>
      <c r="G4491" t="s">
        <v>455</v>
      </c>
      <c r="H4491" t="s">
        <v>136</v>
      </c>
      <c r="I4491">
        <f>VLOOKUP(B4491,Information_sites!D:E,2,FALSE)</f>
        <v>-24.105399999999999</v>
      </c>
      <c r="J4491">
        <f>VLOOKUP(B4491,Information_sites!D:F,3,FALSE)</f>
        <v>-45.702500000000001</v>
      </c>
      <c r="K4491">
        <v>7</v>
      </c>
      <c r="L4491">
        <v>81</v>
      </c>
      <c r="M4491">
        <v>40</v>
      </c>
      <c r="N4491">
        <v>9</v>
      </c>
      <c r="O4491">
        <v>10</v>
      </c>
      <c r="P4491" s="5">
        <v>0.44583333333333303</v>
      </c>
      <c r="Q4491" s="5">
        <v>0.45</v>
      </c>
      <c r="S4491" s="2" t="s">
        <v>72</v>
      </c>
      <c r="T4491">
        <v>2</v>
      </c>
      <c r="U4491" s="2">
        <v>27</v>
      </c>
      <c r="X4491" t="str">
        <f>VLOOKUP($S4491,Taxonomic!A:D,2,FALSE)</f>
        <v>carangidae</v>
      </c>
      <c r="Y4491" t="str">
        <f>VLOOKUP(S4491,Taxonomic!A:D,3,FALSE)</f>
        <v>caranx</v>
      </c>
      <c r="Z4491" t="str">
        <f>VLOOKUP(S4491,Taxonomic!A:D,4,FALSE)</f>
        <v>latus</v>
      </c>
    </row>
    <row r="4492" spans="1:26" x14ac:dyDescent="0.2">
      <c r="A4492" t="s">
        <v>30</v>
      </c>
      <c r="B4492" t="s">
        <v>436</v>
      </c>
      <c r="C4492" s="4" t="s">
        <v>197</v>
      </c>
      <c r="D4492">
        <v>2021</v>
      </c>
      <c r="E4492">
        <v>2</v>
      </c>
      <c r="F4492" s="9">
        <v>1</v>
      </c>
      <c r="G4492" t="s">
        <v>455</v>
      </c>
      <c r="H4492" t="s">
        <v>136</v>
      </c>
      <c r="I4492">
        <f>VLOOKUP(B4492,Information_sites!D:E,2,FALSE)</f>
        <v>-24.105399999999999</v>
      </c>
      <c r="J4492">
        <f>VLOOKUP(B4492,Information_sites!D:F,3,FALSE)</f>
        <v>-45.702500000000001</v>
      </c>
      <c r="K4492">
        <v>7</v>
      </c>
      <c r="L4492">
        <v>81</v>
      </c>
      <c r="M4492">
        <v>40</v>
      </c>
      <c r="N4492">
        <v>9</v>
      </c>
      <c r="O4492">
        <v>10</v>
      </c>
      <c r="P4492" s="5">
        <v>0.44583333333333303</v>
      </c>
      <c r="Q4492" s="5">
        <v>0.45</v>
      </c>
      <c r="S4492" s="2" t="s">
        <v>43</v>
      </c>
      <c r="T4492">
        <v>1</v>
      </c>
      <c r="U4492" s="2">
        <v>17</v>
      </c>
      <c r="X4492" t="str">
        <f>VLOOKUP($S4492,Taxonomic!A:D,2,FALSE)</f>
        <v>sciaenidae</v>
      </c>
      <c r="Y4492" t="str">
        <f>VLOOKUP(S4492,Taxonomic!A:D,3,FALSE)</f>
        <v>odontoscion</v>
      </c>
      <c r="Z4492" t="str">
        <f>VLOOKUP(S4492,Taxonomic!A:D,4,FALSE)</f>
        <v>dentex</v>
      </c>
    </row>
    <row r="4493" spans="1:26" x14ac:dyDescent="0.2">
      <c r="A4493" t="s">
        <v>30</v>
      </c>
      <c r="B4493" t="s">
        <v>436</v>
      </c>
      <c r="C4493" s="4" t="s">
        <v>197</v>
      </c>
      <c r="D4493">
        <v>2021</v>
      </c>
      <c r="E4493">
        <v>2</v>
      </c>
      <c r="F4493" s="9">
        <v>1</v>
      </c>
      <c r="G4493" t="s">
        <v>455</v>
      </c>
      <c r="H4493" t="s">
        <v>136</v>
      </c>
      <c r="I4493">
        <f>VLOOKUP(B4493,Information_sites!D:E,2,FALSE)</f>
        <v>-24.105399999999999</v>
      </c>
      <c r="J4493">
        <f>VLOOKUP(B4493,Information_sites!D:F,3,FALSE)</f>
        <v>-45.702500000000001</v>
      </c>
      <c r="K4493">
        <v>7</v>
      </c>
      <c r="L4493">
        <v>81</v>
      </c>
      <c r="M4493">
        <v>40</v>
      </c>
      <c r="N4493">
        <v>9</v>
      </c>
      <c r="O4493">
        <v>10</v>
      </c>
      <c r="P4493" s="5">
        <v>0.44583333333333303</v>
      </c>
      <c r="Q4493" s="5">
        <v>0.45</v>
      </c>
      <c r="S4493" s="2" t="s">
        <v>51</v>
      </c>
      <c r="T4493">
        <v>1</v>
      </c>
      <c r="U4493" s="2">
        <v>20</v>
      </c>
      <c r="X4493" t="str">
        <f>VLOOKUP($S4493,Taxonomic!A:D,2,FALSE)</f>
        <v>sparidae</v>
      </c>
      <c r="Y4493" t="str">
        <f>VLOOKUP(S4493,Taxonomic!A:D,3,FALSE)</f>
        <v>diplodus</v>
      </c>
      <c r="Z4493" t="str">
        <f>VLOOKUP(S4493,Taxonomic!A:D,4,FALSE)</f>
        <v>argenteus</v>
      </c>
    </row>
    <row r="4494" spans="1:26" x14ac:dyDescent="0.2">
      <c r="A4494" t="s">
        <v>30</v>
      </c>
      <c r="B4494" t="s">
        <v>436</v>
      </c>
      <c r="C4494" s="4" t="s">
        <v>197</v>
      </c>
      <c r="D4494">
        <v>2021</v>
      </c>
      <c r="E4494">
        <v>2</v>
      </c>
      <c r="F4494" s="9">
        <v>1</v>
      </c>
      <c r="G4494" t="s">
        <v>455</v>
      </c>
      <c r="H4494" t="s">
        <v>136</v>
      </c>
      <c r="I4494">
        <f>VLOOKUP(B4494,Information_sites!D:E,2,FALSE)</f>
        <v>-24.105399999999999</v>
      </c>
      <c r="J4494">
        <f>VLOOKUP(B4494,Information_sites!D:F,3,FALSE)</f>
        <v>-45.702500000000001</v>
      </c>
      <c r="K4494">
        <v>7</v>
      </c>
      <c r="L4494">
        <v>81</v>
      </c>
      <c r="M4494">
        <v>40</v>
      </c>
      <c r="N4494">
        <v>9</v>
      </c>
      <c r="O4494">
        <v>10</v>
      </c>
      <c r="P4494" s="5">
        <v>0.44583333333333303</v>
      </c>
      <c r="Q4494" s="5">
        <v>0.45</v>
      </c>
      <c r="S4494" s="2" t="s">
        <v>45</v>
      </c>
      <c r="T4494">
        <v>1</v>
      </c>
      <c r="U4494" s="2">
        <v>38</v>
      </c>
      <c r="V4494" t="s">
        <v>157</v>
      </c>
      <c r="X4494" t="str">
        <f>VLOOKUP($S4494,Taxonomic!A:D,2,FALSE)</f>
        <v>scaridae</v>
      </c>
      <c r="Y4494" t="str">
        <f>VLOOKUP(S4494,Taxonomic!A:D,3,FALSE)</f>
        <v>sparisoma</v>
      </c>
      <c r="Z4494" t="str">
        <f>VLOOKUP(S4494,Taxonomic!A:D,4,FALSE)</f>
        <v>amplum</v>
      </c>
    </row>
    <row r="4495" spans="1:26" x14ac:dyDescent="0.2">
      <c r="A4495" t="s">
        <v>30</v>
      </c>
      <c r="B4495" t="s">
        <v>436</v>
      </c>
      <c r="C4495" s="4" t="s">
        <v>197</v>
      </c>
      <c r="D4495">
        <v>2021</v>
      </c>
      <c r="E4495">
        <v>2</v>
      </c>
      <c r="F4495" s="9">
        <v>1</v>
      </c>
      <c r="G4495" t="s">
        <v>455</v>
      </c>
      <c r="H4495" t="s">
        <v>136</v>
      </c>
      <c r="I4495">
        <f>VLOOKUP(B4495,Information_sites!D:E,2,FALSE)</f>
        <v>-24.105399999999999</v>
      </c>
      <c r="J4495">
        <f>VLOOKUP(B4495,Information_sites!D:F,3,FALSE)</f>
        <v>-45.702500000000001</v>
      </c>
      <c r="K4495">
        <v>7</v>
      </c>
      <c r="L4495">
        <v>81</v>
      </c>
      <c r="M4495">
        <v>40</v>
      </c>
      <c r="N4495">
        <v>9</v>
      </c>
      <c r="O4495">
        <v>10</v>
      </c>
      <c r="P4495" s="5">
        <v>0.44583333333333303</v>
      </c>
      <c r="Q4495" s="5">
        <v>0.45</v>
      </c>
      <c r="S4495" s="2" t="s">
        <v>148</v>
      </c>
      <c r="T4495">
        <v>1</v>
      </c>
      <c r="U4495" s="2">
        <v>15</v>
      </c>
      <c r="X4495" t="str">
        <f>VLOOKUP($S4495,Taxonomic!A:D,2,FALSE)</f>
        <v>monacanthidae</v>
      </c>
      <c r="Y4495" t="str">
        <f>VLOOKUP(S4495,Taxonomic!A:D,3,FALSE)</f>
        <v>cantherhines</v>
      </c>
      <c r="Z4495" t="str">
        <f>VLOOKUP(S4495,Taxonomic!A:D,4,FALSE)</f>
        <v>pullus</v>
      </c>
    </row>
    <row r="4496" spans="1:26" x14ac:dyDescent="0.2">
      <c r="A4496" t="s">
        <v>30</v>
      </c>
      <c r="B4496" t="s">
        <v>436</v>
      </c>
      <c r="C4496" s="4" t="s">
        <v>197</v>
      </c>
      <c r="D4496">
        <v>2021</v>
      </c>
      <c r="E4496">
        <v>2</v>
      </c>
      <c r="F4496" s="9">
        <v>1</v>
      </c>
      <c r="G4496" t="s">
        <v>455</v>
      </c>
      <c r="H4496" t="s">
        <v>136</v>
      </c>
      <c r="I4496">
        <f>VLOOKUP(B4496,Information_sites!D:E,2,FALSE)</f>
        <v>-24.105399999999999</v>
      </c>
      <c r="J4496">
        <f>VLOOKUP(B4496,Information_sites!D:F,3,FALSE)</f>
        <v>-45.702500000000001</v>
      </c>
      <c r="K4496">
        <v>7</v>
      </c>
      <c r="L4496">
        <v>81</v>
      </c>
      <c r="M4496">
        <v>40</v>
      </c>
      <c r="N4496">
        <v>9</v>
      </c>
      <c r="O4496">
        <v>10</v>
      </c>
      <c r="P4496" s="5">
        <v>0.44583333333333303</v>
      </c>
      <c r="Q4496" s="5">
        <v>0.45</v>
      </c>
      <c r="S4496" s="2" t="s">
        <v>44</v>
      </c>
      <c r="T4496">
        <v>1</v>
      </c>
      <c r="U4496" s="2">
        <v>30</v>
      </c>
      <c r="X4496" t="str">
        <f>VLOOKUP($S4496,Taxonomic!A:D,2,FALSE)</f>
        <v>pomacanthidae</v>
      </c>
      <c r="Y4496" t="str">
        <f>VLOOKUP(S4496,Taxonomic!A:D,3,FALSE)</f>
        <v>pomacanthus</v>
      </c>
      <c r="Z4496" t="str">
        <f>VLOOKUP(S4496,Taxonomic!A:D,4,FALSE)</f>
        <v>paru</v>
      </c>
    </row>
    <row r="4497" spans="1:26" x14ac:dyDescent="0.2">
      <c r="A4497" t="s">
        <v>30</v>
      </c>
      <c r="B4497" t="s">
        <v>436</v>
      </c>
      <c r="C4497" s="4" t="s">
        <v>197</v>
      </c>
      <c r="D4497">
        <v>2021</v>
      </c>
      <c r="E4497">
        <v>2</v>
      </c>
      <c r="F4497" s="9">
        <v>1</v>
      </c>
      <c r="G4497" t="s">
        <v>455</v>
      </c>
      <c r="H4497" t="s">
        <v>136</v>
      </c>
      <c r="I4497">
        <f>VLOOKUP(B4497,Information_sites!D:E,2,FALSE)</f>
        <v>-24.105399999999999</v>
      </c>
      <c r="J4497">
        <f>VLOOKUP(B4497,Information_sites!D:F,3,FALSE)</f>
        <v>-45.702500000000001</v>
      </c>
      <c r="K4497">
        <v>7</v>
      </c>
      <c r="L4497">
        <v>81</v>
      </c>
      <c r="M4497">
        <v>40</v>
      </c>
      <c r="N4497">
        <v>9</v>
      </c>
      <c r="O4497">
        <v>10</v>
      </c>
      <c r="P4497" s="5">
        <v>0.44583333333333303</v>
      </c>
      <c r="Q4497" s="5">
        <v>0.45</v>
      </c>
      <c r="S4497" s="2" t="s">
        <v>154</v>
      </c>
      <c r="T4497">
        <v>20</v>
      </c>
      <c r="U4497" s="2">
        <v>12</v>
      </c>
      <c r="X4497" t="str">
        <f>VLOOKUP($S4497,Taxonomic!A:D,2,FALSE)</f>
        <v>lutjanidae</v>
      </c>
      <c r="Y4497" t="str">
        <f>VLOOKUP(S4497,Taxonomic!A:D,3,FALSE)</f>
        <v>rhomboplites</v>
      </c>
      <c r="Z4497" t="str">
        <f>VLOOKUP(S4497,Taxonomic!A:D,4,FALSE)</f>
        <v>aurorubens</v>
      </c>
    </row>
    <row r="4498" spans="1:26" x14ac:dyDescent="0.2">
      <c r="A4498" t="s">
        <v>30</v>
      </c>
      <c r="B4498" t="s">
        <v>436</v>
      </c>
      <c r="C4498" s="4" t="s">
        <v>197</v>
      </c>
      <c r="D4498">
        <v>2021</v>
      </c>
      <c r="E4498">
        <v>2</v>
      </c>
      <c r="F4498" s="9">
        <v>1</v>
      </c>
      <c r="G4498" t="s">
        <v>455</v>
      </c>
      <c r="H4498" t="s">
        <v>136</v>
      </c>
      <c r="I4498">
        <f>VLOOKUP(B4498,Information_sites!D:E,2,FALSE)</f>
        <v>-24.105399999999999</v>
      </c>
      <c r="J4498">
        <f>VLOOKUP(B4498,Information_sites!D:F,3,FALSE)</f>
        <v>-45.702500000000001</v>
      </c>
      <c r="K4498">
        <v>7</v>
      </c>
      <c r="L4498">
        <v>81</v>
      </c>
      <c r="M4498">
        <v>40</v>
      </c>
      <c r="N4498">
        <v>9</v>
      </c>
      <c r="O4498">
        <v>10</v>
      </c>
      <c r="P4498" s="5">
        <v>0.44583333333333303</v>
      </c>
      <c r="Q4498" s="5">
        <v>0.45</v>
      </c>
      <c r="S4498" s="2" t="s">
        <v>100</v>
      </c>
      <c r="T4498">
        <v>2</v>
      </c>
      <c r="U4498" s="2">
        <v>5</v>
      </c>
      <c r="X4498" t="str">
        <f>VLOOKUP($S4498,Taxonomic!A:D,2,FALSE)</f>
        <v>gobiidae</v>
      </c>
      <c r="Y4498" t="str">
        <f>VLOOKUP(S4498,Taxonomic!A:D,3,FALSE)</f>
        <v>coryphopterus</v>
      </c>
      <c r="Z4498" t="str">
        <f>VLOOKUP(S4498,Taxonomic!A:D,4,FALSE)</f>
        <v>glaucofraenum</v>
      </c>
    </row>
    <row r="4499" spans="1:26" x14ac:dyDescent="0.2">
      <c r="A4499" t="s">
        <v>30</v>
      </c>
      <c r="B4499" t="s">
        <v>436</v>
      </c>
      <c r="C4499" s="4" t="s">
        <v>197</v>
      </c>
      <c r="D4499">
        <v>2021</v>
      </c>
      <c r="E4499">
        <v>2</v>
      </c>
      <c r="F4499" s="9">
        <v>1</v>
      </c>
      <c r="G4499" t="s">
        <v>455</v>
      </c>
      <c r="H4499" t="s">
        <v>136</v>
      </c>
      <c r="I4499">
        <f>VLOOKUP(B4499,Information_sites!D:E,2,FALSE)</f>
        <v>-24.105399999999999</v>
      </c>
      <c r="J4499">
        <f>VLOOKUP(B4499,Information_sites!D:F,3,FALSE)</f>
        <v>-45.702500000000001</v>
      </c>
      <c r="K4499">
        <v>7</v>
      </c>
      <c r="L4499">
        <v>81</v>
      </c>
      <c r="M4499">
        <v>40</v>
      </c>
      <c r="N4499">
        <v>9</v>
      </c>
      <c r="O4499">
        <v>10</v>
      </c>
      <c r="P4499" s="5">
        <v>0.44583333333333303</v>
      </c>
      <c r="Q4499" s="5">
        <v>0.45</v>
      </c>
      <c r="S4499" s="2" t="s">
        <v>100</v>
      </c>
      <c r="T4499">
        <v>2</v>
      </c>
      <c r="U4499" s="2">
        <v>9</v>
      </c>
      <c r="X4499" t="str">
        <f>VLOOKUP($S4499,Taxonomic!A:D,2,FALSE)</f>
        <v>gobiidae</v>
      </c>
      <c r="Y4499" t="str">
        <f>VLOOKUP(S4499,Taxonomic!A:D,3,FALSE)</f>
        <v>coryphopterus</v>
      </c>
      <c r="Z4499" t="str">
        <f>VLOOKUP(S4499,Taxonomic!A:D,4,FALSE)</f>
        <v>glaucofraenum</v>
      </c>
    </row>
    <row r="4500" spans="1:26" x14ac:dyDescent="0.2">
      <c r="A4500" t="s">
        <v>30</v>
      </c>
      <c r="B4500" t="s">
        <v>436</v>
      </c>
      <c r="C4500" s="4" t="s">
        <v>197</v>
      </c>
      <c r="D4500">
        <v>2021</v>
      </c>
      <c r="E4500">
        <v>2</v>
      </c>
      <c r="F4500" s="9">
        <v>1</v>
      </c>
      <c r="G4500" t="s">
        <v>455</v>
      </c>
      <c r="H4500" t="s">
        <v>136</v>
      </c>
      <c r="I4500">
        <f>VLOOKUP(B4500,Information_sites!D:E,2,FALSE)</f>
        <v>-24.105399999999999</v>
      </c>
      <c r="J4500">
        <f>VLOOKUP(B4500,Information_sites!D:F,3,FALSE)</f>
        <v>-45.702500000000001</v>
      </c>
      <c r="K4500">
        <v>7</v>
      </c>
      <c r="L4500">
        <v>81</v>
      </c>
      <c r="M4500">
        <v>40</v>
      </c>
      <c r="N4500">
        <v>9</v>
      </c>
      <c r="O4500">
        <v>10</v>
      </c>
      <c r="P4500" s="5">
        <v>0.44583333333333303</v>
      </c>
      <c r="Q4500" s="5">
        <v>0.45</v>
      </c>
      <c r="S4500" s="2" t="s">
        <v>100</v>
      </c>
      <c r="T4500">
        <v>10</v>
      </c>
      <c r="U4500" s="2">
        <v>3</v>
      </c>
      <c r="X4500" t="str">
        <f>VLOOKUP($S4500,Taxonomic!A:D,2,FALSE)</f>
        <v>gobiidae</v>
      </c>
      <c r="Y4500" t="str">
        <f>VLOOKUP(S4500,Taxonomic!A:D,3,FALSE)</f>
        <v>coryphopterus</v>
      </c>
      <c r="Z4500" t="str">
        <f>VLOOKUP(S4500,Taxonomic!A:D,4,FALSE)</f>
        <v>glaucofraenum</v>
      </c>
    </row>
    <row r="4501" spans="1:26" x14ac:dyDescent="0.2">
      <c r="A4501" t="s">
        <v>30</v>
      </c>
      <c r="B4501" t="s">
        <v>436</v>
      </c>
      <c r="C4501" s="4" t="s">
        <v>197</v>
      </c>
      <c r="D4501">
        <v>2021</v>
      </c>
      <c r="E4501">
        <v>2</v>
      </c>
      <c r="F4501" s="9">
        <v>1</v>
      </c>
      <c r="G4501" t="s">
        <v>455</v>
      </c>
      <c r="H4501" t="s">
        <v>136</v>
      </c>
      <c r="I4501">
        <f>VLOOKUP(B4501,Information_sites!D:E,2,FALSE)</f>
        <v>-24.105399999999999</v>
      </c>
      <c r="J4501">
        <f>VLOOKUP(B4501,Information_sites!D:F,3,FALSE)</f>
        <v>-45.702500000000001</v>
      </c>
      <c r="K4501">
        <v>7</v>
      </c>
      <c r="L4501">
        <v>81</v>
      </c>
      <c r="M4501">
        <v>40</v>
      </c>
      <c r="N4501">
        <v>9</v>
      </c>
      <c r="O4501">
        <v>10</v>
      </c>
      <c r="P4501" s="5">
        <v>0.44583333333333303</v>
      </c>
      <c r="Q4501" s="5">
        <v>0.45</v>
      </c>
      <c r="S4501" s="2" t="s">
        <v>55</v>
      </c>
      <c r="T4501">
        <v>5</v>
      </c>
      <c r="U4501" s="2">
        <v>3</v>
      </c>
      <c r="X4501" t="str">
        <f>VLOOKUP($S4501,Taxonomic!A:D,2,FALSE)</f>
        <v>blenniidae</v>
      </c>
      <c r="Y4501" t="str">
        <f>VLOOKUP(S4501,Taxonomic!A:D,3,FALSE)</f>
        <v>parablennius</v>
      </c>
      <c r="Z4501" t="str">
        <f>VLOOKUP(S4501,Taxonomic!A:D,4,FALSE)</f>
        <v>pilicornis</v>
      </c>
    </row>
    <row r="4502" spans="1:26" x14ac:dyDescent="0.2">
      <c r="A4502" t="s">
        <v>30</v>
      </c>
      <c r="B4502" t="s">
        <v>436</v>
      </c>
      <c r="C4502" s="4" t="s">
        <v>197</v>
      </c>
      <c r="D4502">
        <v>2021</v>
      </c>
      <c r="E4502">
        <v>2</v>
      </c>
      <c r="F4502" s="9">
        <v>1</v>
      </c>
      <c r="G4502" t="s">
        <v>455</v>
      </c>
      <c r="H4502" t="s">
        <v>136</v>
      </c>
      <c r="I4502">
        <f>VLOOKUP(B4502,Information_sites!D:E,2,FALSE)</f>
        <v>-24.105399999999999</v>
      </c>
      <c r="J4502">
        <f>VLOOKUP(B4502,Information_sites!D:F,3,FALSE)</f>
        <v>-45.702500000000001</v>
      </c>
      <c r="K4502">
        <v>7</v>
      </c>
      <c r="L4502">
        <v>81</v>
      </c>
      <c r="M4502">
        <v>40</v>
      </c>
      <c r="N4502">
        <v>9</v>
      </c>
      <c r="O4502">
        <v>10</v>
      </c>
      <c r="P4502" s="5">
        <v>0.44583333333333303</v>
      </c>
      <c r="Q4502" s="5">
        <v>0.45</v>
      </c>
      <c r="S4502" s="2" t="s">
        <v>65</v>
      </c>
      <c r="T4502">
        <v>1</v>
      </c>
      <c r="U4502" s="2">
        <v>3</v>
      </c>
      <c r="X4502" t="str">
        <f>VLOOKUP($S4502,Taxonomic!A:D,2,FALSE)</f>
        <v>gobiidae</v>
      </c>
      <c r="Y4502" t="str">
        <f>VLOOKUP(S4502,Taxonomic!A:D,3,FALSE)</f>
        <v>elacatinus</v>
      </c>
      <c r="Z4502" t="str">
        <f>VLOOKUP(S4502,Taxonomic!A:D,4,FALSE)</f>
        <v>figaro</v>
      </c>
    </row>
    <row r="4503" spans="1:26" x14ac:dyDescent="0.2">
      <c r="A4503" t="s">
        <v>30</v>
      </c>
      <c r="B4503" t="s">
        <v>436</v>
      </c>
      <c r="C4503" s="4" t="s">
        <v>197</v>
      </c>
      <c r="D4503">
        <v>2021</v>
      </c>
      <c r="E4503">
        <v>2</v>
      </c>
      <c r="F4503" s="9">
        <v>1</v>
      </c>
      <c r="G4503" t="s">
        <v>455</v>
      </c>
      <c r="H4503" t="s">
        <v>136</v>
      </c>
      <c r="I4503">
        <f>VLOOKUP(B4503,Information_sites!D:E,2,FALSE)</f>
        <v>-24.105399999999999</v>
      </c>
      <c r="J4503">
        <f>VLOOKUP(B4503,Information_sites!D:F,3,FALSE)</f>
        <v>-45.702500000000001</v>
      </c>
      <c r="K4503">
        <v>7</v>
      </c>
      <c r="L4503">
        <v>81</v>
      </c>
      <c r="M4503">
        <v>40</v>
      </c>
      <c r="N4503">
        <v>9</v>
      </c>
      <c r="O4503">
        <v>10</v>
      </c>
      <c r="P4503" s="5">
        <v>0.44583333333333303</v>
      </c>
      <c r="Q4503" s="5">
        <v>0.45</v>
      </c>
      <c r="S4503" s="2" t="s">
        <v>54</v>
      </c>
      <c r="T4503">
        <v>2</v>
      </c>
      <c r="U4503" s="2">
        <v>3</v>
      </c>
      <c r="X4503" t="str">
        <f>VLOOKUP($S4503,Taxonomic!A:D,2,FALSE)</f>
        <v>blenniidae</v>
      </c>
      <c r="Y4503" t="str">
        <f>VLOOKUP(S4503,Taxonomic!A:D,3,FALSE)</f>
        <v>parablennius</v>
      </c>
      <c r="Z4503" t="str">
        <f>VLOOKUP(S4503,Taxonomic!A:D,4,FALSE)</f>
        <v>marmoreus</v>
      </c>
    </row>
    <row r="4504" spans="1:26" x14ac:dyDescent="0.2">
      <c r="A4504" t="s">
        <v>30</v>
      </c>
      <c r="B4504" t="s">
        <v>436</v>
      </c>
      <c r="C4504" s="4" t="s">
        <v>197</v>
      </c>
      <c r="D4504">
        <v>2021</v>
      </c>
      <c r="E4504">
        <v>2</v>
      </c>
      <c r="F4504" s="9">
        <v>1</v>
      </c>
      <c r="G4504" t="s">
        <v>455</v>
      </c>
      <c r="H4504" t="s">
        <v>136</v>
      </c>
      <c r="I4504">
        <f>VLOOKUP(B4504,Information_sites!D:E,2,FALSE)</f>
        <v>-24.105399999999999</v>
      </c>
      <c r="J4504">
        <f>VLOOKUP(B4504,Information_sites!D:F,3,FALSE)</f>
        <v>-45.702500000000001</v>
      </c>
      <c r="K4504">
        <v>8</v>
      </c>
      <c r="L4504">
        <v>82</v>
      </c>
      <c r="M4504">
        <v>40</v>
      </c>
      <c r="N4504">
        <v>9</v>
      </c>
      <c r="O4504">
        <v>10</v>
      </c>
      <c r="P4504" s="5">
        <v>0.45138888888888901</v>
      </c>
      <c r="Q4504" s="5">
        <v>0.45833333333333298</v>
      </c>
      <c r="S4504" s="2" t="s">
        <v>44</v>
      </c>
      <c r="T4504">
        <v>2</v>
      </c>
      <c r="U4504" s="2">
        <v>8</v>
      </c>
      <c r="X4504" t="str">
        <f>VLOOKUP($S4504,Taxonomic!A:D,2,FALSE)</f>
        <v>pomacanthidae</v>
      </c>
      <c r="Y4504" t="str">
        <f>VLOOKUP(S4504,Taxonomic!A:D,3,FALSE)</f>
        <v>pomacanthus</v>
      </c>
      <c r="Z4504" t="str">
        <f>VLOOKUP(S4504,Taxonomic!A:D,4,FALSE)</f>
        <v>paru</v>
      </c>
    </row>
    <row r="4505" spans="1:26" x14ac:dyDescent="0.2">
      <c r="A4505" t="s">
        <v>30</v>
      </c>
      <c r="B4505" t="s">
        <v>436</v>
      </c>
      <c r="C4505" s="4" t="s">
        <v>197</v>
      </c>
      <c r="D4505">
        <v>2021</v>
      </c>
      <c r="E4505">
        <v>2</v>
      </c>
      <c r="F4505" s="9">
        <v>1</v>
      </c>
      <c r="G4505" t="s">
        <v>455</v>
      </c>
      <c r="H4505" t="s">
        <v>136</v>
      </c>
      <c r="I4505">
        <f>VLOOKUP(B4505,Information_sites!D:E,2,FALSE)</f>
        <v>-24.105399999999999</v>
      </c>
      <c r="J4505">
        <f>VLOOKUP(B4505,Information_sites!D:F,3,FALSE)</f>
        <v>-45.702500000000001</v>
      </c>
      <c r="K4505">
        <v>8</v>
      </c>
      <c r="L4505">
        <v>82</v>
      </c>
      <c r="M4505">
        <v>40</v>
      </c>
      <c r="N4505">
        <v>9</v>
      </c>
      <c r="O4505">
        <v>10</v>
      </c>
      <c r="P4505" s="5">
        <v>0.45138888888888901</v>
      </c>
      <c r="Q4505" s="5">
        <v>0.45833333333333298</v>
      </c>
      <c r="S4505" s="2" t="s">
        <v>44</v>
      </c>
      <c r="T4505">
        <v>1</v>
      </c>
      <c r="U4505" s="2">
        <v>10</v>
      </c>
      <c r="X4505" t="str">
        <f>VLOOKUP($S4505,Taxonomic!A:D,2,FALSE)</f>
        <v>pomacanthidae</v>
      </c>
      <c r="Y4505" t="str">
        <f>VLOOKUP(S4505,Taxonomic!A:D,3,FALSE)</f>
        <v>pomacanthus</v>
      </c>
      <c r="Z4505" t="str">
        <f>VLOOKUP(S4505,Taxonomic!A:D,4,FALSE)</f>
        <v>paru</v>
      </c>
    </row>
    <row r="4506" spans="1:26" x14ac:dyDescent="0.2">
      <c r="A4506" t="s">
        <v>30</v>
      </c>
      <c r="B4506" t="s">
        <v>436</v>
      </c>
      <c r="C4506" s="4" t="s">
        <v>197</v>
      </c>
      <c r="D4506">
        <v>2021</v>
      </c>
      <c r="E4506">
        <v>2</v>
      </c>
      <c r="F4506" s="9">
        <v>1</v>
      </c>
      <c r="G4506" t="s">
        <v>455</v>
      </c>
      <c r="H4506" t="s">
        <v>136</v>
      </c>
      <c r="I4506">
        <f>VLOOKUP(B4506,Information_sites!D:E,2,FALSE)</f>
        <v>-24.105399999999999</v>
      </c>
      <c r="J4506">
        <f>VLOOKUP(B4506,Information_sites!D:F,3,FALSE)</f>
        <v>-45.702500000000001</v>
      </c>
      <c r="K4506">
        <v>8</v>
      </c>
      <c r="L4506">
        <v>82</v>
      </c>
      <c r="M4506">
        <v>40</v>
      </c>
      <c r="N4506">
        <v>9</v>
      </c>
      <c r="O4506">
        <v>10</v>
      </c>
      <c r="P4506" s="5">
        <v>0.45138888888888901</v>
      </c>
      <c r="Q4506" s="5">
        <v>0.45833333333333298</v>
      </c>
      <c r="S4506" s="2" t="s">
        <v>44</v>
      </c>
      <c r="T4506">
        <v>1</v>
      </c>
      <c r="U4506" s="2">
        <v>12</v>
      </c>
      <c r="X4506" t="str">
        <f>VLOOKUP($S4506,Taxonomic!A:D,2,FALSE)</f>
        <v>pomacanthidae</v>
      </c>
      <c r="Y4506" t="str">
        <f>VLOOKUP(S4506,Taxonomic!A:D,3,FALSE)</f>
        <v>pomacanthus</v>
      </c>
      <c r="Z4506" t="str">
        <f>VLOOKUP(S4506,Taxonomic!A:D,4,FALSE)</f>
        <v>paru</v>
      </c>
    </row>
    <row r="4507" spans="1:26" x14ac:dyDescent="0.2">
      <c r="A4507" t="s">
        <v>30</v>
      </c>
      <c r="B4507" t="s">
        <v>436</v>
      </c>
      <c r="C4507" s="4" t="s">
        <v>197</v>
      </c>
      <c r="D4507">
        <v>2021</v>
      </c>
      <c r="E4507">
        <v>2</v>
      </c>
      <c r="F4507" s="9">
        <v>1</v>
      </c>
      <c r="G4507" t="s">
        <v>455</v>
      </c>
      <c r="H4507" t="s">
        <v>136</v>
      </c>
      <c r="I4507">
        <f>VLOOKUP(B4507,Information_sites!D:E,2,FALSE)</f>
        <v>-24.105399999999999</v>
      </c>
      <c r="J4507">
        <f>VLOOKUP(B4507,Information_sites!D:F,3,FALSE)</f>
        <v>-45.702500000000001</v>
      </c>
      <c r="K4507">
        <v>8</v>
      </c>
      <c r="L4507">
        <v>82</v>
      </c>
      <c r="M4507">
        <v>40</v>
      </c>
      <c r="N4507">
        <v>9</v>
      </c>
      <c r="O4507">
        <v>10</v>
      </c>
      <c r="P4507" s="5">
        <v>0.45138888888888901</v>
      </c>
      <c r="Q4507" s="5">
        <v>0.45833333333333298</v>
      </c>
      <c r="S4507" s="2" t="s">
        <v>50</v>
      </c>
      <c r="T4507">
        <v>1</v>
      </c>
      <c r="U4507" s="2">
        <v>40</v>
      </c>
      <c r="X4507" t="str">
        <f>VLOOKUP($S4507,Taxonomic!A:D,2,FALSE)</f>
        <v>haemulidae</v>
      </c>
      <c r="Y4507" t="str">
        <f>VLOOKUP(S4507,Taxonomic!A:D,3,FALSE)</f>
        <v>anisotremus</v>
      </c>
      <c r="Z4507" t="str">
        <f>VLOOKUP(S4507,Taxonomic!A:D,4,FALSE)</f>
        <v>virginicus</v>
      </c>
    </row>
    <row r="4508" spans="1:26" x14ac:dyDescent="0.2">
      <c r="A4508" t="s">
        <v>30</v>
      </c>
      <c r="B4508" t="s">
        <v>436</v>
      </c>
      <c r="C4508" s="4" t="s">
        <v>197</v>
      </c>
      <c r="D4508">
        <v>2021</v>
      </c>
      <c r="E4508">
        <v>2</v>
      </c>
      <c r="F4508" s="9">
        <v>1</v>
      </c>
      <c r="G4508" t="s">
        <v>455</v>
      </c>
      <c r="H4508" t="s">
        <v>136</v>
      </c>
      <c r="I4508">
        <f>VLOOKUP(B4508,Information_sites!D:E,2,FALSE)</f>
        <v>-24.105399999999999</v>
      </c>
      <c r="J4508">
        <f>VLOOKUP(B4508,Information_sites!D:F,3,FALSE)</f>
        <v>-45.702500000000001</v>
      </c>
      <c r="K4508">
        <v>8</v>
      </c>
      <c r="L4508">
        <v>82</v>
      </c>
      <c r="M4508">
        <v>40</v>
      </c>
      <c r="N4508">
        <v>9</v>
      </c>
      <c r="O4508">
        <v>10</v>
      </c>
      <c r="P4508" s="5">
        <v>0.45138888888888901</v>
      </c>
      <c r="Q4508" s="5">
        <v>0.45833333333333298</v>
      </c>
      <c r="S4508" s="2" t="s">
        <v>35</v>
      </c>
      <c r="T4508">
        <v>1</v>
      </c>
      <c r="U4508" s="2">
        <v>37</v>
      </c>
      <c r="X4508" t="str">
        <f>VLOOKUP($S4508,Taxonomic!A:D,2,FALSE)</f>
        <v>labridae</v>
      </c>
      <c r="Y4508" t="str">
        <f>VLOOKUP(S4508,Taxonomic!A:D,3,FALSE)</f>
        <v>bodianus</v>
      </c>
      <c r="Z4508" t="str">
        <f>VLOOKUP(S4508,Taxonomic!A:D,4,FALSE)</f>
        <v>rufus</v>
      </c>
    </row>
    <row r="4509" spans="1:26" x14ac:dyDescent="0.2">
      <c r="A4509" t="s">
        <v>30</v>
      </c>
      <c r="B4509" t="s">
        <v>436</v>
      </c>
      <c r="C4509" s="4" t="s">
        <v>197</v>
      </c>
      <c r="D4509">
        <v>2021</v>
      </c>
      <c r="E4509">
        <v>2</v>
      </c>
      <c r="F4509" s="9">
        <v>1</v>
      </c>
      <c r="G4509" t="s">
        <v>455</v>
      </c>
      <c r="H4509" t="s">
        <v>136</v>
      </c>
      <c r="I4509">
        <f>VLOOKUP(B4509,Information_sites!D:E,2,FALSE)</f>
        <v>-24.105399999999999</v>
      </c>
      <c r="J4509">
        <f>VLOOKUP(B4509,Information_sites!D:F,3,FALSE)</f>
        <v>-45.702500000000001</v>
      </c>
      <c r="K4509">
        <v>8</v>
      </c>
      <c r="L4509">
        <v>82</v>
      </c>
      <c r="M4509">
        <v>40</v>
      </c>
      <c r="N4509">
        <v>9</v>
      </c>
      <c r="O4509">
        <v>10</v>
      </c>
      <c r="P4509" s="5">
        <v>0.45138888888888901</v>
      </c>
      <c r="Q4509" s="5">
        <v>0.45833333333333298</v>
      </c>
      <c r="S4509" s="2" t="s">
        <v>39</v>
      </c>
      <c r="T4509">
        <v>40</v>
      </c>
      <c r="U4509" s="2">
        <v>10</v>
      </c>
      <c r="X4509" t="str">
        <f>VLOOKUP($S4509,Taxonomic!A:D,2,FALSE)</f>
        <v>haemulidae</v>
      </c>
      <c r="Y4509" t="str">
        <f>VLOOKUP(S4509,Taxonomic!A:D,3,FALSE)</f>
        <v>haemulon</v>
      </c>
      <c r="Z4509" t="str">
        <f>VLOOKUP(S4509,Taxonomic!A:D,4,FALSE)</f>
        <v>aurolineatum</v>
      </c>
    </row>
    <row r="4510" spans="1:26" x14ac:dyDescent="0.2">
      <c r="A4510" t="s">
        <v>30</v>
      </c>
      <c r="B4510" t="s">
        <v>436</v>
      </c>
      <c r="C4510" s="4" t="s">
        <v>197</v>
      </c>
      <c r="D4510">
        <v>2021</v>
      </c>
      <c r="E4510">
        <v>2</v>
      </c>
      <c r="F4510" s="9">
        <v>1</v>
      </c>
      <c r="G4510" t="s">
        <v>455</v>
      </c>
      <c r="H4510" t="s">
        <v>136</v>
      </c>
      <c r="I4510">
        <f>VLOOKUP(B4510,Information_sites!D:E,2,FALSE)</f>
        <v>-24.105399999999999</v>
      </c>
      <c r="J4510">
        <f>VLOOKUP(B4510,Information_sites!D:F,3,FALSE)</f>
        <v>-45.702500000000001</v>
      </c>
      <c r="K4510">
        <v>8</v>
      </c>
      <c r="L4510">
        <v>82</v>
      </c>
      <c r="M4510">
        <v>40</v>
      </c>
      <c r="N4510">
        <v>9</v>
      </c>
      <c r="O4510">
        <v>10</v>
      </c>
      <c r="P4510" s="5">
        <v>0.45138888888888901</v>
      </c>
      <c r="Q4510" s="5">
        <v>0.45833333333333298</v>
      </c>
      <c r="S4510" s="2" t="s">
        <v>39</v>
      </c>
      <c r="T4510">
        <v>30</v>
      </c>
      <c r="U4510" s="2">
        <v>15</v>
      </c>
      <c r="X4510" t="str">
        <f>VLOOKUP($S4510,Taxonomic!A:D,2,FALSE)</f>
        <v>haemulidae</v>
      </c>
      <c r="Y4510" t="str">
        <f>VLOOKUP(S4510,Taxonomic!A:D,3,FALSE)</f>
        <v>haemulon</v>
      </c>
      <c r="Z4510" t="str">
        <f>VLOOKUP(S4510,Taxonomic!A:D,4,FALSE)</f>
        <v>aurolineatum</v>
      </c>
    </row>
    <row r="4511" spans="1:26" x14ac:dyDescent="0.2">
      <c r="A4511" t="s">
        <v>30</v>
      </c>
      <c r="B4511" t="s">
        <v>436</v>
      </c>
      <c r="C4511" s="4" t="s">
        <v>197</v>
      </c>
      <c r="D4511">
        <v>2021</v>
      </c>
      <c r="E4511">
        <v>2</v>
      </c>
      <c r="F4511" s="9">
        <v>1</v>
      </c>
      <c r="G4511" t="s">
        <v>455</v>
      </c>
      <c r="H4511" t="s">
        <v>136</v>
      </c>
      <c r="I4511">
        <f>VLOOKUP(B4511,Information_sites!D:E,2,FALSE)</f>
        <v>-24.105399999999999</v>
      </c>
      <c r="J4511">
        <f>VLOOKUP(B4511,Information_sites!D:F,3,FALSE)</f>
        <v>-45.702500000000001</v>
      </c>
      <c r="K4511">
        <v>8</v>
      </c>
      <c r="L4511">
        <v>82</v>
      </c>
      <c r="M4511">
        <v>40</v>
      </c>
      <c r="N4511">
        <v>9</v>
      </c>
      <c r="O4511">
        <v>10</v>
      </c>
      <c r="P4511" s="5">
        <v>0.45138888888888901</v>
      </c>
      <c r="Q4511" s="5">
        <v>0.45833333333333298</v>
      </c>
      <c r="S4511" s="2" t="s">
        <v>39</v>
      </c>
      <c r="T4511">
        <v>50</v>
      </c>
      <c r="U4511" s="2">
        <v>12</v>
      </c>
      <c r="X4511" t="str">
        <f>VLOOKUP($S4511,Taxonomic!A:D,2,FALSE)</f>
        <v>haemulidae</v>
      </c>
      <c r="Y4511" t="str">
        <f>VLOOKUP(S4511,Taxonomic!A:D,3,FALSE)</f>
        <v>haemulon</v>
      </c>
      <c r="Z4511" t="str">
        <f>VLOOKUP(S4511,Taxonomic!A:D,4,FALSE)</f>
        <v>aurolineatum</v>
      </c>
    </row>
    <row r="4512" spans="1:26" x14ac:dyDescent="0.2">
      <c r="A4512" t="s">
        <v>30</v>
      </c>
      <c r="B4512" t="s">
        <v>436</v>
      </c>
      <c r="C4512" s="4" t="s">
        <v>197</v>
      </c>
      <c r="D4512">
        <v>2021</v>
      </c>
      <c r="E4512">
        <v>2</v>
      </c>
      <c r="F4512" s="9">
        <v>1</v>
      </c>
      <c r="G4512" t="s">
        <v>455</v>
      </c>
      <c r="H4512" t="s">
        <v>136</v>
      </c>
      <c r="I4512">
        <f>VLOOKUP(B4512,Information_sites!D:E,2,FALSE)</f>
        <v>-24.105399999999999</v>
      </c>
      <c r="J4512">
        <f>VLOOKUP(B4512,Information_sites!D:F,3,FALSE)</f>
        <v>-45.702500000000001</v>
      </c>
      <c r="K4512">
        <v>8</v>
      </c>
      <c r="L4512">
        <v>82</v>
      </c>
      <c r="M4512">
        <v>40</v>
      </c>
      <c r="N4512">
        <v>9</v>
      </c>
      <c r="O4512">
        <v>10</v>
      </c>
      <c r="P4512" s="5">
        <v>0.45138888888888901</v>
      </c>
      <c r="Q4512" s="5">
        <v>0.45833333333333298</v>
      </c>
      <c r="S4512" s="2" t="s">
        <v>74</v>
      </c>
      <c r="T4512">
        <v>4</v>
      </c>
      <c r="U4512" s="2">
        <v>40</v>
      </c>
      <c r="X4512" t="str">
        <f>VLOOKUP($S4512,Taxonomic!A:D,2,FALSE)</f>
        <v>carangidae</v>
      </c>
      <c r="Y4512" t="str">
        <f>VLOOKUP(S4512,Taxonomic!A:D,3,FALSE)</f>
        <v>seriola</v>
      </c>
      <c r="Z4512" t="str">
        <f>VLOOKUP(S4512,Taxonomic!A:D,4,FALSE)</f>
        <v>rivoliana</v>
      </c>
    </row>
    <row r="4513" spans="1:26" x14ac:dyDescent="0.2">
      <c r="A4513" t="s">
        <v>30</v>
      </c>
      <c r="B4513" t="s">
        <v>436</v>
      </c>
      <c r="C4513" s="4" t="s">
        <v>197</v>
      </c>
      <c r="D4513">
        <v>2021</v>
      </c>
      <c r="E4513">
        <v>2</v>
      </c>
      <c r="F4513" s="9">
        <v>1</v>
      </c>
      <c r="G4513" t="s">
        <v>455</v>
      </c>
      <c r="H4513" t="s">
        <v>136</v>
      </c>
      <c r="I4513">
        <f>VLOOKUP(B4513,Information_sites!D:E,2,FALSE)</f>
        <v>-24.105399999999999</v>
      </c>
      <c r="J4513">
        <f>VLOOKUP(B4513,Information_sites!D:F,3,FALSE)</f>
        <v>-45.702500000000001</v>
      </c>
      <c r="K4513">
        <v>8</v>
      </c>
      <c r="L4513">
        <v>82</v>
      </c>
      <c r="M4513">
        <v>40</v>
      </c>
      <c r="N4513">
        <v>9</v>
      </c>
      <c r="O4513">
        <v>10</v>
      </c>
      <c r="P4513" s="5">
        <v>0.45138888888888901</v>
      </c>
      <c r="Q4513" s="5">
        <v>0.45833333333333298</v>
      </c>
      <c r="S4513" s="2" t="s">
        <v>64</v>
      </c>
      <c r="T4513">
        <v>10</v>
      </c>
      <c r="U4513" s="2">
        <v>20</v>
      </c>
      <c r="X4513" t="str">
        <f>VLOOKUP($S4513,Taxonomic!A:D,2,FALSE)</f>
        <v>kyphosidae</v>
      </c>
      <c r="Y4513" t="str">
        <f>VLOOKUP(S4513,Taxonomic!A:D,3,FALSE)</f>
        <v>kyphosus</v>
      </c>
      <c r="Z4513" t="str">
        <f>VLOOKUP(S4513,Taxonomic!A:D,4,FALSE)</f>
        <v>vaigiensis</v>
      </c>
    </row>
    <row r="4514" spans="1:26" x14ac:dyDescent="0.2">
      <c r="A4514" t="s">
        <v>30</v>
      </c>
      <c r="B4514" t="s">
        <v>436</v>
      </c>
      <c r="C4514" s="4" t="s">
        <v>197</v>
      </c>
      <c r="D4514">
        <v>2021</v>
      </c>
      <c r="E4514">
        <v>2</v>
      </c>
      <c r="F4514" s="9">
        <v>1</v>
      </c>
      <c r="G4514" t="s">
        <v>455</v>
      </c>
      <c r="H4514" t="s">
        <v>136</v>
      </c>
      <c r="I4514">
        <f>VLOOKUP(B4514,Information_sites!D:E,2,FALSE)</f>
        <v>-24.105399999999999</v>
      </c>
      <c r="J4514">
        <f>VLOOKUP(B4514,Information_sites!D:F,3,FALSE)</f>
        <v>-45.702500000000001</v>
      </c>
      <c r="K4514">
        <v>8</v>
      </c>
      <c r="L4514">
        <v>82</v>
      </c>
      <c r="M4514">
        <v>40</v>
      </c>
      <c r="N4514">
        <v>9</v>
      </c>
      <c r="O4514">
        <v>10</v>
      </c>
      <c r="P4514" s="5">
        <v>0.45138888888888901</v>
      </c>
      <c r="Q4514" s="5">
        <v>0.45833333333333298</v>
      </c>
      <c r="S4514" s="2" t="s">
        <v>127</v>
      </c>
      <c r="T4514">
        <v>1</v>
      </c>
      <c r="U4514" s="2">
        <v>40</v>
      </c>
      <c r="X4514" t="str">
        <f>VLOOKUP($S4514,Taxonomic!A:D,2,FALSE)</f>
        <v>malacanthidae</v>
      </c>
      <c r="Y4514" t="str">
        <f>VLOOKUP(S4514,Taxonomic!A:D,3,FALSE)</f>
        <v>malacanthus</v>
      </c>
      <c r="Z4514" t="str">
        <f>VLOOKUP(S4514,Taxonomic!A:D,4,FALSE)</f>
        <v>plumieri</v>
      </c>
    </row>
    <row r="4515" spans="1:26" x14ac:dyDescent="0.2">
      <c r="A4515" t="s">
        <v>30</v>
      </c>
      <c r="B4515" t="s">
        <v>436</v>
      </c>
      <c r="C4515" s="4" t="s">
        <v>197</v>
      </c>
      <c r="D4515">
        <v>2021</v>
      </c>
      <c r="E4515">
        <v>2</v>
      </c>
      <c r="F4515" s="9">
        <v>1</v>
      </c>
      <c r="G4515" t="s">
        <v>455</v>
      </c>
      <c r="H4515" t="s">
        <v>136</v>
      </c>
      <c r="I4515">
        <f>VLOOKUP(B4515,Information_sites!D:E,2,FALSE)</f>
        <v>-24.105399999999999</v>
      </c>
      <c r="J4515">
        <f>VLOOKUP(B4515,Information_sites!D:F,3,FALSE)</f>
        <v>-45.702500000000001</v>
      </c>
      <c r="K4515">
        <v>8</v>
      </c>
      <c r="L4515">
        <v>82</v>
      </c>
      <c r="M4515">
        <v>40</v>
      </c>
      <c r="N4515">
        <v>9</v>
      </c>
      <c r="O4515">
        <v>10</v>
      </c>
      <c r="P4515" s="5">
        <v>0.45138888888888901</v>
      </c>
      <c r="Q4515" s="5">
        <v>0.45833333333333298</v>
      </c>
      <c r="S4515" s="2" t="s">
        <v>75</v>
      </c>
      <c r="T4515">
        <v>1</v>
      </c>
      <c r="U4515" s="2">
        <v>20</v>
      </c>
      <c r="X4515" t="str">
        <f>VLOOKUP($S4515,Taxonomic!A:D,2,FALSE)</f>
        <v>labridae</v>
      </c>
      <c r="Y4515" t="str">
        <f>VLOOKUP(S4515,Taxonomic!A:D,3,FALSE)</f>
        <v>halichoeres</v>
      </c>
      <c r="Z4515" t="str">
        <f>VLOOKUP(S4515,Taxonomic!A:D,4,FALSE)</f>
        <v>brasiliensis</v>
      </c>
    </row>
    <row r="4516" spans="1:26" x14ac:dyDescent="0.2">
      <c r="A4516" t="s">
        <v>30</v>
      </c>
      <c r="B4516" t="s">
        <v>436</v>
      </c>
      <c r="C4516" s="4" t="s">
        <v>197</v>
      </c>
      <c r="D4516">
        <v>2021</v>
      </c>
      <c r="E4516">
        <v>2</v>
      </c>
      <c r="F4516" s="9">
        <v>1</v>
      </c>
      <c r="G4516" t="s">
        <v>455</v>
      </c>
      <c r="H4516" t="s">
        <v>136</v>
      </c>
      <c r="I4516">
        <f>VLOOKUP(B4516,Information_sites!D:E,2,FALSE)</f>
        <v>-24.105399999999999</v>
      </c>
      <c r="J4516">
        <f>VLOOKUP(B4516,Information_sites!D:F,3,FALSE)</f>
        <v>-45.702500000000001</v>
      </c>
      <c r="K4516">
        <v>8</v>
      </c>
      <c r="L4516">
        <v>82</v>
      </c>
      <c r="M4516">
        <v>40</v>
      </c>
      <c r="N4516">
        <v>9</v>
      </c>
      <c r="O4516">
        <v>10</v>
      </c>
      <c r="P4516" s="5">
        <v>0.45138888888888901</v>
      </c>
      <c r="Q4516" s="5">
        <v>0.45833333333333298</v>
      </c>
      <c r="S4516" s="2" t="s">
        <v>75</v>
      </c>
      <c r="T4516">
        <v>1</v>
      </c>
      <c r="U4516" s="2">
        <v>10</v>
      </c>
      <c r="X4516" t="str">
        <f>VLOOKUP($S4516,Taxonomic!A:D,2,FALSE)</f>
        <v>labridae</v>
      </c>
      <c r="Y4516" t="str">
        <f>VLOOKUP(S4516,Taxonomic!A:D,3,FALSE)</f>
        <v>halichoeres</v>
      </c>
      <c r="Z4516" t="str">
        <f>VLOOKUP(S4516,Taxonomic!A:D,4,FALSE)</f>
        <v>brasiliensis</v>
      </c>
    </row>
    <row r="4517" spans="1:26" x14ac:dyDescent="0.2">
      <c r="A4517" t="s">
        <v>30</v>
      </c>
      <c r="B4517" t="s">
        <v>436</v>
      </c>
      <c r="C4517" s="4" t="s">
        <v>197</v>
      </c>
      <c r="D4517">
        <v>2021</v>
      </c>
      <c r="E4517">
        <v>2</v>
      </c>
      <c r="F4517" s="9">
        <v>1</v>
      </c>
      <c r="G4517" t="s">
        <v>455</v>
      </c>
      <c r="H4517" t="s">
        <v>136</v>
      </c>
      <c r="I4517">
        <f>VLOOKUP(B4517,Information_sites!D:E,2,FALSE)</f>
        <v>-24.105399999999999</v>
      </c>
      <c r="J4517">
        <f>VLOOKUP(B4517,Information_sites!D:F,3,FALSE)</f>
        <v>-45.702500000000001</v>
      </c>
      <c r="K4517">
        <v>8</v>
      </c>
      <c r="L4517">
        <v>82</v>
      </c>
      <c r="M4517">
        <v>40</v>
      </c>
      <c r="N4517">
        <v>9</v>
      </c>
      <c r="O4517">
        <v>10</v>
      </c>
      <c r="P4517" s="5">
        <v>0.45138888888888901</v>
      </c>
      <c r="Q4517" s="5">
        <v>0.45833333333333298</v>
      </c>
      <c r="S4517" s="2" t="s">
        <v>44</v>
      </c>
      <c r="T4517">
        <v>1</v>
      </c>
      <c r="U4517" s="2">
        <v>37</v>
      </c>
      <c r="X4517" t="str">
        <f>VLOOKUP($S4517,Taxonomic!A:D,2,FALSE)</f>
        <v>pomacanthidae</v>
      </c>
      <c r="Y4517" t="str">
        <f>VLOOKUP(S4517,Taxonomic!A:D,3,FALSE)</f>
        <v>pomacanthus</v>
      </c>
      <c r="Z4517" t="str">
        <f>VLOOKUP(S4517,Taxonomic!A:D,4,FALSE)</f>
        <v>paru</v>
      </c>
    </row>
    <row r="4518" spans="1:26" x14ac:dyDescent="0.2">
      <c r="A4518" t="s">
        <v>30</v>
      </c>
      <c r="B4518" t="s">
        <v>436</v>
      </c>
      <c r="C4518" s="4" t="s">
        <v>197</v>
      </c>
      <c r="D4518">
        <v>2021</v>
      </c>
      <c r="E4518">
        <v>2</v>
      </c>
      <c r="F4518" s="9">
        <v>1</v>
      </c>
      <c r="G4518" t="s">
        <v>455</v>
      </c>
      <c r="H4518" t="s">
        <v>136</v>
      </c>
      <c r="I4518">
        <f>VLOOKUP(B4518,Information_sites!D:E,2,FALSE)</f>
        <v>-24.105399999999999</v>
      </c>
      <c r="J4518">
        <f>VLOOKUP(B4518,Information_sites!D:F,3,FALSE)</f>
        <v>-45.702500000000001</v>
      </c>
      <c r="K4518">
        <v>8</v>
      </c>
      <c r="L4518">
        <v>82</v>
      </c>
      <c r="M4518">
        <v>40</v>
      </c>
      <c r="N4518">
        <v>9</v>
      </c>
      <c r="O4518">
        <v>10</v>
      </c>
      <c r="P4518" s="5">
        <v>0.45138888888888901</v>
      </c>
      <c r="Q4518" s="5">
        <v>0.45833333333333298</v>
      </c>
      <c r="S4518" s="2" t="s">
        <v>44</v>
      </c>
      <c r="T4518">
        <v>1</v>
      </c>
      <c r="U4518" s="2">
        <v>40</v>
      </c>
      <c r="X4518" t="str">
        <f>VLOOKUP($S4518,Taxonomic!A:D,2,FALSE)</f>
        <v>pomacanthidae</v>
      </c>
      <c r="Y4518" t="str">
        <f>VLOOKUP(S4518,Taxonomic!A:D,3,FALSE)</f>
        <v>pomacanthus</v>
      </c>
      <c r="Z4518" t="str">
        <f>VLOOKUP(S4518,Taxonomic!A:D,4,FALSE)</f>
        <v>paru</v>
      </c>
    </row>
    <row r="4519" spans="1:26" x14ac:dyDescent="0.2">
      <c r="A4519" t="s">
        <v>30</v>
      </c>
      <c r="B4519" t="s">
        <v>436</v>
      </c>
      <c r="C4519" s="4" t="s">
        <v>197</v>
      </c>
      <c r="D4519">
        <v>2021</v>
      </c>
      <c r="E4519">
        <v>2</v>
      </c>
      <c r="F4519" s="9">
        <v>1</v>
      </c>
      <c r="G4519" t="s">
        <v>455</v>
      </c>
      <c r="H4519" t="s">
        <v>136</v>
      </c>
      <c r="I4519">
        <f>VLOOKUP(B4519,Information_sites!D:E,2,FALSE)</f>
        <v>-24.105399999999999</v>
      </c>
      <c r="J4519">
        <f>VLOOKUP(B4519,Information_sites!D:F,3,FALSE)</f>
        <v>-45.702500000000001</v>
      </c>
      <c r="K4519">
        <v>8</v>
      </c>
      <c r="L4519">
        <v>82</v>
      </c>
      <c r="M4519">
        <v>40</v>
      </c>
      <c r="N4519">
        <v>9</v>
      </c>
      <c r="O4519">
        <v>10</v>
      </c>
      <c r="P4519" s="5">
        <v>0.45138888888888901</v>
      </c>
      <c r="Q4519" s="5">
        <v>0.45833333333333298</v>
      </c>
      <c r="S4519" s="2" t="s">
        <v>40</v>
      </c>
      <c r="T4519">
        <v>1</v>
      </c>
      <c r="U4519" s="2">
        <v>7</v>
      </c>
      <c r="X4519" t="str">
        <f>VLOOKUP($S4519,Taxonomic!A:D,2,FALSE)</f>
        <v>labridae</v>
      </c>
      <c r="Y4519" t="str">
        <f>VLOOKUP(S4519,Taxonomic!A:D,3,FALSE)</f>
        <v>halichoeres</v>
      </c>
      <c r="Z4519" t="str">
        <f>VLOOKUP(S4519,Taxonomic!A:D,4,FALSE)</f>
        <v>poeyi</v>
      </c>
    </row>
    <row r="4520" spans="1:26" x14ac:dyDescent="0.2">
      <c r="A4520" t="s">
        <v>30</v>
      </c>
      <c r="B4520" t="s">
        <v>436</v>
      </c>
      <c r="C4520" s="4" t="s">
        <v>197</v>
      </c>
      <c r="D4520">
        <v>2021</v>
      </c>
      <c r="E4520">
        <v>2</v>
      </c>
      <c r="F4520" s="9">
        <v>1</v>
      </c>
      <c r="G4520" t="s">
        <v>455</v>
      </c>
      <c r="H4520" t="s">
        <v>136</v>
      </c>
      <c r="I4520">
        <f>VLOOKUP(B4520,Information_sites!D:E,2,FALSE)</f>
        <v>-24.105399999999999</v>
      </c>
      <c r="J4520">
        <f>VLOOKUP(B4520,Information_sites!D:F,3,FALSE)</f>
        <v>-45.702500000000001</v>
      </c>
      <c r="K4520">
        <v>8</v>
      </c>
      <c r="L4520">
        <v>82</v>
      </c>
      <c r="M4520">
        <v>40</v>
      </c>
      <c r="N4520">
        <v>9</v>
      </c>
      <c r="O4520">
        <v>10</v>
      </c>
      <c r="P4520" s="5">
        <v>0.45138888888888901</v>
      </c>
      <c r="Q4520" s="5">
        <v>0.45833333333333298</v>
      </c>
      <c r="S4520" s="2" t="s">
        <v>199</v>
      </c>
      <c r="T4520">
        <v>50</v>
      </c>
      <c r="U4520" s="2">
        <v>10</v>
      </c>
      <c r="X4520" t="str">
        <f>VLOOKUP($S4520,Taxonomic!A:D,2,FALSE)</f>
        <v>carangidae</v>
      </c>
      <c r="Y4520" t="str">
        <f>VLOOKUP(S4520,Taxonomic!A:D,3,FALSE)</f>
        <v>decapterus</v>
      </c>
      <c r="Z4520" t="str">
        <f>VLOOKUP(S4520,Taxonomic!A:D,4,FALSE)</f>
        <v>macarellus</v>
      </c>
    </row>
    <row r="4521" spans="1:26" x14ac:dyDescent="0.2">
      <c r="A4521" t="s">
        <v>30</v>
      </c>
      <c r="B4521" t="s">
        <v>436</v>
      </c>
      <c r="C4521" s="4" t="s">
        <v>197</v>
      </c>
      <c r="D4521">
        <v>2021</v>
      </c>
      <c r="E4521">
        <v>2</v>
      </c>
      <c r="F4521" s="9">
        <v>1</v>
      </c>
      <c r="G4521" t="s">
        <v>455</v>
      </c>
      <c r="H4521" t="s">
        <v>136</v>
      </c>
      <c r="I4521">
        <f>VLOOKUP(B4521,Information_sites!D:E,2,FALSE)</f>
        <v>-24.105399999999999</v>
      </c>
      <c r="J4521">
        <f>VLOOKUP(B4521,Information_sites!D:F,3,FALSE)</f>
        <v>-45.702500000000001</v>
      </c>
      <c r="K4521">
        <v>8</v>
      </c>
      <c r="L4521">
        <v>82</v>
      </c>
      <c r="M4521">
        <v>40</v>
      </c>
      <c r="N4521">
        <v>9</v>
      </c>
      <c r="O4521">
        <v>10</v>
      </c>
      <c r="P4521" s="5">
        <v>0.45138888888888901</v>
      </c>
      <c r="Q4521" s="5">
        <v>0.45833333333333298</v>
      </c>
      <c r="S4521" s="2" t="s">
        <v>65</v>
      </c>
      <c r="T4521">
        <v>1</v>
      </c>
      <c r="U4521" s="2">
        <v>4</v>
      </c>
      <c r="X4521" t="str">
        <f>VLOOKUP($S4521,Taxonomic!A:D,2,FALSE)</f>
        <v>gobiidae</v>
      </c>
      <c r="Y4521" t="str">
        <f>VLOOKUP(S4521,Taxonomic!A:D,3,FALSE)</f>
        <v>elacatinus</v>
      </c>
      <c r="Z4521" t="str">
        <f>VLOOKUP(S4521,Taxonomic!A:D,4,FALSE)</f>
        <v>figaro</v>
      </c>
    </row>
    <row r="4522" spans="1:26" x14ac:dyDescent="0.2">
      <c r="A4522" t="s">
        <v>30</v>
      </c>
      <c r="B4522" t="s">
        <v>436</v>
      </c>
      <c r="C4522" s="4" t="s">
        <v>197</v>
      </c>
      <c r="D4522">
        <v>2021</v>
      </c>
      <c r="E4522">
        <v>2</v>
      </c>
      <c r="F4522" s="9">
        <v>1</v>
      </c>
      <c r="G4522" t="s">
        <v>455</v>
      </c>
      <c r="H4522" t="s">
        <v>136</v>
      </c>
      <c r="I4522">
        <f>VLOOKUP(B4522,Information_sites!D:E,2,FALSE)</f>
        <v>-24.105399999999999</v>
      </c>
      <c r="J4522">
        <f>VLOOKUP(B4522,Information_sites!D:F,3,FALSE)</f>
        <v>-45.702500000000001</v>
      </c>
      <c r="K4522">
        <v>8</v>
      </c>
      <c r="L4522">
        <v>82</v>
      </c>
      <c r="M4522">
        <v>40</v>
      </c>
      <c r="N4522">
        <v>9</v>
      </c>
      <c r="O4522">
        <v>10</v>
      </c>
      <c r="P4522" s="5">
        <v>0.45138888888888901</v>
      </c>
      <c r="Q4522" s="5">
        <v>0.45833333333333298</v>
      </c>
      <c r="S4522" s="2" t="s">
        <v>65</v>
      </c>
      <c r="T4522">
        <v>2</v>
      </c>
      <c r="U4522" s="2">
        <v>2</v>
      </c>
      <c r="X4522" t="str">
        <f>VLOOKUP($S4522,Taxonomic!A:D,2,FALSE)</f>
        <v>gobiidae</v>
      </c>
      <c r="Y4522" t="str">
        <f>VLOOKUP(S4522,Taxonomic!A:D,3,FALSE)</f>
        <v>elacatinus</v>
      </c>
      <c r="Z4522" t="str">
        <f>VLOOKUP(S4522,Taxonomic!A:D,4,FALSE)</f>
        <v>figaro</v>
      </c>
    </row>
    <row r="4523" spans="1:26" x14ac:dyDescent="0.2">
      <c r="A4523" t="s">
        <v>30</v>
      </c>
      <c r="B4523" t="s">
        <v>436</v>
      </c>
      <c r="C4523" s="4" t="s">
        <v>197</v>
      </c>
      <c r="D4523">
        <v>2021</v>
      </c>
      <c r="E4523">
        <v>2</v>
      </c>
      <c r="F4523" s="9">
        <v>1</v>
      </c>
      <c r="G4523" t="s">
        <v>455</v>
      </c>
      <c r="H4523" t="s">
        <v>136</v>
      </c>
      <c r="I4523">
        <f>VLOOKUP(B4523,Information_sites!D:E,2,FALSE)</f>
        <v>-24.105399999999999</v>
      </c>
      <c r="J4523">
        <f>VLOOKUP(B4523,Information_sites!D:F,3,FALSE)</f>
        <v>-45.702500000000001</v>
      </c>
      <c r="K4523">
        <v>8</v>
      </c>
      <c r="L4523">
        <v>82</v>
      </c>
      <c r="M4523">
        <v>40</v>
      </c>
      <c r="N4523">
        <v>9</v>
      </c>
      <c r="O4523">
        <v>10</v>
      </c>
      <c r="P4523" s="5">
        <v>0.45138888888888901</v>
      </c>
      <c r="Q4523" s="5">
        <v>0.45833333333333298</v>
      </c>
      <c r="S4523" s="2" t="s">
        <v>100</v>
      </c>
      <c r="T4523">
        <v>2</v>
      </c>
      <c r="U4523" s="2">
        <v>5</v>
      </c>
      <c r="X4523" t="str">
        <f>VLOOKUP($S4523,Taxonomic!A:D,2,FALSE)</f>
        <v>gobiidae</v>
      </c>
      <c r="Y4523" t="str">
        <f>VLOOKUP(S4523,Taxonomic!A:D,3,FALSE)</f>
        <v>coryphopterus</v>
      </c>
      <c r="Z4523" t="str">
        <f>VLOOKUP(S4523,Taxonomic!A:D,4,FALSE)</f>
        <v>glaucofraenum</v>
      </c>
    </row>
    <row r="4524" spans="1:26" x14ac:dyDescent="0.2">
      <c r="A4524" t="s">
        <v>30</v>
      </c>
      <c r="B4524" t="s">
        <v>436</v>
      </c>
      <c r="C4524" s="4" t="s">
        <v>197</v>
      </c>
      <c r="D4524">
        <v>2021</v>
      </c>
      <c r="E4524">
        <v>2</v>
      </c>
      <c r="F4524" s="9">
        <v>1</v>
      </c>
      <c r="G4524" t="s">
        <v>455</v>
      </c>
      <c r="H4524" t="s">
        <v>136</v>
      </c>
      <c r="I4524">
        <f>VLOOKUP(B4524,Information_sites!D:E,2,FALSE)</f>
        <v>-24.105399999999999</v>
      </c>
      <c r="J4524">
        <f>VLOOKUP(B4524,Information_sites!D:F,3,FALSE)</f>
        <v>-45.702500000000001</v>
      </c>
      <c r="K4524">
        <v>8</v>
      </c>
      <c r="L4524">
        <v>82</v>
      </c>
      <c r="M4524">
        <v>40</v>
      </c>
      <c r="N4524">
        <v>9</v>
      </c>
      <c r="O4524">
        <v>10</v>
      </c>
      <c r="P4524" s="5">
        <v>0.45138888888888901</v>
      </c>
      <c r="Q4524" s="5">
        <v>0.45833333333333298</v>
      </c>
      <c r="S4524" s="2" t="s">
        <v>100</v>
      </c>
      <c r="T4524">
        <v>2</v>
      </c>
      <c r="U4524" s="2">
        <v>7</v>
      </c>
      <c r="X4524" t="str">
        <f>VLOOKUP($S4524,Taxonomic!A:D,2,FALSE)</f>
        <v>gobiidae</v>
      </c>
      <c r="Y4524" t="str">
        <f>VLOOKUP(S4524,Taxonomic!A:D,3,FALSE)</f>
        <v>coryphopterus</v>
      </c>
      <c r="Z4524" t="str">
        <f>VLOOKUP(S4524,Taxonomic!A:D,4,FALSE)</f>
        <v>glaucofraenum</v>
      </c>
    </row>
    <row r="4525" spans="1:26" x14ac:dyDescent="0.2">
      <c r="A4525" t="s">
        <v>30</v>
      </c>
      <c r="B4525" t="s">
        <v>436</v>
      </c>
      <c r="C4525" s="4" t="s">
        <v>197</v>
      </c>
      <c r="D4525">
        <v>2021</v>
      </c>
      <c r="E4525">
        <v>2</v>
      </c>
      <c r="F4525" s="9">
        <v>1</v>
      </c>
      <c r="G4525" t="s">
        <v>455</v>
      </c>
      <c r="H4525" t="s">
        <v>136</v>
      </c>
      <c r="I4525">
        <f>VLOOKUP(B4525,Information_sites!D:E,2,FALSE)</f>
        <v>-24.105399999999999</v>
      </c>
      <c r="J4525">
        <f>VLOOKUP(B4525,Information_sites!D:F,3,FALSE)</f>
        <v>-45.702500000000001</v>
      </c>
      <c r="K4525">
        <v>8</v>
      </c>
      <c r="L4525">
        <v>82</v>
      </c>
      <c r="M4525">
        <v>40</v>
      </c>
      <c r="N4525">
        <v>9</v>
      </c>
      <c r="O4525">
        <v>10</v>
      </c>
      <c r="P4525" s="5">
        <v>0.45138888888888901</v>
      </c>
      <c r="Q4525" s="5">
        <v>0.45833333333333298</v>
      </c>
      <c r="S4525" s="2" t="s">
        <v>100</v>
      </c>
      <c r="T4525">
        <v>4</v>
      </c>
      <c r="U4525" s="2">
        <v>3</v>
      </c>
      <c r="X4525" t="str">
        <f>VLOOKUP($S4525,Taxonomic!A:D,2,FALSE)</f>
        <v>gobiidae</v>
      </c>
      <c r="Y4525" t="str">
        <f>VLOOKUP(S4525,Taxonomic!A:D,3,FALSE)</f>
        <v>coryphopterus</v>
      </c>
      <c r="Z4525" t="str">
        <f>VLOOKUP(S4525,Taxonomic!A:D,4,FALSE)</f>
        <v>glaucofraenum</v>
      </c>
    </row>
    <row r="4526" spans="1:26" x14ac:dyDescent="0.2">
      <c r="A4526" t="s">
        <v>30</v>
      </c>
      <c r="B4526" t="s">
        <v>436</v>
      </c>
      <c r="C4526" s="4" t="s">
        <v>197</v>
      </c>
      <c r="D4526">
        <v>2021</v>
      </c>
      <c r="E4526">
        <v>2</v>
      </c>
      <c r="F4526" s="9">
        <v>1</v>
      </c>
      <c r="G4526" t="s">
        <v>455</v>
      </c>
      <c r="H4526" t="s">
        <v>136</v>
      </c>
      <c r="I4526">
        <f>VLOOKUP(B4526,Information_sites!D:E,2,FALSE)</f>
        <v>-24.105399999999999</v>
      </c>
      <c r="J4526">
        <f>VLOOKUP(B4526,Information_sites!D:F,3,FALSE)</f>
        <v>-45.702500000000001</v>
      </c>
      <c r="K4526">
        <v>8</v>
      </c>
      <c r="L4526">
        <v>82</v>
      </c>
      <c r="M4526">
        <v>40</v>
      </c>
      <c r="N4526">
        <v>9</v>
      </c>
      <c r="O4526">
        <v>10</v>
      </c>
      <c r="P4526" s="5">
        <v>0.45138888888888901</v>
      </c>
      <c r="Q4526" s="5">
        <v>0.45833333333333298</v>
      </c>
      <c r="S4526" s="2" t="s">
        <v>148</v>
      </c>
      <c r="T4526">
        <v>1</v>
      </c>
      <c r="U4526" s="2">
        <v>12</v>
      </c>
      <c r="X4526" t="str">
        <f>VLOOKUP($S4526,Taxonomic!A:D,2,FALSE)</f>
        <v>monacanthidae</v>
      </c>
      <c r="Y4526" t="str">
        <f>VLOOKUP(S4526,Taxonomic!A:D,3,FALSE)</f>
        <v>cantherhines</v>
      </c>
      <c r="Z4526" t="str">
        <f>VLOOKUP(S4526,Taxonomic!A:D,4,FALSE)</f>
        <v>pullus</v>
      </c>
    </row>
    <row r="4527" spans="1:26" x14ac:dyDescent="0.2">
      <c r="A4527" t="s">
        <v>30</v>
      </c>
      <c r="B4527" t="s">
        <v>436</v>
      </c>
      <c r="C4527" s="4" t="s">
        <v>197</v>
      </c>
      <c r="D4527">
        <v>2021</v>
      </c>
      <c r="E4527">
        <v>2</v>
      </c>
      <c r="F4527" s="9">
        <v>1</v>
      </c>
      <c r="G4527" t="s">
        <v>455</v>
      </c>
      <c r="H4527" t="s">
        <v>136</v>
      </c>
      <c r="I4527">
        <f>VLOOKUP(B4527,Information_sites!D:E,2,FALSE)</f>
        <v>-24.105399999999999</v>
      </c>
      <c r="J4527">
        <f>VLOOKUP(B4527,Information_sites!D:F,3,FALSE)</f>
        <v>-45.702500000000001</v>
      </c>
      <c r="K4527">
        <v>8</v>
      </c>
      <c r="L4527">
        <v>82</v>
      </c>
      <c r="M4527">
        <v>40</v>
      </c>
      <c r="N4527">
        <v>9</v>
      </c>
      <c r="O4527">
        <v>10</v>
      </c>
      <c r="P4527" s="5">
        <v>0.45138888888888901</v>
      </c>
      <c r="Q4527" s="5">
        <v>0.45833333333333298</v>
      </c>
      <c r="S4527" s="2" t="s">
        <v>55</v>
      </c>
      <c r="T4527">
        <v>1</v>
      </c>
      <c r="U4527" s="2">
        <v>3</v>
      </c>
      <c r="X4527" t="str">
        <f>VLOOKUP($S4527,Taxonomic!A:D,2,FALSE)</f>
        <v>blenniidae</v>
      </c>
      <c r="Y4527" t="str">
        <f>VLOOKUP(S4527,Taxonomic!A:D,3,FALSE)</f>
        <v>parablennius</v>
      </c>
      <c r="Z4527" t="str">
        <f>VLOOKUP(S4527,Taxonomic!A:D,4,FALSE)</f>
        <v>pilicornis</v>
      </c>
    </row>
    <row r="4528" spans="1:26" x14ac:dyDescent="0.2">
      <c r="A4528" t="s">
        <v>30</v>
      </c>
      <c r="B4528" t="s">
        <v>436</v>
      </c>
      <c r="C4528" s="4" t="s">
        <v>197</v>
      </c>
      <c r="D4528">
        <v>2021</v>
      </c>
      <c r="E4528">
        <v>2</v>
      </c>
      <c r="F4528" s="9">
        <v>1</v>
      </c>
      <c r="G4528" t="s">
        <v>455</v>
      </c>
      <c r="H4528" t="s">
        <v>136</v>
      </c>
      <c r="I4528">
        <f>VLOOKUP(B4528,Information_sites!D:E,2,FALSE)</f>
        <v>-24.105399999999999</v>
      </c>
      <c r="J4528">
        <f>VLOOKUP(B4528,Information_sites!D:F,3,FALSE)</f>
        <v>-45.702500000000001</v>
      </c>
      <c r="K4528">
        <v>8</v>
      </c>
      <c r="L4528">
        <v>82</v>
      </c>
      <c r="M4528">
        <v>40</v>
      </c>
      <c r="N4528">
        <v>9</v>
      </c>
      <c r="O4528">
        <v>10</v>
      </c>
      <c r="P4528" s="5">
        <v>0.45138888888888901</v>
      </c>
      <c r="Q4528" s="5">
        <v>0.45833333333333298</v>
      </c>
      <c r="S4528" s="2" t="s">
        <v>55</v>
      </c>
      <c r="T4528">
        <v>2</v>
      </c>
      <c r="U4528" s="2">
        <v>4</v>
      </c>
      <c r="X4528" t="str">
        <f>VLOOKUP($S4528,Taxonomic!A:D,2,FALSE)</f>
        <v>blenniidae</v>
      </c>
      <c r="Y4528" t="str">
        <f>VLOOKUP(S4528,Taxonomic!A:D,3,FALSE)</f>
        <v>parablennius</v>
      </c>
      <c r="Z4528" t="str">
        <f>VLOOKUP(S4528,Taxonomic!A:D,4,FALSE)</f>
        <v>pilicornis</v>
      </c>
    </row>
    <row r="4529" spans="1:26" x14ac:dyDescent="0.2">
      <c r="A4529" t="s">
        <v>30</v>
      </c>
      <c r="B4529" t="s">
        <v>436</v>
      </c>
      <c r="C4529" s="4" t="s">
        <v>197</v>
      </c>
      <c r="D4529">
        <v>2021</v>
      </c>
      <c r="E4529">
        <v>2</v>
      </c>
      <c r="F4529" s="9">
        <v>1</v>
      </c>
      <c r="G4529" t="s">
        <v>455</v>
      </c>
      <c r="H4529" t="s">
        <v>136</v>
      </c>
      <c r="I4529">
        <f>VLOOKUP(B4529,Information_sites!D:E,2,FALSE)</f>
        <v>-24.105399999999999</v>
      </c>
      <c r="J4529">
        <f>VLOOKUP(B4529,Information_sites!D:F,3,FALSE)</f>
        <v>-45.702500000000001</v>
      </c>
      <c r="K4529">
        <v>8</v>
      </c>
      <c r="L4529">
        <v>82</v>
      </c>
      <c r="M4529">
        <v>40</v>
      </c>
      <c r="N4529">
        <v>9</v>
      </c>
      <c r="O4529">
        <v>10</v>
      </c>
      <c r="P4529" s="5">
        <v>0.45138888888888901</v>
      </c>
      <c r="Q4529" s="5">
        <v>0.45833333333333298</v>
      </c>
      <c r="S4529" s="2" t="s">
        <v>55</v>
      </c>
      <c r="T4529">
        <v>1</v>
      </c>
      <c r="U4529" s="2">
        <v>5</v>
      </c>
      <c r="X4529" t="str">
        <f>VLOOKUP($S4529,Taxonomic!A:D,2,FALSE)</f>
        <v>blenniidae</v>
      </c>
      <c r="Y4529" t="str">
        <f>VLOOKUP(S4529,Taxonomic!A:D,3,FALSE)</f>
        <v>parablennius</v>
      </c>
      <c r="Z4529" t="str">
        <f>VLOOKUP(S4529,Taxonomic!A:D,4,FALSE)</f>
        <v>pilicornis</v>
      </c>
    </row>
    <row r="4530" spans="1:26" x14ac:dyDescent="0.2">
      <c r="A4530" t="s">
        <v>30</v>
      </c>
      <c r="B4530" t="s">
        <v>436</v>
      </c>
      <c r="C4530" s="4" t="s">
        <v>197</v>
      </c>
      <c r="D4530">
        <v>2021</v>
      </c>
      <c r="E4530">
        <v>2</v>
      </c>
      <c r="F4530" s="9">
        <v>1</v>
      </c>
      <c r="G4530" t="s">
        <v>455</v>
      </c>
      <c r="H4530" t="s">
        <v>136</v>
      </c>
      <c r="I4530">
        <f>VLOOKUP(B4530,Information_sites!D:E,2,FALSE)</f>
        <v>-24.105399999999999</v>
      </c>
      <c r="J4530">
        <f>VLOOKUP(B4530,Information_sites!D:F,3,FALSE)</f>
        <v>-45.702500000000001</v>
      </c>
      <c r="K4530">
        <v>8</v>
      </c>
      <c r="L4530">
        <v>82</v>
      </c>
      <c r="M4530">
        <v>40</v>
      </c>
      <c r="N4530">
        <v>9</v>
      </c>
      <c r="O4530">
        <v>10</v>
      </c>
      <c r="P4530" s="5">
        <v>0.45138888888888901</v>
      </c>
      <c r="Q4530" s="5">
        <v>0.45833333333333298</v>
      </c>
      <c r="S4530" s="2" t="s">
        <v>43</v>
      </c>
      <c r="T4530">
        <v>1</v>
      </c>
      <c r="U4530" s="2">
        <v>15</v>
      </c>
      <c r="X4530" t="str">
        <f>VLOOKUP($S4530,Taxonomic!A:D,2,FALSE)</f>
        <v>sciaenidae</v>
      </c>
      <c r="Y4530" t="str">
        <f>VLOOKUP(S4530,Taxonomic!A:D,3,FALSE)</f>
        <v>odontoscion</v>
      </c>
      <c r="Z4530" t="str">
        <f>VLOOKUP(S4530,Taxonomic!A:D,4,FALSE)</f>
        <v>dentex</v>
      </c>
    </row>
    <row r="4531" spans="1:26" x14ac:dyDescent="0.2">
      <c r="A4531" t="s">
        <v>30</v>
      </c>
      <c r="B4531" t="s">
        <v>436</v>
      </c>
      <c r="C4531" s="4" t="s">
        <v>197</v>
      </c>
      <c r="D4531">
        <v>2021</v>
      </c>
      <c r="E4531">
        <v>2</v>
      </c>
      <c r="F4531" s="9">
        <v>1</v>
      </c>
      <c r="G4531" t="s">
        <v>455</v>
      </c>
      <c r="H4531" t="s">
        <v>136</v>
      </c>
      <c r="I4531">
        <f>VLOOKUP(B4531,Information_sites!D:E,2,FALSE)</f>
        <v>-24.105399999999999</v>
      </c>
      <c r="J4531">
        <f>VLOOKUP(B4531,Information_sites!D:F,3,FALSE)</f>
        <v>-45.702500000000001</v>
      </c>
      <c r="K4531">
        <v>9</v>
      </c>
      <c r="L4531">
        <v>83</v>
      </c>
      <c r="M4531">
        <v>40</v>
      </c>
      <c r="N4531">
        <v>6</v>
      </c>
      <c r="O4531">
        <v>10</v>
      </c>
      <c r="P4531" s="5">
        <v>0.50138888888888899</v>
      </c>
      <c r="Q4531" s="5">
        <v>0.50486111111111098</v>
      </c>
      <c r="S4531" s="2" t="s">
        <v>44</v>
      </c>
      <c r="T4531">
        <v>1</v>
      </c>
      <c r="U4531" s="2">
        <v>40</v>
      </c>
      <c r="X4531" t="str">
        <f>VLOOKUP($S4531,Taxonomic!A:D,2,FALSE)</f>
        <v>pomacanthidae</v>
      </c>
      <c r="Y4531" t="str">
        <f>VLOOKUP(S4531,Taxonomic!A:D,3,FALSE)</f>
        <v>pomacanthus</v>
      </c>
      <c r="Z4531" t="str">
        <f>VLOOKUP(S4531,Taxonomic!A:D,4,FALSE)</f>
        <v>paru</v>
      </c>
    </row>
    <row r="4532" spans="1:26" x14ac:dyDescent="0.2">
      <c r="A4532" t="s">
        <v>30</v>
      </c>
      <c r="B4532" t="s">
        <v>436</v>
      </c>
      <c r="C4532" s="4" t="s">
        <v>197</v>
      </c>
      <c r="D4532">
        <v>2021</v>
      </c>
      <c r="E4532">
        <v>2</v>
      </c>
      <c r="F4532" s="9">
        <v>1</v>
      </c>
      <c r="G4532" t="s">
        <v>455</v>
      </c>
      <c r="H4532" t="s">
        <v>136</v>
      </c>
      <c r="I4532">
        <f>VLOOKUP(B4532,Information_sites!D:E,2,FALSE)</f>
        <v>-24.105399999999999</v>
      </c>
      <c r="J4532">
        <f>VLOOKUP(B4532,Information_sites!D:F,3,FALSE)</f>
        <v>-45.702500000000001</v>
      </c>
      <c r="K4532">
        <v>9</v>
      </c>
      <c r="L4532">
        <v>83</v>
      </c>
      <c r="M4532">
        <v>40</v>
      </c>
      <c r="N4532">
        <v>6</v>
      </c>
      <c r="O4532">
        <v>10</v>
      </c>
      <c r="P4532" s="5">
        <v>0.50138888888888899</v>
      </c>
      <c r="Q4532" s="5">
        <v>0.50486111111111098</v>
      </c>
      <c r="S4532" s="2" t="s">
        <v>35</v>
      </c>
      <c r="T4532">
        <v>1</v>
      </c>
      <c r="U4532" s="2">
        <v>32</v>
      </c>
      <c r="X4532" t="str">
        <f>VLOOKUP($S4532,Taxonomic!A:D,2,FALSE)</f>
        <v>labridae</v>
      </c>
      <c r="Y4532" t="str">
        <f>VLOOKUP(S4532,Taxonomic!A:D,3,FALSE)</f>
        <v>bodianus</v>
      </c>
      <c r="Z4532" t="str">
        <f>VLOOKUP(S4532,Taxonomic!A:D,4,FALSE)</f>
        <v>rufus</v>
      </c>
    </row>
    <row r="4533" spans="1:26" x14ac:dyDescent="0.2">
      <c r="A4533" t="s">
        <v>30</v>
      </c>
      <c r="B4533" t="s">
        <v>436</v>
      </c>
      <c r="C4533" s="4" t="s">
        <v>197</v>
      </c>
      <c r="D4533">
        <v>2021</v>
      </c>
      <c r="E4533">
        <v>2</v>
      </c>
      <c r="F4533" s="9">
        <v>1</v>
      </c>
      <c r="G4533" t="s">
        <v>455</v>
      </c>
      <c r="H4533" t="s">
        <v>136</v>
      </c>
      <c r="I4533">
        <f>VLOOKUP(B4533,Information_sites!D:E,2,FALSE)</f>
        <v>-24.105399999999999</v>
      </c>
      <c r="J4533">
        <f>VLOOKUP(B4533,Information_sites!D:F,3,FALSE)</f>
        <v>-45.702500000000001</v>
      </c>
      <c r="K4533">
        <v>9</v>
      </c>
      <c r="L4533">
        <v>83</v>
      </c>
      <c r="M4533">
        <v>40</v>
      </c>
      <c r="N4533">
        <v>6</v>
      </c>
      <c r="O4533">
        <v>10</v>
      </c>
      <c r="P4533" s="5">
        <v>0.50138888888888899</v>
      </c>
      <c r="Q4533" s="5">
        <v>0.50486111111111098</v>
      </c>
      <c r="S4533" s="2" t="s">
        <v>39</v>
      </c>
      <c r="T4533">
        <v>15</v>
      </c>
      <c r="U4533" s="2">
        <v>10</v>
      </c>
      <c r="X4533" t="str">
        <f>VLOOKUP($S4533,Taxonomic!A:D,2,FALSE)</f>
        <v>haemulidae</v>
      </c>
      <c r="Y4533" t="str">
        <f>VLOOKUP(S4533,Taxonomic!A:D,3,FALSE)</f>
        <v>haemulon</v>
      </c>
      <c r="Z4533" t="str">
        <f>VLOOKUP(S4533,Taxonomic!A:D,4,FALSE)</f>
        <v>aurolineatum</v>
      </c>
    </row>
    <row r="4534" spans="1:26" x14ac:dyDescent="0.2">
      <c r="A4534" t="s">
        <v>30</v>
      </c>
      <c r="B4534" t="s">
        <v>436</v>
      </c>
      <c r="C4534" s="4" t="s">
        <v>197</v>
      </c>
      <c r="D4534">
        <v>2021</v>
      </c>
      <c r="E4534">
        <v>2</v>
      </c>
      <c r="F4534" s="9">
        <v>1</v>
      </c>
      <c r="G4534" t="s">
        <v>455</v>
      </c>
      <c r="H4534" t="s">
        <v>136</v>
      </c>
      <c r="I4534">
        <f>VLOOKUP(B4534,Information_sites!D:E,2,FALSE)</f>
        <v>-24.105399999999999</v>
      </c>
      <c r="J4534">
        <f>VLOOKUP(B4534,Information_sites!D:F,3,FALSE)</f>
        <v>-45.702500000000001</v>
      </c>
      <c r="K4534">
        <v>9</v>
      </c>
      <c r="L4534">
        <v>83</v>
      </c>
      <c r="M4534">
        <v>40</v>
      </c>
      <c r="N4534">
        <v>6</v>
      </c>
      <c r="O4534">
        <v>10</v>
      </c>
      <c r="P4534" s="5">
        <v>0.50138888888888899</v>
      </c>
      <c r="Q4534" s="5">
        <v>0.50486111111111098</v>
      </c>
      <c r="S4534" s="2" t="s">
        <v>39</v>
      </c>
      <c r="T4534">
        <v>40</v>
      </c>
      <c r="U4534" s="2">
        <v>20</v>
      </c>
      <c r="X4534" t="str">
        <f>VLOOKUP($S4534,Taxonomic!A:D,2,FALSE)</f>
        <v>haemulidae</v>
      </c>
      <c r="Y4534" t="str">
        <f>VLOOKUP(S4534,Taxonomic!A:D,3,FALSE)</f>
        <v>haemulon</v>
      </c>
      <c r="Z4534" t="str">
        <f>VLOOKUP(S4534,Taxonomic!A:D,4,FALSE)</f>
        <v>aurolineatum</v>
      </c>
    </row>
    <row r="4535" spans="1:26" x14ac:dyDescent="0.2">
      <c r="A4535" t="s">
        <v>30</v>
      </c>
      <c r="B4535" t="s">
        <v>436</v>
      </c>
      <c r="C4535" s="4" t="s">
        <v>197</v>
      </c>
      <c r="D4535">
        <v>2021</v>
      </c>
      <c r="E4535">
        <v>2</v>
      </c>
      <c r="F4535" s="9">
        <v>1</v>
      </c>
      <c r="G4535" t="s">
        <v>455</v>
      </c>
      <c r="H4535" t="s">
        <v>136</v>
      </c>
      <c r="I4535">
        <f>VLOOKUP(B4535,Information_sites!D:E,2,FALSE)</f>
        <v>-24.105399999999999</v>
      </c>
      <c r="J4535">
        <f>VLOOKUP(B4535,Information_sites!D:F,3,FALSE)</f>
        <v>-45.702500000000001</v>
      </c>
      <c r="K4535">
        <v>9</v>
      </c>
      <c r="L4535">
        <v>83</v>
      </c>
      <c r="M4535">
        <v>40</v>
      </c>
      <c r="N4535">
        <v>6</v>
      </c>
      <c r="O4535">
        <v>10</v>
      </c>
      <c r="P4535" s="5">
        <v>0.50138888888888899</v>
      </c>
      <c r="Q4535" s="5">
        <v>0.50486111111111098</v>
      </c>
      <c r="S4535" s="2" t="s">
        <v>39</v>
      </c>
      <c r="T4535">
        <v>16</v>
      </c>
      <c r="U4535" s="2">
        <v>8</v>
      </c>
      <c r="X4535" t="str">
        <f>VLOOKUP($S4535,Taxonomic!A:D,2,FALSE)</f>
        <v>haemulidae</v>
      </c>
      <c r="Y4535" t="str">
        <f>VLOOKUP(S4535,Taxonomic!A:D,3,FALSE)</f>
        <v>haemulon</v>
      </c>
      <c r="Z4535" t="str">
        <f>VLOOKUP(S4535,Taxonomic!A:D,4,FALSE)</f>
        <v>aurolineatum</v>
      </c>
    </row>
    <row r="4536" spans="1:26" x14ac:dyDescent="0.2">
      <c r="A4536" t="s">
        <v>30</v>
      </c>
      <c r="B4536" t="s">
        <v>436</v>
      </c>
      <c r="C4536" s="4" t="s">
        <v>197</v>
      </c>
      <c r="D4536">
        <v>2021</v>
      </c>
      <c r="E4536">
        <v>2</v>
      </c>
      <c r="F4536" s="9">
        <v>1</v>
      </c>
      <c r="G4536" t="s">
        <v>455</v>
      </c>
      <c r="H4536" t="s">
        <v>136</v>
      </c>
      <c r="I4536">
        <f>VLOOKUP(B4536,Information_sites!D:E,2,FALSE)</f>
        <v>-24.105399999999999</v>
      </c>
      <c r="J4536">
        <f>VLOOKUP(B4536,Information_sites!D:F,3,FALSE)</f>
        <v>-45.702500000000001</v>
      </c>
      <c r="K4536">
        <v>9</v>
      </c>
      <c r="L4536">
        <v>83</v>
      </c>
      <c r="M4536">
        <v>40</v>
      </c>
      <c r="N4536">
        <v>6</v>
      </c>
      <c r="O4536">
        <v>10</v>
      </c>
      <c r="P4536" s="5">
        <v>0.50138888888888899</v>
      </c>
      <c r="Q4536" s="5">
        <v>0.50486111111111098</v>
      </c>
      <c r="S4536" s="2" t="s">
        <v>39</v>
      </c>
      <c r="T4536">
        <v>60</v>
      </c>
      <c r="U4536" s="2">
        <v>20</v>
      </c>
      <c r="X4536" t="str">
        <f>VLOOKUP($S4536,Taxonomic!A:D,2,FALSE)</f>
        <v>haemulidae</v>
      </c>
      <c r="Y4536" t="str">
        <f>VLOOKUP(S4536,Taxonomic!A:D,3,FALSE)</f>
        <v>haemulon</v>
      </c>
      <c r="Z4536" t="str">
        <f>VLOOKUP(S4536,Taxonomic!A:D,4,FALSE)</f>
        <v>aurolineatum</v>
      </c>
    </row>
    <row r="4537" spans="1:26" x14ac:dyDescent="0.2">
      <c r="A4537" t="s">
        <v>30</v>
      </c>
      <c r="B4537" t="s">
        <v>436</v>
      </c>
      <c r="C4537" s="4" t="s">
        <v>197</v>
      </c>
      <c r="D4537">
        <v>2021</v>
      </c>
      <c r="E4537">
        <v>2</v>
      </c>
      <c r="F4537" s="9">
        <v>1</v>
      </c>
      <c r="G4537" t="s">
        <v>455</v>
      </c>
      <c r="H4537" t="s">
        <v>136</v>
      </c>
      <c r="I4537">
        <f>VLOOKUP(B4537,Information_sites!D:E,2,FALSE)</f>
        <v>-24.105399999999999</v>
      </c>
      <c r="J4537">
        <f>VLOOKUP(B4537,Information_sites!D:F,3,FALSE)</f>
        <v>-45.702500000000001</v>
      </c>
      <c r="K4537">
        <v>9</v>
      </c>
      <c r="L4537">
        <v>83</v>
      </c>
      <c r="M4537">
        <v>40</v>
      </c>
      <c r="N4537">
        <v>6</v>
      </c>
      <c r="O4537">
        <v>10</v>
      </c>
      <c r="P4537" s="5">
        <v>0.50138888888888899</v>
      </c>
      <c r="Q4537" s="5">
        <v>0.50486111111111098</v>
      </c>
      <c r="S4537" s="2" t="s">
        <v>41</v>
      </c>
      <c r="T4537">
        <v>1</v>
      </c>
      <c r="U4537" s="2">
        <v>25</v>
      </c>
      <c r="X4537" t="str">
        <f>VLOOKUP($S4537,Taxonomic!A:D,2,FALSE)</f>
        <v>holocentridae</v>
      </c>
      <c r="Y4537" t="str">
        <f>VLOOKUP(S4537,Taxonomic!A:D,3,FALSE)</f>
        <v>holocentrus</v>
      </c>
      <c r="Z4537" t="str">
        <f>VLOOKUP(S4537,Taxonomic!A:D,4,FALSE)</f>
        <v>adscensionis</v>
      </c>
    </row>
    <row r="4538" spans="1:26" x14ac:dyDescent="0.2">
      <c r="A4538" t="s">
        <v>30</v>
      </c>
      <c r="B4538" t="s">
        <v>436</v>
      </c>
      <c r="C4538" s="4" t="s">
        <v>197</v>
      </c>
      <c r="D4538">
        <v>2021</v>
      </c>
      <c r="E4538">
        <v>2</v>
      </c>
      <c r="F4538" s="9">
        <v>1</v>
      </c>
      <c r="G4538" t="s">
        <v>455</v>
      </c>
      <c r="H4538" t="s">
        <v>136</v>
      </c>
      <c r="I4538">
        <f>VLOOKUP(B4538,Information_sites!D:E,2,FALSE)</f>
        <v>-24.105399999999999</v>
      </c>
      <c r="J4538">
        <f>VLOOKUP(B4538,Information_sites!D:F,3,FALSE)</f>
        <v>-45.702500000000001</v>
      </c>
      <c r="K4538">
        <v>9</v>
      </c>
      <c r="L4538">
        <v>83</v>
      </c>
      <c r="M4538">
        <v>40</v>
      </c>
      <c r="N4538">
        <v>6</v>
      </c>
      <c r="O4538">
        <v>10</v>
      </c>
      <c r="P4538" s="5">
        <v>0.50138888888888899</v>
      </c>
      <c r="Q4538" s="5">
        <v>0.50486111111111098</v>
      </c>
      <c r="S4538" s="2" t="s">
        <v>41</v>
      </c>
      <c r="T4538">
        <v>1</v>
      </c>
      <c r="U4538" s="2">
        <v>20</v>
      </c>
      <c r="X4538" t="str">
        <f>VLOOKUP($S4538,Taxonomic!A:D,2,FALSE)</f>
        <v>holocentridae</v>
      </c>
      <c r="Y4538" t="str">
        <f>VLOOKUP(S4538,Taxonomic!A:D,3,FALSE)</f>
        <v>holocentrus</v>
      </c>
      <c r="Z4538" t="str">
        <f>VLOOKUP(S4538,Taxonomic!A:D,4,FALSE)</f>
        <v>adscensionis</v>
      </c>
    </row>
    <row r="4539" spans="1:26" x14ac:dyDescent="0.2">
      <c r="A4539" t="s">
        <v>30</v>
      </c>
      <c r="B4539" t="s">
        <v>436</v>
      </c>
      <c r="C4539" s="4" t="s">
        <v>197</v>
      </c>
      <c r="D4539">
        <v>2021</v>
      </c>
      <c r="E4539">
        <v>2</v>
      </c>
      <c r="F4539" s="9">
        <v>1</v>
      </c>
      <c r="G4539" t="s">
        <v>455</v>
      </c>
      <c r="H4539" t="s">
        <v>136</v>
      </c>
      <c r="I4539">
        <f>VLOOKUP(B4539,Information_sites!D:E,2,FALSE)</f>
        <v>-24.105399999999999</v>
      </c>
      <c r="J4539">
        <f>VLOOKUP(B4539,Information_sites!D:F,3,FALSE)</f>
        <v>-45.702500000000001</v>
      </c>
      <c r="K4539">
        <v>9</v>
      </c>
      <c r="L4539">
        <v>83</v>
      </c>
      <c r="M4539">
        <v>40</v>
      </c>
      <c r="N4539">
        <v>6</v>
      </c>
      <c r="O4539">
        <v>10</v>
      </c>
      <c r="P4539" s="5">
        <v>0.50138888888888899</v>
      </c>
      <c r="Q4539" s="5">
        <v>0.50486111111111098</v>
      </c>
      <c r="S4539" s="2" t="s">
        <v>41</v>
      </c>
      <c r="T4539">
        <v>1</v>
      </c>
      <c r="U4539" s="2">
        <v>30</v>
      </c>
      <c r="X4539" t="str">
        <f>VLOOKUP($S4539,Taxonomic!A:D,2,FALSE)</f>
        <v>holocentridae</v>
      </c>
      <c r="Y4539" t="str">
        <f>VLOOKUP(S4539,Taxonomic!A:D,3,FALSE)</f>
        <v>holocentrus</v>
      </c>
      <c r="Z4539" t="str">
        <f>VLOOKUP(S4539,Taxonomic!A:D,4,FALSE)</f>
        <v>adscensionis</v>
      </c>
    </row>
    <row r="4540" spans="1:26" x14ac:dyDescent="0.2">
      <c r="A4540" t="s">
        <v>30</v>
      </c>
      <c r="B4540" t="s">
        <v>436</v>
      </c>
      <c r="C4540" s="4" t="s">
        <v>197</v>
      </c>
      <c r="D4540">
        <v>2021</v>
      </c>
      <c r="E4540">
        <v>2</v>
      </c>
      <c r="F4540" s="9">
        <v>1</v>
      </c>
      <c r="G4540" t="s">
        <v>455</v>
      </c>
      <c r="H4540" t="s">
        <v>136</v>
      </c>
      <c r="I4540">
        <f>VLOOKUP(B4540,Information_sites!D:E,2,FALSE)</f>
        <v>-24.105399999999999</v>
      </c>
      <c r="J4540">
        <f>VLOOKUP(B4540,Information_sites!D:F,3,FALSE)</f>
        <v>-45.702500000000001</v>
      </c>
      <c r="K4540">
        <v>9</v>
      </c>
      <c r="L4540">
        <v>83</v>
      </c>
      <c r="M4540">
        <v>40</v>
      </c>
      <c r="N4540">
        <v>6</v>
      </c>
      <c r="O4540">
        <v>10</v>
      </c>
      <c r="P4540" s="5">
        <v>0.50138888888888899</v>
      </c>
      <c r="Q4540" s="5">
        <v>0.50486111111111098</v>
      </c>
      <c r="S4540" s="2" t="s">
        <v>41</v>
      </c>
      <c r="T4540">
        <v>1</v>
      </c>
      <c r="U4540" s="2">
        <v>32</v>
      </c>
      <c r="X4540" t="str">
        <f>VLOOKUP($S4540,Taxonomic!A:D,2,FALSE)</f>
        <v>holocentridae</v>
      </c>
      <c r="Y4540" t="str">
        <f>VLOOKUP(S4540,Taxonomic!A:D,3,FALSE)</f>
        <v>holocentrus</v>
      </c>
      <c r="Z4540" t="str">
        <f>VLOOKUP(S4540,Taxonomic!A:D,4,FALSE)</f>
        <v>adscensionis</v>
      </c>
    </row>
    <row r="4541" spans="1:26" x14ac:dyDescent="0.2">
      <c r="A4541" t="s">
        <v>30</v>
      </c>
      <c r="B4541" t="s">
        <v>436</v>
      </c>
      <c r="C4541" s="4" t="s">
        <v>197</v>
      </c>
      <c r="D4541">
        <v>2021</v>
      </c>
      <c r="E4541">
        <v>2</v>
      </c>
      <c r="F4541" s="9">
        <v>1</v>
      </c>
      <c r="G4541" t="s">
        <v>455</v>
      </c>
      <c r="H4541" t="s">
        <v>136</v>
      </c>
      <c r="I4541">
        <f>VLOOKUP(B4541,Information_sites!D:E,2,FALSE)</f>
        <v>-24.105399999999999</v>
      </c>
      <c r="J4541">
        <f>VLOOKUP(B4541,Information_sites!D:F,3,FALSE)</f>
        <v>-45.702500000000001</v>
      </c>
      <c r="K4541">
        <v>9</v>
      </c>
      <c r="L4541">
        <v>83</v>
      </c>
      <c r="M4541">
        <v>40</v>
      </c>
      <c r="N4541">
        <v>6</v>
      </c>
      <c r="O4541">
        <v>10</v>
      </c>
      <c r="P4541" s="5">
        <v>0.50138888888888899</v>
      </c>
      <c r="Q4541" s="5">
        <v>0.50486111111111098</v>
      </c>
      <c r="S4541" s="2" t="s">
        <v>39</v>
      </c>
      <c r="T4541">
        <v>20</v>
      </c>
      <c r="U4541" s="2">
        <v>15</v>
      </c>
      <c r="X4541" t="str">
        <f>VLOOKUP($S4541,Taxonomic!A:D,2,FALSE)</f>
        <v>haemulidae</v>
      </c>
      <c r="Y4541" t="str">
        <f>VLOOKUP(S4541,Taxonomic!A:D,3,FALSE)</f>
        <v>haemulon</v>
      </c>
      <c r="Z4541" t="str">
        <f>VLOOKUP(S4541,Taxonomic!A:D,4,FALSE)</f>
        <v>aurolineatum</v>
      </c>
    </row>
    <row r="4542" spans="1:26" x14ac:dyDescent="0.2">
      <c r="A4542" t="s">
        <v>30</v>
      </c>
      <c r="B4542" t="s">
        <v>436</v>
      </c>
      <c r="C4542" s="4" t="s">
        <v>197</v>
      </c>
      <c r="D4542">
        <v>2021</v>
      </c>
      <c r="E4542">
        <v>2</v>
      </c>
      <c r="F4542" s="9">
        <v>1</v>
      </c>
      <c r="G4542" t="s">
        <v>455</v>
      </c>
      <c r="H4542" t="s">
        <v>136</v>
      </c>
      <c r="I4542">
        <f>VLOOKUP(B4542,Information_sites!D:E,2,FALSE)</f>
        <v>-24.105399999999999</v>
      </c>
      <c r="J4542">
        <f>VLOOKUP(B4542,Information_sites!D:F,3,FALSE)</f>
        <v>-45.702500000000001</v>
      </c>
      <c r="K4542">
        <v>9</v>
      </c>
      <c r="L4542">
        <v>83</v>
      </c>
      <c r="M4542">
        <v>40</v>
      </c>
      <c r="N4542">
        <v>6</v>
      </c>
      <c r="O4542">
        <v>10</v>
      </c>
      <c r="P4542" s="5">
        <v>0.50138888888888899</v>
      </c>
      <c r="Q4542" s="5">
        <v>0.50486111111111098</v>
      </c>
      <c r="S4542" s="2" t="s">
        <v>39</v>
      </c>
      <c r="T4542">
        <v>30</v>
      </c>
      <c r="U4542" s="2">
        <v>10</v>
      </c>
      <c r="X4542" t="str">
        <f>VLOOKUP($S4542,Taxonomic!A:D,2,FALSE)</f>
        <v>haemulidae</v>
      </c>
      <c r="Y4542" t="str">
        <f>VLOOKUP(S4542,Taxonomic!A:D,3,FALSE)</f>
        <v>haemulon</v>
      </c>
      <c r="Z4542" t="str">
        <f>VLOOKUP(S4542,Taxonomic!A:D,4,FALSE)</f>
        <v>aurolineatum</v>
      </c>
    </row>
    <row r="4543" spans="1:26" x14ac:dyDescent="0.2">
      <c r="A4543" t="s">
        <v>30</v>
      </c>
      <c r="B4543" t="s">
        <v>436</v>
      </c>
      <c r="C4543" s="4" t="s">
        <v>197</v>
      </c>
      <c r="D4543">
        <v>2021</v>
      </c>
      <c r="E4543">
        <v>2</v>
      </c>
      <c r="F4543" s="9">
        <v>1</v>
      </c>
      <c r="G4543" t="s">
        <v>455</v>
      </c>
      <c r="H4543" t="s">
        <v>136</v>
      </c>
      <c r="I4543">
        <f>VLOOKUP(B4543,Information_sites!D:E,2,FALSE)</f>
        <v>-24.105399999999999</v>
      </c>
      <c r="J4543">
        <f>VLOOKUP(B4543,Information_sites!D:F,3,FALSE)</f>
        <v>-45.702500000000001</v>
      </c>
      <c r="K4543">
        <v>9</v>
      </c>
      <c r="L4543">
        <v>83</v>
      </c>
      <c r="M4543">
        <v>40</v>
      </c>
      <c r="N4543">
        <v>6</v>
      </c>
      <c r="O4543">
        <v>10</v>
      </c>
      <c r="P4543" s="5">
        <v>0.50138888888888899</v>
      </c>
      <c r="Q4543" s="5">
        <v>0.50486111111111098</v>
      </c>
      <c r="S4543" t="s">
        <v>437</v>
      </c>
      <c r="T4543">
        <v>1</v>
      </c>
      <c r="U4543" s="2">
        <v>10</v>
      </c>
      <c r="X4543" t="str">
        <f>VLOOKUP($S4543,Taxonomic!A:D,2,FALSE)</f>
        <v>haemulidae</v>
      </c>
      <c r="Y4543" t="str">
        <f>VLOOKUP(S4543,Taxonomic!A:D,3,FALSE)</f>
        <v>haemulon</v>
      </c>
      <c r="Z4543" t="str">
        <f>VLOOKUP(S4543,Taxonomic!A:D,4,FALSE)</f>
        <v>atlanticus</v>
      </c>
    </row>
    <row r="4544" spans="1:26" x14ac:dyDescent="0.2">
      <c r="A4544" t="s">
        <v>30</v>
      </c>
      <c r="B4544" t="s">
        <v>436</v>
      </c>
      <c r="C4544" s="4" t="s">
        <v>197</v>
      </c>
      <c r="D4544">
        <v>2021</v>
      </c>
      <c r="E4544">
        <v>2</v>
      </c>
      <c r="F4544" s="9">
        <v>1</v>
      </c>
      <c r="G4544" t="s">
        <v>455</v>
      </c>
      <c r="H4544" t="s">
        <v>136</v>
      </c>
      <c r="I4544">
        <f>VLOOKUP(B4544,Information_sites!D:E,2,FALSE)</f>
        <v>-24.105399999999999</v>
      </c>
      <c r="J4544">
        <f>VLOOKUP(B4544,Information_sites!D:F,3,FALSE)</f>
        <v>-45.702500000000001</v>
      </c>
      <c r="K4544">
        <v>9</v>
      </c>
      <c r="L4544">
        <v>83</v>
      </c>
      <c r="M4544">
        <v>40</v>
      </c>
      <c r="N4544">
        <v>6</v>
      </c>
      <c r="O4544">
        <v>10</v>
      </c>
      <c r="P4544" s="5">
        <v>0.50138888888888899</v>
      </c>
      <c r="Q4544" s="5">
        <v>0.50486111111111098</v>
      </c>
      <c r="S4544" t="s">
        <v>437</v>
      </c>
      <c r="T4544">
        <v>2</v>
      </c>
      <c r="U4544" s="2">
        <v>25</v>
      </c>
      <c r="X4544" t="str">
        <f>VLOOKUP($S4544,Taxonomic!A:D,2,FALSE)</f>
        <v>haemulidae</v>
      </c>
      <c r="Y4544" t="str">
        <f>VLOOKUP(S4544,Taxonomic!A:D,3,FALSE)</f>
        <v>haemulon</v>
      </c>
      <c r="Z4544" t="str">
        <f>VLOOKUP(S4544,Taxonomic!A:D,4,FALSE)</f>
        <v>atlanticus</v>
      </c>
    </row>
    <row r="4545" spans="1:26" x14ac:dyDescent="0.2">
      <c r="A4545" t="s">
        <v>30</v>
      </c>
      <c r="B4545" t="s">
        <v>436</v>
      </c>
      <c r="C4545" s="4" t="s">
        <v>197</v>
      </c>
      <c r="D4545">
        <v>2021</v>
      </c>
      <c r="E4545">
        <v>2</v>
      </c>
      <c r="F4545" s="9">
        <v>1</v>
      </c>
      <c r="G4545" t="s">
        <v>455</v>
      </c>
      <c r="H4545" t="s">
        <v>136</v>
      </c>
      <c r="I4545">
        <f>VLOOKUP(B4545,Information_sites!D:E,2,FALSE)</f>
        <v>-24.105399999999999</v>
      </c>
      <c r="J4545">
        <f>VLOOKUP(B4545,Information_sites!D:F,3,FALSE)</f>
        <v>-45.702500000000001</v>
      </c>
      <c r="K4545">
        <v>9</v>
      </c>
      <c r="L4545">
        <v>83</v>
      </c>
      <c r="M4545">
        <v>40</v>
      </c>
      <c r="N4545">
        <v>6</v>
      </c>
      <c r="O4545">
        <v>10</v>
      </c>
      <c r="P4545" s="5">
        <v>0.50138888888888899</v>
      </c>
      <c r="Q4545" s="5">
        <v>0.50486111111111098</v>
      </c>
      <c r="S4545" s="2" t="s">
        <v>46</v>
      </c>
      <c r="T4545">
        <v>7</v>
      </c>
      <c r="U4545" s="2">
        <v>10</v>
      </c>
      <c r="X4545" t="str">
        <f>VLOOKUP($S4545,Taxonomic!A:D,2,FALSE)</f>
        <v>pomacentridae</v>
      </c>
      <c r="Y4545" t="str">
        <f>VLOOKUP(S4545,Taxonomic!A:D,3,FALSE)</f>
        <v>stegastes</v>
      </c>
      <c r="Z4545" t="str">
        <f>VLOOKUP(S4545,Taxonomic!A:D,4,FALSE)</f>
        <v>fuscus</v>
      </c>
    </row>
    <row r="4546" spans="1:26" x14ac:dyDescent="0.2">
      <c r="A4546" t="s">
        <v>30</v>
      </c>
      <c r="B4546" t="s">
        <v>436</v>
      </c>
      <c r="C4546" s="4" t="s">
        <v>197</v>
      </c>
      <c r="D4546">
        <v>2021</v>
      </c>
      <c r="E4546">
        <v>2</v>
      </c>
      <c r="F4546" s="9">
        <v>1</v>
      </c>
      <c r="G4546" t="s">
        <v>455</v>
      </c>
      <c r="H4546" t="s">
        <v>136</v>
      </c>
      <c r="I4546">
        <f>VLOOKUP(B4546,Information_sites!D:E,2,FALSE)</f>
        <v>-24.105399999999999</v>
      </c>
      <c r="J4546">
        <f>VLOOKUP(B4546,Information_sites!D:F,3,FALSE)</f>
        <v>-45.702500000000001</v>
      </c>
      <c r="K4546">
        <v>9</v>
      </c>
      <c r="L4546">
        <v>83</v>
      </c>
      <c r="M4546">
        <v>40</v>
      </c>
      <c r="N4546">
        <v>6</v>
      </c>
      <c r="O4546">
        <v>10</v>
      </c>
      <c r="P4546" s="5">
        <v>0.50138888888888899</v>
      </c>
      <c r="Q4546" s="5">
        <v>0.50486111111111098</v>
      </c>
      <c r="S4546" s="2" t="s">
        <v>46</v>
      </c>
      <c r="T4546">
        <v>15</v>
      </c>
      <c r="U4546" s="2">
        <v>8</v>
      </c>
      <c r="X4546" t="str">
        <f>VLOOKUP($S4546,Taxonomic!A:D,2,FALSE)</f>
        <v>pomacentridae</v>
      </c>
      <c r="Y4546" t="str">
        <f>VLOOKUP(S4546,Taxonomic!A:D,3,FALSE)</f>
        <v>stegastes</v>
      </c>
      <c r="Z4546" t="str">
        <f>VLOOKUP(S4546,Taxonomic!A:D,4,FALSE)</f>
        <v>fuscus</v>
      </c>
    </row>
    <row r="4547" spans="1:26" x14ac:dyDescent="0.2">
      <c r="A4547" t="s">
        <v>30</v>
      </c>
      <c r="B4547" t="s">
        <v>436</v>
      </c>
      <c r="C4547" s="4" t="s">
        <v>197</v>
      </c>
      <c r="D4547">
        <v>2021</v>
      </c>
      <c r="E4547">
        <v>2</v>
      </c>
      <c r="F4547" s="9">
        <v>1</v>
      </c>
      <c r="G4547" t="s">
        <v>455</v>
      </c>
      <c r="H4547" t="s">
        <v>136</v>
      </c>
      <c r="I4547">
        <f>VLOOKUP(B4547,Information_sites!D:E,2,FALSE)</f>
        <v>-24.105399999999999</v>
      </c>
      <c r="J4547">
        <f>VLOOKUP(B4547,Information_sites!D:F,3,FALSE)</f>
        <v>-45.702500000000001</v>
      </c>
      <c r="K4547">
        <v>9</v>
      </c>
      <c r="L4547">
        <v>83</v>
      </c>
      <c r="M4547">
        <v>40</v>
      </c>
      <c r="N4547">
        <v>6</v>
      </c>
      <c r="O4547">
        <v>10</v>
      </c>
      <c r="P4547" s="5">
        <v>0.50138888888888899</v>
      </c>
      <c r="Q4547" s="5">
        <v>0.50486111111111098</v>
      </c>
      <c r="S4547" s="2" t="s">
        <v>65</v>
      </c>
      <c r="T4547">
        <v>2</v>
      </c>
      <c r="U4547" s="2">
        <v>4</v>
      </c>
      <c r="X4547" t="str">
        <f>VLOOKUP($S4547,Taxonomic!A:D,2,FALSE)</f>
        <v>gobiidae</v>
      </c>
      <c r="Y4547" t="str">
        <f>VLOOKUP(S4547,Taxonomic!A:D,3,FALSE)</f>
        <v>elacatinus</v>
      </c>
      <c r="Z4547" t="str">
        <f>VLOOKUP(S4547,Taxonomic!A:D,4,FALSE)</f>
        <v>figaro</v>
      </c>
    </row>
    <row r="4548" spans="1:26" x14ac:dyDescent="0.2">
      <c r="A4548" t="s">
        <v>30</v>
      </c>
      <c r="B4548" t="s">
        <v>436</v>
      </c>
      <c r="C4548" s="4" t="s">
        <v>197</v>
      </c>
      <c r="D4548">
        <v>2021</v>
      </c>
      <c r="E4548">
        <v>2</v>
      </c>
      <c r="F4548" s="9">
        <v>1</v>
      </c>
      <c r="G4548" t="s">
        <v>455</v>
      </c>
      <c r="H4548" t="s">
        <v>136</v>
      </c>
      <c r="I4548">
        <f>VLOOKUP(B4548,Information_sites!D:E,2,FALSE)</f>
        <v>-24.105399999999999</v>
      </c>
      <c r="J4548">
        <f>VLOOKUP(B4548,Information_sites!D:F,3,FALSE)</f>
        <v>-45.702500000000001</v>
      </c>
      <c r="K4548">
        <v>9</v>
      </c>
      <c r="L4548">
        <v>83</v>
      </c>
      <c r="M4548">
        <v>40</v>
      </c>
      <c r="N4548">
        <v>6</v>
      </c>
      <c r="O4548">
        <v>10</v>
      </c>
      <c r="P4548" s="5">
        <v>0.50138888888888899</v>
      </c>
      <c r="Q4548" s="5">
        <v>0.50486111111111098</v>
      </c>
      <c r="S4548" s="2" t="s">
        <v>65</v>
      </c>
      <c r="T4548">
        <v>4</v>
      </c>
      <c r="U4548" s="2">
        <v>10</v>
      </c>
      <c r="X4548" t="str">
        <f>VLOOKUP($S4548,Taxonomic!A:D,2,FALSE)</f>
        <v>gobiidae</v>
      </c>
      <c r="Y4548" t="str">
        <f>VLOOKUP(S4548,Taxonomic!A:D,3,FALSE)</f>
        <v>elacatinus</v>
      </c>
      <c r="Z4548" t="str">
        <f>VLOOKUP(S4548,Taxonomic!A:D,4,FALSE)</f>
        <v>figaro</v>
      </c>
    </row>
    <row r="4549" spans="1:26" x14ac:dyDescent="0.2">
      <c r="A4549" t="s">
        <v>30</v>
      </c>
      <c r="B4549" t="s">
        <v>436</v>
      </c>
      <c r="C4549" s="4" t="s">
        <v>197</v>
      </c>
      <c r="D4549">
        <v>2021</v>
      </c>
      <c r="E4549">
        <v>2</v>
      </c>
      <c r="F4549" s="9">
        <v>1</v>
      </c>
      <c r="G4549" t="s">
        <v>455</v>
      </c>
      <c r="H4549" t="s">
        <v>136</v>
      </c>
      <c r="I4549">
        <f>VLOOKUP(B4549,Information_sites!D:E,2,FALSE)</f>
        <v>-24.105399999999999</v>
      </c>
      <c r="J4549">
        <f>VLOOKUP(B4549,Information_sites!D:F,3,FALSE)</f>
        <v>-45.702500000000001</v>
      </c>
      <c r="K4549">
        <v>9</v>
      </c>
      <c r="L4549">
        <v>83</v>
      </c>
      <c r="M4549">
        <v>40</v>
      </c>
      <c r="N4549">
        <v>6</v>
      </c>
      <c r="O4549">
        <v>10</v>
      </c>
      <c r="P4549" s="5">
        <v>0.50138888888888899</v>
      </c>
      <c r="Q4549" s="5">
        <v>0.50486111111111098</v>
      </c>
      <c r="S4549" s="2" t="s">
        <v>65</v>
      </c>
      <c r="T4549">
        <v>4</v>
      </c>
      <c r="U4549" s="2">
        <v>2</v>
      </c>
      <c r="X4549" t="str">
        <f>VLOOKUP($S4549,Taxonomic!A:D,2,FALSE)</f>
        <v>gobiidae</v>
      </c>
      <c r="Y4549" t="str">
        <f>VLOOKUP(S4549,Taxonomic!A:D,3,FALSE)</f>
        <v>elacatinus</v>
      </c>
      <c r="Z4549" t="str">
        <f>VLOOKUP(S4549,Taxonomic!A:D,4,FALSE)</f>
        <v>figaro</v>
      </c>
    </row>
    <row r="4550" spans="1:26" x14ac:dyDescent="0.2">
      <c r="A4550" t="s">
        <v>30</v>
      </c>
      <c r="B4550" t="s">
        <v>436</v>
      </c>
      <c r="C4550" s="4" t="s">
        <v>197</v>
      </c>
      <c r="D4550">
        <v>2021</v>
      </c>
      <c r="E4550">
        <v>2</v>
      </c>
      <c r="F4550" s="9">
        <v>1</v>
      </c>
      <c r="G4550" t="s">
        <v>455</v>
      </c>
      <c r="H4550" t="s">
        <v>136</v>
      </c>
      <c r="I4550">
        <f>VLOOKUP(B4550,Information_sites!D:E,2,FALSE)</f>
        <v>-24.105399999999999</v>
      </c>
      <c r="J4550">
        <f>VLOOKUP(B4550,Information_sites!D:F,3,FALSE)</f>
        <v>-45.702500000000001</v>
      </c>
      <c r="K4550">
        <v>9</v>
      </c>
      <c r="L4550">
        <v>83</v>
      </c>
      <c r="M4550">
        <v>40</v>
      </c>
      <c r="N4550">
        <v>6</v>
      </c>
      <c r="O4550">
        <v>10</v>
      </c>
      <c r="P4550" s="5">
        <v>0.50138888888888899</v>
      </c>
      <c r="Q4550" s="5">
        <v>0.50486111111111098</v>
      </c>
      <c r="S4550" s="2" t="s">
        <v>75</v>
      </c>
      <c r="T4550">
        <v>1</v>
      </c>
      <c r="U4550" s="2">
        <v>25</v>
      </c>
      <c r="X4550" t="str">
        <f>VLOOKUP($S4550,Taxonomic!A:D,2,FALSE)</f>
        <v>labridae</v>
      </c>
      <c r="Y4550" t="str">
        <f>VLOOKUP(S4550,Taxonomic!A:D,3,FALSE)</f>
        <v>halichoeres</v>
      </c>
      <c r="Z4550" t="str">
        <f>VLOOKUP(S4550,Taxonomic!A:D,4,FALSE)</f>
        <v>brasiliensis</v>
      </c>
    </row>
    <row r="4551" spans="1:26" x14ac:dyDescent="0.2">
      <c r="A4551" t="s">
        <v>30</v>
      </c>
      <c r="B4551" t="s">
        <v>436</v>
      </c>
      <c r="C4551" s="4" t="s">
        <v>197</v>
      </c>
      <c r="D4551">
        <v>2021</v>
      </c>
      <c r="E4551">
        <v>2</v>
      </c>
      <c r="F4551" s="9">
        <v>1</v>
      </c>
      <c r="G4551" t="s">
        <v>455</v>
      </c>
      <c r="H4551" t="s">
        <v>136</v>
      </c>
      <c r="I4551">
        <f>VLOOKUP(B4551,Information_sites!D:E,2,FALSE)</f>
        <v>-24.105399999999999</v>
      </c>
      <c r="J4551">
        <f>VLOOKUP(B4551,Information_sites!D:F,3,FALSE)</f>
        <v>-45.702500000000001</v>
      </c>
      <c r="K4551">
        <v>9</v>
      </c>
      <c r="L4551">
        <v>83</v>
      </c>
      <c r="M4551">
        <v>40</v>
      </c>
      <c r="N4551">
        <v>6</v>
      </c>
      <c r="O4551">
        <v>10</v>
      </c>
      <c r="P4551" s="5">
        <v>0.50138888888888899</v>
      </c>
      <c r="Q4551" s="5">
        <v>0.50486111111111098</v>
      </c>
      <c r="S4551" s="2" t="s">
        <v>51</v>
      </c>
      <c r="T4551">
        <v>1</v>
      </c>
      <c r="U4551" s="2">
        <v>20</v>
      </c>
      <c r="X4551" t="str">
        <f>VLOOKUP($S4551,Taxonomic!A:D,2,FALSE)</f>
        <v>sparidae</v>
      </c>
      <c r="Y4551" t="str">
        <f>VLOOKUP(S4551,Taxonomic!A:D,3,FALSE)</f>
        <v>diplodus</v>
      </c>
      <c r="Z4551" t="str">
        <f>VLOOKUP(S4551,Taxonomic!A:D,4,FALSE)</f>
        <v>argenteus</v>
      </c>
    </row>
    <row r="4552" spans="1:26" x14ac:dyDescent="0.2">
      <c r="A4552" t="s">
        <v>30</v>
      </c>
      <c r="B4552" t="s">
        <v>436</v>
      </c>
      <c r="C4552" s="4" t="s">
        <v>197</v>
      </c>
      <c r="D4552">
        <v>2021</v>
      </c>
      <c r="E4552">
        <v>2</v>
      </c>
      <c r="F4552" s="9">
        <v>1</v>
      </c>
      <c r="G4552" t="s">
        <v>455</v>
      </c>
      <c r="H4552" t="s">
        <v>136</v>
      </c>
      <c r="I4552">
        <f>VLOOKUP(B4552,Information_sites!D:E,2,FALSE)</f>
        <v>-24.105399999999999</v>
      </c>
      <c r="J4552">
        <f>VLOOKUP(B4552,Information_sites!D:F,3,FALSE)</f>
        <v>-45.702500000000001</v>
      </c>
      <c r="K4552">
        <v>9</v>
      </c>
      <c r="L4552">
        <v>83</v>
      </c>
      <c r="M4552">
        <v>40</v>
      </c>
      <c r="N4552">
        <v>6</v>
      </c>
      <c r="O4552">
        <v>10</v>
      </c>
      <c r="P4552" s="5">
        <v>0.50138888888888899</v>
      </c>
      <c r="Q4552" s="5">
        <v>0.50486111111111098</v>
      </c>
      <c r="S4552" s="2" t="s">
        <v>40</v>
      </c>
      <c r="T4552">
        <v>1</v>
      </c>
      <c r="U4552" s="2">
        <v>12</v>
      </c>
      <c r="X4552" t="str">
        <f>VLOOKUP($S4552,Taxonomic!A:D,2,FALSE)</f>
        <v>labridae</v>
      </c>
      <c r="Y4552" t="str">
        <f>VLOOKUP(S4552,Taxonomic!A:D,3,FALSE)</f>
        <v>halichoeres</v>
      </c>
      <c r="Z4552" t="str">
        <f>VLOOKUP(S4552,Taxonomic!A:D,4,FALSE)</f>
        <v>poeyi</v>
      </c>
    </row>
    <row r="4553" spans="1:26" x14ac:dyDescent="0.2">
      <c r="A4553" t="s">
        <v>30</v>
      </c>
      <c r="B4553" t="s">
        <v>436</v>
      </c>
      <c r="C4553" s="4" t="s">
        <v>197</v>
      </c>
      <c r="D4553">
        <v>2021</v>
      </c>
      <c r="E4553">
        <v>2</v>
      </c>
      <c r="F4553" s="9">
        <v>1</v>
      </c>
      <c r="G4553" t="s">
        <v>455</v>
      </c>
      <c r="H4553" t="s">
        <v>136</v>
      </c>
      <c r="I4553">
        <f>VLOOKUP(B4553,Information_sites!D:E,2,FALSE)</f>
        <v>-24.105399999999999</v>
      </c>
      <c r="J4553">
        <f>VLOOKUP(B4553,Information_sites!D:F,3,FALSE)</f>
        <v>-45.702500000000001</v>
      </c>
      <c r="K4553">
        <v>9</v>
      </c>
      <c r="L4553">
        <v>83</v>
      </c>
      <c r="M4553">
        <v>40</v>
      </c>
      <c r="N4553">
        <v>6</v>
      </c>
      <c r="O4553">
        <v>10</v>
      </c>
      <c r="P4553" s="5">
        <v>0.50138888888888899</v>
      </c>
      <c r="Q4553" s="5">
        <v>0.50486111111111098</v>
      </c>
      <c r="S4553" s="2" t="s">
        <v>40</v>
      </c>
      <c r="T4553">
        <v>1</v>
      </c>
      <c r="U4553" s="2">
        <v>15</v>
      </c>
      <c r="X4553" t="str">
        <f>VLOOKUP($S4553,Taxonomic!A:D,2,FALSE)</f>
        <v>labridae</v>
      </c>
      <c r="Y4553" t="str">
        <f>VLOOKUP(S4553,Taxonomic!A:D,3,FALSE)</f>
        <v>halichoeres</v>
      </c>
      <c r="Z4553" t="str">
        <f>VLOOKUP(S4553,Taxonomic!A:D,4,FALSE)</f>
        <v>poeyi</v>
      </c>
    </row>
    <row r="4554" spans="1:26" x14ac:dyDescent="0.2">
      <c r="A4554" t="s">
        <v>30</v>
      </c>
      <c r="B4554" t="s">
        <v>436</v>
      </c>
      <c r="C4554" s="4" t="s">
        <v>197</v>
      </c>
      <c r="D4554">
        <v>2021</v>
      </c>
      <c r="E4554">
        <v>2</v>
      </c>
      <c r="F4554" s="9">
        <v>1</v>
      </c>
      <c r="G4554" t="s">
        <v>455</v>
      </c>
      <c r="H4554" t="s">
        <v>136</v>
      </c>
      <c r="I4554">
        <f>VLOOKUP(B4554,Information_sites!D:E,2,FALSE)</f>
        <v>-24.105399999999999</v>
      </c>
      <c r="J4554">
        <f>VLOOKUP(B4554,Information_sites!D:F,3,FALSE)</f>
        <v>-45.702500000000001</v>
      </c>
      <c r="K4554">
        <v>9</v>
      </c>
      <c r="L4554">
        <v>83</v>
      </c>
      <c r="M4554">
        <v>40</v>
      </c>
      <c r="N4554">
        <v>6</v>
      </c>
      <c r="O4554">
        <v>10</v>
      </c>
      <c r="P4554" s="5">
        <v>0.50138888888888899</v>
      </c>
      <c r="Q4554" s="5">
        <v>0.50486111111111098</v>
      </c>
      <c r="S4554" s="2" t="s">
        <v>33</v>
      </c>
      <c r="T4554">
        <v>1</v>
      </c>
      <c r="U4554" s="2">
        <v>10</v>
      </c>
      <c r="X4554" t="str">
        <f>VLOOKUP($S4554,Taxonomic!A:D,2,FALSE)</f>
        <v>pomacentridae</v>
      </c>
      <c r="Y4554" t="str">
        <f>VLOOKUP(S4554,Taxonomic!A:D,3,FALSE)</f>
        <v>abudefduf</v>
      </c>
      <c r="Z4554" t="str">
        <f>VLOOKUP(S4554,Taxonomic!A:D,4,FALSE)</f>
        <v>saxatilis</v>
      </c>
    </row>
    <row r="4555" spans="1:26" x14ac:dyDescent="0.2">
      <c r="A4555" t="s">
        <v>30</v>
      </c>
      <c r="B4555" t="s">
        <v>436</v>
      </c>
      <c r="C4555" s="4" t="s">
        <v>197</v>
      </c>
      <c r="D4555">
        <v>2021</v>
      </c>
      <c r="E4555">
        <v>2</v>
      </c>
      <c r="F4555" s="9">
        <v>1</v>
      </c>
      <c r="G4555" t="s">
        <v>455</v>
      </c>
      <c r="H4555" t="s">
        <v>136</v>
      </c>
      <c r="I4555">
        <f>VLOOKUP(B4555,Information_sites!D:E,2,FALSE)</f>
        <v>-24.105399999999999</v>
      </c>
      <c r="J4555">
        <f>VLOOKUP(B4555,Information_sites!D:F,3,FALSE)</f>
        <v>-45.702500000000001</v>
      </c>
      <c r="K4555">
        <v>9</v>
      </c>
      <c r="L4555">
        <v>83</v>
      </c>
      <c r="M4555">
        <v>40</v>
      </c>
      <c r="N4555">
        <v>6</v>
      </c>
      <c r="O4555">
        <v>10</v>
      </c>
      <c r="P4555" s="5">
        <v>0.50138888888888899</v>
      </c>
      <c r="Q4555" s="5">
        <v>0.50486111111111098</v>
      </c>
      <c r="S4555" s="2" t="s">
        <v>202</v>
      </c>
      <c r="T4555">
        <v>1</v>
      </c>
      <c r="U4555" s="2">
        <v>10</v>
      </c>
      <c r="X4555" t="str">
        <f>VLOOKUP($S4555,Taxonomic!A:D,2,FALSE)</f>
        <v>haemulidae</v>
      </c>
      <c r="Y4555" t="str">
        <f>VLOOKUP(S4555,Taxonomic!A:D,3,FALSE)</f>
        <v>orthopristis</v>
      </c>
      <c r="Z4555" t="str">
        <f>VLOOKUP(S4555,Taxonomic!A:D,4,FALSE)</f>
        <v>ruber</v>
      </c>
    </row>
    <row r="4556" spans="1:26" x14ac:dyDescent="0.2">
      <c r="A4556" t="s">
        <v>30</v>
      </c>
      <c r="B4556" t="s">
        <v>436</v>
      </c>
      <c r="C4556" s="4" t="s">
        <v>197</v>
      </c>
      <c r="D4556">
        <v>2021</v>
      </c>
      <c r="E4556">
        <v>2</v>
      </c>
      <c r="F4556" s="9">
        <v>1</v>
      </c>
      <c r="G4556" t="s">
        <v>455</v>
      </c>
      <c r="H4556" t="s">
        <v>136</v>
      </c>
      <c r="I4556">
        <f>VLOOKUP(B4556,Information_sites!D:E,2,FALSE)</f>
        <v>-24.105399999999999</v>
      </c>
      <c r="J4556">
        <f>VLOOKUP(B4556,Information_sites!D:F,3,FALSE)</f>
        <v>-45.702500000000001</v>
      </c>
      <c r="K4556">
        <v>9</v>
      </c>
      <c r="L4556">
        <v>83</v>
      </c>
      <c r="M4556">
        <v>40</v>
      </c>
      <c r="N4556">
        <v>6</v>
      </c>
      <c r="O4556">
        <v>10</v>
      </c>
      <c r="P4556" s="5">
        <v>0.50138888888888899</v>
      </c>
      <c r="Q4556" s="5">
        <v>0.50486111111111098</v>
      </c>
      <c r="S4556" s="2" t="s">
        <v>55</v>
      </c>
      <c r="T4556">
        <v>1</v>
      </c>
      <c r="U4556" s="2">
        <v>5</v>
      </c>
      <c r="X4556" t="str">
        <f>VLOOKUP($S4556,Taxonomic!A:D,2,FALSE)</f>
        <v>blenniidae</v>
      </c>
      <c r="Y4556" t="str">
        <f>VLOOKUP(S4556,Taxonomic!A:D,3,FALSE)</f>
        <v>parablennius</v>
      </c>
      <c r="Z4556" t="str">
        <f>VLOOKUP(S4556,Taxonomic!A:D,4,FALSE)</f>
        <v>pilicornis</v>
      </c>
    </row>
    <row r="4557" spans="1:26" x14ac:dyDescent="0.2">
      <c r="A4557" t="s">
        <v>30</v>
      </c>
      <c r="B4557" t="s">
        <v>436</v>
      </c>
      <c r="C4557" s="4" t="s">
        <v>197</v>
      </c>
      <c r="D4557">
        <v>2021</v>
      </c>
      <c r="E4557">
        <v>2</v>
      </c>
      <c r="F4557" s="9">
        <v>1</v>
      </c>
      <c r="G4557" t="s">
        <v>455</v>
      </c>
      <c r="H4557" t="s">
        <v>136</v>
      </c>
      <c r="I4557">
        <f>VLOOKUP(B4557,Information_sites!D:E,2,FALSE)</f>
        <v>-24.105399999999999</v>
      </c>
      <c r="J4557">
        <f>VLOOKUP(B4557,Information_sites!D:F,3,FALSE)</f>
        <v>-45.702500000000001</v>
      </c>
      <c r="K4557">
        <v>9</v>
      </c>
      <c r="L4557">
        <v>83</v>
      </c>
      <c r="M4557">
        <v>40</v>
      </c>
      <c r="N4557">
        <v>6</v>
      </c>
      <c r="O4557">
        <v>10</v>
      </c>
      <c r="P4557" s="5">
        <v>0.50138888888888899</v>
      </c>
      <c r="Q4557" s="5">
        <v>0.50486111111111098</v>
      </c>
      <c r="S4557" s="2" t="s">
        <v>55</v>
      </c>
      <c r="T4557">
        <v>2</v>
      </c>
      <c r="U4557" s="2">
        <v>4</v>
      </c>
      <c r="X4557" t="str">
        <f>VLOOKUP($S4557,Taxonomic!A:D,2,FALSE)</f>
        <v>blenniidae</v>
      </c>
      <c r="Y4557" t="str">
        <f>VLOOKUP(S4557,Taxonomic!A:D,3,FALSE)</f>
        <v>parablennius</v>
      </c>
      <c r="Z4557" t="str">
        <f>VLOOKUP(S4557,Taxonomic!A:D,4,FALSE)</f>
        <v>pilicornis</v>
      </c>
    </row>
    <row r="4558" spans="1:26" x14ac:dyDescent="0.2">
      <c r="A4558" t="s">
        <v>30</v>
      </c>
      <c r="B4558" t="s">
        <v>436</v>
      </c>
      <c r="C4558" s="4" t="s">
        <v>197</v>
      </c>
      <c r="D4558">
        <v>2021</v>
      </c>
      <c r="E4558">
        <v>2</v>
      </c>
      <c r="F4558" s="9">
        <v>1</v>
      </c>
      <c r="G4558" t="s">
        <v>455</v>
      </c>
      <c r="H4558" t="s">
        <v>136</v>
      </c>
      <c r="I4558">
        <f>VLOOKUP(B4558,Information_sites!D:E,2,FALSE)</f>
        <v>-24.105399999999999</v>
      </c>
      <c r="J4558">
        <f>VLOOKUP(B4558,Information_sites!D:F,3,FALSE)</f>
        <v>-45.702500000000001</v>
      </c>
      <c r="K4558">
        <v>9</v>
      </c>
      <c r="L4558">
        <v>83</v>
      </c>
      <c r="M4558">
        <v>40</v>
      </c>
      <c r="N4558">
        <v>6</v>
      </c>
      <c r="O4558">
        <v>10</v>
      </c>
      <c r="P4558" s="5">
        <v>0.50138888888888899</v>
      </c>
      <c r="Q4558" s="5">
        <v>0.50486111111111098</v>
      </c>
      <c r="S4558" s="2" t="s">
        <v>100</v>
      </c>
      <c r="T4558">
        <v>4</v>
      </c>
      <c r="U4558" s="2">
        <v>3</v>
      </c>
      <c r="X4558" t="str">
        <f>VLOOKUP($S4558,Taxonomic!A:D,2,FALSE)</f>
        <v>gobiidae</v>
      </c>
      <c r="Y4558" t="str">
        <f>VLOOKUP(S4558,Taxonomic!A:D,3,FALSE)</f>
        <v>coryphopterus</v>
      </c>
      <c r="Z4558" t="str">
        <f>VLOOKUP(S4558,Taxonomic!A:D,4,FALSE)</f>
        <v>glaucofraenum</v>
      </c>
    </row>
    <row r="4559" spans="1:26" x14ac:dyDescent="0.2">
      <c r="A4559" t="s">
        <v>30</v>
      </c>
      <c r="B4559" t="s">
        <v>436</v>
      </c>
      <c r="C4559" s="4" t="s">
        <v>197</v>
      </c>
      <c r="D4559">
        <v>2021</v>
      </c>
      <c r="E4559">
        <v>2</v>
      </c>
      <c r="F4559" s="9">
        <v>1</v>
      </c>
      <c r="G4559" t="s">
        <v>455</v>
      </c>
      <c r="H4559" t="s">
        <v>136</v>
      </c>
      <c r="I4559">
        <f>VLOOKUP(B4559,Information_sites!D:E,2,FALSE)</f>
        <v>-24.105399999999999</v>
      </c>
      <c r="J4559">
        <f>VLOOKUP(B4559,Information_sites!D:F,3,FALSE)</f>
        <v>-45.702500000000001</v>
      </c>
      <c r="K4559">
        <v>9</v>
      </c>
      <c r="L4559">
        <v>83</v>
      </c>
      <c r="M4559">
        <v>40</v>
      </c>
      <c r="N4559">
        <v>6</v>
      </c>
      <c r="O4559">
        <v>10</v>
      </c>
      <c r="P4559" s="5">
        <v>0.50138888888888899</v>
      </c>
      <c r="Q4559" s="5">
        <v>0.50486111111111098</v>
      </c>
      <c r="S4559" s="2" t="s">
        <v>100</v>
      </c>
      <c r="T4559">
        <v>5</v>
      </c>
      <c r="U4559" s="2">
        <v>4</v>
      </c>
      <c r="X4559" t="str">
        <f>VLOOKUP($S4559,Taxonomic!A:D,2,FALSE)</f>
        <v>gobiidae</v>
      </c>
      <c r="Y4559" t="str">
        <f>VLOOKUP(S4559,Taxonomic!A:D,3,FALSE)</f>
        <v>coryphopterus</v>
      </c>
      <c r="Z4559" t="str">
        <f>VLOOKUP(S4559,Taxonomic!A:D,4,FALSE)</f>
        <v>glaucofraenum</v>
      </c>
    </row>
    <row r="4560" spans="1:26" x14ac:dyDescent="0.2">
      <c r="A4560" t="s">
        <v>30</v>
      </c>
      <c r="B4560" t="s">
        <v>436</v>
      </c>
      <c r="C4560" s="4" t="s">
        <v>197</v>
      </c>
      <c r="D4560">
        <v>2021</v>
      </c>
      <c r="E4560">
        <v>2</v>
      </c>
      <c r="F4560" s="9">
        <v>1</v>
      </c>
      <c r="G4560" t="s">
        <v>455</v>
      </c>
      <c r="H4560" t="s">
        <v>136</v>
      </c>
      <c r="I4560">
        <f>VLOOKUP(B4560,Information_sites!D:E,2,FALSE)</f>
        <v>-24.105399999999999</v>
      </c>
      <c r="J4560">
        <f>VLOOKUP(B4560,Information_sites!D:F,3,FALSE)</f>
        <v>-45.702500000000001</v>
      </c>
      <c r="K4560">
        <v>9</v>
      </c>
      <c r="L4560">
        <v>83</v>
      </c>
      <c r="M4560">
        <v>40</v>
      </c>
      <c r="N4560">
        <v>6</v>
      </c>
      <c r="O4560">
        <v>10</v>
      </c>
      <c r="P4560" s="5">
        <v>0.50138888888888899</v>
      </c>
      <c r="Q4560" s="5">
        <v>0.50486111111111098</v>
      </c>
      <c r="S4560" s="2" t="s">
        <v>100</v>
      </c>
      <c r="T4560">
        <v>2</v>
      </c>
      <c r="U4560" s="2">
        <v>5</v>
      </c>
      <c r="X4560" t="str">
        <f>VLOOKUP($S4560,Taxonomic!A:D,2,FALSE)</f>
        <v>gobiidae</v>
      </c>
      <c r="Y4560" t="str">
        <f>VLOOKUP(S4560,Taxonomic!A:D,3,FALSE)</f>
        <v>coryphopterus</v>
      </c>
      <c r="Z4560" t="str">
        <f>VLOOKUP(S4560,Taxonomic!A:D,4,FALSE)</f>
        <v>glaucofraenum</v>
      </c>
    </row>
    <row r="4561" spans="1:26" x14ac:dyDescent="0.2">
      <c r="A4561" t="s">
        <v>30</v>
      </c>
      <c r="B4561" t="s">
        <v>436</v>
      </c>
      <c r="C4561" s="4" t="s">
        <v>197</v>
      </c>
      <c r="D4561">
        <v>2021</v>
      </c>
      <c r="E4561">
        <v>2</v>
      </c>
      <c r="F4561" s="9">
        <v>1</v>
      </c>
      <c r="G4561" t="s">
        <v>455</v>
      </c>
      <c r="H4561" t="s">
        <v>136</v>
      </c>
      <c r="I4561">
        <f>VLOOKUP(B4561,Information_sites!D:E,2,FALSE)</f>
        <v>-24.105399999999999</v>
      </c>
      <c r="J4561">
        <f>VLOOKUP(B4561,Information_sites!D:F,3,FALSE)</f>
        <v>-45.702500000000001</v>
      </c>
      <c r="K4561">
        <v>9</v>
      </c>
      <c r="L4561">
        <v>83</v>
      </c>
      <c r="M4561">
        <v>40</v>
      </c>
      <c r="N4561">
        <v>6</v>
      </c>
      <c r="O4561">
        <v>10</v>
      </c>
      <c r="P4561" s="5">
        <v>0.50138888888888899</v>
      </c>
      <c r="Q4561" s="5">
        <v>0.50486111111111098</v>
      </c>
      <c r="S4561" s="2" t="s">
        <v>198</v>
      </c>
      <c r="T4561">
        <v>2</v>
      </c>
      <c r="U4561" s="2">
        <v>2</v>
      </c>
      <c r="X4561" t="str">
        <f>VLOOKUP($S4561,Taxonomic!A:D,2,FALSE)</f>
        <v>labrisomidae</v>
      </c>
      <c r="Y4561" t="str">
        <f>VLOOKUP(S4561,Taxonomic!A:D,3,FALSE)</f>
        <v>paraclinus</v>
      </c>
      <c r="Z4561" t="str">
        <f>VLOOKUP(S4561,Taxonomic!A:D,4,FALSE)</f>
        <v>spectator</v>
      </c>
    </row>
    <row r="4562" spans="1:26" x14ac:dyDescent="0.2">
      <c r="A4562" t="s">
        <v>30</v>
      </c>
      <c r="B4562" t="s">
        <v>436</v>
      </c>
      <c r="C4562" s="4" t="s">
        <v>197</v>
      </c>
      <c r="D4562">
        <v>2021</v>
      </c>
      <c r="E4562">
        <v>2</v>
      </c>
      <c r="F4562" s="9">
        <v>1</v>
      </c>
      <c r="G4562" t="s">
        <v>455</v>
      </c>
      <c r="H4562" t="s">
        <v>136</v>
      </c>
      <c r="I4562">
        <f>VLOOKUP(B4562,Information_sites!D:E,2,FALSE)</f>
        <v>-24.105399999999999</v>
      </c>
      <c r="J4562">
        <f>VLOOKUP(B4562,Information_sites!D:F,3,FALSE)</f>
        <v>-45.702500000000001</v>
      </c>
      <c r="K4562">
        <v>9</v>
      </c>
      <c r="L4562">
        <v>83</v>
      </c>
      <c r="M4562">
        <v>40</v>
      </c>
      <c r="N4562">
        <v>6</v>
      </c>
      <c r="O4562">
        <v>10</v>
      </c>
      <c r="P4562" s="5">
        <v>0.50138888888888899</v>
      </c>
      <c r="Q4562" s="5">
        <v>0.50486111111111098</v>
      </c>
      <c r="S4562" s="2" t="s">
        <v>107</v>
      </c>
      <c r="T4562">
        <v>1</v>
      </c>
      <c r="U4562" s="2">
        <v>2</v>
      </c>
      <c r="X4562" t="str">
        <f>VLOOKUP($S4562,Taxonomic!A:D,2,FALSE)</f>
        <v>sciaenidae</v>
      </c>
      <c r="Y4562" t="str">
        <f>VLOOKUP(S4562,Taxonomic!A:D,3,FALSE)</f>
        <v>pareques</v>
      </c>
      <c r="Z4562" t="str">
        <f>VLOOKUP(S4562,Taxonomic!A:D,4,FALSE)</f>
        <v>acuminatus</v>
      </c>
    </row>
    <row r="4563" spans="1:26" x14ac:dyDescent="0.2">
      <c r="A4563" t="s">
        <v>30</v>
      </c>
      <c r="B4563" t="s">
        <v>436</v>
      </c>
      <c r="C4563" s="4" t="s">
        <v>197</v>
      </c>
      <c r="D4563">
        <v>2021</v>
      </c>
      <c r="E4563">
        <v>2</v>
      </c>
      <c r="F4563" s="9">
        <v>1</v>
      </c>
      <c r="G4563" t="s">
        <v>455</v>
      </c>
      <c r="H4563" t="s">
        <v>136</v>
      </c>
      <c r="I4563">
        <f>VLOOKUP(B4563,Information_sites!D:E,2,FALSE)</f>
        <v>-24.105399999999999</v>
      </c>
      <c r="J4563">
        <f>VLOOKUP(B4563,Information_sites!D:F,3,FALSE)</f>
        <v>-45.702500000000001</v>
      </c>
      <c r="K4563">
        <v>10</v>
      </c>
      <c r="L4563">
        <v>84</v>
      </c>
      <c r="M4563">
        <v>40</v>
      </c>
      <c r="N4563">
        <v>4.5</v>
      </c>
      <c r="O4563">
        <v>10</v>
      </c>
      <c r="P4563" s="5">
        <v>0.50763888888888897</v>
      </c>
      <c r="Q4563" s="5">
        <v>0.51180555555555496</v>
      </c>
      <c r="S4563" s="2" t="s">
        <v>148</v>
      </c>
      <c r="T4563">
        <v>1</v>
      </c>
      <c r="U4563" s="2">
        <v>12</v>
      </c>
      <c r="X4563" t="str">
        <f>VLOOKUP($S4563,Taxonomic!A:D,2,FALSE)</f>
        <v>monacanthidae</v>
      </c>
      <c r="Y4563" t="str">
        <f>VLOOKUP(S4563,Taxonomic!A:D,3,FALSE)</f>
        <v>cantherhines</v>
      </c>
      <c r="Z4563" t="str">
        <f>VLOOKUP(S4563,Taxonomic!A:D,4,FALSE)</f>
        <v>pullus</v>
      </c>
    </row>
    <row r="4564" spans="1:26" x14ac:dyDescent="0.2">
      <c r="A4564" t="s">
        <v>30</v>
      </c>
      <c r="B4564" t="s">
        <v>436</v>
      </c>
      <c r="C4564" s="4" t="s">
        <v>197</v>
      </c>
      <c r="D4564">
        <v>2021</v>
      </c>
      <c r="E4564">
        <v>2</v>
      </c>
      <c r="F4564" s="9">
        <v>1</v>
      </c>
      <c r="G4564" t="s">
        <v>455</v>
      </c>
      <c r="H4564" t="s">
        <v>136</v>
      </c>
      <c r="I4564">
        <f>VLOOKUP(B4564,Information_sites!D:E,2,FALSE)</f>
        <v>-24.105399999999999</v>
      </c>
      <c r="J4564">
        <f>VLOOKUP(B4564,Information_sites!D:F,3,FALSE)</f>
        <v>-45.702500000000001</v>
      </c>
      <c r="K4564">
        <v>10</v>
      </c>
      <c r="L4564">
        <v>84</v>
      </c>
      <c r="M4564">
        <v>40</v>
      </c>
      <c r="N4564">
        <v>4.5</v>
      </c>
      <c r="O4564">
        <v>10</v>
      </c>
      <c r="P4564" s="5">
        <v>0.50763888888888897</v>
      </c>
      <c r="Q4564" s="5">
        <v>0.51180555555555496</v>
      </c>
      <c r="S4564" s="2" t="s">
        <v>35</v>
      </c>
      <c r="T4564">
        <v>1</v>
      </c>
      <c r="U4564" s="2">
        <v>40</v>
      </c>
      <c r="X4564" t="str">
        <f>VLOOKUP($S4564,Taxonomic!A:D,2,FALSE)</f>
        <v>labridae</v>
      </c>
      <c r="Y4564" t="str">
        <f>VLOOKUP(S4564,Taxonomic!A:D,3,FALSE)</f>
        <v>bodianus</v>
      </c>
      <c r="Z4564" t="str">
        <f>VLOOKUP(S4564,Taxonomic!A:D,4,FALSE)</f>
        <v>rufus</v>
      </c>
    </row>
    <row r="4565" spans="1:26" x14ac:dyDescent="0.2">
      <c r="A4565" t="s">
        <v>30</v>
      </c>
      <c r="B4565" t="s">
        <v>436</v>
      </c>
      <c r="C4565" s="4" t="s">
        <v>197</v>
      </c>
      <c r="D4565">
        <v>2021</v>
      </c>
      <c r="E4565">
        <v>2</v>
      </c>
      <c r="F4565" s="9">
        <v>1</v>
      </c>
      <c r="G4565" t="s">
        <v>455</v>
      </c>
      <c r="H4565" t="s">
        <v>136</v>
      </c>
      <c r="I4565">
        <f>VLOOKUP(B4565,Information_sites!D:E,2,FALSE)</f>
        <v>-24.105399999999999</v>
      </c>
      <c r="J4565">
        <f>VLOOKUP(B4565,Information_sites!D:F,3,FALSE)</f>
        <v>-45.702500000000001</v>
      </c>
      <c r="K4565">
        <v>10</v>
      </c>
      <c r="L4565">
        <v>84</v>
      </c>
      <c r="M4565">
        <v>40</v>
      </c>
      <c r="N4565">
        <v>4.5</v>
      </c>
      <c r="O4565">
        <v>10</v>
      </c>
      <c r="P4565" s="5">
        <v>0.50763888888888897</v>
      </c>
      <c r="Q4565" s="5">
        <v>0.51180555555555496</v>
      </c>
      <c r="S4565" s="2" t="s">
        <v>46</v>
      </c>
      <c r="T4565">
        <v>6</v>
      </c>
      <c r="U4565" s="2">
        <v>10</v>
      </c>
      <c r="X4565" t="str">
        <f>VLOOKUP($S4565,Taxonomic!A:D,2,FALSE)</f>
        <v>pomacentridae</v>
      </c>
      <c r="Y4565" t="str">
        <f>VLOOKUP(S4565,Taxonomic!A:D,3,FALSE)</f>
        <v>stegastes</v>
      </c>
      <c r="Z4565" t="str">
        <f>VLOOKUP(S4565,Taxonomic!A:D,4,FALSE)</f>
        <v>fuscus</v>
      </c>
    </row>
    <row r="4566" spans="1:26" x14ac:dyDescent="0.2">
      <c r="A4566" t="s">
        <v>30</v>
      </c>
      <c r="B4566" t="s">
        <v>436</v>
      </c>
      <c r="C4566" s="4" t="s">
        <v>197</v>
      </c>
      <c r="D4566">
        <v>2021</v>
      </c>
      <c r="E4566">
        <v>2</v>
      </c>
      <c r="F4566" s="9">
        <v>1</v>
      </c>
      <c r="G4566" t="s">
        <v>455</v>
      </c>
      <c r="H4566" t="s">
        <v>136</v>
      </c>
      <c r="I4566">
        <f>VLOOKUP(B4566,Information_sites!D:E,2,FALSE)</f>
        <v>-24.105399999999999</v>
      </c>
      <c r="J4566">
        <f>VLOOKUP(B4566,Information_sites!D:F,3,FALSE)</f>
        <v>-45.702500000000001</v>
      </c>
      <c r="K4566">
        <v>10</v>
      </c>
      <c r="L4566">
        <v>84</v>
      </c>
      <c r="M4566">
        <v>40</v>
      </c>
      <c r="N4566">
        <v>4.5</v>
      </c>
      <c r="O4566">
        <v>10</v>
      </c>
      <c r="P4566" s="5">
        <v>0.50763888888888897</v>
      </c>
      <c r="Q4566" s="5">
        <v>0.51180555555555496</v>
      </c>
      <c r="S4566" s="2" t="s">
        <v>46</v>
      </c>
      <c r="T4566">
        <v>13</v>
      </c>
      <c r="U4566" s="2">
        <v>8</v>
      </c>
      <c r="X4566" t="str">
        <f>VLOOKUP($S4566,Taxonomic!A:D,2,FALSE)</f>
        <v>pomacentridae</v>
      </c>
      <c r="Y4566" t="str">
        <f>VLOOKUP(S4566,Taxonomic!A:D,3,FALSE)</f>
        <v>stegastes</v>
      </c>
      <c r="Z4566" t="str">
        <f>VLOOKUP(S4566,Taxonomic!A:D,4,FALSE)</f>
        <v>fuscus</v>
      </c>
    </row>
    <row r="4567" spans="1:26" x14ac:dyDescent="0.2">
      <c r="A4567" t="s">
        <v>30</v>
      </c>
      <c r="B4567" t="s">
        <v>436</v>
      </c>
      <c r="C4567" s="4" t="s">
        <v>197</v>
      </c>
      <c r="D4567">
        <v>2021</v>
      </c>
      <c r="E4567">
        <v>2</v>
      </c>
      <c r="F4567" s="9">
        <v>1</v>
      </c>
      <c r="G4567" t="s">
        <v>455</v>
      </c>
      <c r="H4567" t="s">
        <v>136</v>
      </c>
      <c r="I4567">
        <f>VLOOKUP(B4567,Information_sites!D:E,2,FALSE)</f>
        <v>-24.105399999999999</v>
      </c>
      <c r="J4567">
        <f>VLOOKUP(B4567,Information_sites!D:F,3,FALSE)</f>
        <v>-45.702500000000001</v>
      </c>
      <c r="K4567">
        <v>10</v>
      </c>
      <c r="L4567">
        <v>84</v>
      </c>
      <c r="M4567">
        <v>40</v>
      </c>
      <c r="N4567">
        <v>4.5</v>
      </c>
      <c r="O4567">
        <v>10</v>
      </c>
      <c r="P4567" s="5">
        <v>0.50763888888888897</v>
      </c>
      <c r="Q4567" s="5">
        <v>0.51180555555555496</v>
      </c>
      <c r="S4567" s="2" t="s">
        <v>46</v>
      </c>
      <c r="T4567">
        <v>1</v>
      </c>
      <c r="U4567" s="2">
        <v>12</v>
      </c>
      <c r="X4567" t="str">
        <f>VLOOKUP($S4567,Taxonomic!A:D,2,FALSE)</f>
        <v>pomacentridae</v>
      </c>
      <c r="Y4567" t="str">
        <f>VLOOKUP(S4567,Taxonomic!A:D,3,FALSE)</f>
        <v>stegastes</v>
      </c>
      <c r="Z4567" t="str">
        <f>VLOOKUP(S4567,Taxonomic!A:D,4,FALSE)</f>
        <v>fuscus</v>
      </c>
    </row>
    <row r="4568" spans="1:26" x14ac:dyDescent="0.2">
      <c r="A4568" t="s">
        <v>30</v>
      </c>
      <c r="B4568" t="s">
        <v>436</v>
      </c>
      <c r="C4568" s="4" t="s">
        <v>197</v>
      </c>
      <c r="D4568">
        <v>2021</v>
      </c>
      <c r="E4568">
        <v>2</v>
      </c>
      <c r="F4568" s="9">
        <v>1</v>
      </c>
      <c r="G4568" t="s">
        <v>455</v>
      </c>
      <c r="H4568" t="s">
        <v>136</v>
      </c>
      <c r="I4568">
        <f>VLOOKUP(B4568,Information_sites!D:E,2,FALSE)</f>
        <v>-24.105399999999999</v>
      </c>
      <c r="J4568">
        <f>VLOOKUP(B4568,Information_sites!D:F,3,FALSE)</f>
        <v>-45.702500000000001</v>
      </c>
      <c r="K4568">
        <v>10</v>
      </c>
      <c r="L4568">
        <v>84</v>
      </c>
      <c r="M4568">
        <v>40</v>
      </c>
      <c r="N4568">
        <v>4.5</v>
      </c>
      <c r="O4568">
        <v>10</v>
      </c>
      <c r="P4568" s="5">
        <v>0.50763888888888897</v>
      </c>
      <c r="Q4568" s="5">
        <v>0.51180555555555496</v>
      </c>
      <c r="S4568" s="2" t="s">
        <v>39</v>
      </c>
      <c r="T4568">
        <v>100</v>
      </c>
      <c r="U4568" s="2">
        <v>5</v>
      </c>
      <c r="X4568" t="str">
        <f>VLOOKUP($S4568,Taxonomic!A:D,2,FALSE)</f>
        <v>haemulidae</v>
      </c>
      <c r="Y4568" t="str">
        <f>VLOOKUP(S4568,Taxonomic!A:D,3,FALSE)</f>
        <v>haemulon</v>
      </c>
      <c r="Z4568" t="str">
        <f>VLOOKUP(S4568,Taxonomic!A:D,4,FALSE)</f>
        <v>aurolineatum</v>
      </c>
    </row>
    <row r="4569" spans="1:26" x14ac:dyDescent="0.2">
      <c r="A4569" t="s">
        <v>30</v>
      </c>
      <c r="B4569" t="s">
        <v>436</v>
      </c>
      <c r="C4569" s="4" t="s">
        <v>197</v>
      </c>
      <c r="D4569">
        <v>2021</v>
      </c>
      <c r="E4569">
        <v>2</v>
      </c>
      <c r="F4569" s="9">
        <v>1</v>
      </c>
      <c r="G4569" t="s">
        <v>455</v>
      </c>
      <c r="H4569" t="s">
        <v>136</v>
      </c>
      <c r="I4569">
        <f>VLOOKUP(B4569,Information_sites!D:E,2,FALSE)</f>
        <v>-24.105399999999999</v>
      </c>
      <c r="J4569">
        <f>VLOOKUP(B4569,Information_sites!D:F,3,FALSE)</f>
        <v>-45.702500000000001</v>
      </c>
      <c r="K4569">
        <v>10</v>
      </c>
      <c r="L4569">
        <v>84</v>
      </c>
      <c r="M4569">
        <v>40</v>
      </c>
      <c r="N4569">
        <v>4.5</v>
      </c>
      <c r="O4569">
        <v>10</v>
      </c>
      <c r="P4569" s="5">
        <v>0.50763888888888897</v>
      </c>
      <c r="Q4569" s="5">
        <v>0.51180555555555496</v>
      </c>
      <c r="S4569" t="s">
        <v>39</v>
      </c>
      <c r="T4569">
        <v>100</v>
      </c>
      <c r="U4569" s="2">
        <v>8</v>
      </c>
      <c r="X4569" t="str">
        <f>VLOOKUP($S4569,Taxonomic!A:D,2,FALSE)</f>
        <v>haemulidae</v>
      </c>
      <c r="Y4569" t="str">
        <f>VLOOKUP(S4569,Taxonomic!A:D,3,FALSE)</f>
        <v>haemulon</v>
      </c>
      <c r="Z4569" t="str">
        <f>VLOOKUP(S4569,Taxonomic!A:D,4,FALSE)</f>
        <v>aurolineatum</v>
      </c>
    </row>
    <row r="4570" spans="1:26" x14ac:dyDescent="0.2">
      <c r="A4570" t="s">
        <v>30</v>
      </c>
      <c r="B4570" t="s">
        <v>436</v>
      </c>
      <c r="C4570" s="4" t="s">
        <v>197</v>
      </c>
      <c r="D4570">
        <v>2021</v>
      </c>
      <c r="E4570">
        <v>2</v>
      </c>
      <c r="F4570" s="9">
        <v>1</v>
      </c>
      <c r="G4570" t="s">
        <v>455</v>
      </c>
      <c r="H4570" t="s">
        <v>136</v>
      </c>
      <c r="I4570">
        <f>VLOOKUP(B4570,Information_sites!D:E,2,FALSE)</f>
        <v>-24.105399999999999</v>
      </c>
      <c r="J4570">
        <f>VLOOKUP(B4570,Information_sites!D:F,3,FALSE)</f>
        <v>-45.702500000000001</v>
      </c>
      <c r="K4570">
        <v>10</v>
      </c>
      <c r="L4570">
        <v>84</v>
      </c>
      <c r="M4570">
        <v>40</v>
      </c>
      <c r="N4570">
        <v>4.5</v>
      </c>
      <c r="O4570">
        <v>10</v>
      </c>
      <c r="P4570" s="5">
        <v>0.50763888888888897</v>
      </c>
      <c r="Q4570" s="5">
        <v>0.51180555555555496</v>
      </c>
      <c r="S4570" s="2" t="s">
        <v>50</v>
      </c>
      <c r="T4570">
        <v>1</v>
      </c>
      <c r="U4570" s="2">
        <v>10</v>
      </c>
      <c r="X4570" t="str">
        <f>VLOOKUP($S4570,Taxonomic!A:D,2,FALSE)</f>
        <v>haemulidae</v>
      </c>
      <c r="Y4570" t="str">
        <f>VLOOKUP(S4570,Taxonomic!A:D,3,FALSE)</f>
        <v>anisotremus</v>
      </c>
      <c r="Z4570" t="str">
        <f>VLOOKUP(S4570,Taxonomic!A:D,4,FALSE)</f>
        <v>virginicus</v>
      </c>
    </row>
    <row r="4571" spans="1:26" x14ac:dyDescent="0.2">
      <c r="A4571" t="s">
        <v>30</v>
      </c>
      <c r="B4571" t="s">
        <v>436</v>
      </c>
      <c r="C4571" s="4" t="s">
        <v>197</v>
      </c>
      <c r="D4571">
        <v>2021</v>
      </c>
      <c r="E4571">
        <v>2</v>
      </c>
      <c r="F4571" s="9">
        <v>1</v>
      </c>
      <c r="G4571" t="s">
        <v>455</v>
      </c>
      <c r="H4571" t="s">
        <v>136</v>
      </c>
      <c r="I4571">
        <f>VLOOKUP(B4571,Information_sites!D:E,2,FALSE)</f>
        <v>-24.105399999999999</v>
      </c>
      <c r="J4571">
        <f>VLOOKUP(B4571,Information_sites!D:F,3,FALSE)</f>
        <v>-45.702500000000001</v>
      </c>
      <c r="K4571">
        <v>10</v>
      </c>
      <c r="L4571">
        <v>84</v>
      </c>
      <c r="M4571">
        <v>40</v>
      </c>
      <c r="N4571">
        <v>4.5</v>
      </c>
      <c r="O4571">
        <v>10</v>
      </c>
      <c r="P4571" s="5">
        <v>0.50763888888888897</v>
      </c>
      <c r="Q4571" s="5">
        <v>0.51180555555555496</v>
      </c>
      <c r="S4571" s="2" t="s">
        <v>50</v>
      </c>
      <c r="T4571">
        <v>1</v>
      </c>
      <c r="U4571" s="2">
        <v>20</v>
      </c>
      <c r="X4571" t="str">
        <f>VLOOKUP($S4571,Taxonomic!A:D,2,FALSE)</f>
        <v>haemulidae</v>
      </c>
      <c r="Y4571" t="str">
        <f>VLOOKUP(S4571,Taxonomic!A:D,3,FALSE)</f>
        <v>anisotremus</v>
      </c>
      <c r="Z4571" t="str">
        <f>VLOOKUP(S4571,Taxonomic!A:D,4,FALSE)</f>
        <v>virginicus</v>
      </c>
    </row>
    <row r="4572" spans="1:26" x14ac:dyDescent="0.2">
      <c r="A4572" t="s">
        <v>30</v>
      </c>
      <c r="B4572" t="s">
        <v>436</v>
      </c>
      <c r="C4572" s="4" t="s">
        <v>197</v>
      </c>
      <c r="D4572">
        <v>2021</v>
      </c>
      <c r="E4572">
        <v>2</v>
      </c>
      <c r="F4572" s="9">
        <v>1</v>
      </c>
      <c r="G4572" t="s">
        <v>455</v>
      </c>
      <c r="H4572" t="s">
        <v>136</v>
      </c>
      <c r="I4572">
        <f>VLOOKUP(B4572,Information_sites!D:E,2,FALSE)</f>
        <v>-24.105399999999999</v>
      </c>
      <c r="J4572">
        <f>VLOOKUP(B4572,Information_sites!D:F,3,FALSE)</f>
        <v>-45.702500000000001</v>
      </c>
      <c r="K4572">
        <v>10</v>
      </c>
      <c r="L4572">
        <v>84</v>
      </c>
      <c r="M4572">
        <v>40</v>
      </c>
      <c r="N4572">
        <v>4.5</v>
      </c>
      <c r="O4572">
        <v>10</v>
      </c>
      <c r="P4572" s="5">
        <v>0.50763888888888897</v>
      </c>
      <c r="Q4572" s="5">
        <v>0.51180555555555496</v>
      </c>
      <c r="S4572" s="2" t="s">
        <v>123</v>
      </c>
      <c r="T4572">
        <v>1</v>
      </c>
      <c r="U4572" s="2">
        <v>20</v>
      </c>
      <c r="X4572" t="str">
        <f>VLOOKUP($S4572,Taxonomic!A:D,2,FALSE)</f>
        <v>monacanthidae</v>
      </c>
      <c r="Y4572" t="str">
        <f>VLOOKUP(S4572,Taxonomic!A:D,3,FALSE)</f>
        <v>cantherhines</v>
      </c>
      <c r="Z4572" t="str">
        <f>VLOOKUP(S4572,Taxonomic!A:D,4,FALSE)</f>
        <v>macrocerus</v>
      </c>
    </row>
    <row r="4573" spans="1:26" x14ac:dyDescent="0.2">
      <c r="A4573" t="s">
        <v>30</v>
      </c>
      <c r="B4573" t="s">
        <v>436</v>
      </c>
      <c r="C4573" s="4" t="s">
        <v>197</v>
      </c>
      <c r="D4573">
        <v>2021</v>
      </c>
      <c r="E4573">
        <v>2</v>
      </c>
      <c r="F4573" s="9">
        <v>1</v>
      </c>
      <c r="G4573" t="s">
        <v>455</v>
      </c>
      <c r="H4573" t="s">
        <v>136</v>
      </c>
      <c r="I4573">
        <f>VLOOKUP(B4573,Information_sites!D:E,2,FALSE)</f>
        <v>-24.105399999999999</v>
      </c>
      <c r="J4573">
        <f>VLOOKUP(B4573,Information_sites!D:F,3,FALSE)</f>
        <v>-45.702500000000001</v>
      </c>
      <c r="K4573">
        <v>10</v>
      </c>
      <c r="L4573">
        <v>84</v>
      </c>
      <c r="M4573">
        <v>40</v>
      </c>
      <c r="N4573">
        <v>4.5</v>
      </c>
      <c r="O4573">
        <v>10</v>
      </c>
      <c r="P4573" s="5">
        <v>0.50763888888888897</v>
      </c>
      <c r="Q4573" s="5">
        <v>0.51180555555555496</v>
      </c>
      <c r="S4573" s="2" t="s">
        <v>123</v>
      </c>
      <c r="T4573">
        <v>1</v>
      </c>
      <c r="U4573" s="2">
        <v>27</v>
      </c>
      <c r="X4573" t="str">
        <f>VLOOKUP($S4573,Taxonomic!A:D,2,FALSE)</f>
        <v>monacanthidae</v>
      </c>
      <c r="Y4573" t="str">
        <f>VLOOKUP(S4573,Taxonomic!A:D,3,FALSE)</f>
        <v>cantherhines</v>
      </c>
      <c r="Z4573" t="str">
        <f>VLOOKUP(S4573,Taxonomic!A:D,4,FALSE)</f>
        <v>macrocerus</v>
      </c>
    </row>
    <row r="4574" spans="1:26" x14ac:dyDescent="0.2">
      <c r="A4574" t="s">
        <v>30</v>
      </c>
      <c r="B4574" t="s">
        <v>436</v>
      </c>
      <c r="C4574" s="4" t="s">
        <v>197</v>
      </c>
      <c r="D4574">
        <v>2021</v>
      </c>
      <c r="E4574">
        <v>2</v>
      </c>
      <c r="F4574" s="9">
        <v>1</v>
      </c>
      <c r="G4574" t="s">
        <v>455</v>
      </c>
      <c r="H4574" t="s">
        <v>136</v>
      </c>
      <c r="I4574">
        <f>VLOOKUP(B4574,Information_sites!D:E,2,FALSE)</f>
        <v>-24.105399999999999</v>
      </c>
      <c r="J4574">
        <f>VLOOKUP(B4574,Information_sites!D:F,3,FALSE)</f>
        <v>-45.702500000000001</v>
      </c>
      <c r="K4574">
        <v>10</v>
      </c>
      <c r="L4574">
        <v>84</v>
      </c>
      <c r="M4574">
        <v>40</v>
      </c>
      <c r="N4574">
        <v>4.5</v>
      </c>
      <c r="O4574">
        <v>10</v>
      </c>
      <c r="P4574" s="5">
        <v>0.50763888888888897</v>
      </c>
      <c r="Q4574" s="5">
        <v>0.51180555555555496</v>
      </c>
      <c r="S4574" s="2" t="s">
        <v>39</v>
      </c>
      <c r="T4574">
        <v>56</v>
      </c>
      <c r="U4574" s="2">
        <v>18</v>
      </c>
      <c r="X4574" t="str">
        <f>VLOOKUP($S4574,Taxonomic!A:D,2,FALSE)</f>
        <v>haemulidae</v>
      </c>
      <c r="Y4574" t="str">
        <f>VLOOKUP(S4574,Taxonomic!A:D,3,FALSE)</f>
        <v>haemulon</v>
      </c>
      <c r="Z4574" t="str">
        <f>VLOOKUP(S4574,Taxonomic!A:D,4,FALSE)</f>
        <v>aurolineatum</v>
      </c>
    </row>
    <row r="4575" spans="1:26" x14ac:dyDescent="0.2">
      <c r="A4575" t="s">
        <v>30</v>
      </c>
      <c r="B4575" t="s">
        <v>436</v>
      </c>
      <c r="C4575" s="4" t="s">
        <v>197</v>
      </c>
      <c r="D4575">
        <v>2021</v>
      </c>
      <c r="E4575">
        <v>2</v>
      </c>
      <c r="F4575" s="9">
        <v>1</v>
      </c>
      <c r="G4575" t="s">
        <v>455</v>
      </c>
      <c r="H4575" t="s">
        <v>136</v>
      </c>
      <c r="I4575">
        <f>VLOOKUP(B4575,Information_sites!D:E,2,FALSE)</f>
        <v>-24.105399999999999</v>
      </c>
      <c r="J4575">
        <f>VLOOKUP(B4575,Information_sites!D:F,3,FALSE)</f>
        <v>-45.702500000000001</v>
      </c>
      <c r="K4575">
        <v>10</v>
      </c>
      <c r="L4575">
        <v>84</v>
      </c>
      <c r="M4575">
        <v>40</v>
      </c>
      <c r="N4575">
        <v>4.5</v>
      </c>
      <c r="O4575">
        <v>10</v>
      </c>
      <c r="P4575" s="5">
        <v>0.50763888888888897</v>
      </c>
      <c r="Q4575" s="5">
        <v>0.51180555555555496</v>
      </c>
      <c r="S4575" s="2" t="s">
        <v>33</v>
      </c>
      <c r="T4575">
        <v>14</v>
      </c>
      <c r="U4575" s="2">
        <v>10</v>
      </c>
      <c r="X4575" t="str">
        <f>VLOOKUP($S4575,Taxonomic!A:D,2,FALSE)</f>
        <v>pomacentridae</v>
      </c>
      <c r="Y4575" t="str">
        <f>VLOOKUP(S4575,Taxonomic!A:D,3,FALSE)</f>
        <v>abudefduf</v>
      </c>
      <c r="Z4575" t="str">
        <f>VLOOKUP(S4575,Taxonomic!A:D,4,FALSE)</f>
        <v>saxatilis</v>
      </c>
    </row>
    <row r="4576" spans="1:26" x14ac:dyDescent="0.2">
      <c r="A4576" t="s">
        <v>30</v>
      </c>
      <c r="B4576" t="s">
        <v>436</v>
      </c>
      <c r="C4576" s="4" t="s">
        <v>197</v>
      </c>
      <c r="D4576">
        <v>2021</v>
      </c>
      <c r="E4576">
        <v>2</v>
      </c>
      <c r="F4576" s="9">
        <v>1</v>
      </c>
      <c r="G4576" t="s">
        <v>455</v>
      </c>
      <c r="H4576" t="s">
        <v>136</v>
      </c>
      <c r="I4576">
        <f>VLOOKUP(B4576,Information_sites!D:E,2,FALSE)</f>
        <v>-24.105399999999999</v>
      </c>
      <c r="J4576">
        <f>VLOOKUP(B4576,Information_sites!D:F,3,FALSE)</f>
        <v>-45.702500000000001</v>
      </c>
      <c r="K4576">
        <v>10</v>
      </c>
      <c r="L4576">
        <v>84</v>
      </c>
      <c r="M4576">
        <v>40</v>
      </c>
      <c r="N4576">
        <v>4.5</v>
      </c>
      <c r="O4576">
        <v>10</v>
      </c>
      <c r="P4576" s="5">
        <v>0.50763888888888897</v>
      </c>
      <c r="Q4576" s="5">
        <v>0.51180555555555496</v>
      </c>
      <c r="S4576" s="2" t="s">
        <v>41</v>
      </c>
      <c r="T4576">
        <v>1</v>
      </c>
      <c r="U4576" s="2">
        <v>25</v>
      </c>
      <c r="X4576" t="str">
        <f>VLOOKUP($S4576,Taxonomic!A:D,2,FALSE)</f>
        <v>holocentridae</v>
      </c>
      <c r="Y4576" t="str">
        <f>VLOOKUP(S4576,Taxonomic!A:D,3,FALSE)</f>
        <v>holocentrus</v>
      </c>
      <c r="Z4576" t="str">
        <f>VLOOKUP(S4576,Taxonomic!A:D,4,FALSE)</f>
        <v>adscensionis</v>
      </c>
    </row>
    <row r="4577" spans="1:26" x14ac:dyDescent="0.2">
      <c r="A4577" t="s">
        <v>30</v>
      </c>
      <c r="B4577" t="s">
        <v>436</v>
      </c>
      <c r="C4577" s="4" t="s">
        <v>197</v>
      </c>
      <c r="D4577">
        <v>2021</v>
      </c>
      <c r="E4577">
        <v>2</v>
      </c>
      <c r="F4577" s="9">
        <v>1</v>
      </c>
      <c r="G4577" t="s">
        <v>455</v>
      </c>
      <c r="H4577" t="s">
        <v>136</v>
      </c>
      <c r="I4577">
        <f>VLOOKUP(B4577,Information_sites!D:E,2,FALSE)</f>
        <v>-24.105399999999999</v>
      </c>
      <c r="J4577">
        <f>VLOOKUP(B4577,Information_sites!D:F,3,FALSE)</f>
        <v>-45.702500000000001</v>
      </c>
      <c r="K4577">
        <v>10</v>
      </c>
      <c r="L4577">
        <v>84</v>
      </c>
      <c r="M4577">
        <v>40</v>
      </c>
      <c r="N4577">
        <v>4.5</v>
      </c>
      <c r="O4577">
        <v>10</v>
      </c>
      <c r="P4577" s="5">
        <v>0.50763888888888897</v>
      </c>
      <c r="Q4577" s="5">
        <v>0.51180555555555496</v>
      </c>
      <c r="S4577" s="2" t="s">
        <v>42</v>
      </c>
      <c r="T4577">
        <v>1</v>
      </c>
      <c r="U4577" s="2">
        <v>37</v>
      </c>
      <c r="X4577" t="str">
        <f>VLOOKUP($S4577,Taxonomic!A:D,2,FALSE)</f>
        <v>serranidae</v>
      </c>
      <c r="Y4577" t="str">
        <f>VLOOKUP(S4577,Taxonomic!A:D,3,FALSE)</f>
        <v>mycteroperca</v>
      </c>
      <c r="Z4577" t="str">
        <f>VLOOKUP(S4577,Taxonomic!A:D,4,FALSE)</f>
        <v>acutirostris</v>
      </c>
    </row>
    <row r="4578" spans="1:26" x14ac:dyDescent="0.2">
      <c r="A4578" t="s">
        <v>30</v>
      </c>
      <c r="B4578" t="s">
        <v>436</v>
      </c>
      <c r="C4578" s="4" t="s">
        <v>197</v>
      </c>
      <c r="D4578">
        <v>2021</v>
      </c>
      <c r="E4578">
        <v>2</v>
      </c>
      <c r="F4578" s="9">
        <v>1</v>
      </c>
      <c r="G4578" t="s">
        <v>455</v>
      </c>
      <c r="H4578" t="s">
        <v>136</v>
      </c>
      <c r="I4578">
        <f>VLOOKUP(B4578,Information_sites!D:E,2,FALSE)</f>
        <v>-24.105399999999999</v>
      </c>
      <c r="J4578">
        <f>VLOOKUP(B4578,Information_sites!D:F,3,FALSE)</f>
        <v>-45.702500000000001</v>
      </c>
      <c r="K4578">
        <v>10</v>
      </c>
      <c r="L4578">
        <v>84</v>
      </c>
      <c r="M4578">
        <v>40</v>
      </c>
      <c r="N4578">
        <v>4.5</v>
      </c>
      <c r="O4578">
        <v>10</v>
      </c>
      <c r="P4578" s="5">
        <v>0.50763888888888897</v>
      </c>
      <c r="Q4578" s="5">
        <v>0.51180555555555496</v>
      </c>
      <c r="S4578" s="2" t="s">
        <v>51</v>
      </c>
      <c r="T4578">
        <v>1</v>
      </c>
      <c r="U4578" s="2">
        <v>22</v>
      </c>
      <c r="X4578" t="str">
        <f>VLOOKUP($S4578,Taxonomic!A:D,2,FALSE)</f>
        <v>sparidae</v>
      </c>
      <c r="Y4578" t="str">
        <f>VLOOKUP(S4578,Taxonomic!A:D,3,FALSE)</f>
        <v>diplodus</v>
      </c>
      <c r="Z4578" t="str">
        <f>VLOOKUP(S4578,Taxonomic!A:D,4,FALSE)</f>
        <v>argenteus</v>
      </c>
    </row>
    <row r="4579" spans="1:26" x14ac:dyDescent="0.2">
      <c r="A4579" t="s">
        <v>30</v>
      </c>
      <c r="B4579" t="s">
        <v>436</v>
      </c>
      <c r="C4579" s="4" t="s">
        <v>197</v>
      </c>
      <c r="D4579">
        <v>2021</v>
      </c>
      <c r="E4579">
        <v>2</v>
      </c>
      <c r="F4579" s="9">
        <v>1</v>
      </c>
      <c r="G4579" t="s">
        <v>455</v>
      </c>
      <c r="H4579" t="s">
        <v>136</v>
      </c>
      <c r="I4579">
        <f>VLOOKUP(B4579,Information_sites!D:E,2,FALSE)</f>
        <v>-24.105399999999999</v>
      </c>
      <c r="J4579">
        <f>VLOOKUP(B4579,Information_sites!D:F,3,FALSE)</f>
        <v>-45.702500000000001</v>
      </c>
      <c r="K4579">
        <v>10</v>
      </c>
      <c r="L4579">
        <v>84</v>
      </c>
      <c r="M4579">
        <v>40</v>
      </c>
      <c r="N4579">
        <v>4.5</v>
      </c>
      <c r="O4579">
        <v>10</v>
      </c>
      <c r="P4579" s="5">
        <v>0.50763888888888897</v>
      </c>
      <c r="Q4579" s="5">
        <v>0.51180555555555496</v>
      </c>
      <c r="S4579" s="2" t="s">
        <v>36</v>
      </c>
      <c r="T4579">
        <v>2</v>
      </c>
      <c r="U4579" s="2">
        <v>12</v>
      </c>
      <c r="X4579" t="str">
        <f>VLOOKUP($S4579,Taxonomic!A:D,2,FALSE)</f>
        <v>pomacentridae</v>
      </c>
      <c r="Y4579" t="str">
        <f>VLOOKUP(S4579,Taxonomic!A:D,3,FALSE)</f>
        <v>chromis</v>
      </c>
      <c r="Z4579" t="str">
        <f>VLOOKUP(S4579,Taxonomic!A:D,4,FALSE)</f>
        <v>multilineata</v>
      </c>
    </row>
    <row r="4580" spans="1:26" x14ac:dyDescent="0.2">
      <c r="A4580" t="s">
        <v>30</v>
      </c>
      <c r="B4580" t="s">
        <v>436</v>
      </c>
      <c r="C4580" s="4" t="s">
        <v>197</v>
      </c>
      <c r="D4580">
        <v>2021</v>
      </c>
      <c r="E4580">
        <v>2</v>
      </c>
      <c r="F4580" s="9">
        <v>1</v>
      </c>
      <c r="G4580" t="s">
        <v>455</v>
      </c>
      <c r="H4580" t="s">
        <v>136</v>
      </c>
      <c r="I4580">
        <f>VLOOKUP(B4580,Information_sites!D:E,2,FALSE)</f>
        <v>-24.105399999999999</v>
      </c>
      <c r="J4580">
        <f>VLOOKUP(B4580,Information_sites!D:F,3,FALSE)</f>
        <v>-45.702500000000001</v>
      </c>
      <c r="K4580">
        <v>10</v>
      </c>
      <c r="L4580">
        <v>84</v>
      </c>
      <c r="M4580">
        <v>40</v>
      </c>
      <c r="N4580">
        <v>4.5</v>
      </c>
      <c r="O4580">
        <v>10</v>
      </c>
      <c r="P4580" s="5">
        <v>0.50763888888888897</v>
      </c>
      <c r="Q4580" s="5">
        <v>0.51180555555555496</v>
      </c>
      <c r="S4580" s="2" t="s">
        <v>44</v>
      </c>
      <c r="T4580">
        <v>1</v>
      </c>
      <c r="U4580" s="2">
        <v>30</v>
      </c>
      <c r="X4580" t="str">
        <f>VLOOKUP($S4580,Taxonomic!A:D,2,FALSE)</f>
        <v>pomacanthidae</v>
      </c>
      <c r="Y4580" t="str">
        <f>VLOOKUP(S4580,Taxonomic!A:D,3,FALSE)</f>
        <v>pomacanthus</v>
      </c>
      <c r="Z4580" t="str">
        <f>VLOOKUP(S4580,Taxonomic!A:D,4,FALSE)</f>
        <v>paru</v>
      </c>
    </row>
    <row r="4581" spans="1:26" x14ac:dyDescent="0.2">
      <c r="A4581" t="s">
        <v>30</v>
      </c>
      <c r="B4581" t="s">
        <v>436</v>
      </c>
      <c r="C4581" s="4" t="s">
        <v>197</v>
      </c>
      <c r="D4581">
        <v>2021</v>
      </c>
      <c r="E4581">
        <v>2</v>
      </c>
      <c r="F4581" s="9">
        <v>1</v>
      </c>
      <c r="G4581" t="s">
        <v>455</v>
      </c>
      <c r="H4581" t="s">
        <v>136</v>
      </c>
      <c r="I4581">
        <f>VLOOKUP(B4581,Information_sites!D:E,2,FALSE)</f>
        <v>-24.105399999999999</v>
      </c>
      <c r="J4581">
        <f>VLOOKUP(B4581,Information_sites!D:F,3,FALSE)</f>
        <v>-45.702500000000001</v>
      </c>
      <c r="K4581">
        <v>10</v>
      </c>
      <c r="L4581">
        <v>84</v>
      </c>
      <c r="M4581">
        <v>40</v>
      </c>
      <c r="N4581">
        <v>4.5</v>
      </c>
      <c r="O4581">
        <v>10</v>
      </c>
      <c r="P4581" s="5">
        <v>0.50763888888888897</v>
      </c>
      <c r="Q4581" s="5">
        <v>0.51180555555555496</v>
      </c>
      <c r="S4581" s="2" t="s">
        <v>44</v>
      </c>
      <c r="T4581">
        <v>1</v>
      </c>
      <c r="U4581" s="2">
        <v>40</v>
      </c>
      <c r="X4581" t="str">
        <f>VLOOKUP($S4581,Taxonomic!A:D,2,FALSE)</f>
        <v>pomacanthidae</v>
      </c>
      <c r="Y4581" t="str">
        <f>VLOOKUP(S4581,Taxonomic!A:D,3,FALSE)</f>
        <v>pomacanthus</v>
      </c>
      <c r="Z4581" t="str">
        <f>VLOOKUP(S4581,Taxonomic!A:D,4,FALSE)</f>
        <v>paru</v>
      </c>
    </row>
    <row r="4582" spans="1:26" x14ac:dyDescent="0.2">
      <c r="A4582" t="s">
        <v>30</v>
      </c>
      <c r="B4582" t="s">
        <v>436</v>
      </c>
      <c r="C4582" s="4" t="s">
        <v>197</v>
      </c>
      <c r="D4582">
        <v>2021</v>
      </c>
      <c r="E4582">
        <v>2</v>
      </c>
      <c r="F4582" s="9">
        <v>1</v>
      </c>
      <c r="G4582" t="s">
        <v>455</v>
      </c>
      <c r="H4582" t="s">
        <v>136</v>
      </c>
      <c r="I4582">
        <f>VLOOKUP(B4582,Information_sites!D:E,2,FALSE)</f>
        <v>-24.105399999999999</v>
      </c>
      <c r="J4582">
        <f>VLOOKUP(B4582,Information_sites!D:F,3,FALSE)</f>
        <v>-45.702500000000001</v>
      </c>
      <c r="K4582">
        <v>10</v>
      </c>
      <c r="L4582">
        <v>84</v>
      </c>
      <c r="M4582">
        <v>40</v>
      </c>
      <c r="N4582">
        <v>4.5</v>
      </c>
      <c r="O4582">
        <v>10</v>
      </c>
      <c r="P4582" s="5">
        <v>0.50763888888888897</v>
      </c>
      <c r="Q4582" s="5">
        <v>0.51180555555555496</v>
      </c>
      <c r="S4582" s="2" t="s">
        <v>125</v>
      </c>
      <c r="T4582">
        <v>1</v>
      </c>
      <c r="U4582" s="2">
        <v>12</v>
      </c>
      <c r="X4582" t="str">
        <f>VLOOKUP($S4582,Taxonomic!A:D,2,FALSE)</f>
        <v>mullidae</v>
      </c>
      <c r="Y4582" t="str">
        <f>VLOOKUP(S4582,Taxonomic!A:D,3,FALSE)</f>
        <v>pseudupeneus</v>
      </c>
      <c r="Z4582" t="str">
        <f>VLOOKUP(S4582,Taxonomic!A:D,4,FALSE)</f>
        <v>maculatus</v>
      </c>
    </row>
    <row r="4583" spans="1:26" x14ac:dyDescent="0.2">
      <c r="A4583" t="s">
        <v>30</v>
      </c>
      <c r="B4583" t="s">
        <v>436</v>
      </c>
      <c r="C4583" s="4" t="s">
        <v>197</v>
      </c>
      <c r="D4583">
        <v>2021</v>
      </c>
      <c r="E4583">
        <v>2</v>
      </c>
      <c r="F4583" s="9">
        <v>1</v>
      </c>
      <c r="G4583" t="s">
        <v>455</v>
      </c>
      <c r="H4583" t="s">
        <v>136</v>
      </c>
      <c r="I4583">
        <f>VLOOKUP(B4583,Information_sites!D:E,2,FALSE)</f>
        <v>-24.105399999999999</v>
      </c>
      <c r="J4583">
        <f>VLOOKUP(B4583,Information_sites!D:F,3,FALSE)</f>
        <v>-45.702500000000001</v>
      </c>
      <c r="K4583">
        <v>10</v>
      </c>
      <c r="L4583">
        <v>84</v>
      </c>
      <c r="M4583">
        <v>40</v>
      </c>
      <c r="N4583">
        <v>4.5</v>
      </c>
      <c r="O4583">
        <v>10</v>
      </c>
      <c r="P4583" s="5">
        <v>0.50763888888888897</v>
      </c>
      <c r="Q4583" s="5">
        <v>0.51180555555555496</v>
      </c>
      <c r="S4583" s="2" t="s">
        <v>65</v>
      </c>
      <c r="T4583">
        <v>2</v>
      </c>
      <c r="U4583" s="2">
        <v>2</v>
      </c>
      <c r="X4583" t="str">
        <f>VLOOKUP($S4583,Taxonomic!A:D,2,FALSE)</f>
        <v>gobiidae</v>
      </c>
      <c r="Y4583" t="str">
        <f>VLOOKUP(S4583,Taxonomic!A:D,3,FALSE)</f>
        <v>elacatinus</v>
      </c>
      <c r="Z4583" t="str">
        <f>VLOOKUP(S4583,Taxonomic!A:D,4,FALSE)</f>
        <v>figaro</v>
      </c>
    </row>
    <row r="4584" spans="1:26" x14ac:dyDescent="0.2">
      <c r="A4584" t="s">
        <v>30</v>
      </c>
      <c r="B4584" t="s">
        <v>436</v>
      </c>
      <c r="C4584" s="4" t="s">
        <v>197</v>
      </c>
      <c r="D4584">
        <v>2021</v>
      </c>
      <c r="E4584">
        <v>2</v>
      </c>
      <c r="F4584" s="9">
        <v>1</v>
      </c>
      <c r="G4584" t="s">
        <v>455</v>
      </c>
      <c r="H4584" t="s">
        <v>136</v>
      </c>
      <c r="I4584">
        <f>VLOOKUP(B4584,Information_sites!D:E,2,FALSE)</f>
        <v>-24.105399999999999</v>
      </c>
      <c r="J4584">
        <f>VLOOKUP(B4584,Information_sites!D:F,3,FALSE)</f>
        <v>-45.702500000000001</v>
      </c>
      <c r="K4584">
        <v>10</v>
      </c>
      <c r="L4584">
        <v>84</v>
      </c>
      <c r="M4584">
        <v>40</v>
      </c>
      <c r="N4584">
        <v>4.5</v>
      </c>
      <c r="O4584">
        <v>10</v>
      </c>
      <c r="P4584" s="5">
        <v>0.50763888888888897</v>
      </c>
      <c r="Q4584" s="5">
        <v>0.51180555555555496</v>
      </c>
      <c r="S4584" s="2" t="s">
        <v>65</v>
      </c>
      <c r="T4584">
        <v>1</v>
      </c>
      <c r="U4584" s="2">
        <v>3</v>
      </c>
      <c r="X4584" t="str">
        <f>VLOOKUP($S4584,Taxonomic!A:D,2,FALSE)</f>
        <v>gobiidae</v>
      </c>
      <c r="Y4584" t="str">
        <f>VLOOKUP(S4584,Taxonomic!A:D,3,FALSE)</f>
        <v>elacatinus</v>
      </c>
      <c r="Z4584" t="str">
        <f>VLOOKUP(S4584,Taxonomic!A:D,4,FALSE)</f>
        <v>figaro</v>
      </c>
    </row>
    <row r="4585" spans="1:26" x14ac:dyDescent="0.2">
      <c r="A4585" t="s">
        <v>30</v>
      </c>
      <c r="B4585" t="s">
        <v>436</v>
      </c>
      <c r="C4585" s="4" t="s">
        <v>197</v>
      </c>
      <c r="D4585">
        <v>2021</v>
      </c>
      <c r="E4585">
        <v>2</v>
      </c>
      <c r="F4585" s="9">
        <v>1</v>
      </c>
      <c r="G4585" t="s">
        <v>455</v>
      </c>
      <c r="H4585" t="s">
        <v>136</v>
      </c>
      <c r="I4585">
        <f>VLOOKUP(B4585,Information_sites!D:E,2,FALSE)</f>
        <v>-24.105399999999999</v>
      </c>
      <c r="J4585">
        <f>VLOOKUP(B4585,Information_sites!D:F,3,FALSE)</f>
        <v>-45.702500000000001</v>
      </c>
      <c r="K4585">
        <v>10</v>
      </c>
      <c r="L4585">
        <v>84</v>
      </c>
      <c r="M4585">
        <v>40</v>
      </c>
      <c r="N4585">
        <v>4.5</v>
      </c>
      <c r="O4585">
        <v>10</v>
      </c>
      <c r="P4585" s="5">
        <v>0.50763888888888897</v>
      </c>
      <c r="Q4585" s="5">
        <v>0.51180555555555496</v>
      </c>
      <c r="S4585" s="2" t="s">
        <v>203</v>
      </c>
      <c r="T4585">
        <v>2</v>
      </c>
      <c r="U4585" s="2">
        <v>4</v>
      </c>
      <c r="X4585" t="str">
        <f>VLOOKUP($S4585,Taxonomic!A:D,2,FALSE)</f>
        <v>gobiidae</v>
      </c>
      <c r="Y4585" t="str">
        <f>VLOOKUP(S4585,Taxonomic!A:D,3,FALSE)</f>
        <v>bathygobius</v>
      </c>
      <c r="Z4585" t="str">
        <f>VLOOKUP(S4585,Taxonomic!A:D,4,FALSE)</f>
        <v>soporator</v>
      </c>
    </row>
    <row r="4586" spans="1:26" x14ac:dyDescent="0.2">
      <c r="A4586" t="s">
        <v>30</v>
      </c>
      <c r="B4586" t="s">
        <v>436</v>
      </c>
      <c r="C4586" s="4" t="s">
        <v>197</v>
      </c>
      <c r="D4586">
        <v>2021</v>
      </c>
      <c r="E4586">
        <v>2</v>
      </c>
      <c r="F4586" s="9">
        <v>1</v>
      </c>
      <c r="G4586" t="s">
        <v>455</v>
      </c>
      <c r="H4586" t="s">
        <v>136</v>
      </c>
      <c r="I4586">
        <f>VLOOKUP(B4586,Information_sites!D:E,2,FALSE)</f>
        <v>-24.105399999999999</v>
      </c>
      <c r="J4586">
        <f>VLOOKUP(B4586,Information_sites!D:F,3,FALSE)</f>
        <v>-45.702500000000001</v>
      </c>
      <c r="K4586">
        <v>10</v>
      </c>
      <c r="L4586">
        <v>84</v>
      </c>
      <c r="M4586">
        <v>40</v>
      </c>
      <c r="N4586">
        <v>4.5</v>
      </c>
      <c r="O4586">
        <v>10</v>
      </c>
      <c r="P4586" s="5">
        <v>0.50763888888888897</v>
      </c>
      <c r="Q4586" s="5">
        <v>0.51180555555555496</v>
      </c>
      <c r="S4586" s="2" t="s">
        <v>203</v>
      </c>
      <c r="T4586">
        <v>1</v>
      </c>
      <c r="U4586" s="2">
        <v>3</v>
      </c>
      <c r="X4586" t="str">
        <f>VLOOKUP($S4586,Taxonomic!A:D,2,FALSE)</f>
        <v>gobiidae</v>
      </c>
      <c r="Y4586" t="str">
        <f>VLOOKUP(S4586,Taxonomic!A:D,3,FALSE)</f>
        <v>bathygobius</v>
      </c>
      <c r="Z4586" t="str">
        <f>VLOOKUP(S4586,Taxonomic!A:D,4,FALSE)</f>
        <v>soporator</v>
      </c>
    </row>
    <row r="4587" spans="1:26" x14ac:dyDescent="0.2">
      <c r="A4587" t="s">
        <v>30</v>
      </c>
      <c r="B4587" t="s">
        <v>436</v>
      </c>
      <c r="C4587" s="4" t="s">
        <v>197</v>
      </c>
      <c r="D4587">
        <v>2021</v>
      </c>
      <c r="E4587">
        <v>2</v>
      </c>
      <c r="F4587" s="9">
        <v>1</v>
      </c>
      <c r="G4587" t="s">
        <v>455</v>
      </c>
      <c r="H4587" t="s">
        <v>136</v>
      </c>
      <c r="I4587">
        <f>VLOOKUP(B4587,Information_sites!D:E,2,FALSE)</f>
        <v>-24.105399999999999</v>
      </c>
      <c r="J4587">
        <f>VLOOKUP(B4587,Information_sites!D:F,3,FALSE)</f>
        <v>-45.702500000000001</v>
      </c>
      <c r="K4587">
        <v>10</v>
      </c>
      <c r="L4587">
        <v>84</v>
      </c>
      <c r="M4587">
        <v>40</v>
      </c>
      <c r="N4587">
        <v>4.5</v>
      </c>
      <c r="O4587">
        <v>10</v>
      </c>
      <c r="P4587" s="5">
        <v>0.50763888888888897</v>
      </c>
      <c r="Q4587" s="5">
        <v>0.51180555555555496</v>
      </c>
      <c r="S4587" s="2" t="s">
        <v>46</v>
      </c>
      <c r="T4587">
        <v>3</v>
      </c>
      <c r="U4587" s="2">
        <v>10</v>
      </c>
      <c r="X4587" t="str">
        <f>VLOOKUP($S4587,Taxonomic!A:D,2,FALSE)</f>
        <v>pomacentridae</v>
      </c>
      <c r="Y4587" t="str">
        <f>VLOOKUP(S4587,Taxonomic!A:D,3,FALSE)</f>
        <v>stegastes</v>
      </c>
      <c r="Z4587" t="str">
        <f>VLOOKUP(S4587,Taxonomic!A:D,4,FALSE)</f>
        <v>fuscus</v>
      </c>
    </row>
    <row r="4588" spans="1:26" x14ac:dyDescent="0.2">
      <c r="A4588" t="s">
        <v>30</v>
      </c>
      <c r="B4588" t="s">
        <v>436</v>
      </c>
      <c r="C4588" s="4" t="s">
        <v>197</v>
      </c>
      <c r="D4588">
        <v>2021</v>
      </c>
      <c r="E4588">
        <v>2</v>
      </c>
      <c r="F4588" s="9">
        <v>1</v>
      </c>
      <c r="G4588" t="s">
        <v>455</v>
      </c>
      <c r="H4588" t="s">
        <v>136</v>
      </c>
      <c r="I4588">
        <f>VLOOKUP(B4588,Information_sites!D:E,2,FALSE)</f>
        <v>-24.105399999999999</v>
      </c>
      <c r="J4588">
        <f>VLOOKUP(B4588,Information_sites!D:F,3,FALSE)</f>
        <v>-45.702500000000001</v>
      </c>
      <c r="K4588">
        <v>10</v>
      </c>
      <c r="L4588">
        <v>84</v>
      </c>
      <c r="M4588">
        <v>40</v>
      </c>
      <c r="N4588">
        <v>4.5</v>
      </c>
      <c r="O4588">
        <v>10</v>
      </c>
      <c r="P4588" s="5">
        <v>0.50763888888888897</v>
      </c>
      <c r="Q4588" s="5">
        <v>0.51180555555555496</v>
      </c>
      <c r="S4588" s="2" t="s">
        <v>46</v>
      </c>
      <c r="T4588">
        <v>4</v>
      </c>
      <c r="U4588" s="2">
        <v>8</v>
      </c>
      <c r="X4588" t="str">
        <f>VLOOKUP($S4588,Taxonomic!A:D,2,FALSE)</f>
        <v>pomacentridae</v>
      </c>
      <c r="Y4588" t="str">
        <f>VLOOKUP(S4588,Taxonomic!A:D,3,FALSE)</f>
        <v>stegastes</v>
      </c>
      <c r="Z4588" t="str">
        <f>VLOOKUP(S4588,Taxonomic!A:D,4,FALSE)</f>
        <v>fuscus</v>
      </c>
    </row>
    <row r="4589" spans="1:26" x14ac:dyDescent="0.2">
      <c r="A4589" t="s">
        <v>30</v>
      </c>
      <c r="B4589" t="s">
        <v>436</v>
      </c>
      <c r="C4589" s="4" t="s">
        <v>197</v>
      </c>
      <c r="D4589">
        <v>2021</v>
      </c>
      <c r="E4589">
        <v>2</v>
      </c>
      <c r="F4589" s="9">
        <v>1</v>
      </c>
      <c r="G4589" t="s">
        <v>455</v>
      </c>
      <c r="H4589" t="s">
        <v>136</v>
      </c>
      <c r="I4589">
        <f>VLOOKUP(B4589,Information_sites!D:E,2,FALSE)</f>
        <v>-24.105399999999999</v>
      </c>
      <c r="J4589">
        <f>VLOOKUP(B4589,Information_sites!D:F,3,FALSE)</f>
        <v>-45.702500000000001</v>
      </c>
      <c r="K4589">
        <v>10</v>
      </c>
      <c r="L4589">
        <v>84</v>
      </c>
      <c r="M4589">
        <v>40</v>
      </c>
      <c r="N4589">
        <v>4.5</v>
      </c>
      <c r="O4589">
        <v>10</v>
      </c>
      <c r="P4589" s="5">
        <v>0.50763888888888897</v>
      </c>
      <c r="Q4589" s="5">
        <v>0.51180555555555496</v>
      </c>
      <c r="S4589" s="2" t="s">
        <v>55</v>
      </c>
      <c r="T4589">
        <v>1</v>
      </c>
      <c r="U4589" s="2">
        <v>3</v>
      </c>
      <c r="X4589" t="str">
        <f>VLOOKUP($S4589,Taxonomic!A:D,2,FALSE)</f>
        <v>blenniidae</v>
      </c>
      <c r="Y4589" t="str">
        <f>VLOOKUP(S4589,Taxonomic!A:D,3,FALSE)</f>
        <v>parablennius</v>
      </c>
      <c r="Z4589" t="str">
        <f>VLOOKUP(S4589,Taxonomic!A:D,4,FALSE)</f>
        <v>pilicornis</v>
      </c>
    </row>
    <row r="4590" spans="1:26" x14ac:dyDescent="0.2">
      <c r="A4590" t="s">
        <v>30</v>
      </c>
      <c r="B4590" t="s">
        <v>436</v>
      </c>
      <c r="C4590" s="4" t="s">
        <v>197</v>
      </c>
      <c r="D4590">
        <v>2021</v>
      </c>
      <c r="E4590">
        <v>2</v>
      </c>
      <c r="F4590" s="9">
        <v>1</v>
      </c>
      <c r="G4590" t="s">
        <v>455</v>
      </c>
      <c r="H4590" t="s">
        <v>136</v>
      </c>
      <c r="I4590">
        <f>VLOOKUP(B4590,Information_sites!D:E,2,FALSE)</f>
        <v>-24.105399999999999</v>
      </c>
      <c r="J4590">
        <f>VLOOKUP(B4590,Information_sites!D:F,3,FALSE)</f>
        <v>-45.702500000000001</v>
      </c>
      <c r="K4590">
        <v>10</v>
      </c>
      <c r="L4590">
        <v>84</v>
      </c>
      <c r="M4590">
        <v>40</v>
      </c>
      <c r="N4590">
        <v>4.5</v>
      </c>
      <c r="O4590">
        <v>10</v>
      </c>
      <c r="P4590" s="5">
        <v>0.50763888888888897</v>
      </c>
      <c r="Q4590" s="5">
        <v>0.51180555555555496</v>
      </c>
      <c r="S4590" s="2" t="s">
        <v>55</v>
      </c>
      <c r="T4590">
        <v>1</v>
      </c>
      <c r="U4590" s="2">
        <v>4</v>
      </c>
      <c r="X4590" t="str">
        <f>VLOOKUP($S4590,Taxonomic!A:D,2,FALSE)</f>
        <v>blenniidae</v>
      </c>
      <c r="Y4590" t="str">
        <f>VLOOKUP(S4590,Taxonomic!A:D,3,FALSE)</f>
        <v>parablennius</v>
      </c>
      <c r="Z4590" t="str">
        <f>VLOOKUP(S4590,Taxonomic!A:D,4,FALSE)</f>
        <v>pilicornis</v>
      </c>
    </row>
    <row r="4591" spans="1:26" x14ac:dyDescent="0.2">
      <c r="A4591" t="s">
        <v>30</v>
      </c>
      <c r="B4591" t="s">
        <v>436</v>
      </c>
      <c r="C4591" s="4" t="s">
        <v>197</v>
      </c>
      <c r="D4591">
        <v>2021</v>
      </c>
      <c r="E4591">
        <v>2</v>
      </c>
      <c r="F4591" s="9">
        <v>1</v>
      </c>
      <c r="G4591" t="s">
        <v>455</v>
      </c>
      <c r="H4591" t="s">
        <v>136</v>
      </c>
      <c r="I4591">
        <f>VLOOKUP(B4591,Information_sites!D:E,2,FALSE)</f>
        <v>-24.105399999999999</v>
      </c>
      <c r="J4591">
        <f>VLOOKUP(B4591,Information_sites!D:F,3,FALSE)</f>
        <v>-45.702500000000001</v>
      </c>
      <c r="K4591">
        <v>11</v>
      </c>
      <c r="L4591">
        <v>85</v>
      </c>
      <c r="M4591">
        <v>40</v>
      </c>
      <c r="N4591">
        <v>7.9</v>
      </c>
      <c r="O4591">
        <v>10</v>
      </c>
      <c r="P4591" s="5">
        <v>0.51319444444444395</v>
      </c>
      <c r="Q4591" s="5">
        <v>0.51875000000000004</v>
      </c>
      <c r="S4591" s="2" t="s">
        <v>38</v>
      </c>
      <c r="T4591">
        <v>1</v>
      </c>
      <c r="U4591" s="2">
        <v>40</v>
      </c>
      <c r="X4591" t="str">
        <f>VLOOKUP($S4591,Taxonomic!A:D,2,FALSE)</f>
        <v>serranidae</v>
      </c>
      <c r="Y4591" t="str">
        <f>VLOOKUP(S4591,Taxonomic!A:D,3,FALSE)</f>
        <v>epinephelus</v>
      </c>
      <c r="Z4591" t="str">
        <f>VLOOKUP(S4591,Taxonomic!A:D,4,FALSE)</f>
        <v>marginatus</v>
      </c>
    </row>
    <row r="4592" spans="1:26" x14ac:dyDescent="0.2">
      <c r="A4592" t="s">
        <v>30</v>
      </c>
      <c r="B4592" t="s">
        <v>436</v>
      </c>
      <c r="C4592" s="4" t="s">
        <v>197</v>
      </c>
      <c r="D4592">
        <v>2021</v>
      </c>
      <c r="E4592">
        <v>2</v>
      </c>
      <c r="F4592" s="9">
        <v>1</v>
      </c>
      <c r="G4592" t="s">
        <v>455</v>
      </c>
      <c r="H4592" t="s">
        <v>136</v>
      </c>
      <c r="I4592">
        <f>VLOOKUP(B4592,Information_sites!D:E,2,FALSE)</f>
        <v>-24.105399999999999</v>
      </c>
      <c r="J4592">
        <f>VLOOKUP(B4592,Information_sites!D:F,3,FALSE)</f>
        <v>-45.702500000000001</v>
      </c>
      <c r="K4592">
        <v>11</v>
      </c>
      <c r="L4592">
        <v>85</v>
      </c>
      <c r="M4592">
        <v>40</v>
      </c>
      <c r="N4592">
        <v>7.9</v>
      </c>
      <c r="O4592">
        <v>10</v>
      </c>
      <c r="P4592" s="5">
        <v>0.51319444444444395</v>
      </c>
      <c r="Q4592" s="5">
        <v>0.51875000000000004</v>
      </c>
      <c r="S4592" s="2" t="s">
        <v>76</v>
      </c>
      <c r="T4592">
        <v>2</v>
      </c>
      <c r="U4592" s="2">
        <v>35</v>
      </c>
      <c r="X4592" t="str">
        <f>VLOOKUP($S4592,Taxonomic!A:D,2,FALSE)</f>
        <v>lutjanidae</v>
      </c>
      <c r="Y4592" t="str">
        <f>VLOOKUP(S4592,Taxonomic!A:D,3,FALSE)</f>
        <v>lutjanus</v>
      </c>
      <c r="Z4592" t="str">
        <f>VLOOKUP(S4592,Taxonomic!A:D,4,FALSE)</f>
        <v>analis</v>
      </c>
    </row>
    <row r="4593" spans="1:26" x14ac:dyDescent="0.2">
      <c r="A4593" t="s">
        <v>30</v>
      </c>
      <c r="B4593" t="s">
        <v>436</v>
      </c>
      <c r="C4593" s="4" t="s">
        <v>197</v>
      </c>
      <c r="D4593">
        <v>2021</v>
      </c>
      <c r="E4593">
        <v>2</v>
      </c>
      <c r="F4593" s="9">
        <v>1</v>
      </c>
      <c r="G4593" t="s">
        <v>455</v>
      </c>
      <c r="H4593" t="s">
        <v>136</v>
      </c>
      <c r="I4593">
        <f>VLOOKUP(B4593,Information_sites!D:E,2,FALSE)</f>
        <v>-24.105399999999999</v>
      </c>
      <c r="J4593">
        <f>VLOOKUP(B4593,Information_sites!D:F,3,FALSE)</f>
        <v>-45.702500000000001</v>
      </c>
      <c r="K4593">
        <v>11</v>
      </c>
      <c r="L4593">
        <v>85</v>
      </c>
      <c r="M4593">
        <v>40</v>
      </c>
      <c r="N4593">
        <v>7.9</v>
      </c>
      <c r="O4593">
        <v>10</v>
      </c>
      <c r="P4593" s="5">
        <v>0.51319444444444395</v>
      </c>
      <c r="Q4593" s="5">
        <v>0.51875000000000004</v>
      </c>
      <c r="S4593" s="2" t="s">
        <v>44</v>
      </c>
      <c r="T4593">
        <v>1</v>
      </c>
      <c r="U4593" s="2">
        <v>32</v>
      </c>
      <c r="X4593" t="str">
        <f>VLOOKUP($S4593,Taxonomic!A:D,2,FALSE)</f>
        <v>pomacanthidae</v>
      </c>
      <c r="Y4593" t="str">
        <f>VLOOKUP(S4593,Taxonomic!A:D,3,FALSE)</f>
        <v>pomacanthus</v>
      </c>
      <c r="Z4593" t="str">
        <f>VLOOKUP(S4593,Taxonomic!A:D,4,FALSE)</f>
        <v>paru</v>
      </c>
    </row>
    <row r="4594" spans="1:26" x14ac:dyDescent="0.2">
      <c r="A4594" t="s">
        <v>30</v>
      </c>
      <c r="B4594" t="s">
        <v>436</v>
      </c>
      <c r="C4594" s="4" t="s">
        <v>197</v>
      </c>
      <c r="D4594">
        <v>2021</v>
      </c>
      <c r="E4594">
        <v>2</v>
      </c>
      <c r="F4594" s="9">
        <v>1</v>
      </c>
      <c r="G4594" t="s">
        <v>455</v>
      </c>
      <c r="H4594" t="s">
        <v>136</v>
      </c>
      <c r="I4594">
        <f>VLOOKUP(B4594,Information_sites!D:E,2,FALSE)</f>
        <v>-24.105399999999999</v>
      </c>
      <c r="J4594">
        <f>VLOOKUP(B4594,Information_sites!D:F,3,FALSE)</f>
        <v>-45.702500000000001</v>
      </c>
      <c r="K4594">
        <v>11</v>
      </c>
      <c r="L4594">
        <v>85</v>
      </c>
      <c r="M4594">
        <v>40</v>
      </c>
      <c r="N4594">
        <v>7.9</v>
      </c>
      <c r="O4594">
        <v>10</v>
      </c>
      <c r="P4594" s="5">
        <v>0.51319444444444395</v>
      </c>
      <c r="Q4594" s="5">
        <v>0.51875000000000004</v>
      </c>
      <c r="S4594" s="2" t="s">
        <v>44</v>
      </c>
      <c r="T4594">
        <v>1</v>
      </c>
      <c r="U4594" s="2">
        <v>40</v>
      </c>
      <c r="X4594" t="str">
        <f>VLOOKUP($S4594,Taxonomic!A:D,2,FALSE)</f>
        <v>pomacanthidae</v>
      </c>
      <c r="Y4594" t="str">
        <f>VLOOKUP(S4594,Taxonomic!A:D,3,FALSE)</f>
        <v>pomacanthus</v>
      </c>
      <c r="Z4594" t="str">
        <f>VLOOKUP(S4594,Taxonomic!A:D,4,FALSE)</f>
        <v>paru</v>
      </c>
    </row>
    <row r="4595" spans="1:26" x14ac:dyDescent="0.2">
      <c r="A4595" t="s">
        <v>30</v>
      </c>
      <c r="B4595" t="s">
        <v>436</v>
      </c>
      <c r="C4595" s="4" t="s">
        <v>197</v>
      </c>
      <c r="D4595">
        <v>2021</v>
      </c>
      <c r="E4595">
        <v>2</v>
      </c>
      <c r="F4595" s="9">
        <v>1</v>
      </c>
      <c r="G4595" t="s">
        <v>455</v>
      </c>
      <c r="H4595" t="s">
        <v>136</v>
      </c>
      <c r="I4595">
        <f>VLOOKUP(B4595,Information_sites!D:E,2,FALSE)</f>
        <v>-24.105399999999999</v>
      </c>
      <c r="J4595">
        <f>VLOOKUP(B4595,Information_sites!D:F,3,FALSE)</f>
        <v>-45.702500000000001</v>
      </c>
      <c r="K4595">
        <v>11</v>
      </c>
      <c r="L4595">
        <v>85</v>
      </c>
      <c r="M4595">
        <v>40</v>
      </c>
      <c r="N4595">
        <v>7.9</v>
      </c>
      <c r="O4595">
        <v>10</v>
      </c>
      <c r="P4595" s="5">
        <v>0.51319444444444395</v>
      </c>
      <c r="Q4595" s="5">
        <v>0.51875000000000004</v>
      </c>
      <c r="S4595" s="2" t="s">
        <v>44</v>
      </c>
      <c r="T4595">
        <v>1</v>
      </c>
      <c r="U4595" s="2">
        <v>30</v>
      </c>
      <c r="X4595" t="str">
        <f>VLOOKUP($S4595,Taxonomic!A:D,2,FALSE)</f>
        <v>pomacanthidae</v>
      </c>
      <c r="Y4595" t="str">
        <f>VLOOKUP(S4595,Taxonomic!A:D,3,FALSE)</f>
        <v>pomacanthus</v>
      </c>
      <c r="Z4595" t="str">
        <f>VLOOKUP(S4595,Taxonomic!A:D,4,FALSE)</f>
        <v>paru</v>
      </c>
    </row>
    <row r="4596" spans="1:26" x14ac:dyDescent="0.2">
      <c r="A4596" t="s">
        <v>30</v>
      </c>
      <c r="B4596" t="s">
        <v>436</v>
      </c>
      <c r="C4596" s="4" t="s">
        <v>197</v>
      </c>
      <c r="D4596">
        <v>2021</v>
      </c>
      <c r="E4596">
        <v>2</v>
      </c>
      <c r="F4596" s="9">
        <v>1</v>
      </c>
      <c r="G4596" t="s">
        <v>455</v>
      </c>
      <c r="H4596" t="s">
        <v>136</v>
      </c>
      <c r="I4596">
        <f>VLOOKUP(B4596,Information_sites!D:E,2,FALSE)</f>
        <v>-24.105399999999999</v>
      </c>
      <c r="J4596">
        <f>VLOOKUP(B4596,Information_sites!D:F,3,FALSE)</f>
        <v>-45.702500000000001</v>
      </c>
      <c r="K4596">
        <v>11</v>
      </c>
      <c r="L4596">
        <v>85</v>
      </c>
      <c r="M4596">
        <v>40</v>
      </c>
      <c r="N4596">
        <v>7.9</v>
      </c>
      <c r="O4596">
        <v>10</v>
      </c>
      <c r="P4596" s="5">
        <v>0.51319444444444395</v>
      </c>
      <c r="Q4596" s="5">
        <v>0.51875000000000004</v>
      </c>
      <c r="S4596" s="2" t="s">
        <v>41</v>
      </c>
      <c r="T4596">
        <v>1</v>
      </c>
      <c r="U4596" s="2">
        <v>40</v>
      </c>
      <c r="X4596" t="str">
        <f>VLOOKUP($S4596,Taxonomic!A:D,2,FALSE)</f>
        <v>holocentridae</v>
      </c>
      <c r="Y4596" t="str">
        <f>VLOOKUP(S4596,Taxonomic!A:D,3,FALSE)</f>
        <v>holocentrus</v>
      </c>
      <c r="Z4596" t="str">
        <f>VLOOKUP(S4596,Taxonomic!A:D,4,FALSE)</f>
        <v>adscensionis</v>
      </c>
    </row>
    <row r="4597" spans="1:26" x14ac:dyDescent="0.2">
      <c r="A4597" t="s">
        <v>30</v>
      </c>
      <c r="B4597" t="s">
        <v>436</v>
      </c>
      <c r="C4597" s="4" t="s">
        <v>197</v>
      </c>
      <c r="D4597">
        <v>2021</v>
      </c>
      <c r="E4597">
        <v>2</v>
      </c>
      <c r="F4597" s="9">
        <v>1</v>
      </c>
      <c r="G4597" t="s">
        <v>455</v>
      </c>
      <c r="H4597" t="s">
        <v>136</v>
      </c>
      <c r="I4597">
        <f>VLOOKUP(B4597,Information_sites!D:E,2,FALSE)</f>
        <v>-24.105399999999999</v>
      </c>
      <c r="J4597">
        <f>VLOOKUP(B4597,Information_sites!D:F,3,FALSE)</f>
        <v>-45.702500000000001</v>
      </c>
      <c r="K4597">
        <v>11</v>
      </c>
      <c r="L4597">
        <v>85</v>
      </c>
      <c r="M4597">
        <v>40</v>
      </c>
      <c r="N4597">
        <v>7.9</v>
      </c>
      <c r="O4597">
        <v>10</v>
      </c>
      <c r="P4597" s="5">
        <v>0.51319444444444395</v>
      </c>
      <c r="Q4597" s="5">
        <v>0.51875000000000004</v>
      </c>
      <c r="S4597" s="2" t="s">
        <v>41</v>
      </c>
      <c r="T4597">
        <v>1</v>
      </c>
      <c r="U4597" s="2">
        <v>30</v>
      </c>
      <c r="X4597" t="str">
        <f>VLOOKUP($S4597,Taxonomic!A:D,2,FALSE)</f>
        <v>holocentridae</v>
      </c>
      <c r="Y4597" t="str">
        <f>VLOOKUP(S4597,Taxonomic!A:D,3,FALSE)</f>
        <v>holocentrus</v>
      </c>
      <c r="Z4597" t="str">
        <f>VLOOKUP(S4597,Taxonomic!A:D,4,FALSE)</f>
        <v>adscensionis</v>
      </c>
    </row>
    <row r="4598" spans="1:26" x14ac:dyDescent="0.2">
      <c r="A4598" t="s">
        <v>30</v>
      </c>
      <c r="B4598" t="s">
        <v>436</v>
      </c>
      <c r="C4598" s="4" t="s">
        <v>197</v>
      </c>
      <c r="D4598">
        <v>2021</v>
      </c>
      <c r="E4598">
        <v>2</v>
      </c>
      <c r="F4598" s="9">
        <v>1</v>
      </c>
      <c r="G4598" t="s">
        <v>455</v>
      </c>
      <c r="H4598" t="s">
        <v>136</v>
      </c>
      <c r="I4598">
        <f>VLOOKUP(B4598,Information_sites!D:E,2,FALSE)</f>
        <v>-24.105399999999999</v>
      </c>
      <c r="J4598">
        <f>VLOOKUP(B4598,Information_sites!D:F,3,FALSE)</f>
        <v>-45.702500000000001</v>
      </c>
      <c r="K4598">
        <v>11</v>
      </c>
      <c r="L4598">
        <v>85</v>
      </c>
      <c r="M4598">
        <v>40</v>
      </c>
      <c r="N4598">
        <v>7.9</v>
      </c>
      <c r="O4598">
        <v>10</v>
      </c>
      <c r="P4598" s="5">
        <v>0.51319444444444395</v>
      </c>
      <c r="Q4598" s="5">
        <v>0.51875000000000004</v>
      </c>
      <c r="S4598" s="2" t="s">
        <v>41</v>
      </c>
      <c r="T4598">
        <v>1</v>
      </c>
      <c r="U4598" s="2">
        <v>22</v>
      </c>
      <c r="X4598" t="str">
        <f>VLOOKUP($S4598,Taxonomic!A:D,2,FALSE)</f>
        <v>holocentridae</v>
      </c>
      <c r="Y4598" t="str">
        <f>VLOOKUP(S4598,Taxonomic!A:D,3,FALSE)</f>
        <v>holocentrus</v>
      </c>
      <c r="Z4598" t="str">
        <f>VLOOKUP(S4598,Taxonomic!A:D,4,FALSE)</f>
        <v>adscensionis</v>
      </c>
    </row>
    <row r="4599" spans="1:26" x14ac:dyDescent="0.2">
      <c r="A4599" t="s">
        <v>30</v>
      </c>
      <c r="B4599" t="s">
        <v>436</v>
      </c>
      <c r="C4599" s="4" t="s">
        <v>197</v>
      </c>
      <c r="D4599">
        <v>2021</v>
      </c>
      <c r="E4599">
        <v>2</v>
      </c>
      <c r="F4599" s="9">
        <v>1</v>
      </c>
      <c r="G4599" t="s">
        <v>455</v>
      </c>
      <c r="H4599" t="s">
        <v>136</v>
      </c>
      <c r="I4599">
        <f>VLOOKUP(B4599,Information_sites!D:E,2,FALSE)</f>
        <v>-24.105399999999999</v>
      </c>
      <c r="J4599">
        <f>VLOOKUP(B4599,Information_sites!D:F,3,FALSE)</f>
        <v>-45.702500000000001</v>
      </c>
      <c r="K4599">
        <v>11</v>
      </c>
      <c r="L4599">
        <v>85</v>
      </c>
      <c r="M4599">
        <v>40</v>
      </c>
      <c r="N4599">
        <v>7.9</v>
      </c>
      <c r="O4599">
        <v>10</v>
      </c>
      <c r="P4599" s="5">
        <v>0.51319444444444395</v>
      </c>
      <c r="Q4599" s="5">
        <v>0.51875000000000004</v>
      </c>
      <c r="S4599" s="2" t="s">
        <v>41</v>
      </c>
      <c r="T4599">
        <v>1</v>
      </c>
      <c r="U4599" s="2">
        <v>15</v>
      </c>
      <c r="X4599" t="str">
        <f>VLOOKUP($S4599,Taxonomic!A:D,2,FALSE)</f>
        <v>holocentridae</v>
      </c>
      <c r="Y4599" t="str">
        <f>VLOOKUP(S4599,Taxonomic!A:D,3,FALSE)</f>
        <v>holocentrus</v>
      </c>
      <c r="Z4599" t="str">
        <f>VLOOKUP(S4599,Taxonomic!A:D,4,FALSE)</f>
        <v>adscensionis</v>
      </c>
    </row>
    <row r="4600" spans="1:26" x14ac:dyDescent="0.2">
      <c r="A4600" t="s">
        <v>30</v>
      </c>
      <c r="B4600" t="s">
        <v>436</v>
      </c>
      <c r="C4600" s="4" t="s">
        <v>197</v>
      </c>
      <c r="D4600">
        <v>2021</v>
      </c>
      <c r="E4600">
        <v>2</v>
      </c>
      <c r="F4600" s="9">
        <v>1</v>
      </c>
      <c r="G4600" t="s">
        <v>455</v>
      </c>
      <c r="H4600" t="s">
        <v>136</v>
      </c>
      <c r="I4600">
        <f>VLOOKUP(B4600,Information_sites!D:E,2,FALSE)</f>
        <v>-24.105399999999999</v>
      </c>
      <c r="J4600">
        <f>VLOOKUP(B4600,Information_sites!D:F,3,FALSE)</f>
        <v>-45.702500000000001</v>
      </c>
      <c r="K4600">
        <v>11</v>
      </c>
      <c r="L4600">
        <v>85</v>
      </c>
      <c r="M4600">
        <v>40</v>
      </c>
      <c r="N4600">
        <v>7.9</v>
      </c>
      <c r="O4600">
        <v>10</v>
      </c>
      <c r="P4600" s="5">
        <v>0.51319444444444395</v>
      </c>
      <c r="Q4600" s="5">
        <v>0.51875000000000004</v>
      </c>
      <c r="S4600" s="2" t="s">
        <v>49</v>
      </c>
      <c r="T4600">
        <v>1</v>
      </c>
      <c r="U4600" s="2">
        <v>30</v>
      </c>
      <c r="X4600" t="str">
        <f>VLOOKUP($S4600,Taxonomic!A:D,2,FALSE)</f>
        <v>acanthuridae</v>
      </c>
      <c r="Y4600" t="str">
        <f>VLOOKUP(S4600,Taxonomic!A:D,3,FALSE)</f>
        <v>acanthurus</v>
      </c>
      <c r="Z4600" t="str">
        <f>VLOOKUP(S4600,Taxonomic!A:D,4,FALSE)</f>
        <v>chirurgus</v>
      </c>
    </row>
    <row r="4601" spans="1:26" x14ac:dyDescent="0.2">
      <c r="A4601" t="s">
        <v>30</v>
      </c>
      <c r="B4601" t="s">
        <v>436</v>
      </c>
      <c r="C4601" s="4" t="s">
        <v>197</v>
      </c>
      <c r="D4601">
        <v>2021</v>
      </c>
      <c r="E4601">
        <v>2</v>
      </c>
      <c r="F4601" s="9">
        <v>1</v>
      </c>
      <c r="G4601" t="s">
        <v>455</v>
      </c>
      <c r="H4601" t="s">
        <v>136</v>
      </c>
      <c r="I4601">
        <f>VLOOKUP(B4601,Information_sites!D:E,2,FALSE)</f>
        <v>-24.105399999999999</v>
      </c>
      <c r="J4601">
        <f>VLOOKUP(B4601,Information_sites!D:F,3,FALSE)</f>
        <v>-45.702500000000001</v>
      </c>
      <c r="K4601">
        <v>11</v>
      </c>
      <c r="L4601">
        <v>85</v>
      </c>
      <c r="M4601">
        <v>40</v>
      </c>
      <c r="N4601">
        <v>7.9</v>
      </c>
      <c r="O4601">
        <v>10</v>
      </c>
      <c r="P4601" s="5">
        <v>0.51319444444444395</v>
      </c>
      <c r="Q4601" s="5">
        <v>0.51875000000000004</v>
      </c>
      <c r="S4601" s="2" t="s">
        <v>33</v>
      </c>
      <c r="T4601">
        <v>17</v>
      </c>
      <c r="U4601" s="2">
        <v>15</v>
      </c>
      <c r="X4601" t="str">
        <f>VLOOKUP($S4601,Taxonomic!A:D,2,FALSE)</f>
        <v>pomacentridae</v>
      </c>
      <c r="Y4601" t="str">
        <f>VLOOKUP(S4601,Taxonomic!A:D,3,FALSE)</f>
        <v>abudefduf</v>
      </c>
      <c r="Z4601" t="str">
        <f>VLOOKUP(S4601,Taxonomic!A:D,4,FALSE)</f>
        <v>saxatilis</v>
      </c>
    </row>
    <row r="4602" spans="1:26" x14ac:dyDescent="0.2">
      <c r="A4602" t="s">
        <v>30</v>
      </c>
      <c r="B4602" t="s">
        <v>436</v>
      </c>
      <c r="C4602" s="4" t="s">
        <v>197</v>
      </c>
      <c r="D4602">
        <v>2021</v>
      </c>
      <c r="E4602">
        <v>2</v>
      </c>
      <c r="F4602" s="9">
        <v>1</v>
      </c>
      <c r="G4602" t="s">
        <v>455</v>
      </c>
      <c r="H4602" t="s">
        <v>136</v>
      </c>
      <c r="I4602">
        <f>VLOOKUP(B4602,Information_sites!D:E,2,FALSE)</f>
        <v>-24.105399999999999</v>
      </c>
      <c r="J4602">
        <f>VLOOKUP(B4602,Information_sites!D:F,3,FALSE)</f>
        <v>-45.702500000000001</v>
      </c>
      <c r="K4602">
        <v>11</v>
      </c>
      <c r="L4602">
        <v>85</v>
      </c>
      <c r="M4602">
        <v>40</v>
      </c>
      <c r="N4602">
        <v>7.9</v>
      </c>
      <c r="O4602">
        <v>10</v>
      </c>
      <c r="P4602" s="5">
        <v>0.51319444444444395</v>
      </c>
      <c r="Q4602" s="5">
        <v>0.51875000000000004</v>
      </c>
      <c r="S4602" s="2" t="s">
        <v>39</v>
      </c>
      <c r="T4602">
        <v>20</v>
      </c>
      <c r="U4602" s="2">
        <v>12</v>
      </c>
      <c r="X4602" t="str">
        <f>VLOOKUP($S4602,Taxonomic!A:D,2,FALSE)</f>
        <v>haemulidae</v>
      </c>
      <c r="Y4602" t="str">
        <f>VLOOKUP(S4602,Taxonomic!A:D,3,FALSE)</f>
        <v>haemulon</v>
      </c>
      <c r="Z4602" t="str">
        <f>VLOOKUP(S4602,Taxonomic!A:D,4,FALSE)</f>
        <v>aurolineatum</v>
      </c>
    </row>
    <row r="4603" spans="1:26" x14ac:dyDescent="0.2">
      <c r="A4603" t="s">
        <v>30</v>
      </c>
      <c r="B4603" t="s">
        <v>436</v>
      </c>
      <c r="C4603" s="4" t="s">
        <v>197</v>
      </c>
      <c r="D4603">
        <v>2021</v>
      </c>
      <c r="E4603">
        <v>2</v>
      </c>
      <c r="F4603" s="9">
        <v>1</v>
      </c>
      <c r="G4603" t="s">
        <v>455</v>
      </c>
      <c r="H4603" t="s">
        <v>136</v>
      </c>
      <c r="I4603">
        <f>VLOOKUP(B4603,Information_sites!D:E,2,FALSE)</f>
        <v>-24.105399999999999</v>
      </c>
      <c r="J4603">
        <f>VLOOKUP(B4603,Information_sites!D:F,3,FALSE)</f>
        <v>-45.702500000000001</v>
      </c>
      <c r="K4603">
        <v>11</v>
      </c>
      <c r="L4603">
        <v>85</v>
      </c>
      <c r="M4603">
        <v>40</v>
      </c>
      <c r="N4603">
        <v>7.9</v>
      </c>
      <c r="O4603">
        <v>10</v>
      </c>
      <c r="P4603" s="5">
        <v>0.51319444444444395</v>
      </c>
      <c r="Q4603" s="5">
        <v>0.51875000000000004</v>
      </c>
      <c r="S4603" s="2" t="s">
        <v>39</v>
      </c>
      <c r="T4603">
        <v>8</v>
      </c>
      <c r="U4603" s="2">
        <v>10</v>
      </c>
      <c r="X4603" t="str">
        <f>VLOOKUP($S4603,Taxonomic!A:D,2,FALSE)</f>
        <v>haemulidae</v>
      </c>
      <c r="Y4603" t="str">
        <f>VLOOKUP(S4603,Taxonomic!A:D,3,FALSE)</f>
        <v>haemulon</v>
      </c>
      <c r="Z4603" t="str">
        <f>VLOOKUP(S4603,Taxonomic!A:D,4,FALSE)</f>
        <v>aurolineatum</v>
      </c>
    </row>
    <row r="4604" spans="1:26" x14ac:dyDescent="0.2">
      <c r="A4604" t="s">
        <v>30</v>
      </c>
      <c r="B4604" t="s">
        <v>436</v>
      </c>
      <c r="C4604" s="4" t="s">
        <v>197</v>
      </c>
      <c r="D4604">
        <v>2021</v>
      </c>
      <c r="E4604">
        <v>2</v>
      </c>
      <c r="F4604" s="9">
        <v>1</v>
      </c>
      <c r="G4604" t="s">
        <v>455</v>
      </c>
      <c r="H4604" t="s">
        <v>136</v>
      </c>
      <c r="I4604">
        <f>VLOOKUP(B4604,Information_sites!D:E,2,FALSE)</f>
        <v>-24.105399999999999</v>
      </c>
      <c r="J4604">
        <f>VLOOKUP(B4604,Information_sites!D:F,3,FALSE)</f>
        <v>-45.702500000000001</v>
      </c>
      <c r="K4604">
        <v>11</v>
      </c>
      <c r="L4604">
        <v>85</v>
      </c>
      <c r="M4604">
        <v>40</v>
      </c>
      <c r="N4604">
        <v>7.9</v>
      </c>
      <c r="O4604">
        <v>10</v>
      </c>
      <c r="P4604" s="5">
        <v>0.51319444444444395</v>
      </c>
      <c r="Q4604" s="5">
        <v>0.51875000000000004</v>
      </c>
      <c r="S4604" s="2" t="s">
        <v>39</v>
      </c>
      <c r="T4604">
        <v>20</v>
      </c>
      <c r="U4604" s="2">
        <v>15</v>
      </c>
      <c r="X4604" t="str">
        <f>VLOOKUP($S4604,Taxonomic!A:D,2,FALSE)</f>
        <v>haemulidae</v>
      </c>
      <c r="Y4604" t="str">
        <f>VLOOKUP(S4604,Taxonomic!A:D,3,FALSE)</f>
        <v>haemulon</v>
      </c>
      <c r="Z4604" t="str">
        <f>VLOOKUP(S4604,Taxonomic!A:D,4,FALSE)</f>
        <v>aurolineatum</v>
      </c>
    </row>
    <row r="4605" spans="1:26" x14ac:dyDescent="0.2">
      <c r="A4605" t="s">
        <v>30</v>
      </c>
      <c r="B4605" t="s">
        <v>436</v>
      </c>
      <c r="C4605" s="4" t="s">
        <v>197</v>
      </c>
      <c r="D4605">
        <v>2021</v>
      </c>
      <c r="E4605">
        <v>2</v>
      </c>
      <c r="F4605" s="9">
        <v>1</v>
      </c>
      <c r="G4605" t="s">
        <v>455</v>
      </c>
      <c r="H4605" t="s">
        <v>136</v>
      </c>
      <c r="I4605">
        <f>VLOOKUP(B4605,Information_sites!D:E,2,FALSE)</f>
        <v>-24.105399999999999</v>
      </c>
      <c r="J4605">
        <f>VLOOKUP(B4605,Information_sites!D:F,3,FALSE)</f>
        <v>-45.702500000000001</v>
      </c>
      <c r="K4605">
        <v>11</v>
      </c>
      <c r="L4605">
        <v>85</v>
      </c>
      <c r="M4605">
        <v>40</v>
      </c>
      <c r="N4605">
        <v>7.9</v>
      </c>
      <c r="O4605">
        <v>10</v>
      </c>
      <c r="P4605" s="5">
        <v>0.51319444444444395</v>
      </c>
      <c r="Q4605" s="5">
        <v>0.51875000000000004</v>
      </c>
      <c r="S4605" s="2" t="s">
        <v>39</v>
      </c>
      <c r="T4605">
        <v>20</v>
      </c>
      <c r="U4605" s="2">
        <v>18</v>
      </c>
      <c r="X4605" t="str">
        <f>VLOOKUP($S4605,Taxonomic!A:D,2,FALSE)</f>
        <v>haemulidae</v>
      </c>
      <c r="Y4605" t="str">
        <f>VLOOKUP(S4605,Taxonomic!A:D,3,FALSE)</f>
        <v>haemulon</v>
      </c>
      <c r="Z4605" t="str">
        <f>VLOOKUP(S4605,Taxonomic!A:D,4,FALSE)</f>
        <v>aurolineatum</v>
      </c>
    </row>
    <row r="4606" spans="1:26" x14ac:dyDescent="0.2">
      <c r="A4606" t="s">
        <v>30</v>
      </c>
      <c r="B4606" t="s">
        <v>436</v>
      </c>
      <c r="C4606" s="4" t="s">
        <v>197</v>
      </c>
      <c r="D4606">
        <v>2021</v>
      </c>
      <c r="E4606">
        <v>2</v>
      </c>
      <c r="F4606" s="9">
        <v>1</v>
      </c>
      <c r="G4606" t="s">
        <v>455</v>
      </c>
      <c r="H4606" t="s">
        <v>136</v>
      </c>
      <c r="I4606">
        <f>VLOOKUP(B4606,Information_sites!D:E,2,FALSE)</f>
        <v>-24.105399999999999</v>
      </c>
      <c r="J4606">
        <f>VLOOKUP(B4606,Information_sites!D:F,3,FALSE)</f>
        <v>-45.702500000000001</v>
      </c>
      <c r="K4606">
        <v>11</v>
      </c>
      <c r="L4606">
        <v>85</v>
      </c>
      <c r="M4606">
        <v>40</v>
      </c>
      <c r="N4606">
        <v>7.9</v>
      </c>
      <c r="O4606">
        <v>10</v>
      </c>
      <c r="P4606" s="5">
        <v>0.51319444444444395</v>
      </c>
      <c r="Q4606" s="5">
        <v>0.51875000000000004</v>
      </c>
      <c r="S4606" s="2" t="s">
        <v>148</v>
      </c>
      <c r="T4606">
        <v>1</v>
      </c>
      <c r="U4606" s="2">
        <v>15</v>
      </c>
      <c r="X4606" t="str">
        <f>VLOOKUP($S4606,Taxonomic!A:D,2,FALSE)</f>
        <v>monacanthidae</v>
      </c>
      <c r="Y4606" t="str">
        <f>VLOOKUP(S4606,Taxonomic!A:D,3,FALSE)</f>
        <v>cantherhines</v>
      </c>
      <c r="Z4606" t="str">
        <f>VLOOKUP(S4606,Taxonomic!A:D,4,FALSE)</f>
        <v>pullus</v>
      </c>
    </row>
    <row r="4607" spans="1:26" x14ac:dyDescent="0.2">
      <c r="A4607" t="s">
        <v>30</v>
      </c>
      <c r="B4607" t="s">
        <v>436</v>
      </c>
      <c r="C4607" s="4" t="s">
        <v>197</v>
      </c>
      <c r="D4607">
        <v>2021</v>
      </c>
      <c r="E4607">
        <v>2</v>
      </c>
      <c r="F4607" s="9">
        <v>1</v>
      </c>
      <c r="G4607" t="s">
        <v>455</v>
      </c>
      <c r="H4607" t="s">
        <v>136</v>
      </c>
      <c r="I4607">
        <f>VLOOKUP(B4607,Information_sites!D:E,2,FALSE)</f>
        <v>-24.105399999999999</v>
      </c>
      <c r="J4607">
        <f>VLOOKUP(B4607,Information_sites!D:F,3,FALSE)</f>
        <v>-45.702500000000001</v>
      </c>
      <c r="K4607">
        <v>11</v>
      </c>
      <c r="L4607">
        <v>85</v>
      </c>
      <c r="M4607">
        <v>40</v>
      </c>
      <c r="N4607">
        <v>7.9</v>
      </c>
      <c r="O4607">
        <v>10</v>
      </c>
      <c r="P4607" s="5">
        <v>0.51319444444444395</v>
      </c>
      <c r="Q4607" s="5">
        <v>0.51875000000000004</v>
      </c>
      <c r="S4607" s="2" t="s">
        <v>39</v>
      </c>
      <c r="T4607">
        <v>10</v>
      </c>
      <c r="U4607" s="2">
        <v>3</v>
      </c>
      <c r="X4607" t="str">
        <f>VLOOKUP($S4607,Taxonomic!A:D,2,FALSE)</f>
        <v>haemulidae</v>
      </c>
      <c r="Y4607" t="str">
        <f>VLOOKUP(S4607,Taxonomic!A:D,3,FALSE)</f>
        <v>haemulon</v>
      </c>
      <c r="Z4607" t="str">
        <f>VLOOKUP(S4607,Taxonomic!A:D,4,FALSE)</f>
        <v>aurolineatum</v>
      </c>
    </row>
    <row r="4608" spans="1:26" x14ac:dyDescent="0.2">
      <c r="A4608" t="s">
        <v>30</v>
      </c>
      <c r="B4608" t="s">
        <v>436</v>
      </c>
      <c r="C4608" s="4" t="s">
        <v>197</v>
      </c>
      <c r="D4608">
        <v>2021</v>
      </c>
      <c r="E4608">
        <v>2</v>
      </c>
      <c r="F4608" s="9">
        <v>1</v>
      </c>
      <c r="G4608" t="s">
        <v>455</v>
      </c>
      <c r="H4608" t="s">
        <v>136</v>
      </c>
      <c r="I4608">
        <f>VLOOKUP(B4608,Information_sites!D:E,2,FALSE)</f>
        <v>-24.105399999999999</v>
      </c>
      <c r="J4608">
        <f>VLOOKUP(B4608,Information_sites!D:F,3,FALSE)</f>
        <v>-45.702500000000001</v>
      </c>
      <c r="K4608">
        <v>11</v>
      </c>
      <c r="L4608">
        <v>85</v>
      </c>
      <c r="M4608">
        <v>40</v>
      </c>
      <c r="N4608">
        <v>7.9</v>
      </c>
      <c r="O4608">
        <v>10</v>
      </c>
      <c r="P4608" s="5">
        <v>0.51319444444444395</v>
      </c>
      <c r="Q4608" s="5">
        <v>0.51875000000000004</v>
      </c>
      <c r="S4608" s="2" t="s">
        <v>39</v>
      </c>
      <c r="T4608">
        <v>25</v>
      </c>
      <c r="U4608" s="2">
        <v>5</v>
      </c>
      <c r="X4608" t="str">
        <f>VLOOKUP($S4608,Taxonomic!A:D,2,FALSE)</f>
        <v>haemulidae</v>
      </c>
      <c r="Y4608" t="str">
        <f>VLOOKUP(S4608,Taxonomic!A:D,3,FALSE)</f>
        <v>haemulon</v>
      </c>
      <c r="Z4608" t="str">
        <f>VLOOKUP(S4608,Taxonomic!A:D,4,FALSE)</f>
        <v>aurolineatum</v>
      </c>
    </row>
    <row r="4609" spans="1:26" x14ac:dyDescent="0.2">
      <c r="A4609" t="s">
        <v>30</v>
      </c>
      <c r="B4609" t="s">
        <v>436</v>
      </c>
      <c r="C4609" s="4" t="s">
        <v>197</v>
      </c>
      <c r="D4609">
        <v>2021</v>
      </c>
      <c r="E4609">
        <v>2</v>
      </c>
      <c r="F4609" s="9">
        <v>1</v>
      </c>
      <c r="G4609" t="s">
        <v>455</v>
      </c>
      <c r="H4609" t="s">
        <v>136</v>
      </c>
      <c r="I4609">
        <f>VLOOKUP(B4609,Information_sites!D:E,2,FALSE)</f>
        <v>-24.105399999999999</v>
      </c>
      <c r="J4609">
        <f>VLOOKUP(B4609,Information_sites!D:F,3,FALSE)</f>
        <v>-45.702500000000001</v>
      </c>
      <c r="K4609">
        <v>11</v>
      </c>
      <c r="L4609">
        <v>85</v>
      </c>
      <c r="M4609">
        <v>40</v>
      </c>
      <c r="N4609">
        <v>7.9</v>
      </c>
      <c r="O4609">
        <v>10</v>
      </c>
      <c r="P4609" s="5">
        <v>0.51319444444444395</v>
      </c>
      <c r="Q4609" s="5">
        <v>0.51875000000000004</v>
      </c>
      <c r="S4609" s="2" t="s">
        <v>62</v>
      </c>
      <c r="T4609">
        <v>1</v>
      </c>
      <c r="U4609" s="2">
        <v>12</v>
      </c>
      <c r="X4609" t="str">
        <f>VLOOKUP($S4609,Taxonomic!A:D,2,FALSE)</f>
        <v>tetraodontidae</v>
      </c>
      <c r="Y4609" t="str">
        <f>VLOOKUP(S4609,Taxonomic!A:D,3,FALSE)</f>
        <v>canthigaster</v>
      </c>
      <c r="Z4609" t="str">
        <f>VLOOKUP(S4609,Taxonomic!A:D,4,FALSE)</f>
        <v>figueiredoi</v>
      </c>
    </row>
    <row r="4610" spans="1:26" x14ac:dyDescent="0.2">
      <c r="A4610" t="s">
        <v>30</v>
      </c>
      <c r="B4610" t="s">
        <v>436</v>
      </c>
      <c r="C4610" s="4" t="s">
        <v>197</v>
      </c>
      <c r="D4610">
        <v>2021</v>
      </c>
      <c r="E4610">
        <v>2</v>
      </c>
      <c r="F4610" s="9">
        <v>1</v>
      </c>
      <c r="G4610" t="s">
        <v>455</v>
      </c>
      <c r="H4610" t="s">
        <v>136</v>
      </c>
      <c r="I4610">
        <f>VLOOKUP(B4610,Information_sites!D:E,2,FALSE)</f>
        <v>-24.105399999999999</v>
      </c>
      <c r="J4610">
        <f>VLOOKUP(B4610,Information_sites!D:F,3,FALSE)</f>
        <v>-45.702500000000001</v>
      </c>
      <c r="K4610">
        <v>11</v>
      </c>
      <c r="L4610">
        <v>85</v>
      </c>
      <c r="M4610">
        <v>40</v>
      </c>
      <c r="N4610">
        <v>7.9</v>
      </c>
      <c r="O4610">
        <v>10</v>
      </c>
      <c r="P4610" s="5">
        <v>0.51319444444444395</v>
      </c>
      <c r="Q4610" s="5">
        <v>0.51875000000000004</v>
      </c>
      <c r="S4610" s="2" t="s">
        <v>51</v>
      </c>
      <c r="T4610">
        <v>1</v>
      </c>
      <c r="U4610" s="2">
        <v>22</v>
      </c>
      <c r="X4610" t="str">
        <f>VLOOKUP($S4610,Taxonomic!A:D,2,FALSE)</f>
        <v>sparidae</v>
      </c>
      <c r="Y4610" t="str">
        <f>VLOOKUP(S4610,Taxonomic!A:D,3,FALSE)</f>
        <v>diplodus</v>
      </c>
      <c r="Z4610" t="str">
        <f>VLOOKUP(S4610,Taxonomic!A:D,4,FALSE)</f>
        <v>argenteus</v>
      </c>
    </row>
    <row r="4611" spans="1:26" x14ac:dyDescent="0.2">
      <c r="A4611" t="s">
        <v>30</v>
      </c>
      <c r="B4611" t="s">
        <v>436</v>
      </c>
      <c r="C4611" s="4" t="s">
        <v>197</v>
      </c>
      <c r="D4611">
        <v>2021</v>
      </c>
      <c r="E4611">
        <v>2</v>
      </c>
      <c r="F4611" s="9">
        <v>1</v>
      </c>
      <c r="G4611" t="s">
        <v>455</v>
      </c>
      <c r="H4611" t="s">
        <v>136</v>
      </c>
      <c r="I4611">
        <f>VLOOKUP(B4611,Information_sites!D:E,2,FALSE)</f>
        <v>-24.105399999999999</v>
      </c>
      <c r="J4611">
        <f>VLOOKUP(B4611,Information_sites!D:F,3,FALSE)</f>
        <v>-45.702500000000001</v>
      </c>
      <c r="K4611">
        <v>11</v>
      </c>
      <c r="L4611">
        <v>85</v>
      </c>
      <c r="M4611">
        <v>40</v>
      </c>
      <c r="N4611">
        <v>7.9</v>
      </c>
      <c r="O4611">
        <v>10</v>
      </c>
      <c r="P4611" s="5">
        <v>0.51319444444444395</v>
      </c>
      <c r="Q4611" s="5">
        <v>0.51875000000000004</v>
      </c>
      <c r="S4611" s="2" t="s">
        <v>55</v>
      </c>
      <c r="T4611">
        <v>1</v>
      </c>
      <c r="U4611" s="2">
        <v>4</v>
      </c>
      <c r="X4611" t="str">
        <f>VLOOKUP($S4611,Taxonomic!A:D,2,FALSE)</f>
        <v>blenniidae</v>
      </c>
      <c r="Y4611" t="str">
        <f>VLOOKUP(S4611,Taxonomic!A:D,3,FALSE)</f>
        <v>parablennius</v>
      </c>
      <c r="Z4611" t="str">
        <f>VLOOKUP(S4611,Taxonomic!A:D,4,FALSE)</f>
        <v>pilicornis</v>
      </c>
    </row>
    <row r="4612" spans="1:26" x14ac:dyDescent="0.2">
      <c r="A4612" t="s">
        <v>30</v>
      </c>
      <c r="B4612" t="s">
        <v>436</v>
      </c>
      <c r="C4612" s="4" t="s">
        <v>197</v>
      </c>
      <c r="D4612">
        <v>2021</v>
      </c>
      <c r="E4612">
        <v>2</v>
      </c>
      <c r="F4612" s="9">
        <v>1</v>
      </c>
      <c r="G4612" t="s">
        <v>455</v>
      </c>
      <c r="H4612" t="s">
        <v>136</v>
      </c>
      <c r="I4612">
        <f>VLOOKUP(B4612,Information_sites!D:E,2,FALSE)</f>
        <v>-24.105399999999999</v>
      </c>
      <c r="J4612">
        <f>VLOOKUP(B4612,Information_sites!D:F,3,FALSE)</f>
        <v>-45.702500000000001</v>
      </c>
      <c r="K4612">
        <v>11</v>
      </c>
      <c r="L4612">
        <v>85</v>
      </c>
      <c r="M4612">
        <v>40</v>
      </c>
      <c r="N4612">
        <v>7.9</v>
      </c>
      <c r="O4612">
        <v>10</v>
      </c>
      <c r="P4612" s="5">
        <v>0.51319444444444395</v>
      </c>
      <c r="Q4612" s="5">
        <v>0.51875000000000004</v>
      </c>
      <c r="S4612" s="2" t="s">
        <v>100</v>
      </c>
      <c r="T4612">
        <v>2</v>
      </c>
      <c r="U4612" s="2">
        <v>7</v>
      </c>
      <c r="X4612" t="str">
        <f>VLOOKUP($S4612,Taxonomic!A:D,2,FALSE)</f>
        <v>gobiidae</v>
      </c>
      <c r="Y4612" t="str">
        <f>VLOOKUP(S4612,Taxonomic!A:D,3,FALSE)</f>
        <v>coryphopterus</v>
      </c>
      <c r="Z4612" t="str">
        <f>VLOOKUP(S4612,Taxonomic!A:D,4,FALSE)</f>
        <v>glaucofraenum</v>
      </c>
    </row>
    <row r="4613" spans="1:26" x14ac:dyDescent="0.2">
      <c r="A4613" t="s">
        <v>30</v>
      </c>
      <c r="B4613" t="s">
        <v>436</v>
      </c>
      <c r="C4613" s="4" t="s">
        <v>197</v>
      </c>
      <c r="D4613">
        <v>2021</v>
      </c>
      <c r="E4613">
        <v>2</v>
      </c>
      <c r="F4613" s="9">
        <v>1</v>
      </c>
      <c r="G4613" t="s">
        <v>455</v>
      </c>
      <c r="H4613" t="s">
        <v>136</v>
      </c>
      <c r="I4613">
        <f>VLOOKUP(B4613,Information_sites!D:E,2,FALSE)</f>
        <v>-24.105399999999999</v>
      </c>
      <c r="J4613">
        <f>VLOOKUP(B4613,Information_sites!D:F,3,FALSE)</f>
        <v>-45.702500000000001</v>
      </c>
      <c r="K4613">
        <v>11</v>
      </c>
      <c r="L4613">
        <v>85</v>
      </c>
      <c r="M4613">
        <v>40</v>
      </c>
      <c r="N4613">
        <v>7.9</v>
      </c>
      <c r="O4613">
        <v>10</v>
      </c>
      <c r="P4613" s="5">
        <v>0.51319444444444395</v>
      </c>
      <c r="Q4613" s="5">
        <v>0.51875000000000004</v>
      </c>
      <c r="S4613" s="2" t="s">
        <v>100</v>
      </c>
      <c r="T4613">
        <v>4</v>
      </c>
      <c r="U4613" s="2">
        <v>5</v>
      </c>
      <c r="X4613" t="str">
        <f>VLOOKUP($S4613,Taxonomic!A:D,2,FALSE)</f>
        <v>gobiidae</v>
      </c>
      <c r="Y4613" t="str">
        <f>VLOOKUP(S4613,Taxonomic!A:D,3,FALSE)</f>
        <v>coryphopterus</v>
      </c>
      <c r="Z4613" t="str">
        <f>VLOOKUP(S4613,Taxonomic!A:D,4,FALSE)</f>
        <v>glaucofraenum</v>
      </c>
    </row>
    <row r="4614" spans="1:26" x14ac:dyDescent="0.2">
      <c r="A4614" t="s">
        <v>30</v>
      </c>
      <c r="B4614" t="s">
        <v>436</v>
      </c>
      <c r="C4614" s="4" t="s">
        <v>197</v>
      </c>
      <c r="D4614">
        <v>2021</v>
      </c>
      <c r="E4614">
        <v>2</v>
      </c>
      <c r="F4614" s="9">
        <v>1</v>
      </c>
      <c r="G4614" t="s">
        <v>455</v>
      </c>
      <c r="H4614" t="s">
        <v>136</v>
      </c>
      <c r="I4614">
        <f>VLOOKUP(B4614,Information_sites!D:E,2,FALSE)</f>
        <v>-24.105399999999999</v>
      </c>
      <c r="J4614">
        <f>VLOOKUP(B4614,Information_sites!D:F,3,FALSE)</f>
        <v>-45.702500000000001</v>
      </c>
      <c r="K4614">
        <v>11</v>
      </c>
      <c r="L4614">
        <v>85</v>
      </c>
      <c r="M4614">
        <v>40</v>
      </c>
      <c r="N4614">
        <v>7.9</v>
      </c>
      <c r="O4614">
        <v>10</v>
      </c>
      <c r="P4614" s="5">
        <v>0.51319444444444395</v>
      </c>
      <c r="Q4614" s="5">
        <v>0.51875000000000004</v>
      </c>
      <c r="S4614" s="2" t="s">
        <v>100</v>
      </c>
      <c r="T4614">
        <v>2</v>
      </c>
      <c r="U4614" s="2">
        <v>2</v>
      </c>
      <c r="X4614" t="str">
        <f>VLOOKUP($S4614,Taxonomic!A:D,2,FALSE)</f>
        <v>gobiidae</v>
      </c>
      <c r="Y4614" t="str">
        <f>VLOOKUP(S4614,Taxonomic!A:D,3,FALSE)</f>
        <v>coryphopterus</v>
      </c>
      <c r="Z4614" t="str">
        <f>VLOOKUP(S4614,Taxonomic!A:D,4,FALSE)</f>
        <v>glaucofraenum</v>
      </c>
    </row>
    <row r="4615" spans="1:26" x14ac:dyDescent="0.2">
      <c r="A4615" t="s">
        <v>30</v>
      </c>
      <c r="B4615" t="s">
        <v>436</v>
      </c>
      <c r="C4615" s="4" t="s">
        <v>197</v>
      </c>
      <c r="D4615">
        <v>2021</v>
      </c>
      <c r="E4615">
        <v>2</v>
      </c>
      <c r="F4615" s="9">
        <v>1</v>
      </c>
      <c r="G4615" t="s">
        <v>455</v>
      </c>
      <c r="H4615" t="s">
        <v>136</v>
      </c>
      <c r="I4615">
        <f>VLOOKUP(B4615,Information_sites!D:E,2,FALSE)</f>
        <v>-24.105399999999999</v>
      </c>
      <c r="J4615">
        <f>VLOOKUP(B4615,Information_sites!D:F,3,FALSE)</f>
        <v>-45.702500000000001</v>
      </c>
      <c r="K4615">
        <v>11</v>
      </c>
      <c r="L4615">
        <v>85</v>
      </c>
      <c r="M4615">
        <v>40</v>
      </c>
      <c r="N4615">
        <v>7.9</v>
      </c>
      <c r="O4615">
        <v>10</v>
      </c>
      <c r="P4615" s="5">
        <v>0.51319444444444395</v>
      </c>
      <c r="Q4615" s="5">
        <v>0.51875000000000004</v>
      </c>
      <c r="S4615" s="2" t="s">
        <v>199</v>
      </c>
      <c r="T4615">
        <v>40</v>
      </c>
      <c r="U4615" s="2">
        <v>7</v>
      </c>
      <c r="X4615" t="str">
        <f>VLOOKUP($S4615,Taxonomic!A:D,2,FALSE)</f>
        <v>carangidae</v>
      </c>
      <c r="Y4615" t="str">
        <f>VLOOKUP(S4615,Taxonomic!A:D,3,FALSE)</f>
        <v>decapterus</v>
      </c>
      <c r="Z4615" t="str">
        <f>VLOOKUP(S4615,Taxonomic!A:D,4,FALSE)</f>
        <v>macarellus</v>
      </c>
    </row>
    <row r="4616" spans="1:26" x14ac:dyDescent="0.2">
      <c r="A4616" t="s">
        <v>30</v>
      </c>
      <c r="B4616" t="s">
        <v>436</v>
      </c>
      <c r="C4616" s="4" t="s">
        <v>197</v>
      </c>
      <c r="D4616">
        <v>2021</v>
      </c>
      <c r="E4616">
        <v>2</v>
      </c>
      <c r="F4616" s="9">
        <v>1</v>
      </c>
      <c r="G4616" t="s">
        <v>455</v>
      </c>
      <c r="H4616" t="s">
        <v>136</v>
      </c>
      <c r="I4616">
        <f>VLOOKUP(B4616,Information_sites!D:E,2,FALSE)</f>
        <v>-24.105399999999999</v>
      </c>
      <c r="J4616">
        <f>VLOOKUP(B4616,Information_sites!D:F,3,FALSE)</f>
        <v>-45.702500000000001</v>
      </c>
      <c r="K4616">
        <v>11</v>
      </c>
      <c r="L4616">
        <v>85</v>
      </c>
      <c r="M4616">
        <v>40</v>
      </c>
      <c r="N4616">
        <v>7.9</v>
      </c>
      <c r="O4616">
        <v>10</v>
      </c>
      <c r="P4616" s="5">
        <v>0.51319444444444395</v>
      </c>
      <c r="Q4616" s="5">
        <v>0.51875000000000004</v>
      </c>
      <c r="S4616" s="2" t="s">
        <v>35</v>
      </c>
      <c r="T4616">
        <v>1</v>
      </c>
      <c r="U4616" s="2">
        <v>32</v>
      </c>
      <c r="X4616" t="str">
        <f>VLOOKUP($S4616,Taxonomic!A:D,2,FALSE)</f>
        <v>labridae</v>
      </c>
      <c r="Y4616" t="str">
        <f>VLOOKUP(S4616,Taxonomic!A:D,3,FALSE)</f>
        <v>bodianus</v>
      </c>
      <c r="Z4616" t="str">
        <f>VLOOKUP(S4616,Taxonomic!A:D,4,FALSE)</f>
        <v>rufus</v>
      </c>
    </row>
    <row r="4617" spans="1:26" x14ac:dyDescent="0.2">
      <c r="A4617" t="s">
        <v>30</v>
      </c>
      <c r="B4617" t="s">
        <v>436</v>
      </c>
      <c r="C4617" s="4" t="s">
        <v>197</v>
      </c>
      <c r="D4617">
        <v>2021</v>
      </c>
      <c r="E4617">
        <v>2</v>
      </c>
      <c r="F4617" s="9">
        <v>1</v>
      </c>
      <c r="G4617" t="s">
        <v>455</v>
      </c>
      <c r="H4617" t="s">
        <v>136</v>
      </c>
      <c r="I4617">
        <f>VLOOKUP(B4617,Information_sites!D:E,2,FALSE)</f>
        <v>-24.105399999999999</v>
      </c>
      <c r="J4617">
        <f>VLOOKUP(B4617,Information_sites!D:F,3,FALSE)</f>
        <v>-45.702500000000001</v>
      </c>
      <c r="K4617">
        <v>11</v>
      </c>
      <c r="L4617">
        <v>85</v>
      </c>
      <c r="M4617">
        <v>40</v>
      </c>
      <c r="N4617">
        <v>7.9</v>
      </c>
      <c r="O4617">
        <v>10</v>
      </c>
      <c r="P4617" s="5">
        <v>0.51319444444444395</v>
      </c>
      <c r="Q4617" s="5">
        <v>0.51875000000000004</v>
      </c>
      <c r="S4617" s="2" t="s">
        <v>65</v>
      </c>
      <c r="T4617">
        <v>1</v>
      </c>
      <c r="U4617" s="2">
        <v>2</v>
      </c>
      <c r="X4617" t="str">
        <f>VLOOKUP($S4617,Taxonomic!A:D,2,FALSE)</f>
        <v>gobiidae</v>
      </c>
      <c r="Y4617" t="str">
        <f>VLOOKUP(S4617,Taxonomic!A:D,3,FALSE)</f>
        <v>elacatinus</v>
      </c>
      <c r="Z4617" t="str">
        <f>VLOOKUP(S4617,Taxonomic!A:D,4,FALSE)</f>
        <v>figaro</v>
      </c>
    </row>
    <row r="4618" spans="1:26" x14ac:dyDescent="0.2">
      <c r="A4618" t="s">
        <v>30</v>
      </c>
      <c r="B4618" t="s">
        <v>436</v>
      </c>
      <c r="C4618" s="4" t="s">
        <v>197</v>
      </c>
      <c r="D4618">
        <v>2021</v>
      </c>
      <c r="E4618">
        <v>2</v>
      </c>
      <c r="F4618" s="9">
        <v>1</v>
      </c>
      <c r="G4618" t="s">
        <v>455</v>
      </c>
      <c r="H4618" t="s">
        <v>136</v>
      </c>
      <c r="I4618">
        <f>VLOOKUP(B4618,Information_sites!D:E,2,FALSE)</f>
        <v>-24.105399999999999</v>
      </c>
      <c r="J4618">
        <f>VLOOKUP(B4618,Information_sites!D:F,3,FALSE)</f>
        <v>-45.702500000000001</v>
      </c>
      <c r="K4618">
        <v>11</v>
      </c>
      <c r="L4618">
        <v>85</v>
      </c>
      <c r="M4618">
        <v>40</v>
      </c>
      <c r="N4618">
        <v>7.9</v>
      </c>
      <c r="O4618">
        <v>10</v>
      </c>
      <c r="P4618" s="5">
        <v>0.51319444444444395</v>
      </c>
      <c r="Q4618" s="5">
        <v>0.51875000000000004</v>
      </c>
      <c r="S4618" s="2" t="s">
        <v>65</v>
      </c>
      <c r="T4618">
        <v>3</v>
      </c>
      <c r="U4618" s="2">
        <v>4</v>
      </c>
      <c r="X4618" t="str">
        <f>VLOOKUP($S4618,Taxonomic!A:D,2,FALSE)</f>
        <v>gobiidae</v>
      </c>
      <c r="Y4618" t="str">
        <f>VLOOKUP(S4618,Taxonomic!A:D,3,FALSE)</f>
        <v>elacatinus</v>
      </c>
      <c r="Z4618" t="str">
        <f>VLOOKUP(S4618,Taxonomic!A:D,4,FALSE)</f>
        <v>figaro</v>
      </c>
    </row>
    <row r="4619" spans="1:26" x14ac:dyDescent="0.2">
      <c r="A4619" t="s">
        <v>30</v>
      </c>
      <c r="B4619" t="s">
        <v>436</v>
      </c>
      <c r="C4619" s="4" t="s">
        <v>197</v>
      </c>
      <c r="D4619">
        <v>2021</v>
      </c>
      <c r="E4619">
        <v>2</v>
      </c>
      <c r="F4619" s="9">
        <v>1</v>
      </c>
      <c r="G4619" t="s">
        <v>455</v>
      </c>
      <c r="H4619" t="s">
        <v>136</v>
      </c>
      <c r="I4619">
        <f>VLOOKUP(B4619,Information_sites!D:E,2,FALSE)</f>
        <v>-24.105399999999999</v>
      </c>
      <c r="J4619">
        <f>VLOOKUP(B4619,Information_sites!D:F,3,FALSE)</f>
        <v>-45.702500000000001</v>
      </c>
      <c r="K4619">
        <v>11</v>
      </c>
      <c r="L4619">
        <v>85</v>
      </c>
      <c r="M4619">
        <v>40</v>
      </c>
      <c r="N4619">
        <v>7.9</v>
      </c>
      <c r="O4619">
        <v>10</v>
      </c>
      <c r="P4619" s="5">
        <v>0.51319444444444395</v>
      </c>
      <c r="Q4619" s="5">
        <v>0.51875000000000004</v>
      </c>
      <c r="S4619" s="2" t="s">
        <v>100</v>
      </c>
      <c r="T4619">
        <v>3</v>
      </c>
      <c r="U4619" s="2">
        <v>4</v>
      </c>
      <c r="X4619" t="str">
        <f>VLOOKUP($S4619,Taxonomic!A:D,2,FALSE)</f>
        <v>gobiidae</v>
      </c>
      <c r="Y4619" t="str">
        <f>VLOOKUP(S4619,Taxonomic!A:D,3,FALSE)</f>
        <v>coryphopterus</v>
      </c>
      <c r="Z4619" t="str">
        <f>VLOOKUP(S4619,Taxonomic!A:D,4,FALSE)</f>
        <v>glaucofraenum</v>
      </c>
    </row>
    <row r="4620" spans="1:26" x14ac:dyDescent="0.2">
      <c r="A4620" t="s">
        <v>30</v>
      </c>
      <c r="B4620" t="s">
        <v>436</v>
      </c>
      <c r="C4620" s="4" t="s">
        <v>197</v>
      </c>
      <c r="D4620">
        <v>2021</v>
      </c>
      <c r="E4620">
        <v>2</v>
      </c>
      <c r="F4620" s="9">
        <v>1</v>
      </c>
      <c r="G4620" t="s">
        <v>455</v>
      </c>
      <c r="H4620" t="s">
        <v>136</v>
      </c>
      <c r="I4620">
        <f>VLOOKUP(B4620,Information_sites!D:E,2,FALSE)</f>
        <v>-24.105399999999999</v>
      </c>
      <c r="J4620">
        <f>VLOOKUP(B4620,Information_sites!D:F,3,FALSE)</f>
        <v>-45.702500000000001</v>
      </c>
      <c r="K4620">
        <v>11</v>
      </c>
      <c r="L4620">
        <v>85</v>
      </c>
      <c r="M4620">
        <v>40</v>
      </c>
      <c r="N4620">
        <v>7.9</v>
      </c>
      <c r="O4620">
        <v>10</v>
      </c>
      <c r="P4620" s="5">
        <v>0.51319444444444395</v>
      </c>
      <c r="Q4620" s="5">
        <v>0.51875000000000004</v>
      </c>
      <c r="S4620" s="2" t="s">
        <v>100</v>
      </c>
      <c r="T4620">
        <v>10</v>
      </c>
      <c r="U4620" s="2">
        <v>2</v>
      </c>
      <c r="X4620" t="str">
        <f>VLOOKUP($S4620,Taxonomic!A:D,2,FALSE)</f>
        <v>gobiidae</v>
      </c>
      <c r="Y4620" t="str">
        <f>VLOOKUP(S4620,Taxonomic!A:D,3,FALSE)</f>
        <v>coryphopterus</v>
      </c>
      <c r="Z4620" t="str">
        <f>VLOOKUP(S4620,Taxonomic!A:D,4,FALSE)</f>
        <v>glaucofraenum</v>
      </c>
    </row>
    <row r="4621" spans="1:26" x14ac:dyDescent="0.2">
      <c r="A4621" t="s">
        <v>30</v>
      </c>
      <c r="B4621" t="s">
        <v>436</v>
      </c>
      <c r="C4621" s="4" t="s">
        <v>197</v>
      </c>
      <c r="D4621">
        <v>2021</v>
      </c>
      <c r="E4621">
        <v>2</v>
      </c>
      <c r="F4621" s="9">
        <v>1</v>
      </c>
      <c r="G4621" t="s">
        <v>455</v>
      </c>
      <c r="H4621" t="s">
        <v>136</v>
      </c>
      <c r="I4621">
        <f>VLOOKUP(B4621,Information_sites!D:E,2,FALSE)</f>
        <v>-24.105399999999999</v>
      </c>
      <c r="J4621">
        <f>VLOOKUP(B4621,Information_sites!D:F,3,FALSE)</f>
        <v>-45.702500000000001</v>
      </c>
      <c r="K4621">
        <v>12</v>
      </c>
      <c r="L4621">
        <v>86</v>
      </c>
      <c r="M4621">
        <v>40</v>
      </c>
      <c r="N4621">
        <v>6</v>
      </c>
      <c r="O4621">
        <v>10</v>
      </c>
      <c r="P4621" s="5">
        <v>0.52013888888888904</v>
      </c>
      <c r="Q4621" s="5">
        <v>0.52500000000000002</v>
      </c>
      <c r="S4621" s="2" t="s">
        <v>33</v>
      </c>
      <c r="T4621">
        <v>2</v>
      </c>
      <c r="U4621" s="2">
        <v>20</v>
      </c>
      <c r="X4621" t="str">
        <f>VLOOKUP($S4621,Taxonomic!A:D,2,FALSE)</f>
        <v>pomacentridae</v>
      </c>
      <c r="Y4621" t="str">
        <f>VLOOKUP(S4621,Taxonomic!A:D,3,FALSE)</f>
        <v>abudefduf</v>
      </c>
      <c r="Z4621" t="str">
        <f>VLOOKUP(S4621,Taxonomic!A:D,4,FALSE)</f>
        <v>saxatilis</v>
      </c>
    </row>
    <row r="4622" spans="1:26" x14ac:dyDescent="0.2">
      <c r="A4622" t="s">
        <v>30</v>
      </c>
      <c r="B4622" t="s">
        <v>436</v>
      </c>
      <c r="C4622" s="4" t="s">
        <v>197</v>
      </c>
      <c r="D4622">
        <v>2021</v>
      </c>
      <c r="E4622">
        <v>2</v>
      </c>
      <c r="F4622" s="9">
        <v>1</v>
      </c>
      <c r="G4622" t="s">
        <v>455</v>
      </c>
      <c r="H4622" t="s">
        <v>136</v>
      </c>
      <c r="I4622">
        <f>VLOOKUP(B4622,Information_sites!D:E,2,FALSE)</f>
        <v>-24.105399999999999</v>
      </c>
      <c r="J4622">
        <f>VLOOKUP(B4622,Information_sites!D:F,3,FALSE)</f>
        <v>-45.702500000000001</v>
      </c>
      <c r="K4622">
        <v>12</v>
      </c>
      <c r="L4622">
        <v>86</v>
      </c>
      <c r="M4622">
        <v>40</v>
      </c>
      <c r="N4622">
        <v>6</v>
      </c>
      <c r="O4622">
        <v>10</v>
      </c>
      <c r="P4622" s="5">
        <v>0.52013888888888904</v>
      </c>
      <c r="Q4622" s="5">
        <v>0.52500000000000002</v>
      </c>
      <c r="S4622" s="2" t="s">
        <v>33</v>
      </c>
      <c r="T4622">
        <v>1</v>
      </c>
      <c r="U4622" s="2">
        <v>15</v>
      </c>
      <c r="X4622" t="str">
        <f>VLOOKUP($S4622,Taxonomic!A:D,2,FALSE)</f>
        <v>pomacentridae</v>
      </c>
      <c r="Y4622" t="str">
        <f>VLOOKUP(S4622,Taxonomic!A:D,3,FALSE)</f>
        <v>abudefduf</v>
      </c>
      <c r="Z4622" t="str">
        <f>VLOOKUP(S4622,Taxonomic!A:D,4,FALSE)</f>
        <v>saxatilis</v>
      </c>
    </row>
    <row r="4623" spans="1:26" x14ac:dyDescent="0.2">
      <c r="A4623" t="s">
        <v>30</v>
      </c>
      <c r="B4623" t="s">
        <v>436</v>
      </c>
      <c r="C4623" s="4" t="s">
        <v>197</v>
      </c>
      <c r="D4623">
        <v>2021</v>
      </c>
      <c r="E4623">
        <v>2</v>
      </c>
      <c r="F4623" s="9">
        <v>1</v>
      </c>
      <c r="G4623" t="s">
        <v>455</v>
      </c>
      <c r="H4623" t="s">
        <v>136</v>
      </c>
      <c r="I4623">
        <f>VLOOKUP(B4623,Information_sites!D:E,2,FALSE)</f>
        <v>-24.105399999999999</v>
      </c>
      <c r="J4623">
        <f>VLOOKUP(B4623,Information_sites!D:F,3,FALSE)</f>
        <v>-45.702500000000001</v>
      </c>
      <c r="K4623">
        <v>12</v>
      </c>
      <c r="L4623">
        <v>86</v>
      </c>
      <c r="M4623">
        <v>40</v>
      </c>
      <c r="N4623">
        <v>6</v>
      </c>
      <c r="O4623">
        <v>10</v>
      </c>
      <c r="P4623" s="5">
        <v>0.52013888888888904</v>
      </c>
      <c r="Q4623" s="5">
        <v>0.52500000000000002</v>
      </c>
      <c r="S4623" s="2" t="s">
        <v>33</v>
      </c>
      <c r="T4623">
        <v>4</v>
      </c>
      <c r="U4623" s="2">
        <v>8</v>
      </c>
      <c r="X4623" t="str">
        <f>VLOOKUP($S4623,Taxonomic!A:D,2,FALSE)</f>
        <v>pomacentridae</v>
      </c>
      <c r="Y4623" t="str">
        <f>VLOOKUP(S4623,Taxonomic!A:D,3,FALSE)</f>
        <v>abudefduf</v>
      </c>
      <c r="Z4623" t="str">
        <f>VLOOKUP(S4623,Taxonomic!A:D,4,FALSE)</f>
        <v>saxatilis</v>
      </c>
    </row>
    <row r="4624" spans="1:26" x14ac:dyDescent="0.2">
      <c r="A4624" t="s">
        <v>30</v>
      </c>
      <c r="B4624" t="s">
        <v>436</v>
      </c>
      <c r="C4624" s="4" t="s">
        <v>197</v>
      </c>
      <c r="D4624">
        <v>2021</v>
      </c>
      <c r="E4624">
        <v>2</v>
      </c>
      <c r="F4624" s="9">
        <v>1</v>
      </c>
      <c r="G4624" t="s">
        <v>455</v>
      </c>
      <c r="H4624" t="s">
        <v>136</v>
      </c>
      <c r="I4624">
        <f>VLOOKUP(B4624,Information_sites!D:E,2,FALSE)</f>
        <v>-24.105399999999999</v>
      </c>
      <c r="J4624">
        <f>VLOOKUP(B4624,Information_sites!D:F,3,FALSE)</f>
        <v>-45.702500000000001</v>
      </c>
      <c r="K4624">
        <v>12</v>
      </c>
      <c r="L4624">
        <v>86</v>
      </c>
      <c r="M4624">
        <v>40</v>
      </c>
      <c r="N4624">
        <v>6</v>
      </c>
      <c r="O4624">
        <v>10</v>
      </c>
      <c r="P4624" s="5">
        <v>0.52013888888888904</v>
      </c>
      <c r="Q4624" s="5">
        <v>0.52500000000000002</v>
      </c>
      <c r="S4624" s="2" t="s">
        <v>33</v>
      </c>
      <c r="T4624">
        <v>10</v>
      </c>
      <c r="U4624" s="2">
        <v>12</v>
      </c>
      <c r="X4624" t="str">
        <f>VLOOKUP($S4624,Taxonomic!A:D,2,FALSE)</f>
        <v>pomacentridae</v>
      </c>
      <c r="Y4624" t="str">
        <f>VLOOKUP(S4624,Taxonomic!A:D,3,FALSE)</f>
        <v>abudefduf</v>
      </c>
      <c r="Z4624" t="str">
        <f>VLOOKUP(S4624,Taxonomic!A:D,4,FALSE)</f>
        <v>saxatilis</v>
      </c>
    </row>
    <row r="4625" spans="1:26" x14ac:dyDescent="0.2">
      <c r="A4625" t="s">
        <v>30</v>
      </c>
      <c r="B4625" t="s">
        <v>436</v>
      </c>
      <c r="C4625" s="4" t="s">
        <v>197</v>
      </c>
      <c r="D4625">
        <v>2021</v>
      </c>
      <c r="E4625">
        <v>2</v>
      </c>
      <c r="F4625" s="9">
        <v>1</v>
      </c>
      <c r="G4625" t="s">
        <v>455</v>
      </c>
      <c r="H4625" t="s">
        <v>136</v>
      </c>
      <c r="I4625">
        <f>VLOOKUP(B4625,Information_sites!D:E,2,FALSE)</f>
        <v>-24.105399999999999</v>
      </c>
      <c r="J4625">
        <f>VLOOKUP(B4625,Information_sites!D:F,3,FALSE)</f>
        <v>-45.702500000000001</v>
      </c>
      <c r="K4625">
        <v>12</v>
      </c>
      <c r="L4625">
        <v>86</v>
      </c>
      <c r="M4625">
        <v>40</v>
      </c>
      <c r="N4625">
        <v>6</v>
      </c>
      <c r="O4625">
        <v>10</v>
      </c>
      <c r="P4625" s="5">
        <v>0.52013888888888904</v>
      </c>
      <c r="Q4625" s="5">
        <v>0.52500000000000002</v>
      </c>
      <c r="S4625" s="2" t="s">
        <v>33</v>
      </c>
      <c r="T4625">
        <v>2</v>
      </c>
      <c r="U4625" s="2">
        <v>5</v>
      </c>
      <c r="X4625" t="str">
        <f>VLOOKUP($S4625,Taxonomic!A:D,2,FALSE)</f>
        <v>pomacentridae</v>
      </c>
      <c r="Y4625" t="str">
        <f>VLOOKUP(S4625,Taxonomic!A:D,3,FALSE)</f>
        <v>abudefduf</v>
      </c>
      <c r="Z4625" t="str">
        <f>VLOOKUP(S4625,Taxonomic!A:D,4,FALSE)</f>
        <v>saxatilis</v>
      </c>
    </row>
    <row r="4626" spans="1:26" x14ac:dyDescent="0.2">
      <c r="A4626" t="s">
        <v>30</v>
      </c>
      <c r="B4626" t="s">
        <v>436</v>
      </c>
      <c r="C4626" s="4" t="s">
        <v>197</v>
      </c>
      <c r="D4626">
        <v>2021</v>
      </c>
      <c r="E4626">
        <v>2</v>
      </c>
      <c r="F4626" s="9">
        <v>1</v>
      </c>
      <c r="G4626" t="s">
        <v>455</v>
      </c>
      <c r="H4626" t="s">
        <v>136</v>
      </c>
      <c r="I4626">
        <f>VLOOKUP(B4626,Information_sites!D:E,2,FALSE)</f>
        <v>-24.105399999999999</v>
      </c>
      <c r="J4626">
        <f>VLOOKUP(B4626,Information_sites!D:F,3,FALSE)</f>
        <v>-45.702500000000001</v>
      </c>
      <c r="K4626">
        <v>12</v>
      </c>
      <c r="L4626">
        <v>86</v>
      </c>
      <c r="M4626">
        <v>40</v>
      </c>
      <c r="N4626">
        <v>6</v>
      </c>
      <c r="O4626">
        <v>10</v>
      </c>
      <c r="P4626" s="5">
        <v>0.52013888888888904</v>
      </c>
      <c r="Q4626" s="5">
        <v>0.52500000000000002</v>
      </c>
      <c r="S4626" s="2" t="s">
        <v>39</v>
      </c>
      <c r="T4626">
        <v>10</v>
      </c>
      <c r="U4626" s="2">
        <v>5</v>
      </c>
      <c r="X4626" t="str">
        <f>VLOOKUP($S4626,Taxonomic!A:D,2,FALSE)</f>
        <v>haemulidae</v>
      </c>
      <c r="Y4626" t="str">
        <f>VLOOKUP(S4626,Taxonomic!A:D,3,FALSE)</f>
        <v>haemulon</v>
      </c>
      <c r="Z4626" t="str">
        <f>VLOOKUP(S4626,Taxonomic!A:D,4,FALSE)</f>
        <v>aurolineatum</v>
      </c>
    </row>
    <row r="4627" spans="1:26" x14ac:dyDescent="0.2">
      <c r="A4627" t="s">
        <v>30</v>
      </c>
      <c r="B4627" t="s">
        <v>436</v>
      </c>
      <c r="C4627" s="4" t="s">
        <v>197</v>
      </c>
      <c r="D4627">
        <v>2021</v>
      </c>
      <c r="E4627">
        <v>2</v>
      </c>
      <c r="F4627" s="9">
        <v>1</v>
      </c>
      <c r="G4627" t="s">
        <v>455</v>
      </c>
      <c r="H4627" t="s">
        <v>136</v>
      </c>
      <c r="I4627">
        <f>VLOOKUP(B4627,Information_sites!D:E,2,FALSE)</f>
        <v>-24.105399999999999</v>
      </c>
      <c r="J4627">
        <f>VLOOKUP(B4627,Information_sites!D:F,3,FALSE)</f>
        <v>-45.702500000000001</v>
      </c>
      <c r="K4627">
        <v>12</v>
      </c>
      <c r="L4627">
        <v>86</v>
      </c>
      <c r="M4627">
        <v>40</v>
      </c>
      <c r="N4627">
        <v>6</v>
      </c>
      <c r="O4627">
        <v>10</v>
      </c>
      <c r="P4627" s="5">
        <v>0.52013888888888904</v>
      </c>
      <c r="Q4627" s="5">
        <v>0.52500000000000002</v>
      </c>
      <c r="S4627" s="2" t="s">
        <v>39</v>
      </c>
      <c r="T4627">
        <v>20</v>
      </c>
      <c r="U4627" s="2">
        <v>7</v>
      </c>
      <c r="X4627" t="str">
        <f>VLOOKUP($S4627,Taxonomic!A:D,2,FALSE)</f>
        <v>haemulidae</v>
      </c>
      <c r="Y4627" t="str">
        <f>VLOOKUP(S4627,Taxonomic!A:D,3,FALSE)</f>
        <v>haemulon</v>
      </c>
      <c r="Z4627" t="str">
        <f>VLOOKUP(S4627,Taxonomic!A:D,4,FALSE)</f>
        <v>aurolineatum</v>
      </c>
    </row>
    <row r="4628" spans="1:26" x14ac:dyDescent="0.2">
      <c r="A4628" t="s">
        <v>30</v>
      </c>
      <c r="B4628" t="s">
        <v>436</v>
      </c>
      <c r="C4628" s="4" t="s">
        <v>197</v>
      </c>
      <c r="D4628">
        <v>2021</v>
      </c>
      <c r="E4628">
        <v>2</v>
      </c>
      <c r="F4628" s="9">
        <v>1</v>
      </c>
      <c r="G4628" t="s">
        <v>455</v>
      </c>
      <c r="H4628" t="s">
        <v>136</v>
      </c>
      <c r="I4628">
        <f>VLOOKUP(B4628,Information_sites!D:E,2,FALSE)</f>
        <v>-24.105399999999999</v>
      </c>
      <c r="J4628">
        <f>VLOOKUP(B4628,Information_sites!D:F,3,FALSE)</f>
        <v>-45.702500000000001</v>
      </c>
      <c r="K4628">
        <v>12</v>
      </c>
      <c r="L4628">
        <v>86</v>
      </c>
      <c r="M4628">
        <v>40</v>
      </c>
      <c r="N4628">
        <v>6</v>
      </c>
      <c r="O4628">
        <v>10</v>
      </c>
      <c r="P4628" s="5">
        <v>0.52013888888888904</v>
      </c>
      <c r="Q4628" s="5">
        <v>0.52500000000000002</v>
      </c>
      <c r="S4628" s="2" t="s">
        <v>39</v>
      </c>
      <c r="T4628">
        <v>20</v>
      </c>
      <c r="U4628" s="2">
        <v>15</v>
      </c>
      <c r="X4628" t="str">
        <f>VLOOKUP($S4628,Taxonomic!A:D,2,FALSE)</f>
        <v>haemulidae</v>
      </c>
      <c r="Y4628" t="str">
        <f>VLOOKUP(S4628,Taxonomic!A:D,3,FALSE)</f>
        <v>haemulon</v>
      </c>
      <c r="Z4628" t="str">
        <f>VLOOKUP(S4628,Taxonomic!A:D,4,FALSE)</f>
        <v>aurolineatum</v>
      </c>
    </row>
    <row r="4629" spans="1:26" x14ac:dyDescent="0.2">
      <c r="A4629" t="s">
        <v>30</v>
      </c>
      <c r="B4629" t="s">
        <v>436</v>
      </c>
      <c r="C4629" s="4" t="s">
        <v>197</v>
      </c>
      <c r="D4629">
        <v>2021</v>
      </c>
      <c r="E4629">
        <v>2</v>
      </c>
      <c r="F4629" s="9">
        <v>1</v>
      </c>
      <c r="G4629" t="s">
        <v>455</v>
      </c>
      <c r="H4629" t="s">
        <v>136</v>
      </c>
      <c r="I4629">
        <f>VLOOKUP(B4629,Information_sites!D:E,2,FALSE)</f>
        <v>-24.105399999999999</v>
      </c>
      <c r="J4629">
        <f>VLOOKUP(B4629,Information_sites!D:F,3,FALSE)</f>
        <v>-45.702500000000001</v>
      </c>
      <c r="K4629">
        <v>12</v>
      </c>
      <c r="L4629">
        <v>86</v>
      </c>
      <c r="M4629">
        <v>40</v>
      </c>
      <c r="N4629">
        <v>6</v>
      </c>
      <c r="O4629">
        <v>10</v>
      </c>
      <c r="P4629" s="5">
        <v>0.52013888888888904</v>
      </c>
      <c r="Q4629" s="5">
        <v>0.52500000000000002</v>
      </c>
      <c r="S4629" s="2" t="s">
        <v>39</v>
      </c>
      <c r="T4629">
        <v>17</v>
      </c>
      <c r="U4629" s="2">
        <v>18</v>
      </c>
      <c r="X4629" t="str">
        <f>VLOOKUP($S4629,Taxonomic!A:D,2,FALSE)</f>
        <v>haemulidae</v>
      </c>
      <c r="Y4629" t="str">
        <f>VLOOKUP(S4629,Taxonomic!A:D,3,FALSE)</f>
        <v>haemulon</v>
      </c>
      <c r="Z4629" t="str">
        <f>VLOOKUP(S4629,Taxonomic!A:D,4,FALSE)</f>
        <v>aurolineatum</v>
      </c>
    </row>
    <row r="4630" spans="1:26" x14ac:dyDescent="0.2">
      <c r="A4630" t="s">
        <v>30</v>
      </c>
      <c r="B4630" t="s">
        <v>436</v>
      </c>
      <c r="C4630" s="4" t="s">
        <v>197</v>
      </c>
      <c r="D4630">
        <v>2021</v>
      </c>
      <c r="E4630">
        <v>2</v>
      </c>
      <c r="F4630" s="9">
        <v>1</v>
      </c>
      <c r="G4630" t="s">
        <v>455</v>
      </c>
      <c r="H4630" t="s">
        <v>136</v>
      </c>
      <c r="I4630">
        <f>VLOOKUP(B4630,Information_sites!D:E,2,FALSE)</f>
        <v>-24.105399999999999</v>
      </c>
      <c r="J4630">
        <f>VLOOKUP(B4630,Information_sites!D:F,3,FALSE)</f>
        <v>-45.702500000000001</v>
      </c>
      <c r="K4630">
        <v>12</v>
      </c>
      <c r="L4630">
        <v>86</v>
      </c>
      <c r="M4630">
        <v>40</v>
      </c>
      <c r="N4630">
        <v>6</v>
      </c>
      <c r="O4630">
        <v>10</v>
      </c>
      <c r="P4630" s="5">
        <v>0.52013888888888904</v>
      </c>
      <c r="Q4630" s="5">
        <v>0.52500000000000002</v>
      </c>
      <c r="S4630" s="2" t="s">
        <v>39</v>
      </c>
      <c r="T4630">
        <v>7</v>
      </c>
      <c r="U4630" s="2">
        <v>5</v>
      </c>
      <c r="X4630" t="str">
        <f>VLOOKUP($S4630,Taxonomic!A:D,2,FALSE)</f>
        <v>haemulidae</v>
      </c>
      <c r="Y4630" t="str">
        <f>VLOOKUP(S4630,Taxonomic!A:D,3,FALSE)</f>
        <v>haemulon</v>
      </c>
      <c r="Z4630" t="str">
        <f>VLOOKUP(S4630,Taxonomic!A:D,4,FALSE)</f>
        <v>aurolineatum</v>
      </c>
    </row>
    <row r="4631" spans="1:26" x14ac:dyDescent="0.2">
      <c r="A4631" t="s">
        <v>30</v>
      </c>
      <c r="B4631" t="s">
        <v>436</v>
      </c>
      <c r="C4631" s="4" t="s">
        <v>197</v>
      </c>
      <c r="D4631">
        <v>2021</v>
      </c>
      <c r="E4631">
        <v>2</v>
      </c>
      <c r="F4631" s="9">
        <v>1</v>
      </c>
      <c r="G4631" t="s">
        <v>455</v>
      </c>
      <c r="H4631" t="s">
        <v>136</v>
      </c>
      <c r="I4631">
        <f>VLOOKUP(B4631,Information_sites!D:E,2,FALSE)</f>
        <v>-24.105399999999999</v>
      </c>
      <c r="J4631">
        <f>VLOOKUP(B4631,Information_sites!D:F,3,FALSE)</f>
        <v>-45.702500000000001</v>
      </c>
      <c r="K4631">
        <v>12</v>
      </c>
      <c r="L4631">
        <v>86</v>
      </c>
      <c r="M4631">
        <v>40</v>
      </c>
      <c r="N4631">
        <v>6</v>
      </c>
      <c r="O4631">
        <v>10</v>
      </c>
      <c r="P4631" s="5">
        <v>0.52013888888888904</v>
      </c>
      <c r="Q4631" s="5">
        <v>0.52500000000000002</v>
      </c>
      <c r="S4631" s="2" t="s">
        <v>39</v>
      </c>
      <c r="T4631">
        <v>10</v>
      </c>
      <c r="U4631" s="2">
        <v>20</v>
      </c>
      <c r="X4631" t="str">
        <f>VLOOKUP($S4631,Taxonomic!A:D,2,FALSE)</f>
        <v>haemulidae</v>
      </c>
      <c r="Y4631" t="str">
        <f>VLOOKUP(S4631,Taxonomic!A:D,3,FALSE)</f>
        <v>haemulon</v>
      </c>
      <c r="Z4631" t="str">
        <f>VLOOKUP(S4631,Taxonomic!A:D,4,FALSE)</f>
        <v>aurolineatum</v>
      </c>
    </row>
    <row r="4632" spans="1:26" x14ac:dyDescent="0.2">
      <c r="A4632" t="s">
        <v>30</v>
      </c>
      <c r="B4632" t="s">
        <v>436</v>
      </c>
      <c r="C4632" s="4" t="s">
        <v>197</v>
      </c>
      <c r="D4632">
        <v>2021</v>
      </c>
      <c r="E4632">
        <v>2</v>
      </c>
      <c r="F4632" s="9">
        <v>1</v>
      </c>
      <c r="G4632" t="s">
        <v>455</v>
      </c>
      <c r="H4632" t="s">
        <v>136</v>
      </c>
      <c r="I4632">
        <f>VLOOKUP(B4632,Information_sites!D:E,2,FALSE)</f>
        <v>-24.105399999999999</v>
      </c>
      <c r="J4632">
        <f>VLOOKUP(B4632,Information_sites!D:F,3,FALSE)</f>
        <v>-45.702500000000001</v>
      </c>
      <c r="K4632">
        <v>12</v>
      </c>
      <c r="L4632">
        <v>86</v>
      </c>
      <c r="M4632">
        <v>40</v>
      </c>
      <c r="N4632">
        <v>6</v>
      </c>
      <c r="O4632">
        <v>10</v>
      </c>
      <c r="P4632" s="5">
        <v>0.52013888888888904</v>
      </c>
      <c r="Q4632" s="5">
        <v>0.52500000000000002</v>
      </c>
      <c r="S4632" s="2" t="s">
        <v>41</v>
      </c>
      <c r="T4632">
        <v>1</v>
      </c>
      <c r="U4632" s="2">
        <v>28</v>
      </c>
      <c r="X4632" t="str">
        <f>VLOOKUP($S4632,Taxonomic!A:D,2,FALSE)</f>
        <v>holocentridae</v>
      </c>
      <c r="Y4632" t="str">
        <f>VLOOKUP(S4632,Taxonomic!A:D,3,FALSE)</f>
        <v>holocentrus</v>
      </c>
      <c r="Z4632" t="str">
        <f>VLOOKUP(S4632,Taxonomic!A:D,4,FALSE)</f>
        <v>adscensionis</v>
      </c>
    </row>
    <row r="4633" spans="1:26" x14ac:dyDescent="0.2">
      <c r="A4633" t="s">
        <v>30</v>
      </c>
      <c r="B4633" t="s">
        <v>436</v>
      </c>
      <c r="C4633" s="4" t="s">
        <v>197</v>
      </c>
      <c r="D4633">
        <v>2021</v>
      </c>
      <c r="E4633">
        <v>2</v>
      </c>
      <c r="F4633" s="9">
        <v>1</v>
      </c>
      <c r="G4633" t="s">
        <v>455</v>
      </c>
      <c r="H4633" t="s">
        <v>136</v>
      </c>
      <c r="I4633">
        <f>VLOOKUP(B4633,Information_sites!D:E,2,FALSE)</f>
        <v>-24.105399999999999</v>
      </c>
      <c r="J4633">
        <f>VLOOKUP(B4633,Information_sites!D:F,3,FALSE)</f>
        <v>-45.702500000000001</v>
      </c>
      <c r="K4633">
        <v>12</v>
      </c>
      <c r="L4633">
        <v>86</v>
      </c>
      <c r="M4633">
        <v>40</v>
      </c>
      <c r="N4633">
        <v>6</v>
      </c>
      <c r="O4633">
        <v>10</v>
      </c>
      <c r="P4633" s="5">
        <v>0.52013888888888904</v>
      </c>
      <c r="Q4633" s="5">
        <v>0.52500000000000002</v>
      </c>
      <c r="S4633" s="2" t="s">
        <v>41</v>
      </c>
      <c r="T4633">
        <v>1</v>
      </c>
      <c r="U4633" s="2">
        <v>30</v>
      </c>
      <c r="X4633" t="str">
        <f>VLOOKUP($S4633,Taxonomic!A:D,2,FALSE)</f>
        <v>holocentridae</v>
      </c>
      <c r="Y4633" t="str">
        <f>VLOOKUP(S4633,Taxonomic!A:D,3,FALSE)</f>
        <v>holocentrus</v>
      </c>
      <c r="Z4633" t="str">
        <f>VLOOKUP(S4633,Taxonomic!A:D,4,FALSE)</f>
        <v>adscensionis</v>
      </c>
    </row>
    <row r="4634" spans="1:26" x14ac:dyDescent="0.2">
      <c r="A4634" t="s">
        <v>30</v>
      </c>
      <c r="B4634" t="s">
        <v>436</v>
      </c>
      <c r="C4634" s="4" t="s">
        <v>197</v>
      </c>
      <c r="D4634">
        <v>2021</v>
      </c>
      <c r="E4634">
        <v>2</v>
      </c>
      <c r="F4634" s="9">
        <v>1</v>
      </c>
      <c r="G4634" t="s">
        <v>455</v>
      </c>
      <c r="H4634" t="s">
        <v>136</v>
      </c>
      <c r="I4634">
        <f>VLOOKUP(B4634,Information_sites!D:E,2,FALSE)</f>
        <v>-24.105399999999999</v>
      </c>
      <c r="J4634">
        <f>VLOOKUP(B4634,Information_sites!D:F,3,FALSE)</f>
        <v>-45.702500000000001</v>
      </c>
      <c r="K4634">
        <v>12</v>
      </c>
      <c r="L4634">
        <v>86</v>
      </c>
      <c r="M4634">
        <v>40</v>
      </c>
      <c r="N4634">
        <v>6</v>
      </c>
      <c r="O4634">
        <v>10</v>
      </c>
      <c r="P4634" s="5">
        <v>0.52013888888888904</v>
      </c>
      <c r="Q4634" s="5">
        <v>0.52500000000000002</v>
      </c>
      <c r="S4634" s="2" t="s">
        <v>35</v>
      </c>
      <c r="T4634">
        <v>1</v>
      </c>
      <c r="U4634" s="2">
        <v>32</v>
      </c>
      <c r="X4634" t="str">
        <f>VLOOKUP($S4634,Taxonomic!A:D,2,FALSE)</f>
        <v>labridae</v>
      </c>
      <c r="Y4634" t="str">
        <f>VLOOKUP(S4634,Taxonomic!A:D,3,FALSE)</f>
        <v>bodianus</v>
      </c>
      <c r="Z4634" t="str">
        <f>VLOOKUP(S4634,Taxonomic!A:D,4,FALSE)</f>
        <v>rufus</v>
      </c>
    </row>
    <row r="4635" spans="1:26" x14ac:dyDescent="0.2">
      <c r="A4635" t="s">
        <v>30</v>
      </c>
      <c r="B4635" t="s">
        <v>436</v>
      </c>
      <c r="C4635" s="4" t="s">
        <v>197</v>
      </c>
      <c r="D4635">
        <v>2021</v>
      </c>
      <c r="E4635">
        <v>2</v>
      </c>
      <c r="F4635" s="9">
        <v>1</v>
      </c>
      <c r="G4635" t="s">
        <v>455</v>
      </c>
      <c r="H4635" t="s">
        <v>136</v>
      </c>
      <c r="I4635">
        <f>VLOOKUP(B4635,Information_sites!D:E,2,FALSE)</f>
        <v>-24.105399999999999</v>
      </c>
      <c r="J4635">
        <f>VLOOKUP(B4635,Information_sites!D:F,3,FALSE)</f>
        <v>-45.702500000000001</v>
      </c>
      <c r="K4635">
        <v>12</v>
      </c>
      <c r="L4635">
        <v>86</v>
      </c>
      <c r="M4635">
        <v>40</v>
      </c>
      <c r="N4635">
        <v>6</v>
      </c>
      <c r="O4635">
        <v>10</v>
      </c>
      <c r="P4635" s="5">
        <v>0.52013888888888904</v>
      </c>
      <c r="Q4635" s="5">
        <v>0.52500000000000002</v>
      </c>
      <c r="S4635" s="2" t="s">
        <v>35</v>
      </c>
      <c r="T4635">
        <v>1</v>
      </c>
      <c r="U4635" s="2">
        <v>18</v>
      </c>
      <c r="X4635" t="str">
        <f>VLOOKUP($S4635,Taxonomic!A:D,2,FALSE)</f>
        <v>labridae</v>
      </c>
      <c r="Y4635" t="str">
        <f>VLOOKUP(S4635,Taxonomic!A:D,3,FALSE)</f>
        <v>bodianus</v>
      </c>
      <c r="Z4635" t="str">
        <f>VLOOKUP(S4635,Taxonomic!A:D,4,FALSE)</f>
        <v>rufus</v>
      </c>
    </row>
    <row r="4636" spans="1:26" x14ac:dyDescent="0.2">
      <c r="A4636" t="s">
        <v>30</v>
      </c>
      <c r="B4636" t="s">
        <v>436</v>
      </c>
      <c r="C4636" s="4" t="s">
        <v>197</v>
      </c>
      <c r="D4636">
        <v>2021</v>
      </c>
      <c r="E4636">
        <v>2</v>
      </c>
      <c r="F4636" s="9">
        <v>1</v>
      </c>
      <c r="G4636" t="s">
        <v>455</v>
      </c>
      <c r="H4636" t="s">
        <v>136</v>
      </c>
      <c r="I4636">
        <f>VLOOKUP(B4636,Information_sites!D:E,2,FALSE)</f>
        <v>-24.105399999999999</v>
      </c>
      <c r="J4636">
        <f>VLOOKUP(B4636,Information_sites!D:F,3,FALSE)</f>
        <v>-45.702500000000001</v>
      </c>
      <c r="K4636">
        <v>12</v>
      </c>
      <c r="L4636">
        <v>86</v>
      </c>
      <c r="M4636">
        <v>40</v>
      </c>
      <c r="N4636">
        <v>6</v>
      </c>
      <c r="O4636">
        <v>10</v>
      </c>
      <c r="P4636" s="5">
        <v>0.52013888888888904</v>
      </c>
      <c r="Q4636" s="5">
        <v>0.52500000000000002</v>
      </c>
      <c r="S4636" s="2" t="s">
        <v>35</v>
      </c>
      <c r="T4636">
        <v>1</v>
      </c>
      <c r="U4636" s="2">
        <v>27</v>
      </c>
      <c r="X4636" t="str">
        <f>VLOOKUP($S4636,Taxonomic!A:D,2,FALSE)</f>
        <v>labridae</v>
      </c>
      <c r="Y4636" t="str">
        <f>VLOOKUP(S4636,Taxonomic!A:D,3,FALSE)</f>
        <v>bodianus</v>
      </c>
      <c r="Z4636" t="str">
        <f>VLOOKUP(S4636,Taxonomic!A:D,4,FALSE)</f>
        <v>rufus</v>
      </c>
    </row>
    <row r="4637" spans="1:26" x14ac:dyDescent="0.2">
      <c r="A4637" t="s">
        <v>30</v>
      </c>
      <c r="B4637" t="s">
        <v>436</v>
      </c>
      <c r="C4637" s="4" t="s">
        <v>197</v>
      </c>
      <c r="D4637">
        <v>2021</v>
      </c>
      <c r="E4637">
        <v>2</v>
      </c>
      <c r="F4637" s="9">
        <v>1</v>
      </c>
      <c r="G4637" t="s">
        <v>455</v>
      </c>
      <c r="H4637" t="s">
        <v>136</v>
      </c>
      <c r="I4637">
        <f>VLOOKUP(B4637,Information_sites!D:E,2,FALSE)</f>
        <v>-24.105399999999999</v>
      </c>
      <c r="J4637">
        <f>VLOOKUP(B4637,Information_sites!D:F,3,FALSE)</f>
        <v>-45.702500000000001</v>
      </c>
      <c r="K4637">
        <v>12</v>
      </c>
      <c r="L4637">
        <v>86</v>
      </c>
      <c r="M4637">
        <v>40</v>
      </c>
      <c r="N4637">
        <v>6</v>
      </c>
      <c r="O4637">
        <v>10</v>
      </c>
      <c r="P4637" s="5">
        <v>0.52013888888888904</v>
      </c>
      <c r="Q4637" s="5">
        <v>0.52500000000000002</v>
      </c>
      <c r="S4637" s="2" t="s">
        <v>36</v>
      </c>
      <c r="T4637">
        <v>1</v>
      </c>
      <c r="U4637" s="2">
        <v>12</v>
      </c>
      <c r="X4637" t="str">
        <f>VLOOKUP($S4637,Taxonomic!A:D,2,FALSE)</f>
        <v>pomacentridae</v>
      </c>
      <c r="Y4637" t="str">
        <f>VLOOKUP(S4637,Taxonomic!A:D,3,FALSE)</f>
        <v>chromis</v>
      </c>
      <c r="Z4637" t="str">
        <f>VLOOKUP(S4637,Taxonomic!A:D,4,FALSE)</f>
        <v>multilineata</v>
      </c>
    </row>
    <row r="4638" spans="1:26" x14ac:dyDescent="0.2">
      <c r="A4638" t="s">
        <v>30</v>
      </c>
      <c r="B4638" t="s">
        <v>436</v>
      </c>
      <c r="C4638" s="4" t="s">
        <v>197</v>
      </c>
      <c r="D4638">
        <v>2021</v>
      </c>
      <c r="E4638">
        <v>2</v>
      </c>
      <c r="F4638" s="9">
        <v>1</v>
      </c>
      <c r="G4638" t="s">
        <v>455</v>
      </c>
      <c r="H4638" t="s">
        <v>136</v>
      </c>
      <c r="I4638">
        <f>VLOOKUP(B4638,Information_sites!D:E,2,FALSE)</f>
        <v>-24.105399999999999</v>
      </c>
      <c r="J4638">
        <f>VLOOKUP(B4638,Information_sites!D:F,3,FALSE)</f>
        <v>-45.702500000000001</v>
      </c>
      <c r="K4638">
        <v>12</v>
      </c>
      <c r="L4638">
        <v>86</v>
      </c>
      <c r="M4638">
        <v>40</v>
      </c>
      <c r="N4638">
        <v>6</v>
      </c>
      <c r="O4638">
        <v>10</v>
      </c>
      <c r="P4638" s="5">
        <v>0.52013888888888904</v>
      </c>
      <c r="Q4638" s="5">
        <v>0.52500000000000002</v>
      </c>
      <c r="S4638" s="2" t="s">
        <v>33</v>
      </c>
      <c r="T4638">
        <v>2</v>
      </c>
      <c r="U4638" s="2">
        <v>10</v>
      </c>
      <c r="X4638" t="str">
        <f>VLOOKUP($S4638,Taxonomic!A:D,2,FALSE)</f>
        <v>pomacentridae</v>
      </c>
      <c r="Y4638" t="str">
        <f>VLOOKUP(S4638,Taxonomic!A:D,3,FALSE)</f>
        <v>abudefduf</v>
      </c>
      <c r="Z4638" t="str">
        <f>VLOOKUP(S4638,Taxonomic!A:D,4,FALSE)</f>
        <v>saxatilis</v>
      </c>
    </row>
    <row r="4639" spans="1:26" x14ac:dyDescent="0.2">
      <c r="A4639" t="s">
        <v>30</v>
      </c>
      <c r="B4639" t="s">
        <v>436</v>
      </c>
      <c r="C4639" s="4" t="s">
        <v>197</v>
      </c>
      <c r="D4639">
        <v>2021</v>
      </c>
      <c r="E4639">
        <v>2</v>
      </c>
      <c r="F4639" s="9">
        <v>1</v>
      </c>
      <c r="G4639" t="s">
        <v>455</v>
      </c>
      <c r="H4639" t="s">
        <v>136</v>
      </c>
      <c r="I4639">
        <f>VLOOKUP(B4639,Information_sites!D:E,2,FALSE)</f>
        <v>-24.105399999999999</v>
      </c>
      <c r="J4639">
        <f>VLOOKUP(B4639,Information_sites!D:F,3,FALSE)</f>
        <v>-45.702500000000001</v>
      </c>
      <c r="K4639">
        <v>12</v>
      </c>
      <c r="L4639">
        <v>86</v>
      </c>
      <c r="M4639">
        <v>40</v>
      </c>
      <c r="N4639">
        <v>6</v>
      </c>
      <c r="O4639">
        <v>10</v>
      </c>
      <c r="P4639" s="5">
        <v>0.52013888888888904</v>
      </c>
      <c r="Q4639" s="5">
        <v>0.52500000000000002</v>
      </c>
      <c r="S4639" s="2" t="s">
        <v>33</v>
      </c>
      <c r="T4639">
        <v>1</v>
      </c>
      <c r="U4639" s="2">
        <v>12</v>
      </c>
      <c r="X4639" t="str">
        <f>VLOOKUP($S4639,Taxonomic!A:D,2,FALSE)</f>
        <v>pomacentridae</v>
      </c>
      <c r="Y4639" t="str">
        <f>VLOOKUP(S4639,Taxonomic!A:D,3,FALSE)</f>
        <v>abudefduf</v>
      </c>
      <c r="Z4639" t="str">
        <f>VLOOKUP(S4639,Taxonomic!A:D,4,FALSE)</f>
        <v>saxatilis</v>
      </c>
    </row>
    <row r="4640" spans="1:26" x14ac:dyDescent="0.2">
      <c r="A4640" t="s">
        <v>30</v>
      </c>
      <c r="B4640" t="s">
        <v>436</v>
      </c>
      <c r="C4640" s="4" t="s">
        <v>197</v>
      </c>
      <c r="D4640">
        <v>2021</v>
      </c>
      <c r="E4640">
        <v>2</v>
      </c>
      <c r="F4640" s="9">
        <v>1</v>
      </c>
      <c r="G4640" t="s">
        <v>455</v>
      </c>
      <c r="H4640" t="s">
        <v>136</v>
      </c>
      <c r="I4640">
        <f>VLOOKUP(B4640,Information_sites!D:E,2,FALSE)</f>
        <v>-24.105399999999999</v>
      </c>
      <c r="J4640">
        <f>VLOOKUP(B4640,Information_sites!D:F,3,FALSE)</f>
        <v>-45.702500000000001</v>
      </c>
      <c r="K4640">
        <v>12</v>
      </c>
      <c r="L4640">
        <v>86</v>
      </c>
      <c r="M4640">
        <v>40</v>
      </c>
      <c r="N4640">
        <v>6</v>
      </c>
      <c r="O4640">
        <v>10</v>
      </c>
      <c r="P4640" s="5">
        <v>0.52013888888888904</v>
      </c>
      <c r="Q4640" s="5">
        <v>0.52500000000000002</v>
      </c>
      <c r="S4640" s="2" t="s">
        <v>51</v>
      </c>
      <c r="T4640">
        <v>1</v>
      </c>
      <c r="U4640" s="2">
        <v>15</v>
      </c>
      <c r="X4640" t="str">
        <f>VLOOKUP($S4640,Taxonomic!A:D,2,FALSE)</f>
        <v>sparidae</v>
      </c>
      <c r="Y4640" t="str">
        <f>VLOOKUP(S4640,Taxonomic!A:D,3,FALSE)</f>
        <v>diplodus</v>
      </c>
      <c r="Z4640" t="str">
        <f>VLOOKUP(S4640,Taxonomic!A:D,4,FALSE)</f>
        <v>argenteus</v>
      </c>
    </row>
    <row r="4641" spans="1:26" x14ac:dyDescent="0.2">
      <c r="A4641" t="s">
        <v>30</v>
      </c>
      <c r="B4641" t="s">
        <v>436</v>
      </c>
      <c r="C4641" s="4" t="s">
        <v>197</v>
      </c>
      <c r="D4641">
        <v>2021</v>
      </c>
      <c r="E4641">
        <v>2</v>
      </c>
      <c r="F4641" s="9">
        <v>1</v>
      </c>
      <c r="G4641" t="s">
        <v>455</v>
      </c>
      <c r="H4641" t="s">
        <v>136</v>
      </c>
      <c r="I4641">
        <f>VLOOKUP(B4641,Information_sites!D:E,2,FALSE)</f>
        <v>-24.105399999999999</v>
      </c>
      <c r="J4641">
        <f>VLOOKUP(B4641,Information_sites!D:F,3,FALSE)</f>
        <v>-45.702500000000001</v>
      </c>
      <c r="K4641">
        <v>12</v>
      </c>
      <c r="L4641">
        <v>86</v>
      </c>
      <c r="M4641">
        <v>40</v>
      </c>
      <c r="N4641">
        <v>6</v>
      </c>
      <c r="O4641">
        <v>10</v>
      </c>
      <c r="P4641" s="5">
        <v>0.52013888888888904</v>
      </c>
      <c r="Q4641" s="5">
        <v>0.52500000000000002</v>
      </c>
      <c r="S4641" s="2" t="s">
        <v>51</v>
      </c>
      <c r="T4641">
        <v>1</v>
      </c>
      <c r="U4641" s="2">
        <v>27</v>
      </c>
      <c r="X4641" t="str">
        <f>VLOOKUP($S4641,Taxonomic!A:D,2,FALSE)</f>
        <v>sparidae</v>
      </c>
      <c r="Y4641" t="str">
        <f>VLOOKUP(S4641,Taxonomic!A:D,3,FALSE)</f>
        <v>diplodus</v>
      </c>
      <c r="Z4641" t="str">
        <f>VLOOKUP(S4641,Taxonomic!A:D,4,FALSE)</f>
        <v>argenteus</v>
      </c>
    </row>
    <row r="4642" spans="1:26" x14ac:dyDescent="0.2">
      <c r="A4642" t="s">
        <v>30</v>
      </c>
      <c r="B4642" t="s">
        <v>436</v>
      </c>
      <c r="C4642" s="4" t="s">
        <v>197</v>
      </c>
      <c r="D4642">
        <v>2021</v>
      </c>
      <c r="E4642">
        <v>2</v>
      </c>
      <c r="F4642" s="9">
        <v>1</v>
      </c>
      <c r="G4642" t="s">
        <v>455</v>
      </c>
      <c r="H4642" t="s">
        <v>136</v>
      </c>
      <c r="I4642">
        <f>VLOOKUP(B4642,Information_sites!D:E,2,FALSE)</f>
        <v>-24.105399999999999</v>
      </c>
      <c r="J4642">
        <f>VLOOKUP(B4642,Information_sites!D:F,3,FALSE)</f>
        <v>-45.702500000000001</v>
      </c>
      <c r="K4642">
        <v>12</v>
      </c>
      <c r="L4642">
        <v>86</v>
      </c>
      <c r="M4642">
        <v>40</v>
      </c>
      <c r="N4642">
        <v>6</v>
      </c>
      <c r="O4642">
        <v>10</v>
      </c>
      <c r="P4642" s="5">
        <v>0.52013888888888904</v>
      </c>
      <c r="Q4642" s="5">
        <v>0.52500000000000002</v>
      </c>
      <c r="S4642" s="2" t="s">
        <v>34</v>
      </c>
      <c r="T4642">
        <v>1</v>
      </c>
      <c r="U4642" s="2">
        <v>17</v>
      </c>
      <c r="X4642" t="str">
        <f>VLOOKUP($S4642,Taxonomic!A:D,2,FALSE)</f>
        <v>labridae</v>
      </c>
      <c r="Y4642" t="str">
        <f>VLOOKUP(S4642,Taxonomic!A:D,3,FALSE)</f>
        <v>bodianus</v>
      </c>
      <c r="Z4642" t="str">
        <f>VLOOKUP(S4642,Taxonomic!A:D,4,FALSE)</f>
        <v>pulchellus</v>
      </c>
    </row>
    <row r="4643" spans="1:26" x14ac:dyDescent="0.2">
      <c r="A4643" t="s">
        <v>30</v>
      </c>
      <c r="B4643" t="s">
        <v>436</v>
      </c>
      <c r="C4643" s="4" t="s">
        <v>197</v>
      </c>
      <c r="D4643">
        <v>2021</v>
      </c>
      <c r="E4643">
        <v>2</v>
      </c>
      <c r="F4643" s="9">
        <v>1</v>
      </c>
      <c r="G4643" t="s">
        <v>455</v>
      </c>
      <c r="H4643" t="s">
        <v>136</v>
      </c>
      <c r="I4643">
        <f>VLOOKUP(B4643,Information_sites!D:E,2,FALSE)</f>
        <v>-24.105399999999999</v>
      </c>
      <c r="J4643">
        <f>VLOOKUP(B4643,Information_sites!D:F,3,FALSE)</f>
        <v>-45.702500000000001</v>
      </c>
      <c r="K4643">
        <v>12</v>
      </c>
      <c r="L4643">
        <v>86</v>
      </c>
      <c r="M4643">
        <v>40</v>
      </c>
      <c r="N4643">
        <v>6</v>
      </c>
      <c r="O4643">
        <v>10</v>
      </c>
      <c r="P4643" s="5">
        <v>0.52013888888888904</v>
      </c>
      <c r="Q4643" s="5">
        <v>0.52500000000000002</v>
      </c>
      <c r="S4643" s="2" t="s">
        <v>56</v>
      </c>
      <c r="T4643">
        <v>1</v>
      </c>
      <c r="U4643" s="2">
        <v>40</v>
      </c>
      <c r="V4643" t="s">
        <v>157</v>
      </c>
      <c r="X4643" t="str">
        <f>VLOOKUP($S4643,Taxonomic!A:D,2,FALSE)</f>
        <v>scaridae</v>
      </c>
      <c r="Y4643" t="str">
        <f>VLOOKUP(S4643,Taxonomic!A:D,3,FALSE)</f>
        <v>sparisoma</v>
      </c>
      <c r="Z4643" t="str">
        <f>VLOOKUP(S4643,Taxonomic!A:D,4,FALSE)</f>
        <v>axillare</v>
      </c>
    </row>
    <row r="4644" spans="1:26" x14ac:dyDescent="0.2">
      <c r="A4644" t="s">
        <v>30</v>
      </c>
      <c r="B4644" t="s">
        <v>436</v>
      </c>
      <c r="C4644" s="4" t="s">
        <v>197</v>
      </c>
      <c r="D4644">
        <v>2021</v>
      </c>
      <c r="E4644">
        <v>2</v>
      </c>
      <c r="F4644" s="9">
        <v>1</v>
      </c>
      <c r="G4644" t="s">
        <v>455</v>
      </c>
      <c r="H4644" t="s">
        <v>136</v>
      </c>
      <c r="I4644">
        <f>VLOOKUP(B4644,Information_sites!D:E,2,FALSE)</f>
        <v>-24.105399999999999</v>
      </c>
      <c r="J4644">
        <f>VLOOKUP(B4644,Information_sites!D:F,3,FALSE)</f>
        <v>-45.702500000000001</v>
      </c>
      <c r="K4644">
        <v>12</v>
      </c>
      <c r="L4644">
        <v>86</v>
      </c>
      <c r="M4644">
        <v>40</v>
      </c>
      <c r="N4644">
        <v>6</v>
      </c>
      <c r="O4644">
        <v>10</v>
      </c>
      <c r="P4644" s="5">
        <v>0.52013888888888904</v>
      </c>
      <c r="Q4644" s="5">
        <v>0.52500000000000002</v>
      </c>
      <c r="S4644" s="2" t="s">
        <v>64</v>
      </c>
      <c r="T4644">
        <v>2</v>
      </c>
      <c r="U4644" s="2">
        <v>20</v>
      </c>
      <c r="X4644" t="str">
        <f>VLOOKUP($S4644,Taxonomic!A:D,2,FALSE)</f>
        <v>kyphosidae</v>
      </c>
      <c r="Y4644" t="str">
        <f>VLOOKUP(S4644,Taxonomic!A:D,3,FALSE)</f>
        <v>kyphosus</v>
      </c>
      <c r="Z4644" t="str">
        <f>VLOOKUP(S4644,Taxonomic!A:D,4,FALSE)</f>
        <v>vaigiensis</v>
      </c>
    </row>
    <row r="4645" spans="1:26" x14ac:dyDescent="0.2">
      <c r="A4645" t="s">
        <v>30</v>
      </c>
      <c r="B4645" t="s">
        <v>436</v>
      </c>
      <c r="C4645" s="4" t="s">
        <v>197</v>
      </c>
      <c r="D4645">
        <v>2021</v>
      </c>
      <c r="E4645">
        <v>2</v>
      </c>
      <c r="F4645" s="9">
        <v>1</v>
      </c>
      <c r="G4645" t="s">
        <v>455</v>
      </c>
      <c r="H4645" t="s">
        <v>136</v>
      </c>
      <c r="I4645">
        <f>VLOOKUP(B4645,Information_sites!D:E,2,FALSE)</f>
        <v>-24.105399999999999</v>
      </c>
      <c r="J4645">
        <f>VLOOKUP(B4645,Information_sites!D:F,3,FALSE)</f>
        <v>-45.702500000000001</v>
      </c>
      <c r="K4645">
        <v>12</v>
      </c>
      <c r="L4645">
        <v>86</v>
      </c>
      <c r="M4645">
        <v>40</v>
      </c>
      <c r="N4645">
        <v>6</v>
      </c>
      <c r="O4645">
        <v>10</v>
      </c>
      <c r="P4645" s="5">
        <v>0.52013888888888904</v>
      </c>
      <c r="Q4645" s="5">
        <v>0.52500000000000002</v>
      </c>
      <c r="S4645" s="2" t="s">
        <v>64</v>
      </c>
      <c r="T4645">
        <v>4</v>
      </c>
      <c r="U4645" s="2">
        <v>30</v>
      </c>
      <c r="X4645" t="str">
        <f>VLOOKUP($S4645,Taxonomic!A:D,2,FALSE)</f>
        <v>kyphosidae</v>
      </c>
      <c r="Y4645" t="str">
        <f>VLOOKUP(S4645,Taxonomic!A:D,3,FALSE)</f>
        <v>kyphosus</v>
      </c>
      <c r="Z4645" t="str">
        <f>VLOOKUP(S4645,Taxonomic!A:D,4,FALSE)</f>
        <v>vaigiensis</v>
      </c>
    </row>
    <row r="4646" spans="1:26" x14ac:dyDescent="0.2">
      <c r="A4646" t="s">
        <v>30</v>
      </c>
      <c r="B4646" t="s">
        <v>436</v>
      </c>
      <c r="C4646" s="4" t="s">
        <v>197</v>
      </c>
      <c r="D4646">
        <v>2021</v>
      </c>
      <c r="E4646">
        <v>2</v>
      </c>
      <c r="F4646" s="9">
        <v>1</v>
      </c>
      <c r="G4646" t="s">
        <v>455</v>
      </c>
      <c r="H4646" t="s">
        <v>136</v>
      </c>
      <c r="I4646">
        <f>VLOOKUP(B4646,Information_sites!D:E,2,FALSE)</f>
        <v>-24.105399999999999</v>
      </c>
      <c r="J4646">
        <f>VLOOKUP(B4646,Information_sites!D:F,3,FALSE)</f>
        <v>-45.702500000000001</v>
      </c>
      <c r="K4646">
        <v>12</v>
      </c>
      <c r="L4646">
        <v>86</v>
      </c>
      <c r="M4646">
        <v>40</v>
      </c>
      <c r="N4646">
        <v>6</v>
      </c>
      <c r="O4646">
        <v>10</v>
      </c>
      <c r="P4646" s="5">
        <v>0.52013888888888904</v>
      </c>
      <c r="Q4646" s="5">
        <v>0.52500000000000002</v>
      </c>
      <c r="S4646" s="2" t="s">
        <v>49</v>
      </c>
      <c r="T4646">
        <v>1</v>
      </c>
      <c r="U4646" s="2">
        <v>30</v>
      </c>
      <c r="X4646" t="str">
        <f>VLOOKUP($S4646,Taxonomic!A:D,2,FALSE)</f>
        <v>acanthuridae</v>
      </c>
      <c r="Y4646" t="str">
        <f>VLOOKUP(S4646,Taxonomic!A:D,3,FALSE)</f>
        <v>acanthurus</v>
      </c>
      <c r="Z4646" t="str">
        <f>VLOOKUP(S4646,Taxonomic!A:D,4,FALSE)</f>
        <v>chirurgus</v>
      </c>
    </row>
    <row r="4647" spans="1:26" x14ac:dyDescent="0.2">
      <c r="A4647" t="s">
        <v>30</v>
      </c>
      <c r="B4647" t="s">
        <v>436</v>
      </c>
      <c r="C4647" s="4" t="s">
        <v>197</v>
      </c>
      <c r="D4647">
        <v>2021</v>
      </c>
      <c r="E4647">
        <v>2</v>
      </c>
      <c r="F4647" s="9">
        <v>1</v>
      </c>
      <c r="G4647" t="s">
        <v>455</v>
      </c>
      <c r="H4647" t="s">
        <v>136</v>
      </c>
      <c r="I4647">
        <f>VLOOKUP(B4647,Information_sites!D:E,2,FALSE)</f>
        <v>-24.105399999999999</v>
      </c>
      <c r="J4647">
        <f>VLOOKUP(B4647,Information_sites!D:F,3,FALSE)</f>
        <v>-45.702500000000001</v>
      </c>
      <c r="K4647">
        <v>12</v>
      </c>
      <c r="L4647">
        <v>86</v>
      </c>
      <c r="M4647">
        <v>40</v>
      </c>
      <c r="N4647">
        <v>6</v>
      </c>
      <c r="O4647">
        <v>10</v>
      </c>
      <c r="P4647" s="5">
        <v>0.52013888888888904</v>
      </c>
      <c r="Q4647" s="5">
        <v>0.52500000000000002</v>
      </c>
      <c r="S4647" s="2" t="s">
        <v>49</v>
      </c>
      <c r="T4647">
        <v>1</v>
      </c>
      <c r="U4647" s="2">
        <v>35</v>
      </c>
      <c r="X4647" t="str">
        <f>VLOOKUP($S4647,Taxonomic!A:D,2,FALSE)</f>
        <v>acanthuridae</v>
      </c>
      <c r="Y4647" t="str">
        <f>VLOOKUP(S4647,Taxonomic!A:D,3,FALSE)</f>
        <v>acanthurus</v>
      </c>
      <c r="Z4647" t="str">
        <f>VLOOKUP(S4647,Taxonomic!A:D,4,FALSE)</f>
        <v>chirurgus</v>
      </c>
    </row>
    <row r="4648" spans="1:26" x14ac:dyDescent="0.2">
      <c r="A4648" t="s">
        <v>30</v>
      </c>
      <c r="B4648" t="s">
        <v>436</v>
      </c>
      <c r="C4648" s="4" t="s">
        <v>197</v>
      </c>
      <c r="D4648">
        <v>2021</v>
      </c>
      <c r="E4648">
        <v>2</v>
      </c>
      <c r="F4648" s="9">
        <v>1</v>
      </c>
      <c r="G4648" t="s">
        <v>455</v>
      </c>
      <c r="H4648" t="s">
        <v>136</v>
      </c>
      <c r="I4648">
        <f>VLOOKUP(B4648,Information_sites!D:E,2,FALSE)</f>
        <v>-24.105399999999999</v>
      </c>
      <c r="J4648">
        <f>VLOOKUP(B4648,Information_sites!D:F,3,FALSE)</f>
        <v>-45.702500000000001</v>
      </c>
      <c r="K4648">
        <v>12</v>
      </c>
      <c r="L4648">
        <v>86</v>
      </c>
      <c r="M4648">
        <v>40</v>
      </c>
      <c r="N4648">
        <v>6</v>
      </c>
      <c r="O4648">
        <v>10</v>
      </c>
      <c r="P4648" s="5">
        <v>0.52013888888888904</v>
      </c>
      <c r="Q4648" s="5">
        <v>0.52500000000000002</v>
      </c>
      <c r="S4648" s="2" t="s">
        <v>49</v>
      </c>
      <c r="T4648">
        <v>2</v>
      </c>
      <c r="U4648" s="2">
        <v>15</v>
      </c>
      <c r="X4648" t="str">
        <f>VLOOKUP($S4648,Taxonomic!A:D,2,FALSE)</f>
        <v>acanthuridae</v>
      </c>
      <c r="Y4648" t="str">
        <f>VLOOKUP(S4648,Taxonomic!A:D,3,FALSE)</f>
        <v>acanthurus</v>
      </c>
      <c r="Z4648" t="str">
        <f>VLOOKUP(S4648,Taxonomic!A:D,4,FALSE)</f>
        <v>chirurgus</v>
      </c>
    </row>
    <row r="4649" spans="1:26" x14ac:dyDescent="0.2">
      <c r="A4649" t="s">
        <v>30</v>
      </c>
      <c r="B4649" t="s">
        <v>436</v>
      </c>
      <c r="C4649" s="4" t="s">
        <v>197</v>
      </c>
      <c r="D4649">
        <v>2021</v>
      </c>
      <c r="E4649">
        <v>2</v>
      </c>
      <c r="F4649" s="9">
        <v>1</v>
      </c>
      <c r="G4649" t="s">
        <v>455</v>
      </c>
      <c r="H4649" t="s">
        <v>136</v>
      </c>
      <c r="I4649">
        <f>VLOOKUP(B4649,Information_sites!D:E,2,FALSE)</f>
        <v>-24.105399999999999</v>
      </c>
      <c r="J4649">
        <f>VLOOKUP(B4649,Information_sites!D:F,3,FALSE)</f>
        <v>-45.702500000000001</v>
      </c>
      <c r="K4649">
        <v>12</v>
      </c>
      <c r="L4649">
        <v>86</v>
      </c>
      <c r="M4649">
        <v>40</v>
      </c>
      <c r="N4649">
        <v>6</v>
      </c>
      <c r="O4649">
        <v>10</v>
      </c>
      <c r="P4649" s="5">
        <v>0.52013888888888904</v>
      </c>
      <c r="Q4649" s="5">
        <v>0.52500000000000002</v>
      </c>
      <c r="S4649" s="2" t="s">
        <v>72</v>
      </c>
      <c r="T4649">
        <v>10</v>
      </c>
      <c r="U4649" s="2">
        <v>27</v>
      </c>
      <c r="X4649" t="str">
        <f>VLOOKUP($S4649,Taxonomic!A:D,2,FALSE)</f>
        <v>carangidae</v>
      </c>
      <c r="Y4649" t="str">
        <f>VLOOKUP(S4649,Taxonomic!A:D,3,FALSE)</f>
        <v>caranx</v>
      </c>
      <c r="Z4649" t="str">
        <f>VLOOKUP(S4649,Taxonomic!A:D,4,FALSE)</f>
        <v>latus</v>
      </c>
    </row>
    <row r="4650" spans="1:26" x14ac:dyDescent="0.2">
      <c r="A4650" t="s">
        <v>30</v>
      </c>
      <c r="B4650" t="s">
        <v>436</v>
      </c>
      <c r="C4650" s="4" t="s">
        <v>197</v>
      </c>
      <c r="D4650">
        <v>2021</v>
      </c>
      <c r="E4650">
        <v>2</v>
      </c>
      <c r="F4650" s="9">
        <v>1</v>
      </c>
      <c r="G4650" t="s">
        <v>455</v>
      </c>
      <c r="H4650" t="s">
        <v>136</v>
      </c>
      <c r="I4650">
        <f>VLOOKUP(B4650,Information_sites!D:E,2,FALSE)</f>
        <v>-24.105399999999999</v>
      </c>
      <c r="J4650">
        <f>VLOOKUP(B4650,Information_sites!D:F,3,FALSE)</f>
        <v>-45.702500000000001</v>
      </c>
      <c r="K4650">
        <v>12</v>
      </c>
      <c r="L4650">
        <v>86</v>
      </c>
      <c r="M4650">
        <v>40</v>
      </c>
      <c r="N4650">
        <v>6</v>
      </c>
      <c r="O4650">
        <v>10</v>
      </c>
      <c r="P4650" s="5">
        <v>0.52013888888888904</v>
      </c>
      <c r="Q4650" s="5">
        <v>0.52500000000000002</v>
      </c>
      <c r="S4650" s="2" t="s">
        <v>60</v>
      </c>
      <c r="T4650">
        <v>1</v>
      </c>
      <c r="U4650" s="2">
        <v>10</v>
      </c>
      <c r="X4650" t="str">
        <f>VLOOKUP($S4650,Taxonomic!A:D,2,FALSE)</f>
        <v>chaetodontidae</v>
      </c>
      <c r="Y4650" t="str">
        <f>VLOOKUP(S4650,Taxonomic!A:D,3,FALSE)</f>
        <v>chaetodon</v>
      </c>
      <c r="Z4650" t="str">
        <f>VLOOKUP(S4650,Taxonomic!A:D,4,FALSE)</f>
        <v>striatus</v>
      </c>
    </row>
    <row r="4651" spans="1:26" x14ac:dyDescent="0.2">
      <c r="A4651" t="s">
        <v>30</v>
      </c>
      <c r="B4651" t="s">
        <v>436</v>
      </c>
      <c r="C4651" s="4" t="s">
        <v>197</v>
      </c>
      <c r="D4651">
        <v>2021</v>
      </c>
      <c r="E4651">
        <v>2</v>
      </c>
      <c r="F4651" s="9">
        <v>1</v>
      </c>
      <c r="G4651" t="s">
        <v>455</v>
      </c>
      <c r="H4651" t="s">
        <v>136</v>
      </c>
      <c r="I4651">
        <f>VLOOKUP(B4651,Information_sites!D:E,2,FALSE)</f>
        <v>-24.105399999999999</v>
      </c>
      <c r="J4651">
        <f>VLOOKUP(B4651,Information_sites!D:F,3,FALSE)</f>
        <v>-45.702500000000001</v>
      </c>
      <c r="K4651">
        <v>12</v>
      </c>
      <c r="L4651">
        <v>86</v>
      </c>
      <c r="M4651">
        <v>40</v>
      </c>
      <c r="N4651">
        <v>6</v>
      </c>
      <c r="O4651">
        <v>10</v>
      </c>
      <c r="P4651" s="5">
        <v>0.52013888888888904</v>
      </c>
      <c r="Q4651" s="5">
        <v>0.52500000000000002</v>
      </c>
      <c r="S4651" s="2" t="s">
        <v>154</v>
      </c>
      <c r="T4651">
        <v>1</v>
      </c>
      <c r="U4651" s="2">
        <v>12</v>
      </c>
      <c r="X4651" t="str">
        <f>VLOOKUP($S4651,Taxonomic!A:D,2,FALSE)</f>
        <v>lutjanidae</v>
      </c>
      <c r="Y4651" t="str">
        <f>VLOOKUP(S4651,Taxonomic!A:D,3,FALSE)</f>
        <v>rhomboplites</v>
      </c>
      <c r="Z4651" t="str">
        <f>VLOOKUP(S4651,Taxonomic!A:D,4,FALSE)</f>
        <v>aurorubens</v>
      </c>
    </row>
    <row r="4652" spans="1:26" x14ac:dyDescent="0.2">
      <c r="A4652" t="s">
        <v>30</v>
      </c>
      <c r="B4652" t="s">
        <v>436</v>
      </c>
      <c r="C4652" s="4" t="s">
        <v>197</v>
      </c>
      <c r="D4652">
        <v>2021</v>
      </c>
      <c r="E4652">
        <v>2</v>
      </c>
      <c r="F4652" s="9">
        <v>1</v>
      </c>
      <c r="G4652" t="s">
        <v>455</v>
      </c>
      <c r="H4652" t="s">
        <v>136</v>
      </c>
      <c r="I4652">
        <f>VLOOKUP(B4652,Information_sites!D:E,2,FALSE)</f>
        <v>-24.105399999999999</v>
      </c>
      <c r="J4652">
        <f>VLOOKUP(B4652,Information_sites!D:F,3,FALSE)</f>
        <v>-45.702500000000001</v>
      </c>
      <c r="K4652">
        <v>12</v>
      </c>
      <c r="L4652">
        <v>86</v>
      </c>
      <c r="M4652">
        <v>40</v>
      </c>
      <c r="N4652">
        <v>6</v>
      </c>
      <c r="O4652">
        <v>10</v>
      </c>
      <c r="P4652" s="5">
        <v>0.52013888888888904</v>
      </c>
      <c r="Q4652" s="5">
        <v>0.52500000000000002</v>
      </c>
      <c r="S4652" s="2" t="s">
        <v>65</v>
      </c>
      <c r="T4652">
        <v>5</v>
      </c>
      <c r="U4652" s="2">
        <v>3</v>
      </c>
      <c r="X4652" t="str">
        <f>VLOOKUP($S4652,Taxonomic!A:D,2,FALSE)</f>
        <v>gobiidae</v>
      </c>
      <c r="Y4652" t="str">
        <f>VLOOKUP(S4652,Taxonomic!A:D,3,FALSE)</f>
        <v>elacatinus</v>
      </c>
      <c r="Z4652" t="str">
        <f>VLOOKUP(S4652,Taxonomic!A:D,4,FALSE)</f>
        <v>figaro</v>
      </c>
    </row>
    <row r="4653" spans="1:26" x14ac:dyDescent="0.2">
      <c r="A4653" t="s">
        <v>30</v>
      </c>
      <c r="B4653" t="s">
        <v>436</v>
      </c>
      <c r="C4653" s="4" t="s">
        <v>197</v>
      </c>
      <c r="D4653">
        <v>2021</v>
      </c>
      <c r="E4653">
        <v>2</v>
      </c>
      <c r="F4653" s="9">
        <v>1</v>
      </c>
      <c r="G4653" t="s">
        <v>455</v>
      </c>
      <c r="H4653" t="s">
        <v>136</v>
      </c>
      <c r="I4653">
        <f>VLOOKUP(B4653,Information_sites!D:E,2,FALSE)</f>
        <v>-24.105399999999999</v>
      </c>
      <c r="J4653">
        <f>VLOOKUP(B4653,Information_sites!D:F,3,FALSE)</f>
        <v>-45.702500000000001</v>
      </c>
      <c r="K4653">
        <v>12</v>
      </c>
      <c r="L4653">
        <v>86</v>
      </c>
      <c r="M4653">
        <v>40</v>
      </c>
      <c r="N4653">
        <v>6</v>
      </c>
      <c r="O4653">
        <v>10</v>
      </c>
      <c r="P4653" s="5">
        <v>0.52013888888888904</v>
      </c>
      <c r="Q4653" s="5">
        <v>0.52500000000000002</v>
      </c>
      <c r="S4653" s="2" t="s">
        <v>65</v>
      </c>
      <c r="T4653">
        <v>3</v>
      </c>
      <c r="U4653" s="2">
        <v>2</v>
      </c>
      <c r="X4653" t="str">
        <f>VLOOKUP($S4653,Taxonomic!A:D,2,FALSE)</f>
        <v>gobiidae</v>
      </c>
      <c r="Y4653" t="str">
        <f>VLOOKUP(S4653,Taxonomic!A:D,3,FALSE)</f>
        <v>elacatinus</v>
      </c>
      <c r="Z4653" t="str">
        <f>VLOOKUP(S4653,Taxonomic!A:D,4,FALSE)</f>
        <v>figaro</v>
      </c>
    </row>
    <row r="4654" spans="1:26" x14ac:dyDescent="0.2">
      <c r="A4654" t="s">
        <v>30</v>
      </c>
      <c r="B4654" t="s">
        <v>436</v>
      </c>
      <c r="C4654" s="4" t="s">
        <v>197</v>
      </c>
      <c r="D4654">
        <v>2021</v>
      </c>
      <c r="E4654">
        <v>2</v>
      </c>
      <c r="F4654" s="9">
        <v>1</v>
      </c>
      <c r="G4654" t="s">
        <v>455</v>
      </c>
      <c r="H4654" t="s">
        <v>136</v>
      </c>
      <c r="I4654">
        <f>VLOOKUP(B4654,Information_sites!D:E,2,FALSE)</f>
        <v>-24.105399999999999</v>
      </c>
      <c r="J4654">
        <f>VLOOKUP(B4654,Information_sites!D:F,3,FALSE)</f>
        <v>-45.702500000000001</v>
      </c>
      <c r="K4654">
        <v>12</v>
      </c>
      <c r="L4654">
        <v>86</v>
      </c>
      <c r="M4654">
        <v>40</v>
      </c>
      <c r="N4654">
        <v>6</v>
      </c>
      <c r="O4654">
        <v>10</v>
      </c>
      <c r="P4654" s="5">
        <v>0.52013888888888904</v>
      </c>
      <c r="Q4654" s="5">
        <v>0.52500000000000002</v>
      </c>
      <c r="S4654" s="2" t="s">
        <v>54</v>
      </c>
      <c r="T4654">
        <v>1</v>
      </c>
      <c r="U4654" s="2">
        <v>3</v>
      </c>
      <c r="X4654" t="str">
        <f>VLOOKUP($S4654,Taxonomic!A:D,2,FALSE)</f>
        <v>blenniidae</v>
      </c>
      <c r="Y4654" t="str">
        <f>VLOOKUP(S4654,Taxonomic!A:D,3,FALSE)</f>
        <v>parablennius</v>
      </c>
      <c r="Z4654" t="str">
        <f>VLOOKUP(S4654,Taxonomic!A:D,4,FALSE)</f>
        <v>marmoreus</v>
      </c>
    </row>
    <row r="4655" spans="1:26" x14ac:dyDescent="0.2">
      <c r="A4655" t="s">
        <v>30</v>
      </c>
      <c r="B4655" t="s">
        <v>436</v>
      </c>
      <c r="C4655" s="4" t="s">
        <v>197</v>
      </c>
      <c r="D4655">
        <v>2021</v>
      </c>
      <c r="E4655">
        <v>2</v>
      </c>
      <c r="F4655" s="9">
        <v>1</v>
      </c>
      <c r="G4655" t="s">
        <v>455</v>
      </c>
      <c r="H4655" t="s">
        <v>136</v>
      </c>
      <c r="I4655">
        <f>VLOOKUP(B4655,Information_sites!D:E,2,FALSE)</f>
        <v>-24.105399999999999</v>
      </c>
      <c r="J4655">
        <f>VLOOKUP(B4655,Information_sites!D:F,3,FALSE)</f>
        <v>-45.702500000000001</v>
      </c>
      <c r="K4655">
        <v>12</v>
      </c>
      <c r="L4655">
        <v>86</v>
      </c>
      <c r="M4655">
        <v>40</v>
      </c>
      <c r="N4655">
        <v>6</v>
      </c>
      <c r="O4655">
        <v>10</v>
      </c>
      <c r="P4655" s="5">
        <v>0.52013888888888904</v>
      </c>
      <c r="Q4655" s="5">
        <v>0.52500000000000002</v>
      </c>
      <c r="S4655" s="2" t="s">
        <v>55</v>
      </c>
      <c r="T4655">
        <v>1</v>
      </c>
      <c r="U4655" s="2">
        <v>5</v>
      </c>
      <c r="X4655" t="str">
        <f>VLOOKUP($S4655,Taxonomic!A:D,2,FALSE)</f>
        <v>blenniidae</v>
      </c>
      <c r="Y4655" t="str">
        <f>VLOOKUP(S4655,Taxonomic!A:D,3,FALSE)</f>
        <v>parablennius</v>
      </c>
      <c r="Z4655" t="str">
        <f>VLOOKUP(S4655,Taxonomic!A:D,4,FALSE)</f>
        <v>pilicornis</v>
      </c>
    </row>
    <row r="4656" spans="1:26" x14ac:dyDescent="0.2">
      <c r="A4656" t="s">
        <v>30</v>
      </c>
      <c r="B4656" t="s">
        <v>436</v>
      </c>
      <c r="C4656" s="4" t="s">
        <v>197</v>
      </c>
      <c r="D4656">
        <v>2021</v>
      </c>
      <c r="E4656">
        <v>2</v>
      </c>
      <c r="F4656" s="9">
        <v>1</v>
      </c>
      <c r="G4656" t="s">
        <v>455</v>
      </c>
      <c r="H4656" t="s">
        <v>136</v>
      </c>
      <c r="I4656">
        <f>VLOOKUP(B4656,Information_sites!D:E,2,FALSE)</f>
        <v>-24.105399999999999</v>
      </c>
      <c r="J4656">
        <f>VLOOKUP(B4656,Information_sites!D:F,3,FALSE)</f>
        <v>-45.702500000000001</v>
      </c>
      <c r="K4656">
        <v>12</v>
      </c>
      <c r="L4656">
        <v>86</v>
      </c>
      <c r="M4656">
        <v>40</v>
      </c>
      <c r="N4656">
        <v>6</v>
      </c>
      <c r="O4656">
        <v>10</v>
      </c>
      <c r="P4656" s="5">
        <v>0.52013888888888904</v>
      </c>
      <c r="Q4656" s="5">
        <v>0.52500000000000002</v>
      </c>
      <c r="S4656" s="2" t="s">
        <v>100</v>
      </c>
      <c r="T4656">
        <v>2</v>
      </c>
      <c r="U4656" s="2">
        <v>2</v>
      </c>
      <c r="X4656" t="str">
        <f>VLOOKUP($S4656,Taxonomic!A:D,2,FALSE)</f>
        <v>gobiidae</v>
      </c>
      <c r="Y4656" t="str">
        <f>VLOOKUP(S4656,Taxonomic!A:D,3,FALSE)</f>
        <v>coryphopterus</v>
      </c>
      <c r="Z4656" t="str">
        <f>VLOOKUP(S4656,Taxonomic!A:D,4,FALSE)</f>
        <v>glaucofraenum</v>
      </c>
    </row>
    <row r="4657" spans="1:26" x14ac:dyDescent="0.2">
      <c r="A4657" t="s">
        <v>30</v>
      </c>
      <c r="B4657" t="s">
        <v>436</v>
      </c>
      <c r="C4657" s="4" t="s">
        <v>197</v>
      </c>
      <c r="D4657">
        <v>2021</v>
      </c>
      <c r="E4657">
        <v>2</v>
      </c>
      <c r="F4657" s="9">
        <v>1</v>
      </c>
      <c r="G4657" t="s">
        <v>455</v>
      </c>
      <c r="H4657" t="s">
        <v>136</v>
      </c>
      <c r="I4657">
        <f>VLOOKUP(B4657,Information_sites!D:E,2,FALSE)</f>
        <v>-24.105399999999999</v>
      </c>
      <c r="J4657">
        <f>VLOOKUP(B4657,Information_sites!D:F,3,FALSE)</f>
        <v>-45.702500000000001</v>
      </c>
      <c r="K4657">
        <v>12</v>
      </c>
      <c r="L4657">
        <v>86</v>
      </c>
      <c r="M4657">
        <v>40</v>
      </c>
      <c r="N4657">
        <v>6</v>
      </c>
      <c r="O4657">
        <v>10</v>
      </c>
      <c r="P4657" s="5">
        <v>0.52013888888888904</v>
      </c>
      <c r="Q4657" s="5">
        <v>0.52500000000000002</v>
      </c>
      <c r="S4657" s="2" t="s">
        <v>100</v>
      </c>
      <c r="T4657">
        <v>5</v>
      </c>
      <c r="U4657" s="2">
        <v>3</v>
      </c>
      <c r="X4657" t="str">
        <f>VLOOKUP($S4657,Taxonomic!A:D,2,FALSE)</f>
        <v>gobiidae</v>
      </c>
      <c r="Y4657" t="str">
        <f>VLOOKUP(S4657,Taxonomic!A:D,3,FALSE)</f>
        <v>coryphopterus</v>
      </c>
      <c r="Z4657" t="str">
        <f>VLOOKUP(S4657,Taxonomic!A:D,4,FALSE)</f>
        <v>glaucofraenum</v>
      </c>
    </row>
    <row r="4658" spans="1:26" x14ac:dyDescent="0.2">
      <c r="A4658" t="s">
        <v>30</v>
      </c>
      <c r="B4658" t="s">
        <v>436</v>
      </c>
      <c r="C4658" s="4" t="s">
        <v>197</v>
      </c>
      <c r="D4658">
        <v>2021</v>
      </c>
      <c r="E4658">
        <v>2</v>
      </c>
      <c r="F4658" s="9">
        <v>1</v>
      </c>
      <c r="G4658" t="s">
        <v>455</v>
      </c>
      <c r="H4658" t="s">
        <v>136</v>
      </c>
      <c r="I4658">
        <f>VLOOKUP(B4658,Information_sites!D:E,2,FALSE)</f>
        <v>-24.105399999999999</v>
      </c>
      <c r="J4658">
        <f>VLOOKUP(B4658,Information_sites!D:F,3,FALSE)</f>
        <v>-45.702500000000001</v>
      </c>
      <c r="K4658">
        <v>12</v>
      </c>
      <c r="L4658">
        <v>86</v>
      </c>
      <c r="M4658">
        <v>40</v>
      </c>
      <c r="N4658">
        <v>6</v>
      </c>
      <c r="O4658">
        <v>10</v>
      </c>
      <c r="P4658" s="5">
        <v>0.52013888888888904</v>
      </c>
      <c r="Q4658" s="5">
        <v>0.52500000000000002</v>
      </c>
      <c r="S4658" s="2" t="s">
        <v>100</v>
      </c>
      <c r="T4658">
        <v>7</v>
      </c>
      <c r="U4658" s="2">
        <v>4</v>
      </c>
      <c r="X4658" t="str">
        <f>VLOOKUP($S4658,Taxonomic!A:D,2,FALSE)</f>
        <v>gobiidae</v>
      </c>
      <c r="Y4658" t="str">
        <f>VLOOKUP(S4658,Taxonomic!A:D,3,FALSE)</f>
        <v>coryphopterus</v>
      </c>
      <c r="Z4658" t="str">
        <f>VLOOKUP(S4658,Taxonomic!A:D,4,FALSE)</f>
        <v>glaucofraenum</v>
      </c>
    </row>
    <row r="4659" spans="1:26" x14ac:dyDescent="0.2">
      <c r="A4659" t="s">
        <v>30</v>
      </c>
      <c r="B4659" t="s">
        <v>436</v>
      </c>
      <c r="C4659" s="4" t="s">
        <v>197</v>
      </c>
      <c r="D4659">
        <v>2021</v>
      </c>
      <c r="E4659">
        <v>2</v>
      </c>
      <c r="F4659" s="9">
        <v>1</v>
      </c>
      <c r="G4659" t="s">
        <v>455</v>
      </c>
      <c r="H4659" t="s">
        <v>136</v>
      </c>
      <c r="I4659">
        <f>VLOOKUP(B4659,Information_sites!D:E,2,FALSE)</f>
        <v>-24.105399999999999</v>
      </c>
      <c r="J4659">
        <f>VLOOKUP(B4659,Information_sites!D:F,3,FALSE)</f>
        <v>-45.702500000000001</v>
      </c>
      <c r="K4659">
        <v>12</v>
      </c>
      <c r="L4659">
        <v>86</v>
      </c>
      <c r="M4659">
        <v>40</v>
      </c>
      <c r="N4659">
        <v>6</v>
      </c>
      <c r="O4659">
        <v>10</v>
      </c>
      <c r="P4659" s="5">
        <v>0.52013888888888904</v>
      </c>
      <c r="Q4659" s="5">
        <v>0.52500000000000002</v>
      </c>
      <c r="S4659" s="2" t="s">
        <v>92</v>
      </c>
      <c r="T4659">
        <v>2</v>
      </c>
      <c r="U4659" s="2">
        <v>10</v>
      </c>
      <c r="X4659" t="str">
        <f>VLOOKUP($S4659,Taxonomic!A:D,2,FALSE)</f>
        <v>labrisomidae</v>
      </c>
      <c r="Y4659" t="str">
        <f>VLOOKUP(S4659,Taxonomic!A:D,3,FALSE)</f>
        <v>gobioclinus</v>
      </c>
      <c r="Z4659" t="str">
        <f>VLOOKUP(S4659,Taxonomic!A:D,4,FALSE)</f>
        <v>kalisherae</v>
      </c>
    </row>
    <row r="4660" spans="1:26" x14ac:dyDescent="0.2">
      <c r="A4660" t="s">
        <v>30</v>
      </c>
      <c r="B4660" t="s">
        <v>436</v>
      </c>
      <c r="C4660" s="4" t="s">
        <v>197</v>
      </c>
      <c r="D4660">
        <v>2021</v>
      </c>
      <c r="E4660">
        <v>2</v>
      </c>
      <c r="F4660" s="9">
        <v>1</v>
      </c>
      <c r="G4660" t="s">
        <v>455</v>
      </c>
      <c r="H4660" t="s">
        <v>136</v>
      </c>
      <c r="I4660">
        <f>VLOOKUP(B4660,Information_sites!D:E,2,FALSE)</f>
        <v>-24.105399999999999</v>
      </c>
      <c r="J4660">
        <f>VLOOKUP(B4660,Information_sites!D:F,3,FALSE)</f>
        <v>-45.702500000000001</v>
      </c>
      <c r="K4660">
        <v>12</v>
      </c>
      <c r="L4660">
        <v>86</v>
      </c>
      <c r="M4660">
        <v>40</v>
      </c>
      <c r="N4660">
        <v>6</v>
      </c>
      <c r="O4660">
        <v>10</v>
      </c>
      <c r="P4660" s="5">
        <v>0.52013888888888904</v>
      </c>
      <c r="Q4660" s="5">
        <v>0.52500000000000002</v>
      </c>
      <c r="S4660" s="2" t="s">
        <v>43</v>
      </c>
      <c r="T4660">
        <v>1</v>
      </c>
      <c r="U4660" s="2">
        <v>18</v>
      </c>
      <c r="X4660" t="str">
        <f>VLOOKUP($S4660,Taxonomic!A:D,2,FALSE)</f>
        <v>sciaenidae</v>
      </c>
      <c r="Y4660" t="str">
        <f>VLOOKUP(S4660,Taxonomic!A:D,3,FALSE)</f>
        <v>odontoscion</v>
      </c>
      <c r="Z4660" t="str">
        <f>VLOOKUP(S4660,Taxonomic!A:D,4,FALSE)</f>
        <v>dentex</v>
      </c>
    </row>
    <row r="4661" spans="1:26" x14ac:dyDescent="0.2">
      <c r="A4661" t="s">
        <v>30</v>
      </c>
      <c r="B4661" t="s">
        <v>436</v>
      </c>
      <c r="C4661" s="4" t="s">
        <v>197</v>
      </c>
      <c r="D4661">
        <v>2021</v>
      </c>
      <c r="E4661">
        <v>2</v>
      </c>
      <c r="F4661" s="9">
        <v>1</v>
      </c>
      <c r="G4661" t="s">
        <v>455</v>
      </c>
      <c r="H4661" t="s">
        <v>136</v>
      </c>
      <c r="I4661">
        <f>VLOOKUP(B4661,Information_sites!D:E,2,FALSE)</f>
        <v>-24.105399999999999</v>
      </c>
      <c r="J4661">
        <f>VLOOKUP(B4661,Information_sites!D:F,3,FALSE)</f>
        <v>-45.702500000000001</v>
      </c>
      <c r="K4661">
        <v>13</v>
      </c>
      <c r="L4661">
        <v>87</v>
      </c>
      <c r="M4661">
        <v>40</v>
      </c>
      <c r="N4661">
        <v>7</v>
      </c>
      <c r="O4661">
        <v>10</v>
      </c>
      <c r="P4661" s="5">
        <v>0.52569444444444402</v>
      </c>
      <c r="Q4661" s="5">
        <v>0.530555555555556</v>
      </c>
      <c r="S4661" s="2" t="s">
        <v>39</v>
      </c>
      <c r="T4661">
        <v>40</v>
      </c>
      <c r="U4661" s="2">
        <v>12</v>
      </c>
      <c r="X4661" t="str">
        <f>VLOOKUP($S4661,Taxonomic!A:D,2,FALSE)</f>
        <v>haemulidae</v>
      </c>
      <c r="Y4661" t="str">
        <f>VLOOKUP(S4661,Taxonomic!A:D,3,FALSE)</f>
        <v>haemulon</v>
      </c>
      <c r="Z4661" t="str">
        <f>VLOOKUP(S4661,Taxonomic!A:D,4,FALSE)</f>
        <v>aurolineatum</v>
      </c>
    </row>
    <row r="4662" spans="1:26" x14ac:dyDescent="0.2">
      <c r="A4662" t="s">
        <v>30</v>
      </c>
      <c r="B4662" t="s">
        <v>436</v>
      </c>
      <c r="C4662" s="4" t="s">
        <v>197</v>
      </c>
      <c r="D4662">
        <v>2021</v>
      </c>
      <c r="E4662">
        <v>2</v>
      </c>
      <c r="F4662" s="9">
        <v>1</v>
      </c>
      <c r="G4662" t="s">
        <v>455</v>
      </c>
      <c r="H4662" t="s">
        <v>136</v>
      </c>
      <c r="I4662">
        <f>VLOOKUP(B4662,Information_sites!D:E,2,FALSE)</f>
        <v>-24.105399999999999</v>
      </c>
      <c r="J4662">
        <f>VLOOKUP(B4662,Information_sites!D:F,3,FALSE)</f>
        <v>-45.702500000000001</v>
      </c>
      <c r="K4662">
        <v>13</v>
      </c>
      <c r="L4662">
        <v>87</v>
      </c>
      <c r="M4662">
        <v>40</v>
      </c>
      <c r="N4662">
        <v>7</v>
      </c>
      <c r="O4662">
        <v>10</v>
      </c>
      <c r="P4662" s="5">
        <v>0.52569444444444402</v>
      </c>
      <c r="Q4662" s="5">
        <v>0.530555555555556</v>
      </c>
      <c r="S4662" s="2" t="s">
        <v>39</v>
      </c>
      <c r="T4662">
        <v>30</v>
      </c>
      <c r="U4662" s="2">
        <v>15</v>
      </c>
      <c r="X4662" t="str">
        <f>VLOOKUP($S4662,Taxonomic!A:D,2,FALSE)</f>
        <v>haemulidae</v>
      </c>
      <c r="Y4662" t="str">
        <f>VLOOKUP(S4662,Taxonomic!A:D,3,FALSE)</f>
        <v>haemulon</v>
      </c>
      <c r="Z4662" t="str">
        <f>VLOOKUP(S4662,Taxonomic!A:D,4,FALSE)</f>
        <v>aurolineatum</v>
      </c>
    </row>
    <row r="4663" spans="1:26" x14ac:dyDescent="0.2">
      <c r="A4663" t="s">
        <v>30</v>
      </c>
      <c r="B4663" t="s">
        <v>436</v>
      </c>
      <c r="C4663" s="4" t="s">
        <v>197</v>
      </c>
      <c r="D4663">
        <v>2021</v>
      </c>
      <c r="E4663">
        <v>2</v>
      </c>
      <c r="F4663" s="9">
        <v>1</v>
      </c>
      <c r="G4663" t="s">
        <v>455</v>
      </c>
      <c r="H4663" t="s">
        <v>136</v>
      </c>
      <c r="I4663">
        <f>VLOOKUP(B4663,Information_sites!D:E,2,FALSE)</f>
        <v>-24.105399999999999</v>
      </c>
      <c r="J4663">
        <f>VLOOKUP(B4663,Information_sites!D:F,3,FALSE)</f>
        <v>-45.702500000000001</v>
      </c>
      <c r="K4663">
        <v>13</v>
      </c>
      <c r="L4663">
        <v>87</v>
      </c>
      <c r="M4663">
        <v>40</v>
      </c>
      <c r="N4663">
        <v>7</v>
      </c>
      <c r="O4663">
        <v>10</v>
      </c>
      <c r="P4663" s="5">
        <v>0.52569444444444402</v>
      </c>
      <c r="Q4663" s="5">
        <v>0.530555555555556</v>
      </c>
      <c r="S4663" s="2" t="s">
        <v>39</v>
      </c>
      <c r="T4663">
        <v>70</v>
      </c>
      <c r="U4663" s="2">
        <v>5</v>
      </c>
      <c r="X4663" t="str">
        <f>VLOOKUP($S4663,Taxonomic!A:D,2,FALSE)</f>
        <v>haemulidae</v>
      </c>
      <c r="Y4663" t="str">
        <f>VLOOKUP(S4663,Taxonomic!A:D,3,FALSE)</f>
        <v>haemulon</v>
      </c>
      <c r="Z4663" t="str">
        <f>VLOOKUP(S4663,Taxonomic!A:D,4,FALSE)</f>
        <v>aurolineatum</v>
      </c>
    </row>
    <row r="4664" spans="1:26" x14ac:dyDescent="0.2">
      <c r="A4664" t="s">
        <v>30</v>
      </c>
      <c r="B4664" t="s">
        <v>436</v>
      </c>
      <c r="C4664" s="4" t="s">
        <v>197</v>
      </c>
      <c r="D4664">
        <v>2021</v>
      </c>
      <c r="E4664">
        <v>2</v>
      </c>
      <c r="F4664" s="9">
        <v>1</v>
      </c>
      <c r="G4664" t="s">
        <v>455</v>
      </c>
      <c r="H4664" t="s">
        <v>136</v>
      </c>
      <c r="I4664">
        <f>VLOOKUP(B4664,Information_sites!D:E,2,FALSE)</f>
        <v>-24.105399999999999</v>
      </c>
      <c r="J4664">
        <f>VLOOKUP(B4664,Information_sites!D:F,3,FALSE)</f>
        <v>-45.702500000000001</v>
      </c>
      <c r="K4664">
        <v>13</v>
      </c>
      <c r="L4664">
        <v>87</v>
      </c>
      <c r="M4664">
        <v>40</v>
      </c>
      <c r="N4664">
        <v>7</v>
      </c>
      <c r="O4664">
        <v>10</v>
      </c>
      <c r="P4664" s="5">
        <v>0.52569444444444402</v>
      </c>
      <c r="Q4664" s="5">
        <v>0.530555555555556</v>
      </c>
      <c r="S4664" s="2" t="s">
        <v>39</v>
      </c>
      <c r="T4664">
        <v>10</v>
      </c>
      <c r="U4664" s="2">
        <v>7</v>
      </c>
      <c r="X4664" t="str">
        <f>VLOOKUP($S4664,Taxonomic!A:D,2,FALSE)</f>
        <v>haemulidae</v>
      </c>
      <c r="Y4664" t="str">
        <f>VLOOKUP(S4664,Taxonomic!A:D,3,FALSE)</f>
        <v>haemulon</v>
      </c>
      <c r="Z4664" t="str">
        <f>VLOOKUP(S4664,Taxonomic!A:D,4,FALSE)</f>
        <v>aurolineatum</v>
      </c>
    </row>
    <row r="4665" spans="1:26" x14ac:dyDescent="0.2">
      <c r="A4665" t="s">
        <v>30</v>
      </c>
      <c r="B4665" t="s">
        <v>436</v>
      </c>
      <c r="C4665" s="4" t="s">
        <v>197</v>
      </c>
      <c r="D4665">
        <v>2021</v>
      </c>
      <c r="E4665">
        <v>2</v>
      </c>
      <c r="F4665" s="9">
        <v>1</v>
      </c>
      <c r="G4665" t="s">
        <v>455</v>
      </c>
      <c r="H4665" t="s">
        <v>136</v>
      </c>
      <c r="I4665">
        <f>VLOOKUP(B4665,Information_sites!D:E,2,FALSE)</f>
        <v>-24.105399999999999</v>
      </c>
      <c r="J4665">
        <f>VLOOKUP(B4665,Information_sites!D:F,3,FALSE)</f>
        <v>-45.702500000000001</v>
      </c>
      <c r="K4665">
        <v>13</v>
      </c>
      <c r="L4665">
        <v>87</v>
      </c>
      <c r="M4665">
        <v>40</v>
      </c>
      <c r="N4665">
        <v>7</v>
      </c>
      <c r="O4665">
        <v>10</v>
      </c>
      <c r="P4665" s="5">
        <v>0.52569444444444402</v>
      </c>
      <c r="Q4665" s="5">
        <v>0.530555555555556</v>
      </c>
      <c r="S4665" s="2" t="s">
        <v>46</v>
      </c>
      <c r="T4665">
        <v>1</v>
      </c>
      <c r="U4665" s="2">
        <v>8</v>
      </c>
      <c r="X4665" t="str">
        <f>VLOOKUP($S4665,Taxonomic!A:D,2,FALSE)</f>
        <v>pomacentridae</v>
      </c>
      <c r="Y4665" t="str">
        <f>VLOOKUP(S4665,Taxonomic!A:D,3,FALSE)</f>
        <v>stegastes</v>
      </c>
      <c r="Z4665" t="str">
        <f>VLOOKUP(S4665,Taxonomic!A:D,4,FALSE)</f>
        <v>fuscus</v>
      </c>
    </row>
    <row r="4666" spans="1:26" x14ac:dyDescent="0.2">
      <c r="A4666" t="s">
        <v>30</v>
      </c>
      <c r="B4666" t="s">
        <v>436</v>
      </c>
      <c r="C4666" s="4" t="s">
        <v>197</v>
      </c>
      <c r="D4666">
        <v>2021</v>
      </c>
      <c r="E4666">
        <v>2</v>
      </c>
      <c r="F4666" s="9">
        <v>1</v>
      </c>
      <c r="G4666" t="s">
        <v>455</v>
      </c>
      <c r="H4666" t="s">
        <v>136</v>
      </c>
      <c r="I4666">
        <f>VLOOKUP(B4666,Information_sites!D:E,2,FALSE)</f>
        <v>-24.105399999999999</v>
      </c>
      <c r="J4666">
        <f>VLOOKUP(B4666,Information_sites!D:F,3,FALSE)</f>
        <v>-45.702500000000001</v>
      </c>
      <c r="K4666">
        <v>13</v>
      </c>
      <c r="L4666">
        <v>87</v>
      </c>
      <c r="M4666">
        <v>40</v>
      </c>
      <c r="N4666">
        <v>7</v>
      </c>
      <c r="O4666">
        <v>10</v>
      </c>
      <c r="P4666" s="5">
        <v>0.52569444444444402</v>
      </c>
      <c r="Q4666" s="5">
        <v>0.530555555555556</v>
      </c>
      <c r="S4666" s="2" t="s">
        <v>51</v>
      </c>
      <c r="T4666">
        <v>1</v>
      </c>
      <c r="U4666" s="2">
        <v>22</v>
      </c>
      <c r="X4666" t="str">
        <f>VLOOKUP($S4666,Taxonomic!A:D,2,FALSE)</f>
        <v>sparidae</v>
      </c>
      <c r="Y4666" t="str">
        <f>VLOOKUP(S4666,Taxonomic!A:D,3,FALSE)</f>
        <v>diplodus</v>
      </c>
      <c r="Z4666" t="str">
        <f>VLOOKUP(S4666,Taxonomic!A:D,4,FALSE)</f>
        <v>argenteus</v>
      </c>
    </row>
    <row r="4667" spans="1:26" x14ac:dyDescent="0.2">
      <c r="A4667" t="s">
        <v>30</v>
      </c>
      <c r="B4667" t="s">
        <v>436</v>
      </c>
      <c r="C4667" s="4" t="s">
        <v>197</v>
      </c>
      <c r="D4667">
        <v>2021</v>
      </c>
      <c r="E4667">
        <v>2</v>
      </c>
      <c r="F4667" s="9">
        <v>1</v>
      </c>
      <c r="G4667" t="s">
        <v>455</v>
      </c>
      <c r="H4667" t="s">
        <v>136</v>
      </c>
      <c r="I4667">
        <f>VLOOKUP(B4667,Information_sites!D:E,2,FALSE)</f>
        <v>-24.105399999999999</v>
      </c>
      <c r="J4667">
        <f>VLOOKUP(B4667,Information_sites!D:F,3,FALSE)</f>
        <v>-45.702500000000001</v>
      </c>
      <c r="K4667">
        <v>13</v>
      </c>
      <c r="L4667">
        <v>87</v>
      </c>
      <c r="M4667">
        <v>40</v>
      </c>
      <c r="N4667">
        <v>7</v>
      </c>
      <c r="O4667">
        <v>10</v>
      </c>
      <c r="P4667" s="5">
        <v>0.52569444444444402</v>
      </c>
      <c r="Q4667" s="5">
        <v>0.530555555555556</v>
      </c>
      <c r="S4667" s="2" t="s">
        <v>51</v>
      </c>
      <c r="T4667">
        <v>1</v>
      </c>
      <c r="U4667" s="2">
        <v>10</v>
      </c>
      <c r="X4667" t="str">
        <f>VLOOKUP($S4667,Taxonomic!A:D,2,FALSE)</f>
        <v>sparidae</v>
      </c>
      <c r="Y4667" t="str">
        <f>VLOOKUP(S4667,Taxonomic!A:D,3,FALSE)</f>
        <v>diplodus</v>
      </c>
      <c r="Z4667" t="str">
        <f>VLOOKUP(S4667,Taxonomic!A:D,4,FALSE)</f>
        <v>argenteus</v>
      </c>
    </row>
    <row r="4668" spans="1:26" x14ac:dyDescent="0.2">
      <c r="A4668" t="s">
        <v>30</v>
      </c>
      <c r="B4668" t="s">
        <v>436</v>
      </c>
      <c r="C4668" s="4" t="s">
        <v>197</v>
      </c>
      <c r="D4668">
        <v>2021</v>
      </c>
      <c r="E4668">
        <v>2</v>
      </c>
      <c r="F4668" s="9">
        <v>1</v>
      </c>
      <c r="G4668" t="s">
        <v>455</v>
      </c>
      <c r="H4668" t="s">
        <v>136</v>
      </c>
      <c r="I4668">
        <f>VLOOKUP(B4668,Information_sites!D:E,2,FALSE)</f>
        <v>-24.105399999999999</v>
      </c>
      <c r="J4668">
        <f>VLOOKUP(B4668,Information_sites!D:F,3,FALSE)</f>
        <v>-45.702500000000001</v>
      </c>
      <c r="K4668">
        <v>13</v>
      </c>
      <c r="L4668">
        <v>87</v>
      </c>
      <c r="M4668">
        <v>40</v>
      </c>
      <c r="N4668">
        <v>7</v>
      </c>
      <c r="O4668">
        <v>10</v>
      </c>
      <c r="P4668" s="5">
        <v>0.52569444444444402</v>
      </c>
      <c r="Q4668" s="5">
        <v>0.530555555555556</v>
      </c>
      <c r="S4668" s="2" t="s">
        <v>33</v>
      </c>
      <c r="T4668">
        <v>1</v>
      </c>
      <c r="U4668" s="2">
        <v>10</v>
      </c>
      <c r="X4668" t="str">
        <f>VLOOKUP($S4668,Taxonomic!A:D,2,FALSE)</f>
        <v>pomacentridae</v>
      </c>
      <c r="Y4668" t="str">
        <f>VLOOKUP(S4668,Taxonomic!A:D,3,FALSE)</f>
        <v>abudefduf</v>
      </c>
      <c r="Z4668" t="str">
        <f>VLOOKUP(S4668,Taxonomic!A:D,4,FALSE)</f>
        <v>saxatilis</v>
      </c>
    </row>
    <row r="4669" spans="1:26" x14ac:dyDescent="0.2">
      <c r="A4669" t="s">
        <v>30</v>
      </c>
      <c r="B4669" t="s">
        <v>436</v>
      </c>
      <c r="C4669" s="4" t="s">
        <v>197</v>
      </c>
      <c r="D4669">
        <v>2021</v>
      </c>
      <c r="E4669">
        <v>2</v>
      </c>
      <c r="F4669" s="9">
        <v>1</v>
      </c>
      <c r="G4669" t="s">
        <v>455</v>
      </c>
      <c r="H4669" t="s">
        <v>136</v>
      </c>
      <c r="I4669">
        <f>VLOOKUP(B4669,Information_sites!D:E,2,FALSE)</f>
        <v>-24.105399999999999</v>
      </c>
      <c r="J4669">
        <f>VLOOKUP(B4669,Information_sites!D:F,3,FALSE)</f>
        <v>-45.702500000000001</v>
      </c>
      <c r="K4669">
        <v>13</v>
      </c>
      <c r="L4669">
        <v>87</v>
      </c>
      <c r="M4669">
        <v>40</v>
      </c>
      <c r="N4669">
        <v>7</v>
      </c>
      <c r="O4669">
        <v>10</v>
      </c>
      <c r="P4669" s="5">
        <v>0.52569444444444402</v>
      </c>
      <c r="Q4669" s="5">
        <v>0.530555555555556</v>
      </c>
      <c r="S4669" s="2" t="s">
        <v>45</v>
      </c>
      <c r="T4669">
        <v>1</v>
      </c>
      <c r="U4669" s="2">
        <v>19</v>
      </c>
      <c r="V4669" t="s">
        <v>137</v>
      </c>
      <c r="X4669" t="str">
        <f>VLOOKUP($S4669,Taxonomic!A:D,2,FALSE)</f>
        <v>scaridae</v>
      </c>
      <c r="Y4669" t="str">
        <f>VLOOKUP(S4669,Taxonomic!A:D,3,FALSE)</f>
        <v>sparisoma</v>
      </c>
      <c r="Z4669" t="str">
        <f>VLOOKUP(S4669,Taxonomic!A:D,4,FALSE)</f>
        <v>amplum</v>
      </c>
    </row>
    <row r="4670" spans="1:26" x14ac:dyDescent="0.2">
      <c r="A4670" t="s">
        <v>30</v>
      </c>
      <c r="B4670" t="s">
        <v>436</v>
      </c>
      <c r="C4670" s="4" t="s">
        <v>197</v>
      </c>
      <c r="D4670">
        <v>2021</v>
      </c>
      <c r="E4670">
        <v>2</v>
      </c>
      <c r="F4670" s="9">
        <v>1</v>
      </c>
      <c r="G4670" t="s">
        <v>455</v>
      </c>
      <c r="H4670" t="s">
        <v>136</v>
      </c>
      <c r="I4670">
        <f>VLOOKUP(B4670,Information_sites!D:E,2,FALSE)</f>
        <v>-24.105399999999999</v>
      </c>
      <c r="J4670">
        <f>VLOOKUP(B4670,Information_sites!D:F,3,FALSE)</f>
        <v>-45.702500000000001</v>
      </c>
      <c r="K4670">
        <v>13</v>
      </c>
      <c r="L4670">
        <v>87</v>
      </c>
      <c r="M4670">
        <v>40</v>
      </c>
      <c r="N4670">
        <v>7</v>
      </c>
      <c r="O4670">
        <v>10</v>
      </c>
      <c r="P4670" s="5">
        <v>0.52569444444444402</v>
      </c>
      <c r="Q4670" s="5">
        <v>0.530555555555556</v>
      </c>
      <c r="S4670" s="2" t="s">
        <v>60</v>
      </c>
      <c r="T4670">
        <v>1</v>
      </c>
      <c r="U4670" s="2">
        <v>12</v>
      </c>
      <c r="X4670" t="str">
        <f>VLOOKUP($S4670,Taxonomic!A:D,2,FALSE)</f>
        <v>chaetodontidae</v>
      </c>
      <c r="Y4670" t="str">
        <f>VLOOKUP(S4670,Taxonomic!A:D,3,FALSE)</f>
        <v>chaetodon</v>
      </c>
      <c r="Z4670" t="str">
        <f>VLOOKUP(S4670,Taxonomic!A:D,4,FALSE)</f>
        <v>striatus</v>
      </c>
    </row>
    <row r="4671" spans="1:26" x14ac:dyDescent="0.2">
      <c r="A4671" t="s">
        <v>30</v>
      </c>
      <c r="B4671" t="s">
        <v>436</v>
      </c>
      <c r="C4671" s="4" t="s">
        <v>197</v>
      </c>
      <c r="D4671">
        <v>2021</v>
      </c>
      <c r="E4671">
        <v>2</v>
      </c>
      <c r="F4671" s="9">
        <v>1</v>
      </c>
      <c r="G4671" t="s">
        <v>455</v>
      </c>
      <c r="H4671" t="s">
        <v>136</v>
      </c>
      <c r="I4671">
        <f>VLOOKUP(B4671,Information_sites!D:E,2,FALSE)</f>
        <v>-24.105399999999999</v>
      </c>
      <c r="J4671">
        <f>VLOOKUP(B4671,Information_sites!D:F,3,FALSE)</f>
        <v>-45.702500000000001</v>
      </c>
      <c r="K4671">
        <v>13</v>
      </c>
      <c r="L4671">
        <v>87</v>
      </c>
      <c r="M4671">
        <v>40</v>
      </c>
      <c r="N4671">
        <v>7</v>
      </c>
      <c r="O4671">
        <v>10</v>
      </c>
      <c r="P4671" s="5">
        <v>0.52569444444444402</v>
      </c>
      <c r="Q4671" s="5">
        <v>0.530555555555556</v>
      </c>
      <c r="S4671" s="2" t="s">
        <v>49</v>
      </c>
      <c r="T4671">
        <v>1</v>
      </c>
      <c r="U4671" s="2">
        <v>27</v>
      </c>
      <c r="X4671" t="str">
        <f>VLOOKUP($S4671,Taxonomic!A:D,2,FALSE)</f>
        <v>acanthuridae</v>
      </c>
      <c r="Y4671" t="str">
        <f>VLOOKUP(S4671,Taxonomic!A:D,3,FALSE)</f>
        <v>acanthurus</v>
      </c>
      <c r="Z4671" t="str">
        <f>VLOOKUP(S4671,Taxonomic!A:D,4,FALSE)</f>
        <v>chirurgus</v>
      </c>
    </row>
    <row r="4672" spans="1:26" x14ac:dyDescent="0.2">
      <c r="A4672" t="s">
        <v>30</v>
      </c>
      <c r="B4672" t="s">
        <v>436</v>
      </c>
      <c r="C4672" s="4" t="s">
        <v>197</v>
      </c>
      <c r="D4672">
        <v>2021</v>
      </c>
      <c r="E4672">
        <v>2</v>
      </c>
      <c r="F4672" s="9">
        <v>1</v>
      </c>
      <c r="G4672" t="s">
        <v>455</v>
      </c>
      <c r="H4672" t="s">
        <v>136</v>
      </c>
      <c r="I4672">
        <f>VLOOKUP(B4672,Information_sites!D:E,2,FALSE)</f>
        <v>-24.105399999999999</v>
      </c>
      <c r="J4672">
        <f>VLOOKUP(B4672,Information_sites!D:F,3,FALSE)</f>
        <v>-45.702500000000001</v>
      </c>
      <c r="K4672">
        <v>13</v>
      </c>
      <c r="L4672">
        <v>87</v>
      </c>
      <c r="M4672">
        <v>40</v>
      </c>
      <c r="N4672">
        <v>7</v>
      </c>
      <c r="O4672">
        <v>10</v>
      </c>
      <c r="P4672" s="5">
        <v>0.52569444444444402</v>
      </c>
      <c r="Q4672" s="5">
        <v>0.530555555555556</v>
      </c>
      <c r="S4672" s="2" t="s">
        <v>44</v>
      </c>
      <c r="T4672">
        <v>2</v>
      </c>
      <c r="U4672" s="2">
        <v>40</v>
      </c>
      <c r="X4672" t="str">
        <f>VLOOKUP($S4672,Taxonomic!A:D,2,FALSE)</f>
        <v>pomacanthidae</v>
      </c>
      <c r="Y4672" t="str">
        <f>VLOOKUP(S4672,Taxonomic!A:D,3,FALSE)</f>
        <v>pomacanthus</v>
      </c>
      <c r="Z4672" t="str">
        <f>VLOOKUP(S4672,Taxonomic!A:D,4,FALSE)</f>
        <v>paru</v>
      </c>
    </row>
    <row r="4673" spans="1:26" x14ac:dyDescent="0.2">
      <c r="A4673" t="s">
        <v>30</v>
      </c>
      <c r="B4673" t="s">
        <v>436</v>
      </c>
      <c r="C4673" s="4" t="s">
        <v>197</v>
      </c>
      <c r="D4673">
        <v>2021</v>
      </c>
      <c r="E4673">
        <v>2</v>
      </c>
      <c r="F4673" s="9">
        <v>1</v>
      </c>
      <c r="G4673" t="s">
        <v>455</v>
      </c>
      <c r="H4673" t="s">
        <v>136</v>
      </c>
      <c r="I4673">
        <f>VLOOKUP(B4673,Information_sites!D:E,2,FALSE)</f>
        <v>-24.105399999999999</v>
      </c>
      <c r="J4673">
        <f>VLOOKUP(B4673,Information_sites!D:F,3,FALSE)</f>
        <v>-45.702500000000001</v>
      </c>
      <c r="K4673">
        <v>13</v>
      </c>
      <c r="L4673">
        <v>87</v>
      </c>
      <c r="M4673">
        <v>40</v>
      </c>
      <c r="N4673">
        <v>7</v>
      </c>
      <c r="O4673">
        <v>10</v>
      </c>
      <c r="P4673" s="5">
        <v>0.52569444444444402</v>
      </c>
      <c r="Q4673" s="5">
        <v>0.530555555555556</v>
      </c>
      <c r="S4673" s="2" t="s">
        <v>44</v>
      </c>
      <c r="T4673">
        <v>1</v>
      </c>
      <c r="U4673" s="2">
        <v>30</v>
      </c>
      <c r="X4673" t="str">
        <f>VLOOKUP($S4673,Taxonomic!A:D,2,FALSE)</f>
        <v>pomacanthidae</v>
      </c>
      <c r="Y4673" t="str">
        <f>VLOOKUP(S4673,Taxonomic!A:D,3,FALSE)</f>
        <v>pomacanthus</v>
      </c>
      <c r="Z4673" t="str">
        <f>VLOOKUP(S4673,Taxonomic!A:D,4,FALSE)</f>
        <v>paru</v>
      </c>
    </row>
    <row r="4674" spans="1:26" x14ac:dyDescent="0.2">
      <c r="A4674" t="s">
        <v>30</v>
      </c>
      <c r="B4674" t="s">
        <v>436</v>
      </c>
      <c r="C4674" s="4" t="s">
        <v>197</v>
      </c>
      <c r="D4674">
        <v>2021</v>
      </c>
      <c r="E4674">
        <v>2</v>
      </c>
      <c r="F4674" s="9">
        <v>1</v>
      </c>
      <c r="G4674" t="s">
        <v>455</v>
      </c>
      <c r="H4674" t="s">
        <v>136</v>
      </c>
      <c r="I4674">
        <f>VLOOKUP(B4674,Information_sites!D:E,2,FALSE)</f>
        <v>-24.105399999999999</v>
      </c>
      <c r="J4674">
        <f>VLOOKUP(B4674,Information_sites!D:F,3,FALSE)</f>
        <v>-45.702500000000001</v>
      </c>
      <c r="K4674">
        <v>13</v>
      </c>
      <c r="L4674">
        <v>87</v>
      </c>
      <c r="M4674">
        <v>40</v>
      </c>
      <c r="N4674">
        <v>7</v>
      </c>
      <c r="O4674">
        <v>10</v>
      </c>
      <c r="P4674" s="5">
        <v>0.52569444444444402</v>
      </c>
      <c r="Q4674" s="5">
        <v>0.530555555555556</v>
      </c>
      <c r="S4674" s="2" t="s">
        <v>36</v>
      </c>
      <c r="T4674">
        <v>1</v>
      </c>
      <c r="U4674" s="2">
        <v>10</v>
      </c>
      <c r="X4674" t="str">
        <f>VLOOKUP($S4674,Taxonomic!A:D,2,FALSE)</f>
        <v>pomacentridae</v>
      </c>
      <c r="Y4674" t="str">
        <f>VLOOKUP(S4674,Taxonomic!A:D,3,FALSE)</f>
        <v>chromis</v>
      </c>
      <c r="Z4674" t="str">
        <f>VLOOKUP(S4674,Taxonomic!A:D,4,FALSE)</f>
        <v>multilineata</v>
      </c>
    </row>
    <row r="4675" spans="1:26" x14ac:dyDescent="0.2">
      <c r="A4675" t="s">
        <v>30</v>
      </c>
      <c r="B4675" t="s">
        <v>436</v>
      </c>
      <c r="C4675" s="4" t="s">
        <v>197</v>
      </c>
      <c r="D4675">
        <v>2021</v>
      </c>
      <c r="E4675">
        <v>2</v>
      </c>
      <c r="F4675" s="9">
        <v>1</v>
      </c>
      <c r="G4675" t="s">
        <v>455</v>
      </c>
      <c r="H4675" t="s">
        <v>136</v>
      </c>
      <c r="I4675">
        <f>VLOOKUP(B4675,Information_sites!D:E,2,FALSE)</f>
        <v>-24.105399999999999</v>
      </c>
      <c r="J4675">
        <f>VLOOKUP(B4675,Information_sites!D:F,3,FALSE)</f>
        <v>-45.702500000000001</v>
      </c>
      <c r="K4675">
        <v>13</v>
      </c>
      <c r="L4675">
        <v>87</v>
      </c>
      <c r="M4675">
        <v>40</v>
      </c>
      <c r="N4675">
        <v>7</v>
      </c>
      <c r="O4675">
        <v>10</v>
      </c>
      <c r="P4675" s="5">
        <v>0.52569444444444402</v>
      </c>
      <c r="Q4675" s="5">
        <v>0.530555555555556</v>
      </c>
      <c r="S4675" s="2" t="s">
        <v>41</v>
      </c>
      <c r="T4675">
        <v>1</v>
      </c>
      <c r="U4675" s="2">
        <v>27</v>
      </c>
      <c r="X4675" t="str">
        <f>VLOOKUP($S4675,Taxonomic!A:D,2,FALSE)</f>
        <v>holocentridae</v>
      </c>
      <c r="Y4675" t="str">
        <f>VLOOKUP(S4675,Taxonomic!A:D,3,FALSE)</f>
        <v>holocentrus</v>
      </c>
      <c r="Z4675" t="str">
        <f>VLOOKUP(S4675,Taxonomic!A:D,4,FALSE)</f>
        <v>adscensionis</v>
      </c>
    </row>
    <row r="4676" spans="1:26" x14ac:dyDescent="0.2">
      <c r="A4676" t="s">
        <v>30</v>
      </c>
      <c r="B4676" t="s">
        <v>436</v>
      </c>
      <c r="C4676" s="4" t="s">
        <v>197</v>
      </c>
      <c r="D4676">
        <v>2021</v>
      </c>
      <c r="E4676">
        <v>2</v>
      </c>
      <c r="F4676" s="9">
        <v>1</v>
      </c>
      <c r="G4676" t="s">
        <v>455</v>
      </c>
      <c r="H4676" t="s">
        <v>136</v>
      </c>
      <c r="I4676">
        <f>VLOOKUP(B4676,Information_sites!D:E,2,FALSE)</f>
        <v>-24.105399999999999</v>
      </c>
      <c r="J4676">
        <f>VLOOKUP(B4676,Information_sites!D:F,3,FALSE)</f>
        <v>-45.702500000000001</v>
      </c>
      <c r="K4676">
        <v>13</v>
      </c>
      <c r="L4676">
        <v>87</v>
      </c>
      <c r="M4676">
        <v>40</v>
      </c>
      <c r="N4676">
        <v>7</v>
      </c>
      <c r="O4676">
        <v>10</v>
      </c>
      <c r="P4676" s="5">
        <v>0.52569444444444402</v>
      </c>
      <c r="Q4676" s="5">
        <v>0.530555555555556</v>
      </c>
      <c r="S4676" s="2" t="s">
        <v>50</v>
      </c>
      <c r="T4676">
        <v>1</v>
      </c>
      <c r="U4676" s="2">
        <v>28</v>
      </c>
      <c r="X4676" t="str">
        <f>VLOOKUP($S4676,Taxonomic!A:D,2,FALSE)</f>
        <v>haemulidae</v>
      </c>
      <c r="Y4676" t="str">
        <f>VLOOKUP(S4676,Taxonomic!A:D,3,FALSE)</f>
        <v>anisotremus</v>
      </c>
      <c r="Z4676" t="str">
        <f>VLOOKUP(S4676,Taxonomic!A:D,4,FALSE)</f>
        <v>virginicus</v>
      </c>
    </row>
    <row r="4677" spans="1:26" x14ac:dyDescent="0.2">
      <c r="A4677" t="s">
        <v>30</v>
      </c>
      <c r="B4677" t="s">
        <v>436</v>
      </c>
      <c r="C4677" s="4" t="s">
        <v>197</v>
      </c>
      <c r="D4677">
        <v>2021</v>
      </c>
      <c r="E4677">
        <v>2</v>
      </c>
      <c r="F4677" s="9">
        <v>1</v>
      </c>
      <c r="G4677" t="s">
        <v>455</v>
      </c>
      <c r="H4677" t="s">
        <v>136</v>
      </c>
      <c r="I4677">
        <f>VLOOKUP(B4677,Information_sites!D:E,2,FALSE)</f>
        <v>-24.105399999999999</v>
      </c>
      <c r="J4677">
        <f>VLOOKUP(B4677,Information_sites!D:F,3,FALSE)</f>
        <v>-45.702500000000001</v>
      </c>
      <c r="K4677">
        <v>13</v>
      </c>
      <c r="L4677">
        <v>87</v>
      </c>
      <c r="M4677">
        <v>40</v>
      </c>
      <c r="N4677">
        <v>7</v>
      </c>
      <c r="O4677">
        <v>10</v>
      </c>
      <c r="P4677" s="5">
        <v>0.52569444444444402</v>
      </c>
      <c r="Q4677" s="5">
        <v>0.530555555555556</v>
      </c>
      <c r="S4677" s="2" t="s">
        <v>100</v>
      </c>
      <c r="T4677">
        <v>1</v>
      </c>
      <c r="U4677" s="2">
        <v>5</v>
      </c>
      <c r="X4677" t="str">
        <f>VLOOKUP($S4677,Taxonomic!A:D,2,FALSE)</f>
        <v>gobiidae</v>
      </c>
      <c r="Y4677" t="str">
        <f>VLOOKUP(S4677,Taxonomic!A:D,3,FALSE)</f>
        <v>coryphopterus</v>
      </c>
      <c r="Z4677" t="str">
        <f>VLOOKUP(S4677,Taxonomic!A:D,4,FALSE)</f>
        <v>glaucofraenum</v>
      </c>
    </row>
    <row r="4678" spans="1:26" x14ac:dyDescent="0.2">
      <c r="A4678" t="s">
        <v>30</v>
      </c>
      <c r="B4678" t="s">
        <v>436</v>
      </c>
      <c r="C4678" s="4" t="s">
        <v>197</v>
      </c>
      <c r="D4678">
        <v>2021</v>
      </c>
      <c r="E4678">
        <v>2</v>
      </c>
      <c r="F4678" s="9">
        <v>1</v>
      </c>
      <c r="G4678" t="s">
        <v>455</v>
      </c>
      <c r="H4678" t="s">
        <v>136</v>
      </c>
      <c r="I4678">
        <f>VLOOKUP(B4678,Information_sites!D:E,2,FALSE)</f>
        <v>-24.105399999999999</v>
      </c>
      <c r="J4678">
        <f>VLOOKUP(B4678,Information_sites!D:F,3,FALSE)</f>
        <v>-45.702500000000001</v>
      </c>
      <c r="K4678">
        <v>13</v>
      </c>
      <c r="L4678">
        <v>87</v>
      </c>
      <c r="M4678">
        <v>40</v>
      </c>
      <c r="N4678">
        <v>7</v>
      </c>
      <c r="O4678">
        <v>10</v>
      </c>
      <c r="P4678" s="5">
        <v>0.52569444444444402</v>
      </c>
      <c r="Q4678" s="5">
        <v>0.530555555555556</v>
      </c>
      <c r="S4678" s="2" t="s">
        <v>55</v>
      </c>
      <c r="T4678">
        <v>2</v>
      </c>
      <c r="U4678" s="2">
        <v>3</v>
      </c>
      <c r="X4678" t="str">
        <f>VLOOKUP($S4678,Taxonomic!A:D,2,FALSE)</f>
        <v>blenniidae</v>
      </c>
      <c r="Y4678" t="str">
        <f>VLOOKUP(S4678,Taxonomic!A:D,3,FALSE)</f>
        <v>parablennius</v>
      </c>
      <c r="Z4678" t="str">
        <f>VLOOKUP(S4678,Taxonomic!A:D,4,FALSE)</f>
        <v>pilicornis</v>
      </c>
    </row>
    <row r="4679" spans="1:26" x14ac:dyDescent="0.2">
      <c r="A4679" t="s">
        <v>30</v>
      </c>
      <c r="B4679" t="s">
        <v>436</v>
      </c>
      <c r="C4679" s="4" t="s">
        <v>197</v>
      </c>
      <c r="D4679">
        <v>2021</v>
      </c>
      <c r="E4679">
        <v>2</v>
      </c>
      <c r="F4679" s="9">
        <v>1</v>
      </c>
      <c r="G4679" t="s">
        <v>455</v>
      </c>
      <c r="H4679" t="s">
        <v>136</v>
      </c>
      <c r="I4679">
        <f>VLOOKUP(B4679,Information_sites!D:E,2,FALSE)</f>
        <v>-24.105399999999999</v>
      </c>
      <c r="J4679">
        <f>VLOOKUP(B4679,Information_sites!D:F,3,FALSE)</f>
        <v>-45.702500000000001</v>
      </c>
      <c r="K4679">
        <v>13</v>
      </c>
      <c r="L4679">
        <v>87</v>
      </c>
      <c r="M4679">
        <v>40</v>
      </c>
      <c r="N4679">
        <v>7</v>
      </c>
      <c r="O4679">
        <v>10</v>
      </c>
      <c r="P4679" s="5">
        <v>0.52569444444444402</v>
      </c>
      <c r="Q4679" s="5">
        <v>0.530555555555556</v>
      </c>
      <c r="S4679" s="2" t="s">
        <v>55</v>
      </c>
      <c r="T4679">
        <v>1</v>
      </c>
      <c r="U4679" s="2">
        <v>4</v>
      </c>
      <c r="X4679" t="str">
        <f>VLOOKUP($S4679,Taxonomic!A:D,2,FALSE)</f>
        <v>blenniidae</v>
      </c>
      <c r="Y4679" t="str">
        <f>VLOOKUP(S4679,Taxonomic!A:D,3,FALSE)</f>
        <v>parablennius</v>
      </c>
      <c r="Z4679" t="str">
        <f>VLOOKUP(S4679,Taxonomic!A:D,4,FALSE)</f>
        <v>pilicornis</v>
      </c>
    </row>
    <row r="4680" spans="1:26" x14ac:dyDescent="0.2">
      <c r="A4680" t="s">
        <v>30</v>
      </c>
      <c r="B4680" t="s">
        <v>436</v>
      </c>
      <c r="C4680" s="4" t="s">
        <v>197</v>
      </c>
      <c r="D4680">
        <v>2021</v>
      </c>
      <c r="E4680">
        <v>2</v>
      </c>
      <c r="F4680" s="9">
        <v>1</v>
      </c>
      <c r="G4680" t="s">
        <v>455</v>
      </c>
      <c r="H4680" t="s">
        <v>136</v>
      </c>
      <c r="I4680">
        <f>VLOOKUP(B4680,Information_sites!D:E,2,FALSE)</f>
        <v>-24.105399999999999</v>
      </c>
      <c r="J4680">
        <f>VLOOKUP(B4680,Information_sites!D:F,3,FALSE)</f>
        <v>-45.702500000000001</v>
      </c>
      <c r="K4680">
        <v>13</v>
      </c>
      <c r="L4680">
        <v>87</v>
      </c>
      <c r="M4680">
        <v>40</v>
      </c>
      <c r="N4680">
        <v>7</v>
      </c>
      <c r="O4680">
        <v>10</v>
      </c>
      <c r="P4680" s="5">
        <v>0.52569444444444402</v>
      </c>
      <c r="Q4680" s="5">
        <v>0.530555555555556</v>
      </c>
      <c r="S4680" s="2" t="s">
        <v>75</v>
      </c>
      <c r="T4680">
        <v>1</v>
      </c>
      <c r="U4680" s="2">
        <v>23</v>
      </c>
      <c r="X4680" t="str">
        <f>VLOOKUP($S4680,Taxonomic!A:D,2,FALSE)</f>
        <v>labridae</v>
      </c>
      <c r="Y4680" t="str">
        <f>VLOOKUP(S4680,Taxonomic!A:D,3,FALSE)</f>
        <v>halichoeres</v>
      </c>
      <c r="Z4680" t="str">
        <f>VLOOKUP(S4680,Taxonomic!A:D,4,FALSE)</f>
        <v>brasiliensis</v>
      </c>
    </row>
    <row r="4681" spans="1:26" x14ac:dyDescent="0.2">
      <c r="A4681" t="s">
        <v>30</v>
      </c>
      <c r="B4681" t="s">
        <v>436</v>
      </c>
      <c r="C4681" s="4" t="s">
        <v>197</v>
      </c>
      <c r="D4681">
        <v>2021</v>
      </c>
      <c r="E4681">
        <v>2</v>
      </c>
      <c r="F4681" s="9">
        <v>1</v>
      </c>
      <c r="G4681" t="s">
        <v>455</v>
      </c>
      <c r="H4681" t="s">
        <v>136</v>
      </c>
      <c r="I4681">
        <f>VLOOKUP(B4681,Information_sites!D:E,2,FALSE)</f>
        <v>-24.105399999999999</v>
      </c>
      <c r="J4681">
        <f>VLOOKUP(B4681,Information_sites!D:F,3,FALSE)</f>
        <v>-45.702500000000001</v>
      </c>
      <c r="K4681">
        <v>13</v>
      </c>
      <c r="L4681">
        <v>87</v>
      </c>
      <c r="M4681">
        <v>40</v>
      </c>
      <c r="N4681">
        <v>7</v>
      </c>
      <c r="O4681">
        <v>10</v>
      </c>
      <c r="P4681" s="5">
        <v>0.52569444444444402</v>
      </c>
      <c r="Q4681" s="5">
        <v>0.530555555555556</v>
      </c>
      <c r="S4681" s="2" t="s">
        <v>92</v>
      </c>
      <c r="T4681">
        <v>1</v>
      </c>
      <c r="U4681" s="2">
        <v>12</v>
      </c>
      <c r="X4681" t="str">
        <f>VLOOKUP($S4681,Taxonomic!A:D,2,FALSE)</f>
        <v>labrisomidae</v>
      </c>
      <c r="Y4681" t="str">
        <f>VLOOKUP(S4681,Taxonomic!A:D,3,FALSE)</f>
        <v>gobioclinus</v>
      </c>
      <c r="Z4681" t="str">
        <f>VLOOKUP(S4681,Taxonomic!A:D,4,FALSE)</f>
        <v>kalisherae</v>
      </c>
    </row>
    <row r="4682" spans="1:26" x14ac:dyDescent="0.2">
      <c r="A4682" t="s">
        <v>30</v>
      </c>
      <c r="B4682" t="s">
        <v>436</v>
      </c>
      <c r="C4682" s="4" t="s">
        <v>197</v>
      </c>
      <c r="D4682">
        <v>2021</v>
      </c>
      <c r="E4682">
        <v>2</v>
      </c>
      <c r="F4682" s="9">
        <v>1</v>
      </c>
      <c r="G4682" t="s">
        <v>455</v>
      </c>
      <c r="H4682" t="s">
        <v>136</v>
      </c>
      <c r="I4682">
        <f>VLOOKUP(B4682,Information_sites!D:E,2,FALSE)</f>
        <v>-24.105399999999999</v>
      </c>
      <c r="J4682">
        <f>VLOOKUP(B4682,Information_sites!D:F,3,FALSE)</f>
        <v>-45.702500000000001</v>
      </c>
      <c r="K4682">
        <v>13</v>
      </c>
      <c r="L4682">
        <v>87</v>
      </c>
      <c r="M4682">
        <v>40</v>
      </c>
      <c r="N4682">
        <v>7</v>
      </c>
      <c r="O4682">
        <v>10</v>
      </c>
      <c r="P4682" s="5">
        <v>0.52569444444444402</v>
      </c>
      <c r="Q4682" s="5">
        <v>0.530555555555556</v>
      </c>
      <c r="S4682" s="2" t="s">
        <v>125</v>
      </c>
      <c r="T4682">
        <v>2</v>
      </c>
      <c r="U4682" s="2">
        <v>15</v>
      </c>
      <c r="X4682" t="str">
        <f>VLOOKUP($S4682,Taxonomic!A:D,2,FALSE)</f>
        <v>mullidae</v>
      </c>
      <c r="Y4682" t="str">
        <f>VLOOKUP(S4682,Taxonomic!A:D,3,FALSE)</f>
        <v>pseudupeneus</v>
      </c>
      <c r="Z4682" t="str">
        <f>VLOOKUP(S4682,Taxonomic!A:D,4,FALSE)</f>
        <v>maculatus</v>
      </c>
    </row>
    <row r="4683" spans="1:26" x14ac:dyDescent="0.2">
      <c r="A4683" t="s">
        <v>30</v>
      </c>
      <c r="B4683" t="s">
        <v>436</v>
      </c>
      <c r="C4683" s="4" t="s">
        <v>197</v>
      </c>
      <c r="D4683">
        <v>2021</v>
      </c>
      <c r="E4683">
        <v>2</v>
      </c>
      <c r="F4683" s="9">
        <v>1</v>
      </c>
      <c r="G4683" t="s">
        <v>455</v>
      </c>
      <c r="H4683" t="s">
        <v>136</v>
      </c>
      <c r="I4683">
        <f>VLOOKUP(B4683,Information_sites!D:E,2,FALSE)</f>
        <v>-24.105399999999999</v>
      </c>
      <c r="J4683">
        <f>VLOOKUP(B4683,Information_sites!D:F,3,FALSE)</f>
        <v>-45.702500000000001</v>
      </c>
      <c r="K4683">
        <v>13</v>
      </c>
      <c r="L4683">
        <v>87</v>
      </c>
      <c r="M4683">
        <v>40</v>
      </c>
      <c r="N4683">
        <v>7</v>
      </c>
      <c r="O4683">
        <v>10</v>
      </c>
      <c r="P4683" s="5">
        <v>0.52569444444444402</v>
      </c>
      <c r="Q4683" s="5">
        <v>0.530555555555556</v>
      </c>
      <c r="S4683" s="2" t="s">
        <v>125</v>
      </c>
      <c r="T4683">
        <v>1</v>
      </c>
      <c r="U4683" s="2">
        <v>12</v>
      </c>
      <c r="X4683" t="str">
        <f>VLOOKUP($S4683,Taxonomic!A:D,2,FALSE)</f>
        <v>mullidae</v>
      </c>
      <c r="Y4683" t="str">
        <f>VLOOKUP(S4683,Taxonomic!A:D,3,FALSE)</f>
        <v>pseudupeneus</v>
      </c>
      <c r="Z4683" t="str">
        <f>VLOOKUP(S4683,Taxonomic!A:D,4,FALSE)</f>
        <v>maculatus</v>
      </c>
    </row>
    <row r="4684" spans="1:26" x14ac:dyDescent="0.2">
      <c r="A4684" t="s">
        <v>30</v>
      </c>
      <c r="B4684" t="s">
        <v>436</v>
      </c>
      <c r="C4684" s="4" t="s">
        <v>197</v>
      </c>
      <c r="D4684">
        <v>2021</v>
      </c>
      <c r="E4684">
        <v>2</v>
      </c>
      <c r="F4684" s="9">
        <v>1</v>
      </c>
      <c r="G4684" t="s">
        <v>455</v>
      </c>
      <c r="H4684" t="s">
        <v>136</v>
      </c>
      <c r="I4684">
        <f>VLOOKUP(B4684,Information_sites!D:E,2,FALSE)</f>
        <v>-24.105399999999999</v>
      </c>
      <c r="J4684">
        <f>VLOOKUP(B4684,Information_sites!D:F,3,FALSE)</f>
        <v>-45.702500000000001</v>
      </c>
      <c r="K4684">
        <v>13</v>
      </c>
      <c r="L4684">
        <v>87</v>
      </c>
      <c r="M4684">
        <v>40</v>
      </c>
      <c r="N4684">
        <v>7</v>
      </c>
      <c r="O4684">
        <v>10</v>
      </c>
      <c r="P4684" s="5">
        <v>0.52569444444444402</v>
      </c>
      <c r="Q4684" s="5">
        <v>0.530555555555556</v>
      </c>
      <c r="S4684" s="2" t="s">
        <v>69</v>
      </c>
      <c r="T4684">
        <v>1</v>
      </c>
      <c r="U4684" s="2">
        <v>3</v>
      </c>
      <c r="X4684" t="str">
        <f>VLOOKUP($S4684,Taxonomic!A:D,2,FALSE)</f>
        <v>labrisomidae</v>
      </c>
      <c r="Y4684" t="str">
        <f>VLOOKUP(S4684,Taxonomic!A:D,3,FALSE)</f>
        <v>malacoctenus</v>
      </c>
      <c r="Z4684" t="str">
        <f>VLOOKUP(S4684,Taxonomic!A:D,4,FALSE)</f>
        <v>delalandii</v>
      </c>
    </row>
    <row r="4685" spans="1:26" x14ac:dyDescent="0.2">
      <c r="A4685" t="s">
        <v>30</v>
      </c>
      <c r="B4685" t="s">
        <v>436</v>
      </c>
      <c r="C4685" s="4" t="s">
        <v>197</v>
      </c>
      <c r="D4685">
        <v>2021</v>
      </c>
      <c r="E4685">
        <v>2</v>
      </c>
      <c r="F4685" s="9">
        <v>1</v>
      </c>
      <c r="G4685" t="s">
        <v>455</v>
      </c>
      <c r="H4685" t="s">
        <v>136</v>
      </c>
      <c r="I4685">
        <f>VLOOKUP(B4685,Information_sites!D:E,2,FALSE)</f>
        <v>-24.105399999999999</v>
      </c>
      <c r="J4685">
        <f>VLOOKUP(B4685,Information_sites!D:F,3,FALSE)</f>
        <v>-45.702500000000001</v>
      </c>
      <c r="K4685">
        <v>14</v>
      </c>
      <c r="L4685">
        <v>88</v>
      </c>
      <c r="M4685">
        <v>40</v>
      </c>
      <c r="N4685">
        <v>6</v>
      </c>
      <c r="O4685">
        <v>10</v>
      </c>
      <c r="P4685" s="5">
        <v>0.531944444444444</v>
      </c>
      <c r="Q4685" s="5">
        <v>0.53819444444444398</v>
      </c>
      <c r="S4685" s="2" t="s">
        <v>45</v>
      </c>
      <c r="T4685">
        <v>1</v>
      </c>
      <c r="U4685" s="2">
        <v>35</v>
      </c>
      <c r="V4685" t="s">
        <v>137</v>
      </c>
      <c r="X4685" t="str">
        <f>VLOOKUP($S4685,Taxonomic!A:D,2,FALSE)</f>
        <v>scaridae</v>
      </c>
      <c r="Y4685" t="str">
        <f>VLOOKUP(S4685,Taxonomic!A:D,3,FALSE)</f>
        <v>sparisoma</v>
      </c>
      <c r="Z4685" t="str">
        <f>VLOOKUP(S4685,Taxonomic!A:D,4,FALSE)</f>
        <v>amplum</v>
      </c>
    </row>
    <row r="4686" spans="1:26" x14ac:dyDescent="0.2">
      <c r="A4686" t="s">
        <v>30</v>
      </c>
      <c r="B4686" t="s">
        <v>436</v>
      </c>
      <c r="C4686" s="4" t="s">
        <v>197</v>
      </c>
      <c r="D4686">
        <v>2021</v>
      </c>
      <c r="E4686">
        <v>2</v>
      </c>
      <c r="F4686" s="9">
        <v>1</v>
      </c>
      <c r="G4686" t="s">
        <v>455</v>
      </c>
      <c r="H4686" t="s">
        <v>136</v>
      </c>
      <c r="I4686">
        <f>VLOOKUP(B4686,Information_sites!D:E,2,FALSE)</f>
        <v>-24.105399999999999</v>
      </c>
      <c r="J4686">
        <f>VLOOKUP(B4686,Information_sites!D:F,3,FALSE)</f>
        <v>-45.702500000000001</v>
      </c>
      <c r="K4686">
        <v>14</v>
      </c>
      <c r="L4686">
        <v>88</v>
      </c>
      <c r="M4686">
        <v>40</v>
      </c>
      <c r="N4686">
        <v>6</v>
      </c>
      <c r="O4686">
        <v>10</v>
      </c>
      <c r="P4686" s="5">
        <v>0.531944444444444</v>
      </c>
      <c r="Q4686" s="5">
        <v>0.53819444444444398</v>
      </c>
      <c r="S4686" s="2" t="s">
        <v>107</v>
      </c>
      <c r="T4686">
        <v>1</v>
      </c>
      <c r="U4686" s="2">
        <v>3</v>
      </c>
      <c r="X4686" t="str">
        <f>VLOOKUP($S4686,Taxonomic!A:D,2,FALSE)</f>
        <v>sciaenidae</v>
      </c>
      <c r="Y4686" t="str">
        <f>VLOOKUP(S4686,Taxonomic!A:D,3,FALSE)</f>
        <v>pareques</v>
      </c>
      <c r="Z4686" t="str">
        <f>VLOOKUP(S4686,Taxonomic!A:D,4,FALSE)</f>
        <v>acuminatus</v>
      </c>
    </row>
    <row r="4687" spans="1:26" x14ac:dyDescent="0.2">
      <c r="A4687" t="s">
        <v>30</v>
      </c>
      <c r="B4687" t="s">
        <v>436</v>
      </c>
      <c r="C4687" s="4" t="s">
        <v>197</v>
      </c>
      <c r="D4687">
        <v>2021</v>
      </c>
      <c r="E4687">
        <v>2</v>
      </c>
      <c r="F4687" s="9">
        <v>1</v>
      </c>
      <c r="G4687" t="s">
        <v>455</v>
      </c>
      <c r="H4687" t="s">
        <v>136</v>
      </c>
      <c r="I4687">
        <f>VLOOKUP(B4687,Information_sites!D:E,2,FALSE)</f>
        <v>-24.105399999999999</v>
      </c>
      <c r="J4687">
        <f>VLOOKUP(B4687,Information_sites!D:F,3,FALSE)</f>
        <v>-45.702500000000001</v>
      </c>
      <c r="K4687">
        <v>14</v>
      </c>
      <c r="L4687">
        <v>88</v>
      </c>
      <c r="M4687">
        <v>40</v>
      </c>
      <c r="N4687">
        <v>6</v>
      </c>
      <c r="O4687">
        <v>10</v>
      </c>
      <c r="P4687" s="5">
        <v>0.531944444444444</v>
      </c>
      <c r="Q4687" s="5">
        <v>0.53819444444444398</v>
      </c>
      <c r="S4687" s="2" t="s">
        <v>40</v>
      </c>
      <c r="T4687">
        <v>1</v>
      </c>
      <c r="U4687" s="2">
        <v>12</v>
      </c>
      <c r="X4687" t="str">
        <f>VLOOKUP($S4687,Taxonomic!A:D,2,FALSE)</f>
        <v>labridae</v>
      </c>
      <c r="Y4687" t="str">
        <f>VLOOKUP(S4687,Taxonomic!A:D,3,FALSE)</f>
        <v>halichoeres</v>
      </c>
      <c r="Z4687" t="str">
        <f>VLOOKUP(S4687,Taxonomic!A:D,4,FALSE)</f>
        <v>poeyi</v>
      </c>
    </row>
    <row r="4688" spans="1:26" x14ac:dyDescent="0.2">
      <c r="A4688" t="s">
        <v>30</v>
      </c>
      <c r="B4688" t="s">
        <v>436</v>
      </c>
      <c r="C4688" s="4" t="s">
        <v>197</v>
      </c>
      <c r="D4688">
        <v>2021</v>
      </c>
      <c r="E4688">
        <v>2</v>
      </c>
      <c r="F4688" s="9">
        <v>1</v>
      </c>
      <c r="G4688" t="s">
        <v>455</v>
      </c>
      <c r="H4688" t="s">
        <v>136</v>
      </c>
      <c r="I4688">
        <f>VLOOKUP(B4688,Information_sites!D:E,2,FALSE)</f>
        <v>-24.105399999999999</v>
      </c>
      <c r="J4688">
        <f>VLOOKUP(B4688,Information_sites!D:F,3,FALSE)</f>
        <v>-45.702500000000001</v>
      </c>
      <c r="K4688">
        <v>14</v>
      </c>
      <c r="L4688">
        <v>88</v>
      </c>
      <c r="M4688">
        <v>40</v>
      </c>
      <c r="N4688">
        <v>6</v>
      </c>
      <c r="O4688">
        <v>10</v>
      </c>
      <c r="P4688" s="5">
        <v>0.531944444444444</v>
      </c>
      <c r="Q4688" s="5">
        <v>0.53819444444444398</v>
      </c>
      <c r="S4688" s="2" t="s">
        <v>40</v>
      </c>
      <c r="T4688">
        <v>1</v>
      </c>
      <c r="U4688" s="2">
        <v>15</v>
      </c>
      <c r="X4688" t="str">
        <f>VLOOKUP($S4688,Taxonomic!A:D,2,FALSE)</f>
        <v>labridae</v>
      </c>
      <c r="Y4688" t="str">
        <f>VLOOKUP(S4688,Taxonomic!A:D,3,FALSE)</f>
        <v>halichoeres</v>
      </c>
      <c r="Z4688" t="str">
        <f>VLOOKUP(S4688,Taxonomic!A:D,4,FALSE)</f>
        <v>poeyi</v>
      </c>
    </row>
    <row r="4689" spans="1:26" x14ac:dyDescent="0.2">
      <c r="A4689" t="s">
        <v>30</v>
      </c>
      <c r="B4689" t="s">
        <v>436</v>
      </c>
      <c r="C4689" s="4" t="s">
        <v>197</v>
      </c>
      <c r="D4689">
        <v>2021</v>
      </c>
      <c r="E4689">
        <v>2</v>
      </c>
      <c r="F4689" s="9">
        <v>1</v>
      </c>
      <c r="G4689" t="s">
        <v>455</v>
      </c>
      <c r="H4689" t="s">
        <v>136</v>
      </c>
      <c r="I4689">
        <f>VLOOKUP(B4689,Information_sites!D:E,2,FALSE)</f>
        <v>-24.105399999999999</v>
      </c>
      <c r="J4689">
        <f>VLOOKUP(B4689,Information_sites!D:F,3,FALSE)</f>
        <v>-45.702500000000001</v>
      </c>
      <c r="K4689">
        <v>14</v>
      </c>
      <c r="L4689">
        <v>88</v>
      </c>
      <c r="M4689">
        <v>40</v>
      </c>
      <c r="N4689">
        <v>6</v>
      </c>
      <c r="O4689">
        <v>10</v>
      </c>
      <c r="P4689" s="5">
        <v>0.531944444444444</v>
      </c>
      <c r="Q4689" s="5">
        <v>0.53819444444444398</v>
      </c>
      <c r="S4689" s="2" t="s">
        <v>33</v>
      </c>
      <c r="T4689">
        <v>4</v>
      </c>
      <c r="U4689" s="2">
        <v>10</v>
      </c>
      <c r="X4689" t="str">
        <f>VLOOKUP($S4689,Taxonomic!A:D,2,FALSE)</f>
        <v>pomacentridae</v>
      </c>
      <c r="Y4689" t="str">
        <f>VLOOKUP(S4689,Taxonomic!A:D,3,FALSE)</f>
        <v>abudefduf</v>
      </c>
      <c r="Z4689" t="str">
        <f>VLOOKUP(S4689,Taxonomic!A:D,4,FALSE)</f>
        <v>saxatilis</v>
      </c>
    </row>
    <row r="4690" spans="1:26" x14ac:dyDescent="0.2">
      <c r="A4690" t="s">
        <v>30</v>
      </c>
      <c r="B4690" t="s">
        <v>436</v>
      </c>
      <c r="C4690" s="4" t="s">
        <v>197</v>
      </c>
      <c r="D4690">
        <v>2021</v>
      </c>
      <c r="E4690">
        <v>2</v>
      </c>
      <c r="F4690" s="9">
        <v>1</v>
      </c>
      <c r="G4690" t="s">
        <v>455</v>
      </c>
      <c r="H4690" t="s">
        <v>136</v>
      </c>
      <c r="I4690">
        <f>VLOOKUP(B4690,Information_sites!D:E,2,FALSE)</f>
        <v>-24.105399999999999</v>
      </c>
      <c r="J4690">
        <f>VLOOKUP(B4690,Information_sites!D:F,3,FALSE)</f>
        <v>-45.702500000000001</v>
      </c>
      <c r="K4690">
        <v>14</v>
      </c>
      <c r="L4690">
        <v>88</v>
      </c>
      <c r="M4690">
        <v>40</v>
      </c>
      <c r="N4690">
        <v>6</v>
      </c>
      <c r="O4690">
        <v>10</v>
      </c>
      <c r="P4690" s="5">
        <v>0.531944444444444</v>
      </c>
      <c r="Q4690" s="5">
        <v>0.53819444444444398</v>
      </c>
      <c r="S4690" s="2" t="s">
        <v>33</v>
      </c>
      <c r="T4690">
        <v>3</v>
      </c>
      <c r="U4690" s="2">
        <v>15</v>
      </c>
      <c r="X4690" t="str">
        <f>VLOOKUP($S4690,Taxonomic!A:D,2,FALSE)</f>
        <v>pomacentridae</v>
      </c>
      <c r="Y4690" t="str">
        <f>VLOOKUP(S4690,Taxonomic!A:D,3,FALSE)</f>
        <v>abudefduf</v>
      </c>
      <c r="Z4690" t="str">
        <f>VLOOKUP(S4690,Taxonomic!A:D,4,FALSE)</f>
        <v>saxatilis</v>
      </c>
    </row>
    <row r="4691" spans="1:26" x14ac:dyDescent="0.2">
      <c r="A4691" t="s">
        <v>30</v>
      </c>
      <c r="B4691" t="s">
        <v>436</v>
      </c>
      <c r="C4691" s="4" t="s">
        <v>197</v>
      </c>
      <c r="D4691">
        <v>2021</v>
      </c>
      <c r="E4691">
        <v>2</v>
      </c>
      <c r="F4691" s="9">
        <v>1</v>
      </c>
      <c r="G4691" t="s">
        <v>455</v>
      </c>
      <c r="H4691" t="s">
        <v>136</v>
      </c>
      <c r="I4691">
        <f>VLOOKUP(B4691,Information_sites!D:E,2,FALSE)</f>
        <v>-24.105399999999999</v>
      </c>
      <c r="J4691">
        <f>VLOOKUP(B4691,Information_sites!D:F,3,FALSE)</f>
        <v>-45.702500000000001</v>
      </c>
      <c r="K4691">
        <v>14</v>
      </c>
      <c r="L4691">
        <v>88</v>
      </c>
      <c r="M4691">
        <v>40</v>
      </c>
      <c r="N4691">
        <v>6</v>
      </c>
      <c r="O4691">
        <v>10</v>
      </c>
      <c r="P4691" s="5">
        <v>0.531944444444444</v>
      </c>
      <c r="Q4691" s="5">
        <v>0.53819444444444398</v>
      </c>
      <c r="S4691" s="2" t="s">
        <v>123</v>
      </c>
      <c r="T4691">
        <v>1</v>
      </c>
      <c r="U4691" s="2">
        <v>27</v>
      </c>
      <c r="X4691" t="str">
        <f>VLOOKUP($S4691,Taxonomic!A:D,2,FALSE)</f>
        <v>monacanthidae</v>
      </c>
      <c r="Y4691" t="str">
        <f>VLOOKUP(S4691,Taxonomic!A:D,3,FALSE)</f>
        <v>cantherhines</v>
      </c>
      <c r="Z4691" t="str">
        <f>VLOOKUP(S4691,Taxonomic!A:D,4,FALSE)</f>
        <v>macrocerus</v>
      </c>
    </row>
    <row r="4692" spans="1:26" x14ac:dyDescent="0.2">
      <c r="A4692" t="s">
        <v>30</v>
      </c>
      <c r="B4692" t="s">
        <v>436</v>
      </c>
      <c r="C4692" s="4" t="s">
        <v>197</v>
      </c>
      <c r="D4692">
        <v>2021</v>
      </c>
      <c r="E4692">
        <v>2</v>
      </c>
      <c r="F4692" s="9">
        <v>1</v>
      </c>
      <c r="G4692" t="s">
        <v>455</v>
      </c>
      <c r="H4692" t="s">
        <v>136</v>
      </c>
      <c r="I4692">
        <f>VLOOKUP(B4692,Information_sites!D:E,2,FALSE)</f>
        <v>-24.105399999999999</v>
      </c>
      <c r="J4692">
        <f>VLOOKUP(B4692,Information_sites!D:F,3,FALSE)</f>
        <v>-45.702500000000001</v>
      </c>
      <c r="K4692">
        <v>14</v>
      </c>
      <c r="L4692">
        <v>88</v>
      </c>
      <c r="M4692">
        <v>40</v>
      </c>
      <c r="N4692">
        <v>6</v>
      </c>
      <c r="O4692">
        <v>10</v>
      </c>
      <c r="P4692" s="5">
        <v>0.531944444444444</v>
      </c>
      <c r="Q4692" s="5">
        <v>0.53819444444444398</v>
      </c>
      <c r="S4692" s="2" t="s">
        <v>49</v>
      </c>
      <c r="T4692">
        <v>1</v>
      </c>
      <c r="U4692" s="2">
        <v>33</v>
      </c>
      <c r="X4692" t="str">
        <f>VLOOKUP($S4692,Taxonomic!A:D,2,FALSE)</f>
        <v>acanthuridae</v>
      </c>
      <c r="Y4692" t="str">
        <f>VLOOKUP(S4692,Taxonomic!A:D,3,FALSE)</f>
        <v>acanthurus</v>
      </c>
      <c r="Z4692" t="str">
        <f>VLOOKUP(S4692,Taxonomic!A:D,4,FALSE)</f>
        <v>chirurgus</v>
      </c>
    </row>
    <row r="4693" spans="1:26" x14ac:dyDescent="0.2">
      <c r="A4693" t="s">
        <v>30</v>
      </c>
      <c r="B4693" t="s">
        <v>436</v>
      </c>
      <c r="C4693" s="4" t="s">
        <v>197</v>
      </c>
      <c r="D4693">
        <v>2021</v>
      </c>
      <c r="E4693">
        <v>2</v>
      </c>
      <c r="F4693" s="9">
        <v>1</v>
      </c>
      <c r="G4693" t="s">
        <v>455</v>
      </c>
      <c r="H4693" t="s">
        <v>136</v>
      </c>
      <c r="I4693">
        <f>VLOOKUP(B4693,Information_sites!D:E,2,FALSE)</f>
        <v>-24.105399999999999</v>
      </c>
      <c r="J4693">
        <f>VLOOKUP(B4693,Information_sites!D:F,3,FALSE)</f>
        <v>-45.702500000000001</v>
      </c>
      <c r="K4693">
        <v>14</v>
      </c>
      <c r="L4693">
        <v>88</v>
      </c>
      <c r="M4693">
        <v>40</v>
      </c>
      <c r="N4693">
        <v>6</v>
      </c>
      <c r="O4693">
        <v>10</v>
      </c>
      <c r="P4693" s="5">
        <v>0.531944444444444</v>
      </c>
      <c r="Q4693" s="5">
        <v>0.53819444444444398</v>
      </c>
      <c r="S4693" s="2" t="s">
        <v>49</v>
      </c>
      <c r="T4693">
        <v>1</v>
      </c>
      <c r="U4693" s="2">
        <v>20</v>
      </c>
      <c r="X4693" t="str">
        <f>VLOOKUP($S4693,Taxonomic!A:D,2,FALSE)</f>
        <v>acanthuridae</v>
      </c>
      <c r="Y4693" t="str">
        <f>VLOOKUP(S4693,Taxonomic!A:D,3,FALSE)</f>
        <v>acanthurus</v>
      </c>
      <c r="Z4693" t="str">
        <f>VLOOKUP(S4693,Taxonomic!A:D,4,FALSE)</f>
        <v>chirurgus</v>
      </c>
    </row>
    <row r="4694" spans="1:26" x14ac:dyDescent="0.2">
      <c r="A4694" t="s">
        <v>30</v>
      </c>
      <c r="B4694" t="s">
        <v>436</v>
      </c>
      <c r="C4694" s="4" t="s">
        <v>197</v>
      </c>
      <c r="D4694">
        <v>2021</v>
      </c>
      <c r="E4694">
        <v>2</v>
      </c>
      <c r="F4694" s="9">
        <v>1</v>
      </c>
      <c r="G4694" t="s">
        <v>455</v>
      </c>
      <c r="H4694" t="s">
        <v>136</v>
      </c>
      <c r="I4694">
        <f>VLOOKUP(B4694,Information_sites!D:E,2,FALSE)</f>
        <v>-24.105399999999999</v>
      </c>
      <c r="J4694">
        <f>VLOOKUP(B4694,Information_sites!D:F,3,FALSE)</f>
        <v>-45.702500000000001</v>
      </c>
      <c r="K4694">
        <v>14</v>
      </c>
      <c r="L4694">
        <v>88</v>
      </c>
      <c r="M4694">
        <v>40</v>
      </c>
      <c r="N4694">
        <v>6</v>
      </c>
      <c r="O4694">
        <v>10</v>
      </c>
      <c r="P4694" s="5">
        <v>0.531944444444444</v>
      </c>
      <c r="Q4694" s="5">
        <v>0.53819444444444398</v>
      </c>
      <c r="S4694" s="2" t="s">
        <v>41</v>
      </c>
      <c r="T4694">
        <v>1</v>
      </c>
      <c r="U4694" s="2">
        <v>37</v>
      </c>
      <c r="X4694" t="str">
        <f>VLOOKUP($S4694,Taxonomic!A:D,2,FALSE)</f>
        <v>holocentridae</v>
      </c>
      <c r="Y4694" t="str">
        <f>VLOOKUP(S4694,Taxonomic!A:D,3,FALSE)</f>
        <v>holocentrus</v>
      </c>
      <c r="Z4694" t="str">
        <f>VLOOKUP(S4694,Taxonomic!A:D,4,FALSE)</f>
        <v>adscensionis</v>
      </c>
    </row>
    <row r="4695" spans="1:26" x14ac:dyDescent="0.2">
      <c r="A4695" t="s">
        <v>30</v>
      </c>
      <c r="B4695" t="s">
        <v>436</v>
      </c>
      <c r="C4695" s="4" t="s">
        <v>197</v>
      </c>
      <c r="D4695">
        <v>2021</v>
      </c>
      <c r="E4695">
        <v>2</v>
      </c>
      <c r="F4695" s="9">
        <v>1</v>
      </c>
      <c r="G4695" t="s">
        <v>455</v>
      </c>
      <c r="H4695" t="s">
        <v>136</v>
      </c>
      <c r="I4695">
        <f>VLOOKUP(B4695,Information_sites!D:E,2,FALSE)</f>
        <v>-24.105399999999999</v>
      </c>
      <c r="J4695">
        <f>VLOOKUP(B4695,Information_sites!D:F,3,FALSE)</f>
        <v>-45.702500000000001</v>
      </c>
      <c r="K4695">
        <v>14</v>
      </c>
      <c r="L4695">
        <v>88</v>
      </c>
      <c r="M4695">
        <v>40</v>
      </c>
      <c r="N4695">
        <v>6</v>
      </c>
      <c r="O4695">
        <v>10</v>
      </c>
      <c r="P4695" s="5">
        <v>0.531944444444444</v>
      </c>
      <c r="Q4695" s="5">
        <v>0.53819444444444398</v>
      </c>
      <c r="S4695" s="2" t="s">
        <v>41</v>
      </c>
      <c r="T4695">
        <v>1</v>
      </c>
      <c r="U4695" s="2">
        <v>20</v>
      </c>
      <c r="X4695" t="str">
        <f>VLOOKUP($S4695,Taxonomic!A:D,2,FALSE)</f>
        <v>holocentridae</v>
      </c>
      <c r="Y4695" t="str">
        <f>VLOOKUP(S4695,Taxonomic!A:D,3,FALSE)</f>
        <v>holocentrus</v>
      </c>
      <c r="Z4695" t="str">
        <f>VLOOKUP(S4695,Taxonomic!A:D,4,FALSE)</f>
        <v>adscensionis</v>
      </c>
    </row>
    <row r="4696" spans="1:26" x14ac:dyDescent="0.2">
      <c r="A4696" t="s">
        <v>30</v>
      </c>
      <c r="B4696" t="s">
        <v>436</v>
      </c>
      <c r="C4696" s="4" t="s">
        <v>197</v>
      </c>
      <c r="D4696">
        <v>2021</v>
      </c>
      <c r="E4696">
        <v>2</v>
      </c>
      <c r="F4696" s="9">
        <v>1</v>
      </c>
      <c r="G4696" t="s">
        <v>455</v>
      </c>
      <c r="H4696" t="s">
        <v>136</v>
      </c>
      <c r="I4696">
        <f>VLOOKUP(B4696,Information_sites!D:E,2,FALSE)</f>
        <v>-24.105399999999999</v>
      </c>
      <c r="J4696">
        <f>VLOOKUP(B4696,Information_sites!D:F,3,FALSE)</f>
        <v>-45.702500000000001</v>
      </c>
      <c r="K4696">
        <v>14</v>
      </c>
      <c r="L4696">
        <v>88</v>
      </c>
      <c r="M4696">
        <v>40</v>
      </c>
      <c r="N4696">
        <v>6</v>
      </c>
      <c r="O4696">
        <v>10</v>
      </c>
      <c r="P4696" s="5">
        <v>0.531944444444444</v>
      </c>
      <c r="Q4696" s="5">
        <v>0.53819444444444398</v>
      </c>
      <c r="S4696" s="2" t="s">
        <v>39</v>
      </c>
      <c r="T4696">
        <v>30</v>
      </c>
      <c r="U4696" s="2">
        <v>10</v>
      </c>
      <c r="X4696" t="str">
        <f>VLOOKUP($S4696,Taxonomic!A:D,2,FALSE)</f>
        <v>haemulidae</v>
      </c>
      <c r="Y4696" t="str">
        <f>VLOOKUP(S4696,Taxonomic!A:D,3,FALSE)</f>
        <v>haemulon</v>
      </c>
      <c r="Z4696" t="str">
        <f>VLOOKUP(S4696,Taxonomic!A:D,4,FALSE)</f>
        <v>aurolineatum</v>
      </c>
    </row>
    <row r="4697" spans="1:26" x14ac:dyDescent="0.2">
      <c r="A4697" t="s">
        <v>30</v>
      </c>
      <c r="B4697" t="s">
        <v>436</v>
      </c>
      <c r="C4697" s="4" t="s">
        <v>197</v>
      </c>
      <c r="D4697">
        <v>2021</v>
      </c>
      <c r="E4697">
        <v>2</v>
      </c>
      <c r="F4697" s="9">
        <v>1</v>
      </c>
      <c r="G4697" t="s">
        <v>455</v>
      </c>
      <c r="H4697" t="s">
        <v>136</v>
      </c>
      <c r="I4697">
        <f>VLOOKUP(B4697,Information_sites!D:E,2,FALSE)</f>
        <v>-24.105399999999999</v>
      </c>
      <c r="J4697">
        <f>VLOOKUP(B4697,Information_sites!D:F,3,FALSE)</f>
        <v>-45.702500000000001</v>
      </c>
      <c r="K4697">
        <v>14</v>
      </c>
      <c r="L4697">
        <v>88</v>
      </c>
      <c r="M4697">
        <v>40</v>
      </c>
      <c r="N4697">
        <v>6</v>
      </c>
      <c r="O4697">
        <v>10</v>
      </c>
      <c r="P4697" s="5">
        <v>0.531944444444444</v>
      </c>
      <c r="Q4697" s="5">
        <v>0.53819444444444398</v>
      </c>
      <c r="S4697" s="2" t="s">
        <v>39</v>
      </c>
      <c r="T4697">
        <v>4</v>
      </c>
      <c r="U4697" s="2">
        <v>5</v>
      </c>
      <c r="X4697" t="str">
        <f>VLOOKUP($S4697,Taxonomic!A:D,2,FALSE)</f>
        <v>haemulidae</v>
      </c>
      <c r="Y4697" t="str">
        <f>VLOOKUP(S4697,Taxonomic!A:D,3,FALSE)</f>
        <v>haemulon</v>
      </c>
      <c r="Z4697" t="str">
        <f>VLOOKUP(S4697,Taxonomic!A:D,4,FALSE)</f>
        <v>aurolineatum</v>
      </c>
    </row>
    <row r="4698" spans="1:26" x14ac:dyDescent="0.2">
      <c r="A4698" t="s">
        <v>30</v>
      </c>
      <c r="B4698" t="s">
        <v>436</v>
      </c>
      <c r="C4698" s="4" t="s">
        <v>197</v>
      </c>
      <c r="D4698">
        <v>2021</v>
      </c>
      <c r="E4698">
        <v>2</v>
      </c>
      <c r="F4698" s="9">
        <v>1</v>
      </c>
      <c r="G4698" t="s">
        <v>455</v>
      </c>
      <c r="H4698" t="s">
        <v>136</v>
      </c>
      <c r="I4698">
        <f>VLOOKUP(B4698,Information_sites!D:E,2,FALSE)</f>
        <v>-24.105399999999999</v>
      </c>
      <c r="J4698">
        <f>VLOOKUP(B4698,Information_sites!D:F,3,FALSE)</f>
        <v>-45.702500000000001</v>
      </c>
      <c r="K4698">
        <v>14</v>
      </c>
      <c r="L4698">
        <v>88</v>
      </c>
      <c r="M4698">
        <v>40</v>
      </c>
      <c r="N4698">
        <v>6</v>
      </c>
      <c r="O4698">
        <v>10</v>
      </c>
      <c r="P4698" s="5">
        <v>0.531944444444444</v>
      </c>
      <c r="Q4698" s="5">
        <v>0.53819444444444398</v>
      </c>
      <c r="S4698" s="2" t="s">
        <v>39</v>
      </c>
      <c r="T4698">
        <v>40</v>
      </c>
      <c r="U4698" s="2">
        <v>18</v>
      </c>
      <c r="X4698" t="str">
        <f>VLOOKUP($S4698,Taxonomic!A:D,2,FALSE)</f>
        <v>haemulidae</v>
      </c>
      <c r="Y4698" t="str">
        <f>VLOOKUP(S4698,Taxonomic!A:D,3,FALSE)</f>
        <v>haemulon</v>
      </c>
      <c r="Z4698" t="str">
        <f>VLOOKUP(S4698,Taxonomic!A:D,4,FALSE)</f>
        <v>aurolineatum</v>
      </c>
    </row>
    <row r="4699" spans="1:26" x14ac:dyDescent="0.2">
      <c r="A4699" t="s">
        <v>30</v>
      </c>
      <c r="B4699" t="s">
        <v>436</v>
      </c>
      <c r="C4699" s="4" t="s">
        <v>197</v>
      </c>
      <c r="D4699">
        <v>2021</v>
      </c>
      <c r="E4699">
        <v>2</v>
      </c>
      <c r="F4699" s="9">
        <v>1</v>
      </c>
      <c r="G4699" t="s">
        <v>455</v>
      </c>
      <c r="H4699" t="s">
        <v>136</v>
      </c>
      <c r="I4699">
        <f>VLOOKUP(B4699,Information_sites!D:E,2,FALSE)</f>
        <v>-24.105399999999999</v>
      </c>
      <c r="J4699">
        <f>VLOOKUP(B4699,Information_sites!D:F,3,FALSE)</f>
        <v>-45.702500000000001</v>
      </c>
      <c r="K4699">
        <v>14</v>
      </c>
      <c r="L4699">
        <v>88</v>
      </c>
      <c r="M4699">
        <v>40</v>
      </c>
      <c r="N4699">
        <v>6</v>
      </c>
      <c r="O4699">
        <v>10</v>
      </c>
      <c r="P4699" s="5">
        <v>0.531944444444444</v>
      </c>
      <c r="Q4699" s="5">
        <v>0.53819444444444398</v>
      </c>
      <c r="S4699" s="2" t="s">
        <v>44</v>
      </c>
      <c r="T4699">
        <v>1</v>
      </c>
      <c r="U4699" s="2">
        <v>37</v>
      </c>
      <c r="X4699" t="str">
        <f>VLOOKUP($S4699,Taxonomic!A:D,2,FALSE)</f>
        <v>pomacanthidae</v>
      </c>
      <c r="Y4699" t="str">
        <f>VLOOKUP(S4699,Taxonomic!A:D,3,FALSE)</f>
        <v>pomacanthus</v>
      </c>
      <c r="Z4699" t="str">
        <f>VLOOKUP(S4699,Taxonomic!A:D,4,FALSE)</f>
        <v>paru</v>
      </c>
    </row>
    <row r="4700" spans="1:26" x14ac:dyDescent="0.2">
      <c r="A4700" t="s">
        <v>30</v>
      </c>
      <c r="B4700" t="s">
        <v>436</v>
      </c>
      <c r="C4700" s="4" t="s">
        <v>197</v>
      </c>
      <c r="D4700">
        <v>2021</v>
      </c>
      <c r="E4700">
        <v>2</v>
      </c>
      <c r="F4700" s="9">
        <v>1</v>
      </c>
      <c r="G4700" t="s">
        <v>455</v>
      </c>
      <c r="H4700" t="s">
        <v>136</v>
      </c>
      <c r="I4700">
        <f>VLOOKUP(B4700,Information_sites!D:E,2,FALSE)</f>
        <v>-24.105399999999999</v>
      </c>
      <c r="J4700">
        <f>VLOOKUP(B4700,Information_sites!D:F,3,FALSE)</f>
        <v>-45.702500000000001</v>
      </c>
      <c r="K4700">
        <v>14</v>
      </c>
      <c r="L4700">
        <v>88</v>
      </c>
      <c r="M4700">
        <v>40</v>
      </c>
      <c r="N4700">
        <v>6</v>
      </c>
      <c r="O4700">
        <v>10</v>
      </c>
      <c r="P4700" s="5">
        <v>0.531944444444444</v>
      </c>
      <c r="Q4700" s="5">
        <v>0.53819444444444398</v>
      </c>
      <c r="S4700" s="2" t="s">
        <v>44</v>
      </c>
      <c r="T4700">
        <v>1</v>
      </c>
      <c r="U4700" s="2">
        <v>30</v>
      </c>
      <c r="X4700" t="str">
        <f>VLOOKUP($S4700,Taxonomic!A:D,2,FALSE)</f>
        <v>pomacanthidae</v>
      </c>
      <c r="Y4700" t="str">
        <f>VLOOKUP(S4700,Taxonomic!A:D,3,FALSE)</f>
        <v>pomacanthus</v>
      </c>
      <c r="Z4700" t="str">
        <f>VLOOKUP(S4700,Taxonomic!A:D,4,FALSE)</f>
        <v>paru</v>
      </c>
    </row>
    <row r="4701" spans="1:26" x14ac:dyDescent="0.2">
      <c r="A4701" t="s">
        <v>30</v>
      </c>
      <c r="B4701" t="s">
        <v>436</v>
      </c>
      <c r="C4701" s="4" t="s">
        <v>197</v>
      </c>
      <c r="D4701">
        <v>2021</v>
      </c>
      <c r="E4701">
        <v>2</v>
      </c>
      <c r="F4701" s="9">
        <v>1</v>
      </c>
      <c r="G4701" t="s">
        <v>455</v>
      </c>
      <c r="H4701" t="s">
        <v>136</v>
      </c>
      <c r="I4701">
        <f>VLOOKUP(B4701,Information_sites!D:E,2,FALSE)</f>
        <v>-24.105399999999999</v>
      </c>
      <c r="J4701">
        <f>VLOOKUP(B4701,Information_sites!D:F,3,FALSE)</f>
        <v>-45.702500000000001</v>
      </c>
      <c r="K4701">
        <v>14</v>
      </c>
      <c r="L4701">
        <v>88</v>
      </c>
      <c r="M4701">
        <v>40</v>
      </c>
      <c r="N4701">
        <v>6</v>
      </c>
      <c r="O4701">
        <v>10</v>
      </c>
      <c r="P4701" s="5">
        <v>0.531944444444444</v>
      </c>
      <c r="Q4701" s="5">
        <v>0.53819444444444398</v>
      </c>
      <c r="S4701" s="2" t="s">
        <v>44</v>
      </c>
      <c r="T4701">
        <v>1</v>
      </c>
      <c r="U4701" s="2">
        <v>15</v>
      </c>
      <c r="X4701" t="str">
        <f>VLOOKUP($S4701,Taxonomic!A:D,2,FALSE)</f>
        <v>pomacanthidae</v>
      </c>
      <c r="Y4701" t="str">
        <f>VLOOKUP(S4701,Taxonomic!A:D,3,FALSE)</f>
        <v>pomacanthus</v>
      </c>
      <c r="Z4701" t="str">
        <f>VLOOKUP(S4701,Taxonomic!A:D,4,FALSE)</f>
        <v>paru</v>
      </c>
    </row>
    <row r="4702" spans="1:26" x14ac:dyDescent="0.2">
      <c r="A4702" t="s">
        <v>30</v>
      </c>
      <c r="B4702" t="s">
        <v>436</v>
      </c>
      <c r="C4702" s="4" t="s">
        <v>197</v>
      </c>
      <c r="D4702">
        <v>2021</v>
      </c>
      <c r="E4702">
        <v>2</v>
      </c>
      <c r="F4702" s="9">
        <v>1</v>
      </c>
      <c r="G4702" t="s">
        <v>455</v>
      </c>
      <c r="H4702" t="s">
        <v>136</v>
      </c>
      <c r="I4702">
        <f>VLOOKUP(B4702,Information_sites!D:E,2,FALSE)</f>
        <v>-24.105399999999999</v>
      </c>
      <c r="J4702">
        <f>VLOOKUP(B4702,Information_sites!D:F,3,FALSE)</f>
        <v>-45.702500000000001</v>
      </c>
      <c r="K4702">
        <v>14</v>
      </c>
      <c r="L4702">
        <v>88</v>
      </c>
      <c r="M4702">
        <v>40</v>
      </c>
      <c r="N4702">
        <v>6</v>
      </c>
      <c r="O4702">
        <v>10</v>
      </c>
      <c r="P4702" s="5">
        <v>0.531944444444444</v>
      </c>
      <c r="Q4702" s="5">
        <v>0.53819444444444398</v>
      </c>
      <c r="S4702" s="2" t="s">
        <v>44</v>
      </c>
      <c r="T4702">
        <v>1</v>
      </c>
      <c r="U4702" s="2">
        <v>20</v>
      </c>
      <c r="X4702" t="str">
        <f>VLOOKUP($S4702,Taxonomic!A:D,2,FALSE)</f>
        <v>pomacanthidae</v>
      </c>
      <c r="Y4702" t="str">
        <f>VLOOKUP(S4702,Taxonomic!A:D,3,FALSE)</f>
        <v>pomacanthus</v>
      </c>
      <c r="Z4702" t="str">
        <f>VLOOKUP(S4702,Taxonomic!A:D,4,FALSE)</f>
        <v>paru</v>
      </c>
    </row>
    <row r="4703" spans="1:26" x14ac:dyDescent="0.2">
      <c r="A4703" t="s">
        <v>30</v>
      </c>
      <c r="B4703" t="s">
        <v>436</v>
      </c>
      <c r="C4703" s="4" t="s">
        <v>197</v>
      </c>
      <c r="D4703">
        <v>2021</v>
      </c>
      <c r="E4703">
        <v>2</v>
      </c>
      <c r="F4703" s="9">
        <v>1</v>
      </c>
      <c r="G4703" t="s">
        <v>455</v>
      </c>
      <c r="H4703" t="s">
        <v>136</v>
      </c>
      <c r="I4703">
        <f>VLOOKUP(B4703,Information_sites!D:E,2,FALSE)</f>
        <v>-24.105399999999999</v>
      </c>
      <c r="J4703">
        <f>VLOOKUP(B4703,Information_sites!D:F,3,FALSE)</f>
        <v>-45.702500000000001</v>
      </c>
      <c r="K4703">
        <v>14</v>
      </c>
      <c r="L4703">
        <v>88</v>
      </c>
      <c r="M4703">
        <v>40</v>
      </c>
      <c r="N4703">
        <v>6</v>
      </c>
      <c r="O4703">
        <v>10</v>
      </c>
      <c r="P4703" s="5">
        <v>0.531944444444444</v>
      </c>
      <c r="Q4703" s="5">
        <v>0.53819444444444398</v>
      </c>
      <c r="S4703" s="2" t="s">
        <v>50</v>
      </c>
      <c r="T4703">
        <v>1</v>
      </c>
      <c r="U4703" s="2">
        <v>35</v>
      </c>
      <c r="X4703" t="str">
        <f>VLOOKUP($S4703,Taxonomic!A:D,2,FALSE)</f>
        <v>haemulidae</v>
      </c>
      <c r="Y4703" t="str">
        <f>VLOOKUP(S4703,Taxonomic!A:D,3,FALSE)</f>
        <v>anisotremus</v>
      </c>
      <c r="Z4703" t="str">
        <f>VLOOKUP(S4703,Taxonomic!A:D,4,FALSE)</f>
        <v>virginicus</v>
      </c>
    </row>
    <row r="4704" spans="1:26" x14ac:dyDescent="0.2">
      <c r="A4704" t="s">
        <v>30</v>
      </c>
      <c r="B4704" t="s">
        <v>436</v>
      </c>
      <c r="C4704" s="4" t="s">
        <v>197</v>
      </c>
      <c r="D4704">
        <v>2021</v>
      </c>
      <c r="E4704">
        <v>2</v>
      </c>
      <c r="F4704" s="9">
        <v>1</v>
      </c>
      <c r="G4704" t="s">
        <v>455</v>
      </c>
      <c r="H4704" t="s">
        <v>136</v>
      </c>
      <c r="I4704">
        <f>VLOOKUP(B4704,Information_sites!D:E,2,FALSE)</f>
        <v>-24.105399999999999</v>
      </c>
      <c r="J4704">
        <f>VLOOKUP(B4704,Information_sites!D:F,3,FALSE)</f>
        <v>-45.702500000000001</v>
      </c>
      <c r="K4704">
        <v>14</v>
      </c>
      <c r="L4704">
        <v>88</v>
      </c>
      <c r="M4704">
        <v>40</v>
      </c>
      <c r="N4704">
        <v>6</v>
      </c>
      <c r="O4704">
        <v>10</v>
      </c>
      <c r="P4704" s="5">
        <v>0.531944444444444</v>
      </c>
      <c r="Q4704" s="5">
        <v>0.53819444444444398</v>
      </c>
      <c r="S4704" s="2" t="s">
        <v>50</v>
      </c>
      <c r="T4704">
        <v>1</v>
      </c>
      <c r="U4704" s="2">
        <v>30</v>
      </c>
      <c r="X4704" t="str">
        <f>VLOOKUP($S4704,Taxonomic!A:D,2,FALSE)</f>
        <v>haemulidae</v>
      </c>
      <c r="Y4704" t="str">
        <f>VLOOKUP(S4704,Taxonomic!A:D,3,FALSE)</f>
        <v>anisotremus</v>
      </c>
      <c r="Z4704" t="str">
        <f>VLOOKUP(S4704,Taxonomic!A:D,4,FALSE)</f>
        <v>virginicus</v>
      </c>
    </row>
    <row r="4705" spans="1:26" x14ac:dyDescent="0.2">
      <c r="A4705" t="s">
        <v>30</v>
      </c>
      <c r="B4705" t="s">
        <v>436</v>
      </c>
      <c r="C4705" s="4" t="s">
        <v>197</v>
      </c>
      <c r="D4705">
        <v>2021</v>
      </c>
      <c r="E4705">
        <v>2</v>
      </c>
      <c r="F4705" s="9">
        <v>1</v>
      </c>
      <c r="G4705" t="s">
        <v>455</v>
      </c>
      <c r="H4705" t="s">
        <v>136</v>
      </c>
      <c r="I4705">
        <f>VLOOKUP(B4705,Information_sites!D:E,2,FALSE)</f>
        <v>-24.105399999999999</v>
      </c>
      <c r="J4705">
        <f>VLOOKUP(B4705,Information_sites!D:F,3,FALSE)</f>
        <v>-45.702500000000001</v>
      </c>
      <c r="K4705">
        <v>14</v>
      </c>
      <c r="L4705">
        <v>88</v>
      </c>
      <c r="M4705">
        <v>40</v>
      </c>
      <c r="N4705">
        <v>6</v>
      </c>
      <c r="O4705">
        <v>10</v>
      </c>
      <c r="P4705" s="5">
        <v>0.531944444444444</v>
      </c>
      <c r="Q4705" s="5">
        <v>0.53819444444444398</v>
      </c>
      <c r="S4705" s="2" t="s">
        <v>46</v>
      </c>
      <c r="T4705">
        <v>4</v>
      </c>
      <c r="U4705" s="2">
        <v>8</v>
      </c>
      <c r="X4705" t="str">
        <f>VLOOKUP($S4705,Taxonomic!A:D,2,FALSE)</f>
        <v>pomacentridae</v>
      </c>
      <c r="Y4705" t="str">
        <f>VLOOKUP(S4705,Taxonomic!A:D,3,FALSE)</f>
        <v>stegastes</v>
      </c>
      <c r="Z4705" t="str">
        <f>VLOOKUP(S4705,Taxonomic!A:D,4,FALSE)</f>
        <v>fuscus</v>
      </c>
    </row>
    <row r="4706" spans="1:26" x14ac:dyDescent="0.2">
      <c r="A4706" t="s">
        <v>30</v>
      </c>
      <c r="B4706" t="s">
        <v>436</v>
      </c>
      <c r="C4706" s="4" t="s">
        <v>197</v>
      </c>
      <c r="D4706">
        <v>2021</v>
      </c>
      <c r="E4706">
        <v>2</v>
      </c>
      <c r="F4706" s="9">
        <v>1</v>
      </c>
      <c r="G4706" t="s">
        <v>455</v>
      </c>
      <c r="H4706" t="s">
        <v>136</v>
      </c>
      <c r="I4706">
        <f>VLOOKUP(B4706,Information_sites!D:E,2,FALSE)</f>
        <v>-24.105399999999999</v>
      </c>
      <c r="J4706">
        <f>VLOOKUP(B4706,Information_sites!D:F,3,FALSE)</f>
        <v>-45.702500000000001</v>
      </c>
      <c r="K4706">
        <v>14</v>
      </c>
      <c r="L4706">
        <v>88</v>
      </c>
      <c r="M4706">
        <v>40</v>
      </c>
      <c r="N4706">
        <v>6</v>
      </c>
      <c r="O4706">
        <v>10</v>
      </c>
      <c r="P4706" s="5">
        <v>0.531944444444444</v>
      </c>
      <c r="Q4706" s="5">
        <v>0.53819444444444398</v>
      </c>
      <c r="S4706" s="2" t="s">
        <v>46</v>
      </c>
      <c r="T4706">
        <v>3</v>
      </c>
      <c r="U4706" s="2">
        <v>12</v>
      </c>
      <c r="X4706" t="str">
        <f>VLOOKUP($S4706,Taxonomic!A:D,2,FALSE)</f>
        <v>pomacentridae</v>
      </c>
      <c r="Y4706" t="str">
        <f>VLOOKUP(S4706,Taxonomic!A:D,3,FALSE)</f>
        <v>stegastes</v>
      </c>
      <c r="Z4706" t="str">
        <f>VLOOKUP(S4706,Taxonomic!A:D,4,FALSE)</f>
        <v>fuscus</v>
      </c>
    </row>
    <row r="4707" spans="1:26" x14ac:dyDescent="0.2">
      <c r="A4707" t="s">
        <v>30</v>
      </c>
      <c r="B4707" t="s">
        <v>436</v>
      </c>
      <c r="C4707" s="4" t="s">
        <v>197</v>
      </c>
      <c r="D4707">
        <v>2021</v>
      </c>
      <c r="E4707">
        <v>2</v>
      </c>
      <c r="F4707" s="9">
        <v>1</v>
      </c>
      <c r="G4707" t="s">
        <v>455</v>
      </c>
      <c r="H4707" t="s">
        <v>136</v>
      </c>
      <c r="I4707">
        <f>VLOOKUP(B4707,Information_sites!D:E,2,FALSE)</f>
        <v>-24.105399999999999</v>
      </c>
      <c r="J4707">
        <f>VLOOKUP(B4707,Information_sites!D:F,3,FALSE)</f>
        <v>-45.702500000000001</v>
      </c>
      <c r="K4707">
        <v>14</v>
      </c>
      <c r="L4707">
        <v>88</v>
      </c>
      <c r="M4707">
        <v>40</v>
      </c>
      <c r="N4707">
        <v>6</v>
      </c>
      <c r="O4707">
        <v>10</v>
      </c>
      <c r="P4707" s="5">
        <v>0.531944444444444</v>
      </c>
      <c r="Q4707" s="5">
        <v>0.53819444444444398</v>
      </c>
      <c r="S4707" s="2" t="s">
        <v>46</v>
      </c>
      <c r="T4707">
        <v>10</v>
      </c>
      <c r="U4707" s="2">
        <v>5</v>
      </c>
      <c r="X4707" t="str">
        <f>VLOOKUP($S4707,Taxonomic!A:D,2,FALSE)</f>
        <v>pomacentridae</v>
      </c>
      <c r="Y4707" t="str">
        <f>VLOOKUP(S4707,Taxonomic!A:D,3,FALSE)</f>
        <v>stegastes</v>
      </c>
      <c r="Z4707" t="str">
        <f>VLOOKUP(S4707,Taxonomic!A:D,4,FALSE)</f>
        <v>fuscus</v>
      </c>
    </row>
    <row r="4708" spans="1:26" x14ac:dyDescent="0.2">
      <c r="A4708" t="s">
        <v>30</v>
      </c>
      <c r="B4708" t="s">
        <v>436</v>
      </c>
      <c r="C4708" s="4" t="s">
        <v>197</v>
      </c>
      <c r="D4708">
        <v>2021</v>
      </c>
      <c r="E4708">
        <v>2</v>
      </c>
      <c r="F4708" s="9">
        <v>1</v>
      </c>
      <c r="G4708" t="s">
        <v>455</v>
      </c>
      <c r="H4708" t="s">
        <v>136</v>
      </c>
      <c r="I4708">
        <f>VLOOKUP(B4708,Information_sites!D:E,2,FALSE)</f>
        <v>-24.105399999999999</v>
      </c>
      <c r="J4708">
        <f>VLOOKUP(B4708,Information_sites!D:F,3,FALSE)</f>
        <v>-45.702500000000001</v>
      </c>
      <c r="K4708">
        <v>14</v>
      </c>
      <c r="L4708">
        <v>88</v>
      </c>
      <c r="M4708">
        <v>40</v>
      </c>
      <c r="N4708">
        <v>6</v>
      </c>
      <c r="O4708">
        <v>10</v>
      </c>
      <c r="P4708" s="5">
        <v>0.531944444444444</v>
      </c>
      <c r="Q4708" s="5">
        <v>0.53819444444444398</v>
      </c>
      <c r="S4708" s="2" t="s">
        <v>46</v>
      </c>
      <c r="T4708">
        <v>4</v>
      </c>
      <c r="U4708" s="2">
        <v>10</v>
      </c>
      <c r="X4708" t="str">
        <f>VLOOKUP($S4708,Taxonomic!A:D,2,FALSE)</f>
        <v>pomacentridae</v>
      </c>
      <c r="Y4708" t="str">
        <f>VLOOKUP(S4708,Taxonomic!A:D,3,FALSE)</f>
        <v>stegastes</v>
      </c>
      <c r="Z4708" t="str">
        <f>VLOOKUP(S4708,Taxonomic!A:D,4,FALSE)</f>
        <v>fuscus</v>
      </c>
    </row>
    <row r="4709" spans="1:26" x14ac:dyDescent="0.2">
      <c r="A4709" t="s">
        <v>30</v>
      </c>
      <c r="B4709" t="s">
        <v>436</v>
      </c>
      <c r="C4709" s="4" t="s">
        <v>197</v>
      </c>
      <c r="D4709">
        <v>2021</v>
      </c>
      <c r="E4709">
        <v>2</v>
      </c>
      <c r="F4709" s="9">
        <v>1</v>
      </c>
      <c r="G4709" t="s">
        <v>455</v>
      </c>
      <c r="H4709" t="s">
        <v>136</v>
      </c>
      <c r="I4709">
        <f>VLOOKUP(B4709,Information_sites!D:E,2,FALSE)</f>
        <v>-24.105399999999999</v>
      </c>
      <c r="J4709">
        <f>VLOOKUP(B4709,Information_sites!D:F,3,FALSE)</f>
        <v>-45.702500000000001</v>
      </c>
      <c r="K4709">
        <v>14</v>
      </c>
      <c r="L4709">
        <v>88</v>
      </c>
      <c r="M4709">
        <v>40</v>
      </c>
      <c r="N4709">
        <v>6</v>
      </c>
      <c r="O4709">
        <v>10</v>
      </c>
      <c r="P4709" s="5">
        <v>0.531944444444444</v>
      </c>
      <c r="Q4709" s="5">
        <v>0.53819444444444398</v>
      </c>
      <c r="S4709" s="2" t="s">
        <v>64</v>
      </c>
      <c r="T4709">
        <v>1</v>
      </c>
      <c r="U4709" s="2">
        <v>40</v>
      </c>
      <c r="X4709" t="str">
        <f>VLOOKUP($S4709,Taxonomic!A:D,2,FALSE)</f>
        <v>kyphosidae</v>
      </c>
      <c r="Y4709" t="str">
        <f>VLOOKUP(S4709,Taxonomic!A:D,3,FALSE)</f>
        <v>kyphosus</v>
      </c>
      <c r="Z4709" t="str">
        <f>VLOOKUP(S4709,Taxonomic!A:D,4,FALSE)</f>
        <v>vaigiensis</v>
      </c>
    </row>
    <row r="4710" spans="1:26" x14ac:dyDescent="0.2">
      <c r="A4710" t="s">
        <v>30</v>
      </c>
      <c r="B4710" t="s">
        <v>436</v>
      </c>
      <c r="C4710" s="4" t="s">
        <v>197</v>
      </c>
      <c r="D4710">
        <v>2021</v>
      </c>
      <c r="E4710">
        <v>2</v>
      </c>
      <c r="F4710" s="9">
        <v>1</v>
      </c>
      <c r="G4710" t="s">
        <v>455</v>
      </c>
      <c r="H4710" t="s">
        <v>136</v>
      </c>
      <c r="I4710">
        <f>VLOOKUP(B4710,Information_sites!D:E,2,FALSE)</f>
        <v>-24.105399999999999</v>
      </c>
      <c r="J4710">
        <f>VLOOKUP(B4710,Information_sites!D:F,3,FALSE)</f>
        <v>-45.702500000000001</v>
      </c>
      <c r="K4710">
        <v>14</v>
      </c>
      <c r="L4710">
        <v>88</v>
      </c>
      <c r="M4710">
        <v>40</v>
      </c>
      <c r="N4710">
        <v>6</v>
      </c>
      <c r="O4710">
        <v>10</v>
      </c>
      <c r="P4710" s="5">
        <v>0.531944444444444</v>
      </c>
      <c r="Q4710" s="5">
        <v>0.53819444444444398</v>
      </c>
      <c r="S4710" s="2" t="s">
        <v>56</v>
      </c>
      <c r="T4710">
        <v>1</v>
      </c>
      <c r="U4710" s="2">
        <v>42</v>
      </c>
      <c r="V4710" t="s">
        <v>157</v>
      </c>
      <c r="X4710" t="str">
        <f>VLOOKUP($S4710,Taxonomic!A:D,2,FALSE)</f>
        <v>scaridae</v>
      </c>
      <c r="Y4710" t="str">
        <f>VLOOKUP(S4710,Taxonomic!A:D,3,FALSE)</f>
        <v>sparisoma</v>
      </c>
      <c r="Z4710" t="str">
        <f>VLOOKUP(S4710,Taxonomic!A:D,4,FALSE)</f>
        <v>axillare</v>
      </c>
    </row>
    <row r="4711" spans="1:26" x14ac:dyDescent="0.2">
      <c r="A4711" t="s">
        <v>30</v>
      </c>
      <c r="B4711" t="s">
        <v>436</v>
      </c>
      <c r="C4711" s="4" t="s">
        <v>197</v>
      </c>
      <c r="D4711">
        <v>2021</v>
      </c>
      <c r="E4711">
        <v>2</v>
      </c>
      <c r="F4711" s="9">
        <v>1</v>
      </c>
      <c r="G4711" t="s">
        <v>455</v>
      </c>
      <c r="H4711" t="s">
        <v>136</v>
      </c>
      <c r="I4711">
        <f>VLOOKUP(B4711,Information_sites!D:E,2,FALSE)</f>
        <v>-24.105399999999999</v>
      </c>
      <c r="J4711">
        <f>VLOOKUP(B4711,Information_sites!D:F,3,FALSE)</f>
        <v>-45.702500000000001</v>
      </c>
      <c r="K4711">
        <v>14</v>
      </c>
      <c r="L4711">
        <v>88</v>
      </c>
      <c r="M4711">
        <v>40</v>
      </c>
      <c r="N4711">
        <v>6</v>
      </c>
      <c r="O4711">
        <v>10</v>
      </c>
      <c r="P4711" s="5">
        <v>0.531944444444444</v>
      </c>
      <c r="Q4711" s="5">
        <v>0.53819444444444398</v>
      </c>
      <c r="S4711" s="2" t="s">
        <v>72</v>
      </c>
      <c r="T4711">
        <v>1</v>
      </c>
      <c r="U4711" s="2">
        <v>22</v>
      </c>
      <c r="X4711" t="str">
        <f>VLOOKUP($S4711,Taxonomic!A:D,2,FALSE)</f>
        <v>carangidae</v>
      </c>
      <c r="Y4711" t="str">
        <f>VLOOKUP(S4711,Taxonomic!A:D,3,FALSE)</f>
        <v>caranx</v>
      </c>
      <c r="Z4711" t="str">
        <f>VLOOKUP(S4711,Taxonomic!A:D,4,FALSE)</f>
        <v>latus</v>
      </c>
    </row>
    <row r="4712" spans="1:26" x14ac:dyDescent="0.2">
      <c r="A4712" t="s">
        <v>30</v>
      </c>
      <c r="B4712" t="s">
        <v>436</v>
      </c>
      <c r="C4712" s="4" t="s">
        <v>197</v>
      </c>
      <c r="D4712">
        <v>2021</v>
      </c>
      <c r="E4712">
        <v>2</v>
      </c>
      <c r="F4712" s="9">
        <v>1</v>
      </c>
      <c r="G4712" t="s">
        <v>455</v>
      </c>
      <c r="H4712" t="s">
        <v>136</v>
      </c>
      <c r="I4712">
        <f>VLOOKUP(B4712,Information_sites!D:E,2,FALSE)</f>
        <v>-24.105399999999999</v>
      </c>
      <c r="J4712">
        <f>VLOOKUP(B4712,Information_sites!D:F,3,FALSE)</f>
        <v>-45.702500000000001</v>
      </c>
      <c r="K4712">
        <v>14</v>
      </c>
      <c r="L4712">
        <v>88</v>
      </c>
      <c r="M4712">
        <v>40</v>
      </c>
      <c r="N4712">
        <v>6</v>
      </c>
      <c r="O4712">
        <v>10</v>
      </c>
      <c r="P4712" s="5">
        <v>0.531944444444444</v>
      </c>
      <c r="Q4712" s="5">
        <v>0.53819444444444398</v>
      </c>
      <c r="S4712" s="2" t="s">
        <v>148</v>
      </c>
      <c r="T4712">
        <v>1</v>
      </c>
      <c r="U4712" s="2">
        <v>12</v>
      </c>
      <c r="X4712" t="str">
        <f>VLOOKUP($S4712,Taxonomic!A:D,2,FALSE)</f>
        <v>monacanthidae</v>
      </c>
      <c r="Y4712" t="str">
        <f>VLOOKUP(S4712,Taxonomic!A:D,3,FALSE)</f>
        <v>cantherhines</v>
      </c>
      <c r="Z4712" t="str">
        <f>VLOOKUP(S4712,Taxonomic!A:D,4,FALSE)</f>
        <v>pullus</v>
      </c>
    </row>
    <row r="4713" spans="1:26" x14ac:dyDescent="0.2">
      <c r="A4713" t="s">
        <v>30</v>
      </c>
      <c r="B4713" t="s">
        <v>436</v>
      </c>
      <c r="C4713" s="4" t="s">
        <v>197</v>
      </c>
      <c r="D4713">
        <v>2021</v>
      </c>
      <c r="E4713">
        <v>2</v>
      </c>
      <c r="F4713" s="9">
        <v>1</v>
      </c>
      <c r="G4713" t="s">
        <v>455</v>
      </c>
      <c r="H4713" t="s">
        <v>136</v>
      </c>
      <c r="I4713">
        <f>VLOOKUP(B4713,Information_sites!D:E,2,FALSE)</f>
        <v>-24.105399999999999</v>
      </c>
      <c r="J4713">
        <f>VLOOKUP(B4713,Information_sites!D:F,3,FALSE)</f>
        <v>-45.702500000000001</v>
      </c>
      <c r="K4713">
        <v>14</v>
      </c>
      <c r="L4713">
        <v>88</v>
      </c>
      <c r="M4713">
        <v>40</v>
      </c>
      <c r="N4713">
        <v>6</v>
      </c>
      <c r="O4713">
        <v>10</v>
      </c>
      <c r="P4713" s="5">
        <v>0.531944444444444</v>
      </c>
      <c r="Q4713" s="5">
        <v>0.53819444444444398</v>
      </c>
      <c r="S4713" s="2" t="s">
        <v>199</v>
      </c>
      <c r="T4713">
        <v>24</v>
      </c>
      <c r="U4713" s="2">
        <v>10</v>
      </c>
      <c r="X4713" t="str">
        <f>VLOOKUP($S4713,Taxonomic!A:D,2,FALSE)</f>
        <v>carangidae</v>
      </c>
      <c r="Y4713" t="str">
        <f>VLOOKUP(S4713,Taxonomic!A:D,3,FALSE)</f>
        <v>decapterus</v>
      </c>
      <c r="Z4713" t="str">
        <f>VLOOKUP(S4713,Taxonomic!A:D,4,FALSE)</f>
        <v>macarellus</v>
      </c>
    </row>
    <row r="4714" spans="1:26" x14ac:dyDescent="0.2">
      <c r="A4714" t="s">
        <v>30</v>
      </c>
      <c r="B4714" t="s">
        <v>436</v>
      </c>
      <c r="C4714" s="4" t="s">
        <v>197</v>
      </c>
      <c r="D4714">
        <v>2021</v>
      </c>
      <c r="E4714">
        <v>2</v>
      </c>
      <c r="F4714" s="9">
        <v>1</v>
      </c>
      <c r="G4714" t="s">
        <v>455</v>
      </c>
      <c r="H4714" t="s">
        <v>136</v>
      </c>
      <c r="I4714">
        <f>VLOOKUP(B4714,Information_sites!D:E,2,FALSE)</f>
        <v>-24.105399999999999</v>
      </c>
      <c r="J4714">
        <f>VLOOKUP(B4714,Information_sites!D:F,3,FALSE)</f>
        <v>-45.702500000000001</v>
      </c>
      <c r="K4714">
        <v>14</v>
      </c>
      <c r="L4714">
        <v>88</v>
      </c>
      <c r="M4714">
        <v>40</v>
      </c>
      <c r="N4714">
        <v>6</v>
      </c>
      <c r="O4714">
        <v>10</v>
      </c>
      <c r="P4714" s="5">
        <v>0.531944444444444</v>
      </c>
      <c r="Q4714" s="5">
        <v>0.53819444444444398</v>
      </c>
      <c r="S4714" s="2" t="s">
        <v>75</v>
      </c>
      <c r="T4714">
        <v>1</v>
      </c>
      <c r="U4714" s="2">
        <v>15</v>
      </c>
      <c r="X4714" t="str">
        <f>VLOOKUP($S4714,Taxonomic!A:D,2,FALSE)</f>
        <v>labridae</v>
      </c>
      <c r="Y4714" t="str">
        <f>VLOOKUP(S4714,Taxonomic!A:D,3,FALSE)</f>
        <v>halichoeres</v>
      </c>
      <c r="Z4714" t="str">
        <f>VLOOKUP(S4714,Taxonomic!A:D,4,FALSE)</f>
        <v>brasiliensis</v>
      </c>
    </row>
    <row r="4715" spans="1:26" x14ac:dyDescent="0.2">
      <c r="A4715" t="s">
        <v>30</v>
      </c>
      <c r="B4715" t="s">
        <v>436</v>
      </c>
      <c r="C4715" s="4" t="s">
        <v>197</v>
      </c>
      <c r="D4715">
        <v>2021</v>
      </c>
      <c r="E4715">
        <v>2</v>
      </c>
      <c r="F4715" s="9">
        <v>1</v>
      </c>
      <c r="G4715" t="s">
        <v>455</v>
      </c>
      <c r="H4715" t="s">
        <v>136</v>
      </c>
      <c r="I4715">
        <f>VLOOKUP(B4715,Information_sites!D:E,2,FALSE)</f>
        <v>-24.105399999999999</v>
      </c>
      <c r="J4715">
        <f>VLOOKUP(B4715,Information_sites!D:F,3,FALSE)</f>
        <v>-45.702500000000001</v>
      </c>
      <c r="K4715">
        <v>14</v>
      </c>
      <c r="L4715">
        <v>88</v>
      </c>
      <c r="M4715">
        <v>40</v>
      </c>
      <c r="N4715">
        <v>6</v>
      </c>
      <c r="O4715">
        <v>10</v>
      </c>
      <c r="P4715" s="5">
        <v>0.531944444444444</v>
      </c>
      <c r="Q4715" s="5">
        <v>0.53819444444444398</v>
      </c>
      <c r="S4715" s="2" t="s">
        <v>74</v>
      </c>
      <c r="T4715">
        <v>3</v>
      </c>
      <c r="U4715" s="2">
        <v>30</v>
      </c>
      <c r="X4715" t="str">
        <f>VLOOKUP($S4715,Taxonomic!A:D,2,FALSE)</f>
        <v>carangidae</v>
      </c>
      <c r="Y4715" t="str">
        <f>VLOOKUP(S4715,Taxonomic!A:D,3,FALSE)</f>
        <v>seriola</v>
      </c>
      <c r="Z4715" t="str">
        <f>VLOOKUP(S4715,Taxonomic!A:D,4,FALSE)</f>
        <v>rivoliana</v>
      </c>
    </row>
    <row r="4716" spans="1:26" x14ac:dyDescent="0.2">
      <c r="A4716" t="s">
        <v>30</v>
      </c>
      <c r="B4716" t="s">
        <v>436</v>
      </c>
      <c r="C4716" s="4" t="s">
        <v>197</v>
      </c>
      <c r="D4716">
        <v>2021</v>
      </c>
      <c r="E4716">
        <v>2</v>
      </c>
      <c r="F4716" s="9">
        <v>1</v>
      </c>
      <c r="G4716" t="s">
        <v>455</v>
      </c>
      <c r="H4716" t="s">
        <v>136</v>
      </c>
      <c r="I4716">
        <f>VLOOKUP(B4716,Information_sites!D:E,2,FALSE)</f>
        <v>-24.105399999999999</v>
      </c>
      <c r="J4716">
        <f>VLOOKUP(B4716,Information_sites!D:F,3,FALSE)</f>
        <v>-45.702500000000001</v>
      </c>
      <c r="K4716">
        <v>14</v>
      </c>
      <c r="L4716">
        <v>88</v>
      </c>
      <c r="M4716">
        <v>40</v>
      </c>
      <c r="N4716">
        <v>6</v>
      </c>
      <c r="O4716">
        <v>10</v>
      </c>
      <c r="P4716" s="5">
        <v>0.531944444444444</v>
      </c>
      <c r="Q4716" s="5">
        <v>0.53819444444444398</v>
      </c>
      <c r="S4716" s="2" t="s">
        <v>69</v>
      </c>
      <c r="T4716">
        <v>3</v>
      </c>
      <c r="U4716" s="2">
        <v>4</v>
      </c>
      <c r="X4716" t="str">
        <f>VLOOKUP($S4716,Taxonomic!A:D,2,FALSE)</f>
        <v>labrisomidae</v>
      </c>
      <c r="Y4716" t="str">
        <f>VLOOKUP(S4716,Taxonomic!A:D,3,FALSE)</f>
        <v>malacoctenus</v>
      </c>
      <c r="Z4716" t="str">
        <f>VLOOKUP(S4716,Taxonomic!A:D,4,FALSE)</f>
        <v>delalandii</v>
      </c>
    </row>
    <row r="4717" spans="1:26" x14ac:dyDescent="0.2">
      <c r="A4717" t="s">
        <v>30</v>
      </c>
      <c r="B4717" t="s">
        <v>436</v>
      </c>
      <c r="C4717" s="4" t="s">
        <v>197</v>
      </c>
      <c r="D4717">
        <v>2021</v>
      </c>
      <c r="E4717">
        <v>2</v>
      </c>
      <c r="F4717" s="9">
        <v>1</v>
      </c>
      <c r="G4717" t="s">
        <v>455</v>
      </c>
      <c r="H4717" t="s">
        <v>136</v>
      </c>
      <c r="I4717">
        <f>VLOOKUP(B4717,Information_sites!D:E,2,FALSE)</f>
        <v>-24.105399999999999</v>
      </c>
      <c r="J4717">
        <f>VLOOKUP(B4717,Information_sites!D:F,3,FALSE)</f>
        <v>-45.702500000000001</v>
      </c>
      <c r="K4717">
        <v>14</v>
      </c>
      <c r="L4717">
        <v>88</v>
      </c>
      <c r="M4717">
        <v>40</v>
      </c>
      <c r="N4717">
        <v>6</v>
      </c>
      <c r="O4717">
        <v>10</v>
      </c>
      <c r="P4717" s="5">
        <v>0.531944444444444</v>
      </c>
      <c r="Q4717" s="5">
        <v>0.53819444444444398</v>
      </c>
      <c r="S4717" s="2" t="s">
        <v>54</v>
      </c>
      <c r="T4717">
        <v>1</v>
      </c>
      <c r="U4717" s="2">
        <v>5</v>
      </c>
      <c r="X4717" t="str">
        <f>VLOOKUP($S4717,Taxonomic!A:D,2,FALSE)</f>
        <v>blenniidae</v>
      </c>
      <c r="Y4717" t="str">
        <f>VLOOKUP(S4717,Taxonomic!A:D,3,FALSE)</f>
        <v>parablennius</v>
      </c>
      <c r="Z4717" t="str">
        <f>VLOOKUP(S4717,Taxonomic!A:D,4,FALSE)</f>
        <v>marmoreus</v>
      </c>
    </row>
    <row r="4718" spans="1:26" x14ac:dyDescent="0.2">
      <c r="A4718" t="s">
        <v>30</v>
      </c>
      <c r="B4718" t="s">
        <v>436</v>
      </c>
      <c r="C4718" s="4" t="s">
        <v>197</v>
      </c>
      <c r="D4718">
        <v>2021</v>
      </c>
      <c r="E4718">
        <v>2</v>
      </c>
      <c r="F4718" s="9">
        <v>1</v>
      </c>
      <c r="G4718" t="s">
        <v>455</v>
      </c>
      <c r="H4718" t="s">
        <v>136</v>
      </c>
      <c r="I4718">
        <f>VLOOKUP(B4718,Information_sites!D:E,2,FALSE)</f>
        <v>-24.105399999999999</v>
      </c>
      <c r="J4718">
        <f>VLOOKUP(B4718,Information_sites!D:F,3,FALSE)</f>
        <v>-45.702500000000001</v>
      </c>
      <c r="K4718">
        <v>14</v>
      </c>
      <c r="L4718">
        <v>88</v>
      </c>
      <c r="M4718">
        <v>40</v>
      </c>
      <c r="N4718">
        <v>6</v>
      </c>
      <c r="O4718">
        <v>10</v>
      </c>
      <c r="P4718" s="5">
        <v>0.531944444444444</v>
      </c>
      <c r="Q4718" s="5">
        <v>0.53819444444444398</v>
      </c>
      <c r="S4718" s="2" t="s">
        <v>65</v>
      </c>
      <c r="T4718">
        <v>2</v>
      </c>
      <c r="U4718" s="2">
        <v>2</v>
      </c>
      <c r="X4718" t="str">
        <f>VLOOKUP($S4718,Taxonomic!A:D,2,FALSE)</f>
        <v>gobiidae</v>
      </c>
      <c r="Y4718" t="str">
        <f>VLOOKUP(S4718,Taxonomic!A:D,3,FALSE)</f>
        <v>elacatinus</v>
      </c>
      <c r="Z4718" t="str">
        <f>VLOOKUP(S4718,Taxonomic!A:D,4,FALSE)</f>
        <v>figaro</v>
      </c>
    </row>
    <row r="4719" spans="1:26" x14ac:dyDescent="0.2">
      <c r="A4719" t="s">
        <v>30</v>
      </c>
      <c r="B4719" t="s">
        <v>436</v>
      </c>
      <c r="C4719" s="4" t="s">
        <v>197</v>
      </c>
      <c r="D4719">
        <v>2021</v>
      </c>
      <c r="E4719">
        <v>2</v>
      </c>
      <c r="F4719" s="9">
        <v>1</v>
      </c>
      <c r="G4719" t="s">
        <v>455</v>
      </c>
      <c r="H4719" t="s">
        <v>136</v>
      </c>
      <c r="I4719">
        <f>VLOOKUP(B4719,Information_sites!D:E,2,FALSE)</f>
        <v>-24.105399999999999</v>
      </c>
      <c r="J4719">
        <f>VLOOKUP(B4719,Information_sites!D:F,3,FALSE)</f>
        <v>-45.702500000000001</v>
      </c>
      <c r="K4719">
        <v>14</v>
      </c>
      <c r="L4719">
        <v>88</v>
      </c>
      <c r="M4719">
        <v>40</v>
      </c>
      <c r="N4719">
        <v>6</v>
      </c>
      <c r="O4719">
        <v>10</v>
      </c>
      <c r="P4719" s="5">
        <v>0.531944444444444</v>
      </c>
      <c r="Q4719" s="5">
        <v>0.53819444444444398</v>
      </c>
      <c r="S4719" s="2" t="s">
        <v>65</v>
      </c>
      <c r="T4719">
        <v>1</v>
      </c>
      <c r="U4719" s="2">
        <v>3</v>
      </c>
      <c r="X4719" t="str">
        <f>VLOOKUP($S4719,Taxonomic!A:D,2,FALSE)</f>
        <v>gobiidae</v>
      </c>
      <c r="Y4719" t="str">
        <f>VLOOKUP(S4719,Taxonomic!A:D,3,FALSE)</f>
        <v>elacatinus</v>
      </c>
      <c r="Z4719" t="str">
        <f>VLOOKUP(S4719,Taxonomic!A:D,4,FALSE)</f>
        <v>figaro</v>
      </c>
    </row>
    <row r="4720" spans="1:26" x14ac:dyDescent="0.2">
      <c r="A4720" t="s">
        <v>30</v>
      </c>
      <c r="B4720" t="s">
        <v>436</v>
      </c>
      <c r="C4720" s="4" t="s">
        <v>197</v>
      </c>
      <c r="D4720">
        <v>2021</v>
      </c>
      <c r="E4720">
        <v>2</v>
      </c>
      <c r="F4720" s="9">
        <v>1</v>
      </c>
      <c r="G4720" t="s">
        <v>455</v>
      </c>
      <c r="H4720" t="s">
        <v>136</v>
      </c>
      <c r="I4720">
        <f>VLOOKUP(B4720,Information_sites!D:E,2,FALSE)</f>
        <v>-24.105399999999999</v>
      </c>
      <c r="J4720">
        <f>VLOOKUP(B4720,Information_sites!D:F,3,FALSE)</f>
        <v>-45.702500000000001</v>
      </c>
      <c r="K4720">
        <v>14</v>
      </c>
      <c r="L4720">
        <v>88</v>
      </c>
      <c r="M4720">
        <v>40</v>
      </c>
      <c r="N4720">
        <v>6</v>
      </c>
      <c r="O4720">
        <v>10</v>
      </c>
      <c r="P4720" s="5">
        <v>0.531944444444444</v>
      </c>
      <c r="Q4720" s="5">
        <v>0.53819444444444398</v>
      </c>
      <c r="S4720" s="2" t="s">
        <v>34</v>
      </c>
      <c r="T4720">
        <v>1</v>
      </c>
      <c r="U4720" s="2">
        <v>15</v>
      </c>
      <c r="X4720" t="str">
        <f>VLOOKUP($S4720,Taxonomic!A:D,2,FALSE)</f>
        <v>labridae</v>
      </c>
      <c r="Y4720" t="str">
        <f>VLOOKUP(S4720,Taxonomic!A:D,3,FALSE)</f>
        <v>bodianus</v>
      </c>
      <c r="Z4720" t="str">
        <f>VLOOKUP(S4720,Taxonomic!A:D,4,FALSE)</f>
        <v>pulchellus</v>
      </c>
    </row>
    <row r="4721" spans="1:26" x14ac:dyDescent="0.2">
      <c r="A4721" t="s">
        <v>30</v>
      </c>
      <c r="B4721" t="s">
        <v>436</v>
      </c>
      <c r="C4721" s="4" t="s">
        <v>197</v>
      </c>
      <c r="D4721">
        <v>2021</v>
      </c>
      <c r="E4721">
        <v>2</v>
      </c>
      <c r="F4721" s="9">
        <v>1</v>
      </c>
      <c r="G4721" t="s">
        <v>455</v>
      </c>
      <c r="H4721" t="s">
        <v>136</v>
      </c>
      <c r="I4721">
        <f>VLOOKUP(B4721,Information_sites!D:E,2,FALSE)</f>
        <v>-24.105399999999999</v>
      </c>
      <c r="J4721">
        <f>VLOOKUP(B4721,Information_sites!D:F,3,FALSE)</f>
        <v>-45.702500000000001</v>
      </c>
      <c r="K4721">
        <v>15</v>
      </c>
      <c r="L4721">
        <v>89</v>
      </c>
      <c r="M4721">
        <v>40</v>
      </c>
      <c r="N4721">
        <v>6</v>
      </c>
      <c r="O4721">
        <v>10</v>
      </c>
      <c r="P4721" s="5">
        <v>0.53958333333333297</v>
      </c>
      <c r="Q4721" s="5">
        <v>0.54444444444444395</v>
      </c>
      <c r="S4721" s="2" t="s">
        <v>49</v>
      </c>
      <c r="T4721">
        <v>1</v>
      </c>
      <c r="U4721" s="2">
        <v>32</v>
      </c>
      <c r="X4721" t="str">
        <f>VLOOKUP($S4721,Taxonomic!A:D,2,FALSE)</f>
        <v>acanthuridae</v>
      </c>
      <c r="Y4721" t="str">
        <f>VLOOKUP(S4721,Taxonomic!A:D,3,FALSE)</f>
        <v>acanthurus</v>
      </c>
      <c r="Z4721" t="str">
        <f>VLOOKUP(S4721,Taxonomic!A:D,4,FALSE)</f>
        <v>chirurgus</v>
      </c>
    </row>
    <row r="4722" spans="1:26" x14ac:dyDescent="0.2">
      <c r="A4722" t="s">
        <v>30</v>
      </c>
      <c r="B4722" t="s">
        <v>436</v>
      </c>
      <c r="C4722" s="4" t="s">
        <v>197</v>
      </c>
      <c r="D4722">
        <v>2021</v>
      </c>
      <c r="E4722">
        <v>2</v>
      </c>
      <c r="F4722" s="9">
        <v>1</v>
      </c>
      <c r="G4722" t="s">
        <v>455</v>
      </c>
      <c r="H4722" t="s">
        <v>136</v>
      </c>
      <c r="I4722">
        <f>VLOOKUP(B4722,Information_sites!D:E,2,FALSE)</f>
        <v>-24.105399999999999</v>
      </c>
      <c r="J4722">
        <f>VLOOKUP(B4722,Information_sites!D:F,3,FALSE)</f>
        <v>-45.702500000000001</v>
      </c>
      <c r="K4722">
        <v>15</v>
      </c>
      <c r="L4722">
        <v>89</v>
      </c>
      <c r="M4722">
        <v>40</v>
      </c>
      <c r="N4722">
        <v>6</v>
      </c>
      <c r="O4722">
        <v>10</v>
      </c>
      <c r="P4722" s="5">
        <v>0.53958333333333297</v>
      </c>
      <c r="Q4722" s="5">
        <v>0.54444444444444395</v>
      </c>
      <c r="S4722" s="2" t="s">
        <v>49</v>
      </c>
      <c r="T4722">
        <v>1</v>
      </c>
      <c r="U4722" s="2">
        <v>30</v>
      </c>
      <c r="X4722" t="str">
        <f>VLOOKUP($S4722,Taxonomic!A:D,2,FALSE)</f>
        <v>acanthuridae</v>
      </c>
      <c r="Y4722" t="str">
        <f>VLOOKUP(S4722,Taxonomic!A:D,3,FALSE)</f>
        <v>acanthurus</v>
      </c>
      <c r="Z4722" t="str">
        <f>VLOOKUP(S4722,Taxonomic!A:D,4,FALSE)</f>
        <v>chirurgus</v>
      </c>
    </row>
    <row r="4723" spans="1:26" x14ac:dyDescent="0.2">
      <c r="A4723" t="s">
        <v>30</v>
      </c>
      <c r="B4723" t="s">
        <v>436</v>
      </c>
      <c r="C4723" s="4" t="s">
        <v>197</v>
      </c>
      <c r="D4723">
        <v>2021</v>
      </c>
      <c r="E4723">
        <v>2</v>
      </c>
      <c r="F4723" s="9">
        <v>1</v>
      </c>
      <c r="G4723" t="s">
        <v>455</v>
      </c>
      <c r="H4723" t="s">
        <v>136</v>
      </c>
      <c r="I4723">
        <f>VLOOKUP(B4723,Information_sites!D:E,2,FALSE)</f>
        <v>-24.105399999999999</v>
      </c>
      <c r="J4723">
        <f>VLOOKUP(B4723,Information_sites!D:F,3,FALSE)</f>
        <v>-45.702500000000001</v>
      </c>
      <c r="K4723">
        <v>15</v>
      </c>
      <c r="L4723">
        <v>89</v>
      </c>
      <c r="M4723">
        <v>40</v>
      </c>
      <c r="N4723">
        <v>6</v>
      </c>
      <c r="O4723">
        <v>10</v>
      </c>
      <c r="P4723" s="5">
        <v>0.53958333333333297</v>
      </c>
      <c r="Q4723" s="5">
        <v>0.54444444444444395</v>
      </c>
      <c r="S4723" s="2" t="s">
        <v>71</v>
      </c>
      <c r="T4723">
        <v>1</v>
      </c>
      <c r="U4723" s="2">
        <v>28</v>
      </c>
      <c r="X4723" t="str">
        <f>VLOOKUP($S4723,Taxonomic!A:D,2,FALSE)</f>
        <v>haemulidae</v>
      </c>
      <c r="Y4723" t="str">
        <f>VLOOKUP(S4723,Taxonomic!A:D,3,FALSE)</f>
        <v>anisotremus</v>
      </c>
      <c r="Z4723" t="str">
        <f>VLOOKUP(S4723,Taxonomic!A:D,4,FALSE)</f>
        <v>surinamensis</v>
      </c>
    </row>
    <row r="4724" spans="1:26" x14ac:dyDescent="0.2">
      <c r="A4724" t="s">
        <v>30</v>
      </c>
      <c r="B4724" t="s">
        <v>436</v>
      </c>
      <c r="C4724" s="4" t="s">
        <v>197</v>
      </c>
      <c r="D4724">
        <v>2021</v>
      </c>
      <c r="E4724">
        <v>2</v>
      </c>
      <c r="F4724" s="9">
        <v>1</v>
      </c>
      <c r="G4724" t="s">
        <v>455</v>
      </c>
      <c r="H4724" t="s">
        <v>136</v>
      </c>
      <c r="I4724">
        <f>VLOOKUP(B4724,Information_sites!D:E,2,FALSE)</f>
        <v>-24.105399999999999</v>
      </c>
      <c r="J4724">
        <f>VLOOKUP(B4724,Information_sites!D:F,3,FALSE)</f>
        <v>-45.702500000000001</v>
      </c>
      <c r="K4724">
        <v>15</v>
      </c>
      <c r="L4724">
        <v>89</v>
      </c>
      <c r="M4724">
        <v>40</v>
      </c>
      <c r="N4724">
        <v>6</v>
      </c>
      <c r="O4724">
        <v>10</v>
      </c>
      <c r="P4724" s="5">
        <v>0.53958333333333297</v>
      </c>
      <c r="Q4724" s="5">
        <v>0.54444444444444395</v>
      </c>
      <c r="S4724" s="2" t="s">
        <v>84</v>
      </c>
      <c r="T4724">
        <v>1</v>
      </c>
      <c r="U4724" s="2">
        <v>80</v>
      </c>
      <c r="X4724" t="str">
        <f>VLOOKUP($S4724,Taxonomic!A:D,2,FALSE)</f>
        <v>muraenidae</v>
      </c>
      <c r="Y4724" t="str">
        <f>VLOOKUP(S4724,Taxonomic!A:D,3,FALSE)</f>
        <v>gymnothorax</v>
      </c>
      <c r="Z4724" t="str">
        <f>VLOOKUP(S4724,Taxonomic!A:D,4,FALSE)</f>
        <v>mordax</v>
      </c>
    </row>
    <row r="4725" spans="1:26" x14ac:dyDescent="0.2">
      <c r="A4725" t="s">
        <v>30</v>
      </c>
      <c r="B4725" t="s">
        <v>436</v>
      </c>
      <c r="C4725" s="4" t="s">
        <v>197</v>
      </c>
      <c r="D4725">
        <v>2021</v>
      </c>
      <c r="E4725">
        <v>2</v>
      </c>
      <c r="F4725" s="9">
        <v>1</v>
      </c>
      <c r="G4725" t="s">
        <v>455</v>
      </c>
      <c r="H4725" t="s">
        <v>136</v>
      </c>
      <c r="I4725">
        <f>VLOOKUP(B4725,Information_sites!D:E,2,FALSE)</f>
        <v>-24.105399999999999</v>
      </c>
      <c r="J4725">
        <f>VLOOKUP(B4725,Information_sites!D:F,3,FALSE)</f>
        <v>-45.702500000000001</v>
      </c>
      <c r="K4725">
        <v>15</v>
      </c>
      <c r="L4725">
        <v>89</v>
      </c>
      <c r="M4725">
        <v>40</v>
      </c>
      <c r="N4725">
        <v>6</v>
      </c>
      <c r="O4725">
        <v>10</v>
      </c>
      <c r="P4725" s="5">
        <v>0.53958333333333297</v>
      </c>
      <c r="Q4725" s="5">
        <v>0.54444444444444395</v>
      </c>
      <c r="S4725" s="2" t="s">
        <v>41</v>
      </c>
      <c r="T4725">
        <v>1</v>
      </c>
      <c r="U4725" s="2">
        <v>32</v>
      </c>
      <c r="X4725" t="str">
        <f>VLOOKUP($S4725,Taxonomic!A:D,2,FALSE)</f>
        <v>holocentridae</v>
      </c>
      <c r="Y4725" t="str">
        <f>VLOOKUP(S4725,Taxonomic!A:D,3,FALSE)</f>
        <v>holocentrus</v>
      </c>
      <c r="Z4725" t="str">
        <f>VLOOKUP(S4725,Taxonomic!A:D,4,FALSE)</f>
        <v>adscensionis</v>
      </c>
    </row>
    <row r="4726" spans="1:26" x14ac:dyDescent="0.2">
      <c r="A4726" t="s">
        <v>30</v>
      </c>
      <c r="B4726" t="s">
        <v>436</v>
      </c>
      <c r="C4726" s="4" t="s">
        <v>197</v>
      </c>
      <c r="D4726">
        <v>2021</v>
      </c>
      <c r="E4726">
        <v>2</v>
      </c>
      <c r="F4726" s="9">
        <v>1</v>
      </c>
      <c r="G4726" t="s">
        <v>455</v>
      </c>
      <c r="H4726" t="s">
        <v>136</v>
      </c>
      <c r="I4726">
        <f>VLOOKUP(B4726,Information_sites!D:E,2,FALSE)</f>
        <v>-24.105399999999999</v>
      </c>
      <c r="J4726">
        <f>VLOOKUP(B4726,Information_sites!D:F,3,FALSE)</f>
        <v>-45.702500000000001</v>
      </c>
      <c r="K4726">
        <v>15</v>
      </c>
      <c r="L4726">
        <v>89</v>
      </c>
      <c r="M4726">
        <v>40</v>
      </c>
      <c r="N4726">
        <v>6</v>
      </c>
      <c r="O4726">
        <v>10</v>
      </c>
      <c r="P4726" s="5">
        <v>0.53958333333333297</v>
      </c>
      <c r="Q4726" s="5">
        <v>0.54444444444444395</v>
      </c>
      <c r="S4726" s="2" t="s">
        <v>41</v>
      </c>
      <c r="T4726">
        <v>1</v>
      </c>
      <c r="U4726" s="2">
        <v>30</v>
      </c>
      <c r="X4726" t="str">
        <f>VLOOKUP($S4726,Taxonomic!A:D,2,FALSE)</f>
        <v>holocentridae</v>
      </c>
      <c r="Y4726" t="str">
        <f>VLOOKUP(S4726,Taxonomic!A:D,3,FALSE)</f>
        <v>holocentrus</v>
      </c>
      <c r="Z4726" t="str">
        <f>VLOOKUP(S4726,Taxonomic!A:D,4,FALSE)</f>
        <v>adscensionis</v>
      </c>
    </row>
    <row r="4727" spans="1:26" x14ac:dyDescent="0.2">
      <c r="A4727" t="s">
        <v>30</v>
      </c>
      <c r="B4727" t="s">
        <v>436</v>
      </c>
      <c r="C4727" s="4" t="s">
        <v>197</v>
      </c>
      <c r="D4727">
        <v>2021</v>
      </c>
      <c r="E4727">
        <v>2</v>
      </c>
      <c r="F4727" s="9">
        <v>1</v>
      </c>
      <c r="G4727" t="s">
        <v>455</v>
      </c>
      <c r="H4727" t="s">
        <v>136</v>
      </c>
      <c r="I4727">
        <f>VLOOKUP(B4727,Information_sites!D:E,2,FALSE)</f>
        <v>-24.105399999999999</v>
      </c>
      <c r="J4727">
        <f>VLOOKUP(B4727,Information_sites!D:F,3,FALSE)</f>
        <v>-45.702500000000001</v>
      </c>
      <c r="K4727">
        <v>15</v>
      </c>
      <c r="L4727">
        <v>89</v>
      </c>
      <c r="M4727">
        <v>40</v>
      </c>
      <c r="N4727">
        <v>6</v>
      </c>
      <c r="O4727">
        <v>10</v>
      </c>
      <c r="P4727" s="5">
        <v>0.53958333333333297</v>
      </c>
      <c r="Q4727" s="5">
        <v>0.54444444444444395</v>
      </c>
      <c r="S4727" s="2" t="s">
        <v>41</v>
      </c>
      <c r="T4727">
        <v>1</v>
      </c>
      <c r="U4727" s="2">
        <v>10</v>
      </c>
      <c r="X4727" t="str">
        <f>VLOOKUP($S4727,Taxonomic!A:D,2,FALSE)</f>
        <v>holocentridae</v>
      </c>
      <c r="Y4727" t="str">
        <f>VLOOKUP(S4727,Taxonomic!A:D,3,FALSE)</f>
        <v>holocentrus</v>
      </c>
      <c r="Z4727" t="str">
        <f>VLOOKUP(S4727,Taxonomic!A:D,4,FALSE)</f>
        <v>adscensionis</v>
      </c>
    </row>
    <row r="4728" spans="1:26" x14ac:dyDescent="0.2">
      <c r="A4728" t="s">
        <v>30</v>
      </c>
      <c r="B4728" t="s">
        <v>436</v>
      </c>
      <c r="C4728" s="4" t="s">
        <v>197</v>
      </c>
      <c r="D4728">
        <v>2021</v>
      </c>
      <c r="E4728">
        <v>2</v>
      </c>
      <c r="F4728" s="9">
        <v>1</v>
      </c>
      <c r="G4728" t="s">
        <v>455</v>
      </c>
      <c r="H4728" t="s">
        <v>136</v>
      </c>
      <c r="I4728">
        <f>VLOOKUP(B4728,Information_sites!D:E,2,FALSE)</f>
        <v>-24.105399999999999</v>
      </c>
      <c r="J4728">
        <f>VLOOKUP(B4728,Information_sites!D:F,3,FALSE)</f>
        <v>-45.702500000000001</v>
      </c>
      <c r="K4728">
        <v>15</v>
      </c>
      <c r="L4728">
        <v>89</v>
      </c>
      <c r="M4728">
        <v>40</v>
      </c>
      <c r="N4728">
        <v>6</v>
      </c>
      <c r="O4728">
        <v>10</v>
      </c>
      <c r="P4728" s="5">
        <v>0.53958333333333297</v>
      </c>
      <c r="Q4728" s="5">
        <v>0.54444444444444395</v>
      </c>
      <c r="S4728" s="2" t="s">
        <v>39</v>
      </c>
      <c r="T4728">
        <v>20</v>
      </c>
      <c r="U4728" s="2">
        <v>20</v>
      </c>
      <c r="X4728" t="str">
        <f>VLOOKUP($S4728,Taxonomic!A:D,2,FALSE)</f>
        <v>haemulidae</v>
      </c>
      <c r="Y4728" t="str">
        <f>VLOOKUP(S4728,Taxonomic!A:D,3,FALSE)</f>
        <v>haemulon</v>
      </c>
      <c r="Z4728" t="str">
        <f>VLOOKUP(S4728,Taxonomic!A:D,4,FALSE)</f>
        <v>aurolineatum</v>
      </c>
    </row>
    <row r="4729" spans="1:26" x14ac:dyDescent="0.2">
      <c r="A4729" t="s">
        <v>30</v>
      </c>
      <c r="B4729" t="s">
        <v>436</v>
      </c>
      <c r="C4729" s="4" t="s">
        <v>197</v>
      </c>
      <c r="D4729">
        <v>2021</v>
      </c>
      <c r="E4729">
        <v>2</v>
      </c>
      <c r="F4729" s="9">
        <v>1</v>
      </c>
      <c r="G4729" t="s">
        <v>455</v>
      </c>
      <c r="H4729" t="s">
        <v>136</v>
      </c>
      <c r="I4729">
        <f>VLOOKUP(B4729,Information_sites!D:E,2,FALSE)</f>
        <v>-24.105399999999999</v>
      </c>
      <c r="J4729">
        <f>VLOOKUP(B4729,Information_sites!D:F,3,FALSE)</f>
        <v>-45.702500000000001</v>
      </c>
      <c r="K4729">
        <v>15</v>
      </c>
      <c r="L4729">
        <v>89</v>
      </c>
      <c r="M4729">
        <v>40</v>
      </c>
      <c r="N4729">
        <v>6</v>
      </c>
      <c r="O4729">
        <v>10</v>
      </c>
      <c r="P4729" s="5">
        <v>0.53958333333333297</v>
      </c>
      <c r="Q4729" s="5">
        <v>0.54444444444444395</v>
      </c>
      <c r="S4729" s="2" t="s">
        <v>39</v>
      </c>
      <c r="T4729">
        <v>30</v>
      </c>
      <c r="U4729" s="2">
        <v>8</v>
      </c>
      <c r="X4729" t="str">
        <f>VLOOKUP($S4729,Taxonomic!A:D,2,FALSE)</f>
        <v>haemulidae</v>
      </c>
      <c r="Y4729" t="str">
        <f>VLOOKUP(S4729,Taxonomic!A:D,3,FALSE)</f>
        <v>haemulon</v>
      </c>
      <c r="Z4729" t="str">
        <f>VLOOKUP(S4729,Taxonomic!A:D,4,FALSE)</f>
        <v>aurolineatum</v>
      </c>
    </row>
    <row r="4730" spans="1:26" x14ac:dyDescent="0.2">
      <c r="A4730" t="s">
        <v>30</v>
      </c>
      <c r="B4730" t="s">
        <v>436</v>
      </c>
      <c r="C4730" s="4" t="s">
        <v>197</v>
      </c>
      <c r="D4730">
        <v>2021</v>
      </c>
      <c r="E4730">
        <v>2</v>
      </c>
      <c r="F4730" s="9">
        <v>1</v>
      </c>
      <c r="G4730" t="s">
        <v>455</v>
      </c>
      <c r="H4730" t="s">
        <v>136</v>
      </c>
      <c r="I4730">
        <f>VLOOKUP(B4730,Information_sites!D:E,2,FALSE)</f>
        <v>-24.105399999999999</v>
      </c>
      <c r="J4730">
        <f>VLOOKUP(B4730,Information_sites!D:F,3,FALSE)</f>
        <v>-45.702500000000001</v>
      </c>
      <c r="K4730">
        <v>15</v>
      </c>
      <c r="L4730">
        <v>89</v>
      </c>
      <c r="M4730">
        <v>40</v>
      </c>
      <c r="N4730">
        <v>6</v>
      </c>
      <c r="O4730">
        <v>10</v>
      </c>
      <c r="P4730" s="5">
        <v>0.53958333333333297</v>
      </c>
      <c r="Q4730" s="5">
        <v>0.54444444444444395</v>
      </c>
      <c r="S4730" s="2" t="s">
        <v>39</v>
      </c>
      <c r="T4730">
        <v>37</v>
      </c>
      <c r="U4730" s="2">
        <v>15</v>
      </c>
      <c r="X4730" t="str">
        <f>VLOOKUP($S4730,Taxonomic!A:D,2,FALSE)</f>
        <v>haemulidae</v>
      </c>
      <c r="Y4730" t="str">
        <f>VLOOKUP(S4730,Taxonomic!A:D,3,FALSE)</f>
        <v>haemulon</v>
      </c>
      <c r="Z4730" t="str">
        <f>VLOOKUP(S4730,Taxonomic!A:D,4,FALSE)</f>
        <v>aurolineatum</v>
      </c>
    </row>
    <row r="4731" spans="1:26" x14ac:dyDescent="0.2">
      <c r="A4731" t="s">
        <v>30</v>
      </c>
      <c r="B4731" t="s">
        <v>436</v>
      </c>
      <c r="C4731" s="4" t="s">
        <v>197</v>
      </c>
      <c r="D4731">
        <v>2021</v>
      </c>
      <c r="E4731">
        <v>2</v>
      </c>
      <c r="F4731" s="9">
        <v>1</v>
      </c>
      <c r="G4731" t="s">
        <v>455</v>
      </c>
      <c r="H4731" t="s">
        <v>136</v>
      </c>
      <c r="I4731">
        <f>VLOOKUP(B4731,Information_sites!D:E,2,FALSE)</f>
        <v>-24.105399999999999</v>
      </c>
      <c r="J4731">
        <f>VLOOKUP(B4731,Information_sites!D:F,3,FALSE)</f>
        <v>-45.702500000000001</v>
      </c>
      <c r="K4731">
        <v>15</v>
      </c>
      <c r="L4731">
        <v>89</v>
      </c>
      <c r="M4731">
        <v>40</v>
      </c>
      <c r="N4731">
        <v>6</v>
      </c>
      <c r="O4731">
        <v>10</v>
      </c>
      <c r="P4731" s="5">
        <v>0.53958333333333297</v>
      </c>
      <c r="Q4731" s="5">
        <v>0.54444444444444395</v>
      </c>
      <c r="S4731" s="2" t="s">
        <v>39</v>
      </c>
      <c r="T4731">
        <v>80</v>
      </c>
      <c r="U4731" s="2">
        <v>12</v>
      </c>
      <c r="X4731" t="str">
        <f>VLOOKUP($S4731,Taxonomic!A:D,2,FALSE)</f>
        <v>haemulidae</v>
      </c>
      <c r="Y4731" t="str">
        <f>VLOOKUP(S4731,Taxonomic!A:D,3,FALSE)</f>
        <v>haemulon</v>
      </c>
      <c r="Z4731" t="str">
        <f>VLOOKUP(S4731,Taxonomic!A:D,4,FALSE)</f>
        <v>aurolineatum</v>
      </c>
    </row>
    <row r="4732" spans="1:26" x14ac:dyDescent="0.2">
      <c r="A4732" t="s">
        <v>30</v>
      </c>
      <c r="B4732" t="s">
        <v>436</v>
      </c>
      <c r="C4732" s="4" t="s">
        <v>197</v>
      </c>
      <c r="D4732">
        <v>2021</v>
      </c>
      <c r="E4732">
        <v>2</v>
      </c>
      <c r="F4732" s="9">
        <v>1</v>
      </c>
      <c r="G4732" t="s">
        <v>455</v>
      </c>
      <c r="H4732" t="s">
        <v>136</v>
      </c>
      <c r="I4732">
        <f>VLOOKUP(B4732,Information_sites!D:E,2,FALSE)</f>
        <v>-24.105399999999999</v>
      </c>
      <c r="J4732">
        <f>VLOOKUP(B4732,Information_sites!D:F,3,FALSE)</f>
        <v>-45.702500000000001</v>
      </c>
      <c r="K4732">
        <v>15</v>
      </c>
      <c r="L4732">
        <v>89</v>
      </c>
      <c r="M4732">
        <v>40</v>
      </c>
      <c r="N4732">
        <v>6</v>
      </c>
      <c r="O4732">
        <v>10</v>
      </c>
      <c r="P4732" s="5">
        <v>0.53958333333333297</v>
      </c>
      <c r="Q4732" s="5">
        <v>0.54444444444444395</v>
      </c>
      <c r="S4732" s="2" t="s">
        <v>75</v>
      </c>
      <c r="T4732">
        <v>1</v>
      </c>
      <c r="U4732" s="2">
        <v>12</v>
      </c>
      <c r="X4732" t="str">
        <f>VLOOKUP($S4732,Taxonomic!A:D,2,FALSE)</f>
        <v>labridae</v>
      </c>
      <c r="Y4732" t="str">
        <f>VLOOKUP(S4732,Taxonomic!A:D,3,FALSE)</f>
        <v>halichoeres</v>
      </c>
      <c r="Z4732" t="str">
        <f>VLOOKUP(S4732,Taxonomic!A:D,4,FALSE)</f>
        <v>brasiliensis</v>
      </c>
    </row>
    <row r="4733" spans="1:26" x14ac:dyDescent="0.2">
      <c r="A4733" t="s">
        <v>30</v>
      </c>
      <c r="B4733" t="s">
        <v>436</v>
      </c>
      <c r="C4733" s="4" t="s">
        <v>197</v>
      </c>
      <c r="D4733">
        <v>2021</v>
      </c>
      <c r="E4733">
        <v>2</v>
      </c>
      <c r="F4733" s="9">
        <v>1</v>
      </c>
      <c r="G4733" t="s">
        <v>455</v>
      </c>
      <c r="H4733" t="s">
        <v>136</v>
      </c>
      <c r="I4733">
        <f>VLOOKUP(B4733,Information_sites!D:E,2,FALSE)</f>
        <v>-24.105399999999999</v>
      </c>
      <c r="J4733">
        <f>VLOOKUP(B4733,Information_sites!D:F,3,FALSE)</f>
        <v>-45.702500000000001</v>
      </c>
      <c r="K4733">
        <v>15</v>
      </c>
      <c r="L4733">
        <v>89</v>
      </c>
      <c r="M4733">
        <v>40</v>
      </c>
      <c r="N4733">
        <v>6</v>
      </c>
      <c r="O4733">
        <v>10</v>
      </c>
      <c r="P4733" s="5">
        <v>0.53958333333333297</v>
      </c>
      <c r="Q4733" s="5">
        <v>0.54444444444444395</v>
      </c>
      <c r="S4733" s="2" t="s">
        <v>75</v>
      </c>
      <c r="T4733">
        <v>2</v>
      </c>
      <c r="U4733" s="2">
        <v>50</v>
      </c>
      <c r="X4733" t="str">
        <f>VLOOKUP($S4733,Taxonomic!A:D,2,FALSE)</f>
        <v>labridae</v>
      </c>
      <c r="Y4733" t="str">
        <f>VLOOKUP(S4733,Taxonomic!A:D,3,FALSE)</f>
        <v>halichoeres</v>
      </c>
      <c r="Z4733" t="str">
        <f>VLOOKUP(S4733,Taxonomic!A:D,4,FALSE)</f>
        <v>brasiliensis</v>
      </c>
    </row>
    <row r="4734" spans="1:26" x14ac:dyDescent="0.2">
      <c r="A4734" t="s">
        <v>30</v>
      </c>
      <c r="B4734" t="s">
        <v>436</v>
      </c>
      <c r="C4734" s="4" t="s">
        <v>197</v>
      </c>
      <c r="D4734">
        <v>2021</v>
      </c>
      <c r="E4734">
        <v>2</v>
      </c>
      <c r="F4734" s="9">
        <v>1</v>
      </c>
      <c r="G4734" t="s">
        <v>455</v>
      </c>
      <c r="H4734" t="s">
        <v>136</v>
      </c>
      <c r="I4734">
        <f>VLOOKUP(B4734,Information_sites!D:E,2,FALSE)</f>
        <v>-24.105399999999999</v>
      </c>
      <c r="J4734">
        <f>VLOOKUP(B4734,Information_sites!D:F,3,FALSE)</f>
        <v>-45.702500000000001</v>
      </c>
      <c r="K4734">
        <v>15</v>
      </c>
      <c r="L4734">
        <v>89</v>
      </c>
      <c r="M4734">
        <v>40</v>
      </c>
      <c r="N4734">
        <v>6</v>
      </c>
      <c r="O4734">
        <v>10</v>
      </c>
      <c r="P4734" s="5">
        <v>0.53958333333333297</v>
      </c>
      <c r="Q4734" s="5">
        <v>0.54444444444444395</v>
      </c>
      <c r="S4734" s="2" t="s">
        <v>33</v>
      </c>
      <c r="T4734">
        <v>12</v>
      </c>
      <c r="U4734" s="2">
        <v>9</v>
      </c>
      <c r="X4734" t="str">
        <f>VLOOKUP($S4734,Taxonomic!A:D,2,FALSE)</f>
        <v>pomacentridae</v>
      </c>
      <c r="Y4734" t="str">
        <f>VLOOKUP(S4734,Taxonomic!A:D,3,FALSE)</f>
        <v>abudefduf</v>
      </c>
      <c r="Z4734" t="str">
        <f>VLOOKUP(S4734,Taxonomic!A:D,4,FALSE)</f>
        <v>saxatilis</v>
      </c>
    </row>
    <row r="4735" spans="1:26" x14ac:dyDescent="0.2">
      <c r="A4735" t="s">
        <v>30</v>
      </c>
      <c r="B4735" t="s">
        <v>436</v>
      </c>
      <c r="C4735" s="4" t="s">
        <v>197</v>
      </c>
      <c r="D4735">
        <v>2021</v>
      </c>
      <c r="E4735">
        <v>2</v>
      </c>
      <c r="F4735" s="9">
        <v>1</v>
      </c>
      <c r="G4735" t="s">
        <v>455</v>
      </c>
      <c r="H4735" t="s">
        <v>136</v>
      </c>
      <c r="I4735">
        <f>VLOOKUP(B4735,Information_sites!D:E,2,FALSE)</f>
        <v>-24.105399999999999</v>
      </c>
      <c r="J4735">
        <f>VLOOKUP(B4735,Information_sites!D:F,3,FALSE)</f>
        <v>-45.702500000000001</v>
      </c>
      <c r="K4735">
        <v>15</v>
      </c>
      <c r="L4735">
        <v>89</v>
      </c>
      <c r="M4735">
        <v>40</v>
      </c>
      <c r="N4735">
        <v>6</v>
      </c>
      <c r="O4735">
        <v>10</v>
      </c>
      <c r="P4735" s="5">
        <v>0.53958333333333297</v>
      </c>
      <c r="Q4735" s="5">
        <v>0.54444444444444395</v>
      </c>
      <c r="S4735" s="2" t="s">
        <v>33</v>
      </c>
      <c r="T4735">
        <v>7</v>
      </c>
      <c r="U4735" s="2">
        <v>8</v>
      </c>
      <c r="X4735" t="str">
        <f>VLOOKUP($S4735,Taxonomic!A:D,2,FALSE)</f>
        <v>pomacentridae</v>
      </c>
      <c r="Y4735" t="str">
        <f>VLOOKUP(S4735,Taxonomic!A:D,3,FALSE)</f>
        <v>abudefduf</v>
      </c>
      <c r="Z4735" t="str">
        <f>VLOOKUP(S4735,Taxonomic!A:D,4,FALSE)</f>
        <v>saxatilis</v>
      </c>
    </row>
    <row r="4736" spans="1:26" x14ac:dyDescent="0.2">
      <c r="A4736" t="s">
        <v>30</v>
      </c>
      <c r="B4736" t="s">
        <v>436</v>
      </c>
      <c r="C4736" s="4" t="s">
        <v>197</v>
      </c>
      <c r="D4736">
        <v>2021</v>
      </c>
      <c r="E4736">
        <v>2</v>
      </c>
      <c r="F4736" s="9">
        <v>1</v>
      </c>
      <c r="G4736" t="s">
        <v>455</v>
      </c>
      <c r="H4736" t="s">
        <v>136</v>
      </c>
      <c r="I4736">
        <f>VLOOKUP(B4736,Information_sites!D:E,2,FALSE)</f>
        <v>-24.105399999999999</v>
      </c>
      <c r="J4736">
        <f>VLOOKUP(B4736,Information_sites!D:F,3,FALSE)</f>
        <v>-45.702500000000001</v>
      </c>
      <c r="K4736">
        <v>15</v>
      </c>
      <c r="L4736">
        <v>89</v>
      </c>
      <c r="M4736">
        <v>40</v>
      </c>
      <c r="N4736">
        <v>6</v>
      </c>
      <c r="O4736">
        <v>10</v>
      </c>
      <c r="P4736" s="5">
        <v>0.53958333333333297</v>
      </c>
      <c r="Q4736" s="5">
        <v>0.54444444444444395</v>
      </c>
      <c r="S4736" s="2" t="s">
        <v>33</v>
      </c>
      <c r="T4736">
        <v>8</v>
      </c>
      <c r="U4736" s="2">
        <v>5</v>
      </c>
      <c r="X4736" t="str">
        <f>VLOOKUP($S4736,Taxonomic!A:D,2,FALSE)</f>
        <v>pomacentridae</v>
      </c>
      <c r="Y4736" t="str">
        <f>VLOOKUP(S4736,Taxonomic!A:D,3,FALSE)</f>
        <v>abudefduf</v>
      </c>
      <c r="Z4736" t="str">
        <f>VLOOKUP(S4736,Taxonomic!A:D,4,FALSE)</f>
        <v>saxatilis</v>
      </c>
    </row>
    <row r="4737" spans="1:26" x14ac:dyDescent="0.2">
      <c r="A4737" t="s">
        <v>30</v>
      </c>
      <c r="B4737" t="s">
        <v>436</v>
      </c>
      <c r="C4737" s="4" t="s">
        <v>197</v>
      </c>
      <c r="D4737">
        <v>2021</v>
      </c>
      <c r="E4737">
        <v>2</v>
      </c>
      <c r="F4737" s="9">
        <v>1</v>
      </c>
      <c r="G4737" t="s">
        <v>455</v>
      </c>
      <c r="H4737" t="s">
        <v>136</v>
      </c>
      <c r="I4737">
        <f>VLOOKUP(B4737,Information_sites!D:E,2,FALSE)</f>
        <v>-24.105399999999999</v>
      </c>
      <c r="J4737">
        <f>VLOOKUP(B4737,Information_sites!D:F,3,FALSE)</f>
        <v>-45.702500000000001</v>
      </c>
      <c r="K4737">
        <v>15</v>
      </c>
      <c r="L4737">
        <v>89</v>
      </c>
      <c r="M4737">
        <v>40</v>
      </c>
      <c r="N4737">
        <v>6</v>
      </c>
      <c r="O4737">
        <v>10</v>
      </c>
      <c r="P4737" s="5">
        <v>0.53958333333333297</v>
      </c>
      <c r="Q4737" s="5">
        <v>0.54444444444444395</v>
      </c>
      <c r="S4737" s="2" t="s">
        <v>33</v>
      </c>
      <c r="T4737">
        <v>3</v>
      </c>
      <c r="U4737" s="2">
        <v>12</v>
      </c>
      <c r="X4737" t="str">
        <f>VLOOKUP($S4737,Taxonomic!A:D,2,FALSE)</f>
        <v>pomacentridae</v>
      </c>
      <c r="Y4737" t="str">
        <f>VLOOKUP(S4737,Taxonomic!A:D,3,FALSE)</f>
        <v>abudefduf</v>
      </c>
      <c r="Z4737" t="str">
        <f>VLOOKUP(S4737,Taxonomic!A:D,4,FALSE)</f>
        <v>saxatilis</v>
      </c>
    </row>
    <row r="4738" spans="1:26" x14ac:dyDescent="0.2">
      <c r="A4738" t="s">
        <v>30</v>
      </c>
      <c r="B4738" t="s">
        <v>436</v>
      </c>
      <c r="C4738" s="4" t="s">
        <v>197</v>
      </c>
      <c r="D4738">
        <v>2021</v>
      </c>
      <c r="E4738">
        <v>2</v>
      </c>
      <c r="F4738" s="9">
        <v>1</v>
      </c>
      <c r="G4738" t="s">
        <v>455</v>
      </c>
      <c r="H4738" t="s">
        <v>136</v>
      </c>
      <c r="I4738">
        <f>VLOOKUP(B4738,Information_sites!D:E,2,FALSE)</f>
        <v>-24.105399999999999</v>
      </c>
      <c r="J4738">
        <f>VLOOKUP(B4738,Information_sites!D:F,3,FALSE)</f>
        <v>-45.702500000000001</v>
      </c>
      <c r="K4738">
        <v>15</v>
      </c>
      <c r="L4738">
        <v>89</v>
      </c>
      <c r="M4738">
        <v>40</v>
      </c>
      <c r="N4738">
        <v>6</v>
      </c>
      <c r="O4738">
        <v>10</v>
      </c>
      <c r="P4738" s="5">
        <v>0.53958333333333297</v>
      </c>
      <c r="Q4738" s="5">
        <v>0.54444444444444395</v>
      </c>
      <c r="S4738" s="2" t="s">
        <v>44</v>
      </c>
      <c r="T4738">
        <v>2</v>
      </c>
      <c r="U4738" s="2">
        <v>13</v>
      </c>
      <c r="X4738" t="str">
        <f>VLOOKUP($S4738,Taxonomic!A:D,2,FALSE)</f>
        <v>pomacanthidae</v>
      </c>
      <c r="Y4738" t="str">
        <f>VLOOKUP(S4738,Taxonomic!A:D,3,FALSE)</f>
        <v>pomacanthus</v>
      </c>
      <c r="Z4738" t="str">
        <f>VLOOKUP(S4738,Taxonomic!A:D,4,FALSE)</f>
        <v>paru</v>
      </c>
    </row>
    <row r="4739" spans="1:26" x14ac:dyDescent="0.2">
      <c r="A4739" t="s">
        <v>30</v>
      </c>
      <c r="B4739" t="s">
        <v>436</v>
      </c>
      <c r="C4739" s="4" t="s">
        <v>197</v>
      </c>
      <c r="D4739">
        <v>2021</v>
      </c>
      <c r="E4739">
        <v>2</v>
      </c>
      <c r="F4739" s="9">
        <v>1</v>
      </c>
      <c r="G4739" t="s">
        <v>455</v>
      </c>
      <c r="H4739" t="s">
        <v>136</v>
      </c>
      <c r="I4739">
        <f>VLOOKUP(B4739,Information_sites!D:E,2,FALSE)</f>
        <v>-24.105399999999999</v>
      </c>
      <c r="J4739">
        <f>VLOOKUP(B4739,Information_sites!D:F,3,FALSE)</f>
        <v>-45.702500000000001</v>
      </c>
      <c r="K4739">
        <v>15</v>
      </c>
      <c r="L4739">
        <v>89</v>
      </c>
      <c r="M4739">
        <v>40</v>
      </c>
      <c r="N4739">
        <v>6</v>
      </c>
      <c r="O4739">
        <v>10</v>
      </c>
      <c r="P4739" s="5">
        <v>0.53958333333333297</v>
      </c>
      <c r="Q4739" s="5">
        <v>0.54444444444444395</v>
      </c>
      <c r="S4739" s="2" t="s">
        <v>100</v>
      </c>
      <c r="T4739">
        <v>2</v>
      </c>
      <c r="U4739" s="2">
        <v>2</v>
      </c>
      <c r="X4739" t="str">
        <f>VLOOKUP($S4739,Taxonomic!A:D,2,FALSE)</f>
        <v>gobiidae</v>
      </c>
      <c r="Y4739" t="str">
        <f>VLOOKUP(S4739,Taxonomic!A:D,3,FALSE)</f>
        <v>coryphopterus</v>
      </c>
      <c r="Z4739" t="str">
        <f>VLOOKUP(S4739,Taxonomic!A:D,4,FALSE)</f>
        <v>glaucofraenum</v>
      </c>
    </row>
    <row r="4740" spans="1:26" x14ac:dyDescent="0.2">
      <c r="A4740" t="s">
        <v>30</v>
      </c>
      <c r="B4740" t="s">
        <v>436</v>
      </c>
      <c r="C4740" s="4" t="s">
        <v>197</v>
      </c>
      <c r="D4740">
        <v>2021</v>
      </c>
      <c r="E4740">
        <v>2</v>
      </c>
      <c r="F4740" s="9">
        <v>1</v>
      </c>
      <c r="G4740" t="s">
        <v>455</v>
      </c>
      <c r="H4740" t="s">
        <v>136</v>
      </c>
      <c r="I4740">
        <f>VLOOKUP(B4740,Information_sites!D:E,2,FALSE)</f>
        <v>-24.105399999999999</v>
      </c>
      <c r="J4740">
        <f>VLOOKUP(B4740,Information_sites!D:F,3,FALSE)</f>
        <v>-45.702500000000001</v>
      </c>
      <c r="K4740">
        <v>15</v>
      </c>
      <c r="L4740">
        <v>89</v>
      </c>
      <c r="M4740">
        <v>40</v>
      </c>
      <c r="N4740">
        <v>6</v>
      </c>
      <c r="O4740">
        <v>10</v>
      </c>
      <c r="P4740" s="5">
        <v>0.53958333333333297</v>
      </c>
      <c r="Q4740" s="5">
        <v>0.54444444444444395</v>
      </c>
      <c r="S4740" s="2" t="s">
        <v>100</v>
      </c>
      <c r="T4740">
        <v>5</v>
      </c>
      <c r="U4740" s="2">
        <v>3</v>
      </c>
      <c r="X4740" t="str">
        <f>VLOOKUP($S4740,Taxonomic!A:D,2,FALSE)</f>
        <v>gobiidae</v>
      </c>
      <c r="Y4740" t="str">
        <f>VLOOKUP(S4740,Taxonomic!A:D,3,FALSE)</f>
        <v>coryphopterus</v>
      </c>
      <c r="Z4740" t="str">
        <f>VLOOKUP(S4740,Taxonomic!A:D,4,FALSE)</f>
        <v>glaucofraenum</v>
      </c>
    </row>
    <row r="4741" spans="1:26" x14ac:dyDescent="0.2">
      <c r="A4741" t="s">
        <v>30</v>
      </c>
      <c r="B4741" t="s">
        <v>436</v>
      </c>
      <c r="C4741" s="4" t="s">
        <v>197</v>
      </c>
      <c r="D4741">
        <v>2021</v>
      </c>
      <c r="E4741">
        <v>2</v>
      </c>
      <c r="F4741" s="9">
        <v>1</v>
      </c>
      <c r="G4741" t="s">
        <v>455</v>
      </c>
      <c r="H4741" t="s">
        <v>136</v>
      </c>
      <c r="I4741">
        <f>VLOOKUP(B4741,Information_sites!D:E,2,FALSE)</f>
        <v>-24.105399999999999</v>
      </c>
      <c r="J4741">
        <f>VLOOKUP(B4741,Information_sites!D:F,3,FALSE)</f>
        <v>-45.702500000000001</v>
      </c>
      <c r="K4741">
        <v>15</v>
      </c>
      <c r="L4741">
        <v>89</v>
      </c>
      <c r="M4741">
        <v>40</v>
      </c>
      <c r="N4741">
        <v>6</v>
      </c>
      <c r="O4741">
        <v>10</v>
      </c>
      <c r="P4741" s="5">
        <v>0.53958333333333297</v>
      </c>
      <c r="Q4741" s="5">
        <v>0.54444444444444395</v>
      </c>
      <c r="S4741" s="2" t="s">
        <v>35</v>
      </c>
      <c r="T4741">
        <v>1</v>
      </c>
      <c r="U4741" s="2">
        <v>22</v>
      </c>
      <c r="X4741" t="str">
        <f>VLOOKUP($S4741,Taxonomic!A:D,2,FALSE)</f>
        <v>labridae</v>
      </c>
      <c r="Y4741" t="str">
        <f>VLOOKUP(S4741,Taxonomic!A:D,3,FALSE)</f>
        <v>bodianus</v>
      </c>
      <c r="Z4741" t="str">
        <f>VLOOKUP(S4741,Taxonomic!A:D,4,FALSE)</f>
        <v>rufus</v>
      </c>
    </row>
    <row r="4742" spans="1:26" x14ac:dyDescent="0.2">
      <c r="A4742" t="s">
        <v>30</v>
      </c>
      <c r="B4742" t="s">
        <v>436</v>
      </c>
      <c r="C4742" s="4" t="s">
        <v>197</v>
      </c>
      <c r="D4742">
        <v>2021</v>
      </c>
      <c r="E4742">
        <v>2</v>
      </c>
      <c r="F4742" s="9">
        <v>1</v>
      </c>
      <c r="G4742" t="s">
        <v>455</v>
      </c>
      <c r="H4742" t="s">
        <v>136</v>
      </c>
      <c r="I4742">
        <f>VLOOKUP(B4742,Information_sites!D:E,2,FALSE)</f>
        <v>-24.105399999999999</v>
      </c>
      <c r="J4742">
        <f>VLOOKUP(B4742,Information_sites!D:F,3,FALSE)</f>
        <v>-45.702500000000001</v>
      </c>
      <c r="K4742">
        <v>15</v>
      </c>
      <c r="L4742">
        <v>89</v>
      </c>
      <c r="M4742">
        <v>40</v>
      </c>
      <c r="N4742">
        <v>6</v>
      </c>
      <c r="O4742">
        <v>10</v>
      </c>
      <c r="P4742" s="5">
        <v>0.53958333333333297</v>
      </c>
      <c r="Q4742" s="5">
        <v>0.54444444444444395</v>
      </c>
      <c r="S4742" s="2" t="s">
        <v>35</v>
      </c>
      <c r="T4742">
        <v>1</v>
      </c>
      <c r="U4742" s="2">
        <v>20</v>
      </c>
      <c r="X4742" t="str">
        <f>VLOOKUP($S4742,Taxonomic!A:D,2,FALSE)</f>
        <v>labridae</v>
      </c>
      <c r="Y4742" t="str">
        <f>VLOOKUP(S4742,Taxonomic!A:D,3,FALSE)</f>
        <v>bodianus</v>
      </c>
      <c r="Z4742" t="str">
        <f>VLOOKUP(S4742,Taxonomic!A:D,4,FALSE)</f>
        <v>rufus</v>
      </c>
    </row>
    <row r="4743" spans="1:26" x14ac:dyDescent="0.2">
      <c r="A4743" t="s">
        <v>30</v>
      </c>
      <c r="B4743" t="s">
        <v>436</v>
      </c>
      <c r="C4743" s="4" t="s">
        <v>197</v>
      </c>
      <c r="D4743">
        <v>2021</v>
      </c>
      <c r="E4743">
        <v>2</v>
      </c>
      <c r="F4743" s="9">
        <v>1</v>
      </c>
      <c r="G4743" t="s">
        <v>455</v>
      </c>
      <c r="H4743" t="s">
        <v>136</v>
      </c>
      <c r="I4743">
        <f>VLOOKUP(B4743,Information_sites!D:E,2,FALSE)</f>
        <v>-24.105399999999999</v>
      </c>
      <c r="J4743">
        <f>VLOOKUP(B4743,Information_sites!D:F,3,FALSE)</f>
        <v>-45.702500000000001</v>
      </c>
      <c r="K4743">
        <v>15</v>
      </c>
      <c r="L4743">
        <v>89</v>
      </c>
      <c r="M4743">
        <v>40</v>
      </c>
      <c r="N4743">
        <v>6</v>
      </c>
      <c r="O4743">
        <v>10</v>
      </c>
      <c r="P4743" s="5">
        <v>0.53958333333333297</v>
      </c>
      <c r="Q4743" s="5">
        <v>0.54444444444444395</v>
      </c>
      <c r="S4743" s="2" t="s">
        <v>55</v>
      </c>
      <c r="T4743">
        <v>1</v>
      </c>
      <c r="U4743" s="2">
        <v>5</v>
      </c>
      <c r="X4743" t="str">
        <f>VLOOKUP($S4743,Taxonomic!A:D,2,FALSE)</f>
        <v>blenniidae</v>
      </c>
      <c r="Y4743" t="str">
        <f>VLOOKUP(S4743,Taxonomic!A:D,3,FALSE)</f>
        <v>parablennius</v>
      </c>
      <c r="Z4743" t="str">
        <f>VLOOKUP(S4743,Taxonomic!A:D,4,FALSE)</f>
        <v>pilicornis</v>
      </c>
    </row>
    <row r="4744" spans="1:26" x14ac:dyDescent="0.2">
      <c r="A4744" t="s">
        <v>30</v>
      </c>
      <c r="B4744" t="s">
        <v>436</v>
      </c>
      <c r="C4744" s="4" t="s">
        <v>197</v>
      </c>
      <c r="D4744">
        <v>2021</v>
      </c>
      <c r="E4744">
        <v>2</v>
      </c>
      <c r="F4744" s="9">
        <v>1</v>
      </c>
      <c r="G4744" t="s">
        <v>455</v>
      </c>
      <c r="H4744" t="s">
        <v>136</v>
      </c>
      <c r="I4744">
        <f>VLOOKUP(B4744,Information_sites!D:E,2,FALSE)</f>
        <v>-24.105399999999999</v>
      </c>
      <c r="J4744">
        <f>VLOOKUP(B4744,Information_sites!D:F,3,FALSE)</f>
        <v>-45.702500000000001</v>
      </c>
      <c r="K4744">
        <v>15</v>
      </c>
      <c r="L4744">
        <v>89</v>
      </c>
      <c r="M4744">
        <v>40</v>
      </c>
      <c r="N4744">
        <v>6</v>
      </c>
      <c r="O4744">
        <v>10</v>
      </c>
      <c r="P4744" s="5">
        <v>0.53958333333333297</v>
      </c>
      <c r="Q4744" s="5">
        <v>0.54444444444444395</v>
      </c>
      <c r="S4744" s="2" t="s">
        <v>55</v>
      </c>
      <c r="T4744">
        <v>5</v>
      </c>
      <c r="U4744" s="2">
        <v>4</v>
      </c>
      <c r="X4744" t="str">
        <f>VLOOKUP($S4744,Taxonomic!A:D,2,FALSE)</f>
        <v>blenniidae</v>
      </c>
      <c r="Y4744" t="str">
        <f>VLOOKUP(S4744,Taxonomic!A:D,3,FALSE)</f>
        <v>parablennius</v>
      </c>
      <c r="Z4744" t="str">
        <f>VLOOKUP(S4744,Taxonomic!A:D,4,FALSE)</f>
        <v>pilicornis</v>
      </c>
    </row>
    <row r="4745" spans="1:26" x14ac:dyDescent="0.2">
      <c r="A4745" t="s">
        <v>30</v>
      </c>
      <c r="B4745" t="s">
        <v>436</v>
      </c>
      <c r="C4745" s="4" t="s">
        <v>197</v>
      </c>
      <c r="D4745">
        <v>2021</v>
      </c>
      <c r="E4745">
        <v>2</v>
      </c>
      <c r="F4745" s="9">
        <v>1</v>
      </c>
      <c r="G4745" t="s">
        <v>455</v>
      </c>
      <c r="H4745" t="s">
        <v>136</v>
      </c>
      <c r="I4745">
        <f>VLOOKUP(B4745,Information_sites!D:E,2,FALSE)</f>
        <v>-24.105399999999999</v>
      </c>
      <c r="J4745">
        <f>VLOOKUP(B4745,Information_sites!D:F,3,FALSE)</f>
        <v>-45.702500000000001</v>
      </c>
      <c r="K4745">
        <v>15</v>
      </c>
      <c r="L4745">
        <v>89</v>
      </c>
      <c r="M4745">
        <v>40</v>
      </c>
      <c r="N4745">
        <v>6</v>
      </c>
      <c r="O4745">
        <v>10</v>
      </c>
      <c r="P4745" s="5">
        <v>0.53958333333333297</v>
      </c>
      <c r="Q4745" s="5">
        <v>0.54444444444444395</v>
      </c>
      <c r="S4745" s="2" t="s">
        <v>55</v>
      </c>
      <c r="T4745">
        <v>10</v>
      </c>
      <c r="U4745" s="2">
        <v>7</v>
      </c>
      <c r="X4745" t="str">
        <f>VLOOKUP($S4745,Taxonomic!A:D,2,FALSE)</f>
        <v>blenniidae</v>
      </c>
      <c r="Y4745" t="str">
        <f>VLOOKUP(S4745,Taxonomic!A:D,3,FALSE)</f>
        <v>parablennius</v>
      </c>
      <c r="Z4745" t="str">
        <f>VLOOKUP(S4745,Taxonomic!A:D,4,FALSE)</f>
        <v>pilicornis</v>
      </c>
    </row>
    <row r="4746" spans="1:26" x14ac:dyDescent="0.2">
      <c r="A4746" t="s">
        <v>30</v>
      </c>
      <c r="B4746" t="s">
        <v>436</v>
      </c>
      <c r="C4746" s="4" t="s">
        <v>197</v>
      </c>
      <c r="D4746">
        <v>2021</v>
      </c>
      <c r="E4746">
        <v>2</v>
      </c>
      <c r="F4746" s="9">
        <v>1</v>
      </c>
      <c r="G4746" t="s">
        <v>455</v>
      </c>
      <c r="H4746" t="s">
        <v>136</v>
      </c>
      <c r="I4746">
        <f>VLOOKUP(B4746,Information_sites!D:E,2,FALSE)</f>
        <v>-24.105399999999999</v>
      </c>
      <c r="J4746">
        <f>VLOOKUP(B4746,Information_sites!D:F,3,FALSE)</f>
        <v>-45.702500000000001</v>
      </c>
      <c r="K4746">
        <v>15</v>
      </c>
      <c r="L4746">
        <v>89</v>
      </c>
      <c r="M4746">
        <v>40</v>
      </c>
      <c r="N4746">
        <v>6</v>
      </c>
      <c r="O4746">
        <v>10</v>
      </c>
      <c r="P4746" s="5">
        <v>0.53958333333333297</v>
      </c>
      <c r="Q4746" s="5">
        <v>0.54444444444444395</v>
      </c>
      <c r="S4746" s="2" t="s">
        <v>203</v>
      </c>
      <c r="T4746">
        <v>2</v>
      </c>
      <c r="U4746" s="2">
        <v>3</v>
      </c>
      <c r="X4746" t="str">
        <f>VLOOKUP($S4746,Taxonomic!A:D,2,FALSE)</f>
        <v>gobiidae</v>
      </c>
      <c r="Y4746" t="str">
        <f>VLOOKUP(S4746,Taxonomic!A:D,3,FALSE)</f>
        <v>bathygobius</v>
      </c>
      <c r="Z4746" t="str">
        <f>VLOOKUP(S4746,Taxonomic!A:D,4,FALSE)</f>
        <v>soporator</v>
      </c>
    </row>
    <row r="4747" spans="1:26" x14ac:dyDescent="0.2">
      <c r="A4747" t="s">
        <v>30</v>
      </c>
      <c r="B4747" t="s">
        <v>436</v>
      </c>
      <c r="C4747" s="4" t="s">
        <v>197</v>
      </c>
      <c r="D4747">
        <v>2021</v>
      </c>
      <c r="E4747">
        <v>2</v>
      </c>
      <c r="F4747" s="9">
        <v>1</v>
      </c>
      <c r="G4747" t="s">
        <v>455</v>
      </c>
      <c r="H4747" t="s">
        <v>136</v>
      </c>
      <c r="I4747">
        <f>VLOOKUP(B4747,Information_sites!D:E,2,FALSE)</f>
        <v>-24.105399999999999</v>
      </c>
      <c r="J4747">
        <f>VLOOKUP(B4747,Information_sites!D:F,3,FALSE)</f>
        <v>-45.702500000000001</v>
      </c>
      <c r="K4747">
        <v>15</v>
      </c>
      <c r="L4747">
        <v>89</v>
      </c>
      <c r="M4747">
        <v>40</v>
      </c>
      <c r="N4747">
        <v>6</v>
      </c>
      <c r="O4747">
        <v>10</v>
      </c>
      <c r="P4747" s="5">
        <v>0.53958333333333297</v>
      </c>
      <c r="Q4747" s="5">
        <v>0.54444444444444395</v>
      </c>
      <c r="S4747" s="2" t="s">
        <v>85</v>
      </c>
      <c r="T4747">
        <v>2</v>
      </c>
      <c r="U4747" s="2">
        <v>38</v>
      </c>
      <c r="X4747" t="str">
        <f>VLOOKUP($S4747,Taxonomic!A:D,2,FALSE)</f>
        <v>carangidae</v>
      </c>
      <c r="Y4747" t="str">
        <f>VLOOKUP(S4747,Taxonomic!A:D,3,FALSE)</f>
        <v>caranx</v>
      </c>
      <c r="Z4747" t="str">
        <f>VLOOKUP(S4747,Taxonomic!A:D,4,FALSE)</f>
        <v>crysos</v>
      </c>
    </row>
    <row r="4748" spans="1:26" x14ac:dyDescent="0.2">
      <c r="A4748" t="s">
        <v>30</v>
      </c>
      <c r="B4748" t="s">
        <v>436</v>
      </c>
      <c r="C4748" s="4" t="s">
        <v>197</v>
      </c>
      <c r="D4748">
        <v>2021</v>
      </c>
      <c r="E4748">
        <v>2</v>
      </c>
      <c r="F4748" s="9">
        <v>1</v>
      </c>
      <c r="G4748" t="s">
        <v>455</v>
      </c>
      <c r="H4748" t="s">
        <v>136</v>
      </c>
      <c r="I4748">
        <f>VLOOKUP(B4748,Information_sites!D:E,2,FALSE)</f>
        <v>-24.105399999999999</v>
      </c>
      <c r="J4748">
        <f>VLOOKUP(B4748,Information_sites!D:F,3,FALSE)</f>
        <v>-45.702500000000001</v>
      </c>
      <c r="K4748">
        <v>15</v>
      </c>
      <c r="L4748">
        <v>89</v>
      </c>
      <c r="M4748">
        <v>40</v>
      </c>
      <c r="N4748">
        <v>6</v>
      </c>
      <c r="O4748">
        <v>10</v>
      </c>
      <c r="P4748" s="5">
        <v>0.53958333333333297</v>
      </c>
      <c r="Q4748" s="5">
        <v>0.54444444444444395</v>
      </c>
      <c r="S4748" s="2" t="s">
        <v>75</v>
      </c>
      <c r="T4748">
        <v>1</v>
      </c>
      <c r="U4748" s="2">
        <v>30</v>
      </c>
      <c r="X4748" t="str">
        <f>VLOOKUP($S4748,Taxonomic!A:D,2,FALSE)</f>
        <v>labridae</v>
      </c>
      <c r="Y4748" t="str">
        <f>VLOOKUP(S4748,Taxonomic!A:D,3,FALSE)</f>
        <v>halichoeres</v>
      </c>
      <c r="Z4748" t="str">
        <f>VLOOKUP(S4748,Taxonomic!A:D,4,FALSE)</f>
        <v>brasiliensis</v>
      </c>
    </row>
    <row r="4749" spans="1:26" x14ac:dyDescent="0.2">
      <c r="A4749" t="s">
        <v>30</v>
      </c>
      <c r="B4749" t="s">
        <v>436</v>
      </c>
      <c r="C4749" s="4" t="s">
        <v>197</v>
      </c>
      <c r="D4749">
        <v>2021</v>
      </c>
      <c r="E4749">
        <v>2</v>
      </c>
      <c r="F4749" s="9">
        <v>1</v>
      </c>
      <c r="G4749" t="s">
        <v>455</v>
      </c>
      <c r="H4749" t="s">
        <v>136</v>
      </c>
      <c r="I4749">
        <f>VLOOKUP(B4749,Information_sites!D:E,2,FALSE)</f>
        <v>-24.105399999999999</v>
      </c>
      <c r="J4749">
        <f>VLOOKUP(B4749,Information_sites!D:F,3,FALSE)</f>
        <v>-45.702500000000001</v>
      </c>
      <c r="K4749">
        <v>15</v>
      </c>
      <c r="L4749">
        <v>89</v>
      </c>
      <c r="M4749">
        <v>40</v>
      </c>
      <c r="N4749">
        <v>6</v>
      </c>
      <c r="O4749">
        <v>10</v>
      </c>
      <c r="P4749" s="5">
        <v>0.53958333333333297</v>
      </c>
      <c r="Q4749" s="5">
        <v>0.54444444444444395</v>
      </c>
      <c r="S4749" s="2" t="s">
        <v>63</v>
      </c>
      <c r="T4749">
        <v>1</v>
      </c>
      <c r="U4749" s="2">
        <v>37</v>
      </c>
      <c r="X4749" t="str">
        <f>VLOOKUP($S4749,Taxonomic!A:D,2,FALSE)</f>
        <v>haemulidae</v>
      </c>
      <c r="Y4749" t="str">
        <f>VLOOKUP(S4749,Taxonomic!A:D,3,FALSE)</f>
        <v>haemulon</v>
      </c>
      <c r="Z4749" t="str">
        <f>VLOOKUP(S4749,Taxonomic!A:D,4,FALSE)</f>
        <v>plumierii</v>
      </c>
    </row>
    <row r="4750" spans="1:26" x14ac:dyDescent="0.2">
      <c r="A4750" t="s">
        <v>30</v>
      </c>
      <c r="B4750" t="s">
        <v>436</v>
      </c>
      <c r="C4750" s="4" t="s">
        <v>197</v>
      </c>
      <c r="D4750">
        <v>2021</v>
      </c>
      <c r="E4750">
        <v>2</v>
      </c>
      <c r="F4750" s="9">
        <v>1</v>
      </c>
      <c r="G4750" t="s">
        <v>455</v>
      </c>
      <c r="H4750" t="s">
        <v>151</v>
      </c>
      <c r="I4750">
        <f>VLOOKUP(B4750,Information_sites!D:E,2,FALSE)</f>
        <v>-24.105399999999999</v>
      </c>
      <c r="J4750">
        <f>VLOOKUP(B4750,Information_sites!D:F,3,FALSE)</f>
        <v>-45.702500000000001</v>
      </c>
      <c r="K4750">
        <v>16</v>
      </c>
      <c r="L4750">
        <v>90</v>
      </c>
      <c r="M4750">
        <v>40</v>
      </c>
      <c r="N4750">
        <v>7.5</v>
      </c>
      <c r="O4750">
        <v>12</v>
      </c>
      <c r="P4750" s="5">
        <v>0.40486111111111101</v>
      </c>
      <c r="Q4750" s="5">
        <v>0.40972222222222199</v>
      </c>
      <c r="R4750">
        <v>26</v>
      </c>
      <c r="S4750" s="2" t="s">
        <v>39</v>
      </c>
      <c r="T4750">
        <v>23</v>
      </c>
      <c r="U4750" s="2">
        <v>20</v>
      </c>
      <c r="X4750" t="str">
        <f>VLOOKUP($S4750,Taxonomic!A:D,2,FALSE)</f>
        <v>haemulidae</v>
      </c>
      <c r="Y4750" t="str">
        <f>VLOOKUP(S4750,Taxonomic!A:D,3,FALSE)</f>
        <v>haemulon</v>
      </c>
      <c r="Z4750" t="str">
        <f>VLOOKUP(S4750,Taxonomic!A:D,4,FALSE)</f>
        <v>aurolineatum</v>
      </c>
    </row>
    <row r="4751" spans="1:26" x14ac:dyDescent="0.2">
      <c r="A4751" t="s">
        <v>30</v>
      </c>
      <c r="B4751" t="s">
        <v>436</v>
      </c>
      <c r="C4751" s="4" t="s">
        <v>197</v>
      </c>
      <c r="D4751">
        <v>2021</v>
      </c>
      <c r="E4751">
        <v>2</v>
      </c>
      <c r="F4751" s="9">
        <v>1</v>
      </c>
      <c r="G4751" t="s">
        <v>455</v>
      </c>
      <c r="H4751" t="s">
        <v>151</v>
      </c>
      <c r="I4751">
        <f>VLOOKUP(B4751,Information_sites!D:E,2,FALSE)</f>
        <v>-24.105399999999999</v>
      </c>
      <c r="J4751">
        <f>VLOOKUP(B4751,Information_sites!D:F,3,FALSE)</f>
        <v>-45.702500000000001</v>
      </c>
      <c r="K4751">
        <v>16</v>
      </c>
      <c r="L4751">
        <v>90</v>
      </c>
      <c r="M4751">
        <v>40</v>
      </c>
      <c r="N4751">
        <v>7.5</v>
      </c>
      <c r="O4751">
        <v>12</v>
      </c>
      <c r="P4751" s="5">
        <v>0.40486111111111101</v>
      </c>
      <c r="Q4751" s="5">
        <v>0.40972222222222199</v>
      </c>
      <c r="R4751">
        <v>26</v>
      </c>
      <c r="S4751" s="2" t="s">
        <v>39</v>
      </c>
      <c r="T4751">
        <v>19</v>
      </c>
      <c r="U4751" s="2">
        <v>15</v>
      </c>
      <c r="X4751" t="str">
        <f>VLOOKUP($S4751,Taxonomic!A:D,2,FALSE)</f>
        <v>haemulidae</v>
      </c>
      <c r="Y4751" t="str">
        <f>VLOOKUP(S4751,Taxonomic!A:D,3,FALSE)</f>
        <v>haemulon</v>
      </c>
      <c r="Z4751" t="str">
        <f>VLOOKUP(S4751,Taxonomic!A:D,4,FALSE)</f>
        <v>aurolineatum</v>
      </c>
    </row>
    <row r="4752" spans="1:26" x14ac:dyDescent="0.2">
      <c r="A4752" t="s">
        <v>30</v>
      </c>
      <c r="B4752" t="s">
        <v>436</v>
      </c>
      <c r="C4752" s="4" t="s">
        <v>197</v>
      </c>
      <c r="D4752">
        <v>2021</v>
      </c>
      <c r="E4752">
        <v>2</v>
      </c>
      <c r="F4752" s="9">
        <v>1</v>
      </c>
      <c r="G4752" t="s">
        <v>455</v>
      </c>
      <c r="H4752" t="s">
        <v>151</v>
      </c>
      <c r="I4752">
        <f>VLOOKUP(B4752,Information_sites!D:E,2,FALSE)</f>
        <v>-24.105399999999999</v>
      </c>
      <c r="J4752">
        <f>VLOOKUP(B4752,Information_sites!D:F,3,FALSE)</f>
        <v>-45.702500000000001</v>
      </c>
      <c r="K4752">
        <v>16</v>
      </c>
      <c r="L4752">
        <v>90</v>
      </c>
      <c r="M4752">
        <v>40</v>
      </c>
      <c r="N4752">
        <v>7.5</v>
      </c>
      <c r="O4752">
        <v>12</v>
      </c>
      <c r="P4752" s="5">
        <v>0.40486111111111101</v>
      </c>
      <c r="Q4752" s="5">
        <v>0.40972222222222199</v>
      </c>
      <c r="R4752">
        <v>26</v>
      </c>
      <c r="S4752" s="2" t="s">
        <v>39</v>
      </c>
      <c r="T4752">
        <v>87</v>
      </c>
      <c r="U4752" s="2">
        <v>8</v>
      </c>
      <c r="X4752" t="str">
        <f>VLOOKUP($S4752,Taxonomic!A:D,2,FALSE)</f>
        <v>haemulidae</v>
      </c>
      <c r="Y4752" t="str">
        <f>VLOOKUP(S4752,Taxonomic!A:D,3,FALSE)</f>
        <v>haemulon</v>
      </c>
      <c r="Z4752" t="str">
        <f>VLOOKUP(S4752,Taxonomic!A:D,4,FALSE)</f>
        <v>aurolineatum</v>
      </c>
    </row>
    <row r="4753" spans="1:26" x14ac:dyDescent="0.2">
      <c r="A4753" t="s">
        <v>30</v>
      </c>
      <c r="B4753" t="s">
        <v>436</v>
      </c>
      <c r="C4753" s="4" t="s">
        <v>197</v>
      </c>
      <c r="D4753">
        <v>2021</v>
      </c>
      <c r="E4753">
        <v>2</v>
      </c>
      <c r="F4753" s="9">
        <v>1</v>
      </c>
      <c r="G4753" t="s">
        <v>455</v>
      </c>
      <c r="H4753" t="s">
        <v>151</v>
      </c>
      <c r="I4753">
        <f>VLOOKUP(B4753,Information_sites!D:E,2,FALSE)</f>
        <v>-24.105399999999999</v>
      </c>
      <c r="J4753">
        <f>VLOOKUP(B4753,Information_sites!D:F,3,FALSE)</f>
        <v>-45.702500000000001</v>
      </c>
      <c r="K4753">
        <v>16</v>
      </c>
      <c r="L4753">
        <v>90</v>
      </c>
      <c r="M4753">
        <v>40</v>
      </c>
      <c r="N4753">
        <v>7.5</v>
      </c>
      <c r="O4753">
        <v>12</v>
      </c>
      <c r="P4753" s="5">
        <v>0.40486111111111101</v>
      </c>
      <c r="Q4753" s="5">
        <v>0.40972222222222199</v>
      </c>
      <c r="R4753">
        <v>26</v>
      </c>
      <c r="S4753" s="2" t="s">
        <v>57</v>
      </c>
      <c r="T4753">
        <v>1</v>
      </c>
      <c r="U4753" s="2">
        <v>40</v>
      </c>
      <c r="V4753" t="s">
        <v>157</v>
      </c>
      <c r="X4753" t="str">
        <f>VLOOKUP($S4753,Taxonomic!A:D,2,FALSE)</f>
        <v>scaridae</v>
      </c>
      <c r="Y4753" t="str">
        <f>VLOOKUP(S4753,Taxonomic!A:D,3,FALSE)</f>
        <v>sparisoma</v>
      </c>
      <c r="Z4753" t="str">
        <f>VLOOKUP(S4753,Taxonomic!A:D,4,FALSE)</f>
        <v>frondosum</v>
      </c>
    </row>
    <row r="4754" spans="1:26" x14ac:dyDescent="0.2">
      <c r="A4754" t="s">
        <v>30</v>
      </c>
      <c r="B4754" t="s">
        <v>436</v>
      </c>
      <c r="C4754" s="4" t="s">
        <v>197</v>
      </c>
      <c r="D4754">
        <v>2021</v>
      </c>
      <c r="E4754">
        <v>2</v>
      </c>
      <c r="F4754" s="9">
        <v>1</v>
      </c>
      <c r="G4754" t="s">
        <v>455</v>
      </c>
      <c r="H4754" t="s">
        <v>151</v>
      </c>
      <c r="I4754">
        <f>VLOOKUP(B4754,Information_sites!D:E,2,FALSE)</f>
        <v>-24.105399999999999</v>
      </c>
      <c r="J4754">
        <f>VLOOKUP(B4754,Information_sites!D:F,3,FALSE)</f>
        <v>-45.702500000000001</v>
      </c>
      <c r="K4754">
        <v>16</v>
      </c>
      <c r="L4754">
        <v>90</v>
      </c>
      <c r="M4754">
        <v>40</v>
      </c>
      <c r="N4754">
        <v>7.5</v>
      </c>
      <c r="O4754">
        <v>12</v>
      </c>
      <c r="P4754" s="5">
        <v>0.40486111111111101</v>
      </c>
      <c r="Q4754" s="5">
        <v>0.40972222222222199</v>
      </c>
      <c r="R4754">
        <v>26</v>
      </c>
      <c r="S4754" s="2" t="s">
        <v>51</v>
      </c>
      <c r="T4754">
        <v>1</v>
      </c>
      <c r="U4754" s="2">
        <v>20</v>
      </c>
      <c r="X4754" t="str">
        <f>VLOOKUP($S4754,Taxonomic!A:D,2,FALSE)</f>
        <v>sparidae</v>
      </c>
      <c r="Y4754" t="str">
        <f>VLOOKUP(S4754,Taxonomic!A:D,3,FALSE)</f>
        <v>diplodus</v>
      </c>
      <c r="Z4754" t="str">
        <f>VLOOKUP(S4754,Taxonomic!A:D,4,FALSE)</f>
        <v>argenteus</v>
      </c>
    </row>
    <row r="4755" spans="1:26" x14ac:dyDescent="0.2">
      <c r="A4755" t="s">
        <v>30</v>
      </c>
      <c r="B4755" t="s">
        <v>436</v>
      </c>
      <c r="C4755" s="4" t="s">
        <v>197</v>
      </c>
      <c r="D4755">
        <v>2021</v>
      </c>
      <c r="E4755">
        <v>2</v>
      </c>
      <c r="F4755" s="9">
        <v>1</v>
      </c>
      <c r="G4755" t="s">
        <v>455</v>
      </c>
      <c r="H4755" t="s">
        <v>151</v>
      </c>
      <c r="I4755">
        <f>VLOOKUP(B4755,Information_sites!D:E,2,FALSE)</f>
        <v>-24.105399999999999</v>
      </c>
      <c r="J4755">
        <f>VLOOKUP(B4755,Information_sites!D:F,3,FALSE)</f>
        <v>-45.702500000000001</v>
      </c>
      <c r="K4755">
        <v>16</v>
      </c>
      <c r="L4755">
        <v>90</v>
      </c>
      <c r="M4755">
        <v>40</v>
      </c>
      <c r="N4755">
        <v>7.5</v>
      </c>
      <c r="O4755">
        <v>12</v>
      </c>
      <c r="P4755" s="5">
        <v>0.40486111111111101</v>
      </c>
      <c r="Q4755" s="5">
        <v>0.40972222222222199</v>
      </c>
      <c r="R4755">
        <v>26</v>
      </c>
      <c r="S4755" s="2" t="s">
        <v>51</v>
      </c>
      <c r="T4755">
        <v>1</v>
      </c>
      <c r="U4755" s="2">
        <v>5</v>
      </c>
      <c r="X4755" t="str">
        <f>VLOOKUP($S4755,Taxonomic!A:D,2,FALSE)</f>
        <v>sparidae</v>
      </c>
      <c r="Y4755" t="str">
        <f>VLOOKUP(S4755,Taxonomic!A:D,3,FALSE)</f>
        <v>diplodus</v>
      </c>
      <c r="Z4755" t="str">
        <f>VLOOKUP(S4755,Taxonomic!A:D,4,FALSE)</f>
        <v>argenteus</v>
      </c>
    </row>
    <row r="4756" spans="1:26" x14ac:dyDescent="0.2">
      <c r="A4756" t="s">
        <v>30</v>
      </c>
      <c r="B4756" t="s">
        <v>436</v>
      </c>
      <c r="C4756" s="4" t="s">
        <v>197</v>
      </c>
      <c r="D4756">
        <v>2021</v>
      </c>
      <c r="E4756">
        <v>2</v>
      </c>
      <c r="F4756" s="9">
        <v>1</v>
      </c>
      <c r="G4756" t="s">
        <v>455</v>
      </c>
      <c r="H4756" t="s">
        <v>151</v>
      </c>
      <c r="I4756">
        <f>VLOOKUP(B4756,Information_sites!D:E,2,FALSE)</f>
        <v>-24.105399999999999</v>
      </c>
      <c r="J4756">
        <f>VLOOKUP(B4756,Information_sites!D:F,3,FALSE)</f>
        <v>-45.702500000000001</v>
      </c>
      <c r="K4756">
        <v>16</v>
      </c>
      <c r="L4756">
        <v>90</v>
      </c>
      <c r="M4756">
        <v>40</v>
      </c>
      <c r="N4756">
        <v>7.5</v>
      </c>
      <c r="O4756">
        <v>12</v>
      </c>
      <c r="P4756" s="5">
        <v>0.40486111111111101</v>
      </c>
      <c r="Q4756" s="5">
        <v>0.40972222222222199</v>
      </c>
      <c r="R4756">
        <v>26</v>
      </c>
      <c r="S4756" s="2" t="s">
        <v>61</v>
      </c>
      <c r="T4756">
        <v>1</v>
      </c>
      <c r="U4756" s="2">
        <v>7</v>
      </c>
      <c r="X4756" t="str">
        <f>VLOOKUP($S4756,Taxonomic!A:D,2,FALSE)</f>
        <v>acanthuridae</v>
      </c>
      <c r="Y4756" t="str">
        <f>VLOOKUP(S4756,Taxonomic!A:D,3,FALSE)</f>
        <v>acanthurus</v>
      </c>
      <c r="Z4756" t="str">
        <f>VLOOKUP(S4756,Taxonomic!A:D,4,FALSE)</f>
        <v>bahianus</v>
      </c>
    </row>
    <row r="4757" spans="1:26" x14ac:dyDescent="0.2">
      <c r="A4757" t="s">
        <v>30</v>
      </c>
      <c r="B4757" t="s">
        <v>436</v>
      </c>
      <c r="C4757" s="4" t="s">
        <v>197</v>
      </c>
      <c r="D4757">
        <v>2021</v>
      </c>
      <c r="E4757">
        <v>2</v>
      </c>
      <c r="F4757" s="9">
        <v>1</v>
      </c>
      <c r="G4757" t="s">
        <v>455</v>
      </c>
      <c r="H4757" t="s">
        <v>151</v>
      </c>
      <c r="I4757">
        <f>VLOOKUP(B4757,Information_sites!D:E,2,FALSE)</f>
        <v>-24.105399999999999</v>
      </c>
      <c r="J4757">
        <f>VLOOKUP(B4757,Information_sites!D:F,3,FALSE)</f>
        <v>-45.702500000000001</v>
      </c>
      <c r="K4757">
        <v>16</v>
      </c>
      <c r="L4757">
        <v>90</v>
      </c>
      <c r="M4757">
        <v>40</v>
      </c>
      <c r="N4757">
        <v>7.5</v>
      </c>
      <c r="O4757">
        <v>12</v>
      </c>
      <c r="P4757" s="5">
        <v>0.40486111111111101</v>
      </c>
      <c r="Q4757" s="5">
        <v>0.40972222222222199</v>
      </c>
      <c r="R4757">
        <v>26</v>
      </c>
      <c r="S4757" s="2" t="s">
        <v>65</v>
      </c>
      <c r="T4757">
        <v>1</v>
      </c>
      <c r="U4757" s="2">
        <v>3</v>
      </c>
      <c r="X4757" t="str">
        <f>VLOOKUP($S4757,Taxonomic!A:D,2,FALSE)</f>
        <v>gobiidae</v>
      </c>
      <c r="Y4757" t="str">
        <f>VLOOKUP(S4757,Taxonomic!A:D,3,FALSE)</f>
        <v>elacatinus</v>
      </c>
      <c r="Z4757" t="str">
        <f>VLOOKUP(S4757,Taxonomic!A:D,4,FALSE)</f>
        <v>figaro</v>
      </c>
    </row>
    <row r="4758" spans="1:26" x14ac:dyDescent="0.2">
      <c r="A4758" t="s">
        <v>30</v>
      </c>
      <c r="B4758" t="s">
        <v>436</v>
      </c>
      <c r="C4758" s="4" t="s">
        <v>197</v>
      </c>
      <c r="D4758">
        <v>2021</v>
      </c>
      <c r="E4758">
        <v>2</v>
      </c>
      <c r="F4758" s="9">
        <v>1</v>
      </c>
      <c r="G4758" t="s">
        <v>455</v>
      </c>
      <c r="H4758" t="s">
        <v>151</v>
      </c>
      <c r="I4758">
        <f>VLOOKUP(B4758,Information_sites!D:E,2,FALSE)</f>
        <v>-24.105399999999999</v>
      </c>
      <c r="J4758">
        <f>VLOOKUP(B4758,Information_sites!D:F,3,FALSE)</f>
        <v>-45.702500000000001</v>
      </c>
      <c r="K4758">
        <v>16</v>
      </c>
      <c r="L4758">
        <v>90</v>
      </c>
      <c r="M4758">
        <v>40</v>
      </c>
      <c r="N4758">
        <v>7.5</v>
      </c>
      <c r="O4758">
        <v>12</v>
      </c>
      <c r="P4758" s="5">
        <v>0.40486111111111101</v>
      </c>
      <c r="Q4758" s="5">
        <v>0.40972222222222199</v>
      </c>
      <c r="R4758">
        <v>26</v>
      </c>
      <c r="S4758" s="2" t="s">
        <v>65</v>
      </c>
      <c r="T4758">
        <v>1</v>
      </c>
      <c r="U4758" s="2">
        <v>4</v>
      </c>
      <c r="X4758" t="str">
        <f>VLOOKUP($S4758,Taxonomic!A:D,2,FALSE)</f>
        <v>gobiidae</v>
      </c>
      <c r="Y4758" t="str">
        <f>VLOOKUP(S4758,Taxonomic!A:D,3,FALSE)</f>
        <v>elacatinus</v>
      </c>
      <c r="Z4758" t="str">
        <f>VLOOKUP(S4758,Taxonomic!A:D,4,FALSE)</f>
        <v>figaro</v>
      </c>
    </row>
    <row r="4759" spans="1:26" x14ac:dyDescent="0.2">
      <c r="A4759" t="s">
        <v>30</v>
      </c>
      <c r="B4759" t="s">
        <v>436</v>
      </c>
      <c r="C4759" s="4" t="s">
        <v>197</v>
      </c>
      <c r="D4759">
        <v>2021</v>
      </c>
      <c r="E4759">
        <v>2</v>
      </c>
      <c r="F4759" s="9">
        <v>1</v>
      </c>
      <c r="G4759" t="s">
        <v>455</v>
      </c>
      <c r="H4759" t="s">
        <v>151</v>
      </c>
      <c r="I4759">
        <f>VLOOKUP(B4759,Information_sites!D:E,2,FALSE)</f>
        <v>-24.105399999999999</v>
      </c>
      <c r="J4759">
        <f>VLOOKUP(B4759,Information_sites!D:F,3,FALSE)</f>
        <v>-45.702500000000001</v>
      </c>
      <c r="K4759">
        <v>16</v>
      </c>
      <c r="L4759">
        <v>90</v>
      </c>
      <c r="M4759">
        <v>40</v>
      </c>
      <c r="N4759">
        <v>7.5</v>
      </c>
      <c r="O4759">
        <v>12</v>
      </c>
      <c r="P4759" s="5">
        <v>0.40486111111111101</v>
      </c>
      <c r="Q4759" s="5">
        <v>0.40972222222222199</v>
      </c>
      <c r="R4759">
        <v>26</v>
      </c>
      <c r="S4759" s="2" t="s">
        <v>148</v>
      </c>
      <c r="T4759">
        <v>1</v>
      </c>
      <c r="U4759" s="2">
        <v>15</v>
      </c>
      <c r="X4759" t="str">
        <f>VLOOKUP($S4759,Taxonomic!A:D,2,FALSE)</f>
        <v>monacanthidae</v>
      </c>
      <c r="Y4759" t="str">
        <f>VLOOKUP(S4759,Taxonomic!A:D,3,FALSE)</f>
        <v>cantherhines</v>
      </c>
      <c r="Z4759" t="str">
        <f>VLOOKUP(S4759,Taxonomic!A:D,4,FALSE)</f>
        <v>pullus</v>
      </c>
    </row>
    <row r="4760" spans="1:26" x14ac:dyDescent="0.2">
      <c r="A4760" t="s">
        <v>30</v>
      </c>
      <c r="B4760" t="s">
        <v>436</v>
      </c>
      <c r="C4760" s="4" t="s">
        <v>197</v>
      </c>
      <c r="D4760">
        <v>2021</v>
      </c>
      <c r="E4760">
        <v>2</v>
      </c>
      <c r="F4760" s="9">
        <v>1</v>
      </c>
      <c r="G4760" t="s">
        <v>455</v>
      </c>
      <c r="H4760" t="s">
        <v>151</v>
      </c>
      <c r="I4760">
        <f>VLOOKUP(B4760,Information_sites!D:E,2,FALSE)</f>
        <v>-24.105399999999999</v>
      </c>
      <c r="J4760">
        <f>VLOOKUP(B4760,Information_sites!D:F,3,FALSE)</f>
        <v>-45.702500000000001</v>
      </c>
      <c r="K4760">
        <v>16</v>
      </c>
      <c r="L4760">
        <v>90</v>
      </c>
      <c r="M4760">
        <v>40</v>
      </c>
      <c r="N4760">
        <v>7.5</v>
      </c>
      <c r="O4760">
        <v>12</v>
      </c>
      <c r="P4760" s="5">
        <v>0.40486111111111101</v>
      </c>
      <c r="Q4760" s="5">
        <v>0.40972222222222199</v>
      </c>
      <c r="R4760">
        <v>26</v>
      </c>
      <c r="S4760" s="2" t="s">
        <v>44</v>
      </c>
      <c r="T4760">
        <v>1</v>
      </c>
      <c r="U4760" s="2">
        <v>30</v>
      </c>
      <c r="X4760" t="str">
        <f>VLOOKUP($S4760,Taxonomic!A:D,2,FALSE)</f>
        <v>pomacanthidae</v>
      </c>
      <c r="Y4760" t="str">
        <f>VLOOKUP(S4760,Taxonomic!A:D,3,FALSE)</f>
        <v>pomacanthus</v>
      </c>
      <c r="Z4760" t="str">
        <f>VLOOKUP(S4760,Taxonomic!A:D,4,FALSE)</f>
        <v>paru</v>
      </c>
    </row>
    <row r="4761" spans="1:26" x14ac:dyDescent="0.2">
      <c r="A4761" t="s">
        <v>30</v>
      </c>
      <c r="B4761" t="s">
        <v>436</v>
      </c>
      <c r="C4761" s="4" t="s">
        <v>197</v>
      </c>
      <c r="D4761">
        <v>2021</v>
      </c>
      <c r="E4761">
        <v>2</v>
      </c>
      <c r="F4761" s="9">
        <v>1</v>
      </c>
      <c r="G4761" t="s">
        <v>455</v>
      </c>
      <c r="H4761" t="s">
        <v>151</v>
      </c>
      <c r="I4761">
        <f>VLOOKUP(B4761,Information_sites!D:E,2,FALSE)</f>
        <v>-24.105399999999999</v>
      </c>
      <c r="J4761">
        <f>VLOOKUP(B4761,Information_sites!D:F,3,FALSE)</f>
        <v>-45.702500000000001</v>
      </c>
      <c r="K4761">
        <v>16</v>
      </c>
      <c r="L4761">
        <v>90</v>
      </c>
      <c r="M4761">
        <v>40</v>
      </c>
      <c r="N4761">
        <v>7.5</v>
      </c>
      <c r="O4761">
        <v>12</v>
      </c>
      <c r="P4761" s="5">
        <v>0.40486111111111101</v>
      </c>
      <c r="Q4761" s="5">
        <v>0.40972222222222199</v>
      </c>
      <c r="R4761">
        <v>26</v>
      </c>
      <c r="S4761" s="2" t="s">
        <v>100</v>
      </c>
      <c r="T4761">
        <v>9</v>
      </c>
      <c r="U4761" s="2">
        <v>3</v>
      </c>
      <c r="X4761" t="str">
        <f>VLOOKUP($S4761,Taxonomic!A:D,2,FALSE)</f>
        <v>gobiidae</v>
      </c>
      <c r="Y4761" t="str">
        <f>VLOOKUP(S4761,Taxonomic!A:D,3,FALSE)</f>
        <v>coryphopterus</v>
      </c>
      <c r="Z4761" t="str">
        <f>VLOOKUP(S4761,Taxonomic!A:D,4,FALSE)</f>
        <v>glaucofraenum</v>
      </c>
    </row>
    <row r="4762" spans="1:26" x14ac:dyDescent="0.2">
      <c r="A4762" t="s">
        <v>30</v>
      </c>
      <c r="B4762" t="s">
        <v>436</v>
      </c>
      <c r="C4762" s="4" t="s">
        <v>197</v>
      </c>
      <c r="D4762">
        <v>2021</v>
      </c>
      <c r="E4762">
        <v>2</v>
      </c>
      <c r="F4762" s="9">
        <v>1</v>
      </c>
      <c r="G4762" t="s">
        <v>455</v>
      </c>
      <c r="H4762" t="s">
        <v>151</v>
      </c>
      <c r="I4762">
        <f>VLOOKUP(B4762,Information_sites!D:E,2,FALSE)</f>
        <v>-24.105399999999999</v>
      </c>
      <c r="J4762">
        <f>VLOOKUP(B4762,Information_sites!D:F,3,FALSE)</f>
        <v>-45.702500000000001</v>
      </c>
      <c r="K4762">
        <v>16</v>
      </c>
      <c r="L4762">
        <v>90</v>
      </c>
      <c r="M4762">
        <v>40</v>
      </c>
      <c r="N4762">
        <v>7.5</v>
      </c>
      <c r="O4762">
        <v>12</v>
      </c>
      <c r="P4762" s="5">
        <v>0.40486111111111101</v>
      </c>
      <c r="Q4762" s="5">
        <v>0.40972222222222199</v>
      </c>
      <c r="R4762">
        <v>26</v>
      </c>
      <c r="S4762" s="2" t="s">
        <v>100</v>
      </c>
      <c r="T4762">
        <v>5</v>
      </c>
      <c r="U4762" s="2">
        <v>7</v>
      </c>
      <c r="X4762" t="str">
        <f>VLOOKUP($S4762,Taxonomic!A:D,2,FALSE)</f>
        <v>gobiidae</v>
      </c>
      <c r="Y4762" t="str">
        <f>VLOOKUP(S4762,Taxonomic!A:D,3,FALSE)</f>
        <v>coryphopterus</v>
      </c>
      <c r="Z4762" t="str">
        <f>VLOOKUP(S4762,Taxonomic!A:D,4,FALSE)</f>
        <v>glaucofraenum</v>
      </c>
    </row>
    <row r="4763" spans="1:26" x14ac:dyDescent="0.2">
      <c r="A4763" t="s">
        <v>30</v>
      </c>
      <c r="B4763" t="s">
        <v>436</v>
      </c>
      <c r="C4763" s="4" t="s">
        <v>197</v>
      </c>
      <c r="D4763">
        <v>2021</v>
      </c>
      <c r="E4763">
        <v>2</v>
      </c>
      <c r="F4763" s="9">
        <v>1</v>
      </c>
      <c r="G4763" t="s">
        <v>455</v>
      </c>
      <c r="H4763" t="s">
        <v>151</v>
      </c>
      <c r="I4763">
        <f>VLOOKUP(B4763,Information_sites!D:E,2,FALSE)</f>
        <v>-24.105399999999999</v>
      </c>
      <c r="J4763">
        <f>VLOOKUP(B4763,Information_sites!D:F,3,FALSE)</f>
        <v>-45.702500000000001</v>
      </c>
      <c r="K4763">
        <v>16</v>
      </c>
      <c r="L4763">
        <v>90</v>
      </c>
      <c r="M4763">
        <v>40</v>
      </c>
      <c r="N4763">
        <v>7.5</v>
      </c>
      <c r="O4763">
        <v>12</v>
      </c>
      <c r="P4763" s="5">
        <v>0.40486111111111101</v>
      </c>
      <c r="Q4763" s="5">
        <v>0.40972222222222199</v>
      </c>
      <c r="R4763">
        <v>26</v>
      </c>
      <c r="S4763" s="2" t="s">
        <v>100</v>
      </c>
      <c r="T4763">
        <v>22</v>
      </c>
      <c r="U4763" s="2">
        <v>5</v>
      </c>
      <c r="X4763" t="str">
        <f>VLOOKUP($S4763,Taxonomic!A:D,2,FALSE)</f>
        <v>gobiidae</v>
      </c>
      <c r="Y4763" t="str">
        <f>VLOOKUP(S4763,Taxonomic!A:D,3,FALSE)</f>
        <v>coryphopterus</v>
      </c>
      <c r="Z4763" t="str">
        <f>VLOOKUP(S4763,Taxonomic!A:D,4,FALSE)</f>
        <v>glaucofraenum</v>
      </c>
    </row>
    <row r="4764" spans="1:26" x14ac:dyDescent="0.2">
      <c r="A4764" t="s">
        <v>30</v>
      </c>
      <c r="B4764" t="s">
        <v>436</v>
      </c>
      <c r="C4764" s="4" t="s">
        <v>197</v>
      </c>
      <c r="D4764">
        <v>2021</v>
      </c>
      <c r="E4764">
        <v>2</v>
      </c>
      <c r="F4764" s="9">
        <v>1</v>
      </c>
      <c r="G4764" t="s">
        <v>455</v>
      </c>
      <c r="H4764" t="s">
        <v>151</v>
      </c>
      <c r="I4764">
        <f>VLOOKUP(B4764,Information_sites!D:E,2,FALSE)</f>
        <v>-24.105399999999999</v>
      </c>
      <c r="J4764">
        <f>VLOOKUP(B4764,Information_sites!D:F,3,FALSE)</f>
        <v>-45.702500000000001</v>
      </c>
      <c r="K4764">
        <v>16</v>
      </c>
      <c r="L4764">
        <v>90</v>
      </c>
      <c r="M4764">
        <v>40</v>
      </c>
      <c r="N4764">
        <v>7.5</v>
      </c>
      <c r="O4764">
        <v>12</v>
      </c>
      <c r="P4764" s="5">
        <v>0.40486111111111101</v>
      </c>
      <c r="Q4764" s="5">
        <v>0.40972222222222199</v>
      </c>
      <c r="R4764">
        <v>26</v>
      </c>
      <c r="S4764" s="2" t="s">
        <v>55</v>
      </c>
      <c r="T4764">
        <v>1</v>
      </c>
      <c r="U4764" s="2">
        <v>7</v>
      </c>
      <c r="X4764" t="str">
        <f>VLOOKUP($S4764,Taxonomic!A:D,2,FALSE)</f>
        <v>blenniidae</v>
      </c>
      <c r="Y4764" t="str">
        <f>VLOOKUP(S4764,Taxonomic!A:D,3,FALSE)</f>
        <v>parablennius</v>
      </c>
      <c r="Z4764" t="str">
        <f>VLOOKUP(S4764,Taxonomic!A:D,4,FALSE)</f>
        <v>pilicornis</v>
      </c>
    </row>
    <row r="4765" spans="1:26" x14ac:dyDescent="0.2">
      <c r="A4765" t="s">
        <v>30</v>
      </c>
      <c r="B4765" t="s">
        <v>436</v>
      </c>
      <c r="C4765" s="4" t="s">
        <v>197</v>
      </c>
      <c r="D4765">
        <v>2021</v>
      </c>
      <c r="E4765">
        <v>2</v>
      </c>
      <c r="F4765" s="9">
        <v>1</v>
      </c>
      <c r="G4765" t="s">
        <v>455</v>
      </c>
      <c r="H4765" t="s">
        <v>151</v>
      </c>
      <c r="I4765">
        <f>VLOOKUP(B4765,Information_sites!D:E,2,FALSE)</f>
        <v>-24.105399999999999</v>
      </c>
      <c r="J4765">
        <f>VLOOKUP(B4765,Information_sites!D:F,3,FALSE)</f>
        <v>-45.702500000000001</v>
      </c>
      <c r="K4765">
        <v>16</v>
      </c>
      <c r="L4765">
        <v>90</v>
      </c>
      <c r="M4765">
        <v>40</v>
      </c>
      <c r="N4765">
        <v>7.5</v>
      </c>
      <c r="O4765">
        <v>12</v>
      </c>
      <c r="P4765" s="5">
        <v>0.40486111111111101</v>
      </c>
      <c r="Q4765" s="5">
        <v>0.40972222222222199</v>
      </c>
      <c r="R4765">
        <v>26</v>
      </c>
      <c r="S4765" s="2" t="s">
        <v>55</v>
      </c>
      <c r="T4765">
        <v>4</v>
      </c>
      <c r="U4765" s="2">
        <v>5</v>
      </c>
      <c r="X4765" t="str">
        <f>VLOOKUP($S4765,Taxonomic!A:D,2,FALSE)</f>
        <v>blenniidae</v>
      </c>
      <c r="Y4765" t="str">
        <f>VLOOKUP(S4765,Taxonomic!A:D,3,FALSE)</f>
        <v>parablennius</v>
      </c>
      <c r="Z4765" t="str">
        <f>VLOOKUP(S4765,Taxonomic!A:D,4,FALSE)</f>
        <v>pilicornis</v>
      </c>
    </row>
    <row r="4766" spans="1:26" x14ac:dyDescent="0.2">
      <c r="A4766" t="s">
        <v>30</v>
      </c>
      <c r="B4766" t="s">
        <v>436</v>
      </c>
      <c r="C4766" s="4" t="s">
        <v>197</v>
      </c>
      <c r="D4766">
        <v>2021</v>
      </c>
      <c r="E4766">
        <v>2</v>
      </c>
      <c r="F4766" s="9">
        <v>1</v>
      </c>
      <c r="G4766" t="s">
        <v>455</v>
      </c>
      <c r="H4766" t="s">
        <v>151</v>
      </c>
      <c r="I4766">
        <f>VLOOKUP(B4766,Information_sites!D:E,2,FALSE)</f>
        <v>-24.105399999999999</v>
      </c>
      <c r="J4766">
        <f>VLOOKUP(B4766,Information_sites!D:F,3,FALSE)</f>
        <v>-45.702500000000001</v>
      </c>
      <c r="K4766">
        <v>16</v>
      </c>
      <c r="L4766">
        <v>90</v>
      </c>
      <c r="M4766">
        <v>40</v>
      </c>
      <c r="N4766">
        <v>7.5</v>
      </c>
      <c r="O4766">
        <v>12</v>
      </c>
      <c r="P4766" s="5">
        <v>0.40486111111111101</v>
      </c>
      <c r="Q4766" s="5">
        <v>0.40972222222222199</v>
      </c>
      <c r="R4766">
        <v>26</v>
      </c>
      <c r="S4766" s="2" t="s">
        <v>55</v>
      </c>
      <c r="T4766">
        <v>5</v>
      </c>
      <c r="U4766" s="2">
        <v>3</v>
      </c>
      <c r="X4766" t="str">
        <f>VLOOKUP($S4766,Taxonomic!A:D,2,FALSE)</f>
        <v>blenniidae</v>
      </c>
      <c r="Y4766" t="str">
        <f>VLOOKUP(S4766,Taxonomic!A:D,3,FALSE)</f>
        <v>parablennius</v>
      </c>
      <c r="Z4766" t="str">
        <f>VLOOKUP(S4766,Taxonomic!A:D,4,FALSE)</f>
        <v>pilicornis</v>
      </c>
    </row>
    <row r="4767" spans="1:26" x14ac:dyDescent="0.2">
      <c r="A4767" t="s">
        <v>30</v>
      </c>
      <c r="B4767" t="s">
        <v>436</v>
      </c>
      <c r="C4767" s="4" t="s">
        <v>197</v>
      </c>
      <c r="D4767">
        <v>2021</v>
      </c>
      <c r="E4767">
        <v>2</v>
      </c>
      <c r="F4767" s="9">
        <v>1</v>
      </c>
      <c r="G4767" t="s">
        <v>455</v>
      </c>
      <c r="H4767" t="s">
        <v>151</v>
      </c>
      <c r="I4767">
        <f>VLOOKUP(B4767,Information_sites!D:E,2,FALSE)</f>
        <v>-24.105399999999999</v>
      </c>
      <c r="J4767">
        <f>VLOOKUP(B4767,Information_sites!D:F,3,FALSE)</f>
        <v>-45.702500000000001</v>
      </c>
      <c r="K4767">
        <v>17</v>
      </c>
      <c r="L4767">
        <v>91</v>
      </c>
      <c r="M4767">
        <v>40</v>
      </c>
      <c r="N4767">
        <v>6.6</v>
      </c>
      <c r="O4767">
        <v>12</v>
      </c>
      <c r="P4767" s="5">
        <v>0.41111111111111098</v>
      </c>
      <c r="Q4767" s="5">
        <v>0.41666666666666702</v>
      </c>
      <c r="R4767">
        <v>26</v>
      </c>
      <c r="S4767" s="2" t="s">
        <v>33</v>
      </c>
      <c r="T4767">
        <v>2</v>
      </c>
      <c r="U4767" s="2">
        <v>15</v>
      </c>
      <c r="X4767" t="str">
        <f>VLOOKUP($S4767,Taxonomic!A:D,2,FALSE)</f>
        <v>pomacentridae</v>
      </c>
      <c r="Y4767" t="str">
        <f>VLOOKUP(S4767,Taxonomic!A:D,3,FALSE)</f>
        <v>abudefduf</v>
      </c>
      <c r="Z4767" t="str">
        <f>VLOOKUP(S4767,Taxonomic!A:D,4,FALSE)</f>
        <v>saxatilis</v>
      </c>
    </row>
    <row r="4768" spans="1:26" x14ac:dyDescent="0.2">
      <c r="A4768" t="s">
        <v>30</v>
      </c>
      <c r="B4768" t="s">
        <v>436</v>
      </c>
      <c r="C4768" s="4" t="s">
        <v>197</v>
      </c>
      <c r="D4768">
        <v>2021</v>
      </c>
      <c r="E4768">
        <v>2</v>
      </c>
      <c r="F4768" s="9">
        <v>1</v>
      </c>
      <c r="G4768" t="s">
        <v>455</v>
      </c>
      <c r="H4768" t="s">
        <v>151</v>
      </c>
      <c r="I4768">
        <f>VLOOKUP(B4768,Information_sites!D:E,2,FALSE)</f>
        <v>-24.105399999999999</v>
      </c>
      <c r="J4768">
        <f>VLOOKUP(B4768,Information_sites!D:F,3,FALSE)</f>
        <v>-45.702500000000001</v>
      </c>
      <c r="K4768">
        <v>17</v>
      </c>
      <c r="L4768">
        <v>91</v>
      </c>
      <c r="M4768">
        <v>40</v>
      </c>
      <c r="N4768">
        <v>6.6</v>
      </c>
      <c r="O4768">
        <v>12</v>
      </c>
      <c r="P4768" s="5">
        <v>0.41111111111111098</v>
      </c>
      <c r="Q4768" s="5">
        <v>0.41666666666666702</v>
      </c>
      <c r="R4768">
        <v>26</v>
      </c>
      <c r="S4768" s="2" t="s">
        <v>39</v>
      </c>
      <c r="T4768">
        <v>90</v>
      </c>
      <c r="U4768" s="2">
        <v>5</v>
      </c>
      <c r="X4768" t="str">
        <f>VLOOKUP($S4768,Taxonomic!A:D,2,FALSE)</f>
        <v>haemulidae</v>
      </c>
      <c r="Y4768" t="str">
        <f>VLOOKUP(S4768,Taxonomic!A:D,3,FALSE)</f>
        <v>haemulon</v>
      </c>
      <c r="Z4768" t="str">
        <f>VLOOKUP(S4768,Taxonomic!A:D,4,FALSE)</f>
        <v>aurolineatum</v>
      </c>
    </row>
    <row r="4769" spans="1:26" x14ac:dyDescent="0.2">
      <c r="A4769" t="s">
        <v>30</v>
      </c>
      <c r="B4769" t="s">
        <v>436</v>
      </c>
      <c r="C4769" s="4" t="s">
        <v>197</v>
      </c>
      <c r="D4769">
        <v>2021</v>
      </c>
      <c r="E4769">
        <v>2</v>
      </c>
      <c r="F4769" s="9">
        <v>1</v>
      </c>
      <c r="G4769" t="s">
        <v>455</v>
      </c>
      <c r="H4769" t="s">
        <v>151</v>
      </c>
      <c r="I4769">
        <f>VLOOKUP(B4769,Information_sites!D:E,2,FALSE)</f>
        <v>-24.105399999999999</v>
      </c>
      <c r="J4769">
        <f>VLOOKUP(B4769,Information_sites!D:F,3,FALSE)</f>
        <v>-45.702500000000001</v>
      </c>
      <c r="K4769">
        <v>17</v>
      </c>
      <c r="L4769">
        <v>91</v>
      </c>
      <c r="M4769">
        <v>40</v>
      </c>
      <c r="N4769">
        <v>6.6</v>
      </c>
      <c r="O4769">
        <v>12</v>
      </c>
      <c r="P4769" s="5">
        <v>0.41111111111111098</v>
      </c>
      <c r="Q4769" s="5">
        <v>0.41666666666666702</v>
      </c>
      <c r="R4769">
        <v>26</v>
      </c>
      <c r="S4769" s="2" t="s">
        <v>39</v>
      </c>
      <c r="T4769">
        <v>3</v>
      </c>
      <c r="U4769" s="2">
        <v>12</v>
      </c>
      <c r="X4769" t="str">
        <f>VLOOKUP($S4769,Taxonomic!A:D,2,FALSE)</f>
        <v>haemulidae</v>
      </c>
      <c r="Y4769" t="str">
        <f>VLOOKUP(S4769,Taxonomic!A:D,3,FALSE)</f>
        <v>haemulon</v>
      </c>
      <c r="Z4769" t="str">
        <f>VLOOKUP(S4769,Taxonomic!A:D,4,FALSE)</f>
        <v>aurolineatum</v>
      </c>
    </row>
    <row r="4770" spans="1:26" x14ac:dyDescent="0.2">
      <c r="A4770" t="s">
        <v>30</v>
      </c>
      <c r="B4770" t="s">
        <v>436</v>
      </c>
      <c r="C4770" s="4" t="s">
        <v>197</v>
      </c>
      <c r="D4770">
        <v>2021</v>
      </c>
      <c r="E4770">
        <v>2</v>
      </c>
      <c r="F4770" s="9">
        <v>1</v>
      </c>
      <c r="G4770" t="s">
        <v>455</v>
      </c>
      <c r="H4770" t="s">
        <v>151</v>
      </c>
      <c r="I4770">
        <f>VLOOKUP(B4770,Information_sites!D:E,2,FALSE)</f>
        <v>-24.105399999999999</v>
      </c>
      <c r="J4770">
        <f>VLOOKUP(B4770,Information_sites!D:F,3,FALSE)</f>
        <v>-45.702500000000001</v>
      </c>
      <c r="K4770">
        <v>17</v>
      </c>
      <c r="L4770">
        <v>91</v>
      </c>
      <c r="M4770">
        <v>40</v>
      </c>
      <c r="N4770">
        <v>6.6</v>
      </c>
      <c r="O4770">
        <v>12</v>
      </c>
      <c r="P4770" s="5">
        <v>0.41111111111111098</v>
      </c>
      <c r="Q4770" s="5">
        <v>0.41666666666666702</v>
      </c>
      <c r="R4770">
        <v>26</v>
      </c>
      <c r="S4770" s="2" t="s">
        <v>39</v>
      </c>
      <c r="T4770">
        <v>4</v>
      </c>
      <c r="U4770" s="2">
        <v>15</v>
      </c>
      <c r="X4770" t="str">
        <f>VLOOKUP($S4770,Taxonomic!A:D,2,FALSE)</f>
        <v>haemulidae</v>
      </c>
      <c r="Y4770" t="str">
        <f>VLOOKUP(S4770,Taxonomic!A:D,3,FALSE)</f>
        <v>haemulon</v>
      </c>
      <c r="Z4770" t="str">
        <f>VLOOKUP(S4770,Taxonomic!A:D,4,FALSE)</f>
        <v>aurolineatum</v>
      </c>
    </row>
    <row r="4771" spans="1:26" x14ac:dyDescent="0.2">
      <c r="A4771" t="s">
        <v>30</v>
      </c>
      <c r="B4771" t="s">
        <v>436</v>
      </c>
      <c r="C4771" s="4" t="s">
        <v>197</v>
      </c>
      <c r="D4771">
        <v>2021</v>
      </c>
      <c r="E4771">
        <v>2</v>
      </c>
      <c r="F4771" s="9">
        <v>1</v>
      </c>
      <c r="G4771" t="s">
        <v>455</v>
      </c>
      <c r="H4771" t="s">
        <v>151</v>
      </c>
      <c r="I4771">
        <f>VLOOKUP(B4771,Information_sites!D:E,2,FALSE)</f>
        <v>-24.105399999999999</v>
      </c>
      <c r="J4771">
        <f>VLOOKUP(B4771,Information_sites!D:F,3,FALSE)</f>
        <v>-45.702500000000001</v>
      </c>
      <c r="K4771">
        <v>17</v>
      </c>
      <c r="L4771">
        <v>91</v>
      </c>
      <c r="M4771">
        <v>40</v>
      </c>
      <c r="N4771">
        <v>6.6</v>
      </c>
      <c r="O4771">
        <v>12</v>
      </c>
      <c r="P4771" s="5">
        <v>0.41111111111111098</v>
      </c>
      <c r="Q4771" s="5">
        <v>0.41666666666666702</v>
      </c>
      <c r="R4771">
        <v>26</v>
      </c>
      <c r="S4771" s="2" t="s">
        <v>39</v>
      </c>
      <c r="T4771">
        <v>3</v>
      </c>
      <c r="U4771" s="2">
        <v>20</v>
      </c>
      <c r="X4771" t="str">
        <f>VLOOKUP($S4771,Taxonomic!A:D,2,FALSE)</f>
        <v>haemulidae</v>
      </c>
      <c r="Y4771" t="str">
        <f>VLOOKUP(S4771,Taxonomic!A:D,3,FALSE)</f>
        <v>haemulon</v>
      </c>
      <c r="Z4771" t="str">
        <f>VLOOKUP(S4771,Taxonomic!A:D,4,FALSE)</f>
        <v>aurolineatum</v>
      </c>
    </row>
    <row r="4772" spans="1:26" x14ac:dyDescent="0.2">
      <c r="A4772" t="s">
        <v>30</v>
      </c>
      <c r="B4772" t="s">
        <v>436</v>
      </c>
      <c r="C4772" s="4" t="s">
        <v>197</v>
      </c>
      <c r="D4772">
        <v>2021</v>
      </c>
      <c r="E4772">
        <v>2</v>
      </c>
      <c r="F4772" s="9">
        <v>1</v>
      </c>
      <c r="G4772" t="s">
        <v>455</v>
      </c>
      <c r="H4772" t="s">
        <v>151</v>
      </c>
      <c r="I4772">
        <f>VLOOKUP(B4772,Information_sites!D:E,2,FALSE)</f>
        <v>-24.105399999999999</v>
      </c>
      <c r="J4772">
        <f>VLOOKUP(B4772,Information_sites!D:F,3,FALSE)</f>
        <v>-45.702500000000001</v>
      </c>
      <c r="K4772">
        <v>17</v>
      </c>
      <c r="L4772">
        <v>91</v>
      </c>
      <c r="M4772">
        <v>40</v>
      </c>
      <c r="N4772">
        <v>6.6</v>
      </c>
      <c r="O4772">
        <v>12</v>
      </c>
      <c r="P4772" s="5">
        <v>0.41111111111111098</v>
      </c>
      <c r="Q4772" s="5">
        <v>0.41666666666666702</v>
      </c>
      <c r="R4772">
        <v>26</v>
      </c>
      <c r="S4772" s="2" t="s">
        <v>75</v>
      </c>
      <c r="T4772">
        <v>1</v>
      </c>
      <c r="U4772" s="2">
        <v>35</v>
      </c>
      <c r="X4772" t="str">
        <f>VLOOKUP($S4772,Taxonomic!A:D,2,FALSE)</f>
        <v>labridae</v>
      </c>
      <c r="Y4772" t="str">
        <f>VLOOKUP(S4772,Taxonomic!A:D,3,FALSE)</f>
        <v>halichoeres</v>
      </c>
      <c r="Z4772" t="str">
        <f>VLOOKUP(S4772,Taxonomic!A:D,4,FALSE)</f>
        <v>brasiliensis</v>
      </c>
    </row>
    <row r="4773" spans="1:26" x14ac:dyDescent="0.2">
      <c r="A4773" t="s">
        <v>30</v>
      </c>
      <c r="B4773" t="s">
        <v>436</v>
      </c>
      <c r="C4773" s="4" t="s">
        <v>197</v>
      </c>
      <c r="D4773">
        <v>2021</v>
      </c>
      <c r="E4773">
        <v>2</v>
      </c>
      <c r="F4773" s="9">
        <v>1</v>
      </c>
      <c r="G4773" t="s">
        <v>455</v>
      </c>
      <c r="H4773" t="s">
        <v>151</v>
      </c>
      <c r="I4773">
        <f>VLOOKUP(B4773,Information_sites!D:E,2,FALSE)</f>
        <v>-24.105399999999999</v>
      </c>
      <c r="J4773">
        <f>VLOOKUP(B4773,Information_sites!D:F,3,FALSE)</f>
        <v>-45.702500000000001</v>
      </c>
      <c r="K4773">
        <v>17</v>
      </c>
      <c r="L4773">
        <v>91</v>
      </c>
      <c r="M4773">
        <v>40</v>
      </c>
      <c r="N4773">
        <v>6.6</v>
      </c>
      <c r="O4773">
        <v>12</v>
      </c>
      <c r="P4773" s="5">
        <v>0.41111111111111098</v>
      </c>
      <c r="Q4773" s="5">
        <v>0.41666666666666702</v>
      </c>
      <c r="R4773">
        <v>26</v>
      </c>
      <c r="S4773" s="2" t="s">
        <v>56</v>
      </c>
      <c r="T4773">
        <v>1</v>
      </c>
      <c r="U4773" s="2">
        <v>30</v>
      </c>
      <c r="V4773" t="s">
        <v>137</v>
      </c>
      <c r="X4773" t="str">
        <f>VLOOKUP($S4773,Taxonomic!A:D,2,FALSE)</f>
        <v>scaridae</v>
      </c>
      <c r="Y4773" t="str">
        <f>VLOOKUP(S4773,Taxonomic!A:D,3,FALSE)</f>
        <v>sparisoma</v>
      </c>
      <c r="Z4773" t="str">
        <f>VLOOKUP(S4773,Taxonomic!A:D,4,FALSE)</f>
        <v>axillare</v>
      </c>
    </row>
    <row r="4774" spans="1:26" x14ac:dyDescent="0.2">
      <c r="A4774" t="s">
        <v>30</v>
      </c>
      <c r="B4774" t="s">
        <v>436</v>
      </c>
      <c r="C4774" s="4" t="s">
        <v>197</v>
      </c>
      <c r="D4774">
        <v>2021</v>
      </c>
      <c r="E4774">
        <v>2</v>
      </c>
      <c r="F4774" s="9">
        <v>1</v>
      </c>
      <c r="G4774" t="s">
        <v>455</v>
      </c>
      <c r="H4774" t="s">
        <v>151</v>
      </c>
      <c r="I4774">
        <f>VLOOKUP(B4774,Information_sites!D:E,2,FALSE)</f>
        <v>-24.105399999999999</v>
      </c>
      <c r="J4774">
        <f>VLOOKUP(B4774,Information_sites!D:F,3,FALSE)</f>
        <v>-45.702500000000001</v>
      </c>
      <c r="K4774">
        <v>17</v>
      </c>
      <c r="L4774">
        <v>91</v>
      </c>
      <c r="M4774">
        <v>40</v>
      </c>
      <c r="N4774">
        <v>6.6</v>
      </c>
      <c r="O4774">
        <v>12</v>
      </c>
      <c r="P4774" s="5">
        <v>0.41111111111111098</v>
      </c>
      <c r="Q4774" s="5">
        <v>0.41666666666666702</v>
      </c>
      <c r="R4774">
        <v>26</v>
      </c>
      <c r="S4774" s="2" t="s">
        <v>40</v>
      </c>
      <c r="T4774">
        <v>1</v>
      </c>
      <c r="U4774" s="2">
        <v>12</v>
      </c>
      <c r="X4774" t="str">
        <f>VLOOKUP($S4774,Taxonomic!A:D,2,FALSE)</f>
        <v>labridae</v>
      </c>
      <c r="Y4774" t="str">
        <f>VLOOKUP(S4774,Taxonomic!A:D,3,FALSE)</f>
        <v>halichoeres</v>
      </c>
      <c r="Z4774" t="str">
        <f>VLOOKUP(S4774,Taxonomic!A:D,4,FALSE)</f>
        <v>poeyi</v>
      </c>
    </row>
    <row r="4775" spans="1:26" x14ac:dyDescent="0.2">
      <c r="A4775" t="s">
        <v>30</v>
      </c>
      <c r="B4775" t="s">
        <v>436</v>
      </c>
      <c r="C4775" s="4" t="s">
        <v>197</v>
      </c>
      <c r="D4775">
        <v>2021</v>
      </c>
      <c r="E4775">
        <v>2</v>
      </c>
      <c r="F4775" s="9">
        <v>1</v>
      </c>
      <c r="G4775" t="s">
        <v>455</v>
      </c>
      <c r="H4775" t="s">
        <v>151</v>
      </c>
      <c r="I4775">
        <f>VLOOKUP(B4775,Information_sites!D:E,2,FALSE)</f>
        <v>-24.105399999999999</v>
      </c>
      <c r="J4775">
        <f>VLOOKUP(B4775,Information_sites!D:F,3,FALSE)</f>
        <v>-45.702500000000001</v>
      </c>
      <c r="K4775">
        <v>17</v>
      </c>
      <c r="L4775">
        <v>91</v>
      </c>
      <c r="M4775">
        <v>40</v>
      </c>
      <c r="N4775">
        <v>6.6</v>
      </c>
      <c r="O4775">
        <v>12</v>
      </c>
      <c r="P4775" s="5">
        <v>0.41111111111111098</v>
      </c>
      <c r="Q4775" s="5">
        <v>0.41666666666666702</v>
      </c>
      <c r="R4775">
        <v>26</v>
      </c>
      <c r="S4775" s="2" t="s">
        <v>125</v>
      </c>
      <c r="T4775">
        <v>3</v>
      </c>
      <c r="U4775" s="2">
        <v>15</v>
      </c>
      <c r="X4775" t="str">
        <f>VLOOKUP($S4775,Taxonomic!A:D,2,FALSE)</f>
        <v>mullidae</v>
      </c>
      <c r="Y4775" t="str">
        <f>VLOOKUP(S4775,Taxonomic!A:D,3,FALSE)</f>
        <v>pseudupeneus</v>
      </c>
      <c r="Z4775" t="str">
        <f>VLOOKUP(S4775,Taxonomic!A:D,4,FALSE)</f>
        <v>maculatus</v>
      </c>
    </row>
    <row r="4776" spans="1:26" x14ac:dyDescent="0.2">
      <c r="A4776" t="s">
        <v>30</v>
      </c>
      <c r="B4776" t="s">
        <v>436</v>
      </c>
      <c r="C4776" s="4" t="s">
        <v>197</v>
      </c>
      <c r="D4776">
        <v>2021</v>
      </c>
      <c r="E4776">
        <v>2</v>
      </c>
      <c r="F4776" s="9">
        <v>1</v>
      </c>
      <c r="G4776" t="s">
        <v>455</v>
      </c>
      <c r="H4776" t="s">
        <v>151</v>
      </c>
      <c r="I4776">
        <f>VLOOKUP(B4776,Information_sites!D:E,2,FALSE)</f>
        <v>-24.105399999999999</v>
      </c>
      <c r="J4776">
        <f>VLOOKUP(B4776,Information_sites!D:F,3,FALSE)</f>
        <v>-45.702500000000001</v>
      </c>
      <c r="K4776">
        <v>17</v>
      </c>
      <c r="L4776">
        <v>91</v>
      </c>
      <c r="M4776">
        <v>40</v>
      </c>
      <c r="N4776">
        <v>6.6</v>
      </c>
      <c r="O4776">
        <v>12</v>
      </c>
      <c r="P4776" s="5">
        <v>0.41111111111111098</v>
      </c>
      <c r="Q4776" s="5">
        <v>0.41666666666666702</v>
      </c>
      <c r="R4776">
        <v>26</v>
      </c>
      <c r="S4776" s="2" t="s">
        <v>131</v>
      </c>
      <c r="T4776">
        <v>1</v>
      </c>
      <c r="U4776" s="2">
        <v>15</v>
      </c>
      <c r="V4776" t="s">
        <v>137</v>
      </c>
      <c r="X4776" t="str">
        <f>VLOOKUP($S4776,Taxonomic!A:D,2,FALSE)</f>
        <v>scaridae</v>
      </c>
      <c r="Y4776" t="str">
        <f>VLOOKUP(S4776,Taxonomic!A:D,3,FALSE)</f>
        <v>sparisoma</v>
      </c>
      <c r="Z4776" t="str">
        <f>VLOOKUP(S4776,Taxonomic!A:D,4,FALSE)</f>
        <v>tuiupiranga</v>
      </c>
    </row>
    <row r="4777" spans="1:26" x14ac:dyDescent="0.2">
      <c r="A4777" t="s">
        <v>30</v>
      </c>
      <c r="B4777" t="s">
        <v>436</v>
      </c>
      <c r="C4777" s="4" t="s">
        <v>197</v>
      </c>
      <c r="D4777">
        <v>2021</v>
      </c>
      <c r="E4777">
        <v>2</v>
      </c>
      <c r="F4777" s="9">
        <v>1</v>
      </c>
      <c r="G4777" t="s">
        <v>455</v>
      </c>
      <c r="H4777" t="s">
        <v>151</v>
      </c>
      <c r="I4777">
        <f>VLOOKUP(B4777,Information_sites!D:E,2,FALSE)</f>
        <v>-24.105399999999999</v>
      </c>
      <c r="J4777">
        <f>VLOOKUP(B4777,Information_sites!D:F,3,FALSE)</f>
        <v>-45.702500000000001</v>
      </c>
      <c r="K4777">
        <v>17</v>
      </c>
      <c r="L4777">
        <v>91</v>
      </c>
      <c r="M4777">
        <v>40</v>
      </c>
      <c r="N4777">
        <v>6.6</v>
      </c>
      <c r="O4777">
        <v>12</v>
      </c>
      <c r="P4777" s="5">
        <v>0.41111111111111098</v>
      </c>
      <c r="Q4777" s="5">
        <v>0.41666666666666702</v>
      </c>
      <c r="R4777">
        <v>26</v>
      </c>
      <c r="S4777" s="2" t="s">
        <v>131</v>
      </c>
      <c r="T4777">
        <v>1</v>
      </c>
      <c r="U4777" s="2">
        <v>18</v>
      </c>
      <c r="V4777" t="s">
        <v>157</v>
      </c>
      <c r="X4777" t="str">
        <f>VLOOKUP($S4777,Taxonomic!A:D,2,FALSE)</f>
        <v>scaridae</v>
      </c>
      <c r="Y4777" t="str">
        <f>VLOOKUP(S4777,Taxonomic!A:D,3,FALSE)</f>
        <v>sparisoma</v>
      </c>
      <c r="Z4777" t="str">
        <f>VLOOKUP(S4777,Taxonomic!A:D,4,FALSE)</f>
        <v>tuiupiranga</v>
      </c>
    </row>
    <row r="4778" spans="1:26" x14ac:dyDescent="0.2">
      <c r="A4778" t="s">
        <v>30</v>
      </c>
      <c r="B4778" t="s">
        <v>436</v>
      </c>
      <c r="C4778" s="4" t="s">
        <v>197</v>
      </c>
      <c r="D4778">
        <v>2021</v>
      </c>
      <c r="E4778">
        <v>2</v>
      </c>
      <c r="F4778" s="9">
        <v>1</v>
      </c>
      <c r="G4778" t="s">
        <v>455</v>
      </c>
      <c r="H4778" t="s">
        <v>151</v>
      </c>
      <c r="I4778">
        <f>VLOOKUP(B4778,Information_sites!D:E,2,FALSE)</f>
        <v>-24.105399999999999</v>
      </c>
      <c r="J4778">
        <f>VLOOKUP(B4778,Information_sites!D:F,3,FALSE)</f>
        <v>-45.702500000000001</v>
      </c>
      <c r="K4778">
        <v>17</v>
      </c>
      <c r="L4778">
        <v>91</v>
      </c>
      <c r="M4778">
        <v>40</v>
      </c>
      <c r="N4778">
        <v>6.6</v>
      </c>
      <c r="O4778">
        <v>12</v>
      </c>
      <c r="P4778" s="5">
        <v>0.41111111111111098</v>
      </c>
      <c r="Q4778" s="5">
        <v>0.41666666666666702</v>
      </c>
      <c r="R4778">
        <v>26</v>
      </c>
      <c r="S4778" s="2" t="s">
        <v>65</v>
      </c>
      <c r="T4778">
        <v>9</v>
      </c>
      <c r="U4778" s="2">
        <v>3</v>
      </c>
      <c r="X4778" t="str">
        <f>VLOOKUP($S4778,Taxonomic!A:D,2,FALSE)</f>
        <v>gobiidae</v>
      </c>
      <c r="Y4778" t="str">
        <f>VLOOKUP(S4778,Taxonomic!A:D,3,FALSE)</f>
        <v>elacatinus</v>
      </c>
      <c r="Z4778" t="str">
        <f>VLOOKUP(S4778,Taxonomic!A:D,4,FALSE)</f>
        <v>figaro</v>
      </c>
    </row>
    <row r="4779" spans="1:26" x14ac:dyDescent="0.2">
      <c r="A4779" t="s">
        <v>30</v>
      </c>
      <c r="B4779" t="s">
        <v>436</v>
      </c>
      <c r="C4779" s="4" t="s">
        <v>197</v>
      </c>
      <c r="D4779">
        <v>2021</v>
      </c>
      <c r="E4779">
        <v>2</v>
      </c>
      <c r="F4779" s="9">
        <v>1</v>
      </c>
      <c r="G4779" t="s">
        <v>455</v>
      </c>
      <c r="H4779" t="s">
        <v>151</v>
      </c>
      <c r="I4779">
        <f>VLOOKUP(B4779,Information_sites!D:E,2,FALSE)</f>
        <v>-24.105399999999999</v>
      </c>
      <c r="J4779">
        <f>VLOOKUP(B4779,Information_sites!D:F,3,FALSE)</f>
        <v>-45.702500000000001</v>
      </c>
      <c r="K4779">
        <v>17</v>
      </c>
      <c r="L4779">
        <v>91</v>
      </c>
      <c r="M4779">
        <v>40</v>
      </c>
      <c r="N4779">
        <v>6.6</v>
      </c>
      <c r="O4779">
        <v>12</v>
      </c>
      <c r="P4779" s="5">
        <v>0.41111111111111098</v>
      </c>
      <c r="Q4779" s="5">
        <v>0.41666666666666702</v>
      </c>
      <c r="R4779">
        <v>26</v>
      </c>
      <c r="S4779" s="2" t="s">
        <v>65</v>
      </c>
      <c r="T4779">
        <v>2</v>
      </c>
      <c r="U4779" s="2">
        <v>4</v>
      </c>
      <c r="X4779" t="str">
        <f>VLOOKUP($S4779,Taxonomic!A:D,2,FALSE)</f>
        <v>gobiidae</v>
      </c>
      <c r="Y4779" t="str">
        <f>VLOOKUP(S4779,Taxonomic!A:D,3,FALSE)</f>
        <v>elacatinus</v>
      </c>
      <c r="Z4779" t="str">
        <f>VLOOKUP(S4779,Taxonomic!A:D,4,FALSE)</f>
        <v>figaro</v>
      </c>
    </row>
    <row r="4780" spans="1:26" x14ac:dyDescent="0.2">
      <c r="A4780" t="s">
        <v>30</v>
      </c>
      <c r="B4780" t="s">
        <v>436</v>
      </c>
      <c r="C4780" s="4" t="s">
        <v>197</v>
      </c>
      <c r="D4780">
        <v>2021</v>
      </c>
      <c r="E4780">
        <v>2</v>
      </c>
      <c r="F4780" s="9">
        <v>1</v>
      </c>
      <c r="G4780" t="s">
        <v>455</v>
      </c>
      <c r="H4780" t="s">
        <v>151</v>
      </c>
      <c r="I4780">
        <f>VLOOKUP(B4780,Information_sites!D:E,2,FALSE)</f>
        <v>-24.105399999999999</v>
      </c>
      <c r="J4780">
        <f>VLOOKUP(B4780,Information_sites!D:F,3,FALSE)</f>
        <v>-45.702500000000001</v>
      </c>
      <c r="K4780">
        <v>17</v>
      </c>
      <c r="L4780">
        <v>91</v>
      </c>
      <c r="M4780">
        <v>40</v>
      </c>
      <c r="N4780">
        <v>6.6</v>
      </c>
      <c r="O4780">
        <v>12</v>
      </c>
      <c r="P4780" s="5">
        <v>0.41111111111111098</v>
      </c>
      <c r="Q4780" s="5">
        <v>0.41666666666666702</v>
      </c>
      <c r="R4780">
        <v>26</v>
      </c>
      <c r="S4780" s="2" t="s">
        <v>65</v>
      </c>
      <c r="T4780">
        <v>7</v>
      </c>
      <c r="U4780" s="2">
        <v>2</v>
      </c>
      <c r="X4780" t="str">
        <f>VLOOKUP($S4780,Taxonomic!A:D,2,FALSE)</f>
        <v>gobiidae</v>
      </c>
      <c r="Y4780" t="str">
        <f>VLOOKUP(S4780,Taxonomic!A:D,3,FALSE)</f>
        <v>elacatinus</v>
      </c>
      <c r="Z4780" t="str">
        <f>VLOOKUP(S4780,Taxonomic!A:D,4,FALSE)</f>
        <v>figaro</v>
      </c>
    </row>
    <row r="4781" spans="1:26" x14ac:dyDescent="0.2">
      <c r="A4781" t="s">
        <v>30</v>
      </c>
      <c r="B4781" t="s">
        <v>436</v>
      </c>
      <c r="C4781" s="4" t="s">
        <v>197</v>
      </c>
      <c r="D4781">
        <v>2021</v>
      </c>
      <c r="E4781">
        <v>2</v>
      </c>
      <c r="F4781" s="9">
        <v>1</v>
      </c>
      <c r="G4781" t="s">
        <v>455</v>
      </c>
      <c r="H4781" t="s">
        <v>151</v>
      </c>
      <c r="I4781">
        <f>VLOOKUP(B4781,Information_sites!D:E,2,FALSE)</f>
        <v>-24.105399999999999</v>
      </c>
      <c r="J4781">
        <f>VLOOKUP(B4781,Information_sites!D:F,3,FALSE)</f>
        <v>-45.702500000000001</v>
      </c>
      <c r="K4781">
        <v>17</v>
      </c>
      <c r="L4781">
        <v>91</v>
      </c>
      <c r="M4781">
        <v>40</v>
      </c>
      <c r="N4781">
        <v>6.6</v>
      </c>
      <c r="O4781">
        <v>12</v>
      </c>
      <c r="P4781" s="5">
        <v>0.41111111111111098</v>
      </c>
      <c r="Q4781" s="5">
        <v>0.41666666666666702</v>
      </c>
      <c r="R4781">
        <v>26</v>
      </c>
      <c r="S4781" s="2" t="s">
        <v>204</v>
      </c>
      <c r="T4781">
        <v>1</v>
      </c>
      <c r="U4781" s="2">
        <v>27</v>
      </c>
      <c r="X4781" t="str">
        <f>VLOOKUP($S4781,Taxonomic!A:D,2,FALSE)</f>
        <v>serranidae</v>
      </c>
      <c r="Y4781" t="str">
        <f>VLOOKUP(S4781,Taxonomic!A:D,3,FALSE)</f>
        <v>rypticus</v>
      </c>
      <c r="Z4781" t="str">
        <f>VLOOKUP(S4781,Taxonomic!A:D,4,FALSE)</f>
        <v>saponaceus</v>
      </c>
    </row>
    <row r="4782" spans="1:26" x14ac:dyDescent="0.2">
      <c r="A4782" t="s">
        <v>30</v>
      </c>
      <c r="B4782" t="s">
        <v>436</v>
      </c>
      <c r="C4782" s="4" t="s">
        <v>197</v>
      </c>
      <c r="D4782">
        <v>2021</v>
      </c>
      <c r="E4782">
        <v>2</v>
      </c>
      <c r="F4782" s="9">
        <v>1</v>
      </c>
      <c r="G4782" t="s">
        <v>455</v>
      </c>
      <c r="H4782" t="s">
        <v>151</v>
      </c>
      <c r="I4782">
        <f>VLOOKUP(B4782,Information_sites!D:E,2,FALSE)</f>
        <v>-24.105399999999999</v>
      </c>
      <c r="J4782">
        <f>VLOOKUP(B4782,Information_sites!D:F,3,FALSE)</f>
        <v>-45.702500000000001</v>
      </c>
      <c r="K4782">
        <v>17</v>
      </c>
      <c r="L4782">
        <v>91</v>
      </c>
      <c r="M4782">
        <v>40</v>
      </c>
      <c r="N4782">
        <v>6.6</v>
      </c>
      <c r="O4782">
        <v>12</v>
      </c>
      <c r="P4782" s="5">
        <v>0.41111111111111098</v>
      </c>
      <c r="Q4782" s="5">
        <v>0.41666666666666702</v>
      </c>
      <c r="R4782">
        <v>26</v>
      </c>
      <c r="S4782" s="2" t="s">
        <v>107</v>
      </c>
      <c r="T4782">
        <v>1</v>
      </c>
      <c r="U4782" s="2">
        <v>5</v>
      </c>
      <c r="X4782" t="str">
        <f>VLOOKUP($S4782,Taxonomic!A:D,2,FALSE)</f>
        <v>sciaenidae</v>
      </c>
      <c r="Y4782" t="str">
        <f>VLOOKUP(S4782,Taxonomic!A:D,3,FALSE)</f>
        <v>pareques</v>
      </c>
      <c r="Z4782" t="str">
        <f>VLOOKUP(S4782,Taxonomic!A:D,4,FALSE)</f>
        <v>acuminatus</v>
      </c>
    </row>
    <row r="4783" spans="1:26" x14ac:dyDescent="0.2">
      <c r="A4783" t="s">
        <v>30</v>
      </c>
      <c r="B4783" t="s">
        <v>436</v>
      </c>
      <c r="C4783" s="4" t="s">
        <v>197</v>
      </c>
      <c r="D4783">
        <v>2021</v>
      </c>
      <c r="E4783">
        <v>2</v>
      </c>
      <c r="F4783" s="9">
        <v>1</v>
      </c>
      <c r="G4783" t="s">
        <v>455</v>
      </c>
      <c r="H4783" t="s">
        <v>151</v>
      </c>
      <c r="I4783">
        <f>VLOOKUP(B4783,Information_sites!D:E,2,FALSE)</f>
        <v>-24.105399999999999</v>
      </c>
      <c r="J4783">
        <f>VLOOKUP(B4783,Information_sites!D:F,3,FALSE)</f>
        <v>-45.702500000000001</v>
      </c>
      <c r="K4783">
        <v>17</v>
      </c>
      <c r="L4783">
        <v>91</v>
      </c>
      <c r="M4783">
        <v>40</v>
      </c>
      <c r="N4783">
        <v>6.6</v>
      </c>
      <c r="O4783">
        <v>12</v>
      </c>
      <c r="P4783" s="5">
        <v>0.41111111111111098</v>
      </c>
      <c r="Q4783" s="5">
        <v>0.41666666666666702</v>
      </c>
      <c r="R4783">
        <v>26</v>
      </c>
      <c r="S4783" s="2" t="s">
        <v>38</v>
      </c>
      <c r="T4783">
        <v>1</v>
      </c>
      <c r="U4783" s="2">
        <v>50</v>
      </c>
      <c r="X4783" t="str">
        <f>VLOOKUP($S4783,Taxonomic!A:D,2,FALSE)</f>
        <v>serranidae</v>
      </c>
      <c r="Y4783" t="str">
        <f>VLOOKUP(S4783,Taxonomic!A:D,3,FALSE)</f>
        <v>epinephelus</v>
      </c>
      <c r="Z4783" t="str">
        <f>VLOOKUP(S4783,Taxonomic!A:D,4,FALSE)</f>
        <v>marginatus</v>
      </c>
    </row>
    <row r="4784" spans="1:26" x14ac:dyDescent="0.2">
      <c r="A4784" t="s">
        <v>30</v>
      </c>
      <c r="B4784" t="s">
        <v>436</v>
      </c>
      <c r="C4784" s="4" t="s">
        <v>197</v>
      </c>
      <c r="D4784">
        <v>2021</v>
      </c>
      <c r="E4784">
        <v>2</v>
      </c>
      <c r="F4784" s="9">
        <v>1</v>
      </c>
      <c r="G4784" t="s">
        <v>455</v>
      </c>
      <c r="H4784" t="s">
        <v>151</v>
      </c>
      <c r="I4784">
        <f>VLOOKUP(B4784,Information_sites!D:E,2,FALSE)</f>
        <v>-24.105399999999999</v>
      </c>
      <c r="J4784">
        <f>VLOOKUP(B4784,Information_sites!D:F,3,FALSE)</f>
        <v>-45.702500000000001</v>
      </c>
      <c r="K4784">
        <v>17</v>
      </c>
      <c r="L4784">
        <v>91</v>
      </c>
      <c r="M4784">
        <v>40</v>
      </c>
      <c r="N4784">
        <v>6.6</v>
      </c>
      <c r="O4784">
        <v>12</v>
      </c>
      <c r="P4784" s="5">
        <v>0.41111111111111098</v>
      </c>
      <c r="Q4784" s="5">
        <v>0.41666666666666702</v>
      </c>
      <c r="R4784">
        <v>26</v>
      </c>
      <c r="S4784" t="s">
        <v>437</v>
      </c>
      <c r="T4784">
        <v>1</v>
      </c>
      <c r="U4784" s="2">
        <v>20</v>
      </c>
      <c r="X4784" t="str">
        <f>VLOOKUP($S4784,Taxonomic!A:D,2,FALSE)</f>
        <v>haemulidae</v>
      </c>
      <c r="Y4784" t="str">
        <f>VLOOKUP(S4784,Taxonomic!A:D,3,FALSE)</f>
        <v>haemulon</v>
      </c>
      <c r="Z4784" t="str">
        <f>VLOOKUP(S4784,Taxonomic!A:D,4,FALSE)</f>
        <v>atlanticus</v>
      </c>
    </row>
    <row r="4785" spans="1:26" x14ac:dyDescent="0.2">
      <c r="A4785" t="s">
        <v>30</v>
      </c>
      <c r="B4785" t="s">
        <v>436</v>
      </c>
      <c r="C4785" s="4" t="s">
        <v>197</v>
      </c>
      <c r="D4785">
        <v>2021</v>
      </c>
      <c r="E4785">
        <v>2</v>
      </c>
      <c r="F4785" s="9">
        <v>1</v>
      </c>
      <c r="G4785" t="s">
        <v>455</v>
      </c>
      <c r="H4785" t="s">
        <v>151</v>
      </c>
      <c r="I4785">
        <f>VLOOKUP(B4785,Information_sites!D:E,2,FALSE)</f>
        <v>-24.105399999999999</v>
      </c>
      <c r="J4785">
        <f>VLOOKUP(B4785,Information_sites!D:F,3,FALSE)</f>
        <v>-45.702500000000001</v>
      </c>
      <c r="K4785">
        <v>17</v>
      </c>
      <c r="L4785">
        <v>91</v>
      </c>
      <c r="M4785">
        <v>40</v>
      </c>
      <c r="N4785">
        <v>6.6</v>
      </c>
      <c r="O4785">
        <v>12</v>
      </c>
      <c r="P4785" s="5">
        <v>0.41111111111111098</v>
      </c>
      <c r="Q4785" s="5">
        <v>0.41666666666666702</v>
      </c>
      <c r="R4785">
        <v>26</v>
      </c>
      <c r="S4785" s="2" t="s">
        <v>42</v>
      </c>
      <c r="T4785">
        <v>1</v>
      </c>
      <c r="U4785" s="2">
        <v>35</v>
      </c>
      <c r="X4785" t="str">
        <f>VLOOKUP($S4785,Taxonomic!A:D,2,FALSE)</f>
        <v>serranidae</v>
      </c>
      <c r="Y4785" t="str">
        <f>VLOOKUP(S4785,Taxonomic!A:D,3,FALSE)</f>
        <v>mycteroperca</v>
      </c>
      <c r="Z4785" t="str">
        <f>VLOOKUP(S4785,Taxonomic!A:D,4,FALSE)</f>
        <v>acutirostris</v>
      </c>
    </row>
    <row r="4786" spans="1:26" x14ac:dyDescent="0.2">
      <c r="A4786" t="s">
        <v>30</v>
      </c>
      <c r="B4786" t="s">
        <v>436</v>
      </c>
      <c r="C4786" s="4" t="s">
        <v>197</v>
      </c>
      <c r="D4786">
        <v>2021</v>
      </c>
      <c r="E4786">
        <v>2</v>
      </c>
      <c r="F4786" s="9">
        <v>1</v>
      </c>
      <c r="G4786" t="s">
        <v>455</v>
      </c>
      <c r="H4786" t="s">
        <v>151</v>
      </c>
      <c r="I4786">
        <f>VLOOKUP(B4786,Information_sites!D:E,2,FALSE)</f>
        <v>-24.105399999999999</v>
      </c>
      <c r="J4786">
        <f>VLOOKUP(B4786,Information_sites!D:F,3,FALSE)</f>
        <v>-45.702500000000001</v>
      </c>
      <c r="K4786">
        <v>17</v>
      </c>
      <c r="L4786">
        <v>91</v>
      </c>
      <c r="M4786">
        <v>40</v>
      </c>
      <c r="N4786">
        <v>6.6</v>
      </c>
      <c r="O4786">
        <v>12</v>
      </c>
      <c r="P4786" s="5">
        <v>0.41111111111111098</v>
      </c>
      <c r="Q4786" s="5">
        <v>0.41666666666666702</v>
      </c>
      <c r="R4786">
        <v>26</v>
      </c>
      <c r="S4786" s="2" t="s">
        <v>46</v>
      </c>
      <c r="T4786">
        <v>6</v>
      </c>
      <c r="U4786" s="2">
        <v>12</v>
      </c>
      <c r="X4786" t="str">
        <f>VLOOKUP($S4786,Taxonomic!A:D,2,FALSE)</f>
        <v>pomacentridae</v>
      </c>
      <c r="Y4786" t="str">
        <f>VLOOKUP(S4786,Taxonomic!A:D,3,FALSE)</f>
        <v>stegastes</v>
      </c>
      <c r="Z4786" t="str">
        <f>VLOOKUP(S4786,Taxonomic!A:D,4,FALSE)</f>
        <v>fuscus</v>
      </c>
    </row>
    <row r="4787" spans="1:26" x14ac:dyDescent="0.2">
      <c r="A4787" t="s">
        <v>30</v>
      </c>
      <c r="B4787" t="s">
        <v>436</v>
      </c>
      <c r="C4787" s="4" t="s">
        <v>197</v>
      </c>
      <c r="D4787">
        <v>2021</v>
      </c>
      <c r="E4787">
        <v>2</v>
      </c>
      <c r="F4787" s="9">
        <v>1</v>
      </c>
      <c r="G4787" t="s">
        <v>455</v>
      </c>
      <c r="H4787" t="s">
        <v>151</v>
      </c>
      <c r="I4787">
        <f>VLOOKUP(B4787,Information_sites!D:E,2,FALSE)</f>
        <v>-24.105399999999999</v>
      </c>
      <c r="J4787">
        <f>VLOOKUP(B4787,Information_sites!D:F,3,FALSE)</f>
        <v>-45.702500000000001</v>
      </c>
      <c r="K4787">
        <v>17</v>
      </c>
      <c r="L4787">
        <v>91</v>
      </c>
      <c r="M4787">
        <v>40</v>
      </c>
      <c r="N4787">
        <v>6.6</v>
      </c>
      <c r="O4787">
        <v>12</v>
      </c>
      <c r="P4787" s="5">
        <v>0.41111111111111098</v>
      </c>
      <c r="Q4787" s="5">
        <v>0.41666666666666702</v>
      </c>
      <c r="R4787">
        <v>26</v>
      </c>
      <c r="S4787" s="2" t="s">
        <v>68</v>
      </c>
      <c r="T4787">
        <v>2</v>
      </c>
      <c r="U4787" s="2">
        <v>4</v>
      </c>
      <c r="X4787" t="str">
        <f>VLOOKUP($S4787,Taxonomic!A:D,2,FALSE)</f>
        <v>blenniidae</v>
      </c>
      <c r="Y4787" t="str">
        <f>VLOOKUP(S4787,Taxonomic!A:D,3,FALSE)</f>
        <v>hypleurochilus</v>
      </c>
      <c r="Z4787" t="str">
        <f>VLOOKUP(S4787,Taxonomic!A:D,4,FALSE)</f>
        <v>fissicornis</v>
      </c>
    </row>
    <row r="4788" spans="1:26" x14ac:dyDescent="0.2">
      <c r="A4788" t="s">
        <v>30</v>
      </c>
      <c r="B4788" t="s">
        <v>436</v>
      </c>
      <c r="C4788" s="4" t="s">
        <v>197</v>
      </c>
      <c r="D4788">
        <v>2021</v>
      </c>
      <c r="E4788">
        <v>2</v>
      </c>
      <c r="F4788" s="9">
        <v>1</v>
      </c>
      <c r="G4788" t="s">
        <v>455</v>
      </c>
      <c r="H4788" t="s">
        <v>151</v>
      </c>
      <c r="I4788">
        <f>VLOOKUP(B4788,Information_sites!D:E,2,FALSE)</f>
        <v>-24.105399999999999</v>
      </c>
      <c r="J4788">
        <f>VLOOKUP(B4788,Information_sites!D:F,3,FALSE)</f>
        <v>-45.702500000000001</v>
      </c>
      <c r="K4788">
        <v>17</v>
      </c>
      <c r="L4788">
        <v>91</v>
      </c>
      <c r="M4788">
        <v>40</v>
      </c>
      <c r="N4788">
        <v>6.6</v>
      </c>
      <c r="O4788">
        <v>12</v>
      </c>
      <c r="P4788" s="5">
        <v>0.41111111111111098</v>
      </c>
      <c r="Q4788" s="5">
        <v>0.41666666666666702</v>
      </c>
      <c r="R4788">
        <v>26</v>
      </c>
      <c r="S4788" s="2" t="s">
        <v>104</v>
      </c>
      <c r="T4788">
        <v>1</v>
      </c>
      <c r="U4788" s="2">
        <v>12</v>
      </c>
      <c r="X4788" t="str">
        <f>VLOOKUP($S4788,Taxonomic!A:D,2,FALSE)</f>
        <v>synodontidae</v>
      </c>
      <c r="Y4788" t="str">
        <f>VLOOKUP(S4788,Taxonomic!A:D,3,FALSE)</f>
        <v>synodus</v>
      </c>
      <c r="Z4788" t="str">
        <f>VLOOKUP(S4788,Taxonomic!A:D,4,FALSE)</f>
        <v>synodus</v>
      </c>
    </row>
    <row r="4789" spans="1:26" x14ac:dyDescent="0.2">
      <c r="A4789" t="s">
        <v>30</v>
      </c>
      <c r="B4789" t="s">
        <v>436</v>
      </c>
      <c r="C4789" s="4" t="s">
        <v>197</v>
      </c>
      <c r="D4789">
        <v>2021</v>
      </c>
      <c r="E4789">
        <v>2</v>
      </c>
      <c r="F4789" s="9">
        <v>1</v>
      </c>
      <c r="G4789" t="s">
        <v>455</v>
      </c>
      <c r="H4789" t="s">
        <v>151</v>
      </c>
      <c r="I4789">
        <f>VLOOKUP(B4789,Information_sites!D:E,2,FALSE)</f>
        <v>-24.105399999999999</v>
      </c>
      <c r="J4789">
        <f>VLOOKUP(B4789,Information_sites!D:F,3,FALSE)</f>
        <v>-45.702500000000001</v>
      </c>
      <c r="K4789">
        <v>17</v>
      </c>
      <c r="L4789">
        <v>91</v>
      </c>
      <c r="M4789">
        <v>40</v>
      </c>
      <c r="N4789">
        <v>6.6</v>
      </c>
      <c r="O4789">
        <v>12</v>
      </c>
      <c r="P4789" s="5">
        <v>0.41111111111111098</v>
      </c>
      <c r="Q4789" s="5">
        <v>0.41666666666666702</v>
      </c>
      <c r="R4789">
        <v>26</v>
      </c>
      <c r="S4789" s="2" t="s">
        <v>100</v>
      </c>
      <c r="T4789">
        <v>6</v>
      </c>
      <c r="U4789" s="2">
        <v>5</v>
      </c>
      <c r="X4789" t="str">
        <f>VLOOKUP($S4789,Taxonomic!A:D,2,FALSE)</f>
        <v>gobiidae</v>
      </c>
      <c r="Y4789" t="str">
        <f>VLOOKUP(S4789,Taxonomic!A:D,3,FALSE)</f>
        <v>coryphopterus</v>
      </c>
      <c r="Z4789" t="str">
        <f>VLOOKUP(S4789,Taxonomic!A:D,4,FALSE)</f>
        <v>glaucofraenum</v>
      </c>
    </row>
    <row r="4790" spans="1:26" x14ac:dyDescent="0.2">
      <c r="A4790" t="s">
        <v>30</v>
      </c>
      <c r="B4790" t="s">
        <v>436</v>
      </c>
      <c r="C4790" s="4" t="s">
        <v>197</v>
      </c>
      <c r="D4790">
        <v>2021</v>
      </c>
      <c r="E4790">
        <v>2</v>
      </c>
      <c r="F4790" s="9">
        <v>1</v>
      </c>
      <c r="G4790" t="s">
        <v>455</v>
      </c>
      <c r="H4790" t="s">
        <v>151</v>
      </c>
      <c r="I4790">
        <f>VLOOKUP(B4790,Information_sites!D:E,2,FALSE)</f>
        <v>-24.105399999999999</v>
      </c>
      <c r="J4790">
        <f>VLOOKUP(B4790,Information_sites!D:F,3,FALSE)</f>
        <v>-45.702500000000001</v>
      </c>
      <c r="K4790">
        <v>17</v>
      </c>
      <c r="L4790">
        <v>91</v>
      </c>
      <c r="M4790">
        <v>40</v>
      </c>
      <c r="N4790">
        <v>6.6</v>
      </c>
      <c r="O4790">
        <v>12</v>
      </c>
      <c r="P4790" s="5">
        <v>0.41111111111111098</v>
      </c>
      <c r="Q4790" s="5">
        <v>0.41666666666666702</v>
      </c>
      <c r="R4790">
        <v>26</v>
      </c>
      <c r="S4790" s="2" t="s">
        <v>100</v>
      </c>
      <c r="T4790">
        <v>8</v>
      </c>
      <c r="U4790" s="2">
        <v>3</v>
      </c>
      <c r="X4790" t="str">
        <f>VLOOKUP($S4790,Taxonomic!A:D,2,FALSE)</f>
        <v>gobiidae</v>
      </c>
      <c r="Y4790" t="str">
        <f>VLOOKUP(S4790,Taxonomic!A:D,3,FALSE)</f>
        <v>coryphopterus</v>
      </c>
      <c r="Z4790" t="str">
        <f>VLOOKUP(S4790,Taxonomic!A:D,4,FALSE)</f>
        <v>glaucofraenum</v>
      </c>
    </row>
    <row r="4791" spans="1:26" x14ac:dyDescent="0.2">
      <c r="A4791" t="s">
        <v>30</v>
      </c>
      <c r="B4791" t="s">
        <v>436</v>
      </c>
      <c r="C4791" s="4" t="s">
        <v>197</v>
      </c>
      <c r="D4791">
        <v>2021</v>
      </c>
      <c r="E4791">
        <v>2</v>
      </c>
      <c r="F4791" s="9">
        <v>1</v>
      </c>
      <c r="G4791" t="s">
        <v>455</v>
      </c>
      <c r="H4791" t="s">
        <v>151</v>
      </c>
      <c r="I4791">
        <f>VLOOKUP(B4791,Information_sites!D:E,2,FALSE)</f>
        <v>-24.105399999999999</v>
      </c>
      <c r="J4791">
        <f>VLOOKUP(B4791,Information_sites!D:F,3,FALSE)</f>
        <v>-45.702500000000001</v>
      </c>
      <c r="K4791">
        <v>18</v>
      </c>
      <c r="L4791">
        <v>91</v>
      </c>
      <c r="M4791">
        <v>40</v>
      </c>
      <c r="N4791">
        <v>9.1</v>
      </c>
      <c r="O4791">
        <v>8</v>
      </c>
      <c r="P4791" s="5">
        <v>0.41736111111111102</v>
      </c>
      <c r="Q4791" s="5">
        <v>0.42361111111111099</v>
      </c>
      <c r="R4791">
        <v>26</v>
      </c>
      <c r="S4791" s="2" t="s">
        <v>75</v>
      </c>
      <c r="T4791">
        <v>1</v>
      </c>
      <c r="U4791" s="2">
        <v>8</v>
      </c>
      <c r="X4791" t="str">
        <f>VLOOKUP($S4791,Taxonomic!A:D,2,FALSE)</f>
        <v>labridae</v>
      </c>
      <c r="Y4791" t="str">
        <f>VLOOKUP(S4791,Taxonomic!A:D,3,FALSE)</f>
        <v>halichoeres</v>
      </c>
      <c r="Z4791" t="str">
        <f>VLOOKUP(S4791,Taxonomic!A:D,4,FALSE)</f>
        <v>brasiliensis</v>
      </c>
    </row>
    <row r="4792" spans="1:26" x14ac:dyDescent="0.2">
      <c r="A4792" t="s">
        <v>30</v>
      </c>
      <c r="B4792" t="s">
        <v>436</v>
      </c>
      <c r="C4792" s="4" t="s">
        <v>197</v>
      </c>
      <c r="D4792">
        <v>2021</v>
      </c>
      <c r="E4792">
        <v>2</v>
      </c>
      <c r="F4792" s="9">
        <v>1</v>
      </c>
      <c r="G4792" t="s">
        <v>455</v>
      </c>
      <c r="H4792" t="s">
        <v>151</v>
      </c>
      <c r="I4792">
        <f>VLOOKUP(B4792,Information_sites!D:E,2,FALSE)</f>
        <v>-24.105399999999999</v>
      </c>
      <c r="J4792">
        <f>VLOOKUP(B4792,Information_sites!D:F,3,FALSE)</f>
        <v>-45.702500000000001</v>
      </c>
      <c r="K4792">
        <v>18</v>
      </c>
      <c r="L4792">
        <v>91</v>
      </c>
      <c r="M4792">
        <v>40</v>
      </c>
      <c r="N4792">
        <v>9.1</v>
      </c>
      <c r="O4792">
        <v>8</v>
      </c>
      <c r="P4792" s="5">
        <v>0.41736111111111102</v>
      </c>
      <c r="Q4792" s="5">
        <v>0.42361111111111099</v>
      </c>
      <c r="R4792">
        <v>26</v>
      </c>
      <c r="S4792" s="2" t="s">
        <v>75</v>
      </c>
      <c r="T4792">
        <v>1</v>
      </c>
      <c r="U4792" s="2">
        <v>15</v>
      </c>
      <c r="X4792" t="str">
        <f>VLOOKUP($S4792,Taxonomic!A:D,2,FALSE)</f>
        <v>labridae</v>
      </c>
      <c r="Y4792" t="str">
        <f>VLOOKUP(S4792,Taxonomic!A:D,3,FALSE)</f>
        <v>halichoeres</v>
      </c>
      <c r="Z4792" t="str">
        <f>VLOOKUP(S4792,Taxonomic!A:D,4,FALSE)</f>
        <v>brasiliensis</v>
      </c>
    </row>
    <row r="4793" spans="1:26" x14ac:dyDescent="0.2">
      <c r="A4793" t="s">
        <v>30</v>
      </c>
      <c r="B4793" t="s">
        <v>436</v>
      </c>
      <c r="C4793" s="4" t="s">
        <v>197</v>
      </c>
      <c r="D4793">
        <v>2021</v>
      </c>
      <c r="E4793">
        <v>2</v>
      </c>
      <c r="F4793" s="9">
        <v>1</v>
      </c>
      <c r="G4793" t="s">
        <v>455</v>
      </c>
      <c r="H4793" t="s">
        <v>151</v>
      </c>
      <c r="I4793">
        <f>VLOOKUP(B4793,Information_sites!D:E,2,FALSE)</f>
        <v>-24.105399999999999</v>
      </c>
      <c r="J4793">
        <f>VLOOKUP(B4793,Information_sites!D:F,3,FALSE)</f>
        <v>-45.702500000000001</v>
      </c>
      <c r="K4793">
        <v>18</v>
      </c>
      <c r="L4793">
        <v>91</v>
      </c>
      <c r="M4793">
        <v>40</v>
      </c>
      <c r="N4793">
        <v>9.1</v>
      </c>
      <c r="O4793">
        <v>8</v>
      </c>
      <c r="P4793" s="5">
        <v>0.41736111111111102</v>
      </c>
      <c r="Q4793" s="5">
        <v>0.42361111111111099</v>
      </c>
      <c r="R4793">
        <v>26</v>
      </c>
      <c r="S4793" s="2" t="s">
        <v>125</v>
      </c>
      <c r="T4793">
        <v>1</v>
      </c>
      <c r="U4793" s="2">
        <v>10</v>
      </c>
      <c r="X4793" t="str">
        <f>VLOOKUP($S4793,Taxonomic!A:D,2,FALSE)</f>
        <v>mullidae</v>
      </c>
      <c r="Y4793" t="str">
        <f>VLOOKUP(S4793,Taxonomic!A:D,3,FALSE)</f>
        <v>pseudupeneus</v>
      </c>
      <c r="Z4793" t="str">
        <f>VLOOKUP(S4793,Taxonomic!A:D,4,FALSE)</f>
        <v>maculatus</v>
      </c>
    </row>
    <row r="4794" spans="1:26" x14ac:dyDescent="0.2">
      <c r="A4794" t="s">
        <v>30</v>
      </c>
      <c r="B4794" t="s">
        <v>436</v>
      </c>
      <c r="C4794" s="4" t="s">
        <v>197</v>
      </c>
      <c r="D4794">
        <v>2021</v>
      </c>
      <c r="E4794">
        <v>2</v>
      </c>
      <c r="F4794" s="9">
        <v>1</v>
      </c>
      <c r="G4794" t="s">
        <v>455</v>
      </c>
      <c r="H4794" t="s">
        <v>151</v>
      </c>
      <c r="I4794">
        <f>VLOOKUP(B4794,Information_sites!D:E,2,FALSE)</f>
        <v>-24.105399999999999</v>
      </c>
      <c r="J4794">
        <f>VLOOKUP(B4794,Information_sites!D:F,3,FALSE)</f>
        <v>-45.702500000000001</v>
      </c>
      <c r="K4794">
        <v>18</v>
      </c>
      <c r="L4794">
        <v>91</v>
      </c>
      <c r="M4794">
        <v>40</v>
      </c>
      <c r="N4794">
        <v>9.1</v>
      </c>
      <c r="O4794">
        <v>8</v>
      </c>
      <c r="P4794" s="5">
        <v>0.41736111111111102</v>
      </c>
      <c r="Q4794" s="5">
        <v>0.42361111111111099</v>
      </c>
      <c r="R4794">
        <v>26</v>
      </c>
      <c r="S4794" s="2" t="s">
        <v>125</v>
      </c>
      <c r="T4794">
        <v>2</v>
      </c>
      <c r="U4794" s="2">
        <v>12</v>
      </c>
      <c r="X4794" t="str">
        <f>VLOOKUP($S4794,Taxonomic!A:D,2,FALSE)</f>
        <v>mullidae</v>
      </c>
      <c r="Y4794" t="str">
        <f>VLOOKUP(S4794,Taxonomic!A:D,3,FALSE)</f>
        <v>pseudupeneus</v>
      </c>
      <c r="Z4794" t="str">
        <f>VLOOKUP(S4794,Taxonomic!A:D,4,FALSE)</f>
        <v>maculatus</v>
      </c>
    </row>
    <row r="4795" spans="1:26" x14ac:dyDescent="0.2">
      <c r="A4795" t="s">
        <v>30</v>
      </c>
      <c r="B4795" t="s">
        <v>436</v>
      </c>
      <c r="C4795" s="4" t="s">
        <v>197</v>
      </c>
      <c r="D4795">
        <v>2021</v>
      </c>
      <c r="E4795">
        <v>2</v>
      </c>
      <c r="F4795" s="9">
        <v>1</v>
      </c>
      <c r="G4795" t="s">
        <v>455</v>
      </c>
      <c r="H4795" t="s">
        <v>151</v>
      </c>
      <c r="I4795">
        <f>VLOOKUP(B4795,Information_sites!D:E,2,FALSE)</f>
        <v>-24.105399999999999</v>
      </c>
      <c r="J4795">
        <f>VLOOKUP(B4795,Information_sites!D:F,3,FALSE)</f>
        <v>-45.702500000000001</v>
      </c>
      <c r="K4795">
        <v>18</v>
      </c>
      <c r="L4795">
        <v>91</v>
      </c>
      <c r="M4795">
        <v>40</v>
      </c>
      <c r="N4795">
        <v>9.1</v>
      </c>
      <c r="O4795">
        <v>8</v>
      </c>
      <c r="P4795" s="5">
        <v>0.41736111111111102</v>
      </c>
      <c r="Q4795" s="5">
        <v>0.42361111111111099</v>
      </c>
      <c r="R4795">
        <v>26</v>
      </c>
      <c r="S4795" s="2" t="s">
        <v>125</v>
      </c>
      <c r="T4795">
        <v>2</v>
      </c>
      <c r="U4795" s="2">
        <v>15</v>
      </c>
      <c r="X4795" t="str">
        <f>VLOOKUP($S4795,Taxonomic!A:D,2,FALSE)</f>
        <v>mullidae</v>
      </c>
      <c r="Y4795" t="str">
        <f>VLOOKUP(S4795,Taxonomic!A:D,3,FALSE)</f>
        <v>pseudupeneus</v>
      </c>
      <c r="Z4795" t="str">
        <f>VLOOKUP(S4795,Taxonomic!A:D,4,FALSE)</f>
        <v>maculatus</v>
      </c>
    </row>
    <row r="4796" spans="1:26" x14ac:dyDescent="0.2">
      <c r="A4796" t="s">
        <v>30</v>
      </c>
      <c r="B4796" t="s">
        <v>436</v>
      </c>
      <c r="C4796" s="4" t="s">
        <v>197</v>
      </c>
      <c r="D4796">
        <v>2021</v>
      </c>
      <c r="E4796">
        <v>2</v>
      </c>
      <c r="F4796" s="9">
        <v>1</v>
      </c>
      <c r="G4796" t="s">
        <v>455</v>
      </c>
      <c r="H4796" t="s">
        <v>151</v>
      </c>
      <c r="I4796">
        <f>VLOOKUP(B4796,Information_sites!D:E,2,FALSE)</f>
        <v>-24.105399999999999</v>
      </c>
      <c r="J4796">
        <f>VLOOKUP(B4796,Information_sites!D:F,3,FALSE)</f>
        <v>-45.702500000000001</v>
      </c>
      <c r="K4796">
        <v>18</v>
      </c>
      <c r="L4796">
        <v>91</v>
      </c>
      <c r="M4796">
        <v>40</v>
      </c>
      <c r="N4796">
        <v>9.1</v>
      </c>
      <c r="O4796">
        <v>8</v>
      </c>
      <c r="P4796" s="5">
        <v>0.41736111111111102</v>
      </c>
      <c r="Q4796" s="5">
        <v>0.42361111111111099</v>
      </c>
      <c r="R4796">
        <v>26</v>
      </c>
      <c r="S4796" s="2" t="s">
        <v>39</v>
      </c>
      <c r="T4796">
        <v>45</v>
      </c>
      <c r="U4796" s="2">
        <v>5</v>
      </c>
      <c r="X4796" t="str">
        <f>VLOOKUP($S4796,Taxonomic!A:D,2,FALSE)</f>
        <v>haemulidae</v>
      </c>
      <c r="Y4796" t="str">
        <f>VLOOKUP(S4796,Taxonomic!A:D,3,FALSE)</f>
        <v>haemulon</v>
      </c>
      <c r="Z4796" t="str">
        <f>VLOOKUP(S4796,Taxonomic!A:D,4,FALSE)</f>
        <v>aurolineatum</v>
      </c>
    </row>
    <row r="4797" spans="1:26" x14ac:dyDescent="0.2">
      <c r="A4797" t="s">
        <v>30</v>
      </c>
      <c r="B4797" t="s">
        <v>436</v>
      </c>
      <c r="C4797" s="4" t="s">
        <v>197</v>
      </c>
      <c r="D4797">
        <v>2021</v>
      </c>
      <c r="E4797">
        <v>2</v>
      </c>
      <c r="F4797" s="9">
        <v>1</v>
      </c>
      <c r="G4797" t="s">
        <v>455</v>
      </c>
      <c r="H4797" t="s">
        <v>151</v>
      </c>
      <c r="I4797">
        <f>VLOOKUP(B4797,Information_sites!D:E,2,FALSE)</f>
        <v>-24.105399999999999</v>
      </c>
      <c r="J4797">
        <f>VLOOKUP(B4797,Information_sites!D:F,3,FALSE)</f>
        <v>-45.702500000000001</v>
      </c>
      <c r="K4797">
        <v>18</v>
      </c>
      <c r="L4797">
        <v>91</v>
      </c>
      <c r="M4797">
        <v>40</v>
      </c>
      <c r="N4797">
        <v>9.1</v>
      </c>
      <c r="O4797">
        <v>8</v>
      </c>
      <c r="P4797" s="5">
        <v>0.41736111111111102</v>
      </c>
      <c r="Q4797" s="5">
        <v>0.42361111111111099</v>
      </c>
      <c r="R4797">
        <v>26</v>
      </c>
      <c r="S4797" s="2" t="s">
        <v>39</v>
      </c>
      <c r="T4797">
        <v>12</v>
      </c>
      <c r="U4797" s="2">
        <v>10</v>
      </c>
      <c r="X4797" t="str">
        <f>VLOOKUP($S4797,Taxonomic!A:D,2,FALSE)</f>
        <v>haemulidae</v>
      </c>
      <c r="Y4797" t="str">
        <f>VLOOKUP(S4797,Taxonomic!A:D,3,FALSE)</f>
        <v>haemulon</v>
      </c>
      <c r="Z4797" t="str">
        <f>VLOOKUP(S4797,Taxonomic!A:D,4,FALSE)</f>
        <v>aurolineatum</v>
      </c>
    </row>
    <row r="4798" spans="1:26" x14ac:dyDescent="0.2">
      <c r="A4798" t="s">
        <v>30</v>
      </c>
      <c r="B4798" t="s">
        <v>436</v>
      </c>
      <c r="C4798" s="4" t="s">
        <v>197</v>
      </c>
      <c r="D4798">
        <v>2021</v>
      </c>
      <c r="E4798">
        <v>2</v>
      </c>
      <c r="F4798" s="9">
        <v>1</v>
      </c>
      <c r="G4798" t="s">
        <v>455</v>
      </c>
      <c r="H4798" t="s">
        <v>151</v>
      </c>
      <c r="I4798">
        <f>VLOOKUP(B4798,Information_sites!D:E,2,FALSE)</f>
        <v>-24.105399999999999</v>
      </c>
      <c r="J4798">
        <f>VLOOKUP(B4798,Information_sites!D:F,3,FALSE)</f>
        <v>-45.702500000000001</v>
      </c>
      <c r="K4798">
        <v>18</v>
      </c>
      <c r="L4798">
        <v>91</v>
      </c>
      <c r="M4798">
        <v>40</v>
      </c>
      <c r="N4798">
        <v>9.1</v>
      </c>
      <c r="O4798">
        <v>8</v>
      </c>
      <c r="P4798" s="5">
        <v>0.41736111111111102</v>
      </c>
      <c r="Q4798" s="5">
        <v>0.42361111111111099</v>
      </c>
      <c r="R4798">
        <v>26</v>
      </c>
      <c r="S4798" s="2" t="s">
        <v>39</v>
      </c>
      <c r="T4798">
        <v>28</v>
      </c>
      <c r="U4798" s="2">
        <v>15</v>
      </c>
      <c r="X4798" t="str">
        <f>VLOOKUP($S4798,Taxonomic!A:D,2,FALSE)</f>
        <v>haemulidae</v>
      </c>
      <c r="Y4798" t="str">
        <f>VLOOKUP(S4798,Taxonomic!A:D,3,FALSE)</f>
        <v>haemulon</v>
      </c>
      <c r="Z4798" t="str">
        <f>VLOOKUP(S4798,Taxonomic!A:D,4,FALSE)</f>
        <v>aurolineatum</v>
      </c>
    </row>
    <row r="4799" spans="1:26" x14ac:dyDescent="0.2">
      <c r="A4799" t="s">
        <v>30</v>
      </c>
      <c r="B4799" t="s">
        <v>436</v>
      </c>
      <c r="C4799" s="4" t="s">
        <v>197</v>
      </c>
      <c r="D4799">
        <v>2021</v>
      </c>
      <c r="E4799">
        <v>2</v>
      </c>
      <c r="F4799" s="9">
        <v>1</v>
      </c>
      <c r="G4799" t="s">
        <v>455</v>
      </c>
      <c r="H4799" t="s">
        <v>151</v>
      </c>
      <c r="I4799">
        <f>VLOOKUP(B4799,Information_sites!D:E,2,FALSE)</f>
        <v>-24.105399999999999</v>
      </c>
      <c r="J4799">
        <f>VLOOKUP(B4799,Information_sites!D:F,3,FALSE)</f>
        <v>-45.702500000000001</v>
      </c>
      <c r="K4799">
        <v>18</v>
      </c>
      <c r="L4799">
        <v>91</v>
      </c>
      <c r="M4799">
        <v>40</v>
      </c>
      <c r="N4799">
        <v>9.1</v>
      </c>
      <c r="O4799">
        <v>8</v>
      </c>
      <c r="P4799" s="5">
        <v>0.41736111111111102</v>
      </c>
      <c r="Q4799" s="5">
        <v>0.42361111111111099</v>
      </c>
      <c r="R4799">
        <v>26</v>
      </c>
      <c r="S4799" s="2" t="s">
        <v>39</v>
      </c>
      <c r="T4799">
        <v>2</v>
      </c>
      <c r="U4799" s="2">
        <v>20</v>
      </c>
      <c r="X4799" t="str">
        <f>VLOOKUP($S4799,Taxonomic!A:D,2,FALSE)</f>
        <v>haemulidae</v>
      </c>
      <c r="Y4799" t="str">
        <f>VLOOKUP(S4799,Taxonomic!A:D,3,FALSE)</f>
        <v>haemulon</v>
      </c>
      <c r="Z4799" t="str">
        <f>VLOOKUP(S4799,Taxonomic!A:D,4,FALSE)</f>
        <v>aurolineatum</v>
      </c>
    </row>
    <row r="4800" spans="1:26" x14ac:dyDescent="0.2">
      <c r="A4800" t="s">
        <v>30</v>
      </c>
      <c r="B4800" t="s">
        <v>436</v>
      </c>
      <c r="C4800" s="4" t="s">
        <v>197</v>
      </c>
      <c r="D4800">
        <v>2021</v>
      </c>
      <c r="E4800">
        <v>2</v>
      </c>
      <c r="F4800" s="9">
        <v>1</v>
      </c>
      <c r="G4800" t="s">
        <v>455</v>
      </c>
      <c r="H4800" t="s">
        <v>151</v>
      </c>
      <c r="I4800">
        <f>VLOOKUP(B4800,Information_sites!D:E,2,FALSE)</f>
        <v>-24.105399999999999</v>
      </c>
      <c r="J4800">
        <f>VLOOKUP(B4800,Information_sites!D:F,3,FALSE)</f>
        <v>-45.702500000000001</v>
      </c>
      <c r="K4800">
        <v>18</v>
      </c>
      <c r="L4800">
        <v>91</v>
      </c>
      <c r="M4800">
        <v>40</v>
      </c>
      <c r="N4800">
        <v>9.1</v>
      </c>
      <c r="O4800">
        <v>8</v>
      </c>
      <c r="P4800" s="5">
        <v>0.41736111111111102</v>
      </c>
      <c r="Q4800" s="5">
        <v>0.42361111111111099</v>
      </c>
      <c r="R4800">
        <v>26</v>
      </c>
      <c r="S4800" t="s">
        <v>437</v>
      </c>
      <c r="T4800">
        <v>1</v>
      </c>
      <c r="U4800" s="2">
        <v>18</v>
      </c>
      <c r="X4800" t="str">
        <f>VLOOKUP($S4800,Taxonomic!A:D,2,FALSE)</f>
        <v>haemulidae</v>
      </c>
      <c r="Y4800" t="str">
        <f>VLOOKUP(S4800,Taxonomic!A:D,3,FALSE)</f>
        <v>haemulon</v>
      </c>
      <c r="Z4800" t="str">
        <f>VLOOKUP(S4800,Taxonomic!A:D,4,FALSE)</f>
        <v>atlanticus</v>
      </c>
    </row>
    <row r="4801" spans="1:26" x14ac:dyDescent="0.2">
      <c r="A4801" t="s">
        <v>30</v>
      </c>
      <c r="B4801" t="s">
        <v>436</v>
      </c>
      <c r="C4801" s="4" t="s">
        <v>197</v>
      </c>
      <c r="D4801">
        <v>2021</v>
      </c>
      <c r="E4801">
        <v>2</v>
      </c>
      <c r="F4801" s="9">
        <v>1</v>
      </c>
      <c r="G4801" t="s">
        <v>455</v>
      </c>
      <c r="H4801" t="s">
        <v>151</v>
      </c>
      <c r="I4801">
        <f>VLOOKUP(B4801,Information_sites!D:E,2,FALSE)</f>
        <v>-24.105399999999999</v>
      </c>
      <c r="J4801">
        <f>VLOOKUP(B4801,Information_sites!D:F,3,FALSE)</f>
        <v>-45.702500000000001</v>
      </c>
      <c r="K4801">
        <v>18</v>
      </c>
      <c r="L4801">
        <v>91</v>
      </c>
      <c r="M4801">
        <v>40</v>
      </c>
      <c r="N4801">
        <v>9.1</v>
      </c>
      <c r="O4801">
        <v>8</v>
      </c>
      <c r="P4801" s="5">
        <v>0.41736111111111102</v>
      </c>
      <c r="Q4801" s="5">
        <v>0.42361111111111099</v>
      </c>
      <c r="R4801">
        <v>26</v>
      </c>
      <c r="S4801" t="s">
        <v>437</v>
      </c>
      <c r="T4801">
        <v>1</v>
      </c>
      <c r="U4801" s="2">
        <v>33</v>
      </c>
      <c r="X4801" t="str">
        <f>VLOOKUP($S4801,Taxonomic!A:D,2,FALSE)</f>
        <v>haemulidae</v>
      </c>
      <c r="Y4801" t="str">
        <f>VLOOKUP(S4801,Taxonomic!A:D,3,FALSE)</f>
        <v>haemulon</v>
      </c>
      <c r="Z4801" t="str">
        <f>VLOOKUP(S4801,Taxonomic!A:D,4,FALSE)</f>
        <v>atlanticus</v>
      </c>
    </row>
    <row r="4802" spans="1:26" x14ac:dyDescent="0.2">
      <c r="A4802" t="s">
        <v>30</v>
      </c>
      <c r="B4802" t="s">
        <v>436</v>
      </c>
      <c r="C4802" s="4" t="s">
        <v>197</v>
      </c>
      <c r="D4802">
        <v>2021</v>
      </c>
      <c r="E4802">
        <v>2</v>
      </c>
      <c r="F4802" s="9">
        <v>1</v>
      </c>
      <c r="G4802" t="s">
        <v>455</v>
      </c>
      <c r="H4802" t="s">
        <v>151</v>
      </c>
      <c r="I4802">
        <f>VLOOKUP(B4802,Information_sites!D:E,2,FALSE)</f>
        <v>-24.105399999999999</v>
      </c>
      <c r="J4802">
        <f>VLOOKUP(B4802,Information_sites!D:F,3,FALSE)</f>
        <v>-45.702500000000001</v>
      </c>
      <c r="K4802">
        <v>18</v>
      </c>
      <c r="L4802">
        <v>91</v>
      </c>
      <c r="M4802">
        <v>40</v>
      </c>
      <c r="N4802">
        <v>9.1</v>
      </c>
      <c r="O4802">
        <v>8</v>
      </c>
      <c r="P4802" s="5">
        <v>0.41736111111111102</v>
      </c>
      <c r="Q4802" s="5">
        <v>0.42361111111111099</v>
      </c>
      <c r="R4802">
        <v>26</v>
      </c>
      <c r="S4802" t="s">
        <v>437</v>
      </c>
      <c r="T4802">
        <v>1</v>
      </c>
      <c r="U4802" s="2">
        <v>25</v>
      </c>
      <c r="X4802" t="str">
        <f>VLOOKUP($S4802,Taxonomic!A:D,2,FALSE)</f>
        <v>haemulidae</v>
      </c>
      <c r="Y4802" t="str">
        <f>VLOOKUP(S4802,Taxonomic!A:D,3,FALSE)</f>
        <v>haemulon</v>
      </c>
      <c r="Z4802" t="str">
        <f>VLOOKUP(S4802,Taxonomic!A:D,4,FALSE)</f>
        <v>atlanticus</v>
      </c>
    </row>
    <row r="4803" spans="1:26" x14ac:dyDescent="0.2">
      <c r="A4803" t="s">
        <v>30</v>
      </c>
      <c r="B4803" t="s">
        <v>436</v>
      </c>
      <c r="C4803" s="4" t="s">
        <v>197</v>
      </c>
      <c r="D4803">
        <v>2021</v>
      </c>
      <c r="E4803">
        <v>2</v>
      </c>
      <c r="F4803" s="9">
        <v>1</v>
      </c>
      <c r="G4803" t="s">
        <v>455</v>
      </c>
      <c r="H4803" t="s">
        <v>151</v>
      </c>
      <c r="I4803">
        <f>VLOOKUP(B4803,Information_sites!D:E,2,FALSE)</f>
        <v>-24.105399999999999</v>
      </c>
      <c r="J4803">
        <f>VLOOKUP(B4803,Information_sites!D:F,3,FALSE)</f>
        <v>-45.702500000000001</v>
      </c>
      <c r="K4803">
        <v>18</v>
      </c>
      <c r="L4803">
        <v>91</v>
      </c>
      <c r="M4803">
        <v>40</v>
      </c>
      <c r="N4803">
        <v>9.1</v>
      </c>
      <c r="O4803">
        <v>8</v>
      </c>
      <c r="P4803" s="5">
        <v>0.41736111111111102</v>
      </c>
      <c r="Q4803" s="5">
        <v>0.42361111111111099</v>
      </c>
      <c r="R4803">
        <v>26</v>
      </c>
      <c r="S4803" s="2" t="s">
        <v>114</v>
      </c>
      <c r="T4803">
        <v>9</v>
      </c>
      <c r="U4803" s="2">
        <v>10</v>
      </c>
      <c r="V4803" t="s">
        <v>137</v>
      </c>
      <c r="X4803" t="str">
        <f>VLOOKUP($S4803,Taxonomic!A:D,2,FALSE)</f>
        <v>scaridae</v>
      </c>
      <c r="Y4803" t="str">
        <f>VLOOKUP(S4803,Taxonomic!A:D,3,FALSE)</f>
        <v>cryptotomus</v>
      </c>
      <c r="Z4803" t="str">
        <f>VLOOKUP(S4803,Taxonomic!A:D,4,FALSE)</f>
        <v>roseus</v>
      </c>
    </row>
    <row r="4804" spans="1:26" x14ac:dyDescent="0.2">
      <c r="A4804" t="s">
        <v>30</v>
      </c>
      <c r="B4804" t="s">
        <v>436</v>
      </c>
      <c r="C4804" s="4" t="s">
        <v>197</v>
      </c>
      <c r="D4804">
        <v>2021</v>
      </c>
      <c r="E4804">
        <v>2</v>
      </c>
      <c r="F4804" s="9">
        <v>1</v>
      </c>
      <c r="G4804" t="s">
        <v>455</v>
      </c>
      <c r="H4804" t="s">
        <v>151</v>
      </c>
      <c r="I4804">
        <f>VLOOKUP(B4804,Information_sites!D:E,2,FALSE)</f>
        <v>-24.105399999999999</v>
      </c>
      <c r="J4804">
        <f>VLOOKUP(B4804,Information_sites!D:F,3,FALSE)</f>
        <v>-45.702500000000001</v>
      </c>
      <c r="K4804">
        <v>18</v>
      </c>
      <c r="L4804">
        <v>91</v>
      </c>
      <c r="M4804">
        <v>40</v>
      </c>
      <c r="N4804">
        <v>9.1</v>
      </c>
      <c r="O4804">
        <v>8</v>
      </c>
      <c r="P4804" s="5">
        <v>0.41736111111111102</v>
      </c>
      <c r="Q4804" s="5">
        <v>0.42361111111111099</v>
      </c>
      <c r="R4804">
        <v>26</v>
      </c>
      <c r="S4804" s="2" t="s">
        <v>35</v>
      </c>
      <c r="T4804">
        <v>1</v>
      </c>
      <c r="U4804" s="2">
        <v>40</v>
      </c>
      <c r="X4804" t="str">
        <f>VLOOKUP($S4804,Taxonomic!A:D,2,FALSE)</f>
        <v>labridae</v>
      </c>
      <c r="Y4804" t="str">
        <f>VLOOKUP(S4804,Taxonomic!A:D,3,FALSE)</f>
        <v>bodianus</v>
      </c>
      <c r="Z4804" t="str">
        <f>VLOOKUP(S4804,Taxonomic!A:D,4,FALSE)</f>
        <v>rufus</v>
      </c>
    </row>
    <row r="4805" spans="1:26" x14ac:dyDescent="0.2">
      <c r="A4805" t="s">
        <v>30</v>
      </c>
      <c r="B4805" t="s">
        <v>436</v>
      </c>
      <c r="C4805" s="4" t="s">
        <v>197</v>
      </c>
      <c r="D4805">
        <v>2021</v>
      </c>
      <c r="E4805">
        <v>2</v>
      </c>
      <c r="F4805" s="9">
        <v>1</v>
      </c>
      <c r="G4805" t="s">
        <v>455</v>
      </c>
      <c r="H4805" t="s">
        <v>151</v>
      </c>
      <c r="I4805">
        <f>VLOOKUP(B4805,Information_sites!D:E,2,FALSE)</f>
        <v>-24.105399999999999</v>
      </c>
      <c r="J4805">
        <f>VLOOKUP(B4805,Information_sites!D:F,3,FALSE)</f>
        <v>-45.702500000000001</v>
      </c>
      <c r="K4805">
        <v>18</v>
      </c>
      <c r="L4805">
        <v>91</v>
      </c>
      <c r="M4805">
        <v>40</v>
      </c>
      <c r="N4805">
        <v>9.1</v>
      </c>
      <c r="O4805">
        <v>8</v>
      </c>
      <c r="P4805" s="5">
        <v>0.41736111111111102</v>
      </c>
      <c r="Q4805" s="5">
        <v>0.42361111111111099</v>
      </c>
      <c r="R4805">
        <v>26</v>
      </c>
      <c r="S4805" s="2" t="s">
        <v>127</v>
      </c>
      <c r="T4805">
        <v>1</v>
      </c>
      <c r="U4805" s="2">
        <v>32</v>
      </c>
      <c r="X4805" t="str">
        <f>VLOOKUP($S4805,Taxonomic!A:D,2,FALSE)</f>
        <v>malacanthidae</v>
      </c>
      <c r="Y4805" t="str">
        <f>VLOOKUP(S4805,Taxonomic!A:D,3,FALSE)</f>
        <v>malacanthus</v>
      </c>
      <c r="Z4805" t="str">
        <f>VLOOKUP(S4805,Taxonomic!A:D,4,FALSE)</f>
        <v>plumieri</v>
      </c>
    </row>
    <row r="4806" spans="1:26" x14ac:dyDescent="0.2">
      <c r="A4806" t="s">
        <v>30</v>
      </c>
      <c r="B4806" t="s">
        <v>436</v>
      </c>
      <c r="C4806" s="4" t="s">
        <v>197</v>
      </c>
      <c r="D4806">
        <v>2021</v>
      </c>
      <c r="E4806">
        <v>2</v>
      </c>
      <c r="F4806" s="9">
        <v>1</v>
      </c>
      <c r="G4806" t="s">
        <v>455</v>
      </c>
      <c r="H4806" t="s">
        <v>151</v>
      </c>
      <c r="I4806">
        <f>VLOOKUP(B4806,Information_sites!D:E,2,FALSE)</f>
        <v>-24.105399999999999</v>
      </c>
      <c r="J4806">
        <f>VLOOKUP(B4806,Information_sites!D:F,3,FALSE)</f>
        <v>-45.702500000000001</v>
      </c>
      <c r="K4806">
        <v>18</v>
      </c>
      <c r="L4806">
        <v>91</v>
      </c>
      <c r="M4806">
        <v>40</v>
      </c>
      <c r="N4806">
        <v>9.1</v>
      </c>
      <c r="O4806">
        <v>8</v>
      </c>
      <c r="P4806" s="5">
        <v>0.41736111111111102</v>
      </c>
      <c r="Q4806" s="5">
        <v>0.42361111111111099</v>
      </c>
      <c r="R4806">
        <v>26</v>
      </c>
      <c r="S4806" s="2" t="s">
        <v>127</v>
      </c>
      <c r="T4806">
        <v>1</v>
      </c>
      <c r="U4806" s="2">
        <v>40</v>
      </c>
      <c r="X4806" t="str">
        <f>VLOOKUP($S4806,Taxonomic!A:D,2,FALSE)</f>
        <v>malacanthidae</v>
      </c>
      <c r="Y4806" t="str">
        <f>VLOOKUP(S4806,Taxonomic!A:D,3,FALSE)</f>
        <v>malacanthus</v>
      </c>
      <c r="Z4806" t="str">
        <f>VLOOKUP(S4806,Taxonomic!A:D,4,FALSE)</f>
        <v>plumieri</v>
      </c>
    </row>
    <row r="4807" spans="1:26" x14ac:dyDescent="0.2">
      <c r="A4807" t="s">
        <v>30</v>
      </c>
      <c r="B4807" t="s">
        <v>436</v>
      </c>
      <c r="C4807" s="4" t="s">
        <v>197</v>
      </c>
      <c r="D4807">
        <v>2021</v>
      </c>
      <c r="E4807">
        <v>2</v>
      </c>
      <c r="F4807" s="9">
        <v>1</v>
      </c>
      <c r="G4807" t="s">
        <v>455</v>
      </c>
      <c r="H4807" t="s">
        <v>151</v>
      </c>
      <c r="I4807">
        <f>VLOOKUP(B4807,Information_sites!D:E,2,FALSE)</f>
        <v>-24.105399999999999</v>
      </c>
      <c r="J4807">
        <f>VLOOKUP(B4807,Information_sites!D:F,3,FALSE)</f>
        <v>-45.702500000000001</v>
      </c>
      <c r="K4807">
        <v>18</v>
      </c>
      <c r="L4807">
        <v>91</v>
      </c>
      <c r="M4807">
        <v>40</v>
      </c>
      <c r="N4807">
        <v>9.1</v>
      </c>
      <c r="O4807">
        <v>8</v>
      </c>
      <c r="P4807" s="5">
        <v>0.41736111111111102</v>
      </c>
      <c r="Q4807" s="5">
        <v>0.42361111111111099</v>
      </c>
      <c r="R4807">
        <v>26</v>
      </c>
      <c r="S4807" s="2" t="s">
        <v>41</v>
      </c>
      <c r="T4807">
        <v>1</v>
      </c>
      <c r="U4807" s="2">
        <v>25</v>
      </c>
      <c r="X4807" t="str">
        <f>VLOOKUP($S4807,Taxonomic!A:D,2,FALSE)</f>
        <v>holocentridae</v>
      </c>
      <c r="Y4807" t="str">
        <f>VLOOKUP(S4807,Taxonomic!A:D,3,FALSE)</f>
        <v>holocentrus</v>
      </c>
      <c r="Z4807" t="str">
        <f>VLOOKUP(S4807,Taxonomic!A:D,4,FALSE)</f>
        <v>adscensionis</v>
      </c>
    </row>
    <row r="4808" spans="1:26" x14ac:dyDescent="0.2">
      <c r="A4808" t="s">
        <v>30</v>
      </c>
      <c r="B4808" t="s">
        <v>436</v>
      </c>
      <c r="C4808" s="4" t="s">
        <v>197</v>
      </c>
      <c r="D4808">
        <v>2021</v>
      </c>
      <c r="E4808">
        <v>2</v>
      </c>
      <c r="F4808" s="9">
        <v>1</v>
      </c>
      <c r="G4808" t="s">
        <v>455</v>
      </c>
      <c r="H4808" t="s">
        <v>151</v>
      </c>
      <c r="I4808">
        <f>VLOOKUP(B4808,Information_sites!D:E,2,FALSE)</f>
        <v>-24.105399999999999</v>
      </c>
      <c r="J4808">
        <f>VLOOKUP(B4808,Information_sites!D:F,3,FALSE)</f>
        <v>-45.702500000000001</v>
      </c>
      <c r="K4808">
        <v>18</v>
      </c>
      <c r="L4808">
        <v>91</v>
      </c>
      <c r="M4808">
        <v>40</v>
      </c>
      <c r="N4808">
        <v>9.1</v>
      </c>
      <c r="O4808">
        <v>8</v>
      </c>
      <c r="P4808" s="5">
        <v>0.41736111111111102</v>
      </c>
      <c r="Q4808" s="5">
        <v>0.42361111111111099</v>
      </c>
      <c r="R4808">
        <v>26</v>
      </c>
      <c r="S4808" s="2" t="s">
        <v>50</v>
      </c>
      <c r="T4808">
        <v>1</v>
      </c>
      <c r="U4808" s="2">
        <v>35</v>
      </c>
      <c r="X4808" t="str">
        <f>VLOOKUP($S4808,Taxonomic!A:D,2,FALSE)</f>
        <v>haemulidae</v>
      </c>
      <c r="Y4808" t="str">
        <f>VLOOKUP(S4808,Taxonomic!A:D,3,FALSE)</f>
        <v>anisotremus</v>
      </c>
      <c r="Z4808" t="str">
        <f>VLOOKUP(S4808,Taxonomic!A:D,4,FALSE)</f>
        <v>virginicus</v>
      </c>
    </row>
    <row r="4809" spans="1:26" x14ac:dyDescent="0.2">
      <c r="A4809" t="s">
        <v>30</v>
      </c>
      <c r="B4809" t="s">
        <v>436</v>
      </c>
      <c r="C4809" s="4" t="s">
        <v>197</v>
      </c>
      <c r="D4809">
        <v>2021</v>
      </c>
      <c r="E4809">
        <v>2</v>
      </c>
      <c r="F4809" s="9">
        <v>1</v>
      </c>
      <c r="G4809" t="s">
        <v>455</v>
      </c>
      <c r="H4809" t="s">
        <v>151</v>
      </c>
      <c r="I4809">
        <f>VLOOKUP(B4809,Information_sites!D:E,2,FALSE)</f>
        <v>-24.105399999999999</v>
      </c>
      <c r="J4809">
        <f>VLOOKUP(B4809,Information_sites!D:F,3,FALSE)</f>
        <v>-45.702500000000001</v>
      </c>
      <c r="K4809">
        <v>18</v>
      </c>
      <c r="L4809">
        <v>91</v>
      </c>
      <c r="M4809">
        <v>40</v>
      </c>
      <c r="N4809">
        <v>9.1</v>
      </c>
      <c r="O4809">
        <v>8</v>
      </c>
      <c r="P4809" s="5">
        <v>0.41736111111111102</v>
      </c>
      <c r="Q4809" s="5">
        <v>0.42361111111111099</v>
      </c>
      <c r="R4809">
        <v>26</v>
      </c>
      <c r="S4809" s="2" t="s">
        <v>50</v>
      </c>
      <c r="T4809">
        <v>1</v>
      </c>
      <c r="U4809" s="2">
        <v>28</v>
      </c>
      <c r="X4809" t="str">
        <f>VLOOKUP($S4809,Taxonomic!A:D,2,FALSE)</f>
        <v>haemulidae</v>
      </c>
      <c r="Y4809" t="str">
        <f>VLOOKUP(S4809,Taxonomic!A:D,3,FALSE)</f>
        <v>anisotremus</v>
      </c>
      <c r="Z4809" t="str">
        <f>VLOOKUP(S4809,Taxonomic!A:D,4,FALSE)</f>
        <v>virginicus</v>
      </c>
    </row>
    <row r="4810" spans="1:26" x14ac:dyDescent="0.2">
      <c r="A4810" t="s">
        <v>30</v>
      </c>
      <c r="B4810" t="s">
        <v>436</v>
      </c>
      <c r="C4810" s="4" t="s">
        <v>197</v>
      </c>
      <c r="D4810">
        <v>2021</v>
      </c>
      <c r="E4810">
        <v>2</v>
      </c>
      <c r="F4810" s="9">
        <v>1</v>
      </c>
      <c r="G4810" t="s">
        <v>455</v>
      </c>
      <c r="H4810" t="s">
        <v>151</v>
      </c>
      <c r="I4810">
        <f>VLOOKUP(B4810,Information_sites!D:E,2,FALSE)</f>
        <v>-24.105399999999999</v>
      </c>
      <c r="J4810">
        <f>VLOOKUP(B4810,Information_sites!D:F,3,FALSE)</f>
        <v>-45.702500000000001</v>
      </c>
      <c r="K4810">
        <v>18</v>
      </c>
      <c r="L4810">
        <v>91</v>
      </c>
      <c r="M4810">
        <v>40</v>
      </c>
      <c r="N4810">
        <v>9.1</v>
      </c>
      <c r="O4810">
        <v>8</v>
      </c>
      <c r="P4810" s="5">
        <v>0.41736111111111102</v>
      </c>
      <c r="Q4810" s="5">
        <v>0.42361111111111099</v>
      </c>
      <c r="R4810">
        <v>26</v>
      </c>
      <c r="S4810" s="2" t="s">
        <v>154</v>
      </c>
      <c r="T4810">
        <v>6</v>
      </c>
      <c r="U4810" s="2">
        <v>15</v>
      </c>
      <c r="X4810" t="str">
        <f>VLOOKUP($S4810,Taxonomic!A:D,2,FALSE)</f>
        <v>lutjanidae</v>
      </c>
      <c r="Y4810" t="str">
        <f>VLOOKUP(S4810,Taxonomic!A:D,3,FALSE)</f>
        <v>rhomboplites</v>
      </c>
      <c r="Z4810" t="str">
        <f>VLOOKUP(S4810,Taxonomic!A:D,4,FALSE)</f>
        <v>aurorubens</v>
      </c>
    </row>
    <row r="4811" spans="1:26" x14ac:dyDescent="0.2">
      <c r="A4811" t="s">
        <v>30</v>
      </c>
      <c r="B4811" t="s">
        <v>436</v>
      </c>
      <c r="C4811" s="4" t="s">
        <v>197</v>
      </c>
      <c r="D4811">
        <v>2021</v>
      </c>
      <c r="E4811">
        <v>2</v>
      </c>
      <c r="F4811" s="9">
        <v>1</v>
      </c>
      <c r="G4811" t="s">
        <v>455</v>
      </c>
      <c r="H4811" t="s">
        <v>151</v>
      </c>
      <c r="I4811">
        <f>VLOOKUP(B4811,Information_sites!D:E,2,FALSE)</f>
        <v>-24.105399999999999</v>
      </c>
      <c r="J4811">
        <f>VLOOKUP(B4811,Information_sites!D:F,3,FALSE)</f>
        <v>-45.702500000000001</v>
      </c>
      <c r="K4811">
        <v>18</v>
      </c>
      <c r="L4811">
        <v>91</v>
      </c>
      <c r="M4811">
        <v>40</v>
      </c>
      <c r="N4811">
        <v>9.1</v>
      </c>
      <c r="O4811">
        <v>8</v>
      </c>
      <c r="P4811" s="5">
        <v>0.41736111111111102</v>
      </c>
      <c r="Q4811" s="5">
        <v>0.42361111111111099</v>
      </c>
      <c r="R4811">
        <v>26</v>
      </c>
      <c r="S4811" s="2" t="s">
        <v>65</v>
      </c>
      <c r="T4811">
        <v>1</v>
      </c>
      <c r="U4811" s="2">
        <v>3</v>
      </c>
      <c r="X4811" t="str">
        <f>VLOOKUP($S4811,Taxonomic!A:D,2,FALSE)</f>
        <v>gobiidae</v>
      </c>
      <c r="Y4811" t="str">
        <f>VLOOKUP(S4811,Taxonomic!A:D,3,FALSE)</f>
        <v>elacatinus</v>
      </c>
      <c r="Z4811" t="str">
        <f>VLOOKUP(S4811,Taxonomic!A:D,4,FALSE)</f>
        <v>figaro</v>
      </c>
    </row>
    <row r="4812" spans="1:26" x14ac:dyDescent="0.2">
      <c r="A4812" t="s">
        <v>30</v>
      </c>
      <c r="B4812" t="s">
        <v>436</v>
      </c>
      <c r="C4812" s="4" t="s">
        <v>197</v>
      </c>
      <c r="D4812">
        <v>2021</v>
      </c>
      <c r="E4812">
        <v>2</v>
      </c>
      <c r="F4812" s="9">
        <v>1</v>
      </c>
      <c r="G4812" t="s">
        <v>455</v>
      </c>
      <c r="H4812" t="s">
        <v>151</v>
      </c>
      <c r="I4812">
        <f>VLOOKUP(B4812,Information_sites!D:E,2,FALSE)</f>
        <v>-24.105399999999999</v>
      </c>
      <c r="J4812">
        <f>VLOOKUP(B4812,Information_sites!D:F,3,FALSE)</f>
        <v>-45.702500000000001</v>
      </c>
      <c r="K4812">
        <v>18</v>
      </c>
      <c r="L4812">
        <v>91</v>
      </c>
      <c r="M4812">
        <v>40</v>
      </c>
      <c r="N4812">
        <v>9.1</v>
      </c>
      <c r="O4812">
        <v>8</v>
      </c>
      <c r="P4812" s="5">
        <v>0.41736111111111102</v>
      </c>
      <c r="Q4812" s="5">
        <v>0.42361111111111099</v>
      </c>
      <c r="R4812">
        <v>26</v>
      </c>
      <c r="S4812" s="2" t="s">
        <v>153</v>
      </c>
      <c r="T4812">
        <v>1</v>
      </c>
      <c r="U4812" s="2">
        <v>6</v>
      </c>
      <c r="X4812" t="str">
        <f>VLOOKUP($S4812,Taxonomic!A:D,2,FALSE)</f>
        <v>gobiidae</v>
      </c>
      <c r="Y4812" t="str">
        <f>VLOOKUP(S4812,Taxonomic!A:D,3,FALSE)</f>
        <v>gnatholepis</v>
      </c>
      <c r="Z4812" t="str">
        <f>VLOOKUP(S4812,Taxonomic!A:D,4,FALSE)</f>
        <v>thompsoni</v>
      </c>
    </row>
    <row r="4813" spans="1:26" x14ac:dyDescent="0.2">
      <c r="A4813" t="s">
        <v>30</v>
      </c>
      <c r="B4813" t="s">
        <v>436</v>
      </c>
      <c r="C4813" s="4" t="s">
        <v>197</v>
      </c>
      <c r="D4813">
        <v>2021</v>
      </c>
      <c r="E4813">
        <v>2</v>
      </c>
      <c r="F4813" s="9">
        <v>1</v>
      </c>
      <c r="G4813" t="s">
        <v>455</v>
      </c>
      <c r="H4813" t="s">
        <v>151</v>
      </c>
      <c r="I4813">
        <f>VLOOKUP(B4813,Information_sites!D:E,2,FALSE)</f>
        <v>-24.105399999999999</v>
      </c>
      <c r="J4813">
        <f>VLOOKUP(B4813,Information_sites!D:F,3,FALSE)</f>
        <v>-45.702500000000001</v>
      </c>
      <c r="K4813">
        <v>18</v>
      </c>
      <c r="L4813">
        <v>91</v>
      </c>
      <c r="M4813">
        <v>40</v>
      </c>
      <c r="N4813">
        <v>9.1</v>
      </c>
      <c r="O4813">
        <v>8</v>
      </c>
      <c r="P4813" s="5">
        <v>0.41736111111111102</v>
      </c>
      <c r="Q4813" s="5">
        <v>0.42361111111111099</v>
      </c>
      <c r="R4813">
        <v>26</v>
      </c>
      <c r="S4813" s="2" t="s">
        <v>100</v>
      </c>
      <c r="T4813">
        <v>8</v>
      </c>
      <c r="U4813" s="2">
        <v>3</v>
      </c>
      <c r="X4813" t="str">
        <f>VLOOKUP($S4813,Taxonomic!A:D,2,FALSE)</f>
        <v>gobiidae</v>
      </c>
      <c r="Y4813" t="str">
        <f>VLOOKUP(S4813,Taxonomic!A:D,3,FALSE)</f>
        <v>coryphopterus</v>
      </c>
      <c r="Z4813" t="str">
        <f>VLOOKUP(S4813,Taxonomic!A:D,4,FALSE)</f>
        <v>glaucofraenum</v>
      </c>
    </row>
    <row r="4814" spans="1:26" x14ac:dyDescent="0.2">
      <c r="A4814" t="s">
        <v>30</v>
      </c>
      <c r="B4814" t="s">
        <v>436</v>
      </c>
      <c r="C4814" s="4" t="s">
        <v>197</v>
      </c>
      <c r="D4814">
        <v>2021</v>
      </c>
      <c r="E4814">
        <v>2</v>
      </c>
      <c r="F4814" s="9">
        <v>1</v>
      </c>
      <c r="G4814" t="s">
        <v>455</v>
      </c>
      <c r="H4814" t="s">
        <v>151</v>
      </c>
      <c r="I4814">
        <f>VLOOKUP(B4814,Information_sites!D:E,2,FALSE)</f>
        <v>-24.105399999999999</v>
      </c>
      <c r="J4814">
        <f>VLOOKUP(B4814,Information_sites!D:F,3,FALSE)</f>
        <v>-45.702500000000001</v>
      </c>
      <c r="K4814">
        <v>18</v>
      </c>
      <c r="L4814">
        <v>91</v>
      </c>
      <c r="M4814">
        <v>40</v>
      </c>
      <c r="N4814">
        <v>9.1</v>
      </c>
      <c r="O4814">
        <v>8</v>
      </c>
      <c r="P4814" s="5">
        <v>0.41736111111111102</v>
      </c>
      <c r="Q4814" s="5">
        <v>0.42361111111111099</v>
      </c>
      <c r="R4814">
        <v>26</v>
      </c>
      <c r="S4814" s="2" t="s">
        <v>100</v>
      </c>
      <c r="T4814">
        <v>19</v>
      </c>
      <c r="U4814" s="2">
        <v>5</v>
      </c>
      <c r="X4814" t="str">
        <f>VLOOKUP($S4814,Taxonomic!A:D,2,FALSE)</f>
        <v>gobiidae</v>
      </c>
      <c r="Y4814" t="str">
        <f>VLOOKUP(S4814,Taxonomic!A:D,3,FALSE)</f>
        <v>coryphopterus</v>
      </c>
      <c r="Z4814" t="str">
        <f>VLOOKUP(S4814,Taxonomic!A:D,4,FALSE)</f>
        <v>glaucofraenum</v>
      </c>
    </row>
    <row r="4815" spans="1:26" x14ac:dyDescent="0.2">
      <c r="A4815" t="s">
        <v>30</v>
      </c>
      <c r="B4815" t="s">
        <v>436</v>
      </c>
      <c r="C4815" s="4" t="s">
        <v>197</v>
      </c>
      <c r="D4815">
        <v>2021</v>
      </c>
      <c r="E4815">
        <v>2</v>
      </c>
      <c r="F4815" s="9">
        <v>1</v>
      </c>
      <c r="G4815" t="s">
        <v>455</v>
      </c>
      <c r="H4815" t="s">
        <v>151</v>
      </c>
      <c r="I4815">
        <f>VLOOKUP(B4815,Information_sites!D:E,2,FALSE)</f>
        <v>-24.105399999999999</v>
      </c>
      <c r="J4815">
        <f>VLOOKUP(B4815,Information_sites!D:F,3,FALSE)</f>
        <v>-45.702500000000001</v>
      </c>
      <c r="K4815">
        <v>18</v>
      </c>
      <c r="L4815">
        <v>91</v>
      </c>
      <c r="M4815">
        <v>40</v>
      </c>
      <c r="N4815">
        <v>9.1</v>
      </c>
      <c r="O4815">
        <v>8</v>
      </c>
      <c r="P4815" s="5">
        <v>0.41736111111111102</v>
      </c>
      <c r="Q4815" s="5">
        <v>0.42361111111111099</v>
      </c>
      <c r="R4815">
        <v>26</v>
      </c>
      <c r="S4815" s="2" t="s">
        <v>100</v>
      </c>
      <c r="T4815">
        <v>11</v>
      </c>
      <c r="U4815" s="2">
        <v>7</v>
      </c>
      <c r="X4815" t="str">
        <f>VLOOKUP($S4815,Taxonomic!A:D,2,FALSE)</f>
        <v>gobiidae</v>
      </c>
      <c r="Y4815" t="str">
        <f>VLOOKUP(S4815,Taxonomic!A:D,3,FALSE)</f>
        <v>coryphopterus</v>
      </c>
      <c r="Z4815" t="str">
        <f>VLOOKUP(S4815,Taxonomic!A:D,4,FALSE)</f>
        <v>glaucofraenum</v>
      </c>
    </row>
    <row r="4816" spans="1:26" x14ac:dyDescent="0.2">
      <c r="A4816" t="s">
        <v>30</v>
      </c>
      <c r="B4816" t="s">
        <v>436</v>
      </c>
      <c r="C4816" s="4" t="s">
        <v>197</v>
      </c>
      <c r="D4816">
        <v>2021</v>
      </c>
      <c r="E4816">
        <v>2</v>
      </c>
      <c r="F4816" s="9">
        <v>1</v>
      </c>
      <c r="G4816" t="s">
        <v>455</v>
      </c>
      <c r="H4816" t="s">
        <v>151</v>
      </c>
      <c r="I4816">
        <f>VLOOKUP(B4816,Information_sites!D:E,2,FALSE)</f>
        <v>-24.105399999999999</v>
      </c>
      <c r="J4816">
        <f>VLOOKUP(B4816,Information_sites!D:F,3,FALSE)</f>
        <v>-45.702500000000001</v>
      </c>
      <c r="K4816">
        <v>18</v>
      </c>
      <c r="L4816">
        <v>91</v>
      </c>
      <c r="M4816">
        <v>40</v>
      </c>
      <c r="N4816">
        <v>9.1</v>
      </c>
      <c r="O4816">
        <v>8</v>
      </c>
      <c r="P4816" s="5">
        <v>0.41736111111111102</v>
      </c>
      <c r="Q4816" s="5">
        <v>0.42361111111111099</v>
      </c>
      <c r="R4816">
        <v>26</v>
      </c>
      <c r="S4816" s="2" t="s">
        <v>54</v>
      </c>
      <c r="T4816">
        <v>1</v>
      </c>
      <c r="U4816" s="2">
        <v>5</v>
      </c>
      <c r="X4816" t="str">
        <f>VLOOKUP($S4816,Taxonomic!A:D,2,FALSE)</f>
        <v>blenniidae</v>
      </c>
      <c r="Y4816" t="str">
        <f>VLOOKUP(S4816,Taxonomic!A:D,3,FALSE)</f>
        <v>parablennius</v>
      </c>
      <c r="Z4816" t="str">
        <f>VLOOKUP(S4816,Taxonomic!A:D,4,FALSE)</f>
        <v>marmoreus</v>
      </c>
    </row>
    <row r="4817" spans="1:26" x14ac:dyDescent="0.2">
      <c r="A4817" t="s">
        <v>30</v>
      </c>
      <c r="B4817" t="s">
        <v>436</v>
      </c>
      <c r="C4817" s="4" t="s">
        <v>197</v>
      </c>
      <c r="D4817">
        <v>2021</v>
      </c>
      <c r="E4817">
        <v>2</v>
      </c>
      <c r="F4817" s="9">
        <v>1</v>
      </c>
      <c r="G4817" t="s">
        <v>455</v>
      </c>
      <c r="H4817" t="s">
        <v>151</v>
      </c>
      <c r="I4817">
        <f>VLOOKUP(B4817,Information_sites!D:E,2,FALSE)</f>
        <v>-24.105399999999999</v>
      </c>
      <c r="J4817">
        <f>VLOOKUP(B4817,Information_sites!D:F,3,FALSE)</f>
        <v>-45.702500000000001</v>
      </c>
      <c r="K4817">
        <v>18</v>
      </c>
      <c r="L4817">
        <v>91</v>
      </c>
      <c r="M4817">
        <v>40</v>
      </c>
      <c r="N4817">
        <v>9.1</v>
      </c>
      <c r="O4817">
        <v>8</v>
      </c>
      <c r="P4817" s="5">
        <v>0.41736111111111102</v>
      </c>
      <c r="Q4817" s="5">
        <v>0.42361111111111099</v>
      </c>
      <c r="R4817">
        <v>26</v>
      </c>
      <c r="S4817" s="2" t="s">
        <v>54</v>
      </c>
      <c r="T4817">
        <v>2</v>
      </c>
      <c r="U4817" s="2">
        <v>3</v>
      </c>
      <c r="X4817" t="str">
        <f>VLOOKUP($S4817,Taxonomic!A:D,2,FALSE)</f>
        <v>blenniidae</v>
      </c>
      <c r="Y4817" t="str">
        <f>VLOOKUP(S4817,Taxonomic!A:D,3,FALSE)</f>
        <v>parablennius</v>
      </c>
      <c r="Z4817" t="str">
        <f>VLOOKUP(S4817,Taxonomic!A:D,4,FALSE)</f>
        <v>marmoreus</v>
      </c>
    </row>
    <row r="4818" spans="1:26" x14ac:dyDescent="0.2">
      <c r="A4818" t="s">
        <v>30</v>
      </c>
      <c r="B4818" t="s">
        <v>436</v>
      </c>
      <c r="C4818" s="4" t="s">
        <v>197</v>
      </c>
      <c r="D4818">
        <v>2021</v>
      </c>
      <c r="E4818">
        <v>2</v>
      </c>
      <c r="F4818" s="9">
        <v>1</v>
      </c>
      <c r="G4818" t="s">
        <v>455</v>
      </c>
      <c r="H4818" t="s">
        <v>151</v>
      </c>
      <c r="I4818">
        <f>VLOOKUP(B4818,Information_sites!D:E,2,FALSE)</f>
        <v>-24.105399999999999</v>
      </c>
      <c r="J4818">
        <f>VLOOKUP(B4818,Information_sites!D:F,3,FALSE)</f>
        <v>-45.702500000000001</v>
      </c>
      <c r="K4818">
        <v>18</v>
      </c>
      <c r="L4818">
        <v>91</v>
      </c>
      <c r="M4818">
        <v>40</v>
      </c>
      <c r="N4818">
        <v>9.1</v>
      </c>
      <c r="O4818">
        <v>8</v>
      </c>
      <c r="P4818" s="5">
        <v>0.41736111111111102</v>
      </c>
      <c r="Q4818" s="5">
        <v>0.42361111111111099</v>
      </c>
      <c r="R4818">
        <v>26</v>
      </c>
      <c r="S4818" s="2" t="s">
        <v>55</v>
      </c>
      <c r="T4818">
        <v>2</v>
      </c>
      <c r="U4818" s="2">
        <v>7</v>
      </c>
      <c r="X4818" t="str">
        <f>VLOOKUP($S4818,Taxonomic!A:D,2,FALSE)</f>
        <v>blenniidae</v>
      </c>
      <c r="Y4818" t="str">
        <f>VLOOKUP(S4818,Taxonomic!A:D,3,FALSE)</f>
        <v>parablennius</v>
      </c>
      <c r="Z4818" t="str">
        <f>VLOOKUP(S4818,Taxonomic!A:D,4,FALSE)</f>
        <v>pilicornis</v>
      </c>
    </row>
    <row r="4819" spans="1:26" x14ac:dyDescent="0.2">
      <c r="A4819" t="s">
        <v>30</v>
      </c>
      <c r="B4819" t="s">
        <v>436</v>
      </c>
      <c r="C4819" s="4" t="s">
        <v>197</v>
      </c>
      <c r="D4819">
        <v>2021</v>
      </c>
      <c r="E4819">
        <v>2</v>
      </c>
      <c r="F4819" s="9">
        <v>1</v>
      </c>
      <c r="G4819" t="s">
        <v>455</v>
      </c>
      <c r="H4819" t="s">
        <v>151</v>
      </c>
      <c r="I4819">
        <f>VLOOKUP(B4819,Information_sites!D:E,2,FALSE)</f>
        <v>-24.105399999999999</v>
      </c>
      <c r="J4819">
        <f>VLOOKUP(B4819,Information_sites!D:F,3,FALSE)</f>
        <v>-45.702500000000001</v>
      </c>
      <c r="K4819">
        <v>18</v>
      </c>
      <c r="L4819">
        <v>91</v>
      </c>
      <c r="M4819">
        <v>40</v>
      </c>
      <c r="N4819">
        <v>9.1</v>
      </c>
      <c r="O4819">
        <v>8</v>
      </c>
      <c r="P4819" s="5">
        <v>0.41736111111111102</v>
      </c>
      <c r="Q4819" s="5">
        <v>0.42361111111111099</v>
      </c>
      <c r="R4819">
        <v>26</v>
      </c>
      <c r="S4819" s="2" t="s">
        <v>55</v>
      </c>
      <c r="T4819">
        <v>6</v>
      </c>
      <c r="U4819" s="2">
        <v>5</v>
      </c>
      <c r="X4819" t="str">
        <f>VLOOKUP($S4819,Taxonomic!A:D,2,FALSE)</f>
        <v>blenniidae</v>
      </c>
      <c r="Y4819" t="str">
        <f>VLOOKUP(S4819,Taxonomic!A:D,3,FALSE)</f>
        <v>parablennius</v>
      </c>
      <c r="Z4819" t="str">
        <f>VLOOKUP(S4819,Taxonomic!A:D,4,FALSE)</f>
        <v>pilicornis</v>
      </c>
    </row>
    <row r="4820" spans="1:26" x14ac:dyDescent="0.2">
      <c r="A4820" t="s">
        <v>30</v>
      </c>
      <c r="B4820" t="s">
        <v>436</v>
      </c>
      <c r="C4820" s="4" t="s">
        <v>197</v>
      </c>
      <c r="D4820">
        <v>2021</v>
      </c>
      <c r="E4820">
        <v>2</v>
      </c>
      <c r="F4820" s="9">
        <v>1</v>
      </c>
      <c r="G4820" t="s">
        <v>455</v>
      </c>
      <c r="H4820" t="s">
        <v>151</v>
      </c>
      <c r="I4820">
        <f>VLOOKUP(B4820,Information_sites!D:E,2,FALSE)</f>
        <v>-24.105399999999999</v>
      </c>
      <c r="J4820">
        <f>VLOOKUP(B4820,Information_sites!D:F,3,FALSE)</f>
        <v>-45.702500000000001</v>
      </c>
      <c r="K4820">
        <v>19</v>
      </c>
      <c r="L4820">
        <v>92</v>
      </c>
      <c r="M4820">
        <v>40</v>
      </c>
      <c r="N4820">
        <v>7.8</v>
      </c>
      <c r="O4820">
        <v>12</v>
      </c>
      <c r="P4820" s="5">
        <v>0.42847222222222198</v>
      </c>
      <c r="Q4820" s="5">
        <v>0.43472222222222201</v>
      </c>
      <c r="R4820">
        <v>26</v>
      </c>
      <c r="S4820" s="2" t="s">
        <v>39</v>
      </c>
      <c r="T4820">
        <v>3</v>
      </c>
      <c r="U4820" s="2">
        <v>15</v>
      </c>
      <c r="X4820" t="str">
        <f>VLOOKUP($S4820,Taxonomic!A:D,2,FALSE)</f>
        <v>haemulidae</v>
      </c>
      <c r="Y4820" t="str">
        <f>VLOOKUP(S4820,Taxonomic!A:D,3,FALSE)</f>
        <v>haemulon</v>
      </c>
      <c r="Z4820" t="str">
        <f>VLOOKUP(S4820,Taxonomic!A:D,4,FALSE)</f>
        <v>aurolineatum</v>
      </c>
    </row>
    <row r="4821" spans="1:26" x14ac:dyDescent="0.2">
      <c r="A4821" t="s">
        <v>30</v>
      </c>
      <c r="B4821" t="s">
        <v>436</v>
      </c>
      <c r="C4821" s="4" t="s">
        <v>197</v>
      </c>
      <c r="D4821">
        <v>2021</v>
      </c>
      <c r="E4821">
        <v>2</v>
      </c>
      <c r="F4821" s="9">
        <v>1</v>
      </c>
      <c r="G4821" t="s">
        <v>455</v>
      </c>
      <c r="H4821" t="s">
        <v>151</v>
      </c>
      <c r="I4821">
        <f>VLOOKUP(B4821,Information_sites!D:E,2,FALSE)</f>
        <v>-24.105399999999999</v>
      </c>
      <c r="J4821">
        <f>VLOOKUP(B4821,Information_sites!D:F,3,FALSE)</f>
        <v>-45.702500000000001</v>
      </c>
      <c r="K4821">
        <v>19</v>
      </c>
      <c r="L4821">
        <v>92</v>
      </c>
      <c r="M4821">
        <v>40</v>
      </c>
      <c r="N4821">
        <v>7.8</v>
      </c>
      <c r="O4821">
        <v>12</v>
      </c>
      <c r="P4821" s="5">
        <v>0.42847222222222198</v>
      </c>
      <c r="Q4821" s="5">
        <v>0.43472222222222201</v>
      </c>
      <c r="R4821">
        <v>26</v>
      </c>
      <c r="S4821" s="2" t="s">
        <v>39</v>
      </c>
      <c r="T4821">
        <v>2</v>
      </c>
      <c r="U4821" s="2">
        <v>17</v>
      </c>
      <c r="X4821" t="str">
        <f>VLOOKUP($S4821,Taxonomic!A:D,2,FALSE)</f>
        <v>haemulidae</v>
      </c>
      <c r="Y4821" t="str">
        <f>VLOOKUP(S4821,Taxonomic!A:D,3,FALSE)</f>
        <v>haemulon</v>
      </c>
      <c r="Z4821" t="str">
        <f>VLOOKUP(S4821,Taxonomic!A:D,4,FALSE)</f>
        <v>aurolineatum</v>
      </c>
    </row>
    <row r="4822" spans="1:26" x14ac:dyDescent="0.2">
      <c r="A4822" t="s">
        <v>30</v>
      </c>
      <c r="B4822" t="s">
        <v>436</v>
      </c>
      <c r="C4822" s="4" t="s">
        <v>197</v>
      </c>
      <c r="D4822">
        <v>2021</v>
      </c>
      <c r="E4822">
        <v>2</v>
      </c>
      <c r="F4822" s="9">
        <v>1</v>
      </c>
      <c r="G4822" t="s">
        <v>455</v>
      </c>
      <c r="H4822" t="s">
        <v>151</v>
      </c>
      <c r="I4822">
        <f>VLOOKUP(B4822,Information_sites!D:E,2,FALSE)</f>
        <v>-24.105399999999999</v>
      </c>
      <c r="J4822">
        <f>VLOOKUP(B4822,Information_sites!D:F,3,FALSE)</f>
        <v>-45.702500000000001</v>
      </c>
      <c r="K4822">
        <v>19</v>
      </c>
      <c r="L4822">
        <v>92</v>
      </c>
      <c r="M4822">
        <v>40</v>
      </c>
      <c r="N4822">
        <v>7.8</v>
      </c>
      <c r="O4822">
        <v>12</v>
      </c>
      <c r="P4822" s="5">
        <v>0.42847222222222198</v>
      </c>
      <c r="Q4822" s="5">
        <v>0.43472222222222201</v>
      </c>
      <c r="R4822">
        <v>26</v>
      </c>
      <c r="S4822" s="2" t="s">
        <v>39</v>
      </c>
      <c r="T4822">
        <v>17</v>
      </c>
      <c r="U4822" s="2">
        <v>5</v>
      </c>
      <c r="X4822" t="str">
        <f>VLOOKUP($S4822,Taxonomic!A:D,2,FALSE)</f>
        <v>haemulidae</v>
      </c>
      <c r="Y4822" t="str">
        <f>VLOOKUP(S4822,Taxonomic!A:D,3,FALSE)</f>
        <v>haemulon</v>
      </c>
      <c r="Z4822" t="str">
        <f>VLOOKUP(S4822,Taxonomic!A:D,4,FALSE)</f>
        <v>aurolineatum</v>
      </c>
    </row>
    <row r="4823" spans="1:26" x14ac:dyDescent="0.2">
      <c r="A4823" t="s">
        <v>30</v>
      </c>
      <c r="B4823" t="s">
        <v>436</v>
      </c>
      <c r="C4823" s="4" t="s">
        <v>197</v>
      </c>
      <c r="D4823">
        <v>2021</v>
      </c>
      <c r="E4823">
        <v>2</v>
      </c>
      <c r="F4823" s="9">
        <v>1</v>
      </c>
      <c r="G4823" t="s">
        <v>455</v>
      </c>
      <c r="H4823" t="s">
        <v>151</v>
      </c>
      <c r="I4823">
        <f>VLOOKUP(B4823,Information_sites!D:E,2,FALSE)</f>
        <v>-24.105399999999999</v>
      </c>
      <c r="J4823">
        <f>VLOOKUP(B4823,Information_sites!D:F,3,FALSE)</f>
        <v>-45.702500000000001</v>
      </c>
      <c r="K4823">
        <v>19</v>
      </c>
      <c r="L4823">
        <v>92</v>
      </c>
      <c r="M4823">
        <v>40</v>
      </c>
      <c r="N4823">
        <v>7.8</v>
      </c>
      <c r="O4823">
        <v>12</v>
      </c>
      <c r="P4823" s="5">
        <v>0.42847222222222198</v>
      </c>
      <c r="Q4823" s="5">
        <v>0.43472222222222201</v>
      </c>
      <c r="R4823">
        <v>26</v>
      </c>
      <c r="S4823" s="2" t="s">
        <v>154</v>
      </c>
      <c r="T4823">
        <v>21</v>
      </c>
      <c r="U4823" s="2">
        <v>8</v>
      </c>
      <c r="X4823" t="str">
        <f>VLOOKUP($S4823,Taxonomic!A:D,2,FALSE)</f>
        <v>lutjanidae</v>
      </c>
      <c r="Y4823" t="str">
        <f>VLOOKUP(S4823,Taxonomic!A:D,3,FALSE)</f>
        <v>rhomboplites</v>
      </c>
      <c r="Z4823" t="str">
        <f>VLOOKUP(S4823,Taxonomic!A:D,4,FALSE)</f>
        <v>aurorubens</v>
      </c>
    </row>
    <row r="4824" spans="1:26" x14ac:dyDescent="0.2">
      <c r="A4824" t="s">
        <v>30</v>
      </c>
      <c r="B4824" t="s">
        <v>436</v>
      </c>
      <c r="C4824" s="4" t="s">
        <v>197</v>
      </c>
      <c r="D4824">
        <v>2021</v>
      </c>
      <c r="E4824">
        <v>2</v>
      </c>
      <c r="F4824" s="9">
        <v>1</v>
      </c>
      <c r="G4824" t="s">
        <v>455</v>
      </c>
      <c r="H4824" t="s">
        <v>151</v>
      </c>
      <c r="I4824">
        <f>VLOOKUP(B4824,Information_sites!D:E,2,FALSE)</f>
        <v>-24.105399999999999</v>
      </c>
      <c r="J4824">
        <f>VLOOKUP(B4824,Information_sites!D:F,3,FALSE)</f>
        <v>-45.702500000000001</v>
      </c>
      <c r="K4824">
        <v>19</v>
      </c>
      <c r="L4824">
        <v>92</v>
      </c>
      <c r="M4824">
        <v>40</v>
      </c>
      <c r="N4824">
        <v>7.8</v>
      </c>
      <c r="O4824">
        <v>12</v>
      </c>
      <c r="P4824" s="5">
        <v>0.42847222222222198</v>
      </c>
      <c r="Q4824" s="5">
        <v>0.43472222222222201</v>
      </c>
      <c r="R4824">
        <v>26</v>
      </c>
      <c r="S4824" s="2" t="s">
        <v>34</v>
      </c>
      <c r="T4824">
        <v>1</v>
      </c>
      <c r="U4824" s="2">
        <v>27</v>
      </c>
      <c r="X4824" t="str">
        <f>VLOOKUP($S4824,Taxonomic!A:D,2,FALSE)</f>
        <v>labridae</v>
      </c>
      <c r="Y4824" t="str">
        <f>VLOOKUP(S4824,Taxonomic!A:D,3,FALSE)</f>
        <v>bodianus</v>
      </c>
      <c r="Z4824" t="str">
        <f>VLOOKUP(S4824,Taxonomic!A:D,4,FALSE)</f>
        <v>pulchellus</v>
      </c>
    </row>
    <row r="4825" spans="1:26" x14ac:dyDescent="0.2">
      <c r="A4825" t="s">
        <v>30</v>
      </c>
      <c r="B4825" t="s">
        <v>436</v>
      </c>
      <c r="C4825" s="4" t="s">
        <v>197</v>
      </c>
      <c r="D4825">
        <v>2021</v>
      </c>
      <c r="E4825">
        <v>2</v>
      </c>
      <c r="F4825" s="9">
        <v>1</v>
      </c>
      <c r="G4825" t="s">
        <v>455</v>
      </c>
      <c r="H4825" t="s">
        <v>151</v>
      </c>
      <c r="I4825">
        <f>VLOOKUP(B4825,Information_sites!D:E,2,FALSE)</f>
        <v>-24.105399999999999</v>
      </c>
      <c r="J4825">
        <f>VLOOKUP(B4825,Information_sites!D:F,3,FALSE)</f>
        <v>-45.702500000000001</v>
      </c>
      <c r="K4825">
        <v>19</v>
      </c>
      <c r="L4825">
        <v>92</v>
      </c>
      <c r="M4825">
        <v>40</v>
      </c>
      <c r="N4825">
        <v>7.8</v>
      </c>
      <c r="O4825">
        <v>12</v>
      </c>
      <c r="P4825" s="5">
        <v>0.42847222222222198</v>
      </c>
      <c r="Q4825" s="5">
        <v>0.43472222222222201</v>
      </c>
      <c r="R4825">
        <v>26</v>
      </c>
      <c r="S4825" s="2" t="s">
        <v>75</v>
      </c>
      <c r="T4825">
        <v>1</v>
      </c>
      <c r="U4825" s="2">
        <v>33</v>
      </c>
      <c r="X4825" t="str">
        <f>VLOOKUP($S4825,Taxonomic!A:D,2,FALSE)</f>
        <v>labridae</v>
      </c>
      <c r="Y4825" t="str">
        <f>VLOOKUP(S4825,Taxonomic!A:D,3,FALSE)</f>
        <v>halichoeres</v>
      </c>
      <c r="Z4825" t="str">
        <f>VLOOKUP(S4825,Taxonomic!A:D,4,FALSE)</f>
        <v>brasiliensis</v>
      </c>
    </row>
    <row r="4826" spans="1:26" x14ac:dyDescent="0.2">
      <c r="A4826" t="s">
        <v>30</v>
      </c>
      <c r="B4826" t="s">
        <v>436</v>
      </c>
      <c r="C4826" s="4" t="s">
        <v>197</v>
      </c>
      <c r="D4826">
        <v>2021</v>
      </c>
      <c r="E4826">
        <v>2</v>
      </c>
      <c r="F4826" s="9">
        <v>1</v>
      </c>
      <c r="G4826" t="s">
        <v>455</v>
      </c>
      <c r="H4826" t="s">
        <v>151</v>
      </c>
      <c r="I4826">
        <f>VLOOKUP(B4826,Information_sites!D:E,2,FALSE)</f>
        <v>-24.105399999999999</v>
      </c>
      <c r="J4826">
        <f>VLOOKUP(B4826,Information_sites!D:F,3,FALSE)</f>
        <v>-45.702500000000001</v>
      </c>
      <c r="K4826">
        <v>19</v>
      </c>
      <c r="L4826">
        <v>92</v>
      </c>
      <c r="M4826">
        <v>40</v>
      </c>
      <c r="N4826">
        <v>7.8</v>
      </c>
      <c r="O4826">
        <v>12</v>
      </c>
      <c r="P4826" s="5">
        <v>0.42847222222222198</v>
      </c>
      <c r="Q4826" s="5">
        <v>0.43472222222222201</v>
      </c>
      <c r="R4826">
        <v>26</v>
      </c>
      <c r="S4826" s="2" t="s">
        <v>56</v>
      </c>
      <c r="T4826">
        <v>1</v>
      </c>
      <c r="U4826" s="2">
        <v>30</v>
      </c>
      <c r="V4826" t="s">
        <v>157</v>
      </c>
      <c r="X4826" t="str">
        <f>VLOOKUP($S4826,Taxonomic!A:D,2,FALSE)</f>
        <v>scaridae</v>
      </c>
      <c r="Y4826" t="str">
        <f>VLOOKUP(S4826,Taxonomic!A:D,3,FALSE)</f>
        <v>sparisoma</v>
      </c>
      <c r="Z4826" t="str">
        <f>VLOOKUP(S4826,Taxonomic!A:D,4,FALSE)</f>
        <v>axillare</v>
      </c>
    </row>
    <row r="4827" spans="1:26" x14ac:dyDescent="0.2">
      <c r="A4827" t="s">
        <v>30</v>
      </c>
      <c r="B4827" t="s">
        <v>436</v>
      </c>
      <c r="C4827" s="4" t="s">
        <v>197</v>
      </c>
      <c r="D4827">
        <v>2021</v>
      </c>
      <c r="E4827">
        <v>2</v>
      </c>
      <c r="F4827" s="9">
        <v>1</v>
      </c>
      <c r="G4827" t="s">
        <v>455</v>
      </c>
      <c r="H4827" t="s">
        <v>151</v>
      </c>
      <c r="I4827">
        <f>VLOOKUP(B4827,Information_sites!D:E,2,FALSE)</f>
        <v>-24.105399999999999</v>
      </c>
      <c r="J4827">
        <f>VLOOKUP(B4827,Information_sites!D:F,3,FALSE)</f>
        <v>-45.702500000000001</v>
      </c>
      <c r="K4827">
        <v>19</v>
      </c>
      <c r="L4827">
        <v>92</v>
      </c>
      <c r="M4827">
        <v>40</v>
      </c>
      <c r="N4827">
        <v>7.8</v>
      </c>
      <c r="O4827">
        <v>12</v>
      </c>
      <c r="P4827" s="5">
        <v>0.42847222222222198</v>
      </c>
      <c r="Q4827" s="5">
        <v>0.43472222222222201</v>
      </c>
      <c r="R4827">
        <v>26</v>
      </c>
      <c r="S4827" s="2" t="s">
        <v>56</v>
      </c>
      <c r="T4827">
        <v>1</v>
      </c>
      <c r="U4827" s="2">
        <v>35</v>
      </c>
      <c r="V4827" t="s">
        <v>157</v>
      </c>
      <c r="X4827" t="str">
        <f>VLOOKUP($S4827,Taxonomic!A:D,2,FALSE)</f>
        <v>scaridae</v>
      </c>
      <c r="Y4827" t="str">
        <f>VLOOKUP(S4827,Taxonomic!A:D,3,FALSE)</f>
        <v>sparisoma</v>
      </c>
      <c r="Z4827" t="str">
        <f>VLOOKUP(S4827,Taxonomic!A:D,4,FALSE)</f>
        <v>axillare</v>
      </c>
    </row>
    <row r="4828" spans="1:26" x14ac:dyDescent="0.2">
      <c r="A4828" t="s">
        <v>30</v>
      </c>
      <c r="B4828" t="s">
        <v>436</v>
      </c>
      <c r="C4828" s="4" t="s">
        <v>197</v>
      </c>
      <c r="D4828">
        <v>2021</v>
      </c>
      <c r="E4828">
        <v>2</v>
      </c>
      <c r="F4828" s="9">
        <v>1</v>
      </c>
      <c r="G4828" t="s">
        <v>455</v>
      </c>
      <c r="H4828" t="s">
        <v>151</v>
      </c>
      <c r="I4828">
        <f>VLOOKUP(B4828,Information_sites!D:E,2,FALSE)</f>
        <v>-24.105399999999999</v>
      </c>
      <c r="J4828">
        <f>VLOOKUP(B4828,Information_sites!D:F,3,FALSE)</f>
        <v>-45.702500000000001</v>
      </c>
      <c r="K4828">
        <v>19</v>
      </c>
      <c r="L4828">
        <v>92</v>
      </c>
      <c r="M4828">
        <v>40</v>
      </c>
      <c r="N4828">
        <v>7.8</v>
      </c>
      <c r="O4828">
        <v>12</v>
      </c>
      <c r="P4828" s="5">
        <v>0.42847222222222198</v>
      </c>
      <c r="Q4828" s="5">
        <v>0.43472222222222201</v>
      </c>
      <c r="R4828">
        <v>26</v>
      </c>
      <c r="S4828" t="s">
        <v>437</v>
      </c>
      <c r="T4828">
        <v>1</v>
      </c>
      <c r="U4828" s="2">
        <v>20</v>
      </c>
      <c r="X4828" t="str">
        <f>VLOOKUP($S4828,Taxonomic!A:D,2,FALSE)</f>
        <v>haemulidae</v>
      </c>
      <c r="Y4828" t="str">
        <f>VLOOKUP(S4828,Taxonomic!A:D,3,FALSE)</f>
        <v>haemulon</v>
      </c>
      <c r="Z4828" t="str">
        <f>VLOOKUP(S4828,Taxonomic!A:D,4,FALSE)</f>
        <v>atlanticus</v>
      </c>
    </row>
    <row r="4829" spans="1:26" x14ac:dyDescent="0.2">
      <c r="A4829" t="s">
        <v>30</v>
      </c>
      <c r="B4829" t="s">
        <v>436</v>
      </c>
      <c r="C4829" s="4" t="s">
        <v>197</v>
      </c>
      <c r="D4829">
        <v>2021</v>
      </c>
      <c r="E4829">
        <v>2</v>
      </c>
      <c r="F4829" s="9">
        <v>1</v>
      </c>
      <c r="G4829" t="s">
        <v>455</v>
      </c>
      <c r="H4829" t="s">
        <v>151</v>
      </c>
      <c r="I4829">
        <f>VLOOKUP(B4829,Information_sites!D:E,2,FALSE)</f>
        <v>-24.105399999999999</v>
      </c>
      <c r="J4829">
        <f>VLOOKUP(B4829,Information_sites!D:F,3,FALSE)</f>
        <v>-45.702500000000001</v>
      </c>
      <c r="K4829">
        <v>19</v>
      </c>
      <c r="L4829">
        <v>92</v>
      </c>
      <c r="M4829">
        <v>40</v>
      </c>
      <c r="N4829">
        <v>7.8</v>
      </c>
      <c r="O4829">
        <v>12</v>
      </c>
      <c r="P4829" s="5">
        <v>0.42847222222222198</v>
      </c>
      <c r="Q4829" s="5">
        <v>0.43472222222222201</v>
      </c>
      <c r="R4829">
        <v>26</v>
      </c>
      <c r="S4829" s="2" t="s">
        <v>40</v>
      </c>
      <c r="T4829">
        <v>2</v>
      </c>
      <c r="U4829" s="2">
        <v>5</v>
      </c>
      <c r="X4829" t="str">
        <f>VLOOKUP($S4829,Taxonomic!A:D,2,FALSE)</f>
        <v>labridae</v>
      </c>
      <c r="Y4829" t="str">
        <f>VLOOKUP(S4829,Taxonomic!A:D,3,FALSE)</f>
        <v>halichoeres</v>
      </c>
      <c r="Z4829" t="str">
        <f>VLOOKUP(S4829,Taxonomic!A:D,4,FALSE)</f>
        <v>poeyi</v>
      </c>
    </row>
    <row r="4830" spans="1:26" x14ac:dyDescent="0.2">
      <c r="A4830" t="s">
        <v>30</v>
      </c>
      <c r="B4830" t="s">
        <v>436</v>
      </c>
      <c r="C4830" s="4" t="s">
        <v>197</v>
      </c>
      <c r="D4830">
        <v>2021</v>
      </c>
      <c r="E4830">
        <v>2</v>
      </c>
      <c r="F4830" s="9">
        <v>1</v>
      </c>
      <c r="G4830" t="s">
        <v>455</v>
      </c>
      <c r="H4830" t="s">
        <v>151</v>
      </c>
      <c r="I4830">
        <f>VLOOKUP(B4830,Information_sites!D:E,2,FALSE)</f>
        <v>-24.105399999999999</v>
      </c>
      <c r="J4830">
        <f>VLOOKUP(B4830,Information_sites!D:F,3,FALSE)</f>
        <v>-45.702500000000001</v>
      </c>
      <c r="K4830">
        <v>19</v>
      </c>
      <c r="L4830">
        <v>92</v>
      </c>
      <c r="M4830">
        <v>40</v>
      </c>
      <c r="N4830">
        <v>7.8</v>
      </c>
      <c r="O4830">
        <v>12</v>
      </c>
      <c r="P4830" s="5">
        <v>0.42847222222222198</v>
      </c>
      <c r="Q4830" s="5">
        <v>0.43472222222222201</v>
      </c>
      <c r="R4830">
        <v>26</v>
      </c>
      <c r="S4830" s="2" t="s">
        <v>40</v>
      </c>
      <c r="T4830">
        <v>1</v>
      </c>
      <c r="U4830" s="2">
        <v>8</v>
      </c>
      <c r="X4830" t="str">
        <f>VLOOKUP($S4830,Taxonomic!A:D,2,FALSE)</f>
        <v>labridae</v>
      </c>
      <c r="Y4830" t="str">
        <f>VLOOKUP(S4830,Taxonomic!A:D,3,FALSE)</f>
        <v>halichoeres</v>
      </c>
      <c r="Z4830" t="str">
        <f>VLOOKUP(S4830,Taxonomic!A:D,4,FALSE)</f>
        <v>poeyi</v>
      </c>
    </row>
    <row r="4831" spans="1:26" x14ac:dyDescent="0.2">
      <c r="A4831" t="s">
        <v>30</v>
      </c>
      <c r="B4831" t="s">
        <v>436</v>
      </c>
      <c r="C4831" s="4" t="s">
        <v>197</v>
      </c>
      <c r="D4831">
        <v>2021</v>
      </c>
      <c r="E4831">
        <v>2</v>
      </c>
      <c r="F4831" s="9">
        <v>1</v>
      </c>
      <c r="G4831" t="s">
        <v>455</v>
      </c>
      <c r="H4831" t="s">
        <v>151</v>
      </c>
      <c r="I4831">
        <f>VLOOKUP(B4831,Information_sites!D:E,2,FALSE)</f>
        <v>-24.105399999999999</v>
      </c>
      <c r="J4831">
        <f>VLOOKUP(B4831,Information_sites!D:F,3,FALSE)</f>
        <v>-45.702500000000001</v>
      </c>
      <c r="K4831">
        <v>19</v>
      </c>
      <c r="L4831">
        <v>92</v>
      </c>
      <c r="M4831">
        <v>40</v>
      </c>
      <c r="N4831">
        <v>7.8</v>
      </c>
      <c r="O4831">
        <v>12</v>
      </c>
      <c r="P4831" s="5">
        <v>0.42847222222222198</v>
      </c>
      <c r="Q4831" s="5">
        <v>0.43472222222222201</v>
      </c>
      <c r="R4831">
        <v>26</v>
      </c>
      <c r="S4831" s="2" t="s">
        <v>57</v>
      </c>
      <c r="T4831">
        <v>1</v>
      </c>
      <c r="U4831" s="2">
        <v>35</v>
      </c>
      <c r="V4831" t="s">
        <v>157</v>
      </c>
      <c r="X4831" t="str">
        <f>VLOOKUP($S4831,Taxonomic!A:D,2,FALSE)</f>
        <v>scaridae</v>
      </c>
      <c r="Y4831" t="str">
        <f>VLOOKUP(S4831,Taxonomic!A:D,3,FALSE)</f>
        <v>sparisoma</v>
      </c>
      <c r="Z4831" t="str">
        <f>VLOOKUP(S4831,Taxonomic!A:D,4,FALSE)</f>
        <v>frondosum</v>
      </c>
    </row>
    <row r="4832" spans="1:26" x14ac:dyDescent="0.2">
      <c r="A4832" t="s">
        <v>30</v>
      </c>
      <c r="B4832" t="s">
        <v>436</v>
      </c>
      <c r="C4832" s="4" t="s">
        <v>197</v>
      </c>
      <c r="D4832">
        <v>2021</v>
      </c>
      <c r="E4832">
        <v>2</v>
      </c>
      <c r="F4832" s="9">
        <v>1</v>
      </c>
      <c r="G4832" t="s">
        <v>455</v>
      </c>
      <c r="H4832" t="s">
        <v>151</v>
      </c>
      <c r="I4832">
        <f>VLOOKUP(B4832,Information_sites!D:E,2,FALSE)</f>
        <v>-24.105399999999999</v>
      </c>
      <c r="J4832">
        <f>VLOOKUP(B4832,Information_sites!D:F,3,FALSE)</f>
        <v>-45.702500000000001</v>
      </c>
      <c r="K4832">
        <v>19</v>
      </c>
      <c r="L4832">
        <v>92</v>
      </c>
      <c r="M4832">
        <v>40</v>
      </c>
      <c r="N4832">
        <v>7.8</v>
      </c>
      <c r="O4832">
        <v>12</v>
      </c>
      <c r="P4832" s="5">
        <v>0.42847222222222198</v>
      </c>
      <c r="Q4832" s="5">
        <v>0.43472222222222201</v>
      </c>
      <c r="R4832">
        <v>26</v>
      </c>
      <c r="S4832" s="2" t="s">
        <v>33</v>
      </c>
      <c r="T4832">
        <v>1</v>
      </c>
      <c r="U4832" s="2">
        <v>12</v>
      </c>
      <c r="X4832" t="str">
        <f>VLOOKUP($S4832,Taxonomic!A:D,2,FALSE)</f>
        <v>pomacentridae</v>
      </c>
      <c r="Y4832" t="str">
        <f>VLOOKUP(S4832,Taxonomic!A:D,3,FALSE)</f>
        <v>abudefduf</v>
      </c>
      <c r="Z4832" t="str">
        <f>VLOOKUP(S4832,Taxonomic!A:D,4,FALSE)</f>
        <v>saxatilis</v>
      </c>
    </row>
    <row r="4833" spans="1:26" x14ac:dyDescent="0.2">
      <c r="A4833" t="s">
        <v>30</v>
      </c>
      <c r="B4833" t="s">
        <v>436</v>
      </c>
      <c r="C4833" s="4" t="s">
        <v>197</v>
      </c>
      <c r="D4833">
        <v>2021</v>
      </c>
      <c r="E4833">
        <v>2</v>
      </c>
      <c r="F4833" s="9">
        <v>1</v>
      </c>
      <c r="G4833" t="s">
        <v>455</v>
      </c>
      <c r="H4833" t="s">
        <v>151</v>
      </c>
      <c r="I4833">
        <f>VLOOKUP(B4833,Information_sites!D:E,2,FALSE)</f>
        <v>-24.105399999999999</v>
      </c>
      <c r="J4833">
        <f>VLOOKUP(B4833,Information_sites!D:F,3,FALSE)</f>
        <v>-45.702500000000001</v>
      </c>
      <c r="K4833">
        <v>19</v>
      </c>
      <c r="L4833">
        <v>92</v>
      </c>
      <c r="M4833">
        <v>40</v>
      </c>
      <c r="N4833">
        <v>7.8</v>
      </c>
      <c r="O4833">
        <v>12</v>
      </c>
      <c r="P4833" s="5">
        <v>0.42847222222222198</v>
      </c>
      <c r="Q4833" s="5">
        <v>0.43472222222222201</v>
      </c>
      <c r="R4833">
        <v>26</v>
      </c>
      <c r="S4833" s="2" t="s">
        <v>33</v>
      </c>
      <c r="T4833">
        <v>1</v>
      </c>
      <c r="U4833" s="2">
        <v>15</v>
      </c>
      <c r="X4833" t="str">
        <f>VLOOKUP($S4833,Taxonomic!A:D,2,FALSE)</f>
        <v>pomacentridae</v>
      </c>
      <c r="Y4833" t="str">
        <f>VLOOKUP(S4833,Taxonomic!A:D,3,FALSE)</f>
        <v>abudefduf</v>
      </c>
      <c r="Z4833" t="str">
        <f>VLOOKUP(S4833,Taxonomic!A:D,4,FALSE)</f>
        <v>saxatilis</v>
      </c>
    </row>
    <row r="4834" spans="1:26" x14ac:dyDescent="0.2">
      <c r="A4834" t="s">
        <v>30</v>
      </c>
      <c r="B4834" t="s">
        <v>436</v>
      </c>
      <c r="C4834" s="4" t="s">
        <v>197</v>
      </c>
      <c r="D4834">
        <v>2021</v>
      </c>
      <c r="E4834">
        <v>2</v>
      </c>
      <c r="F4834" s="9">
        <v>1</v>
      </c>
      <c r="G4834" t="s">
        <v>455</v>
      </c>
      <c r="H4834" t="s">
        <v>151</v>
      </c>
      <c r="I4834">
        <f>VLOOKUP(B4834,Information_sites!D:E,2,FALSE)</f>
        <v>-24.105399999999999</v>
      </c>
      <c r="J4834">
        <f>VLOOKUP(B4834,Information_sites!D:F,3,FALSE)</f>
        <v>-45.702500000000001</v>
      </c>
      <c r="K4834">
        <v>19</v>
      </c>
      <c r="L4834">
        <v>92</v>
      </c>
      <c r="M4834">
        <v>40</v>
      </c>
      <c r="N4834">
        <v>7.8</v>
      </c>
      <c r="O4834">
        <v>12</v>
      </c>
      <c r="P4834" s="5">
        <v>0.42847222222222198</v>
      </c>
      <c r="Q4834" s="5">
        <v>0.43472222222222201</v>
      </c>
      <c r="R4834">
        <v>26</v>
      </c>
      <c r="S4834" s="2" t="s">
        <v>131</v>
      </c>
      <c r="T4834">
        <v>1</v>
      </c>
      <c r="U4834" s="2">
        <v>15</v>
      </c>
      <c r="V4834" t="s">
        <v>137</v>
      </c>
      <c r="X4834" t="str">
        <f>VLOOKUP($S4834,Taxonomic!A:D,2,FALSE)</f>
        <v>scaridae</v>
      </c>
      <c r="Y4834" t="str">
        <f>VLOOKUP(S4834,Taxonomic!A:D,3,FALSE)</f>
        <v>sparisoma</v>
      </c>
      <c r="Z4834" t="str">
        <f>VLOOKUP(S4834,Taxonomic!A:D,4,FALSE)</f>
        <v>tuiupiranga</v>
      </c>
    </row>
    <row r="4835" spans="1:26" x14ac:dyDescent="0.2">
      <c r="A4835" t="s">
        <v>30</v>
      </c>
      <c r="B4835" t="s">
        <v>436</v>
      </c>
      <c r="C4835" s="4" t="s">
        <v>197</v>
      </c>
      <c r="D4835">
        <v>2021</v>
      </c>
      <c r="E4835">
        <v>2</v>
      </c>
      <c r="F4835" s="9">
        <v>1</v>
      </c>
      <c r="G4835" t="s">
        <v>455</v>
      </c>
      <c r="H4835" t="s">
        <v>151</v>
      </c>
      <c r="I4835">
        <f>VLOOKUP(B4835,Information_sites!D:E,2,FALSE)</f>
        <v>-24.105399999999999</v>
      </c>
      <c r="J4835">
        <f>VLOOKUP(B4835,Information_sites!D:F,3,FALSE)</f>
        <v>-45.702500000000001</v>
      </c>
      <c r="K4835">
        <v>19</v>
      </c>
      <c r="L4835">
        <v>92</v>
      </c>
      <c r="M4835">
        <v>40</v>
      </c>
      <c r="N4835">
        <v>7.8</v>
      </c>
      <c r="O4835">
        <v>12</v>
      </c>
      <c r="P4835" s="5">
        <v>0.42847222222222198</v>
      </c>
      <c r="Q4835" s="5">
        <v>0.43472222222222201</v>
      </c>
      <c r="R4835">
        <v>26</v>
      </c>
      <c r="S4835" s="2" t="s">
        <v>131</v>
      </c>
      <c r="T4835">
        <v>1</v>
      </c>
      <c r="U4835" s="2">
        <v>17</v>
      </c>
      <c r="V4835" t="s">
        <v>137</v>
      </c>
      <c r="X4835" t="str">
        <f>VLOOKUP($S4835,Taxonomic!A:D,2,FALSE)</f>
        <v>scaridae</v>
      </c>
      <c r="Y4835" t="str">
        <f>VLOOKUP(S4835,Taxonomic!A:D,3,FALSE)</f>
        <v>sparisoma</v>
      </c>
      <c r="Z4835" t="str">
        <f>VLOOKUP(S4835,Taxonomic!A:D,4,FALSE)</f>
        <v>tuiupiranga</v>
      </c>
    </row>
    <row r="4836" spans="1:26" x14ac:dyDescent="0.2">
      <c r="A4836" t="s">
        <v>30</v>
      </c>
      <c r="B4836" t="s">
        <v>436</v>
      </c>
      <c r="C4836" s="4" t="s">
        <v>197</v>
      </c>
      <c r="D4836">
        <v>2021</v>
      </c>
      <c r="E4836">
        <v>2</v>
      </c>
      <c r="F4836" s="9">
        <v>1</v>
      </c>
      <c r="G4836" t="s">
        <v>455</v>
      </c>
      <c r="H4836" t="s">
        <v>151</v>
      </c>
      <c r="I4836">
        <f>VLOOKUP(B4836,Information_sites!D:E,2,FALSE)</f>
        <v>-24.105399999999999</v>
      </c>
      <c r="J4836">
        <f>VLOOKUP(B4836,Information_sites!D:F,3,FALSE)</f>
        <v>-45.702500000000001</v>
      </c>
      <c r="K4836">
        <v>19</v>
      </c>
      <c r="L4836">
        <v>92</v>
      </c>
      <c r="M4836">
        <v>40</v>
      </c>
      <c r="N4836">
        <v>7.8</v>
      </c>
      <c r="O4836">
        <v>12</v>
      </c>
      <c r="P4836" s="5">
        <v>0.42847222222222198</v>
      </c>
      <c r="Q4836" s="5">
        <v>0.43472222222222201</v>
      </c>
      <c r="R4836">
        <v>26</v>
      </c>
      <c r="S4836" s="2" t="s">
        <v>131</v>
      </c>
      <c r="T4836">
        <v>1</v>
      </c>
      <c r="U4836" s="2">
        <v>20</v>
      </c>
      <c r="V4836" t="s">
        <v>157</v>
      </c>
      <c r="X4836" t="str">
        <f>VLOOKUP($S4836,Taxonomic!A:D,2,FALSE)</f>
        <v>scaridae</v>
      </c>
      <c r="Y4836" t="str">
        <f>VLOOKUP(S4836,Taxonomic!A:D,3,FALSE)</f>
        <v>sparisoma</v>
      </c>
      <c r="Z4836" t="str">
        <f>VLOOKUP(S4836,Taxonomic!A:D,4,FALSE)</f>
        <v>tuiupiranga</v>
      </c>
    </row>
    <row r="4837" spans="1:26" x14ac:dyDescent="0.2">
      <c r="A4837" t="s">
        <v>30</v>
      </c>
      <c r="B4837" t="s">
        <v>436</v>
      </c>
      <c r="C4837" s="4" t="s">
        <v>197</v>
      </c>
      <c r="D4837">
        <v>2021</v>
      </c>
      <c r="E4837">
        <v>2</v>
      </c>
      <c r="F4837" s="9">
        <v>1</v>
      </c>
      <c r="G4837" t="s">
        <v>455</v>
      </c>
      <c r="H4837" t="s">
        <v>151</v>
      </c>
      <c r="I4837">
        <f>VLOOKUP(B4837,Information_sites!D:E,2,FALSE)</f>
        <v>-24.105399999999999</v>
      </c>
      <c r="J4837">
        <f>VLOOKUP(B4837,Information_sites!D:F,3,FALSE)</f>
        <v>-45.702500000000001</v>
      </c>
      <c r="K4837">
        <v>19</v>
      </c>
      <c r="L4837">
        <v>92</v>
      </c>
      <c r="M4837">
        <v>40</v>
      </c>
      <c r="N4837">
        <v>7.8</v>
      </c>
      <c r="O4837">
        <v>12</v>
      </c>
      <c r="P4837" s="5">
        <v>0.42847222222222198</v>
      </c>
      <c r="Q4837" s="5">
        <v>0.43472222222222201</v>
      </c>
      <c r="R4837">
        <v>26</v>
      </c>
      <c r="S4837" s="2" t="s">
        <v>114</v>
      </c>
      <c r="T4837">
        <v>2</v>
      </c>
      <c r="U4837" s="2">
        <v>10</v>
      </c>
      <c r="V4837" t="s">
        <v>137</v>
      </c>
      <c r="X4837" t="str">
        <f>VLOOKUP($S4837,Taxonomic!A:D,2,FALSE)</f>
        <v>scaridae</v>
      </c>
      <c r="Y4837" t="str">
        <f>VLOOKUP(S4837,Taxonomic!A:D,3,FALSE)</f>
        <v>cryptotomus</v>
      </c>
      <c r="Z4837" t="str">
        <f>VLOOKUP(S4837,Taxonomic!A:D,4,FALSE)</f>
        <v>roseus</v>
      </c>
    </row>
    <row r="4838" spans="1:26" x14ac:dyDescent="0.2">
      <c r="A4838" t="s">
        <v>30</v>
      </c>
      <c r="B4838" t="s">
        <v>436</v>
      </c>
      <c r="C4838" s="4" t="s">
        <v>197</v>
      </c>
      <c r="D4838">
        <v>2021</v>
      </c>
      <c r="E4838">
        <v>2</v>
      </c>
      <c r="F4838" s="9">
        <v>1</v>
      </c>
      <c r="G4838" t="s">
        <v>455</v>
      </c>
      <c r="H4838" t="s">
        <v>151</v>
      </c>
      <c r="I4838">
        <f>VLOOKUP(B4838,Information_sites!D:E,2,FALSE)</f>
        <v>-24.105399999999999</v>
      </c>
      <c r="J4838">
        <f>VLOOKUP(B4838,Information_sites!D:F,3,FALSE)</f>
        <v>-45.702500000000001</v>
      </c>
      <c r="K4838">
        <v>19</v>
      </c>
      <c r="L4838">
        <v>92</v>
      </c>
      <c r="M4838">
        <v>40</v>
      </c>
      <c r="N4838">
        <v>7.8</v>
      </c>
      <c r="O4838">
        <v>12</v>
      </c>
      <c r="P4838" s="5">
        <v>0.42847222222222198</v>
      </c>
      <c r="Q4838" s="5">
        <v>0.43472222222222201</v>
      </c>
      <c r="R4838">
        <v>26</v>
      </c>
      <c r="S4838" s="2" t="s">
        <v>114</v>
      </c>
      <c r="T4838">
        <v>1</v>
      </c>
      <c r="U4838" s="2">
        <v>12</v>
      </c>
      <c r="V4838" t="s">
        <v>157</v>
      </c>
      <c r="X4838" t="str">
        <f>VLOOKUP($S4838,Taxonomic!A:D,2,FALSE)</f>
        <v>scaridae</v>
      </c>
      <c r="Y4838" t="str">
        <f>VLOOKUP(S4838,Taxonomic!A:D,3,FALSE)</f>
        <v>cryptotomus</v>
      </c>
      <c r="Z4838" t="str">
        <f>VLOOKUP(S4838,Taxonomic!A:D,4,FALSE)</f>
        <v>roseus</v>
      </c>
    </row>
    <row r="4839" spans="1:26" x14ac:dyDescent="0.2">
      <c r="A4839" t="s">
        <v>30</v>
      </c>
      <c r="B4839" t="s">
        <v>436</v>
      </c>
      <c r="C4839" s="4" t="s">
        <v>197</v>
      </c>
      <c r="D4839">
        <v>2021</v>
      </c>
      <c r="E4839">
        <v>2</v>
      </c>
      <c r="F4839" s="9">
        <v>1</v>
      </c>
      <c r="G4839" t="s">
        <v>455</v>
      </c>
      <c r="H4839" t="s">
        <v>151</v>
      </c>
      <c r="I4839">
        <f>VLOOKUP(B4839,Information_sites!D:E,2,FALSE)</f>
        <v>-24.105399999999999</v>
      </c>
      <c r="J4839">
        <f>VLOOKUP(B4839,Information_sites!D:F,3,FALSE)</f>
        <v>-45.702500000000001</v>
      </c>
      <c r="K4839">
        <v>19</v>
      </c>
      <c r="L4839">
        <v>92</v>
      </c>
      <c r="M4839">
        <v>40</v>
      </c>
      <c r="N4839">
        <v>7.8</v>
      </c>
      <c r="O4839">
        <v>12</v>
      </c>
      <c r="P4839" s="5">
        <v>0.42847222222222198</v>
      </c>
      <c r="Q4839" s="5">
        <v>0.43472222222222201</v>
      </c>
      <c r="R4839">
        <v>26</v>
      </c>
      <c r="S4839" s="2" t="s">
        <v>64</v>
      </c>
      <c r="T4839">
        <v>1</v>
      </c>
      <c r="U4839" s="2">
        <v>25</v>
      </c>
      <c r="X4839" t="str">
        <f>VLOOKUP($S4839,Taxonomic!A:D,2,FALSE)</f>
        <v>kyphosidae</v>
      </c>
      <c r="Y4839" t="str">
        <f>VLOOKUP(S4839,Taxonomic!A:D,3,FALSE)</f>
        <v>kyphosus</v>
      </c>
      <c r="Z4839" t="str">
        <f>VLOOKUP(S4839,Taxonomic!A:D,4,FALSE)</f>
        <v>vaigiensis</v>
      </c>
    </row>
    <row r="4840" spans="1:26" x14ac:dyDescent="0.2">
      <c r="A4840" t="s">
        <v>30</v>
      </c>
      <c r="B4840" t="s">
        <v>436</v>
      </c>
      <c r="C4840" s="4" t="s">
        <v>197</v>
      </c>
      <c r="D4840">
        <v>2021</v>
      </c>
      <c r="E4840">
        <v>2</v>
      </c>
      <c r="F4840" s="9">
        <v>1</v>
      </c>
      <c r="G4840" t="s">
        <v>455</v>
      </c>
      <c r="H4840" t="s">
        <v>151</v>
      </c>
      <c r="I4840">
        <f>VLOOKUP(B4840,Information_sites!D:E,2,FALSE)</f>
        <v>-24.105399999999999</v>
      </c>
      <c r="J4840">
        <f>VLOOKUP(B4840,Information_sites!D:F,3,FALSE)</f>
        <v>-45.702500000000001</v>
      </c>
      <c r="K4840">
        <v>19</v>
      </c>
      <c r="L4840">
        <v>92</v>
      </c>
      <c r="M4840">
        <v>40</v>
      </c>
      <c r="N4840">
        <v>7.8</v>
      </c>
      <c r="O4840">
        <v>12</v>
      </c>
      <c r="P4840" s="5">
        <v>0.42847222222222198</v>
      </c>
      <c r="Q4840" s="5">
        <v>0.43472222222222201</v>
      </c>
      <c r="R4840">
        <v>26</v>
      </c>
      <c r="S4840" s="2" t="s">
        <v>123</v>
      </c>
      <c r="T4840">
        <v>1</v>
      </c>
      <c r="U4840" s="2">
        <v>38</v>
      </c>
      <c r="X4840" t="str">
        <f>VLOOKUP($S4840,Taxonomic!A:D,2,FALSE)</f>
        <v>monacanthidae</v>
      </c>
      <c r="Y4840" t="str">
        <f>VLOOKUP(S4840,Taxonomic!A:D,3,FALSE)</f>
        <v>cantherhines</v>
      </c>
      <c r="Z4840" t="str">
        <f>VLOOKUP(S4840,Taxonomic!A:D,4,FALSE)</f>
        <v>macrocerus</v>
      </c>
    </row>
    <row r="4841" spans="1:26" x14ac:dyDescent="0.2">
      <c r="A4841" t="s">
        <v>30</v>
      </c>
      <c r="B4841" t="s">
        <v>436</v>
      </c>
      <c r="C4841" s="4" t="s">
        <v>197</v>
      </c>
      <c r="D4841">
        <v>2021</v>
      </c>
      <c r="E4841">
        <v>2</v>
      </c>
      <c r="F4841" s="9">
        <v>1</v>
      </c>
      <c r="G4841" t="s">
        <v>455</v>
      </c>
      <c r="H4841" t="s">
        <v>151</v>
      </c>
      <c r="I4841">
        <f>VLOOKUP(B4841,Information_sites!D:E,2,FALSE)</f>
        <v>-24.105399999999999</v>
      </c>
      <c r="J4841">
        <f>VLOOKUP(B4841,Information_sites!D:F,3,FALSE)</f>
        <v>-45.702500000000001</v>
      </c>
      <c r="K4841">
        <v>19</v>
      </c>
      <c r="L4841">
        <v>92</v>
      </c>
      <c r="M4841">
        <v>40</v>
      </c>
      <c r="N4841">
        <v>7.8</v>
      </c>
      <c r="O4841">
        <v>12</v>
      </c>
      <c r="P4841" s="5">
        <v>0.42847222222222198</v>
      </c>
      <c r="Q4841" s="5">
        <v>0.43472222222222201</v>
      </c>
      <c r="R4841">
        <v>26</v>
      </c>
      <c r="S4841" s="2" t="s">
        <v>46</v>
      </c>
      <c r="T4841">
        <v>3</v>
      </c>
      <c r="U4841" s="2">
        <v>12</v>
      </c>
      <c r="X4841" t="str">
        <f>VLOOKUP($S4841,Taxonomic!A:D,2,FALSE)</f>
        <v>pomacentridae</v>
      </c>
      <c r="Y4841" t="str">
        <f>VLOOKUP(S4841,Taxonomic!A:D,3,FALSE)</f>
        <v>stegastes</v>
      </c>
      <c r="Z4841" t="str">
        <f>VLOOKUP(S4841,Taxonomic!A:D,4,FALSE)</f>
        <v>fuscus</v>
      </c>
    </row>
    <row r="4842" spans="1:26" x14ac:dyDescent="0.2">
      <c r="A4842" t="s">
        <v>30</v>
      </c>
      <c r="B4842" t="s">
        <v>436</v>
      </c>
      <c r="C4842" s="4" t="s">
        <v>197</v>
      </c>
      <c r="D4842">
        <v>2021</v>
      </c>
      <c r="E4842">
        <v>2</v>
      </c>
      <c r="F4842" s="9">
        <v>1</v>
      </c>
      <c r="G4842" t="s">
        <v>455</v>
      </c>
      <c r="H4842" t="s">
        <v>151</v>
      </c>
      <c r="I4842">
        <f>VLOOKUP(B4842,Information_sites!D:E,2,FALSE)</f>
        <v>-24.105399999999999</v>
      </c>
      <c r="J4842">
        <f>VLOOKUP(B4842,Information_sites!D:F,3,FALSE)</f>
        <v>-45.702500000000001</v>
      </c>
      <c r="K4842">
        <v>19</v>
      </c>
      <c r="L4842">
        <v>92</v>
      </c>
      <c r="M4842">
        <v>40</v>
      </c>
      <c r="N4842">
        <v>7.8</v>
      </c>
      <c r="O4842">
        <v>12</v>
      </c>
      <c r="P4842" s="5">
        <v>0.42847222222222198</v>
      </c>
      <c r="Q4842" s="5">
        <v>0.43472222222222201</v>
      </c>
      <c r="R4842">
        <v>26</v>
      </c>
      <c r="S4842" s="2" t="s">
        <v>68</v>
      </c>
      <c r="T4842">
        <v>1</v>
      </c>
      <c r="U4842" s="2">
        <v>4</v>
      </c>
      <c r="X4842" t="str">
        <f>VLOOKUP($S4842,Taxonomic!A:D,2,FALSE)</f>
        <v>blenniidae</v>
      </c>
      <c r="Y4842" t="str">
        <f>VLOOKUP(S4842,Taxonomic!A:D,3,FALSE)</f>
        <v>hypleurochilus</v>
      </c>
      <c r="Z4842" t="str">
        <f>VLOOKUP(S4842,Taxonomic!A:D,4,FALSE)</f>
        <v>fissicornis</v>
      </c>
    </row>
    <row r="4843" spans="1:26" x14ac:dyDescent="0.2">
      <c r="A4843" t="s">
        <v>30</v>
      </c>
      <c r="B4843" t="s">
        <v>436</v>
      </c>
      <c r="C4843" s="4" t="s">
        <v>197</v>
      </c>
      <c r="D4843">
        <v>2021</v>
      </c>
      <c r="E4843">
        <v>2</v>
      </c>
      <c r="F4843" s="9">
        <v>1</v>
      </c>
      <c r="G4843" t="s">
        <v>455</v>
      </c>
      <c r="H4843" t="s">
        <v>151</v>
      </c>
      <c r="I4843">
        <f>VLOOKUP(B4843,Information_sites!D:E,2,FALSE)</f>
        <v>-24.105399999999999</v>
      </c>
      <c r="J4843">
        <f>VLOOKUP(B4843,Information_sites!D:F,3,FALSE)</f>
        <v>-45.702500000000001</v>
      </c>
      <c r="K4843">
        <v>19</v>
      </c>
      <c r="L4843">
        <v>92</v>
      </c>
      <c r="M4843">
        <v>40</v>
      </c>
      <c r="N4843">
        <v>7.8</v>
      </c>
      <c r="O4843">
        <v>12</v>
      </c>
      <c r="P4843" s="5">
        <v>0.42847222222222198</v>
      </c>
      <c r="Q4843" s="5">
        <v>0.43472222222222201</v>
      </c>
      <c r="R4843">
        <v>26</v>
      </c>
      <c r="S4843" s="2" t="s">
        <v>100</v>
      </c>
      <c r="T4843">
        <v>14</v>
      </c>
      <c r="U4843" s="2">
        <v>3</v>
      </c>
      <c r="X4843" t="str">
        <f>VLOOKUP($S4843,Taxonomic!A:D,2,FALSE)</f>
        <v>gobiidae</v>
      </c>
      <c r="Y4843" t="str">
        <f>VLOOKUP(S4843,Taxonomic!A:D,3,FALSE)</f>
        <v>coryphopterus</v>
      </c>
      <c r="Z4843" t="str">
        <f>VLOOKUP(S4843,Taxonomic!A:D,4,FALSE)</f>
        <v>glaucofraenum</v>
      </c>
    </row>
    <row r="4844" spans="1:26" x14ac:dyDescent="0.2">
      <c r="A4844" t="s">
        <v>30</v>
      </c>
      <c r="B4844" t="s">
        <v>436</v>
      </c>
      <c r="C4844" s="4" t="s">
        <v>197</v>
      </c>
      <c r="D4844">
        <v>2021</v>
      </c>
      <c r="E4844">
        <v>2</v>
      </c>
      <c r="F4844" s="9">
        <v>1</v>
      </c>
      <c r="G4844" t="s">
        <v>455</v>
      </c>
      <c r="H4844" t="s">
        <v>151</v>
      </c>
      <c r="I4844">
        <f>VLOOKUP(B4844,Information_sites!D:E,2,FALSE)</f>
        <v>-24.105399999999999</v>
      </c>
      <c r="J4844">
        <f>VLOOKUP(B4844,Information_sites!D:F,3,FALSE)</f>
        <v>-45.702500000000001</v>
      </c>
      <c r="K4844">
        <v>19</v>
      </c>
      <c r="L4844">
        <v>92</v>
      </c>
      <c r="M4844">
        <v>40</v>
      </c>
      <c r="N4844">
        <v>7.8</v>
      </c>
      <c r="O4844">
        <v>12</v>
      </c>
      <c r="P4844" s="5">
        <v>0.42847222222222198</v>
      </c>
      <c r="Q4844" s="5">
        <v>0.43472222222222201</v>
      </c>
      <c r="R4844">
        <v>26</v>
      </c>
      <c r="S4844" s="2" t="s">
        <v>100</v>
      </c>
      <c r="T4844">
        <v>7</v>
      </c>
      <c r="U4844" s="2">
        <v>7</v>
      </c>
      <c r="X4844" t="str">
        <f>VLOOKUP($S4844,Taxonomic!A:D,2,FALSE)</f>
        <v>gobiidae</v>
      </c>
      <c r="Y4844" t="str">
        <f>VLOOKUP(S4844,Taxonomic!A:D,3,FALSE)</f>
        <v>coryphopterus</v>
      </c>
      <c r="Z4844" t="str">
        <f>VLOOKUP(S4844,Taxonomic!A:D,4,FALSE)</f>
        <v>glaucofraenum</v>
      </c>
    </row>
    <row r="4845" spans="1:26" x14ac:dyDescent="0.2">
      <c r="A4845" t="s">
        <v>30</v>
      </c>
      <c r="B4845" t="s">
        <v>436</v>
      </c>
      <c r="C4845" s="4" t="s">
        <v>197</v>
      </c>
      <c r="D4845">
        <v>2021</v>
      </c>
      <c r="E4845">
        <v>2</v>
      </c>
      <c r="F4845" s="9">
        <v>1</v>
      </c>
      <c r="G4845" t="s">
        <v>455</v>
      </c>
      <c r="H4845" t="s">
        <v>151</v>
      </c>
      <c r="I4845">
        <f>VLOOKUP(B4845,Information_sites!D:E,2,FALSE)</f>
        <v>-24.105399999999999</v>
      </c>
      <c r="J4845">
        <f>VLOOKUP(B4845,Information_sites!D:F,3,FALSE)</f>
        <v>-45.702500000000001</v>
      </c>
      <c r="K4845">
        <v>19</v>
      </c>
      <c r="L4845">
        <v>92</v>
      </c>
      <c r="M4845">
        <v>40</v>
      </c>
      <c r="N4845">
        <v>7.8</v>
      </c>
      <c r="O4845">
        <v>12</v>
      </c>
      <c r="P4845" s="5">
        <v>0.42847222222222198</v>
      </c>
      <c r="Q4845" s="5">
        <v>0.43472222222222201</v>
      </c>
      <c r="R4845">
        <v>26</v>
      </c>
      <c r="S4845" s="2" t="s">
        <v>100</v>
      </c>
      <c r="T4845">
        <v>17</v>
      </c>
      <c r="U4845" s="2">
        <v>5</v>
      </c>
      <c r="X4845" t="str">
        <f>VLOOKUP($S4845,Taxonomic!A:D,2,FALSE)</f>
        <v>gobiidae</v>
      </c>
      <c r="Y4845" t="str">
        <f>VLOOKUP(S4845,Taxonomic!A:D,3,FALSE)</f>
        <v>coryphopterus</v>
      </c>
      <c r="Z4845" t="str">
        <f>VLOOKUP(S4845,Taxonomic!A:D,4,FALSE)</f>
        <v>glaucofraenum</v>
      </c>
    </row>
    <row r="4846" spans="1:26" x14ac:dyDescent="0.2">
      <c r="A4846" t="s">
        <v>30</v>
      </c>
      <c r="B4846" t="s">
        <v>436</v>
      </c>
      <c r="C4846" s="4" t="s">
        <v>197</v>
      </c>
      <c r="D4846">
        <v>2021</v>
      </c>
      <c r="E4846">
        <v>2</v>
      </c>
      <c r="F4846" s="9">
        <v>1</v>
      </c>
      <c r="G4846" t="s">
        <v>455</v>
      </c>
      <c r="H4846" t="s">
        <v>151</v>
      </c>
      <c r="I4846">
        <f>VLOOKUP(B4846,Information_sites!D:E,2,FALSE)</f>
        <v>-24.105399999999999</v>
      </c>
      <c r="J4846">
        <f>VLOOKUP(B4846,Information_sites!D:F,3,FALSE)</f>
        <v>-45.702500000000001</v>
      </c>
      <c r="K4846">
        <v>19</v>
      </c>
      <c r="L4846">
        <v>92</v>
      </c>
      <c r="M4846">
        <v>40</v>
      </c>
      <c r="N4846">
        <v>7.8</v>
      </c>
      <c r="O4846">
        <v>12</v>
      </c>
      <c r="P4846" s="5">
        <v>0.42847222222222198</v>
      </c>
      <c r="Q4846" s="5">
        <v>0.43472222222222201</v>
      </c>
      <c r="R4846">
        <v>26</v>
      </c>
      <c r="S4846" s="2" t="s">
        <v>65</v>
      </c>
      <c r="T4846">
        <v>4</v>
      </c>
      <c r="U4846" s="2">
        <v>3</v>
      </c>
      <c r="X4846" t="str">
        <f>VLOOKUP($S4846,Taxonomic!A:D,2,FALSE)</f>
        <v>gobiidae</v>
      </c>
      <c r="Y4846" t="str">
        <f>VLOOKUP(S4846,Taxonomic!A:D,3,FALSE)</f>
        <v>elacatinus</v>
      </c>
      <c r="Z4846" t="str">
        <f>VLOOKUP(S4846,Taxonomic!A:D,4,FALSE)</f>
        <v>figaro</v>
      </c>
    </row>
    <row r="4847" spans="1:26" x14ac:dyDescent="0.2">
      <c r="A4847" t="s">
        <v>30</v>
      </c>
      <c r="B4847" t="s">
        <v>436</v>
      </c>
      <c r="C4847" s="4" t="s">
        <v>197</v>
      </c>
      <c r="D4847">
        <v>2021</v>
      </c>
      <c r="E4847">
        <v>2</v>
      </c>
      <c r="F4847" s="9">
        <v>1</v>
      </c>
      <c r="G4847" t="s">
        <v>455</v>
      </c>
      <c r="H4847" t="s">
        <v>151</v>
      </c>
      <c r="I4847">
        <f>VLOOKUP(B4847,Information_sites!D:E,2,FALSE)</f>
        <v>-24.105399999999999</v>
      </c>
      <c r="J4847">
        <f>VLOOKUP(B4847,Information_sites!D:F,3,FALSE)</f>
        <v>-45.702500000000001</v>
      </c>
      <c r="K4847">
        <v>19</v>
      </c>
      <c r="L4847">
        <v>92</v>
      </c>
      <c r="M4847">
        <v>40</v>
      </c>
      <c r="N4847">
        <v>7.8</v>
      </c>
      <c r="O4847">
        <v>12</v>
      </c>
      <c r="P4847" s="5">
        <v>0.42847222222222198</v>
      </c>
      <c r="Q4847" s="5">
        <v>0.43472222222222201</v>
      </c>
      <c r="R4847">
        <v>26</v>
      </c>
      <c r="S4847" s="2" t="s">
        <v>55</v>
      </c>
      <c r="T4847">
        <v>4</v>
      </c>
      <c r="U4847" s="2">
        <v>3</v>
      </c>
      <c r="X4847" t="str">
        <f>VLOOKUP($S4847,Taxonomic!A:D,2,FALSE)</f>
        <v>blenniidae</v>
      </c>
      <c r="Y4847" t="str">
        <f>VLOOKUP(S4847,Taxonomic!A:D,3,FALSE)</f>
        <v>parablennius</v>
      </c>
      <c r="Z4847" t="str">
        <f>VLOOKUP(S4847,Taxonomic!A:D,4,FALSE)</f>
        <v>pilicornis</v>
      </c>
    </row>
    <row r="4848" spans="1:26" x14ac:dyDescent="0.2">
      <c r="A4848" t="s">
        <v>30</v>
      </c>
      <c r="B4848" t="s">
        <v>436</v>
      </c>
      <c r="C4848" s="4" t="s">
        <v>197</v>
      </c>
      <c r="D4848">
        <v>2021</v>
      </c>
      <c r="E4848">
        <v>2</v>
      </c>
      <c r="F4848" s="9">
        <v>1</v>
      </c>
      <c r="G4848" t="s">
        <v>455</v>
      </c>
      <c r="H4848" t="s">
        <v>151</v>
      </c>
      <c r="I4848">
        <f>VLOOKUP(B4848,Information_sites!D:E,2,FALSE)</f>
        <v>-24.105399999999999</v>
      </c>
      <c r="J4848">
        <f>VLOOKUP(B4848,Information_sites!D:F,3,FALSE)</f>
        <v>-45.702500000000001</v>
      </c>
      <c r="K4848">
        <v>19</v>
      </c>
      <c r="L4848">
        <v>92</v>
      </c>
      <c r="M4848">
        <v>40</v>
      </c>
      <c r="N4848">
        <v>7.8</v>
      </c>
      <c r="O4848">
        <v>12</v>
      </c>
      <c r="P4848" s="5">
        <v>0.42847222222222198</v>
      </c>
      <c r="Q4848" s="5">
        <v>0.43472222222222201</v>
      </c>
      <c r="R4848">
        <v>26</v>
      </c>
      <c r="S4848" s="2" t="s">
        <v>55</v>
      </c>
      <c r="T4848">
        <v>3</v>
      </c>
      <c r="U4848" s="2">
        <v>5</v>
      </c>
      <c r="X4848" t="str">
        <f>VLOOKUP($S4848,Taxonomic!A:D,2,FALSE)</f>
        <v>blenniidae</v>
      </c>
      <c r="Y4848" t="str">
        <f>VLOOKUP(S4848,Taxonomic!A:D,3,FALSE)</f>
        <v>parablennius</v>
      </c>
      <c r="Z4848" t="str">
        <f>VLOOKUP(S4848,Taxonomic!A:D,4,FALSE)</f>
        <v>pilicornis</v>
      </c>
    </row>
    <row r="4849" spans="1:26" x14ac:dyDescent="0.2">
      <c r="A4849" t="s">
        <v>30</v>
      </c>
      <c r="B4849" t="s">
        <v>436</v>
      </c>
      <c r="C4849" s="4" t="s">
        <v>197</v>
      </c>
      <c r="D4849">
        <v>2021</v>
      </c>
      <c r="E4849">
        <v>2</v>
      </c>
      <c r="F4849" s="9">
        <v>1</v>
      </c>
      <c r="G4849" t="s">
        <v>455</v>
      </c>
      <c r="H4849" t="s">
        <v>151</v>
      </c>
      <c r="I4849">
        <f>VLOOKUP(B4849,Information_sites!D:E,2,FALSE)</f>
        <v>-24.105399999999999</v>
      </c>
      <c r="J4849">
        <f>VLOOKUP(B4849,Information_sites!D:F,3,FALSE)</f>
        <v>-45.702500000000001</v>
      </c>
      <c r="K4849">
        <v>19</v>
      </c>
      <c r="L4849">
        <v>92</v>
      </c>
      <c r="M4849">
        <v>40</v>
      </c>
      <c r="N4849">
        <v>7.8</v>
      </c>
      <c r="O4849">
        <v>12</v>
      </c>
      <c r="P4849" s="5">
        <v>0.42847222222222198</v>
      </c>
      <c r="Q4849" s="5">
        <v>0.43472222222222201</v>
      </c>
      <c r="R4849">
        <v>26</v>
      </c>
      <c r="S4849" s="2" t="s">
        <v>164</v>
      </c>
      <c r="T4849">
        <v>1</v>
      </c>
      <c r="U4849" s="2">
        <v>8</v>
      </c>
      <c r="X4849" t="str">
        <f>VLOOKUP($S4849,Taxonomic!A:D,2,FALSE)</f>
        <v>gobiidae</v>
      </c>
      <c r="Y4849" t="str">
        <f>VLOOKUP(S4849,Taxonomic!A:D,3,FALSE)</f>
        <v>ctenogobius</v>
      </c>
      <c r="Z4849" t="str">
        <f>VLOOKUP(S4849,Taxonomic!A:D,4,FALSE)</f>
        <v>saepepallens</v>
      </c>
    </row>
    <row r="4850" spans="1:26" x14ac:dyDescent="0.2">
      <c r="A4850" t="s">
        <v>30</v>
      </c>
      <c r="B4850" t="s">
        <v>436</v>
      </c>
      <c r="C4850" s="4" t="s">
        <v>197</v>
      </c>
      <c r="D4850">
        <v>2021</v>
      </c>
      <c r="E4850">
        <v>2</v>
      </c>
      <c r="F4850" s="9">
        <v>1</v>
      </c>
      <c r="G4850" t="s">
        <v>455</v>
      </c>
      <c r="H4850" t="s">
        <v>151</v>
      </c>
      <c r="I4850">
        <f>VLOOKUP(B4850,Information_sites!D:E,2,FALSE)</f>
        <v>-24.105399999999999</v>
      </c>
      <c r="J4850">
        <f>VLOOKUP(B4850,Information_sites!D:F,3,FALSE)</f>
        <v>-45.702500000000001</v>
      </c>
      <c r="K4850">
        <v>19</v>
      </c>
      <c r="L4850">
        <v>92</v>
      </c>
      <c r="M4850">
        <v>40</v>
      </c>
      <c r="N4850">
        <v>7.8</v>
      </c>
      <c r="O4850">
        <v>12</v>
      </c>
      <c r="P4850" s="5">
        <v>0.42847222222222198</v>
      </c>
      <c r="Q4850" s="5">
        <v>0.43472222222222201</v>
      </c>
      <c r="R4850">
        <v>26</v>
      </c>
      <c r="S4850" s="2" t="s">
        <v>164</v>
      </c>
      <c r="T4850">
        <v>2</v>
      </c>
      <c r="U4850" s="2">
        <v>10</v>
      </c>
      <c r="X4850" t="str">
        <f>VLOOKUP($S4850,Taxonomic!A:D,2,FALSE)</f>
        <v>gobiidae</v>
      </c>
      <c r="Y4850" t="str">
        <f>VLOOKUP(S4850,Taxonomic!A:D,3,FALSE)</f>
        <v>ctenogobius</v>
      </c>
      <c r="Z4850" t="str">
        <f>VLOOKUP(S4850,Taxonomic!A:D,4,FALSE)</f>
        <v>saepepallens</v>
      </c>
    </row>
    <row r="4851" spans="1:26" x14ac:dyDescent="0.2">
      <c r="A4851" t="s">
        <v>30</v>
      </c>
      <c r="B4851" t="s">
        <v>436</v>
      </c>
      <c r="C4851" s="4" t="s">
        <v>197</v>
      </c>
      <c r="D4851">
        <v>2021</v>
      </c>
      <c r="E4851">
        <v>2</v>
      </c>
      <c r="F4851" s="9">
        <v>1</v>
      </c>
      <c r="G4851" t="s">
        <v>455</v>
      </c>
      <c r="H4851" t="s">
        <v>151</v>
      </c>
      <c r="I4851">
        <f>VLOOKUP(B4851,Information_sites!D:E,2,FALSE)</f>
        <v>-24.105399999999999</v>
      </c>
      <c r="J4851">
        <f>VLOOKUP(B4851,Information_sites!D:F,3,FALSE)</f>
        <v>-45.702500000000001</v>
      </c>
      <c r="K4851">
        <v>19</v>
      </c>
      <c r="L4851">
        <v>92</v>
      </c>
      <c r="M4851">
        <v>40</v>
      </c>
      <c r="N4851">
        <v>7.8</v>
      </c>
      <c r="O4851">
        <v>12</v>
      </c>
      <c r="P4851" s="5">
        <v>0.42847222222222198</v>
      </c>
      <c r="Q4851" s="5">
        <v>0.43472222222222201</v>
      </c>
      <c r="R4851">
        <v>26</v>
      </c>
      <c r="S4851" s="2" t="s">
        <v>125</v>
      </c>
      <c r="T4851">
        <v>2</v>
      </c>
      <c r="U4851" s="2">
        <v>5</v>
      </c>
      <c r="X4851" t="str">
        <f>VLOOKUP($S4851,Taxonomic!A:D,2,FALSE)</f>
        <v>mullidae</v>
      </c>
      <c r="Y4851" t="str">
        <f>VLOOKUP(S4851,Taxonomic!A:D,3,FALSE)</f>
        <v>pseudupeneus</v>
      </c>
      <c r="Z4851" t="str">
        <f>VLOOKUP(S4851,Taxonomic!A:D,4,FALSE)</f>
        <v>maculatus</v>
      </c>
    </row>
    <row r="4852" spans="1:26" x14ac:dyDescent="0.2">
      <c r="A4852" t="s">
        <v>30</v>
      </c>
      <c r="B4852" t="s">
        <v>436</v>
      </c>
      <c r="C4852" s="4" t="s">
        <v>197</v>
      </c>
      <c r="D4852">
        <v>2021</v>
      </c>
      <c r="E4852">
        <v>2</v>
      </c>
      <c r="F4852" s="9">
        <v>1</v>
      </c>
      <c r="G4852" t="s">
        <v>455</v>
      </c>
      <c r="H4852" t="s">
        <v>151</v>
      </c>
      <c r="I4852">
        <f>VLOOKUP(B4852,Information_sites!D:E,2,FALSE)</f>
        <v>-24.105399999999999</v>
      </c>
      <c r="J4852">
        <f>VLOOKUP(B4852,Information_sites!D:F,3,FALSE)</f>
        <v>-45.702500000000001</v>
      </c>
      <c r="K4852">
        <v>20</v>
      </c>
      <c r="L4852">
        <v>93</v>
      </c>
      <c r="M4852">
        <v>40</v>
      </c>
      <c r="N4852">
        <v>5.2</v>
      </c>
      <c r="O4852">
        <v>12</v>
      </c>
      <c r="P4852" s="5">
        <v>0.43541666666666701</v>
      </c>
      <c r="Q4852" s="5">
        <v>0.44166666666666698</v>
      </c>
      <c r="R4852">
        <v>26</v>
      </c>
      <c r="S4852" s="2" t="s">
        <v>33</v>
      </c>
      <c r="T4852">
        <v>4</v>
      </c>
      <c r="U4852" s="2">
        <v>8</v>
      </c>
      <c r="X4852" t="str">
        <f>VLOOKUP($S4852,Taxonomic!A:D,2,FALSE)</f>
        <v>pomacentridae</v>
      </c>
      <c r="Y4852" t="str">
        <f>VLOOKUP(S4852,Taxonomic!A:D,3,FALSE)</f>
        <v>abudefduf</v>
      </c>
      <c r="Z4852" t="str">
        <f>VLOOKUP(S4852,Taxonomic!A:D,4,FALSE)</f>
        <v>saxatilis</v>
      </c>
    </row>
    <row r="4853" spans="1:26" x14ac:dyDescent="0.2">
      <c r="A4853" t="s">
        <v>30</v>
      </c>
      <c r="B4853" t="s">
        <v>436</v>
      </c>
      <c r="C4853" s="4" t="s">
        <v>197</v>
      </c>
      <c r="D4853">
        <v>2021</v>
      </c>
      <c r="E4853">
        <v>2</v>
      </c>
      <c r="F4853" s="9">
        <v>1</v>
      </c>
      <c r="G4853" t="s">
        <v>455</v>
      </c>
      <c r="H4853" t="s">
        <v>151</v>
      </c>
      <c r="I4853">
        <f>VLOOKUP(B4853,Information_sites!D:E,2,FALSE)</f>
        <v>-24.105399999999999</v>
      </c>
      <c r="J4853">
        <f>VLOOKUP(B4853,Information_sites!D:F,3,FALSE)</f>
        <v>-45.702500000000001</v>
      </c>
      <c r="K4853">
        <v>20</v>
      </c>
      <c r="L4853">
        <v>93</v>
      </c>
      <c r="M4853">
        <v>40</v>
      </c>
      <c r="N4853">
        <v>5.2</v>
      </c>
      <c r="O4853">
        <v>12</v>
      </c>
      <c r="P4853" s="5">
        <v>0.43541666666666701</v>
      </c>
      <c r="Q4853" s="5">
        <v>0.44166666666666698</v>
      </c>
      <c r="R4853">
        <v>26</v>
      </c>
      <c r="S4853" s="2" t="s">
        <v>33</v>
      </c>
      <c r="T4853">
        <v>9</v>
      </c>
      <c r="U4853" s="2">
        <v>10</v>
      </c>
      <c r="X4853" t="str">
        <f>VLOOKUP($S4853,Taxonomic!A:D,2,FALSE)</f>
        <v>pomacentridae</v>
      </c>
      <c r="Y4853" t="str">
        <f>VLOOKUP(S4853,Taxonomic!A:D,3,FALSE)</f>
        <v>abudefduf</v>
      </c>
      <c r="Z4853" t="str">
        <f>VLOOKUP(S4853,Taxonomic!A:D,4,FALSE)</f>
        <v>saxatilis</v>
      </c>
    </row>
    <row r="4854" spans="1:26" x14ac:dyDescent="0.2">
      <c r="A4854" t="s">
        <v>30</v>
      </c>
      <c r="B4854" t="s">
        <v>436</v>
      </c>
      <c r="C4854" s="4" t="s">
        <v>197</v>
      </c>
      <c r="D4854">
        <v>2021</v>
      </c>
      <c r="E4854">
        <v>2</v>
      </c>
      <c r="F4854" s="9">
        <v>1</v>
      </c>
      <c r="G4854" t="s">
        <v>455</v>
      </c>
      <c r="H4854" t="s">
        <v>151</v>
      </c>
      <c r="I4854">
        <f>VLOOKUP(B4854,Information_sites!D:E,2,FALSE)</f>
        <v>-24.105399999999999</v>
      </c>
      <c r="J4854">
        <f>VLOOKUP(B4854,Information_sites!D:F,3,FALSE)</f>
        <v>-45.702500000000001</v>
      </c>
      <c r="K4854">
        <v>20</v>
      </c>
      <c r="L4854">
        <v>93</v>
      </c>
      <c r="M4854">
        <v>40</v>
      </c>
      <c r="N4854">
        <v>5.2</v>
      </c>
      <c r="O4854">
        <v>12</v>
      </c>
      <c r="P4854" s="5">
        <v>0.43541666666666701</v>
      </c>
      <c r="Q4854" s="5">
        <v>0.44166666666666698</v>
      </c>
      <c r="R4854">
        <v>26</v>
      </c>
      <c r="S4854" s="2" t="s">
        <v>33</v>
      </c>
      <c r="T4854">
        <v>6</v>
      </c>
      <c r="U4854" s="2">
        <v>12</v>
      </c>
      <c r="X4854" t="str">
        <f>VLOOKUP($S4854,Taxonomic!A:D,2,FALSE)</f>
        <v>pomacentridae</v>
      </c>
      <c r="Y4854" t="str">
        <f>VLOOKUP(S4854,Taxonomic!A:D,3,FALSE)</f>
        <v>abudefduf</v>
      </c>
      <c r="Z4854" t="str">
        <f>VLOOKUP(S4854,Taxonomic!A:D,4,FALSE)</f>
        <v>saxatilis</v>
      </c>
    </row>
    <row r="4855" spans="1:26" x14ac:dyDescent="0.2">
      <c r="A4855" t="s">
        <v>30</v>
      </c>
      <c r="B4855" t="s">
        <v>436</v>
      </c>
      <c r="C4855" s="4" t="s">
        <v>197</v>
      </c>
      <c r="D4855">
        <v>2021</v>
      </c>
      <c r="E4855">
        <v>2</v>
      </c>
      <c r="F4855" s="9">
        <v>1</v>
      </c>
      <c r="G4855" t="s">
        <v>455</v>
      </c>
      <c r="H4855" t="s">
        <v>151</v>
      </c>
      <c r="I4855">
        <f>VLOOKUP(B4855,Information_sites!D:E,2,FALSE)</f>
        <v>-24.105399999999999</v>
      </c>
      <c r="J4855">
        <f>VLOOKUP(B4855,Information_sites!D:F,3,FALSE)</f>
        <v>-45.702500000000001</v>
      </c>
      <c r="K4855">
        <v>20</v>
      </c>
      <c r="L4855">
        <v>93</v>
      </c>
      <c r="M4855">
        <v>40</v>
      </c>
      <c r="N4855">
        <v>5.2</v>
      </c>
      <c r="O4855">
        <v>12</v>
      </c>
      <c r="P4855" s="5">
        <v>0.43541666666666701</v>
      </c>
      <c r="Q4855" s="5">
        <v>0.44166666666666698</v>
      </c>
      <c r="R4855">
        <v>26</v>
      </c>
      <c r="S4855" s="2" t="s">
        <v>33</v>
      </c>
      <c r="T4855">
        <v>22</v>
      </c>
      <c r="U4855" s="2">
        <v>15</v>
      </c>
      <c r="X4855" t="str">
        <f>VLOOKUP($S4855,Taxonomic!A:D,2,FALSE)</f>
        <v>pomacentridae</v>
      </c>
      <c r="Y4855" t="str">
        <f>VLOOKUP(S4855,Taxonomic!A:D,3,FALSE)</f>
        <v>abudefduf</v>
      </c>
      <c r="Z4855" t="str">
        <f>VLOOKUP(S4855,Taxonomic!A:D,4,FALSE)</f>
        <v>saxatilis</v>
      </c>
    </row>
    <row r="4856" spans="1:26" x14ac:dyDescent="0.2">
      <c r="A4856" t="s">
        <v>30</v>
      </c>
      <c r="B4856" t="s">
        <v>436</v>
      </c>
      <c r="C4856" s="4" t="s">
        <v>197</v>
      </c>
      <c r="D4856">
        <v>2021</v>
      </c>
      <c r="E4856">
        <v>2</v>
      </c>
      <c r="F4856" s="9">
        <v>1</v>
      </c>
      <c r="G4856" t="s">
        <v>455</v>
      </c>
      <c r="H4856" t="s">
        <v>151</v>
      </c>
      <c r="I4856">
        <f>VLOOKUP(B4856,Information_sites!D:E,2,FALSE)</f>
        <v>-24.105399999999999</v>
      </c>
      <c r="J4856">
        <f>VLOOKUP(B4856,Information_sites!D:F,3,FALSE)</f>
        <v>-45.702500000000001</v>
      </c>
      <c r="K4856">
        <v>20</v>
      </c>
      <c r="L4856">
        <v>93</v>
      </c>
      <c r="M4856">
        <v>40</v>
      </c>
      <c r="N4856">
        <v>5.2</v>
      </c>
      <c r="O4856">
        <v>12</v>
      </c>
      <c r="P4856" s="5">
        <v>0.43541666666666701</v>
      </c>
      <c r="Q4856" s="5">
        <v>0.44166666666666698</v>
      </c>
      <c r="R4856">
        <v>26</v>
      </c>
      <c r="S4856" s="2" t="s">
        <v>33</v>
      </c>
      <c r="T4856">
        <v>8</v>
      </c>
      <c r="U4856" s="2">
        <v>17</v>
      </c>
      <c r="X4856" t="str">
        <f>VLOOKUP($S4856,Taxonomic!A:D,2,FALSE)</f>
        <v>pomacentridae</v>
      </c>
      <c r="Y4856" t="str">
        <f>VLOOKUP(S4856,Taxonomic!A:D,3,FALSE)</f>
        <v>abudefduf</v>
      </c>
      <c r="Z4856" t="str">
        <f>VLOOKUP(S4856,Taxonomic!A:D,4,FALSE)</f>
        <v>saxatilis</v>
      </c>
    </row>
    <row r="4857" spans="1:26" x14ac:dyDescent="0.2">
      <c r="A4857" t="s">
        <v>30</v>
      </c>
      <c r="B4857" t="s">
        <v>436</v>
      </c>
      <c r="C4857" s="4" t="s">
        <v>197</v>
      </c>
      <c r="D4857">
        <v>2021</v>
      </c>
      <c r="E4857">
        <v>2</v>
      </c>
      <c r="F4857" s="9">
        <v>1</v>
      </c>
      <c r="G4857" t="s">
        <v>455</v>
      </c>
      <c r="H4857" t="s">
        <v>151</v>
      </c>
      <c r="I4857">
        <f>VLOOKUP(B4857,Information_sites!D:E,2,FALSE)</f>
        <v>-24.105399999999999</v>
      </c>
      <c r="J4857">
        <f>VLOOKUP(B4857,Information_sites!D:F,3,FALSE)</f>
        <v>-45.702500000000001</v>
      </c>
      <c r="K4857">
        <v>20</v>
      </c>
      <c r="L4857">
        <v>93</v>
      </c>
      <c r="M4857">
        <v>40</v>
      </c>
      <c r="N4857">
        <v>5.2</v>
      </c>
      <c r="O4857">
        <v>12</v>
      </c>
      <c r="P4857" s="5">
        <v>0.43541666666666701</v>
      </c>
      <c r="Q4857" s="5">
        <v>0.44166666666666698</v>
      </c>
      <c r="R4857">
        <v>26</v>
      </c>
      <c r="S4857" s="2" t="s">
        <v>41</v>
      </c>
      <c r="T4857">
        <v>1</v>
      </c>
      <c r="U4857" s="2">
        <v>27</v>
      </c>
      <c r="X4857" t="str">
        <f>VLOOKUP($S4857,Taxonomic!A:D,2,FALSE)</f>
        <v>holocentridae</v>
      </c>
      <c r="Y4857" t="str">
        <f>VLOOKUP(S4857,Taxonomic!A:D,3,FALSE)</f>
        <v>holocentrus</v>
      </c>
      <c r="Z4857" t="str">
        <f>VLOOKUP(S4857,Taxonomic!A:D,4,FALSE)</f>
        <v>adscensionis</v>
      </c>
    </row>
    <row r="4858" spans="1:26" x14ac:dyDescent="0.2">
      <c r="A4858" t="s">
        <v>30</v>
      </c>
      <c r="B4858" t="s">
        <v>436</v>
      </c>
      <c r="C4858" s="4" t="s">
        <v>197</v>
      </c>
      <c r="D4858">
        <v>2021</v>
      </c>
      <c r="E4858">
        <v>2</v>
      </c>
      <c r="F4858" s="9">
        <v>1</v>
      </c>
      <c r="G4858" t="s">
        <v>455</v>
      </c>
      <c r="H4858" t="s">
        <v>151</v>
      </c>
      <c r="I4858">
        <f>VLOOKUP(B4858,Information_sites!D:E,2,FALSE)</f>
        <v>-24.105399999999999</v>
      </c>
      <c r="J4858">
        <f>VLOOKUP(B4858,Information_sites!D:F,3,FALSE)</f>
        <v>-45.702500000000001</v>
      </c>
      <c r="K4858">
        <v>20</v>
      </c>
      <c r="L4858">
        <v>93</v>
      </c>
      <c r="M4858">
        <v>40</v>
      </c>
      <c r="N4858">
        <v>5.2</v>
      </c>
      <c r="O4858">
        <v>12</v>
      </c>
      <c r="P4858" s="5">
        <v>0.43541666666666701</v>
      </c>
      <c r="Q4858" s="5">
        <v>0.44166666666666698</v>
      </c>
      <c r="R4858">
        <v>26</v>
      </c>
      <c r="S4858" s="2" t="s">
        <v>154</v>
      </c>
      <c r="T4858">
        <v>20</v>
      </c>
      <c r="U4858" s="2">
        <v>8</v>
      </c>
      <c r="X4858" t="str">
        <f>VLOOKUP($S4858,Taxonomic!A:D,2,FALSE)</f>
        <v>lutjanidae</v>
      </c>
      <c r="Y4858" t="str">
        <f>VLOOKUP(S4858,Taxonomic!A:D,3,FALSE)</f>
        <v>rhomboplites</v>
      </c>
      <c r="Z4858" t="str">
        <f>VLOOKUP(S4858,Taxonomic!A:D,4,FALSE)</f>
        <v>aurorubens</v>
      </c>
    </row>
    <row r="4859" spans="1:26" x14ac:dyDescent="0.2">
      <c r="A4859" t="s">
        <v>30</v>
      </c>
      <c r="B4859" t="s">
        <v>436</v>
      </c>
      <c r="C4859" s="4" t="s">
        <v>197</v>
      </c>
      <c r="D4859">
        <v>2021</v>
      </c>
      <c r="E4859">
        <v>2</v>
      </c>
      <c r="F4859" s="9">
        <v>1</v>
      </c>
      <c r="G4859" t="s">
        <v>455</v>
      </c>
      <c r="H4859" t="s">
        <v>151</v>
      </c>
      <c r="I4859">
        <f>VLOOKUP(B4859,Information_sites!D:E,2,FALSE)</f>
        <v>-24.105399999999999</v>
      </c>
      <c r="J4859">
        <f>VLOOKUP(B4859,Information_sites!D:F,3,FALSE)</f>
        <v>-45.702500000000001</v>
      </c>
      <c r="K4859">
        <v>20</v>
      </c>
      <c r="L4859">
        <v>93</v>
      </c>
      <c r="M4859">
        <v>40</v>
      </c>
      <c r="N4859">
        <v>5.2</v>
      </c>
      <c r="O4859">
        <v>12</v>
      </c>
      <c r="P4859" s="5">
        <v>0.43541666666666701</v>
      </c>
      <c r="Q4859" s="5">
        <v>0.44166666666666698</v>
      </c>
      <c r="R4859">
        <v>26</v>
      </c>
      <c r="S4859" s="2" t="s">
        <v>71</v>
      </c>
      <c r="T4859">
        <v>1</v>
      </c>
      <c r="U4859" s="2">
        <v>22</v>
      </c>
      <c r="X4859" t="str">
        <f>VLOOKUP($S4859,Taxonomic!A:D,2,FALSE)</f>
        <v>haemulidae</v>
      </c>
      <c r="Y4859" t="str">
        <f>VLOOKUP(S4859,Taxonomic!A:D,3,FALSE)</f>
        <v>anisotremus</v>
      </c>
      <c r="Z4859" t="str">
        <f>VLOOKUP(S4859,Taxonomic!A:D,4,FALSE)</f>
        <v>surinamensis</v>
      </c>
    </row>
    <row r="4860" spans="1:26" x14ac:dyDescent="0.2">
      <c r="A4860" t="s">
        <v>30</v>
      </c>
      <c r="B4860" t="s">
        <v>436</v>
      </c>
      <c r="C4860" s="4" t="s">
        <v>197</v>
      </c>
      <c r="D4860">
        <v>2021</v>
      </c>
      <c r="E4860">
        <v>2</v>
      </c>
      <c r="F4860" s="9">
        <v>1</v>
      </c>
      <c r="G4860" t="s">
        <v>455</v>
      </c>
      <c r="H4860" t="s">
        <v>151</v>
      </c>
      <c r="I4860">
        <f>VLOOKUP(B4860,Information_sites!D:E,2,FALSE)</f>
        <v>-24.105399999999999</v>
      </c>
      <c r="J4860">
        <f>VLOOKUP(B4860,Information_sites!D:F,3,FALSE)</f>
        <v>-45.702500000000001</v>
      </c>
      <c r="K4860">
        <v>20</v>
      </c>
      <c r="L4860">
        <v>93</v>
      </c>
      <c r="M4860">
        <v>40</v>
      </c>
      <c r="N4860">
        <v>5.2</v>
      </c>
      <c r="O4860">
        <v>12</v>
      </c>
      <c r="P4860" s="5">
        <v>0.43541666666666701</v>
      </c>
      <c r="Q4860" s="5">
        <v>0.44166666666666698</v>
      </c>
      <c r="R4860">
        <v>26</v>
      </c>
      <c r="S4860" s="2" t="s">
        <v>88</v>
      </c>
      <c r="T4860">
        <v>1</v>
      </c>
      <c r="U4860" s="2">
        <v>8</v>
      </c>
      <c r="X4860" t="str">
        <f>VLOOKUP($S4860,Taxonomic!A:D,2,FALSE)</f>
        <v>pomacentridae</v>
      </c>
      <c r="Y4860" t="str">
        <f>VLOOKUP(S4860,Taxonomic!A:D,3,FALSE)</f>
        <v>stegastes</v>
      </c>
      <c r="Z4860" t="str">
        <f>VLOOKUP(S4860,Taxonomic!A:D,4,FALSE)</f>
        <v>pictus</v>
      </c>
    </row>
    <row r="4861" spans="1:26" x14ac:dyDescent="0.2">
      <c r="A4861" t="s">
        <v>30</v>
      </c>
      <c r="B4861" t="s">
        <v>436</v>
      </c>
      <c r="C4861" s="4" t="s">
        <v>197</v>
      </c>
      <c r="D4861">
        <v>2021</v>
      </c>
      <c r="E4861">
        <v>2</v>
      </c>
      <c r="F4861" s="9">
        <v>1</v>
      </c>
      <c r="G4861" t="s">
        <v>455</v>
      </c>
      <c r="H4861" t="s">
        <v>151</v>
      </c>
      <c r="I4861">
        <f>VLOOKUP(B4861,Information_sites!D:E,2,FALSE)</f>
        <v>-24.105399999999999</v>
      </c>
      <c r="J4861">
        <f>VLOOKUP(B4861,Information_sites!D:F,3,FALSE)</f>
        <v>-45.702500000000001</v>
      </c>
      <c r="K4861">
        <v>20</v>
      </c>
      <c r="L4861">
        <v>93</v>
      </c>
      <c r="M4861">
        <v>40</v>
      </c>
      <c r="N4861">
        <v>5.2</v>
      </c>
      <c r="O4861">
        <v>12</v>
      </c>
      <c r="P4861" s="5">
        <v>0.43541666666666701</v>
      </c>
      <c r="Q4861" s="5">
        <v>0.44166666666666698</v>
      </c>
      <c r="R4861">
        <v>26</v>
      </c>
      <c r="S4861" s="2" t="s">
        <v>60</v>
      </c>
      <c r="T4861">
        <v>2</v>
      </c>
      <c r="U4861" s="2">
        <v>13</v>
      </c>
      <c r="X4861" t="str">
        <f>VLOOKUP($S4861,Taxonomic!A:D,2,FALSE)</f>
        <v>chaetodontidae</v>
      </c>
      <c r="Y4861" t="str">
        <f>VLOOKUP(S4861,Taxonomic!A:D,3,FALSE)</f>
        <v>chaetodon</v>
      </c>
      <c r="Z4861" t="str">
        <f>VLOOKUP(S4861,Taxonomic!A:D,4,FALSE)</f>
        <v>striatus</v>
      </c>
    </row>
    <row r="4862" spans="1:26" x14ac:dyDescent="0.2">
      <c r="A4862" t="s">
        <v>30</v>
      </c>
      <c r="B4862" t="s">
        <v>436</v>
      </c>
      <c r="C4862" s="4" t="s">
        <v>197</v>
      </c>
      <c r="D4862">
        <v>2021</v>
      </c>
      <c r="E4862">
        <v>2</v>
      </c>
      <c r="F4862" s="9">
        <v>1</v>
      </c>
      <c r="G4862" t="s">
        <v>455</v>
      </c>
      <c r="H4862" t="s">
        <v>151</v>
      </c>
      <c r="I4862">
        <f>VLOOKUP(B4862,Information_sites!D:E,2,FALSE)</f>
        <v>-24.105399999999999</v>
      </c>
      <c r="J4862">
        <f>VLOOKUP(B4862,Information_sites!D:F,3,FALSE)</f>
        <v>-45.702500000000001</v>
      </c>
      <c r="K4862">
        <v>20</v>
      </c>
      <c r="L4862">
        <v>93</v>
      </c>
      <c r="M4862">
        <v>40</v>
      </c>
      <c r="N4862">
        <v>5.2</v>
      </c>
      <c r="O4862">
        <v>12</v>
      </c>
      <c r="P4862" s="5">
        <v>0.43541666666666701</v>
      </c>
      <c r="Q4862" s="5">
        <v>0.44166666666666698</v>
      </c>
      <c r="R4862">
        <v>26</v>
      </c>
      <c r="S4862" s="2" t="s">
        <v>50</v>
      </c>
      <c r="T4862">
        <v>1</v>
      </c>
      <c r="U4862" s="2">
        <v>27</v>
      </c>
      <c r="X4862" t="str">
        <f>VLOOKUP($S4862,Taxonomic!A:D,2,FALSE)</f>
        <v>haemulidae</v>
      </c>
      <c r="Y4862" t="str">
        <f>VLOOKUP(S4862,Taxonomic!A:D,3,FALSE)</f>
        <v>anisotremus</v>
      </c>
      <c r="Z4862" t="str">
        <f>VLOOKUP(S4862,Taxonomic!A:D,4,FALSE)</f>
        <v>virginicus</v>
      </c>
    </row>
    <row r="4863" spans="1:26" x14ac:dyDescent="0.2">
      <c r="A4863" t="s">
        <v>30</v>
      </c>
      <c r="B4863" t="s">
        <v>436</v>
      </c>
      <c r="C4863" s="4" t="s">
        <v>197</v>
      </c>
      <c r="D4863">
        <v>2021</v>
      </c>
      <c r="E4863">
        <v>2</v>
      </c>
      <c r="F4863" s="9">
        <v>1</v>
      </c>
      <c r="G4863" t="s">
        <v>455</v>
      </c>
      <c r="H4863" t="s">
        <v>151</v>
      </c>
      <c r="I4863">
        <f>VLOOKUP(B4863,Information_sites!D:E,2,FALSE)</f>
        <v>-24.105399999999999</v>
      </c>
      <c r="J4863">
        <f>VLOOKUP(B4863,Information_sites!D:F,3,FALSE)</f>
        <v>-45.702500000000001</v>
      </c>
      <c r="K4863">
        <v>20</v>
      </c>
      <c r="L4863">
        <v>93</v>
      </c>
      <c r="M4863">
        <v>40</v>
      </c>
      <c r="N4863">
        <v>5.2</v>
      </c>
      <c r="O4863">
        <v>12</v>
      </c>
      <c r="P4863" s="5">
        <v>0.43541666666666701</v>
      </c>
      <c r="Q4863" s="5">
        <v>0.44166666666666698</v>
      </c>
      <c r="R4863">
        <v>26</v>
      </c>
      <c r="S4863" s="2" t="s">
        <v>39</v>
      </c>
      <c r="T4863">
        <v>31</v>
      </c>
      <c r="U4863" s="2">
        <v>5</v>
      </c>
      <c r="X4863" t="str">
        <f>VLOOKUP($S4863,Taxonomic!A:D,2,FALSE)</f>
        <v>haemulidae</v>
      </c>
      <c r="Y4863" t="str">
        <f>VLOOKUP(S4863,Taxonomic!A:D,3,FALSE)</f>
        <v>haemulon</v>
      </c>
      <c r="Z4863" t="str">
        <f>VLOOKUP(S4863,Taxonomic!A:D,4,FALSE)</f>
        <v>aurolineatum</v>
      </c>
    </row>
    <row r="4864" spans="1:26" x14ac:dyDescent="0.2">
      <c r="A4864" t="s">
        <v>30</v>
      </c>
      <c r="B4864" t="s">
        <v>436</v>
      </c>
      <c r="C4864" s="4" t="s">
        <v>197</v>
      </c>
      <c r="D4864">
        <v>2021</v>
      </c>
      <c r="E4864">
        <v>2</v>
      </c>
      <c r="F4864" s="9">
        <v>1</v>
      </c>
      <c r="G4864" t="s">
        <v>455</v>
      </c>
      <c r="H4864" t="s">
        <v>151</v>
      </c>
      <c r="I4864">
        <f>VLOOKUP(B4864,Information_sites!D:E,2,FALSE)</f>
        <v>-24.105399999999999</v>
      </c>
      <c r="J4864">
        <f>VLOOKUP(B4864,Information_sites!D:F,3,FALSE)</f>
        <v>-45.702500000000001</v>
      </c>
      <c r="K4864">
        <v>20</v>
      </c>
      <c r="L4864">
        <v>93</v>
      </c>
      <c r="M4864">
        <v>40</v>
      </c>
      <c r="N4864">
        <v>5.2</v>
      </c>
      <c r="O4864">
        <v>12</v>
      </c>
      <c r="P4864" s="5">
        <v>0.43541666666666701</v>
      </c>
      <c r="Q4864" s="5">
        <v>0.44166666666666698</v>
      </c>
      <c r="R4864">
        <v>26</v>
      </c>
      <c r="S4864" s="2" t="s">
        <v>39</v>
      </c>
      <c r="T4864">
        <v>5</v>
      </c>
      <c r="U4864" s="2">
        <v>10</v>
      </c>
      <c r="X4864" t="str">
        <f>VLOOKUP($S4864,Taxonomic!A:D,2,FALSE)</f>
        <v>haemulidae</v>
      </c>
      <c r="Y4864" t="str">
        <f>VLOOKUP(S4864,Taxonomic!A:D,3,FALSE)</f>
        <v>haemulon</v>
      </c>
      <c r="Z4864" t="str">
        <f>VLOOKUP(S4864,Taxonomic!A:D,4,FALSE)</f>
        <v>aurolineatum</v>
      </c>
    </row>
    <row r="4865" spans="1:26" x14ac:dyDescent="0.2">
      <c r="A4865" t="s">
        <v>30</v>
      </c>
      <c r="B4865" t="s">
        <v>436</v>
      </c>
      <c r="C4865" s="4" t="s">
        <v>197</v>
      </c>
      <c r="D4865">
        <v>2021</v>
      </c>
      <c r="E4865">
        <v>2</v>
      </c>
      <c r="F4865" s="9">
        <v>1</v>
      </c>
      <c r="G4865" t="s">
        <v>455</v>
      </c>
      <c r="H4865" t="s">
        <v>151</v>
      </c>
      <c r="I4865">
        <f>VLOOKUP(B4865,Information_sites!D:E,2,FALSE)</f>
        <v>-24.105399999999999</v>
      </c>
      <c r="J4865">
        <f>VLOOKUP(B4865,Information_sites!D:F,3,FALSE)</f>
        <v>-45.702500000000001</v>
      </c>
      <c r="K4865">
        <v>20</v>
      </c>
      <c r="L4865">
        <v>93</v>
      </c>
      <c r="M4865">
        <v>40</v>
      </c>
      <c r="N4865">
        <v>5.2</v>
      </c>
      <c r="O4865">
        <v>12</v>
      </c>
      <c r="P4865" s="5">
        <v>0.43541666666666701</v>
      </c>
      <c r="Q4865" s="5">
        <v>0.44166666666666698</v>
      </c>
      <c r="R4865">
        <v>26</v>
      </c>
      <c r="S4865" s="2" t="s">
        <v>39</v>
      </c>
      <c r="T4865">
        <v>7</v>
      </c>
      <c r="U4865" s="2">
        <v>15</v>
      </c>
      <c r="X4865" t="str">
        <f>VLOOKUP($S4865,Taxonomic!A:D,2,FALSE)</f>
        <v>haemulidae</v>
      </c>
      <c r="Y4865" t="str">
        <f>VLOOKUP(S4865,Taxonomic!A:D,3,FALSE)</f>
        <v>haemulon</v>
      </c>
      <c r="Z4865" t="str">
        <f>VLOOKUP(S4865,Taxonomic!A:D,4,FALSE)</f>
        <v>aurolineatum</v>
      </c>
    </row>
    <row r="4866" spans="1:26" x14ac:dyDescent="0.2">
      <c r="A4866" t="s">
        <v>30</v>
      </c>
      <c r="B4866" t="s">
        <v>436</v>
      </c>
      <c r="C4866" s="4" t="s">
        <v>197</v>
      </c>
      <c r="D4866">
        <v>2021</v>
      </c>
      <c r="E4866">
        <v>2</v>
      </c>
      <c r="F4866" s="9">
        <v>1</v>
      </c>
      <c r="G4866" t="s">
        <v>455</v>
      </c>
      <c r="H4866" t="s">
        <v>151</v>
      </c>
      <c r="I4866">
        <f>VLOOKUP(B4866,Information_sites!D:E,2,FALSE)</f>
        <v>-24.105399999999999</v>
      </c>
      <c r="J4866">
        <f>VLOOKUP(B4866,Information_sites!D:F,3,FALSE)</f>
        <v>-45.702500000000001</v>
      </c>
      <c r="K4866">
        <v>20</v>
      </c>
      <c r="L4866">
        <v>93</v>
      </c>
      <c r="M4866">
        <v>40</v>
      </c>
      <c r="N4866">
        <v>5.2</v>
      </c>
      <c r="O4866">
        <v>12</v>
      </c>
      <c r="P4866" s="5">
        <v>0.43541666666666701</v>
      </c>
      <c r="Q4866" s="5">
        <v>0.44166666666666698</v>
      </c>
      <c r="R4866">
        <v>26</v>
      </c>
      <c r="S4866" s="2" t="s">
        <v>35</v>
      </c>
      <c r="T4866">
        <v>1</v>
      </c>
      <c r="U4866" s="2">
        <v>20</v>
      </c>
      <c r="X4866" t="str">
        <f>VLOOKUP($S4866,Taxonomic!A:D,2,FALSE)</f>
        <v>labridae</v>
      </c>
      <c r="Y4866" t="str">
        <f>VLOOKUP(S4866,Taxonomic!A:D,3,FALSE)</f>
        <v>bodianus</v>
      </c>
      <c r="Z4866" t="str">
        <f>VLOOKUP(S4866,Taxonomic!A:D,4,FALSE)</f>
        <v>rufus</v>
      </c>
    </row>
    <row r="4867" spans="1:26" x14ac:dyDescent="0.2">
      <c r="A4867" t="s">
        <v>30</v>
      </c>
      <c r="B4867" t="s">
        <v>436</v>
      </c>
      <c r="C4867" s="4" t="s">
        <v>197</v>
      </c>
      <c r="D4867">
        <v>2021</v>
      </c>
      <c r="E4867">
        <v>2</v>
      </c>
      <c r="F4867" s="9">
        <v>1</v>
      </c>
      <c r="G4867" t="s">
        <v>455</v>
      </c>
      <c r="H4867" t="s">
        <v>151</v>
      </c>
      <c r="I4867">
        <f>VLOOKUP(B4867,Information_sites!D:E,2,FALSE)</f>
        <v>-24.105399999999999</v>
      </c>
      <c r="J4867">
        <f>VLOOKUP(B4867,Information_sites!D:F,3,FALSE)</f>
        <v>-45.702500000000001</v>
      </c>
      <c r="K4867">
        <v>20</v>
      </c>
      <c r="L4867">
        <v>93</v>
      </c>
      <c r="M4867">
        <v>40</v>
      </c>
      <c r="N4867">
        <v>5.2</v>
      </c>
      <c r="O4867">
        <v>12</v>
      </c>
      <c r="P4867" s="5">
        <v>0.43541666666666701</v>
      </c>
      <c r="Q4867" s="5">
        <v>0.44166666666666698</v>
      </c>
      <c r="R4867">
        <v>26</v>
      </c>
      <c r="S4867" s="2" t="s">
        <v>35</v>
      </c>
      <c r="T4867">
        <v>1</v>
      </c>
      <c r="U4867" s="2">
        <v>28</v>
      </c>
      <c r="X4867" t="str">
        <f>VLOOKUP($S4867,Taxonomic!A:D,2,FALSE)</f>
        <v>labridae</v>
      </c>
      <c r="Y4867" t="str">
        <f>VLOOKUP(S4867,Taxonomic!A:D,3,FALSE)</f>
        <v>bodianus</v>
      </c>
      <c r="Z4867" t="str">
        <f>VLOOKUP(S4867,Taxonomic!A:D,4,FALSE)</f>
        <v>rufus</v>
      </c>
    </row>
    <row r="4868" spans="1:26" x14ac:dyDescent="0.2">
      <c r="A4868" t="s">
        <v>30</v>
      </c>
      <c r="B4868" t="s">
        <v>436</v>
      </c>
      <c r="C4868" s="4" t="s">
        <v>197</v>
      </c>
      <c r="D4868">
        <v>2021</v>
      </c>
      <c r="E4868">
        <v>2</v>
      </c>
      <c r="F4868" s="9">
        <v>1</v>
      </c>
      <c r="G4868" t="s">
        <v>455</v>
      </c>
      <c r="H4868" t="s">
        <v>151</v>
      </c>
      <c r="I4868">
        <f>VLOOKUP(B4868,Information_sites!D:E,2,FALSE)</f>
        <v>-24.105399999999999</v>
      </c>
      <c r="J4868">
        <f>VLOOKUP(B4868,Information_sites!D:F,3,FALSE)</f>
        <v>-45.702500000000001</v>
      </c>
      <c r="K4868">
        <v>20</v>
      </c>
      <c r="L4868">
        <v>93</v>
      </c>
      <c r="M4868">
        <v>40</v>
      </c>
      <c r="N4868">
        <v>5.2</v>
      </c>
      <c r="O4868">
        <v>12</v>
      </c>
      <c r="P4868" s="5">
        <v>0.43541666666666701</v>
      </c>
      <c r="Q4868" s="5">
        <v>0.44166666666666698</v>
      </c>
      <c r="R4868">
        <v>26</v>
      </c>
      <c r="S4868" s="2" t="s">
        <v>123</v>
      </c>
      <c r="T4868">
        <v>1</v>
      </c>
      <c r="U4868" s="2">
        <v>30</v>
      </c>
      <c r="X4868" t="str">
        <f>VLOOKUP($S4868,Taxonomic!A:D,2,FALSE)</f>
        <v>monacanthidae</v>
      </c>
      <c r="Y4868" t="str">
        <f>VLOOKUP(S4868,Taxonomic!A:D,3,FALSE)</f>
        <v>cantherhines</v>
      </c>
      <c r="Z4868" t="str">
        <f>VLOOKUP(S4868,Taxonomic!A:D,4,FALSE)</f>
        <v>macrocerus</v>
      </c>
    </row>
    <row r="4869" spans="1:26" x14ac:dyDescent="0.2">
      <c r="A4869" t="s">
        <v>30</v>
      </c>
      <c r="B4869" t="s">
        <v>436</v>
      </c>
      <c r="C4869" s="4" t="s">
        <v>197</v>
      </c>
      <c r="D4869">
        <v>2021</v>
      </c>
      <c r="E4869">
        <v>2</v>
      </c>
      <c r="F4869" s="9">
        <v>1</v>
      </c>
      <c r="G4869" t="s">
        <v>455</v>
      </c>
      <c r="H4869" t="s">
        <v>151</v>
      </c>
      <c r="I4869">
        <f>VLOOKUP(B4869,Information_sites!D:E,2,FALSE)</f>
        <v>-24.105399999999999</v>
      </c>
      <c r="J4869">
        <f>VLOOKUP(B4869,Information_sites!D:F,3,FALSE)</f>
        <v>-45.702500000000001</v>
      </c>
      <c r="K4869">
        <v>20</v>
      </c>
      <c r="L4869">
        <v>93</v>
      </c>
      <c r="M4869">
        <v>40</v>
      </c>
      <c r="N4869">
        <v>5.2</v>
      </c>
      <c r="O4869">
        <v>12</v>
      </c>
      <c r="P4869" s="5">
        <v>0.43541666666666701</v>
      </c>
      <c r="Q4869" s="5">
        <v>0.44166666666666698</v>
      </c>
      <c r="R4869">
        <v>26</v>
      </c>
      <c r="S4869" s="2" t="s">
        <v>65</v>
      </c>
      <c r="T4869">
        <v>3</v>
      </c>
      <c r="U4869" s="2">
        <v>2</v>
      </c>
      <c r="X4869" t="str">
        <f>VLOOKUP($S4869,Taxonomic!A:D,2,FALSE)</f>
        <v>gobiidae</v>
      </c>
      <c r="Y4869" t="str">
        <f>VLOOKUP(S4869,Taxonomic!A:D,3,FALSE)</f>
        <v>elacatinus</v>
      </c>
      <c r="Z4869" t="str">
        <f>VLOOKUP(S4869,Taxonomic!A:D,4,FALSE)</f>
        <v>figaro</v>
      </c>
    </row>
    <row r="4870" spans="1:26" x14ac:dyDescent="0.2">
      <c r="A4870" t="s">
        <v>30</v>
      </c>
      <c r="B4870" t="s">
        <v>436</v>
      </c>
      <c r="C4870" s="4" t="s">
        <v>197</v>
      </c>
      <c r="D4870">
        <v>2021</v>
      </c>
      <c r="E4870">
        <v>2</v>
      </c>
      <c r="F4870" s="9">
        <v>1</v>
      </c>
      <c r="G4870" t="s">
        <v>455</v>
      </c>
      <c r="H4870" t="s">
        <v>151</v>
      </c>
      <c r="I4870">
        <f>VLOOKUP(B4870,Information_sites!D:E,2,FALSE)</f>
        <v>-24.105399999999999</v>
      </c>
      <c r="J4870">
        <f>VLOOKUP(B4870,Information_sites!D:F,3,FALSE)</f>
        <v>-45.702500000000001</v>
      </c>
      <c r="K4870">
        <v>20</v>
      </c>
      <c r="L4870">
        <v>93</v>
      </c>
      <c r="M4870">
        <v>40</v>
      </c>
      <c r="N4870">
        <v>5.2</v>
      </c>
      <c r="O4870">
        <v>12</v>
      </c>
      <c r="P4870" s="5">
        <v>0.43541666666666701</v>
      </c>
      <c r="Q4870" s="5">
        <v>0.44166666666666698</v>
      </c>
      <c r="R4870">
        <v>26</v>
      </c>
      <c r="S4870" s="2" t="s">
        <v>65</v>
      </c>
      <c r="T4870">
        <v>5</v>
      </c>
      <c r="U4870" s="2">
        <v>3</v>
      </c>
      <c r="X4870" t="str">
        <f>VLOOKUP($S4870,Taxonomic!A:D,2,FALSE)</f>
        <v>gobiidae</v>
      </c>
      <c r="Y4870" t="str">
        <f>VLOOKUP(S4870,Taxonomic!A:D,3,FALSE)</f>
        <v>elacatinus</v>
      </c>
      <c r="Z4870" t="str">
        <f>VLOOKUP(S4870,Taxonomic!A:D,4,FALSE)</f>
        <v>figaro</v>
      </c>
    </row>
    <row r="4871" spans="1:26" x14ac:dyDescent="0.2">
      <c r="A4871" t="s">
        <v>30</v>
      </c>
      <c r="B4871" t="s">
        <v>436</v>
      </c>
      <c r="C4871" s="4" t="s">
        <v>197</v>
      </c>
      <c r="D4871">
        <v>2021</v>
      </c>
      <c r="E4871">
        <v>2</v>
      </c>
      <c r="F4871" s="9">
        <v>1</v>
      </c>
      <c r="G4871" t="s">
        <v>455</v>
      </c>
      <c r="H4871" t="s">
        <v>151</v>
      </c>
      <c r="I4871">
        <f>VLOOKUP(B4871,Information_sites!D:E,2,FALSE)</f>
        <v>-24.105399999999999</v>
      </c>
      <c r="J4871">
        <f>VLOOKUP(B4871,Information_sites!D:F,3,FALSE)</f>
        <v>-45.702500000000001</v>
      </c>
      <c r="K4871">
        <v>20</v>
      </c>
      <c r="L4871">
        <v>93</v>
      </c>
      <c r="M4871">
        <v>40</v>
      </c>
      <c r="N4871">
        <v>5.2</v>
      </c>
      <c r="O4871">
        <v>12</v>
      </c>
      <c r="P4871" s="5">
        <v>0.43541666666666701</v>
      </c>
      <c r="Q4871" s="5">
        <v>0.44166666666666698</v>
      </c>
      <c r="R4871">
        <v>26</v>
      </c>
      <c r="S4871" s="2" t="s">
        <v>65</v>
      </c>
      <c r="T4871">
        <v>1</v>
      </c>
      <c r="U4871" s="2">
        <v>4</v>
      </c>
      <c r="X4871" t="str">
        <f>VLOOKUP($S4871,Taxonomic!A:D,2,FALSE)</f>
        <v>gobiidae</v>
      </c>
      <c r="Y4871" t="str">
        <f>VLOOKUP(S4871,Taxonomic!A:D,3,FALSE)</f>
        <v>elacatinus</v>
      </c>
      <c r="Z4871" t="str">
        <f>VLOOKUP(S4871,Taxonomic!A:D,4,FALSE)</f>
        <v>figaro</v>
      </c>
    </row>
    <row r="4872" spans="1:26" x14ac:dyDescent="0.2">
      <c r="A4872" t="s">
        <v>30</v>
      </c>
      <c r="B4872" t="s">
        <v>436</v>
      </c>
      <c r="C4872" s="4" t="s">
        <v>197</v>
      </c>
      <c r="D4872">
        <v>2021</v>
      </c>
      <c r="E4872">
        <v>2</v>
      </c>
      <c r="F4872" s="9">
        <v>1</v>
      </c>
      <c r="G4872" t="s">
        <v>455</v>
      </c>
      <c r="H4872" t="s">
        <v>151</v>
      </c>
      <c r="I4872">
        <f>VLOOKUP(B4872,Information_sites!D:E,2,FALSE)</f>
        <v>-24.105399999999999</v>
      </c>
      <c r="J4872">
        <f>VLOOKUP(B4872,Information_sites!D:F,3,FALSE)</f>
        <v>-45.702500000000001</v>
      </c>
      <c r="K4872">
        <v>20</v>
      </c>
      <c r="L4872">
        <v>93</v>
      </c>
      <c r="M4872">
        <v>40</v>
      </c>
      <c r="N4872">
        <v>5.2</v>
      </c>
      <c r="O4872">
        <v>12</v>
      </c>
      <c r="P4872" s="5">
        <v>0.43541666666666701</v>
      </c>
      <c r="Q4872" s="5">
        <v>0.44166666666666698</v>
      </c>
      <c r="R4872">
        <v>26</v>
      </c>
      <c r="S4872" s="2" t="s">
        <v>41</v>
      </c>
      <c r="T4872">
        <v>1</v>
      </c>
      <c r="U4872" s="2">
        <v>27</v>
      </c>
      <c r="X4872" t="str">
        <f>VLOOKUP($S4872,Taxonomic!A:D,2,FALSE)</f>
        <v>holocentridae</v>
      </c>
      <c r="Y4872" t="str">
        <f>VLOOKUP(S4872,Taxonomic!A:D,3,FALSE)</f>
        <v>holocentrus</v>
      </c>
      <c r="Z4872" t="str">
        <f>VLOOKUP(S4872,Taxonomic!A:D,4,FALSE)</f>
        <v>adscensionis</v>
      </c>
    </row>
    <row r="4873" spans="1:26" x14ac:dyDescent="0.2">
      <c r="A4873" t="s">
        <v>30</v>
      </c>
      <c r="B4873" t="s">
        <v>436</v>
      </c>
      <c r="C4873" s="4" t="s">
        <v>197</v>
      </c>
      <c r="D4873">
        <v>2021</v>
      </c>
      <c r="E4873">
        <v>2</v>
      </c>
      <c r="F4873" s="9">
        <v>1</v>
      </c>
      <c r="G4873" t="s">
        <v>455</v>
      </c>
      <c r="H4873" t="s">
        <v>151</v>
      </c>
      <c r="I4873">
        <f>VLOOKUP(B4873,Information_sites!D:E,2,FALSE)</f>
        <v>-24.105399999999999</v>
      </c>
      <c r="J4873">
        <f>VLOOKUP(B4873,Information_sites!D:F,3,FALSE)</f>
        <v>-45.702500000000001</v>
      </c>
      <c r="K4873">
        <v>20</v>
      </c>
      <c r="L4873">
        <v>93</v>
      </c>
      <c r="M4873">
        <v>40</v>
      </c>
      <c r="N4873">
        <v>5.2</v>
      </c>
      <c r="O4873">
        <v>12</v>
      </c>
      <c r="P4873" s="5">
        <v>0.43541666666666701</v>
      </c>
      <c r="Q4873" s="5">
        <v>0.44166666666666698</v>
      </c>
      <c r="R4873">
        <v>26</v>
      </c>
      <c r="S4873" t="s">
        <v>437</v>
      </c>
      <c r="T4873">
        <v>1</v>
      </c>
      <c r="U4873" s="2">
        <v>25</v>
      </c>
      <c r="X4873" t="str">
        <f>VLOOKUP($S4873,Taxonomic!A:D,2,FALSE)</f>
        <v>haemulidae</v>
      </c>
      <c r="Y4873" t="str">
        <f>VLOOKUP(S4873,Taxonomic!A:D,3,FALSE)</f>
        <v>haemulon</v>
      </c>
      <c r="Z4873" t="str">
        <f>VLOOKUP(S4873,Taxonomic!A:D,4,FALSE)</f>
        <v>atlanticus</v>
      </c>
    </row>
    <row r="4874" spans="1:26" x14ac:dyDescent="0.2">
      <c r="A4874" t="s">
        <v>30</v>
      </c>
      <c r="B4874" t="s">
        <v>436</v>
      </c>
      <c r="C4874" s="4" t="s">
        <v>197</v>
      </c>
      <c r="D4874">
        <v>2021</v>
      </c>
      <c r="E4874">
        <v>2</v>
      </c>
      <c r="F4874" s="9">
        <v>1</v>
      </c>
      <c r="G4874" t="s">
        <v>455</v>
      </c>
      <c r="H4874" t="s">
        <v>151</v>
      </c>
      <c r="I4874">
        <f>VLOOKUP(B4874,Information_sites!D:E,2,FALSE)</f>
        <v>-24.105399999999999</v>
      </c>
      <c r="J4874">
        <f>VLOOKUP(B4874,Information_sites!D:F,3,FALSE)</f>
        <v>-45.702500000000001</v>
      </c>
      <c r="K4874">
        <v>20</v>
      </c>
      <c r="L4874">
        <v>93</v>
      </c>
      <c r="M4874">
        <v>40</v>
      </c>
      <c r="N4874">
        <v>5.2</v>
      </c>
      <c r="O4874">
        <v>12</v>
      </c>
      <c r="P4874" s="5">
        <v>0.43541666666666701</v>
      </c>
      <c r="Q4874" s="5">
        <v>0.44166666666666698</v>
      </c>
      <c r="R4874">
        <v>26</v>
      </c>
      <c r="S4874" s="2" t="s">
        <v>34</v>
      </c>
      <c r="T4874">
        <v>1</v>
      </c>
      <c r="U4874" s="2">
        <v>17</v>
      </c>
      <c r="X4874" t="str">
        <f>VLOOKUP($S4874,Taxonomic!A:D,2,FALSE)</f>
        <v>labridae</v>
      </c>
      <c r="Y4874" t="str">
        <f>VLOOKUP(S4874,Taxonomic!A:D,3,FALSE)</f>
        <v>bodianus</v>
      </c>
      <c r="Z4874" t="str">
        <f>VLOOKUP(S4874,Taxonomic!A:D,4,FALSE)</f>
        <v>pulchellus</v>
      </c>
    </row>
    <row r="4875" spans="1:26" x14ac:dyDescent="0.2">
      <c r="A4875" t="s">
        <v>30</v>
      </c>
      <c r="B4875" t="s">
        <v>436</v>
      </c>
      <c r="C4875" s="4" t="s">
        <v>197</v>
      </c>
      <c r="D4875">
        <v>2021</v>
      </c>
      <c r="E4875">
        <v>2</v>
      </c>
      <c r="F4875" s="9">
        <v>1</v>
      </c>
      <c r="G4875" t="s">
        <v>455</v>
      </c>
      <c r="H4875" t="s">
        <v>151</v>
      </c>
      <c r="I4875">
        <f>VLOOKUP(B4875,Information_sites!D:E,2,FALSE)</f>
        <v>-24.105399999999999</v>
      </c>
      <c r="J4875">
        <f>VLOOKUP(B4875,Information_sites!D:F,3,FALSE)</f>
        <v>-45.702500000000001</v>
      </c>
      <c r="K4875">
        <v>20</v>
      </c>
      <c r="L4875">
        <v>93</v>
      </c>
      <c r="M4875">
        <v>40</v>
      </c>
      <c r="N4875">
        <v>5.2</v>
      </c>
      <c r="O4875">
        <v>12</v>
      </c>
      <c r="P4875" s="5">
        <v>0.43541666666666701</v>
      </c>
      <c r="Q4875" s="5">
        <v>0.44166666666666698</v>
      </c>
      <c r="R4875">
        <v>26</v>
      </c>
      <c r="S4875" s="2" t="s">
        <v>34</v>
      </c>
      <c r="T4875">
        <v>1</v>
      </c>
      <c r="U4875" s="2">
        <v>15</v>
      </c>
      <c r="X4875" t="str">
        <f>VLOOKUP($S4875,Taxonomic!A:D,2,FALSE)</f>
        <v>labridae</v>
      </c>
      <c r="Y4875" t="str">
        <f>VLOOKUP(S4875,Taxonomic!A:D,3,FALSE)</f>
        <v>bodianus</v>
      </c>
      <c r="Z4875" t="str">
        <f>VLOOKUP(S4875,Taxonomic!A:D,4,FALSE)</f>
        <v>pulchellus</v>
      </c>
    </row>
    <row r="4876" spans="1:26" x14ac:dyDescent="0.2">
      <c r="A4876" t="s">
        <v>30</v>
      </c>
      <c r="B4876" t="s">
        <v>436</v>
      </c>
      <c r="C4876" s="4" t="s">
        <v>197</v>
      </c>
      <c r="D4876">
        <v>2021</v>
      </c>
      <c r="E4876">
        <v>2</v>
      </c>
      <c r="F4876" s="9">
        <v>1</v>
      </c>
      <c r="G4876" t="s">
        <v>455</v>
      </c>
      <c r="H4876" t="s">
        <v>151</v>
      </c>
      <c r="I4876">
        <f>VLOOKUP(B4876,Information_sites!D:E,2,FALSE)</f>
        <v>-24.105399999999999</v>
      </c>
      <c r="J4876">
        <f>VLOOKUP(B4876,Information_sites!D:F,3,FALSE)</f>
        <v>-45.702500000000001</v>
      </c>
      <c r="K4876">
        <v>20</v>
      </c>
      <c r="L4876">
        <v>93</v>
      </c>
      <c r="M4876">
        <v>40</v>
      </c>
      <c r="N4876">
        <v>5.2</v>
      </c>
      <c r="O4876">
        <v>12</v>
      </c>
      <c r="P4876" s="5">
        <v>0.43541666666666701</v>
      </c>
      <c r="Q4876" s="5">
        <v>0.44166666666666698</v>
      </c>
      <c r="R4876">
        <v>26</v>
      </c>
      <c r="S4876" s="2" t="s">
        <v>46</v>
      </c>
      <c r="T4876">
        <v>8</v>
      </c>
      <c r="U4876" s="2">
        <v>12</v>
      </c>
      <c r="X4876" t="str">
        <f>VLOOKUP($S4876,Taxonomic!A:D,2,FALSE)</f>
        <v>pomacentridae</v>
      </c>
      <c r="Y4876" t="str">
        <f>VLOOKUP(S4876,Taxonomic!A:D,3,FALSE)</f>
        <v>stegastes</v>
      </c>
      <c r="Z4876" t="str">
        <f>VLOOKUP(S4876,Taxonomic!A:D,4,FALSE)</f>
        <v>fuscus</v>
      </c>
    </row>
    <row r="4877" spans="1:26" x14ac:dyDescent="0.2">
      <c r="A4877" t="s">
        <v>30</v>
      </c>
      <c r="B4877" t="s">
        <v>436</v>
      </c>
      <c r="C4877" s="4" t="s">
        <v>197</v>
      </c>
      <c r="D4877">
        <v>2021</v>
      </c>
      <c r="E4877">
        <v>2</v>
      </c>
      <c r="F4877" s="9">
        <v>1</v>
      </c>
      <c r="G4877" t="s">
        <v>455</v>
      </c>
      <c r="H4877" t="s">
        <v>151</v>
      </c>
      <c r="I4877">
        <f>VLOOKUP(B4877,Information_sites!D:E,2,FALSE)</f>
        <v>-24.105399999999999</v>
      </c>
      <c r="J4877">
        <f>VLOOKUP(B4877,Information_sites!D:F,3,FALSE)</f>
        <v>-45.702500000000001</v>
      </c>
      <c r="K4877">
        <v>20</v>
      </c>
      <c r="L4877">
        <v>93</v>
      </c>
      <c r="M4877">
        <v>40</v>
      </c>
      <c r="N4877">
        <v>5.2</v>
      </c>
      <c r="O4877">
        <v>12</v>
      </c>
      <c r="P4877" s="5">
        <v>0.43541666666666701</v>
      </c>
      <c r="Q4877" s="5">
        <v>0.44166666666666698</v>
      </c>
      <c r="R4877">
        <v>26</v>
      </c>
      <c r="S4877" s="2" t="s">
        <v>46</v>
      </c>
      <c r="T4877">
        <v>1</v>
      </c>
      <c r="U4877" s="2">
        <v>10</v>
      </c>
      <c r="X4877" t="str">
        <f>VLOOKUP($S4877,Taxonomic!A:D,2,FALSE)</f>
        <v>pomacentridae</v>
      </c>
      <c r="Y4877" t="str">
        <f>VLOOKUP(S4877,Taxonomic!A:D,3,FALSE)</f>
        <v>stegastes</v>
      </c>
      <c r="Z4877" t="str">
        <f>VLOOKUP(S4877,Taxonomic!A:D,4,FALSE)</f>
        <v>fuscus</v>
      </c>
    </row>
    <row r="4878" spans="1:26" x14ac:dyDescent="0.2">
      <c r="A4878" t="s">
        <v>30</v>
      </c>
      <c r="B4878" t="s">
        <v>436</v>
      </c>
      <c r="C4878" s="4" t="s">
        <v>197</v>
      </c>
      <c r="D4878">
        <v>2021</v>
      </c>
      <c r="E4878">
        <v>2</v>
      </c>
      <c r="F4878" s="9">
        <v>1</v>
      </c>
      <c r="G4878" t="s">
        <v>455</v>
      </c>
      <c r="H4878" t="s">
        <v>151</v>
      </c>
      <c r="I4878">
        <f>VLOOKUP(B4878,Information_sites!D:E,2,FALSE)</f>
        <v>-24.105399999999999</v>
      </c>
      <c r="J4878">
        <f>VLOOKUP(B4878,Information_sites!D:F,3,FALSE)</f>
        <v>-45.702500000000001</v>
      </c>
      <c r="K4878">
        <v>20</v>
      </c>
      <c r="L4878">
        <v>93</v>
      </c>
      <c r="M4878">
        <v>40</v>
      </c>
      <c r="N4878">
        <v>5.2</v>
      </c>
      <c r="O4878">
        <v>12</v>
      </c>
      <c r="P4878" s="5">
        <v>0.43541666666666701</v>
      </c>
      <c r="Q4878" s="5">
        <v>0.44166666666666698</v>
      </c>
      <c r="R4878">
        <v>26</v>
      </c>
      <c r="S4878" s="2" t="s">
        <v>55</v>
      </c>
      <c r="T4878">
        <v>1</v>
      </c>
      <c r="U4878" s="2">
        <v>3</v>
      </c>
      <c r="X4878" t="str">
        <f>VLOOKUP($S4878,Taxonomic!A:D,2,FALSE)</f>
        <v>blenniidae</v>
      </c>
      <c r="Y4878" t="str">
        <f>VLOOKUP(S4878,Taxonomic!A:D,3,FALSE)</f>
        <v>parablennius</v>
      </c>
      <c r="Z4878" t="str">
        <f>VLOOKUP(S4878,Taxonomic!A:D,4,FALSE)</f>
        <v>pilicornis</v>
      </c>
    </row>
    <row r="4879" spans="1:26" x14ac:dyDescent="0.2">
      <c r="A4879" t="s">
        <v>30</v>
      </c>
      <c r="B4879" t="s">
        <v>436</v>
      </c>
      <c r="C4879" s="4" t="s">
        <v>197</v>
      </c>
      <c r="D4879">
        <v>2021</v>
      </c>
      <c r="E4879">
        <v>2</v>
      </c>
      <c r="F4879" s="9">
        <v>1</v>
      </c>
      <c r="G4879" t="s">
        <v>455</v>
      </c>
      <c r="H4879" t="s">
        <v>151</v>
      </c>
      <c r="I4879">
        <f>VLOOKUP(B4879,Information_sites!D:E,2,FALSE)</f>
        <v>-24.105399999999999</v>
      </c>
      <c r="J4879">
        <f>VLOOKUP(B4879,Information_sites!D:F,3,FALSE)</f>
        <v>-45.702500000000001</v>
      </c>
      <c r="K4879">
        <v>20</v>
      </c>
      <c r="L4879">
        <v>93</v>
      </c>
      <c r="M4879">
        <v>40</v>
      </c>
      <c r="N4879">
        <v>5.2</v>
      </c>
      <c r="O4879">
        <v>12</v>
      </c>
      <c r="P4879" s="5">
        <v>0.43541666666666701</v>
      </c>
      <c r="Q4879" s="5">
        <v>0.44166666666666698</v>
      </c>
      <c r="R4879">
        <v>26</v>
      </c>
      <c r="S4879" s="2" t="s">
        <v>55</v>
      </c>
      <c r="T4879">
        <v>3</v>
      </c>
      <c r="U4879" s="2">
        <v>5</v>
      </c>
      <c r="X4879" t="str">
        <f>VLOOKUP($S4879,Taxonomic!A:D,2,FALSE)</f>
        <v>blenniidae</v>
      </c>
      <c r="Y4879" t="str">
        <f>VLOOKUP(S4879,Taxonomic!A:D,3,FALSE)</f>
        <v>parablennius</v>
      </c>
      <c r="Z4879" t="str">
        <f>VLOOKUP(S4879,Taxonomic!A:D,4,FALSE)</f>
        <v>pilicornis</v>
      </c>
    </row>
    <row r="4880" spans="1:26" x14ac:dyDescent="0.2">
      <c r="A4880" t="s">
        <v>30</v>
      </c>
      <c r="B4880" t="s">
        <v>436</v>
      </c>
      <c r="C4880" s="4" t="s">
        <v>197</v>
      </c>
      <c r="D4880">
        <v>2021</v>
      </c>
      <c r="E4880">
        <v>2</v>
      </c>
      <c r="F4880" s="9">
        <v>1</v>
      </c>
      <c r="G4880" t="s">
        <v>455</v>
      </c>
      <c r="H4880" t="s">
        <v>151</v>
      </c>
      <c r="I4880">
        <f>VLOOKUP(B4880,Information_sites!D:E,2,FALSE)</f>
        <v>-24.105399999999999</v>
      </c>
      <c r="J4880">
        <f>VLOOKUP(B4880,Information_sites!D:F,3,FALSE)</f>
        <v>-45.702500000000001</v>
      </c>
      <c r="K4880">
        <v>20</v>
      </c>
      <c r="L4880">
        <v>93</v>
      </c>
      <c r="M4880">
        <v>40</v>
      </c>
      <c r="N4880">
        <v>5.2</v>
      </c>
      <c r="O4880">
        <v>12</v>
      </c>
      <c r="P4880" s="5">
        <v>0.43541666666666701</v>
      </c>
      <c r="Q4880" s="5">
        <v>0.44166666666666698</v>
      </c>
      <c r="R4880">
        <v>26</v>
      </c>
      <c r="S4880" s="2" t="s">
        <v>100</v>
      </c>
      <c r="T4880">
        <v>4</v>
      </c>
      <c r="U4880" s="2">
        <v>3</v>
      </c>
      <c r="X4880" t="str">
        <f>VLOOKUP($S4880,Taxonomic!A:D,2,FALSE)</f>
        <v>gobiidae</v>
      </c>
      <c r="Y4880" t="str">
        <f>VLOOKUP(S4880,Taxonomic!A:D,3,FALSE)</f>
        <v>coryphopterus</v>
      </c>
      <c r="Z4880" t="str">
        <f>VLOOKUP(S4880,Taxonomic!A:D,4,FALSE)</f>
        <v>glaucofraenum</v>
      </c>
    </row>
    <row r="4881" spans="1:26" x14ac:dyDescent="0.2">
      <c r="A4881" t="s">
        <v>30</v>
      </c>
      <c r="B4881" t="s">
        <v>436</v>
      </c>
      <c r="C4881" s="4" t="s">
        <v>197</v>
      </c>
      <c r="D4881">
        <v>2021</v>
      </c>
      <c r="E4881">
        <v>2</v>
      </c>
      <c r="F4881" s="9">
        <v>1</v>
      </c>
      <c r="G4881" t="s">
        <v>455</v>
      </c>
      <c r="H4881" t="s">
        <v>151</v>
      </c>
      <c r="I4881">
        <f>VLOOKUP(B4881,Information_sites!D:E,2,FALSE)</f>
        <v>-24.105399999999999</v>
      </c>
      <c r="J4881">
        <f>VLOOKUP(B4881,Information_sites!D:F,3,FALSE)</f>
        <v>-45.702500000000001</v>
      </c>
      <c r="K4881">
        <v>20</v>
      </c>
      <c r="L4881">
        <v>93</v>
      </c>
      <c r="M4881">
        <v>40</v>
      </c>
      <c r="N4881">
        <v>5.2</v>
      </c>
      <c r="O4881">
        <v>12</v>
      </c>
      <c r="P4881" s="5">
        <v>0.43541666666666701</v>
      </c>
      <c r="Q4881" s="5">
        <v>0.44166666666666698</v>
      </c>
      <c r="R4881">
        <v>26</v>
      </c>
      <c r="S4881" s="2" t="s">
        <v>100</v>
      </c>
      <c r="T4881">
        <v>2</v>
      </c>
      <c r="U4881" s="2">
        <v>5</v>
      </c>
      <c r="X4881" t="str">
        <f>VLOOKUP($S4881,Taxonomic!A:D,2,FALSE)</f>
        <v>gobiidae</v>
      </c>
      <c r="Y4881" t="str">
        <f>VLOOKUP(S4881,Taxonomic!A:D,3,FALSE)</f>
        <v>coryphopterus</v>
      </c>
      <c r="Z4881" t="str">
        <f>VLOOKUP(S4881,Taxonomic!A:D,4,FALSE)</f>
        <v>glaucofraenum</v>
      </c>
    </row>
    <row r="4882" spans="1:26" x14ac:dyDescent="0.2">
      <c r="A4882" t="s">
        <v>30</v>
      </c>
      <c r="B4882" t="s">
        <v>436</v>
      </c>
      <c r="C4882" s="4" t="s">
        <v>197</v>
      </c>
      <c r="D4882">
        <v>2021</v>
      </c>
      <c r="E4882">
        <v>2</v>
      </c>
      <c r="F4882" s="9">
        <v>1</v>
      </c>
      <c r="G4882" t="s">
        <v>455</v>
      </c>
      <c r="H4882" t="s">
        <v>151</v>
      </c>
      <c r="I4882">
        <f>VLOOKUP(B4882,Information_sites!D:E,2,FALSE)</f>
        <v>-24.105399999999999</v>
      </c>
      <c r="J4882">
        <f>VLOOKUP(B4882,Information_sites!D:F,3,FALSE)</f>
        <v>-45.702500000000001</v>
      </c>
      <c r="K4882">
        <v>20</v>
      </c>
      <c r="L4882">
        <v>93</v>
      </c>
      <c r="M4882">
        <v>40</v>
      </c>
      <c r="N4882">
        <v>5.2</v>
      </c>
      <c r="O4882">
        <v>12</v>
      </c>
      <c r="P4882" s="5">
        <v>0.43541666666666701</v>
      </c>
      <c r="Q4882" s="5">
        <v>0.44166666666666698</v>
      </c>
      <c r="R4882">
        <v>26</v>
      </c>
      <c r="S4882" s="2" t="s">
        <v>100</v>
      </c>
      <c r="T4882">
        <v>1</v>
      </c>
      <c r="U4882" s="2">
        <v>7</v>
      </c>
      <c r="X4882" t="str">
        <f>VLOOKUP($S4882,Taxonomic!A:D,2,FALSE)</f>
        <v>gobiidae</v>
      </c>
      <c r="Y4882" t="str">
        <f>VLOOKUP(S4882,Taxonomic!A:D,3,FALSE)</f>
        <v>coryphopterus</v>
      </c>
      <c r="Z4882" t="str">
        <f>VLOOKUP(S4882,Taxonomic!A:D,4,FALSE)</f>
        <v>glaucofraenum</v>
      </c>
    </row>
    <row r="4883" spans="1:26" x14ac:dyDescent="0.2">
      <c r="A4883" t="s">
        <v>30</v>
      </c>
      <c r="B4883" t="s">
        <v>436</v>
      </c>
      <c r="C4883" s="4" t="s">
        <v>197</v>
      </c>
      <c r="D4883">
        <v>2021</v>
      </c>
      <c r="E4883">
        <v>2</v>
      </c>
      <c r="F4883" s="9">
        <v>1</v>
      </c>
      <c r="G4883" t="s">
        <v>455</v>
      </c>
      <c r="H4883" t="s">
        <v>151</v>
      </c>
      <c r="I4883">
        <f>VLOOKUP(B4883,Information_sites!D:E,2,FALSE)</f>
        <v>-24.105399999999999</v>
      </c>
      <c r="J4883">
        <f>VLOOKUP(B4883,Information_sites!D:F,3,FALSE)</f>
        <v>-45.702500000000001</v>
      </c>
      <c r="K4883">
        <v>21</v>
      </c>
      <c r="L4883">
        <v>94</v>
      </c>
      <c r="M4883">
        <v>40</v>
      </c>
      <c r="N4883">
        <v>4.7</v>
      </c>
      <c r="O4883">
        <v>12</v>
      </c>
      <c r="P4883" s="5">
        <v>0.44652777777777802</v>
      </c>
      <c r="Q4883" s="5">
        <v>0.452777777777778</v>
      </c>
      <c r="R4883">
        <v>26</v>
      </c>
      <c r="S4883" s="2" t="s">
        <v>64</v>
      </c>
      <c r="T4883">
        <v>1</v>
      </c>
      <c r="U4883" s="2">
        <v>17</v>
      </c>
      <c r="X4883" t="str">
        <f>VLOOKUP($S4883,Taxonomic!A:D,2,FALSE)</f>
        <v>kyphosidae</v>
      </c>
      <c r="Y4883" t="str">
        <f>VLOOKUP(S4883,Taxonomic!A:D,3,FALSE)</f>
        <v>kyphosus</v>
      </c>
      <c r="Z4883" t="str">
        <f>VLOOKUP(S4883,Taxonomic!A:D,4,FALSE)</f>
        <v>vaigiensis</v>
      </c>
    </row>
    <row r="4884" spans="1:26" x14ac:dyDescent="0.2">
      <c r="A4884" t="s">
        <v>30</v>
      </c>
      <c r="B4884" t="s">
        <v>436</v>
      </c>
      <c r="C4884" s="4" t="s">
        <v>197</v>
      </c>
      <c r="D4884">
        <v>2021</v>
      </c>
      <c r="E4884">
        <v>2</v>
      </c>
      <c r="F4884" s="9">
        <v>1</v>
      </c>
      <c r="G4884" t="s">
        <v>455</v>
      </c>
      <c r="H4884" t="s">
        <v>151</v>
      </c>
      <c r="I4884">
        <f>VLOOKUP(B4884,Information_sites!D:E,2,FALSE)</f>
        <v>-24.105399999999999</v>
      </c>
      <c r="J4884">
        <f>VLOOKUP(B4884,Information_sites!D:F,3,FALSE)</f>
        <v>-45.702500000000001</v>
      </c>
      <c r="K4884">
        <v>21</v>
      </c>
      <c r="L4884">
        <v>94</v>
      </c>
      <c r="M4884">
        <v>40</v>
      </c>
      <c r="N4884">
        <v>4.7</v>
      </c>
      <c r="O4884">
        <v>12</v>
      </c>
      <c r="P4884" s="5">
        <v>0.44652777777777802</v>
      </c>
      <c r="Q4884" s="5">
        <v>0.452777777777778</v>
      </c>
      <c r="R4884">
        <v>26</v>
      </c>
      <c r="S4884" s="2" t="s">
        <v>64</v>
      </c>
      <c r="T4884">
        <v>2</v>
      </c>
      <c r="U4884" s="2">
        <v>20</v>
      </c>
      <c r="X4884" t="str">
        <f>VLOOKUP($S4884,Taxonomic!A:D,2,FALSE)</f>
        <v>kyphosidae</v>
      </c>
      <c r="Y4884" t="str">
        <f>VLOOKUP(S4884,Taxonomic!A:D,3,FALSE)</f>
        <v>kyphosus</v>
      </c>
      <c r="Z4884" t="str">
        <f>VLOOKUP(S4884,Taxonomic!A:D,4,FALSE)</f>
        <v>vaigiensis</v>
      </c>
    </row>
    <row r="4885" spans="1:26" x14ac:dyDescent="0.2">
      <c r="A4885" t="s">
        <v>30</v>
      </c>
      <c r="B4885" t="s">
        <v>436</v>
      </c>
      <c r="C4885" s="4" t="s">
        <v>197</v>
      </c>
      <c r="D4885">
        <v>2021</v>
      </c>
      <c r="E4885">
        <v>2</v>
      </c>
      <c r="F4885" s="9">
        <v>1</v>
      </c>
      <c r="G4885" t="s">
        <v>455</v>
      </c>
      <c r="H4885" t="s">
        <v>151</v>
      </c>
      <c r="I4885">
        <f>VLOOKUP(B4885,Information_sites!D:E,2,FALSE)</f>
        <v>-24.105399999999999</v>
      </c>
      <c r="J4885">
        <f>VLOOKUP(B4885,Information_sites!D:F,3,FALSE)</f>
        <v>-45.702500000000001</v>
      </c>
      <c r="K4885">
        <v>21</v>
      </c>
      <c r="L4885">
        <v>94</v>
      </c>
      <c r="M4885">
        <v>40</v>
      </c>
      <c r="N4885">
        <v>4.7</v>
      </c>
      <c r="O4885">
        <v>12</v>
      </c>
      <c r="P4885" s="5">
        <v>0.44652777777777802</v>
      </c>
      <c r="Q4885" s="5">
        <v>0.452777777777778</v>
      </c>
      <c r="R4885">
        <v>26</v>
      </c>
      <c r="S4885" s="2" t="s">
        <v>64</v>
      </c>
      <c r="T4885">
        <v>2</v>
      </c>
      <c r="U4885" s="2">
        <v>25</v>
      </c>
      <c r="X4885" t="str">
        <f>VLOOKUP($S4885,Taxonomic!A:D,2,FALSE)</f>
        <v>kyphosidae</v>
      </c>
      <c r="Y4885" t="str">
        <f>VLOOKUP(S4885,Taxonomic!A:D,3,FALSE)</f>
        <v>kyphosus</v>
      </c>
      <c r="Z4885" t="str">
        <f>VLOOKUP(S4885,Taxonomic!A:D,4,FALSE)</f>
        <v>vaigiensis</v>
      </c>
    </row>
    <row r="4886" spans="1:26" x14ac:dyDescent="0.2">
      <c r="A4886" t="s">
        <v>30</v>
      </c>
      <c r="B4886" t="s">
        <v>436</v>
      </c>
      <c r="C4886" s="4" t="s">
        <v>197</v>
      </c>
      <c r="D4886">
        <v>2021</v>
      </c>
      <c r="E4886">
        <v>2</v>
      </c>
      <c r="F4886" s="9">
        <v>1</v>
      </c>
      <c r="G4886" t="s">
        <v>455</v>
      </c>
      <c r="H4886" t="s">
        <v>151</v>
      </c>
      <c r="I4886">
        <f>VLOOKUP(B4886,Information_sites!D:E,2,FALSE)</f>
        <v>-24.105399999999999</v>
      </c>
      <c r="J4886">
        <f>VLOOKUP(B4886,Information_sites!D:F,3,FALSE)</f>
        <v>-45.702500000000001</v>
      </c>
      <c r="K4886">
        <v>21</v>
      </c>
      <c r="L4886">
        <v>94</v>
      </c>
      <c r="M4886">
        <v>40</v>
      </c>
      <c r="N4886">
        <v>4.7</v>
      </c>
      <c r="O4886">
        <v>12</v>
      </c>
      <c r="P4886" s="5">
        <v>0.44652777777777802</v>
      </c>
      <c r="Q4886" s="5">
        <v>0.452777777777778</v>
      </c>
      <c r="R4886">
        <v>26</v>
      </c>
      <c r="S4886" s="2" t="s">
        <v>64</v>
      </c>
      <c r="T4886">
        <v>1</v>
      </c>
      <c r="U4886" s="2">
        <v>30</v>
      </c>
      <c r="X4886" t="str">
        <f>VLOOKUP($S4886,Taxonomic!A:D,2,FALSE)</f>
        <v>kyphosidae</v>
      </c>
      <c r="Y4886" t="str">
        <f>VLOOKUP(S4886,Taxonomic!A:D,3,FALSE)</f>
        <v>kyphosus</v>
      </c>
      <c r="Z4886" t="str">
        <f>VLOOKUP(S4886,Taxonomic!A:D,4,FALSE)</f>
        <v>vaigiensis</v>
      </c>
    </row>
    <row r="4887" spans="1:26" x14ac:dyDescent="0.2">
      <c r="A4887" t="s">
        <v>30</v>
      </c>
      <c r="B4887" t="s">
        <v>436</v>
      </c>
      <c r="C4887" s="4" t="s">
        <v>197</v>
      </c>
      <c r="D4887">
        <v>2021</v>
      </c>
      <c r="E4887">
        <v>2</v>
      </c>
      <c r="F4887" s="9">
        <v>1</v>
      </c>
      <c r="G4887" t="s">
        <v>455</v>
      </c>
      <c r="H4887" t="s">
        <v>151</v>
      </c>
      <c r="I4887">
        <f>VLOOKUP(B4887,Information_sites!D:E,2,FALSE)</f>
        <v>-24.105399999999999</v>
      </c>
      <c r="J4887">
        <f>VLOOKUP(B4887,Information_sites!D:F,3,FALSE)</f>
        <v>-45.702500000000001</v>
      </c>
      <c r="K4887">
        <v>21</v>
      </c>
      <c r="L4887">
        <v>94</v>
      </c>
      <c r="M4887">
        <v>40</v>
      </c>
      <c r="N4887">
        <v>4.7</v>
      </c>
      <c r="O4887">
        <v>12</v>
      </c>
      <c r="P4887" s="5">
        <v>0.44652777777777802</v>
      </c>
      <c r="Q4887" s="5">
        <v>0.452777777777778</v>
      </c>
      <c r="R4887">
        <v>26</v>
      </c>
      <c r="S4887" s="2" t="s">
        <v>44</v>
      </c>
      <c r="T4887">
        <v>1</v>
      </c>
      <c r="U4887" s="2">
        <v>22</v>
      </c>
      <c r="X4887" t="str">
        <f>VLOOKUP($S4887,Taxonomic!A:D,2,FALSE)</f>
        <v>pomacanthidae</v>
      </c>
      <c r="Y4887" t="str">
        <f>VLOOKUP(S4887,Taxonomic!A:D,3,FALSE)</f>
        <v>pomacanthus</v>
      </c>
      <c r="Z4887" t="str">
        <f>VLOOKUP(S4887,Taxonomic!A:D,4,FALSE)</f>
        <v>paru</v>
      </c>
    </row>
    <row r="4888" spans="1:26" x14ac:dyDescent="0.2">
      <c r="A4888" t="s">
        <v>30</v>
      </c>
      <c r="B4888" t="s">
        <v>436</v>
      </c>
      <c r="C4888" s="4" t="s">
        <v>197</v>
      </c>
      <c r="D4888">
        <v>2021</v>
      </c>
      <c r="E4888">
        <v>2</v>
      </c>
      <c r="F4888" s="9">
        <v>1</v>
      </c>
      <c r="G4888" t="s">
        <v>455</v>
      </c>
      <c r="H4888" t="s">
        <v>151</v>
      </c>
      <c r="I4888">
        <f>VLOOKUP(B4888,Information_sites!D:E,2,FALSE)</f>
        <v>-24.105399999999999</v>
      </c>
      <c r="J4888">
        <f>VLOOKUP(B4888,Information_sites!D:F,3,FALSE)</f>
        <v>-45.702500000000001</v>
      </c>
      <c r="K4888">
        <v>21</v>
      </c>
      <c r="L4888">
        <v>94</v>
      </c>
      <c r="M4888">
        <v>40</v>
      </c>
      <c r="N4888">
        <v>4.7</v>
      </c>
      <c r="O4888">
        <v>12</v>
      </c>
      <c r="P4888" s="5">
        <v>0.44652777777777802</v>
      </c>
      <c r="Q4888" s="5">
        <v>0.452777777777778</v>
      </c>
      <c r="R4888">
        <v>26</v>
      </c>
      <c r="S4888" s="2" t="s">
        <v>44</v>
      </c>
      <c r="T4888">
        <v>1</v>
      </c>
      <c r="U4888" s="2">
        <v>28</v>
      </c>
      <c r="X4888" t="str">
        <f>VLOOKUP($S4888,Taxonomic!A:D,2,FALSE)</f>
        <v>pomacanthidae</v>
      </c>
      <c r="Y4888" t="str">
        <f>VLOOKUP(S4888,Taxonomic!A:D,3,FALSE)</f>
        <v>pomacanthus</v>
      </c>
      <c r="Z4888" t="str">
        <f>VLOOKUP(S4888,Taxonomic!A:D,4,FALSE)</f>
        <v>paru</v>
      </c>
    </row>
    <row r="4889" spans="1:26" x14ac:dyDescent="0.2">
      <c r="A4889" t="s">
        <v>30</v>
      </c>
      <c r="B4889" t="s">
        <v>436</v>
      </c>
      <c r="C4889" s="4" t="s">
        <v>197</v>
      </c>
      <c r="D4889">
        <v>2021</v>
      </c>
      <c r="E4889">
        <v>2</v>
      </c>
      <c r="F4889" s="9">
        <v>1</v>
      </c>
      <c r="G4889" t="s">
        <v>455</v>
      </c>
      <c r="H4889" t="s">
        <v>151</v>
      </c>
      <c r="I4889">
        <f>VLOOKUP(B4889,Information_sites!D:E,2,FALSE)</f>
        <v>-24.105399999999999</v>
      </c>
      <c r="J4889">
        <f>VLOOKUP(B4889,Information_sites!D:F,3,FALSE)</f>
        <v>-45.702500000000001</v>
      </c>
      <c r="K4889">
        <v>21</v>
      </c>
      <c r="L4889">
        <v>94</v>
      </c>
      <c r="M4889">
        <v>40</v>
      </c>
      <c r="N4889">
        <v>4.7</v>
      </c>
      <c r="O4889">
        <v>12</v>
      </c>
      <c r="P4889" s="5">
        <v>0.44652777777777802</v>
      </c>
      <c r="Q4889" s="5">
        <v>0.452777777777778</v>
      </c>
      <c r="R4889">
        <v>26</v>
      </c>
      <c r="S4889" s="2" t="s">
        <v>44</v>
      </c>
      <c r="T4889">
        <v>1</v>
      </c>
      <c r="U4889" s="2">
        <v>35</v>
      </c>
      <c r="X4889" t="str">
        <f>VLOOKUP($S4889,Taxonomic!A:D,2,FALSE)</f>
        <v>pomacanthidae</v>
      </c>
      <c r="Y4889" t="str">
        <f>VLOOKUP(S4889,Taxonomic!A:D,3,FALSE)</f>
        <v>pomacanthus</v>
      </c>
      <c r="Z4889" t="str">
        <f>VLOOKUP(S4889,Taxonomic!A:D,4,FALSE)</f>
        <v>paru</v>
      </c>
    </row>
    <row r="4890" spans="1:26" x14ac:dyDescent="0.2">
      <c r="A4890" t="s">
        <v>30</v>
      </c>
      <c r="B4890" t="s">
        <v>436</v>
      </c>
      <c r="C4890" s="4" t="s">
        <v>197</v>
      </c>
      <c r="D4890">
        <v>2021</v>
      </c>
      <c r="E4890">
        <v>2</v>
      </c>
      <c r="F4890" s="9">
        <v>1</v>
      </c>
      <c r="G4890" t="s">
        <v>455</v>
      </c>
      <c r="H4890" t="s">
        <v>151</v>
      </c>
      <c r="I4890">
        <f>VLOOKUP(B4890,Information_sites!D:E,2,FALSE)</f>
        <v>-24.105399999999999</v>
      </c>
      <c r="J4890">
        <f>VLOOKUP(B4890,Information_sites!D:F,3,FALSE)</f>
        <v>-45.702500000000001</v>
      </c>
      <c r="K4890">
        <v>21</v>
      </c>
      <c r="L4890">
        <v>94</v>
      </c>
      <c r="M4890">
        <v>40</v>
      </c>
      <c r="N4890">
        <v>4.7</v>
      </c>
      <c r="O4890">
        <v>12</v>
      </c>
      <c r="P4890" s="5">
        <v>0.44652777777777802</v>
      </c>
      <c r="Q4890" s="5">
        <v>0.452777777777778</v>
      </c>
      <c r="R4890">
        <v>26</v>
      </c>
      <c r="S4890" s="2" t="s">
        <v>39</v>
      </c>
      <c r="T4890">
        <v>35</v>
      </c>
      <c r="U4890" s="2">
        <v>5</v>
      </c>
      <c r="X4890" t="str">
        <f>VLOOKUP($S4890,Taxonomic!A:D,2,FALSE)</f>
        <v>haemulidae</v>
      </c>
      <c r="Y4890" t="str">
        <f>VLOOKUP(S4890,Taxonomic!A:D,3,FALSE)</f>
        <v>haemulon</v>
      </c>
      <c r="Z4890" t="str">
        <f>VLOOKUP(S4890,Taxonomic!A:D,4,FALSE)</f>
        <v>aurolineatum</v>
      </c>
    </row>
    <row r="4891" spans="1:26" x14ac:dyDescent="0.2">
      <c r="A4891" t="s">
        <v>30</v>
      </c>
      <c r="B4891" t="s">
        <v>436</v>
      </c>
      <c r="C4891" s="4" t="s">
        <v>197</v>
      </c>
      <c r="D4891">
        <v>2021</v>
      </c>
      <c r="E4891">
        <v>2</v>
      </c>
      <c r="F4891" s="9">
        <v>1</v>
      </c>
      <c r="G4891" t="s">
        <v>455</v>
      </c>
      <c r="H4891" t="s">
        <v>151</v>
      </c>
      <c r="I4891">
        <f>VLOOKUP(B4891,Information_sites!D:E,2,FALSE)</f>
        <v>-24.105399999999999</v>
      </c>
      <c r="J4891">
        <f>VLOOKUP(B4891,Information_sites!D:F,3,FALSE)</f>
        <v>-45.702500000000001</v>
      </c>
      <c r="K4891">
        <v>21</v>
      </c>
      <c r="L4891">
        <v>94</v>
      </c>
      <c r="M4891">
        <v>40</v>
      </c>
      <c r="N4891">
        <v>4.7</v>
      </c>
      <c r="O4891">
        <v>12</v>
      </c>
      <c r="P4891" s="5">
        <v>0.44652777777777802</v>
      </c>
      <c r="Q4891" s="5">
        <v>0.452777777777778</v>
      </c>
      <c r="R4891">
        <v>26</v>
      </c>
      <c r="S4891" s="2" t="s">
        <v>39</v>
      </c>
      <c r="T4891">
        <v>4</v>
      </c>
      <c r="U4891" s="2">
        <v>15</v>
      </c>
      <c r="X4891" t="str">
        <f>VLOOKUP($S4891,Taxonomic!A:D,2,FALSE)</f>
        <v>haemulidae</v>
      </c>
      <c r="Y4891" t="str">
        <f>VLOOKUP(S4891,Taxonomic!A:D,3,FALSE)</f>
        <v>haemulon</v>
      </c>
      <c r="Z4891" t="str">
        <f>VLOOKUP(S4891,Taxonomic!A:D,4,FALSE)</f>
        <v>aurolineatum</v>
      </c>
    </row>
    <row r="4892" spans="1:26" x14ac:dyDescent="0.2">
      <c r="A4892" t="s">
        <v>30</v>
      </c>
      <c r="B4892" t="s">
        <v>436</v>
      </c>
      <c r="C4892" s="4" t="s">
        <v>197</v>
      </c>
      <c r="D4892">
        <v>2021</v>
      </c>
      <c r="E4892">
        <v>2</v>
      </c>
      <c r="F4892" s="9">
        <v>1</v>
      </c>
      <c r="G4892" t="s">
        <v>455</v>
      </c>
      <c r="H4892" t="s">
        <v>151</v>
      </c>
      <c r="I4892">
        <f>VLOOKUP(B4892,Information_sites!D:E,2,FALSE)</f>
        <v>-24.105399999999999</v>
      </c>
      <c r="J4892">
        <f>VLOOKUP(B4892,Information_sites!D:F,3,FALSE)</f>
        <v>-45.702500000000001</v>
      </c>
      <c r="K4892">
        <v>21</v>
      </c>
      <c r="L4892">
        <v>94</v>
      </c>
      <c r="M4892">
        <v>40</v>
      </c>
      <c r="N4892">
        <v>4.7</v>
      </c>
      <c r="O4892">
        <v>12</v>
      </c>
      <c r="P4892" s="5">
        <v>0.44652777777777802</v>
      </c>
      <c r="Q4892" s="5">
        <v>0.452777777777778</v>
      </c>
      <c r="R4892">
        <v>26</v>
      </c>
      <c r="S4892" s="2" t="s">
        <v>39</v>
      </c>
      <c r="T4892">
        <v>7</v>
      </c>
      <c r="U4892" s="2">
        <v>17</v>
      </c>
      <c r="X4892" t="str">
        <f>VLOOKUP($S4892,Taxonomic!A:D,2,FALSE)</f>
        <v>haemulidae</v>
      </c>
      <c r="Y4892" t="str">
        <f>VLOOKUP(S4892,Taxonomic!A:D,3,FALSE)</f>
        <v>haemulon</v>
      </c>
      <c r="Z4892" t="str">
        <f>VLOOKUP(S4892,Taxonomic!A:D,4,FALSE)</f>
        <v>aurolineatum</v>
      </c>
    </row>
    <row r="4893" spans="1:26" x14ac:dyDescent="0.2">
      <c r="A4893" t="s">
        <v>30</v>
      </c>
      <c r="B4893" t="s">
        <v>436</v>
      </c>
      <c r="C4893" s="4" t="s">
        <v>197</v>
      </c>
      <c r="D4893">
        <v>2021</v>
      </c>
      <c r="E4893">
        <v>2</v>
      </c>
      <c r="F4893" s="9">
        <v>1</v>
      </c>
      <c r="G4893" t="s">
        <v>455</v>
      </c>
      <c r="H4893" t="s">
        <v>151</v>
      </c>
      <c r="I4893">
        <f>VLOOKUP(B4893,Information_sites!D:E,2,FALSE)</f>
        <v>-24.105399999999999</v>
      </c>
      <c r="J4893">
        <f>VLOOKUP(B4893,Information_sites!D:F,3,FALSE)</f>
        <v>-45.702500000000001</v>
      </c>
      <c r="K4893">
        <v>21</v>
      </c>
      <c r="L4893">
        <v>94</v>
      </c>
      <c r="M4893">
        <v>40</v>
      </c>
      <c r="N4893">
        <v>4.7</v>
      </c>
      <c r="O4893">
        <v>12</v>
      </c>
      <c r="P4893" s="5">
        <v>0.44652777777777802</v>
      </c>
      <c r="Q4893" s="5">
        <v>0.452777777777778</v>
      </c>
      <c r="R4893">
        <v>26</v>
      </c>
      <c r="S4893" s="2" t="s">
        <v>41</v>
      </c>
      <c r="T4893">
        <v>1</v>
      </c>
      <c r="U4893" s="2">
        <v>22</v>
      </c>
      <c r="X4893" t="str">
        <f>VLOOKUP($S4893,Taxonomic!A:D,2,FALSE)</f>
        <v>holocentridae</v>
      </c>
      <c r="Y4893" t="str">
        <f>VLOOKUP(S4893,Taxonomic!A:D,3,FALSE)</f>
        <v>holocentrus</v>
      </c>
      <c r="Z4893" t="str">
        <f>VLOOKUP(S4893,Taxonomic!A:D,4,FALSE)</f>
        <v>adscensionis</v>
      </c>
    </row>
    <row r="4894" spans="1:26" x14ac:dyDescent="0.2">
      <c r="A4894" t="s">
        <v>30</v>
      </c>
      <c r="B4894" t="s">
        <v>436</v>
      </c>
      <c r="C4894" s="4" t="s">
        <v>197</v>
      </c>
      <c r="D4894">
        <v>2021</v>
      </c>
      <c r="E4894">
        <v>2</v>
      </c>
      <c r="F4894" s="9">
        <v>1</v>
      </c>
      <c r="G4894" t="s">
        <v>455</v>
      </c>
      <c r="H4894" t="s">
        <v>151</v>
      </c>
      <c r="I4894">
        <f>VLOOKUP(B4894,Information_sites!D:E,2,FALSE)</f>
        <v>-24.105399999999999</v>
      </c>
      <c r="J4894">
        <f>VLOOKUP(B4894,Information_sites!D:F,3,FALSE)</f>
        <v>-45.702500000000001</v>
      </c>
      <c r="K4894">
        <v>21</v>
      </c>
      <c r="L4894">
        <v>94</v>
      </c>
      <c r="M4894">
        <v>40</v>
      </c>
      <c r="N4894">
        <v>4.7</v>
      </c>
      <c r="O4894">
        <v>12</v>
      </c>
      <c r="P4894" s="5">
        <v>0.44652777777777802</v>
      </c>
      <c r="Q4894" s="5">
        <v>0.452777777777778</v>
      </c>
      <c r="R4894">
        <v>26</v>
      </c>
      <c r="S4894" s="2" t="s">
        <v>41</v>
      </c>
      <c r="T4894">
        <v>3</v>
      </c>
      <c r="U4894" s="2">
        <v>25</v>
      </c>
      <c r="X4894" t="str">
        <f>VLOOKUP($S4894,Taxonomic!A:D,2,FALSE)</f>
        <v>holocentridae</v>
      </c>
      <c r="Y4894" t="str">
        <f>VLOOKUP(S4894,Taxonomic!A:D,3,FALSE)</f>
        <v>holocentrus</v>
      </c>
      <c r="Z4894" t="str">
        <f>VLOOKUP(S4894,Taxonomic!A:D,4,FALSE)</f>
        <v>adscensionis</v>
      </c>
    </row>
    <row r="4895" spans="1:26" x14ac:dyDescent="0.2">
      <c r="A4895" t="s">
        <v>30</v>
      </c>
      <c r="B4895" t="s">
        <v>436</v>
      </c>
      <c r="C4895" s="4" t="s">
        <v>197</v>
      </c>
      <c r="D4895">
        <v>2021</v>
      </c>
      <c r="E4895">
        <v>2</v>
      </c>
      <c r="F4895" s="9">
        <v>1</v>
      </c>
      <c r="G4895" t="s">
        <v>455</v>
      </c>
      <c r="H4895" t="s">
        <v>151</v>
      </c>
      <c r="I4895">
        <f>VLOOKUP(B4895,Information_sites!D:E,2,FALSE)</f>
        <v>-24.105399999999999</v>
      </c>
      <c r="J4895">
        <f>VLOOKUP(B4895,Information_sites!D:F,3,FALSE)</f>
        <v>-45.702500000000001</v>
      </c>
      <c r="K4895">
        <v>21</v>
      </c>
      <c r="L4895">
        <v>94</v>
      </c>
      <c r="M4895">
        <v>40</v>
      </c>
      <c r="N4895">
        <v>4.7</v>
      </c>
      <c r="O4895">
        <v>12</v>
      </c>
      <c r="P4895" s="5">
        <v>0.44652777777777802</v>
      </c>
      <c r="Q4895" s="5">
        <v>0.452777777777778</v>
      </c>
      <c r="R4895">
        <v>26</v>
      </c>
      <c r="S4895" s="2" t="s">
        <v>41</v>
      </c>
      <c r="T4895">
        <v>1</v>
      </c>
      <c r="U4895" s="2">
        <v>28</v>
      </c>
      <c r="X4895" t="str">
        <f>VLOOKUP($S4895,Taxonomic!A:D,2,FALSE)</f>
        <v>holocentridae</v>
      </c>
      <c r="Y4895" t="str">
        <f>VLOOKUP(S4895,Taxonomic!A:D,3,FALSE)</f>
        <v>holocentrus</v>
      </c>
      <c r="Z4895" t="str">
        <f>VLOOKUP(S4895,Taxonomic!A:D,4,FALSE)</f>
        <v>adscensionis</v>
      </c>
    </row>
    <row r="4896" spans="1:26" x14ac:dyDescent="0.2">
      <c r="A4896" t="s">
        <v>30</v>
      </c>
      <c r="B4896" t="s">
        <v>436</v>
      </c>
      <c r="C4896" s="4" t="s">
        <v>197</v>
      </c>
      <c r="D4896">
        <v>2021</v>
      </c>
      <c r="E4896">
        <v>2</v>
      </c>
      <c r="F4896" s="9">
        <v>1</v>
      </c>
      <c r="G4896" t="s">
        <v>455</v>
      </c>
      <c r="H4896" t="s">
        <v>151</v>
      </c>
      <c r="I4896">
        <f>VLOOKUP(B4896,Information_sites!D:E,2,FALSE)</f>
        <v>-24.105399999999999</v>
      </c>
      <c r="J4896">
        <f>VLOOKUP(B4896,Information_sites!D:F,3,FALSE)</f>
        <v>-45.702500000000001</v>
      </c>
      <c r="K4896">
        <v>21</v>
      </c>
      <c r="L4896">
        <v>94</v>
      </c>
      <c r="M4896">
        <v>40</v>
      </c>
      <c r="N4896">
        <v>4.7</v>
      </c>
      <c r="O4896">
        <v>12</v>
      </c>
      <c r="P4896" s="5">
        <v>0.44652777777777802</v>
      </c>
      <c r="Q4896" s="5">
        <v>0.452777777777778</v>
      </c>
      <c r="R4896">
        <v>26</v>
      </c>
      <c r="S4896" s="2" t="s">
        <v>35</v>
      </c>
      <c r="T4896">
        <v>1</v>
      </c>
      <c r="U4896" s="2">
        <v>33</v>
      </c>
      <c r="X4896" t="str">
        <f>VLOOKUP($S4896,Taxonomic!A:D,2,FALSE)</f>
        <v>labridae</v>
      </c>
      <c r="Y4896" t="str">
        <f>VLOOKUP(S4896,Taxonomic!A:D,3,FALSE)</f>
        <v>bodianus</v>
      </c>
      <c r="Z4896" t="str">
        <f>VLOOKUP(S4896,Taxonomic!A:D,4,FALSE)</f>
        <v>rufus</v>
      </c>
    </row>
    <row r="4897" spans="1:26" x14ac:dyDescent="0.2">
      <c r="A4897" t="s">
        <v>30</v>
      </c>
      <c r="B4897" t="s">
        <v>436</v>
      </c>
      <c r="C4897" s="4" t="s">
        <v>197</v>
      </c>
      <c r="D4897">
        <v>2021</v>
      </c>
      <c r="E4897">
        <v>2</v>
      </c>
      <c r="F4897" s="9">
        <v>1</v>
      </c>
      <c r="G4897" t="s">
        <v>455</v>
      </c>
      <c r="H4897" t="s">
        <v>151</v>
      </c>
      <c r="I4897">
        <f>VLOOKUP(B4897,Information_sites!D:E,2,FALSE)</f>
        <v>-24.105399999999999</v>
      </c>
      <c r="J4897">
        <f>VLOOKUP(B4897,Information_sites!D:F,3,FALSE)</f>
        <v>-45.702500000000001</v>
      </c>
      <c r="K4897">
        <v>21</v>
      </c>
      <c r="L4897">
        <v>94</v>
      </c>
      <c r="M4897">
        <v>40</v>
      </c>
      <c r="N4897">
        <v>4.7</v>
      </c>
      <c r="O4897">
        <v>12</v>
      </c>
      <c r="P4897" s="5">
        <v>0.44652777777777802</v>
      </c>
      <c r="Q4897" s="5">
        <v>0.452777777777778</v>
      </c>
      <c r="R4897">
        <v>26</v>
      </c>
      <c r="S4897" s="2" t="s">
        <v>35</v>
      </c>
      <c r="T4897">
        <v>1</v>
      </c>
      <c r="U4897" s="2">
        <v>37</v>
      </c>
      <c r="X4897" t="str">
        <f>VLOOKUP($S4897,Taxonomic!A:D,2,FALSE)</f>
        <v>labridae</v>
      </c>
      <c r="Y4897" t="str">
        <f>VLOOKUP(S4897,Taxonomic!A:D,3,FALSE)</f>
        <v>bodianus</v>
      </c>
      <c r="Z4897" t="str">
        <f>VLOOKUP(S4897,Taxonomic!A:D,4,FALSE)</f>
        <v>rufus</v>
      </c>
    </row>
    <row r="4898" spans="1:26" x14ac:dyDescent="0.2">
      <c r="A4898" t="s">
        <v>30</v>
      </c>
      <c r="B4898" t="s">
        <v>436</v>
      </c>
      <c r="C4898" s="4" t="s">
        <v>197</v>
      </c>
      <c r="D4898">
        <v>2021</v>
      </c>
      <c r="E4898">
        <v>2</v>
      </c>
      <c r="F4898" s="9">
        <v>1</v>
      </c>
      <c r="G4898" t="s">
        <v>455</v>
      </c>
      <c r="H4898" t="s">
        <v>151</v>
      </c>
      <c r="I4898">
        <f>VLOOKUP(B4898,Information_sites!D:E,2,FALSE)</f>
        <v>-24.105399999999999</v>
      </c>
      <c r="J4898">
        <f>VLOOKUP(B4898,Information_sites!D:F,3,FALSE)</f>
        <v>-45.702500000000001</v>
      </c>
      <c r="K4898">
        <v>21</v>
      </c>
      <c r="L4898">
        <v>94</v>
      </c>
      <c r="M4898">
        <v>40</v>
      </c>
      <c r="N4898">
        <v>4.7</v>
      </c>
      <c r="O4898">
        <v>12</v>
      </c>
      <c r="P4898" s="5">
        <v>0.44652777777777802</v>
      </c>
      <c r="Q4898" s="5">
        <v>0.452777777777778</v>
      </c>
      <c r="R4898">
        <v>26</v>
      </c>
      <c r="S4898" s="2" t="s">
        <v>35</v>
      </c>
      <c r="T4898">
        <v>1</v>
      </c>
      <c r="U4898" s="2">
        <v>40</v>
      </c>
      <c r="X4898" t="str">
        <f>VLOOKUP($S4898,Taxonomic!A:D,2,FALSE)</f>
        <v>labridae</v>
      </c>
      <c r="Y4898" t="str">
        <f>VLOOKUP(S4898,Taxonomic!A:D,3,FALSE)</f>
        <v>bodianus</v>
      </c>
      <c r="Z4898" t="str">
        <f>VLOOKUP(S4898,Taxonomic!A:D,4,FALSE)</f>
        <v>rufus</v>
      </c>
    </row>
    <row r="4899" spans="1:26" x14ac:dyDescent="0.2">
      <c r="A4899" t="s">
        <v>30</v>
      </c>
      <c r="B4899" t="s">
        <v>436</v>
      </c>
      <c r="C4899" s="4" t="s">
        <v>197</v>
      </c>
      <c r="D4899">
        <v>2021</v>
      </c>
      <c r="E4899">
        <v>2</v>
      </c>
      <c r="F4899" s="9">
        <v>1</v>
      </c>
      <c r="G4899" t="s">
        <v>455</v>
      </c>
      <c r="H4899" t="s">
        <v>151</v>
      </c>
      <c r="I4899">
        <f>VLOOKUP(B4899,Information_sites!D:E,2,FALSE)</f>
        <v>-24.105399999999999</v>
      </c>
      <c r="J4899">
        <f>VLOOKUP(B4899,Information_sites!D:F,3,FALSE)</f>
        <v>-45.702500000000001</v>
      </c>
      <c r="K4899">
        <v>21</v>
      </c>
      <c r="L4899">
        <v>94</v>
      </c>
      <c r="M4899">
        <v>40</v>
      </c>
      <c r="N4899">
        <v>4.7</v>
      </c>
      <c r="O4899">
        <v>12</v>
      </c>
      <c r="P4899" s="5">
        <v>0.44652777777777802</v>
      </c>
      <c r="Q4899" s="5">
        <v>0.452777777777778</v>
      </c>
      <c r="R4899">
        <v>26</v>
      </c>
      <c r="S4899" s="2" t="s">
        <v>71</v>
      </c>
      <c r="T4899">
        <v>1</v>
      </c>
      <c r="U4899" s="2">
        <v>22</v>
      </c>
      <c r="X4899" t="str">
        <f>VLOOKUP($S4899,Taxonomic!A:D,2,FALSE)</f>
        <v>haemulidae</v>
      </c>
      <c r="Y4899" t="str">
        <f>VLOOKUP(S4899,Taxonomic!A:D,3,FALSE)</f>
        <v>anisotremus</v>
      </c>
      <c r="Z4899" t="str">
        <f>VLOOKUP(S4899,Taxonomic!A:D,4,FALSE)</f>
        <v>surinamensis</v>
      </c>
    </row>
    <row r="4900" spans="1:26" x14ac:dyDescent="0.2">
      <c r="A4900" t="s">
        <v>30</v>
      </c>
      <c r="B4900" t="s">
        <v>436</v>
      </c>
      <c r="C4900" s="4" t="s">
        <v>197</v>
      </c>
      <c r="D4900">
        <v>2021</v>
      </c>
      <c r="E4900">
        <v>2</v>
      </c>
      <c r="F4900" s="9">
        <v>1</v>
      </c>
      <c r="G4900" t="s">
        <v>455</v>
      </c>
      <c r="H4900" t="s">
        <v>151</v>
      </c>
      <c r="I4900">
        <f>VLOOKUP(B4900,Information_sites!D:E,2,FALSE)</f>
        <v>-24.105399999999999</v>
      </c>
      <c r="J4900">
        <f>VLOOKUP(B4900,Information_sites!D:F,3,FALSE)</f>
        <v>-45.702500000000001</v>
      </c>
      <c r="K4900">
        <v>21</v>
      </c>
      <c r="L4900">
        <v>94</v>
      </c>
      <c r="M4900">
        <v>40</v>
      </c>
      <c r="N4900">
        <v>4.7</v>
      </c>
      <c r="O4900">
        <v>12</v>
      </c>
      <c r="P4900" s="5">
        <v>0.44652777777777802</v>
      </c>
      <c r="Q4900" s="5">
        <v>0.452777777777778</v>
      </c>
      <c r="R4900">
        <v>26</v>
      </c>
      <c r="S4900" s="2" t="s">
        <v>51</v>
      </c>
      <c r="T4900">
        <v>1</v>
      </c>
      <c r="U4900" s="2">
        <v>23</v>
      </c>
      <c r="X4900" t="str">
        <f>VLOOKUP($S4900,Taxonomic!A:D,2,FALSE)</f>
        <v>sparidae</v>
      </c>
      <c r="Y4900" t="str">
        <f>VLOOKUP(S4900,Taxonomic!A:D,3,FALSE)</f>
        <v>diplodus</v>
      </c>
      <c r="Z4900" t="str">
        <f>VLOOKUP(S4900,Taxonomic!A:D,4,FALSE)</f>
        <v>argenteus</v>
      </c>
    </row>
    <row r="4901" spans="1:26" x14ac:dyDescent="0.2">
      <c r="A4901" t="s">
        <v>30</v>
      </c>
      <c r="B4901" t="s">
        <v>436</v>
      </c>
      <c r="C4901" s="4" t="s">
        <v>197</v>
      </c>
      <c r="D4901">
        <v>2021</v>
      </c>
      <c r="E4901">
        <v>2</v>
      </c>
      <c r="F4901" s="9">
        <v>1</v>
      </c>
      <c r="G4901" t="s">
        <v>455</v>
      </c>
      <c r="H4901" t="s">
        <v>151</v>
      </c>
      <c r="I4901">
        <f>VLOOKUP(B4901,Information_sites!D:E,2,FALSE)</f>
        <v>-24.105399999999999</v>
      </c>
      <c r="J4901">
        <f>VLOOKUP(B4901,Information_sites!D:F,3,FALSE)</f>
        <v>-45.702500000000001</v>
      </c>
      <c r="K4901">
        <v>21</v>
      </c>
      <c r="L4901">
        <v>94</v>
      </c>
      <c r="M4901">
        <v>40</v>
      </c>
      <c r="N4901">
        <v>4.7</v>
      </c>
      <c r="O4901">
        <v>12</v>
      </c>
      <c r="P4901" s="5">
        <v>0.44652777777777802</v>
      </c>
      <c r="Q4901" s="5">
        <v>0.452777777777778</v>
      </c>
      <c r="R4901">
        <v>26</v>
      </c>
      <c r="S4901" s="2" t="s">
        <v>33</v>
      </c>
      <c r="T4901">
        <v>10</v>
      </c>
      <c r="U4901" s="2">
        <v>8</v>
      </c>
      <c r="X4901" t="str">
        <f>VLOOKUP($S4901,Taxonomic!A:D,2,FALSE)</f>
        <v>pomacentridae</v>
      </c>
      <c r="Y4901" t="str">
        <f>VLOOKUP(S4901,Taxonomic!A:D,3,FALSE)</f>
        <v>abudefduf</v>
      </c>
      <c r="Z4901" t="str">
        <f>VLOOKUP(S4901,Taxonomic!A:D,4,FALSE)</f>
        <v>saxatilis</v>
      </c>
    </row>
    <row r="4902" spans="1:26" x14ac:dyDescent="0.2">
      <c r="A4902" t="s">
        <v>30</v>
      </c>
      <c r="B4902" t="s">
        <v>436</v>
      </c>
      <c r="C4902" s="4" t="s">
        <v>197</v>
      </c>
      <c r="D4902">
        <v>2021</v>
      </c>
      <c r="E4902">
        <v>2</v>
      </c>
      <c r="F4902" s="9">
        <v>1</v>
      </c>
      <c r="G4902" t="s">
        <v>455</v>
      </c>
      <c r="H4902" t="s">
        <v>151</v>
      </c>
      <c r="I4902">
        <f>VLOOKUP(B4902,Information_sites!D:E,2,FALSE)</f>
        <v>-24.105399999999999</v>
      </c>
      <c r="J4902">
        <f>VLOOKUP(B4902,Information_sites!D:F,3,FALSE)</f>
        <v>-45.702500000000001</v>
      </c>
      <c r="K4902">
        <v>21</v>
      </c>
      <c r="L4902">
        <v>94</v>
      </c>
      <c r="M4902">
        <v>40</v>
      </c>
      <c r="N4902">
        <v>4.7</v>
      </c>
      <c r="O4902">
        <v>12</v>
      </c>
      <c r="P4902" s="5">
        <v>0.44652777777777802</v>
      </c>
      <c r="Q4902" s="5">
        <v>0.452777777777778</v>
      </c>
      <c r="R4902">
        <v>26</v>
      </c>
      <c r="S4902" s="2" t="s">
        <v>33</v>
      </c>
      <c r="T4902">
        <v>13</v>
      </c>
      <c r="U4902" s="2">
        <v>15</v>
      </c>
      <c r="X4902" t="str">
        <f>VLOOKUP($S4902,Taxonomic!A:D,2,FALSE)</f>
        <v>pomacentridae</v>
      </c>
      <c r="Y4902" t="str">
        <f>VLOOKUP(S4902,Taxonomic!A:D,3,FALSE)</f>
        <v>abudefduf</v>
      </c>
      <c r="Z4902" t="str">
        <f>VLOOKUP(S4902,Taxonomic!A:D,4,FALSE)</f>
        <v>saxatilis</v>
      </c>
    </row>
    <row r="4903" spans="1:26" x14ac:dyDescent="0.2">
      <c r="A4903" t="s">
        <v>30</v>
      </c>
      <c r="B4903" t="s">
        <v>436</v>
      </c>
      <c r="C4903" s="4" t="s">
        <v>197</v>
      </c>
      <c r="D4903">
        <v>2021</v>
      </c>
      <c r="E4903">
        <v>2</v>
      </c>
      <c r="F4903" s="9">
        <v>1</v>
      </c>
      <c r="G4903" t="s">
        <v>455</v>
      </c>
      <c r="H4903" t="s">
        <v>151</v>
      </c>
      <c r="I4903">
        <f>VLOOKUP(B4903,Information_sites!D:E,2,FALSE)</f>
        <v>-24.105399999999999</v>
      </c>
      <c r="J4903">
        <f>VLOOKUP(B4903,Information_sites!D:F,3,FALSE)</f>
        <v>-45.702500000000001</v>
      </c>
      <c r="K4903">
        <v>21</v>
      </c>
      <c r="L4903">
        <v>94</v>
      </c>
      <c r="M4903">
        <v>40</v>
      </c>
      <c r="N4903">
        <v>4.7</v>
      </c>
      <c r="O4903">
        <v>12</v>
      </c>
      <c r="P4903" s="5">
        <v>0.44652777777777802</v>
      </c>
      <c r="Q4903" s="5">
        <v>0.452777777777778</v>
      </c>
      <c r="R4903">
        <v>26</v>
      </c>
      <c r="S4903" s="2" t="s">
        <v>33</v>
      </c>
      <c r="T4903">
        <v>2</v>
      </c>
      <c r="U4903" s="2">
        <v>17</v>
      </c>
      <c r="X4903" t="str">
        <f>VLOOKUP($S4903,Taxonomic!A:D,2,FALSE)</f>
        <v>pomacentridae</v>
      </c>
      <c r="Y4903" t="str">
        <f>VLOOKUP(S4903,Taxonomic!A:D,3,FALSE)</f>
        <v>abudefduf</v>
      </c>
      <c r="Z4903" t="str">
        <f>VLOOKUP(S4903,Taxonomic!A:D,4,FALSE)</f>
        <v>saxatilis</v>
      </c>
    </row>
    <row r="4904" spans="1:26" x14ac:dyDescent="0.2">
      <c r="A4904" t="s">
        <v>30</v>
      </c>
      <c r="B4904" t="s">
        <v>436</v>
      </c>
      <c r="C4904" s="4" t="s">
        <v>197</v>
      </c>
      <c r="D4904">
        <v>2021</v>
      </c>
      <c r="E4904">
        <v>2</v>
      </c>
      <c r="F4904" s="9">
        <v>1</v>
      </c>
      <c r="G4904" t="s">
        <v>455</v>
      </c>
      <c r="H4904" t="s">
        <v>151</v>
      </c>
      <c r="I4904">
        <f>VLOOKUP(B4904,Information_sites!D:E,2,FALSE)</f>
        <v>-24.105399999999999</v>
      </c>
      <c r="J4904">
        <f>VLOOKUP(B4904,Information_sites!D:F,3,FALSE)</f>
        <v>-45.702500000000001</v>
      </c>
      <c r="K4904">
        <v>21</v>
      </c>
      <c r="L4904">
        <v>94</v>
      </c>
      <c r="M4904">
        <v>40</v>
      </c>
      <c r="N4904">
        <v>4.7</v>
      </c>
      <c r="O4904">
        <v>12</v>
      </c>
      <c r="P4904" s="5">
        <v>0.44652777777777802</v>
      </c>
      <c r="Q4904" s="5">
        <v>0.452777777777778</v>
      </c>
      <c r="R4904">
        <v>26</v>
      </c>
      <c r="S4904" s="2" t="s">
        <v>43</v>
      </c>
      <c r="T4904">
        <v>1</v>
      </c>
      <c r="U4904" s="2">
        <v>17</v>
      </c>
      <c r="X4904" t="str">
        <f>VLOOKUP($S4904,Taxonomic!A:D,2,FALSE)</f>
        <v>sciaenidae</v>
      </c>
      <c r="Y4904" t="str">
        <f>VLOOKUP(S4904,Taxonomic!A:D,3,FALSE)</f>
        <v>odontoscion</v>
      </c>
      <c r="Z4904" t="str">
        <f>VLOOKUP(S4904,Taxonomic!A:D,4,FALSE)</f>
        <v>dentex</v>
      </c>
    </row>
    <row r="4905" spans="1:26" x14ac:dyDescent="0.2">
      <c r="A4905" t="s">
        <v>30</v>
      </c>
      <c r="B4905" t="s">
        <v>436</v>
      </c>
      <c r="C4905" s="4" t="s">
        <v>197</v>
      </c>
      <c r="D4905">
        <v>2021</v>
      </c>
      <c r="E4905">
        <v>2</v>
      </c>
      <c r="F4905" s="9">
        <v>1</v>
      </c>
      <c r="G4905" t="s">
        <v>455</v>
      </c>
      <c r="H4905" t="s">
        <v>151</v>
      </c>
      <c r="I4905">
        <f>VLOOKUP(B4905,Information_sites!D:E,2,FALSE)</f>
        <v>-24.105399999999999</v>
      </c>
      <c r="J4905">
        <f>VLOOKUP(B4905,Information_sites!D:F,3,FALSE)</f>
        <v>-45.702500000000001</v>
      </c>
      <c r="K4905">
        <v>21</v>
      </c>
      <c r="L4905">
        <v>94</v>
      </c>
      <c r="M4905">
        <v>40</v>
      </c>
      <c r="N4905">
        <v>4.7</v>
      </c>
      <c r="O4905">
        <v>12</v>
      </c>
      <c r="P4905" s="5">
        <v>0.44652777777777802</v>
      </c>
      <c r="Q4905" s="5">
        <v>0.452777777777778</v>
      </c>
      <c r="R4905">
        <v>26</v>
      </c>
      <c r="S4905" s="2" t="s">
        <v>43</v>
      </c>
      <c r="T4905">
        <v>4</v>
      </c>
      <c r="U4905" s="2">
        <v>20</v>
      </c>
      <c r="X4905" t="str">
        <f>VLOOKUP($S4905,Taxonomic!A:D,2,FALSE)</f>
        <v>sciaenidae</v>
      </c>
      <c r="Y4905" t="str">
        <f>VLOOKUP(S4905,Taxonomic!A:D,3,FALSE)</f>
        <v>odontoscion</v>
      </c>
      <c r="Z4905" t="str">
        <f>VLOOKUP(S4905,Taxonomic!A:D,4,FALSE)</f>
        <v>dentex</v>
      </c>
    </row>
    <row r="4906" spans="1:26" x14ac:dyDescent="0.2">
      <c r="A4906" t="s">
        <v>30</v>
      </c>
      <c r="B4906" t="s">
        <v>436</v>
      </c>
      <c r="C4906" s="4" t="s">
        <v>197</v>
      </c>
      <c r="D4906">
        <v>2021</v>
      </c>
      <c r="E4906">
        <v>2</v>
      </c>
      <c r="F4906" s="9">
        <v>1</v>
      </c>
      <c r="G4906" t="s">
        <v>455</v>
      </c>
      <c r="H4906" t="s">
        <v>151</v>
      </c>
      <c r="I4906">
        <f>VLOOKUP(B4906,Information_sites!D:E,2,FALSE)</f>
        <v>-24.105399999999999</v>
      </c>
      <c r="J4906">
        <f>VLOOKUP(B4906,Information_sites!D:F,3,FALSE)</f>
        <v>-45.702500000000001</v>
      </c>
      <c r="K4906">
        <v>21</v>
      </c>
      <c r="L4906">
        <v>94</v>
      </c>
      <c r="M4906">
        <v>40</v>
      </c>
      <c r="N4906">
        <v>4.7</v>
      </c>
      <c r="O4906">
        <v>12</v>
      </c>
      <c r="P4906" s="5">
        <v>0.44652777777777802</v>
      </c>
      <c r="Q4906" s="5">
        <v>0.452777777777778</v>
      </c>
      <c r="R4906">
        <v>26</v>
      </c>
      <c r="S4906" s="2" t="s">
        <v>43</v>
      </c>
      <c r="T4906">
        <v>1</v>
      </c>
      <c r="U4906" s="2">
        <v>23</v>
      </c>
      <c r="X4906" t="str">
        <f>VLOOKUP($S4906,Taxonomic!A:D,2,FALSE)</f>
        <v>sciaenidae</v>
      </c>
      <c r="Y4906" t="str">
        <f>VLOOKUP(S4906,Taxonomic!A:D,3,FALSE)</f>
        <v>odontoscion</v>
      </c>
      <c r="Z4906" t="str">
        <f>VLOOKUP(S4906,Taxonomic!A:D,4,FALSE)</f>
        <v>dentex</v>
      </c>
    </row>
    <row r="4907" spans="1:26" x14ac:dyDescent="0.2">
      <c r="A4907" t="s">
        <v>30</v>
      </c>
      <c r="B4907" t="s">
        <v>436</v>
      </c>
      <c r="C4907" s="4" t="s">
        <v>197</v>
      </c>
      <c r="D4907">
        <v>2021</v>
      </c>
      <c r="E4907">
        <v>2</v>
      </c>
      <c r="F4907" s="9">
        <v>1</v>
      </c>
      <c r="G4907" t="s">
        <v>455</v>
      </c>
      <c r="H4907" t="s">
        <v>151</v>
      </c>
      <c r="I4907">
        <f>VLOOKUP(B4907,Information_sites!D:E,2,FALSE)</f>
        <v>-24.105399999999999</v>
      </c>
      <c r="J4907">
        <f>VLOOKUP(B4907,Information_sites!D:F,3,FALSE)</f>
        <v>-45.702500000000001</v>
      </c>
      <c r="K4907">
        <v>21</v>
      </c>
      <c r="L4907">
        <v>94</v>
      </c>
      <c r="M4907">
        <v>40</v>
      </c>
      <c r="N4907">
        <v>4.7</v>
      </c>
      <c r="O4907">
        <v>12</v>
      </c>
      <c r="P4907" s="5">
        <v>0.44652777777777802</v>
      </c>
      <c r="Q4907" s="5">
        <v>0.452777777777778</v>
      </c>
      <c r="R4907">
        <v>26</v>
      </c>
      <c r="S4907" s="2" t="s">
        <v>123</v>
      </c>
      <c r="T4907">
        <v>1</v>
      </c>
      <c r="U4907" s="2">
        <v>33</v>
      </c>
      <c r="X4907" t="str">
        <f>VLOOKUP($S4907,Taxonomic!A:D,2,FALSE)</f>
        <v>monacanthidae</v>
      </c>
      <c r="Y4907" t="str">
        <f>VLOOKUP(S4907,Taxonomic!A:D,3,FALSE)</f>
        <v>cantherhines</v>
      </c>
      <c r="Z4907" t="str">
        <f>VLOOKUP(S4907,Taxonomic!A:D,4,FALSE)</f>
        <v>macrocerus</v>
      </c>
    </row>
    <row r="4908" spans="1:26" x14ac:dyDescent="0.2">
      <c r="A4908" t="s">
        <v>30</v>
      </c>
      <c r="B4908" t="s">
        <v>436</v>
      </c>
      <c r="C4908" s="4" t="s">
        <v>197</v>
      </c>
      <c r="D4908">
        <v>2021</v>
      </c>
      <c r="E4908">
        <v>2</v>
      </c>
      <c r="F4908" s="9">
        <v>1</v>
      </c>
      <c r="G4908" t="s">
        <v>455</v>
      </c>
      <c r="H4908" t="s">
        <v>151</v>
      </c>
      <c r="I4908">
        <f>VLOOKUP(B4908,Information_sites!D:E,2,FALSE)</f>
        <v>-24.105399999999999</v>
      </c>
      <c r="J4908">
        <f>VLOOKUP(B4908,Information_sites!D:F,3,FALSE)</f>
        <v>-45.702500000000001</v>
      </c>
      <c r="K4908">
        <v>21</v>
      </c>
      <c r="L4908">
        <v>94</v>
      </c>
      <c r="M4908">
        <v>40</v>
      </c>
      <c r="N4908">
        <v>4.7</v>
      </c>
      <c r="O4908">
        <v>12</v>
      </c>
      <c r="P4908" s="5">
        <v>0.44652777777777802</v>
      </c>
      <c r="Q4908" s="5">
        <v>0.452777777777778</v>
      </c>
      <c r="R4908">
        <v>26</v>
      </c>
      <c r="S4908" s="2" t="s">
        <v>75</v>
      </c>
      <c r="T4908">
        <v>1</v>
      </c>
      <c r="U4908" s="2">
        <v>15</v>
      </c>
      <c r="X4908" t="str">
        <f>VLOOKUP($S4908,Taxonomic!A:D,2,FALSE)</f>
        <v>labridae</v>
      </c>
      <c r="Y4908" t="str">
        <f>VLOOKUP(S4908,Taxonomic!A:D,3,FALSE)</f>
        <v>halichoeres</v>
      </c>
      <c r="Z4908" t="str">
        <f>VLOOKUP(S4908,Taxonomic!A:D,4,FALSE)</f>
        <v>brasiliensis</v>
      </c>
    </row>
    <row r="4909" spans="1:26" x14ac:dyDescent="0.2">
      <c r="A4909" t="s">
        <v>30</v>
      </c>
      <c r="B4909" t="s">
        <v>436</v>
      </c>
      <c r="C4909" s="4" t="s">
        <v>197</v>
      </c>
      <c r="D4909">
        <v>2021</v>
      </c>
      <c r="E4909">
        <v>2</v>
      </c>
      <c r="F4909" s="9">
        <v>1</v>
      </c>
      <c r="G4909" t="s">
        <v>455</v>
      </c>
      <c r="H4909" t="s">
        <v>151</v>
      </c>
      <c r="I4909">
        <f>VLOOKUP(B4909,Information_sites!D:E,2,FALSE)</f>
        <v>-24.105399999999999</v>
      </c>
      <c r="J4909">
        <f>VLOOKUP(B4909,Information_sites!D:F,3,FALSE)</f>
        <v>-45.702500000000001</v>
      </c>
      <c r="K4909">
        <v>21</v>
      </c>
      <c r="L4909">
        <v>94</v>
      </c>
      <c r="M4909">
        <v>40</v>
      </c>
      <c r="N4909">
        <v>4.7</v>
      </c>
      <c r="O4909">
        <v>12</v>
      </c>
      <c r="P4909" s="5">
        <v>0.44652777777777802</v>
      </c>
      <c r="Q4909" s="5">
        <v>0.452777777777778</v>
      </c>
      <c r="R4909">
        <v>26</v>
      </c>
      <c r="S4909" s="2" t="s">
        <v>50</v>
      </c>
      <c r="T4909">
        <v>1</v>
      </c>
      <c r="U4909" s="2">
        <v>23</v>
      </c>
      <c r="X4909" t="str">
        <f>VLOOKUP($S4909,Taxonomic!A:D,2,FALSE)</f>
        <v>haemulidae</v>
      </c>
      <c r="Y4909" t="str">
        <f>VLOOKUP(S4909,Taxonomic!A:D,3,FALSE)</f>
        <v>anisotremus</v>
      </c>
      <c r="Z4909" t="str">
        <f>VLOOKUP(S4909,Taxonomic!A:D,4,FALSE)</f>
        <v>virginicus</v>
      </c>
    </row>
    <row r="4910" spans="1:26" x14ac:dyDescent="0.2">
      <c r="A4910" t="s">
        <v>30</v>
      </c>
      <c r="B4910" t="s">
        <v>436</v>
      </c>
      <c r="C4910" s="4" t="s">
        <v>197</v>
      </c>
      <c r="D4910">
        <v>2021</v>
      </c>
      <c r="E4910">
        <v>2</v>
      </c>
      <c r="F4910" s="9">
        <v>1</v>
      </c>
      <c r="G4910" t="s">
        <v>455</v>
      </c>
      <c r="H4910" t="s">
        <v>151</v>
      </c>
      <c r="I4910">
        <f>VLOOKUP(B4910,Information_sites!D:E,2,FALSE)</f>
        <v>-24.105399999999999</v>
      </c>
      <c r="J4910">
        <f>VLOOKUP(B4910,Information_sites!D:F,3,FALSE)</f>
        <v>-45.702500000000001</v>
      </c>
      <c r="K4910">
        <v>21</v>
      </c>
      <c r="L4910">
        <v>94</v>
      </c>
      <c r="M4910">
        <v>40</v>
      </c>
      <c r="N4910">
        <v>4.7</v>
      </c>
      <c r="O4910">
        <v>12</v>
      </c>
      <c r="P4910" s="5">
        <v>0.44652777777777802</v>
      </c>
      <c r="Q4910" s="5">
        <v>0.452777777777778</v>
      </c>
      <c r="R4910">
        <v>26</v>
      </c>
      <c r="S4910" s="2" t="s">
        <v>46</v>
      </c>
      <c r="T4910">
        <v>2</v>
      </c>
      <c r="U4910" s="2">
        <v>8</v>
      </c>
      <c r="X4910" t="str">
        <f>VLOOKUP($S4910,Taxonomic!A:D,2,FALSE)</f>
        <v>pomacentridae</v>
      </c>
      <c r="Y4910" t="str">
        <f>VLOOKUP(S4910,Taxonomic!A:D,3,FALSE)</f>
        <v>stegastes</v>
      </c>
      <c r="Z4910" t="str">
        <f>VLOOKUP(S4910,Taxonomic!A:D,4,FALSE)</f>
        <v>fuscus</v>
      </c>
    </row>
    <row r="4911" spans="1:26" x14ac:dyDescent="0.2">
      <c r="A4911" t="s">
        <v>30</v>
      </c>
      <c r="B4911" t="s">
        <v>436</v>
      </c>
      <c r="C4911" s="4" t="s">
        <v>197</v>
      </c>
      <c r="D4911">
        <v>2021</v>
      </c>
      <c r="E4911">
        <v>2</v>
      </c>
      <c r="F4911" s="9">
        <v>1</v>
      </c>
      <c r="G4911" t="s">
        <v>455</v>
      </c>
      <c r="H4911" t="s">
        <v>151</v>
      </c>
      <c r="I4911">
        <f>VLOOKUP(B4911,Information_sites!D:E,2,FALSE)</f>
        <v>-24.105399999999999</v>
      </c>
      <c r="J4911">
        <f>VLOOKUP(B4911,Information_sites!D:F,3,FALSE)</f>
        <v>-45.702500000000001</v>
      </c>
      <c r="K4911">
        <v>21</v>
      </c>
      <c r="L4911">
        <v>94</v>
      </c>
      <c r="M4911">
        <v>40</v>
      </c>
      <c r="N4911">
        <v>4.7</v>
      </c>
      <c r="O4911">
        <v>12</v>
      </c>
      <c r="P4911" s="5">
        <v>0.44652777777777802</v>
      </c>
      <c r="Q4911" s="5">
        <v>0.452777777777778</v>
      </c>
      <c r="R4911">
        <v>26</v>
      </c>
      <c r="S4911" s="2" t="s">
        <v>46</v>
      </c>
      <c r="T4911">
        <v>5</v>
      </c>
      <c r="U4911" s="2">
        <v>10</v>
      </c>
      <c r="X4911" t="str">
        <f>VLOOKUP($S4911,Taxonomic!A:D,2,FALSE)</f>
        <v>pomacentridae</v>
      </c>
      <c r="Y4911" t="str">
        <f>VLOOKUP(S4911,Taxonomic!A:D,3,FALSE)</f>
        <v>stegastes</v>
      </c>
      <c r="Z4911" t="str">
        <f>VLOOKUP(S4911,Taxonomic!A:D,4,FALSE)</f>
        <v>fuscus</v>
      </c>
    </row>
    <row r="4912" spans="1:26" x14ac:dyDescent="0.2">
      <c r="A4912" t="s">
        <v>30</v>
      </c>
      <c r="B4912" t="s">
        <v>436</v>
      </c>
      <c r="C4912" s="4" t="s">
        <v>197</v>
      </c>
      <c r="D4912">
        <v>2021</v>
      </c>
      <c r="E4912">
        <v>2</v>
      </c>
      <c r="F4912" s="9">
        <v>1</v>
      </c>
      <c r="G4912" t="s">
        <v>455</v>
      </c>
      <c r="H4912" t="s">
        <v>151</v>
      </c>
      <c r="I4912">
        <f>VLOOKUP(B4912,Information_sites!D:E,2,FALSE)</f>
        <v>-24.105399999999999</v>
      </c>
      <c r="J4912">
        <f>VLOOKUP(B4912,Information_sites!D:F,3,FALSE)</f>
        <v>-45.702500000000001</v>
      </c>
      <c r="K4912">
        <v>21</v>
      </c>
      <c r="L4912">
        <v>94</v>
      </c>
      <c r="M4912">
        <v>40</v>
      </c>
      <c r="N4912">
        <v>4.7</v>
      </c>
      <c r="O4912">
        <v>12</v>
      </c>
      <c r="P4912" s="5">
        <v>0.44652777777777802</v>
      </c>
      <c r="Q4912" s="5">
        <v>0.452777777777778</v>
      </c>
      <c r="R4912">
        <v>26</v>
      </c>
      <c r="S4912" s="2" t="s">
        <v>46</v>
      </c>
      <c r="T4912">
        <v>7</v>
      </c>
      <c r="U4912" s="2">
        <v>12</v>
      </c>
      <c r="X4912" t="str">
        <f>VLOOKUP($S4912,Taxonomic!A:D,2,FALSE)</f>
        <v>pomacentridae</v>
      </c>
      <c r="Y4912" t="str">
        <f>VLOOKUP(S4912,Taxonomic!A:D,3,FALSE)</f>
        <v>stegastes</v>
      </c>
      <c r="Z4912" t="str">
        <f>VLOOKUP(S4912,Taxonomic!A:D,4,FALSE)</f>
        <v>fuscus</v>
      </c>
    </row>
    <row r="4913" spans="1:26" x14ac:dyDescent="0.2">
      <c r="A4913" t="s">
        <v>30</v>
      </c>
      <c r="B4913" t="s">
        <v>436</v>
      </c>
      <c r="C4913" s="4" t="s">
        <v>197</v>
      </c>
      <c r="D4913">
        <v>2021</v>
      </c>
      <c r="E4913">
        <v>2</v>
      </c>
      <c r="F4913" s="9">
        <v>1</v>
      </c>
      <c r="G4913" t="s">
        <v>455</v>
      </c>
      <c r="H4913" t="s">
        <v>151</v>
      </c>
      <c r="I4913">
        <f>VLOOKUP(B4913,Information_sites!D:E,2,FALSE)</f>
        <v>-24.105399999999999</v>
      </c>
      <c r="J4913">
        <f>VLOOKUP(B4913,Information_sites!D:F,3,FALSE)</f>
        <v>-45.702500000000001</v>
      </c>
      <c r="K4913">
        <v>21</v>
      </c>
      <c r="L4913">
        <v>94</v>
      </c>
      <c r="M4913">
        <v>40</v>
      </c>
      <c r="N4913">
        <v>4.7</v>
      </c>
      <c r="O4913">
        <v>12</v>
      </c>
      <c r="P4913" s="5">
        <v>0.44652777777777802</v>
      </c>
      <c r="Q4913" s="5">
        <v>0.452777777777778</v>
      </c>
      <c r="R4913">
        <v>26</v>
      </c>
      <c r="S4913" s="2" t="s">
        <v>148</v>
      </c>
      <c r="T4913">
        <v>1</v>
      </c>
      <c r="U4913" s="2">
        <v>22</v>
      </c>
      <c r="X4913" t="str">
        <f>VLOOKUP($S4913,Taxonomic!A:D,2,FALSE)</f>
        <v>monacanthidae</v>
      </c>
      <c r="Y4913" t="str">
        <f>VLOOKUP(S4913,Taxonomic!A:D,3,FALSE)</f>
        <v>cantherhines</v>
      </c>
      <c r="Z4913" t="str">
        <f>VLOOKUP(S4913,Taxonomic!A:D,4,FALSE)</f>
        <v>pullus</v>
      </c>
    </row>
    <row r="4914" spans="1:26" x14ac:dyDescent="0.2">
      <c r="A4914" t="s">
        <v>30</v>
      </c>
      <c r="B4914" t="s">
        <v>436</v>
      </c>
      <c r="C4914" s="4" t="s">
        <v>197</v>
      </c>
      <c r="D4914">
        <v>2021</v>
      </c>
      <c r="E4914">
        <v>2</v>
      </c>
      <c r="F4914" s="9">
        <v>1</v>
      </c>
      <c r="G4914" t="s">
        <v>455</v>
      </c>
      <c r="H4914" t="s">
        <v>151</v>
      </c>
      <c r="I4914">
        <f>VLOOKUP(B4914,Information_sites!D:E,2,FALSE)</f>
        <v>-24.105399999999999</v>
      </c>
      <c r="J4914">
        <f>VLOOKUP(B4914,Information_sites!D:F,3,FALSE)</f>
        <v>-45.702500000000001</v>
      </c>
      <c r="K4914">
        <v>21</v>
      </c>
      <c r="L4914">
        <v>94</v>
      </c>
      <c r="M4914">
        <v>40</v>
      </c>
      <c r="N4914">
        <v>4.7</v>
      </c>
      <c r="O4914">
        <v>12</v>
      </c>
      <c r="P4914" s="5">
        <v>0.44652777777777802</v>
      </c>
      <c r="Q4914" s="5">
        <v>0.452777777777778</v>
      </c>
      <c r="R4914">
        <v>26</v>
      </c>
      <c r="S4914" s="2" t="s">
        <v>55</v>
      </c>
      <c r="T4914">
        <v>3</v>
      </c>
      <c r="U4914" s="2">
        <v>3</v>
      </c>
      <c r="X4914" t="str">
        <f>VLOOKUP($S4914,Taxonomic!A:D,2,FALSE)</f>
        <v>blenniidae</v>
      </c>
      <c r="Y4914" t="str">
        <f>VLOOKUP(S4914,Taxonomic!A:D,3,FALSE)</f>
        <v>parablennius</v>
      </c>
      <c r="Z4914" t="str">
        <f>VLOOKUP(S4914,Taxonomic!A:D,4,FALSE)</f>
        <v>pilicornis</v>
      </c>
    </row>
    <row r="4915" spans="1:26" x14ac:dyDescent="0.2">
      <c r="A4915" t="s">
        <v>30</v>
      </c>
      <c r="B4915" t="s">
        <v>436</v>
      </c>
      <c r="C4915" s="4" t="s">
        <v>197</v>
      </c>
      <c r="D4915">
        <v>2021</v>
      </c>
      <c r="E4915">
        <v>2</v>
      </c>
      <c r="F4915" s="9">
        <v>1</v>
      </c>
      <c r="G4915" t="s">
        <v>455</v>
      </c>
      <c r="H4915" t="s">
        <v>151</v>
      </c>
      <c r="I4915">
        <f>VLOOKUP(B4915,Information_sites!D:E,2,FALSE)</f>
        <v>-24.105399999999999</v>
      </c>
      <c r="J4915">
        <f>VLOOKUP(B4915,Information_sites!D:F,3,FALSE)</f>
        <v>-45.702500000000001</v>
      </c>
      <c r="K4915">
        <v>21</v>
      </c>
      <c r="L4915">
        <v>94</v>
      </c>
      <c r="M4915">
        <v>40</v>
      </c>
      <c r="N4915">
        <v>4.7</v>
      </c>
      <c r="O4915">
        <v>12</v>
      </c>
      <c r="P4915" s="5">
        <v>0.44652777777777802</v>
      </c>
      <c r="Q4915" s="5">
        <v>0.452777777777778</v>
      </c>
      <c r="R4915">
        <v>26</v>
      </c>
      <c r="S4915" s="2" t="s">
        <v>55</v>
      </c>
      <c r="T4915">
        <v>2</v>
      </c>
      <c r="U4915" s="2">
        <v>5</v>
      </c>
      <c r="X4915" t="str">
        <f>VLOOKUP($S4915,Taxonomic!A:D,2,FALSE)</f>
        <v>blenniidae</v>
      </c>
      <c r="Y4915" t="str">
        <f>VLOOKUP(S4915,Taxonomic!A:D,3,FALSE)</f>
        <v>parablennius</v>
      </c>
      <c r="Z4915" t="str">
        <f>VLOOKUP(S4915,Taxonomic!A:D,4,FALSE)</f>
        <v>pilicornis</v>
      </c>
    </row>
    <row r="4916" spans="1:26" x14ac:dyDescent="0.2">
      <c r="A4916" t="s">
        <v>30</v>
      </c>
      <c r="B4916" t="s">
        <v>436</v>
      </c>
      <c r="C4916" s="4" t="s">
        <v>197</v>
      </c>
      <c r="D4916">
        <v>2021</v>
      </c>
      <c r="E4916">
        <v>2</v>
      </c>
      <c r="F4916" s="9">
        <v>1</v>
      </c>
      <c r="G4916" t="s">
        <v>455</v>
      </c>
      <c r="H4916" t="s">
        <v>151</v>
      </c>
      <c r="I4916">
        <f>VLOOKUP(B4916,Information_sites!D:E,2,FALSE)</f>
        <v>-24.105399999999999</v>
      </c>
      <c r="J4916">
        <f>VLOOKUP(B4916,Information_sites!D:F,3,FALSE)</f>
        <v>-45.702500000000001</v>
      </c>
      <c r="K4916">
        <v>22</v>
      </c>
      <c r="L4916">
        <v>95</v>
      </c>
      <c r="M4916">
        <v>40</v>
      </c>
      <c r="N4916">
        <v>3.3</v>
      </c>
      <c r="O4916">
        <v>12</v>
      </c>
      <c r="P4916" s="5">
        <v>0.453472222222222</v>
      </c>
      <c r="Q4916" s="5">
        <v>0.45972222222222198</v>
      </c>
      <c r="R4916">
        <v>26</v>
      </c>
      <c r="S4916" s="2" t="s">
        <v>33</v>
      </c>
      <c r="T4916">
        <v>8</v>
      </c>
      <c r="U4916" s="2">
        <v>17</v>
      </c>
      <c r="X4916" t="str">
        <f>VLOOKUP($S4916,Taxonomic!A:D,2,FALSE)</f>
        <v>pomacentridae</v>
      </c>
      <c r="Y4916" t="str">
        <f>VLOOKUP(S4916,Taxonomic!A:D,3,FALSE)</f>
        <v>abudefduf</v>
      </c>
      <c r="Z4916" t="str">
        <f>VLOOKUP(S4916,Taxonomic!A:D,4,FALSE)</f>
        <v>saxatilis</v>
      </c>
    </row>
    <row r="4917" spans="1:26" x14ac:dyDescent="0.2">
      <c r="A4917" t="s">
        <v>30</v>
      </c>
      <c r="B4917" t="s">
        <v>436</v>
      </c>
      <c r="C4917" s="4" t="s">
        <v>197</v>
      </c>
      <c r="D4917">
        <v>2021</v>
      </c>
      <c r="E4917">
        <v>2</v>
      </c>
      <c r="F4917" s="9">
        <v>1</v>
      </c>
      <c r="G4917" t="s">
        <v>455</v>
      </c>
      <c r="H4917" t="s">
        <v>151</v>
      </c>
      <c r="I4917">
        <f>VLOOKUP(B4917,Information_sites!D:E,2,FALSE)</f>
        <v>-24.105399999999999</v>
      </c>
      <c r="J4917">
        <f>VLOOKUP(B4917,Information_sites!D:F,3,FALSE)</f>
        <v>-45.702500000000001</v>
      </c>
      <c r="K4917">
        <v>22</v>
      </c>
      <c r="L4917">
        <v>95</v>
      </c>
      <c r="M4917">
        <v>40</v>
      </c>
      <c r="N4917">
        <v>3.3</v>
      </c>
      <c r="O4917">
        <v>12</v>
      </c>
      <c r="P4917" s="5">
        <v>0.453472222222222</v>
      </c>
      <c r="Q4917" s="5">
        <v>0.45972222222222198</v>
      </c>
      <c r="R4917">
        <v>26</v>
      </c>
      <c r="S4917" s="2" t="s">
        <v>33</v>
      </c>
      <c r="T4917">
        <v>13</v>
      </c>
      <c r="U4917" s="2">
        <v>15</v>
      </c>
      <c r="X4917" t="str">
        <f>VLOOKUP($S4917,Taxonomic!A:D,2,FALSE)</f>
        <v>pomacentridae</v>
      </c>
      <c r="Y4917" t="str">
        <f>VLOOKUP(S4917,Taxonomic!A:D,3,FALSE)</f>
        <v>abudefduf</v>
      </c>
      <c r="Z4917" t="str">
        <f>VLOOKUP(S4917,Taxonomic!A:D,4,FALSE)</f>
        <v>saxatilis</v>
      </c>
    </row>
    <row r="4918" spans="1:26" x14ac:dyDescent="0.2">
      <c r="A4918" t="s">
        <v>30</v>
      </c>
      <c r="B4918" t="s">
        <v>436</v>
      </c>
      <c r="C4918" s="4" t="s">
        <v>197</v>
      </c>
      <c r="D4918">
        <v>2021</v>
      </c>
      <c r="E4918">
        <v>2</v>
      </c>
      <c r="F4918" s="9">
        <v>1</v>
      </c>
      <c r="G4918" t="s">
        <v>455</v>
      </c>
      <c r="H4918" t="s">
        <v>151</v>
      </c>
      <c r="I4918">
        <f>VLOOKUP(B4918,Information_sites!D:E,2,FALSE)</f>
        <v>-24.105399999999999</v>
      </c>
      <c r="J4918">
        <f>VLOOKUP(B4918,Information_sites!D:F,3,FALSE)</f>
        <v>-45.702500000000001</v>
      </c>
      <c r="K4918">
        <v>22</v>
      </c>
      <c r="L4918">
        <v>95</v>
      </c>
      <c r="M4918">
        <v>40</v>
      </c>
      <c r="N4918">
        <v>3.3</v>
      </c>
      <c r="O4918">
        <v>12</v>
      </c>
      <c r="P4918" s="5">
        <v>0.453472222222222</v>
      </c>
      <c r="Q4918" s="5">
        <v>0.45972222222222198</v>
      </c>
      <c r="R4918">
        <v>26</v>
      </c>
      <c r="S4918" s="2" t="s">
        <v>33</v>
      </c>
      <c r="T4918">
        <v>14</v>
      </c>
      <c r="U4918" s="2">
        <v>10</v>
      </c>
      <c r="X4918" t="str">
        <f>VLOOKUP($S4918,Taxonomic!A:D,2,FALSE)</f>
        <v>pomacentridae</v>
      </c>
      <c r="Y4918" t="str">
        <f>VLOOKUP(S4918,Taxonomic!A:D,3,FALSE)</f>
        <v>abudefduf</v>
      </c>
      <c r="Z4918" t="str">
        <f>VLOOKUP(S4918,Taxonomic!A:D,4,FALSE)</f>
        <v>saxatilis</v>
      </c>
    </row>
    <row r="4919" spans="1:26" x14ac:dyDescent="0.2">
      <c r="A4919" t="s">
        <v>30</v>
      </c>
      <c r="B4919" t="s">
        <v>436</v>
      </c>
      <c r="C4919" s="4" t="s">
        <v>197</v>
      </c>
      <c r="D4919">
        <v>2021</v>
      </c>
      <c r="E4919">
        <v>2</v>
      </c>
      <c r="F4919" s="9">
        <v>1</v>
      </c>
      <c r="G4919" t="s">
        <v>455</v>
      </c>
      <c r="H4919" t="s">
        <v>151</v>
      </c>
      <c r="I4919">
        <f>VLOOKUP(B4919,Information_sites!D:E,2,FALSE)</f>
        <v>-24.105399999999999</v>
      </c>
      <c r="J4919">
        <f>VLOOKUP(B4919,Information_sites!D:F,3,FALSE)</f>
        <v>-45.702500000000001</v>
      </c>
      <c r="K4919">
        <v>22</v>
      </c>
      <c r="L4919">
        <v>95</v>
      </c>
      <c r="M4919">
        <v>40</v>
      </c>
      <c r="N4919">
        <v>3.3</v>
      </c>
      <c r="O4919">
        <v>12</v>
      </c>
      <c r="P4919" s="5">
        <v>0.453472222222222</v>
      </c>
      <c r="Q4919" s="5">
        <v>0.45972222222222198</v>
      </c>
      <c r="R4919">
        <v>26</v>
      </c>
      <c r="S4919" s="2" t="s">
        <v>33</v>
      </c>
      <c r="T4919">
        <v>20</v>
      </c>
      <c r="U4919" s="2">
        <v>5</v>
      </c>
      <c r="X4919" t="str">
        <f>VLOOKUP($S4919,Taxonomic!A:D,2,FALSE)</f>
        <v>pomacentridae</v>
      </c>
      <c r="Y4919" t="str">
        <f>VLOOKUP(S4919,Taxonomic!A:D,3,FALSE)</f>
        <v>abudefduf</v>
      </c>
      <c r="Z4919" t="str">
        <f>VLOOKUP(S4919,Taxonomic!A:D,4,FALSE)</f>
        <v>saxatilis</v>
      </c>
    </row>
    <row r="4920" spans="1:26" x14ac:dyDescent="0.2">
      <c r="A4920" t="s">
        <v>30</v>
      </c>
      <c r="B4920" t="s">
        <v>436</v>
      </c>
      <c r="C4920" s="4" t="s">
        <v>197</v>
      </c>
      <c r="D4920">
        <v>2021</v>
      </c>
      <c r="E4920">
        <v>2</v>
      </c>
      <c r="F4920" s="9">
        <v>1</v>
      </c>
      <c r="G4920" t="s">
        <v>455</v>
      </c>
      <c r="H4920" t="s">
        <v>151</v>
      </c>
      <c r="I4920">
        <f>VLOOKUP(B4920,Information_sites!D:E,2,FALSE)</f>
        <v>-24.105399999999999</v>
      </c>
      <c r="J4920">
        <f>VLOOKUP(B4920,Information_sites!D:F,3,FALSE)</f>
        <v>-45.702500000000001</v>
      </c>
      <c r="K4920">
        <v>22</v>
      </c>
      <c r="L4920">
        <v>95</v>
      </c>
      <c r="M4920">
        <v>40</v>
      </c>
      <c r="N4920">
        <v>3.3</v>
      </c>
      <c r="O4920">
        <v>12</v>
      </c>
      <c r="P4920" s="5">
        <v>0.453472222222222</v>
      </c>
      <c r="Q4920" s="5">
        <v>0.45972222222222198</v>
      </c>
      <c r="R4920">
        <v>26</v>
      </c>
      <c r="S4920" s="2" t="s">
        <v>33</v>
      </c>
      <c r="T4920">
        <v>8</v>
      </c>
      <c r="U4920" s="2">
        <v>7</v>
      </c>
      <c r="X4920" t="str">
        <f>VLOOKUP($S4920,Taxonomic!A:D,2,FALSE)</f>
        <v>pomacentridae</v>
      </c>
      <c r="Y4920" t="str">
        <f>VLOOKUP(S4920,Taxonomic!A:D,3,FALSE)</f>
        <v>abudefduf</v>
      </c>
      <c r="Z4920" t="str">
        <f>VLOOKUP(S4920,Taxonomic!A:D,4,FALSE)</f>
        <v>saxatilis</v>
      </c>
    </row>
    <row r="4921" spans="1:26" x14ac:dyDescent="0.2">
      <c r="A4921" t="s">
        <v>30</v>
      </c>
      <c r="B4921" t="s">
        <v>436</v>
      </c>
      <c r="C4921" s="4" t="s">
        <v>197</v>
      </c>
      <c r="D4921">
        <v>2021</v>
      </c>
      <c r="E4921">
        <v>2</v>
      </c>
      <c r="F4921" s="9">
        <v>1</v>
      </c>
      <c r="G4921" t="s">
        <v>455</v>
      </c>
      <c r="H4921" t="s">
        <v>151</v>
      </c>
      <c r="I4921">
        <f>VLOOKUP(B4921,Information_sites!D:E,2,FALSE)</f>
        <v>-24.105399999999999</v>
      </c>
      <c r="J4921">
        <f>VLOOKUP(B4921,Information_sites!D:F,3,FALSE)</f>
        <v>-45.702500000000001</v>
      </c>
      <c r="K4921">
        <v>22</v>
      </c>
      <c r="L4921">
        <v>95</v>
      </c>
      <c r="M4921">
        <v>40</v>
      </c>
      <c r="N4921">
        <v>3.3</v>
      </c>
      <c r="O4921">
        <v>12</v>
      </c>
      <c r="P4921" s="5">
        <v>0.453472222222222</v>
      </c>
      <c r="Q4921" s="5">
        <v>0.45972222222222198</v>
      </c>
      <c r="R4921">
        <v>26</v>
      </c>
      <c r="S4921" s="2" t="s">
        <v>39</v>
      </c>
      <c r="T4921">
        <v>8</v>
      </c>
      <c r="U4921" s="2">
        <v>12</v>
      </c>
      <c r="X4921" t="str">
        <f>VLOOKUP($S4921,Taxonomic!A:D,2,FALSE)</f>
        <v>haemulidae</v>
      </c>
      <c r="Y4921" t="str">
        <f>VLOOKUP(S4921,Taxonomic!A:D,3,FALSE)</f>
        <v>haemulon</v>
      </c>
      <c r="Z4921" t="str">
        <f>VLOOKUP(S4921,Taxonomic!A:D,4,FALSE)</f>
        <v>aurolineatum</v>
      </c>
    </row>
    <row r="4922" spans="1:26" x14ac:dyDescent="0.2">
      <c r="A4922" t="s">
        <v>30</v>
      </c>
      <c r="B4922" t="s">
        <v>436</v>
      </c>
      <c r="C4922" s="4" t="s">
        <v>197</v>
      </c>
      <c r="D4922">
        <v>2021</v>
      </c>
      <c r="E4922">
        <v>2</v>
      </c>
      <c r="F4922" s="9">
        <v>1</v>
      </c>
      <c r="G4922" t="s">
        <v>455</v>
      </c>
      <c r="H4922" t="s">
        <v>151</v>
      </c>
      <c r="I4922">
        <f>VLOOKUP(B4922,Information_sites!D:E,2,FALSE)</f>
        <v>-24.105399999999999</v>
      </c>
      <c r="J4922">
        <f>VLOOKUP(B4922,Information_sites!D:F,3,FALSE)</f>
        <v>-45.702500000000001</v>
      </c>
      <c r="K4922">
        <v>22</v>
      </c>
      <c r="L4922">
        <v>95</v>
      </c>
      <c r="M4922">
        <v>40</v>
      </c>
      <c r="N4922">
        <v>3.3</v>
      </c>
      <c r="O4922">
        <v>12</v>
      </c>
      <c r="P4922" s="5">
        <v>0.453472222222222</v>
      </c>
      <c r="Q4922" s="5">
        <v>0.45972222222222198</v>
      </c>
      <c r="R4922">
        <v>26</v>
      </c>
      <c r="S4922" s="2" t="s">
        <v>39</v>
      </c>
      <c r="T4922">
        <v>9</v>
      </c>
      <c r="U4922" s="2">
        <v>17</v>
      </c>
      <c r="X4922" t="str">
        <f>VLOOKUP($S4922,Taxonomic!A:D,2,FALSE)</f>
        <v>haemulidae</v>
      </c>
      <c r="Y4922" t="str">
        <f>VLOOKUP(S4922,Taxonomic!A:D,3,FALSE)</f>
        <v>haemulon</v>
      </c>
      <c r="Z4922" t="str">
        <f>VLOOKUP(S4922,Taxonomic!A:D,4,FALSE)</f>
        <v>aurolineatum</v>
      </c>
    </row>
    <row r="4923" spans="1:26" x14ac:dyDescent="0.2">
      <c r="A4923" t="s">
        <v>30</v>
      </c>
      <c r="B4923" t="s">
        <v>436</v>
      </c>
      <c r="C4923" s="4" t="s">
        <v>197</v>
      </c>
      <c r="D4923">
        <v>2021</v>
      </c>
      <c r="E4923">
        <v>2</v>
      </c>
      <c r="F4923" s="9">
        <v>1</v>
      </c>
      <c r="G4923" t="s">
        <v>455</v>
      </c>
      <c r="H4923" t="s">
        <v>151</v>
      </c>
      <c r="I4923">
        <f>VLOOKUP(B4923,Information_sites!D:E,2,FALSE)</f>
        <v>-24.105399999999999</v>
      </c>
      <c r="J4923">
        <f>VLOOKUP(B4923,Information_sites!D:F,3,FALSE)</f>
        <v>-45.702500000000001</v>
      </c>
      <c r="K4923">
        <v>22</v>
      </c>
      <c r="L4923">
        <v>95</v>
      </c>
      <c r="M4923">
        <v>40</v>
      </c>
      <c r="N4923">
        <v>3.3</v>
      </c>
      <c r="O4923">
        <v>12</v>
      </c>
      <c r="P4923" s="5">
        <v>0.453472222222222</v>
      </c>
      <c r="Q4923" s="5">
        <v>0.45972222222222198</v>
      </c>
      <c r="R4923">
        <v>26</v>
      </c>
      <c r="S4923" s="2" t="s">
        <v>39</v>
      </c>
      <c r="T4923">
        <v>18</v>
      </c>
      <c r="U4923" s="2">
        <v>5</v>
      </c>
      <c r="X4923" t="str">
        <f>VLOOKUP($S4923,Taxonomic!A:D,2,FALSE)</f>
        <v>haemulidae</v>
      </c>
      <c r="Y4923" t="str">
        <f>VLOOKUP(S4923,Taxonomic!A:D,3,FALSE)</f>
        <v>haemulon</v>
      </c>
      <c r="Z4923" t="str">
        <f>VLOOKUP(S4923,Taxonomic!A:D,4,FALSE)</f>
        <v>aurolineatum</v>
      </c>
    </row>
    <row r="4924" spans="1:26" x14ac:dyDescent="0.2">
      <c r="A4924" t="s">
        <v>30</v>
      </c>
      <c r="B4924" t="s">
        <v>436</v>
      </c>
      <c r="C4924" s="4" t="s">
        <v>197</v>
      </c>
      <c r="D4924">
        <v>2021</v>
      </c>
      <c r="E4924">
        <v>2</v>
      </c>
      <c r="F4924" s="9">
        <v>1</v>
      </c>
      <c r="G4924" t="s">
        <v>455</v>
      </c>
      <c r="H4924" t="s">
        <v>151</v>
      </c>
      <c r="I4924">
        <f>VLOOKUP(B4924,Information_sites!D:E,2,FALSE)</f>
        <v>-24.105399999999999</v>
      </c>
      <c r="J4924">
        <f>VLOOKUP(B4924,Information_sites!D:F,3,FALSE)</f>
        <v>-45.702500000000001</v>
      </c>
      <c r="K4924">
        <v>22</v>
      </c>
      <c r="L4924">
        <v>95</v>
      </c>
      <c r="M4924">
        <v>40</v>
      </c>
      <c r="N4924">
        <v>3.3</v>
      </c>
      <c r="O4924">
        <v>12</v>
      </c>
      <c r="P4924" s="5">
        <v>0.453472222222222</v>
      </c>
      <c r="Q4924" s="5">
        <v>0.45972222222222198</v>
      </c>
      <c r="R4924">
        <v>26</v>
      </c>
      <c r="S4924" s="2" t="s">
        <v>39</v>
      </c>
      <c r="T4924">
        <v>14</v>
      </c>
      <c r="U4924" s="2">
        <v>15</v>
      </c>
      <c r="X4924" t="str">
        <f>VLOOKUP($S4924,Taxonomic!A:D,2,FALSE)</f>
        <v>haemulidae</v>
      </c>
      <c r="Y4924" t="str">
        <f>VLOOKUP(S4924,Taxonomic!A:D,3,FALSE)</f>
        <v>haemulon</v>
      </c>
      <c r="Z4924" t="str">
        <f>VLOOKUP(S4924,Taxonomic!A:D,4,FALSE)</f>
        <v>aurolineatum</v>
      </c>
    </row>
    <row r="4925" spans="1:26" x14ac:dyDescent="0.2">
      <c r="A4925" t="s">
        <v>30</v>
      </c>
      <c r="B4925" t="s">
        <v>436</v>
      </c>
      <c r="C4925" s="4" t="s">
        <v>197</v>
      </c>
      <c r="D4925">
        <v>2021</v>
      </c>
      <c r="E4925">
        <v>2</v>
      </c>
      <c r="F4925" s="9">
        <v>1</v>
      </c>
      <c r="G4925" t="s">
        <v>455</v>
      </c>
      <c r="H4925" t="s">
        <v>151</v>
      </c>
      <c r="I4925">
        <f>VLOOKUP(B4925,Information_sites!D:E,2,FALSE)</f>
        <v>-24.105399999999999</v>
      </c>
      <c r="J4925">
        <f>VLOOKUP(B4925,Information_sites!D:F,3,FALSE)</f>
        <v>-45.702500000000001</v>
      </c>
      <c r="K4925">
        <v>22</v>
      </c>
      <c r="L4925">
        <v>95</v>
      </c>
      <c r="M4925">
        <v>40</v>
      </c>
      <c r="N4925">
        <v>3.3</v>
      </c>
      <c r="O4925">
        <v>12</v>
      </c>
      <c r="P4925" s="5">
        <v>0.453472222222222</v>
      </c>
      <c r="Q4925" s="5">
        <v>0.45972222222222198</v>
      </c>
      <c r="R4925">
        <v>26</v>
      </c>
      <c r="S4925" s="2" t="s">
        <v>39</v>
      </c>
      <c r="T4925">
        <v>3</v>
      </c>
      <c r="U4925" s="2">
        <v>20</v>
      </c>
      <c r="X4925" t="str">
        <f>VLOOKUP($S4925,Taxonomic!A:D,2,FALSE)</f>
        <v>haemulidae</v>
      </c>
      <c r="Y4925" t="str">
        <f>VLOOKUP(S4925,Taxonomic!A:D,3,FALSE)</f>
        <v>haemulon</v>
      </c>
      <c r="Z4925" t="str">
        <f>VLOOKUP(S4925,Taxonomic!A:D,4,FALSE)</f>
        <v>aurolineatum</v>
      </c>
    </row>
    <row r="4926" spans="1:26" x14ac:dyDescent="0.2">
      <c r="A4926" t="s">
        <v>30</v>
      </c>
      <c r="B4926" t="s">
        <v>436</v>
      </c>
      <c r="C4926" s="4" t="s">
        <v>197</v>
      </c>
      <c r="D4926">
        <v>2021</v>
      </c>
      <c r="E4926">
        <v>2</v>
      </c>
      <c r="F4926" s="9">
        <v>1</v>
      </c>
      <c r="G4926" t="s">
        <v>455</v>
      </c>
      <c r="H4926" t="s">
        <v>151</v>
      </c>
      <c r="I4926">
        <f>VLOOKUP(B4926,Information_sites!D:E,2,FALSE)</f>
        <v>-24.105399999999999</v>
      </c>
      <c r="J4926">
        <f>VLOOKUP(B4926,Information_sites!D:F,3,FALSE)</f>
        <v>-45.702500000000001</v>
      </c>
      <c r="K4926">
        <v>22</v>
      </c>
      <c r="L4926">
        <v>95</v>
      </c>
      <c r="M4926">
        <v>40</v>
      </c>
      <c r="N4926">
        <v>3.3</v>
      </c>
      <c r="O4926">
        <v>12</v>
      </c>
      <c r="P4926" s="5">
        <v>0.453472222222222</v>
      </c>
      <c r="Q4926" s="5">
        <v>0.45972222222222198</v>
      </c>
      <c r="R4926">
        <v>26</v>
      </c>
      <c r="S4926" s="2" t="s">
        <v>44</v>
      </c>
      <c r="T4926">
        <v>1</v>
      </c>
      <c r="U4926" s="2">
        <v>28</v>
      </c>
      <c r="X4926" t="str">
        <f>VLOOKUP($S4926,Taxonomic!A:D,2,FALSE)</f>
        <v>pomacanthidae</v>
      </c>
      <c r="Y4926" t="str">
        <f>VLOOKUP(S4926,Taxonomic!A:D,3,FALSE)</f>
        <v>pomacanthus</v>
      </c>
      <c r="Z4926" t="str">
        <f>VLOOKUP(S4926,Taxonomic!A:D,4,FALSE)</f>
        <v>paru</v>
      </c>
    </row>
    <row r="4927" spans="1:26" x14ac:dyDescent="0.2">
      <c r="A4927" t="s">
        <v>30</v>
      </c>
      <c r="B4927" t="s">
        <v>436</v>
      </c>
      <c r="C4927" s="4" t="s">
        <v>197</v>
      </c>
      <c r="D4927">
        <v>2021</v>
      </c>
      <c r="E4927">
        <v>2</v>
      </c>
      <c r="F4927" s="9">
        <v>1</v>
      </c>
      <c r="G4927" t="s">
        <v>455</v>
      </c>
      <c r="H4927" t="s">
        <v>151</v>
      </c>
      <c r="I4927">
        <f>VLOOKUP(B4927,Information_sites!D:E,2,FALSE)</f>
        <v>-24.105399999999999</v>
      </c>
      <c r="J4927">
        <f>VLOOKUP(B4927,Information_sites!D:F,3,FALSE)</f>
        <v>-45.702500000000001</v>
      </c>
      <c r="K4927">
        <v>22</v>
      </c>
      <c r="L4927">
        <v>95</v>
      </c>
      <c r="M4927">
        <v>40</v>
      </c>
      <c r="N4927">
        <v>3.3</v>
      </c>
      <c r="O4927">
        <v>12</v>
      </c>
      <c r="P4927" s="5">
        <v>0.453472222222222</v>
      </c>
      <c r="Q4927" s="5">
        <v>0.45972222222222198</v>
      </c>
      <c r="R4927">
        <v>26</v>
      </c>
      <c r="S4927" s="2" t="s">
        <v>40</v>
      </c>
      <c r="T4927">
        <v>1</v>
      </c>
      <c r="U4927" s="2">
        <v>12</v>
      </c>
      <c r="X4927" t="str">
        <f>VLOOKUP($S4927,Taxonomic!A:D,2,FALSE)</f>
        <v>labridae</v>
      </c>
      <c r="Y4927" t="str">
        <f>VLOOKUP(S4927,Taxonomic!A:D,3,FALSE)</f>
        <v>halichoeres</v>
      </c>
      <c r="Z4927" t="str">
        <f>VLOOKUP(S4927,Taxonomic!A:D,4,FALSE)</f>
        <v>poeyi</v>
      </c>
    </row>
    <row r="4928" spans="1:26" x14ac:dyDescent="0.2">
      <c r="A4928" t="s">
        <v>30</v>
      </c>
      <c r="B4928" t="s">
        <v>436</v>
      </c>
      <c r="C4928" s="4" t="s">
        <v>197</v>
      </c>
      <c r="D4928">
        <v>2021</v>
      </c>
      <c r="E4928">
        <v>2</v>
      </c>
      <c r="F4928" s="9">
        <v>1</v>
      </c>
      <c r="G4928" t="s">
        <v>455</v>
      </c>
      <c r="H4928" t="s">
        <v>151</v>
      </c>
      <c r="I4928">
        <f>VLOOKUP(B4928,Information_sites!D:E,2,FALSE)</f>
        <v>-24.105399999999999</v>
      </c>
      <c r="J4928">
        <f>VLOOKUP(B4928,Information_sites!D:F,3,FALSE)</f>
        <v>-45.702500000000001</v>
      </c>
      <c r="K4928">
        <v>22</v>
      </c>
      <c r="L4928">
        <v>95</v>
      </c>
      <c r="M4928">
        <v>40</v>
      </c>
      <c r="N4928">
        <v>3.3</v>
      </c>
      <c r="O4928">
        <v>12</v>
      </c>
      <c r="P4928" s="5">
        <v>0.453472222222222</v>
      </c>
      <c r="Q4928" s="5">
        <v>0.45972222222222198</v>
      </c>
      <c r="R4928">
        <v>26</v>
      </c>
      <c r="S4928" s="2" t="s">
        <v>60</v>
      </c>
      <c r="T4928">
        <v>2</v>
      </c>
      <c r="U4928" s="2">
        <v>15</v>
      </c>
      <c r="X4928" t="str">
        <f>VLOOKUP($S4928,Taxonomic!A:D,2,FALSE)</f>
        <v>chaetodontidae</v>
      </c>
      <c r="Y4928" t="str">
        <f>VLOOKUP(S4928,Taxonomic!A:D,3,FALSE)</f>
        <v>chaetodon</v>
      </c>
      <c r="Z4928" t="str">
        <f>VLOOKUP(S4928,Taxonomic!A:D,4,FALSE)</f>
        <v>striatus</v>
      </c>
    </row>
    <row r="4929" spans="1:26" x14ac:dyDescent="0.2">
      <c r="A4929" t="s">
        <v>30</v>
      </c>
      <c r="B4929" t="s">
        <v>436</v>
      </c>
      <c r="C4929" s="4" t="s">
        <v>197</v>
      </c>
      <c r="D4929">
        <v>2021</v>
      </c>
      <c r="E4929">
        <v>2</v>
      </c>
      <c r="F4929" s="9">
        <v>1</v>
      </c>
      <c r="G4929" t="s">
        <v>455</v>
      </c>
      <c r="H4929" t="s">
        <v>151</v>
      </c>
      <c r="I4929">
        <f>VLOOKUP(B4929,Information_sites!D:E,2,FALSE)</f>
        <v>-24.105399999999999</v>
      </c>
      <c r="J4929">
        <f>VLOOKUP(B4929,Information_sites!D:F,3,FALSE)</f>
        <v>-45.702500000000001</v>
      </c>
      <c r="K4929">
        <v>22</v>
      </c>
      <c r="L4929">
        <v>95</v>
      </c>
      <c r="M4929">
        <v>40</v>
      </c>
      <c r="N4929">
        <v>3.3</v>
      </c>
      <c r="O4929">
        <v>12</v>
      </c>
      <c r="P4929" s="5">
        <v>0.453472222222222</v>
      </c>
      <c r="Q4929" s="5">
        <v>0.45972222222222198</v>
      </c>
      <c r="R4929">
        <v>26</v>
      </c>
      <c r="S4929" s="2" t="s">
        <v>55</v>
      </c>
      <c r="T4929">
        <v>4</v>
      </c>
      <c r="U4929" s="2">
        <v>3</v>
      </c>
      <c r="X4929" t="str">
        <f>VLOOKUP($S4929,Taxonomic!A:D,2,FALSE)</f>
        <v>blenniidae</v>
      </c>
      <c r="Y4929" t="str">
        <f>VLOOKUP(S4929,Taxonomic!A:D,3,FALSE)</f>
        <v>parablennius</v>
      </c>
      <c r="Z4929" t="str">
        <f>VLOOKUP(S4929,Taxonomic!A:D,4,FALSE)</f>
        <v>pilicornis</v>
      </c>
    </row>
    <row r="4930" spans="1:26" x14ac:dyDescent="0.2">
      <c r="A4930" t="s">
        <v>30</v>
      </c>
      <c r="B4930" t="s">
        <v>436</v>
      </c>
      <c r="C4930" s="4" t="s">
        <v>197</v>
      </c>
      <c r="D4930">
        <v>2021</v>
      </c>
      <c r="E4930">
        <v>2</v>
      </c>
      <c r="F4930" s="9">
        <v>1</v>
      </c>
      <c r="G4930" t="s">
        <v>455</v>
      </c>
      <c r="H4930" t="s">
        <v>151</v>
      </c>
      <c r="I4930">
        <f>VLOOKUP(B4930,Information_sites!D:E,2,FALSE)</f>
        <v>-24.105399999999999</v>
      </c>
      <c r="J4930">
        <f>VLOOKUP(B4930,Information_sites!D:F,3,FALSE)</f>
        <v>-45.702500000000001</v>
      </c>
      <c r="K4930">
        <v>22</v>
      </c>
      <c r="L4930">
        <v>95</v>
      </c>
      <c r="M4930">
        <v>40</v>
      </c>
      <c r="N4930">
        <v>3.3</v>
      </c>
      <c r="O4930">
        <v>12</v>
      </c>
      <c r="P4930" s="5">
        <v>0.453472222222222</v>
      </c>
      <c r="Q4930" s="5">
        <v>0.45972222222222198</v>
      </c>
      <c r="R4930">
        <v>26</v>
      </c>
      <c r="S4930" s="2" t="s">
        <v>55</v>
      </c>
      <c r="T4930">
        <v>7</v>
      </c>
      <c r="U4930" s="2">
        <v>5</v>
      </c>
      <c r="X4930" t="str">
        <f>VLOOKUP($S4930,Taxonomic!A:D,2,FALSE)</f>
        <v>blenniidae</v>
      </c>
      <c r="Y4930" t="str">
        <f>VLOOKUP(S4930,Taxonomic!A:D,3,FALSE)</f>
        <v>parablennius</v>
      </c>
      <c r="Z4930" t="str">
        <f>VLOOKUP(S4930,Taxonomic!A:D,4,FALSE)</f>
        <v>pilicornis</v>
      </c>
    </row>
    <row r="4931" spans="1:26" x14ac:dyDescent="0.2">
      <c r="A4931" t="s">
        <v>30</v>
      </c>
      <c r="B4931" t="s">
        <v>436</v>
      </c>
      <c r="C4931" s="4" t="s">
        <v>197</v>
      </c>
      <c r="D4931">
        <v>2021</v>
      </c>
      <c r="E4931">
        <v>2</v>
      </c>
      <c r="F4931" s="9">
        <v>1</v>
      </c>
      <c r="G4931" t="s">
        <v>455</v>
      </c>
      <c r="H4931" t="s">
        <v>151</v>
      </c>
      <c r="I4931">
        <f>VLOOKUP(B4931,Information_sites!D:E,2,FALSE)</f>
        <v>-24.105399999999999</v>
      </c>
      <c r="J4931">
        <f>VLOOKUP(B4931,Information_sites!D:F,3,FALSE)</f>
        <v>-45.702500000000001</v>
      </c>
      <c r="K4931">
        <v>22</v>
      </c>
      <c r="L4931">
        <v>95</v>
      </c>
      <c r="M4931">
        <v>40</v>
      </c>
      <c r="N4931">
        <v>3.3</v>
      </c>
      <c r="O4931">
        <v>12</v>
      </c>
      <c r="P4931" s="5">
        <v>0.453472222222222</v>
      </c>
      <c r="Q4931" s="5">
        <v>0.45972222222222198</v>
      </c>
      <c r="R4931">
        <v>26</v>
      </c>
      <c r="S4931" s="2" t="s">
        <v>55</v>
      </c>
      <c r="T4931">
        <v>1</v>
      </c>
      <c r="U4931" s="2">
        <v>7</v>
      </c>
      <c r="X4931" t="str">
        <f>VLOOKUP($S4931,Taxonomic!A:D,2,FALSE)</f>
        <v>blenniidae</v>
      </c>
      <c r="Y4931" t="str">
        <f>VLOOKUP(S4931,Taxonomic!A:D,3,FALSE)</f>
        <v>parablennius</v>
      </c>
      <c r="Z4931" t="str">
        <f>VLOOKUP(S4931,Taxonomic!A:D,4,FALSE)</f>
        <v>pilicornis</v>
      </c>
    </row>
    <row r="4932" spans="1:26" x14ac:dyDescent="0.2">
      <c r="A4932" t="s">
        <v>30</v>
      </c>
      <c r="B4932" t="s">
        <v>436</v>
      </c>
      <c r="C4932" s="4" t="s">
        <v>197</v>
      </c>
      <c r="D4932">
        <v>2021</v>
      </c>
      <c r="E4932">
        <v>2</v>
      </c>
      <c r="F4932" s="9">
        <v>1</v>
      </c>
      <c r="G4932" t="s">
        <v>455</v>
      </c>
      <c r="H4932" t="s">
        <v>151</v>
      </c>
      <c r="I4932">
        <f>VLOOKUP(B4932,Information_sites!D:E,2,FALSE)</f>
        <v>-24.105399999999999</v>
      </c>
      <c r="J4932">
        <f>VLOOKUP(B4932,Information_sites!D:F,3,FALSE)</f>
        <v>-45.702500000000001</v>
      </c>
      <c r="K4932">
        <v>22</v>
      </c>
      <c r="L4932">
        <v>95</v>
      </c>
      <c r="M4932">
        <v>40</v>
      </c>
      <c r="N4932">
        <v>3.3</v>
      </c>
      <c r="O4932">
        <v>12</v>
      </c>
      <c r="P4932" s="5">
        <v>0.453472222222222</v>
      </c>
      <c r="Q4932" s="5">
        <v>0.45972222222222198</v>
      </c>
      <c r="R4932">
        <v>26</v>
      </c>
      <c r="S4932" s="2" t="s">
        <v>46</v>
      </c>
      <c r="T4932">
        <v>10</v>
      </c>
      <c r="U4932" s="2">
        <v>12</v>
      </c>
      <c r="X4932" t="str">
        <f>VLOOKUP($S4932,Taxonomic!A:D,2,FALSE)</f>
        <v>pomacentridae</v>
      </c>
      <c r="Y4932" t="str">
        <f>VLOOKUP(S4932,Taxonomic!A:D,3,FALSE)</f>
        <v>stegastes</v>
      </c>
      <c r="Z4932" t="str">
        <f>VLOOKUP(S4932,Taxonomic!A:D,4,FALSE)</f>
        <v>fuscus</v>
      </c>
    </row>
    <row r="4933" spans="1:26" x14ac:dyDescent="0.2">
      <c r="A4933" t="s">
        <v>30</v>
      </c>
      <c r="B4933" t="s">
        <v>436</v>
      </c>
      <c r="C4933" s="4" t="s">
        <v>197</v>
      </c>
      <c r="D4933">
        <v>2021</v>
      </c>
      <c r="E4933">
        <v>2</v>
      </c>
      <c r="F4933" s="9">
        <v>1</v>
      </c>
      <c r="G4933" t="s">
        <v>455</v>
      </c>
      <c r="H4933" t="s">
        <v>151</v>
      </c>
      <c r="I4933">
        <f>VLOOKUP(B4933,Information_sites!D:E,2,FALSE)</f>
        <v>-24.105399999999999</v>
      </c>
      <c r="J4933">
        <f>VLOOKUP(B4933,Information_sites!D:F,3,FALSE)</f>
        <v>-45.702500000000001</v>
      </c>
      <c r="K4933">
        <v>22</v>
      </c>
      <c r="L4933">
        <v>95</v>
      </c>
      <c r="M4933">
        <v>40</v>
      </c>
      <c r="N4933">
        <v>3.3</v>
      </c>
      <c r="O4933">
        <v>12</v>
      </c>
      <c r="P4933" s="5">
        <v>0.453472222222222</v>
      </c>
      <c r="Q4933" s="5">
        <v>0.45972222222222198</v>
      </c>
      <c r="R4933">
        <v>26</v>
      </c>
      <c r="S4933" s="2" t="s">
        <v>46</v>
      </c>
      <c r="T4933">
        <v>4</v>
      </c>
      <c r="U4933" s="2">
        <v>10</v>
      </c>
      <c r="X4933" t="str">
        <f>VLOOKUP($S4933,Taxonomic!A:D,2,FALSE)</f>
        <v>pomacentridae</v>
      </c>
      <c r="Y4933" t="str">
        <f>VLOOKUP(S4933,Taxonomic!A:D,3,FALSE)</f>
        <v>stegastes</v>
      </c>
      <c r="Z4933" t="str">
        <f>VLOOKUP(S4933,Taxonomic!A:D,4,FALSE)</f>
        <v>fuscus</v>
      </c>
    </row>
    <row r="4934" spans="1:26" x14ac:dyDescent="0.2">
      <c r="A4934" t="s">
        <v>30</v>
      </c>
      <c r="B4934" t="s">
        <v>436</v>
      </c>
      <c r="C4934" s="4" t="s">
        <v>197</v>
      </c>
      <c r="D4934">
        <v>2021</v>
      </c>
      <c r="E4934">
        <v>2</v>
      </c>
      <c r="F4934" s="9">
        <v>1</v>
      </c>
      <c r="G4934" t="s">
        <v>455</v>
      </c>
      <c r="H4934" t="s">
        <v>151</v>
      </c>
      <c r="I4934">
        <f>VLOOKUP(B4934,Information_sites!D:E,2,FALSE)</f>
        <v>-24.105399999999999</v>
      </c>
      <c r="J4934">
        <f>VLOOKUP(B4934,Information_sites!D:F,3,FALSE)</f>
        <v>-45.702500000000001</v>
      </c>
      <c r="K4934">
        <v>22</v>
      </c>
      <c r="L4934">
        <v>95</v>
      </c>
      <c r="M4934">
        <v>40</v>
      </c>
      <c r="N4934">
        <v>3.3</v>
      </c>
      <c r="O4934">
        <v>12</v>
      </c>
      <c r="P4934" s="5">
        <v>0.453472222222222</v>
      </c>
      <c r="Q4934" s="5">
        <v>0.45972222222222198</v>
      </c>
      <c r="R4934">
        <v>26</v>
      </c>
      <c r="S4934" s="2" t="s">
        <v>92</v>
      </c>
      <c r="T4934">
        <v>2</v>
      </c>
      <c r="U4934" s="2">
        <v>7</v>
      </c>
      <c r="X4934" t="str">
        <f>VLOOKUP($S4934,Taxonomic!A:D,2,FALSE)</f>
        <v>labrisomidae</v>
      </c>
      <c r="Y4934" t="str">
        <f>VLOOKUP(S4934,Taxonomic!A:D,3,FALSE)</f>
        <v>gobioclinus</v>
      </c>
      <c r="Z4934" t="str">
        <f>VLOOKUP(S4934,Taxonomic!A:D,4,FALSE)</f>
        <v>kalisherae</v>
      </c>
    </row>
    <row r="4935" spans="1:26" x14ac:dyDescent="0.2">
      <c r="A4935" t="s">
        <v>30</v>
      </c>
      <c r="B4935" t="s">
        <v>436</v>
      </c>
      <c r="C4935" s="4" t="s">
        <v>197</v>
      </c>
      <c r="D4935">
        <v>2021</v>
      </c>
      <c r="E4935">
        <v>2</v>
      </c>
      <c r="F4935" s="9">
        <v>1</v>
      </c>
      <c r="G4935" t="s">
        <v>455</v>
      </c>
      <c r="H4935" t="s">
        <v>151</v>
      </c>
      <c r="I4935">
        <f>VLOOKUP(B4935,Information_sites!D:E,2,FALSE)</f>
        <v>-24.105399999999999</v>
      </c>
      <c r="J4935">
        <f>VLOOKUP(B4935,Information_sites!D:F,3,FALSE)</f>
        <v>-45.702500000000001</v>
      </c>
      <c r="K4935">
        <v>22</v>
      </c>
      <c r="L4935">
        <v>95</v>
      </c>
      <c r="M4935">
        <v>40</v>
      </c>
      <c r="N4935">
        <v>3.3</v>
      </c>
      <c r="O4935">
        <v>12</v>
      </c>
      <c r="P4935" s="5">
        <v>0.453472222222222</v>
      </c>
      <c r="Q4935" s="5">
        <v>0.45972222222222198</v>
      </c>
      <c r="R4935">
        <v>26</v>
      </c>
      <c r="S4935" s="2" t="s">
        <v>205</v>
      </c>
      <c r="T4935">
        <v>1</v>
      </c>
      <c r="U4935" s="2">
        <v>5</v>
      </c>
      <c r="X4935" t="str">
        <f>VLOOKUP($S4935,Taxonomic!A:D,2,FALSE)</f>
        <v>labrisomidae</v>
      </c>
      <c r="Y4935" t="str">
        <f>VLOOKUP(S4935,Taxonomic!A:D,3,FALSE)</f>
        <v>malacoctenus</v>
      </c>
      <c r="Z4935" t="str">
        <f>VLOOKUP(S4935,Taxonomic!A:D,4,FALSE)</f>
        <v>zaluari</v>
      </c>
    </row>
    <row r="4936" spans="1:26" x14ac:dyDescent="0.2">
      <c r="A4936" t="s">
        <v>30</v>
      </c>
      <c r="B4936" t="s">
        <v>436</v>
      </c>
      <c r="C4936" s="4" t="s">
        <v>197</v>
      </c>
      <c r="D4936">
        <v>2021</v>
      </c>
      <c r="E4936">
        <v>2</v>
      </c>
      <c r="F4936" s="9">
        <v>1</v>
      </c>
      <c r="G4936" t="s">
        <v>455</v>
      </c>
      <c r="H4936" t="s">
        <v>151</v>
      </c>
      <c r="I4936">
        <f>VLOOKUP(B4936,Information_sites!D:E,2,FALSE)</f>
        <v>-24.105399999999999</v>
      </c>
      <c r="J4936">
        <f>VLOOKUP(B4936,Information_sites!D:F,3,FALSE)</f>
        <v>-45.702500000000001</v>
      </c>
      <c r="K4936">
        <v>23</v>
      </c>
      <c r="L4936">
        <v>96</v>
      </c>
      <c r="M4936">
        <v>40</v>
      </c>
      <c r="N4936">
        <v>2.5</v>
      </c>
      <c r="O4936">
        <v>12</v>
      </c>
      <c r="P4936" s="5">
        <v>0.46180555555555602</v>
      </c>
      <c r="Q4936" s="5">
        <v>0.468055555555556</v>
      </c>
      <c r="R4936">
        <v>26</v>
      </c>
      <c r="S4936" t="s">
        <v>39</v>
      </c>
      <c r="T4936">
        <v>13</v>
      </c>
      <c r="U4936">
        <v>10</v>
      </c>
      <c r="X4936" t="str">
        <f>VLOOKUP($S4936,Taxonomic!A:D,2,FALSE)</f>
        <v>haemulidae</v>
      </c>
      <c r="Y4936" t="str">
        <f>VLOOKUP(S4936,Taxonomic!A:D,3,FALSE)</f>
        <v>haemulon</v>
      </c>
      <c r="Z4936" t="str">
        <f>VLOOKUP(S4936,Taxonomic!A:D,4,FALSE)</f>
        <v>aurolineatum</v>
      </c>
    </row>
    <row r="4937" spans="1:26" x14ac:dyDescent="0.2">
      <c r="A4937" t="s">
        <v>30</v>
      </c>
      <c r="B4937" t="s">
        <v>436</v>
      </c>
      <c r="C4937" s="4" t="s">
        <v>197</v>
      </c>
      <c r="D4937">
        <v>2021</v>
      </c>
      <c r="E4937">
        <v>2</v>
      </c>
      <c r="F4937" s="9">
        <v>1</v>
      </c>
      <c r="G4937" t="s">
        <v>455</v>
      </c>
      <c r="H4937" t="s">
        <v>151</v>
      </c>
      <c r="I4937">
        <f>VLOOKUP(B4937,Information_sites!D:E,2,FALSE)</f>
        <v>-24.105399999999999</v>
      </c>
      <c r="J4937">
        <f>VLOOKUP(B4937,Information_sites!D:F,3,FALSE)</f>
        <v>-45.702500000000001</v>
      </c>
      <c r="K4937">
        <v>23</v>
      </c>
      <c r="L4937">
        <v>96</v>
      </c>
      <c r="M4937">
        <v>40</v>
      </c>
      <c r="N4937">
        <v>2.5</v>
      </c>
      <c r="O4937">
        <v>12</v>
      </c>
      <c r="P4937" s="5">
        <v>0.46180555555555602</v>
      </c>
      <c r="Q4937" s="5">
        <v>0.468055555555556</v>
      </c>
      <c r="R4937">
        <v>26</v>
      </c>
      <c r="S4937" t="s">
        <v>39</v>
      </c>
      <c r="T4937">
        <v>11</v>
      </c>
      <c r="U4937">
        <v>15</v>
      </c>
      <c r="X4937" t="str">
        <f>VLOOKUP($S4937,Taxonomic!A:D,2,FALSE)</f>
        <v>haemulidae</v>
      </c>
      <c r="Y4937" t="str">
        <f>VLOOKUP(S4937,Taxonomic!A:D,3,FALSE)</f>
        <v>haemulon</v>
      </c>
      <c r="Z4937" t="str">
        <f>VLOOKUP(S4937,Taxonomic!A:D,4,FALSE)</f>
        <v>aurolineatum</v>
      </c>
    </row>
    <row r="4938" spans="1:26" x14ac:dyDescent="0.2">
      <c r="A4938" t="s">
        <v>30</v>
      </c>
      <c r="B4938" t="s">
        <v>436</v>
      </c>
      <c r="C4938" s="4" t="s">
        <v>197</v>
      </c>
      <c r="D4938">
        <v>2021</v>
      </c>
      <c r="E4938">
        <v>2</v>
      </c>
      <c r="F4938" s="9">
        <v>1</v>
      </c>
      <c r="G4938" t="s">
        <v>455</v>
      </c>
      <c r="H4938" t="s">
        <v>151</v>
      </c>
      <c r="I4938">
        <f>VLOOKUP(B4938,Information_sites!D:E,2,FALSE)</f>
        <v>-24.105399999999999</v>
      </c>
      <c r="J4938">
        <f>VLOOKUP(B4938,Information_sites!D:F,3,FALSE)</f>
        <v>-45.702500000000001</v>
      </c>
      <c r="K4938">
        <v>23</v>
      </c>
      <c r="L4938">
        <v>96</v>
      </c>
      <c r="M4938">
        <v>40</v>
      </c>
      <c r="N4938">
        <v>2.5</v>
      </c>
      <c r="O4938">
        <v>12</v>
      </c>
      <c r="P4938" s="5">
        <v>0.46180555555555602</v>
      </c>
      <c r="Q4938" s="5">
        <v>0.468055555555556</v>
      </c>
      <c r="R4938">
        <v>26</v>
      </c>
      <c r="S4938" t="s">
        <v>39</v>
      </c>
      <c r="T4938">
        <v>7</v>
      </c>
      <c r="U4938">
        <v>17</v>
      </c>
      <c r="X4938" t="str">
        <f>VLOOKUP($S4938,Taxonomic!A:D,2,FALSE)</f>
        <v>haemulidae</v>
      </c>
      <c r="Y4938" t="str">
        <f>VLOOKUP(S4938,Taxonomic!A:D,3,FALSE)</f>
        <v>haemulon</v>
      </c>
      <c r="Z4938" t="str">
        <f>VLOOKUP(S4938,Taxonomic!A:D,4,FALSE)</f>
        <v>aurolineatum</v>
      </c>
    </row>
    <row r="4939" spans="1:26" x14ac:dyDescent="0.2">
      <c r="A4939" t="s">
        <v>30</v>
      </c>
      <c r="B4939" t="s">
        <v>436</v>
      </c>
      <c r="C4939" s="4" t="s">
        <v>197</v>
      </c>
      <c r="D4939">
        <v>2021</v>
      </c>
      <c r="E4939">
        <v>2</v>
      </c>
      <c r="F4939" s="9">
        <v>1</v>
      </c>
      <c r="G4939" t="s">
        <v>455</v>
      </c>
      <c r="H4939" t="s">
        <v>151</v>
      </c>
      <c r="I4939">
        <f>VLOOKUP(B4939,Information_sites!D:E,2,FALSE)</f>
        <v>-24.105399999999999</v>
      </c>
      <c r="J4939">
        <f>VLOOKUP(B4939,Information_sites!D:F,3,FALSE)</f>
        <v>-45.702500000000001</v>
      </c>
      <c r="K4939">
        <v>23</v>
      </c>
      <c r="L4939">
        <v>96</v>
      </c>
      <c r="M4939">
        <v>40</v>
      </c>
      <c r="N4939">
        <v>2.5</v>
      </c>
      <c r="O4939">
        <v>12</v>
      </c>
      <c r="P4939" s="5">
        <v>0.46180555555555602</v>
      </c>
      <c r="Q4939" s="5">
        <v>0.468055555555556</v>
      </c>
      <c r="R4939">
        <v>26</v>
      </c>
      <c r="S4939" t="s">
        <v>39</v>
      </c>
      <c r="T4939">
        <v>3</v>
      </c>
      <c r="U4939">
        <v>20</v>
      </c>
      <c r="X4939" t="str">
        <f>VLOOKUP($S4939,Taxonomic!A:D,2,FALSE)</f>
        <v>haemulidae</v>
      </c>
      <c r="Y4939" t="str">
        <f>VLOOKUP(S4939,Taxonomic!A:D,3,FALSE)</f>
        <v>haemulon</v>
      </c>
      <c r="Z4939" t="str">
        <f>VLOOKUP(S4939,Taxonomic!A:D,4,FALSE)</f>
        <v>aurolineatum</v>
      </c>
    </row>
    <row r="4940" spans="1:26" x14ac:dyDescent="0.2">
      <c r="A4940" t="s">
        <v>30</v>
      </c>
      <c r="B4940" t="s">
        <v>436</v>
      </c>
      <c r="C4940" s="4" t="s">
        <v>197</v>
      </c>
      <c r="D4940">
        <v>2021</v>
      </c>
      <c r="E4940">
        <v>2</v>
      </c>
      <c r="F4940" s="9">
        <v>1</v>
      </c>
      <c r="G4940" t="s">
        <v>455</v>
      </c>
      <c r="H4940" t="s">
        <v>151</v>
      </c>
      <c r="I4940">
        <f>VLOOKUP(B4940,Information_sites!D:E,2,FALSE)</f>
        <v>-24.105399999999999</v>
      </c>
      <c r="J4940">
        <f>VLOOKUP(B4940,Information_sites!D:F,3,FALSE)</f>
        <v>-45.702500000000001</v>
      </c>
      <c r="K4940">
        <v>23</v>
      </c>
      <c r="L4940">
        <v>96</v>
      </c>
      <c r="M4940">
        <v>40</v>
      </c>
      <c r="N4940">
        <v>2.5</v>
      </c>
      <c r="O4940">
        <v>12</v>
      </c>
      <c r="P4940" s="5">
        <v>0.46180555555555602</v>
      </c>
      <c r="Q4940" s="5">
        <v>0.468055555555556</v>
      </c>
      <c r="R4940">
        <v>26</v>
      </c>
      <c r="S4940" t="s">
        <v>33</v>
      </c>
      <c r="T4940">
        <v>6</v>
      </c>
      <c r="U4940">
        <v>3</v>
      </c>
      <c r="X4940" t="str">
        <f>VLOOKUP($S4940,Taxonomic!A:D,2,FALSE)</f>
        <v>pomacentridae</v>
      </c>
      <c r="Y4940" t="str">
        <f>VLOOKUP(S4940,Taxonomic!A:D,3,FALSE)</f>
        <v>abudefduf</v>
      </c>
      <c r="Z4940" t="str">
        <f>VLOOKUP(S4940,Taxonomic!A:D,4,FALSE)</f>
        <v>saxatilis</v>
      </c>
    </row>
    <row r="4941" spans="1:26" x14ac:dyDescent="0.2">
      <c r="A4941" t="s">
        <v>30</v>
      </c>
      <c r="B4941" t="s">
        <v>436</v>
      </c>
      <c r="C4941" s="4" t="s">
        <v>197</v>
      </c>
      <c r="D4941">
        <v>2021</v>
      </c>
      <c r="E4941">
        <v>2</v>
      </c>
      <c r="F4941" s="9">
        <v>1</v>
      </c>
      <c r="G4941" t="s">
        <v>455</v>
      </c>
      <c r="H4941" t="s">
        <v>151</v>
      </c>
      <c r="I4941">
        <f>VLOOKUP(B4941,Information_sites!D:E,2,FALSE)</f>
        <v>-24.105399999999999</v>
      </c>
      <c r="J4941">
        <f>VLOOKUP(B4941,Information_sites!D:F,3,FALSE)</f>
        <v>-45.702500000000001</v>
      </c>
      <c r="K4941">
        <v>23</v>
      </c>
      <c r="L4941">
        <v>96</v>
      </c>
      <c r="M4941">
        <v>40</v>
      </c>
      <c r="N4941">
        <v>2.5</v>
      </c>
      <c r="O4941">
        <v>12</v>
      </c>
      <c r="P4941" s="5">
        <v>0.46180555555555602</v>
      </c>
      <c r="Q4941" s="5">
        <v>0.468055555555556</v>
      </c>
      <c r="R4941">
        <v>26</v>
      </c>
      <c r="S4941" t="s">
        <v>33</v>
      </c>
      <c r="T4941">
        <v>3</v>
      </c>
      <c r="U4941">
        <v>5</v>
      </c>
      <c r="X4941" t="str">
        <f>VLOOKUP($S4941,Taxonomic!A:D,2,FALSE)</f>
        <v>pomacentridae</v>
      </c>
      <c r="Y4941" t="str">
        <f>VLOOKUP(S4941,Taxonomic!A:D,3,FALSE)</f>
        <v>abudefduf</v>
      </c>
      <c r="Z4941" t="str">
        <f>VLOOKUP(S4941,Taxonomic!A:D,4,FALSE)</f>
        <v>saxatilis</v>
      </c>
    </row>
    <row r="4942" spans="1:26" x14ac:dyDescent="0.2">
      <c r="A4942" t="s">
        <v>30</v>
      </c>
      <c r="B4942" t="s">
        <v>436</v>
      </c>
      <c r="C4942" s="4" t="s">
        <v>197</v>
      </c>
      <c r="D4942">
        <v>2021</v>
      </c>
      <c r="E4942">
        <v>2</v>
      </c>
      <c r="F4942" s="9">
        <v>1</v>
      </c>
      <c r="G4942" t="s">
        <v>455</v>
      </c>
      <c r="H4942" t="s">
        <v>151</v>
      </c>
      <c r="I4942">
        <f>VLOOKUP(B4942,Information_sites!D:E,2,FALSE)</f>
        <v>-24.105399999999999</v>
      </c>
      <c r="J4942">
        <f>VLOOKUP(B4942,Information_sites!D:F,3,FALSE)</f>
        <v>-45.702500000000001</v>
      </c>
      <c r="K4942">
        <v>23</v>
      </c>
      <c r="L4942">
        <v>96</v>
      </c>
      <c r="M4942">
        <v>40</v>
      </c>
      <c r="N4942">
        <v>2.5</v>
      </c>
      <c r="O4942">
        <v>12</v>
      </c>
      <c r="P4942" s="5">
        <v>0.46180555555555602</v>
      </c>
      <c r="Q4942" s="5">
        <v>0.468055555555556</v>
      </c>
      <c r="R4942">
        <v>26</v>
      </c>
      <c r="S4942" t="s">
        <v>33</v>
      </c>
      <c r="T4942">
        <v>2</v>
      </c>
      <c r="U4942">
        <v>7</v>
      </c>
      <c r="X4942" t="str">
        <f>VLOOKUP($S4942,Taxonomic!A:D,2,FALSE)</f>
        <v>pomacentridae</v>
      </c>
      <c r="Y4942" t="str">
        <f>VLOOKUP(S4942,Taxonomic!A:D,3,FALSE)</f>
        <v>abudefduf</v>
      </c>
      <c r="Z4942" t="str">
        <f>VLOOKUP(S4942,Taxonomic!A:D,4,FALSE)</f>
        <v>saxatilis</v>
      </c>
    </row>
    <row r="4943" spans="1:26" x14ac:dyDescent="0.2">
      <c r="A4943" t="s">
        <v>30</v>
      </c>
      <c r="B4943" t="s">
        <v>436</v>
      </c>
      <c r="C4943" s="4" t="s">
        <v>197</v>
      </c>
      <c r="D4943">
        <v>2021</v>
      </c>
      <c r="E4943">
        <v>2</v>
      </c>
      <c r="F4943" s="9">
        <v>1</v>
      </c>
      <c r="G4943" t="s">
        <v>455</v>
      </c>
      <c r="H4943" t="s">
        <v>151</v>
      </c>
      <c r="I4943">
        <f>VLOOKUP(B4943,Information_sites!D:E,2,FALSE)</f>
        <v>-24.105399999999999</v>
      </c>
      <c r="J4943">
        <f>VLOOKUP(B4943,Information_sites!D:F,3,FALSE)</f>
        <v>-45.702500000000001</v>
      </c>
      <c r="K4943">
        <v>23</v>
      </c>
      <c r="L4943">
        <v>96</v>
      </c>
      <c r="M4943">
        <v>40</v>
      </c>
      <c r="N4943">
        <v>2.5</v>
      </c>
      <c r="O4943">
        <v>12</v>
      </c>
      <c r="P4943" s="5">
        <v>0.46180555555555602</v>
      </c>
      <c r="Q4943" s="5">
        <v>0.468055555555556</v>
      </c>
      <c r="R4943">
        <v>26</v>
      </c>
      <c r="S4943" t="s">
        <v>33</v>
      </c>
      <c r="T4943">
        <v>9</v>
      </c>
      <c r="U4943">
        <v>10</v>
      </c>
      <c r="X4943" t="str">
        <f>VLOOKUP($S4943,Taxonomic!A:D,2,FALSE)</f>
        <v>pomacentridae</v>
      </c>
      <c r="Y4943" t="str">
        <f>VLOOKUP(S4943,Taxonomic!A:D,3,FALSE)</f>
        <v>abudefduf</v>
      </c>
      <c r="Z4943" t="str">
        <f>VLOOKUP(S4943,Taxonomic!A:D,4,FALSE)</f>
        <v>saxatilis</v>
      </c>
    </row>
    <row r="4944" spans="1:26" x14ac:dyDescent="0.2">
      <c r="A4944" t="s">
        <v>30</v>
      </c>
      <c r="B4944" t="s">
        <v>436</v>
      </c>
      <c r="C4944" s="4" t="s">
        <v>197</v>
      </c>
      <c r="D4944">
        <v>2021</v>
      </c>
      <c r="E4944">
        <v>2</v>
      </c>
      <c r="F4944" s="9">
        <v>1</v>
      </c>
      <c r="G4944" t="s">
        <v>455</v>
      </c>
      <c r="H4944" t="s">
        <v>151</v>
      </c>
      <c r="I4944">
        <f>VLOOKUP(B4944,Information_sites!D:E,2,FALSE)</f>
        <v>-24.105399999999999</v>
      </c>
      <c r="J4944">
        <f>VLOOKUP(B4944,Information_sites!D:F,3,FALSE)</f>
        <v>-45.702500000000001</v>
      </c>
      <c r="K4944">
        <v>23</v>
      </c>
      <c r="L4944">
        <v>96</v>
      </c>
      <c r="M4944">
        <v>40</v>
      </c>
      <c r="N4944">
        <v>2.5</v>
      </c>
      <c r="O4944">
        <v>12</v>
      </c>
      <c r="P4944" s="5">
        <v>0.46180555555555602</v>
      </c>
      <c r="Q4944" s="5">
        <v>0.468055555555556</v>
      </c>
      <c r="R4944">
        <v>26</v>
      </c>
      <c r="S4944" t="s">
        <v>33</v>
      </c>
      <c r="T4944">
        <v>4</v>
      </c>
      <c r="U4944">
        <v>12</v>
      </c>
      <c r="X4944" t="str">
        <f>VLOOKUP($S4944,Taxonomic!A:D,2,FALSE)</f>
        <v>pomacentridae</v>
      </c>
      <c r="Y4944" t="str">
        <f>VLOOKUP(S4944,Taxonomic!A:D,3,FALSE)</f>
        <v>abudefduf</v>
      </c>
      <c r="Z4944" t="str">
        <f>VLOOKUP(S4944,Taxonomic!A:D,4,FALSE)</f>
        <v>saxatilis</v>
      </c>
    </row>
    <row r="4945" spans="1:26" x14ac:dyDescent="0.2">
      <c r="A4945" t="s">
        <v>30</v>
      </c>
      <c r="B4945" t="s">
        <v>436</v>
      </c>
      <c r="C4945" s="4" t="s">
        <v>197</v>
      </c>
      <c r="D4945">
        <v>2021</v>
      </c>
      <c r="E4945">
        <v>2</v>
      </c>
      <c r="F4945" s="9">
        <v>1</v>
      </c>
      <c r="G4945" t="s">
        <v>455</v>
      </c>
      <c r="H4945" t="s">
        <v>151</v>
      </c>
      <c r="I4945">
        <f>VLOOKUP(B4945,Information_sites!D:E,2,FALSE)</f>
        <v>-24.105399999999999</v>
      </c>
      <c r="J4945">
        <f>VLOOKUP(B4945,Information_sites!D:F,3,FALSE)</f>
        <v>-45.702500000000001</v>
      </c>
      <c r="K4945">
        <v>23</v>
      </c>
      <c r="L4945">
        <v>96</v>
      </c>
      <c r="M4945">
        <v>40</v>
      </c>
      <c r="N4945">
        <v>2.5</v>
      </c>
      <c r="O4945">
        <v>12</v>
      </c>
      <c r="P4945" s="5">
        <v>0.46180555555555602</v>
      </c>
      <c r="Q4945" s="5">
        <v>0.468055555555556</v>
      </c>
      <c r="R4945">
        <v>26</v>
      </c>
      <c r="S4945" t="s">
        <v>33</v>
      </c>
      <c r="T4945">
        <v>11</v>
      </c>
      <c r="U4945">
        <v>15</v>
      </c>
      <c r="X4945" t="str">
        <f>VLOOKUP($S4945,Taxonomic!A:D,2,FALSE)</f>
        <v>pomacentridae</v>
      </c>
      <c r="Y4945" t="str">
        <f>VLOOKUP(S4945,Taxonomic!A:D,3,FALSE)</f>
        <v>abudefduf</v>
      </c>
      <c r="Z4945" t="str">
        <f>VLOOKUP(S4945,Taxonomic!A:D,4,FALSE)</f>
        <v>saxatilis</v>
      </c>
    </row>
    <row r="4946" spans="1:26" x14ac:dyDescent="0.2">
      <c r="A4946" t="s">
        <v>30</v>
      </c>
      <c r="B4946" t="s">
        <v>436</v>
      </c>
      <c r="C4946" s="4" t="s">
        <v>197</v>
      </c>
      <c r="D4946">
        <v>2021</v>
      </c>
      <c r="E4946">
        <v>2</v>
      </c>
      <c r="F4946" s="9">
        <v>1</v>
      </c>
      <c r="G4946" t="s">
        <v>455</v>
      </c>
      <c r="H4946" t="s">
        <v>151</v>
      </c>
      <c r="I4946">
        <f>VLOOKUP(B4946,Information_sites!D:E,2,FALSE)</f>
        <v>-24.105399999999999</v>
      </c>
      <c r="J4946">
        <f>VLOOKUP(B4946,Information_sites!D:F,3,FALSE)</f>
        <v>-45.702500000000001</v>
      </c>
      <c r="K4946">
        <v>23</v>
      </c>
      <c r="L4946">
        <v>96</v>
      </c>
      <c r="M4946">
        <v>40</v>
      </c>
      <c r="N4946">
        <v>2.5</v>
      </c>
      <c r="O4946">
        <v>12</v>
      </c>
      <c r="P4946" s="5">
        <v>0.46180555555555602</v>
      </c>
      <c r="Q4946" s="5">
        <v>0.468055555555556</v>
      </c>
      <c r="R4946">
        <v>26</v>
      </c>
      <c r="S4946" t="s">
        <v>33</v>
      </c>
      <c r="T4946">
        <v>5</v>
      </c>
      <c r="U4946">
        <v>17</v>
      </c>
      <c r="X4946" t="str">
        <f>VLOOKUP($S4946,Taxonomic!A:D,2,FALSE)</f>
        <v>pomacentridae</v>
      </c>
      <c r="Y4946" t="str">
        <f>VLOOKUP(S4946,Taxonomic!A:D,3,FALSE)</f>
        <v>abudefduf</v>
      </c>
      <c r="Z4946" t="str">
        <f>VLOOKUP(S4946,Taxonomic!A:D,4,FALSE)</f>
        <v>saxatilis</v>
      </c>
    </row>
    <row r="4947" spans="1:26" x14ac:dyDescent="0.2">
      <c r="A4947" t="s">
        <v>30</v>
      </c>
      <c r="B4947" t="s">
        <v>436</v>
      </c>
      <c r="C4947" s="4" t="s">
        <v>197</v>
      </c>
      <c r="D4947">
        <v>2021</v>
      </c>
      <c r="E4947">
        <v>2</v>
      </c>
      <c r="F4947" s="9">
        <v>1</v>
      </c>
      <c r="G4947" t="s">
        <v>455</v>
      </c>
      <c r="H4947" t="s">
        <v>151</v>
      </c>
      <c r="I4947">
        <f>VLOOKUP(B4947,Information_sites!D:E,2,FALSE)</f>
        <v>-24.105399999999999</v>
      </c>
      <c r="J4947">
        <f>VLOOKUP(B4947,Information_sites!D:F,3,FALSE)</f>
        <v>-45.702500000000001</v>
      </c>
      <c r="K4947">
        <v>23</v>
      </c>
      <c r="L4947">
        <v>96</v>
      </c>
      <c r="M4947">
        <v>40</v>
      </c>
      <c r="N4947">
        <v>2.5</v>
      </c>
      <c r="O4947">
        <v>12</v>
      </c>
      <c r="P4947" s="5">
        <v>0.46180555555555602</v>
      </c>
      <c r="Q4947" s="5">
        <v>0.468055555555556</v>
      </c>
      <c r="R4947">
        <v>26</v>
      </c>
      <c r="S4947" t="s">
        <v>41</v>
      </c>
      <c r="T4947">
        <v>1</v>
      </c>
      <c r="U4947">
        <v>22</v>
      </c>
      <c r="X4947" t="str">
        <f>VLOOKUP($S4947,Taxonomic!A:D,2,FALSE)</f>
        <v>holocentridae</v>
      </c>
      <c r="Y4947" t="str">
        <f>VLOOKUP(S4947,Taxonomic!A:D,3,FALSE)</f>
        <v>holocentrus</v>
      </c>
      <c r="Z4947" t="str">
        <f>VLOOKUP(S4947,Taxonomic!A:D,4,FALSE)</f>
        <v>adscensionis</v>
      </c>
    </row>
    <row r="4948" spans="1:26" x14ac:dyDescent="0.2">
      <c r="A4948" t="s">
        <v>30</v>
      </c>
      <c r="B4948" t="s">
        <v>436</v>
      </c>
      <c r="C4948" s="4" t="s">
        <v>197</v>
      </c>
      <c r="D4948">
        <v>2021</v>
      </c>
      <c r="E4948">
        <v>2</v>
      </c>
      <c r="F4948" s="9">
        <v>1</v>
      </c>
      <c r="G4948" t="s">
        <v>455</v>
      </c>
      <c r="H4948" t="s">
        <v>151</v>
      </c>
      <c r="I4948">
        <f>VLOOKUP(B4948,Information_sites!D:E,2,FALSE)</f>
        <v>-24.105399999999999</v>
      </c>
      <c r="J4948">
        <f>VLOOKUP(B4948,Information_sites!D:F,3,FALSE)</f>
        <v>-45.702500000000001</v>
      </c>
      <c r="K4948">
        <v>23</v>
      </c>
      <c r="L4948">
        <v>96</v>
      </c>
      <c r="M4948">
        <v>40</v>
      </c>
      <c r="N4948">
        <v>2.5</v>
      </c>
      <c r="O4948">
        <v>12</v>
      </c>
      <c r="P4948" s="5">
        <v>0.46180555555555602</v>
      </c>
      <c r="Q4948" s="5">
        <v>0.468055555555556</v>
      </c>
      <c r="R4948">
        <v>26</v>
      </c>
      <c r="S4948" t="s">
        <v>41</v>
      </c>
      <c r="T4948">
        <v>1</v>
      </c>
      <c r="U4948">
        <v>25</v>
      </c>
      <c r="X4948" t="str">
        <f>VLOOKUP($S4948,Taxonomic!A:D,2,FALSE)</f>
        <v>holocentridae</v>
      </c>
      <c r="Y4948" t="str">
        <f>VLOOKUP(S4948,Taxonomic!A:D,3,FALSE)</f>
        <v>holocentrus</v>
      </c>
      <c r="Z4948" t="str">
        <f>VLOOKUP(S4948,Taxonomic!A:D,4,FALSE)</f>
        <v>adscensionis</v>
      </c>
    </row>
    <row r="4949" spans="1:26" x14ac:dyDescent="0.2">
      <c r="A4949" t="s">
        <v>30</v>
      </c>
      <c r="B4949" t="s">
        <v>436</v>
      </c>
      <c r="C4949" s="4" t="s">
        <v>197</v>
      </c>
      <c r="D4949">
        <v>2021</v>
      </c>
      <c r="E4949">
        <v>2</v>
      </c>
      <c r="F4949" s="9">
        <v>1</v>
      </c>
      <c r="G4949" t="s">
        <v>455</v>
      </c>
      <c r="H4949" t="s">
        <v>151</v>
      </c>
      <c r="I4949">
        <f>VLOOKUP(B4949,Information_sites!D:E,2,FALSE)</f>
        <v>-24.105399999999999</v>
      </c>
      <c r="J4949">
        <f>VLOOKUP(B4949,Information_sites!D:F,3,FALSE)</f>
        <v>-45.702500000000001</v>
      </c>
      <c r="K4949">
        <v>23</v>
      </c>
      <c r="L4949">
        <v>96</v>
      </c>
      <c r="M4949">
        <v>40</v>
      </c>
      <c r="N4949">
        <v>2.5</v>
      </c>
      <c r="O4949">
        <v>12</v>
      </c>
      <c r="P4949" s="5">
        <v>0.46180555555555602</v>
      </c>
      <c r="Q4949" s="5">
        <v>0.468055555555556</v>
      </c>
      <c r="R4949">
        <v>26</v>
      </c>
      <c r="S4949" t="s">
        <v>44</v>
      </c>
      <c r="T4949">
        <v>1</v>
      </c>
      <c r="U4949">
        <v>28</v>
      </c>
      <c r="X4949" t="str">
        <f>VLOOKUP($S4949,Taxonomic!A:D,2,FALSE)</f>
        <v>pomacanthidae</v>
      </c>
      <c r="Y4949" t="str">
        <f>VLOOKUP(S4949,Taxonomic!A:D,3,FALSE)</f>
        <v>pomacanthus</v>
      </c>
      <c r="Z4949" t="str">
        <f>VLOOKUP(S4949,Taxonomic!A:D,4,FALSE)</f>
        <v>paru</v>
      </c>
    </row>
    <row r="4950" spans="1:26" x14ac:dyDescent="0.2">
      <c r="A4950" t="s">
        <v>30</v>
      </c>
      <c r="B4950" t="s">
        <v>436</v>
      </c>
      <c r="C4950" s="4" t="s">
        <v>197</v>
      </c>
      <c r="D4950">
        <v>2021</v>
      </c>
      <c r="E4950">
        <v>2</v>
      </c>
      <c r="F4950" s="9">
        <v>1</v>
      </c>
      <c r="G4950" t="s">
        <v>455</v>
      </c>
      <c r="H4950" t="s">
        <v>151</v>
      </c>
      <c r="I4950">
        <f>VLOOKUP(B4950,Information_sites!D:E,2,FALSE)</f>
        <v>-24.105399999999999</v>
      </c>
      <c r="J4950">
        <f>VLOOKUP(B4950,Information_sites!D:F,3,FALSE)</f>
        <v>-45.702500000000001</v>
      </c>
      <c r="K4950">
        <v>23</v>
      </c>
      <c r="L4950">
        <v>96</v>
      </c>
      <c r="M4950">
        <v>40</v>
      </c>
      <c r="N4950">
        <v>2.5</v>
      </c>
      <c r="O4950">
        <v>12</v>
      </c>
      <c r="P4950" s="5">
        <v>0.46180555555555602</v>
      </c>
      <c r="Q4950" s="5">
        <v>0.468055555555556</v>
      </c>
      <c r="R4950">
        <v>26</v>
      </c>
      <c r="S4950" t="s">
        <v>44</v>
      </c>
      <c r="T4950">
        <v>1</v>
      </c>
      <c r="U4950">
        <v>40</v>
      </c>
      <c r="X4950" t="str">
        <f>VLOOKUP($S4950,Taxonomic!A:D,2,FALSE)</f>
        <v>pomacanthidae</v>
      </c>
      <c r="Y4950" t="str">
        <f>VLOOKUP(S4950,Taxonomic!A:D,3,FALSE)</f>
        <v>pomacanthus</v>
      </c>
      <c r="Z4950" t="str">
        <f>VLOOKUP(S4950,Taxonomic!A:D,4,FALSE)</f>
        <v>paru</v>
      </c>
    </row>
    <row r="4951" spans="1:26" x14ac:dyDescent="0.2">
      <c r="A4951" t="s">
        <v>30</v>
      </c>
      <c r="B4951" t="s">
        <v>436</v>
      </c>
      <c r="C4951" s="4" t="s">
        <v>197</v>
      </c>
      <c r="D4951">
        <v>2021</v>
      </c>
      <c r="E4951">
        <v>2</v>
      </c>
      <c r="F4951" s="9">
        <v>1</v>
      </c>
      <c r="G4951" t="s">
        <v>455</v>
      </c>
      <c r="H4951" t="s">
        <v>151</v>
      </c>
      <c r="I4951">
        <f>VLOOKUP(B4951,Information_sites!D:E,2,FALSE)</f>
        <v>-24.105399999999999</v>
      </c>
      <c r="J4951">
        <f>VLOOKUP(B4951,Information_sites!D:F,3,FALSE)</f>
        <v>-45.702500000000001</v>
      </c>
      <c r="K4951">
        <v>23</v>
      </c>
      <c r="L4951">
        <v>96</v>
      </c>
      <c r="M4951">
        <v>40</v>
      </c>
      <c r="N4951">
        <v>2.5</v>
      </c>
      <c r="O4951">
        <v>12</v>
      </c>
      <c r="P4951" s="5">
        <v>0.46180555555555602</v>
      </c>
      <c r="Q4951" s="5">
        <v>0.468055555555556</v>
      </c>
      <c r="R4951">
        <v>26</v>
      </c>
      <c r="S4951" t="s">
        <v>113</v>
      </c>
      <c r="T4951">
        <v>1</v>
      </c>
      <c r="U4951">
        <v>13</v>
      </c>
      <c r="X4951" t="str">
        <f>VLOOKUP($S4951,Taxonomic!A:D,2,FALSE)</f>
        <v>tetraodontidae</v>
      </c>
      <c r="Y4951" t="str">
        <f>VLOOKUP(S4951,Taxonomic!A:D,3,FALSE)</f>
        <v>sphoeroides</v>
      </c>
      <c r="Z4951" t="str">
        <f>VLOOKUP(S4951,Taxonomic!A:D,4,FALSE)</f>
        <v>spengleri</v>
      </c>
    </row>
    <row r="4952" spans="1:26" x14ac:dyDescent="0.2">
      <c r="A4952" t="s">
        <v>30</v>
      </c>
      <c r="B4952" t="s">
        <v>436</v>
      </c>
      <c r="C4952" s="4" t="s">
        <v>197</v>
      </c>
      <c r="D4952">
        <v>2021</v>
      </c>
      <c r="E4952">
        <v>2</v>
      </c>
      <c r="F4952" s="9">
        <v>1</v>
      </c>
      <c r="G4952" t="s">
        <v>455</v>
      </c>
      <c r="H4952" t="s">
        <v>151</v>
      </c>
      <c r="I4952">
        <f>VLOOKUP(B4952,Information_sites!D:E,2,FALSE)</f>
        <v>-24.105399999999999</v>
      </c>
      <c r="J4952">
        <f>VLOOKUP(B4952,Information_sites!D:F,3,FALSE)</f>
        <v>-45.702500000000001</v>
      </c>
      <c r="K4952">
        <v>23</v>
      </c>
      <c r="L4952">
        <v>96</v>
      </c>
      <c r="M4952">
        <v>40</v>
      </c>
      <c r="N4952">
        <v>2.5</v>
      </c>
      <c r="O4952">
        <v>12</v>
      </c>
      <c r="P4952" s="5">
        <v>0.46180555555555602</v>
      </c>
      <c r="Q4952" s="5">
        <v>0.468055555555556</v>
      </c>
      <c r="R4952">
        <v>26</v>
      </c>
      <c r="S4952" t="s">
        <v>40</v>
      </c>
      <c r="T4952">
        <v>1</v>
      </c>
      <c r="U4952">
        <v>10</v>
      </c>
      <c r="X4952" t="str">
        <f>VLOOKUP($S4952,Taxonomic!A:D,2,FALSE)</f>
        <v>labridae</v>
      </c>
      <c r="Y4952" t="str">
        <f>VLOOKUP(S4952,Taxonomic!A:D,3,FALSE)</f>
        <v>halichoeres</v>
      </c>
      <c r="Z4952" t="str">
        <f>VLOOKUP(S4952,Taxonomic!A:D,4,FALSE)</f>
        <v>poeyi</v>
      </c>
    </row>
    <row r="4953" spans="1:26" x14ac:dyDescent="0.2">
      <c r="A4953" t="s">
        <v>30</v>
      </c>
      <c r="B4953" t="s">
        <v>436</v>
      </c>
      <c r="C4953" s="4" t="s">
        <v>197</v>
      </c>
      <c r="D4953">
        <v>2021</v>
      </c>
      <c r="E4953">
        <v>2</v>
      </c>
      <c r="F4953" s="9">
        <v>1</v>
      </c>
      <c r="G4953" t="s">
        <v>455</v>
      </c>
      <c r="H4953" t="s">
        <v>151</v>
      </c>
      <c r="I4953">
        <f>VLOOKUP(B4953,Information_sites!D:E,2,FALSE)</f>
        <v>-24.105399999999999</v>
      </c>
      <c r="J4953">
        <f>VLOOKUP(B4953,Information_sites!D:F,3,FALSE)</f>
        <v>-45.702500000000001</v>
      </c>
      <c r="K4953">
        <v>23</v>
      </c>
      <c r="L4953">
        <v>96</v>
      </c>
      <c r="M4953">
        <v>40</v>
      </c>
      <c r="N4953">
        <v>2.5</v>
      </c>
      <c r="O4953">
        <v>12</v>
      </c>
      <c r="P4953" s="5">
        <v>0.46180555555555602</v>
      </c>
      <c r="Q4953" s="5">
        <v>0.468055555555556</v>
      </c>
      <c r="R4953">
        <v>26</v>
      </c>
      <c r="S4953" t="s">
        <v>40</v>
      </c>
      <c r="T4953">
        <v>1</v>
      </c>
      <c r="U4953">
        <v>14</v>
      </c>
      <c r="X4953" t="str">
        <f>VLOOKUP($S4953,Taxonomic!A:D,2,FALSE)</f>
        <v>labridae</v>
      </c>
      <c r="Y4953" t="str">
        <f>VLOOKUP(S4953,Taxonomic!A:D,3,FALSE)</f>
        <v>halichoeres</v>
      </c>
      <c r="Z4953" t="str">
        <f>VLOOKUP(S4953,Taxonomic!A:D,4,FALSE)</f>
        <v>poeyi</v>
      </c>
    </row>
    <row r="4954" spans="1:26" x14ac:dyDescent="0.2">
      <c r="A4954" t="s">
        <v>30</v>
      </c>
      <c r="B4954" t="s">
        <v>436</v>
      </c>
      <c r="C4954" s="4" t="s">
        <v>197</v>
      </c>
      <c r="D4954">
        <v>2021</v>
      </c>
      <c r="E4954">
        <v>2</v>
      </c>
      <c r="F4954" s="9">
        <v>1</v>
      </c>
      <c r="G4954" t="s">
        <v>455</v>
      </c>
      <c r="H4954" t="s">
        <v>151</v>
      </c>
      <c r="I4954">
        <f>VLOOKUP(B4954,Information_sites!D:E,2,FALSE)</f>
        <v>-24.105399999999999</v>
      </c>
      <c r="J4954">
        <f>VLOOKUP(B4954,Information_sites!D:F,3,FALSE)</f>
        <v>-45.702500000000001</v>
      </c>
      <c r="K4954">
        <v>23</v>
      </c>
      <c r="L4954">
        <v>96</v>
      </c>
      <c r="M4954">
        <v>40</v>
      </c>
      <c r="N4954">
        <v>2.5</v>
      </c>
      <c r="O4954">
        <v>12</v>
      </c>
      <c r="P4954" s="5">
        <v>0.46180555555555602</v>
      </c>
      <c r="Q4954" s="5">
        <v>0.468055555555556</v>
      </c>
      <c r="R4954">
        <v>26</v>
      </c>
      <c r="S4954" t="s">
        <v>55</v>
      </c>
      <c r="T4954">
        <v>8</v>
      </c>
      <c r="U4954">
        <v>3</v>
      </c>
      <c r="X4954" t="str">
        <f>VLOOKUP($S4954,Taxonomic!A:D,2,FALSE)</f>
        <v>blenniidae</v>
      </c>
      <c r="Y4954" t="str">
        <f>VLOOKUP(S4954,Taxonomic!A:D,3,FALSE)</f>
        <v>parablennius</v>
      </c>
      <c r="Z4954" t="str">
        <f>VLOOKUP(S4954,Taxonomic!A:D,4,FALSE)</f>
        <v>pilicornis</v>
      </c>
    </row>
    <row r="4955" spans="1:26" x14ac:dyDescent="0.2">
      <c r="A4955" t="s">
        <v>30</v>
      </c>
      <c r="B4955" t="s">
        <v>436</v>
      </c>
      <c r="C4955" s="4" t="s">
        <v>197</v>
      </c>
      <c r="D4955">
        <v>2021</v>
      </c>
      <c r="E4955">
        <v>2</v>
      </c>
      <c r="F4955" s="9">
        <v>1</v>
      </c>
      <c r="G4955" t="s">
        <v>455</v>
      </c>
      <c r="H4955" t="s">
        <v>151</v>
      </c>
      <c r="I4955">
        <f>VLOOKUP(B4955,Information_sites!D:E,2,FALSE)</f>
        <v>-24.105399999999999</v>
      </c>
      <c r="J4955">
        <f>VLOOKUP(B4955,Information_sites!D:F,3,FALSE)</f>
        <v>-45.702500000000001</v>
      </c>
      <c r="K4955">
        <v>23</v>
      </c>
      <c r="L4955">
        <v>96</v>
      </c>
      <c r="M4955">
        <v>40</v>
      </c>
      <c r="N4955">
        <v>2.5</v>
      </c>
      <c r="O4955">
        <v>12</v>
      </c>
      <c r="P4955" s="5">
        <v>0.46180555555555602</v>
      </c>
      <c r="Q4955" s="5">
        <v>0.468055555555556</v>
      </c>
      <c r="R4955">
        <v>26</v>
      </c>
      <c r="S4955" t="s">
        <v>55</v>
      </c>
      <c r="T4955">
        <v>4</v>
      </c>
      <c r="U4955">
        <v>5</v>
      </c>
      <c r="X4955" t="str">
        <f>VLOOKUP($S4955,Taxonomic!A:D,2,FALSE)</f>
        <v>blenniidae</v>
      </c>
      <c r="Y4955" t="str">
        <f>VLOOKUP(S4955,Taxonomic!A:D,3,FALSE)</f>
        <v>parablennius</v>
      </c>
      <c r="Z4955" t="str">
        <f>VLOOKUP(S4955,Taxonomic!A:D,4,FALSE)</f>
        <v>pilicornis</v>
      </c>
    </row>
    <row r="4956" spans="1:26" x14ac:dyDescent="0.2">
      <c r="A4956" t="s">
        <v>30</v>
      </c>
      <c r="B4956" t="s">
        <v>436</v>
      </c>
      <c r="C4956" s="4" t="s">
        <v>197</v>
      </c>
      <c r="D4956">
        <v>2021</v>
      </c>
      <c r="E4956">
        <v>2</v>
      </c>
      <c r="F4956" s="9">
        <v>1</v>
      </c>
      <c r="G4956" t="s">
        <v>455</v>
      </c>
      <c r="H4956" t="s">
        <v>151</v>
      </c>
      <c r="I4956">
        <f>VLOOKUP(B4956,Information_sites!D:E,2,FALSE)</f>
        <v>-24.105399999999999</v>
      </c>
      <c r="J4956">
        <f>VLOOKUP(B4956,Information_sites!D:F,3,FALSE)</f>
        <v>-45.702500000000001</v>
      </c>
      <c r="K4956">
        <v>23</v>
      </c>
      <c r="L4956">
        <v>96</v>
      </c>
      <c r="M4956">
        <v>40</v>
      </c>
      <c r="N4956">
        <v>2.5</v>
      </c>
      <c r="O4956">
        <v>12</v>
      </c>
      <c r="P4956" s="5">
        <v>0.46180555555555602</v>
      </c>
      <c r="Q4956" s="5">
        <v>0.468055555555556</v>
      </c>
      <c r="R4956">
        <v>26</v>
      </c>
      <c r="S4956" t="s">
        <v>65</v>
      </c>
      <c r="T4956">
        <v>1</v>
      </c>
      <c r="U4956">
        <v>2</v>
      </c>
      <c r="X4956" t="str">
        <f>VLOOKUP($S4956,Taxonomic!A:D,2,FALSE)</f>
        <v>gobiidae</v>
      </c>
      <c r="Y4956" t="str">
        <f>VLOOKUP(S4956,Taxonomic!A:D,3,FALSE)</f>
        <v>elacatinus</v>
      </c>
      <c r="Z4956" t="str">
        <f>VLOOKUP(S4956,Taxonomic!A:D,4,FALSE)</f>
        <v>figaro</v>
      </c>
    </row>
    <row r="4957" spans="1:26" x14ac:dyDescent="0.2">
      <c r="A4957" t="s">
        <v>30</v>
      </c>
      <c r="B4957" t="s">
        <v>436</v>
      </c>
      <c r="C4957" s="4" t="s">
        <v>197</v>
      </c>
      <c r="D4957">
        <v>2021</v>
      </c>
      <c r="E4957">
        <v>2</v>
      </c>
      <c r="F4957" s="9">
        <v>1</v>
      </c>
      <c r="G4957" t="s">
        <v>455</v>
      </c>
      <c r="H4957" t="s">
        <v>151</v>
      </c>
      <c r="I4957">
        <f>VLOOKUP(B4957,Information_sites!D:E,2,FALSE)</f>
        <v>-24.105399999999999</v>
      </c>
      <c r="J4957">
        <f>VLOOKUP(B4957,Information_sites!D:F,3,FALSE)</f>
        <v>-45.702500000000001</v>
      </c>
      <c r="K4957">
        <v>23</v>
      </c>
      <c r="L4957">
        <v>96</v>
      </c>
      <c r="M4957">
        <v>40</v>
      </c>
      <c r="N4957">
        <v>2.5</v>
      </c>
      <c r="O4957">
        <v>12</v>
      </c>
      <c r="P4957" s="5">
        <v>0.46180555555555602</v>
      </c>
      <c r="Q4957" s="5">
        <v>0.468055555555556</v>
      </c>
      <c r="R4957">
        <v>26</v>
      </c>
      <c r="S4957" t="s">
        <v>65</v>
      </c>
      <c r="T4957">
        <v>1</v>
      </c>
      <c r="U4957">
        <v>3</v>
      </c>
      <c r="X4957" t="str">
        <f>VLOOKUP($S4957,Taxonomic!A:D,2,FALSE)</f>
        <v>gobiidae</v>
      </c>
      <c r="Y4957" t="str">
        <f>VLOOKUP(S4957,Taxonomic!A:D,3,FALSE)</f>
        <v>elacatinus</v>
      </c>
      <c r="Z4957" t="str">
        <f>VLOOKUP(S4957,Taxonomic!A:D,4,FALSE)</f>
        <v>figaro</v>
      </c>
    </row>
    <row r="4958" spans="1:26" x14ac:dyDescent="0.2">
      <c r="A4958" t="s">
        <v>30</v>
      </c>
      <c r="B4958" t="s">
        <v>436</v>
      </c>
      <c r="C4958" s="4" t="s">
        <v>197</v>
      </c>
      <c r="D4958">
        <v>2021</v>
      </c>
      <c r="E4958">
        <v>2</v>
      </c>
      <c r="F4958" s="9">
        <v>1</v>
      </c>
      <c r="G4958" t="s">
        <v>455</v>
      </c>
      <c r="H4958" t="s">
        <v>151</v>
      </c>
      <c r="I4958">
        <f>VLOOKUP(B4958,Information_sites!D:E,2,FALSE)</f>
        <v>-24.105399999999999</v>
      </c>
      <c r="J4958">
        <f>VLOOKUP(B4958,Information_sites!D:F,3,FALSE)</f>
        <v>-45.702500000000001</v>
      </c>
      <c r="K4958">
        <v>23</v>
      </c>
      <c r="L4958">
        <v>96</v>
      </c>
      <c r="M4958">
        <v>40</v>
      </c>
      <c r="N4958">
        <v>2.5</v>
      </c>
      <c r="O4958">
        <v>12</v>
      </c>
      <c r="P4958" s="5">
        <v>0.46180555555555602</v>
      </c>
      <c r="Q4958" s="5">
        <v>0.468055555555556</v>
      </c>
      <c r="R4958">
        <v>26</v>
      </c>
      <c r="S4958" t="s">
        <v>46</v>
      </c>
      <c r="T4958">
        <v>2</v>
      </c>
      <c r="U4958">
        <v>10</v>
      </c>
      <c r="X4958" t="str">
        <f>VLOOKUP($S4958,Taxonomic!A:D,2,FALSE)</f>
        <v>pomacentridae</v>
      </c>
      <c r="Y4958" t="str">
        <f>VLOOKUP(S4958,Taxonomic!A:D,3,FALSE)</f>
        <v>stegastes</v>
      </c>
      <c r="Z4958" t="str">
        <f>VLOOKUP(S4958,Taxonomic!A:D,4,FALSE)</f>
        <v>fuscus</v>
      </c>
    </row>
    <row r="4959" spans="1:26" x14ac:dyDescent="0.2">
      <c r="A4959" t="s">
        <v>30</v>
      </c>
      <c r="B4959" t="s">
        <v>436</v>
      </c>
      <c r="C4959" s="4" t="s">
        <v>197</v>
      </c>
      <c r="D4959">
        <v>2021</v>
      </c>
      <c r="E4959">
        <v>2</v>
      </c>
      <c r="F4959" s="9">
        <v>1</v>
      </c>
      <c r="G4959" t="s">
        <v>455</v>
      </c>
      <c r="H4959" t="s">
        <v>151</v>
      </c>
      <c r="I4959">
        <f>VLOOKUP(B4959,Information_sites!D:E,2,FALSE)</f>
        <v>-24.105399999999999</v>
      </c>
      <c r="J4959">
        <f>VLOOKUP(B4959,Information_sites!D:F,3,FALSE)</f>
        <v>-45.702500000000001</v>
      </c>
      <c r="K4959">
        <v>23</v>
      </c>
      <c r="L4959">
        <v>96</v>
      </c>
      <c r="M4959">
        <v>40</v>
      </c>
      <c r="N4959">
        <v>2.5</v>
      </c>
      <c r="O4959">
        <v>12</v>
      </c>
      <c r="P4959" s="5">
        <v>0.46180555555555602</v>
      </c>
      <c r="Q4959" s="5">
        <v>0.468055555555556</v>
      </c>
      <c r="R4959">
        <v>26</v>
      </c>
      <c r="S4959" t="s">
        <v>46</v>
      </c>
      <c r="T4959">
        <v>12</v>
      </c>
      <c r="U4959">
        <v>12</v>
      </c>
      <c r="X4959" t="str">
        <f>VLOOKUP($S4959,Taxonomic!A:D,2,FALSE)</f>
        <v>pomacentridae</v>
      </c>
      <c r="Y4959" t="str">
        <f>VLOOKUP(S4959,Taxonomic!A:D,3,FALSE)</f>
        <v>stegastes</v>
      </c>
      <c r="Z4959" t="str">
        <f>VLOOKUP(S4959,Taxonomic!A:D,4,FALSE)</f>
        <v>fuscus</v>
      </c>
    </row>
    <row r="4960" spans="1:26" x14ac:dyDescent="0.2">
      <c r="A4960" t="s">
        <v>30</v>
      </c>
      <c r="B4960" t="s">
        <v>436</v>
      </c>
      <c r="C4960" s="4" t="s">
        <v>197</v>
      </c>
      <c r="D4960">
        <v>2021</v>
      </c>
      <c r="E4960">
        <v>2</v>
      </c>
      <c r="F4960" s="9">
        <v>1</v>
      </c>
      <c r="G4960" t="s">
        <v>455</v>
      </c>
      <c r="H4960" t="s">
        <v>151</v>
      </c>
      <c r="I4960">
        <f>VLOOKUP(B4960,Information_sites!D:E,2,FALSE)</f>
        <v>-24.105399999999999</v>
      </c>
      <c r="J4960">
        <f>VLOOKUP(B4960,Information_sites!D:F,3,FALSE)</f>
        <v>-45.702500000000001</v>
      </c>
      <c r="K4960">
        <v>23</v>
      </c>
      <c r="L4960">
        <v>96</v>
      </c>
      <c r="M4960">
        <v>40</v>
      </c>
      <c r="N4960">
        <v>2.5</v>
      </c>
      <c r="O4960">
        <v>12</v>
      </c>
      <c r="P4960" s="5">
        <v>0.46180555555555602</v>
      </c>
      <c r="Q4960" s="5">
        <v>0.468055555555556</v>
      </c>
      <c r="R4960">
        <v>26</v>
      </c>
      <c r="S4960" t="s">
        <v>46</v>
      </c>
      <c r="T4960">
        <v>1</v>
      </c>
      <c r="U4960">
        <v>15</v>
      </c>
      <c r="X4960" t="str">
        <f>VLOOKUP($S4960,Taxonomic!A:D,2,FALSE)</f>
        <v>pomacentridae</v>
      </c>
      <c r="Y4960" t="str">
        <f>VLOOKUP(S4960,Taxonomic!A:D,3,FALSE)</f>
        <v>stegastes</v>
      </c>
      <c r="Z4960" t="str">
        <f>VLOOKUP(S4960,Taxonomic!A:D,4,FALSE)</f>
        <v>fuscus</v>
      </c>
    </row>
    <row r="4961" spans="1:26" x14ac:dyDescent="0.2">
      <c r="A4961" t="s">
        <v>30</v>
      </c>
      <c r="B4961" t="s">
        <v>436</v>
      </c>
      <c r="C4961" s="4" t="s">
        <v>197</v>
      </c>
      <c r="D4961">
        <v>2021</v>
      </c>
      <c r="E4961">
        <v>2</v>
      </c>
      <c r="F4961" s="9">
        <v>1</v>
      </c>
      <c r="G4961" t="s">
        <v>455</v>
      </c>
      <c r="H4961" t="s">
        <v>151</v>
      </c>
      <c r="I4961">
        <f>VLOOKUP(B4961,Information_sites!D:E,2,FALSE)</f>
        <v>-24.105399999999999</v>
      </c>
      <c r="J4961">
        <f>VLOOKUP(B4961,Information_sites!D:F,3,FALSE)</f>
        <v>-45.702500000000001</v>
      </c>
      <c r="K4961">
        <v>23</v>
      </c>
      <c r="L4961">
        <v>96</v>
      </c>
      <c r="M4961">
        <v>40</v>
      </c>
      <c r="N4961">
        <v>2.5</v>
      </c>
      <c r="O4961">
        <v>12</v>
      </c>
      <c r="P4961" s="5">
        <v>0.46180555555555602</v>
      </c>
      <c r="Q4961" s="5">
        <v>0.468055555555556</v>
      </c>
      <c r="R4961">
        <v>26</v>
      </c>
      <c r="S4961" t="s">
        <v>69</v>
      </c>
      <c r="T4961">
        <v>1</v>
      </c>
      <c r="U4961">
        <v>8</v>
      </c>
      <c r="X4961" t="str">
        <f>VLOOKUP($S4961,Taxonomic!A:D,2,FALSE)</f>
        <v>labrisomidae</v>
      </c>
      <c r="Y4961" t="str">
        <f>VLOOKUP(S4961,Taxonomic!A:D,3,FALSE)</f>
        <v>malacoctenus</v>
      </c>
      <c r="Z4961" t="str">
        <f>VLOOKUP(S4961,Taxonomic!A:D,4,FALSE)</f>
        <v>delalandii</v>
      </c>
    </row>
    <row r="4962" spans="1:26" x14ac:dyDescent="0.2">
      <c r="A4962" t="s">
        <v>30</v>
      </c>
      <c r="B4962" t="s">
        <v>436</v>
      </c>
      <c r="C4962" s="4" t="s">
        <v>197</v>
      </c>
      <c r="D4962">
        <v>2021</v>
      </c>
      <c r="E4962">
        <v>2</v>
      </c>
      <c r="F4962" s="9">
        <v>1</v>
      </c>
      <c r="G4962" t="s">
        <v>455</v>
      </c>
      <c r="H4962" t="s">
        <v>151</v>
      </c>
      <c r="I4962">
        <f>VLOOKUP(B4962,Information_sites!D:E,2,FALSE)</f>
        <v>-24.105399999999999</v>
      </c>
      <c r="J4962">
        <f>VLOOKUP(B4962,Information_sites!D:F,3,FALSE)</f>
        <v>-45.702500000000001</v>
      </c>
      <c r="K4962">
        <v>23</v>
      </c>
      <c r="L4962">
        <v>96</v>
      </c>
      <c r="M4962">
        <v>40</v>
      </c>
      <c r="N4962">
        <v>2.5</v>
      </c>
      <c r="O4962">
        <v>12</v>
      </c>
      <c r="P4962" s="5">
        <v>0.46180555555555602</v>
      </c>
      <c r="Q4962" s="5">
        <v>0.468055555555556</v>
      </c>
      <c r="R4962">
        <v>26</v>
      </c>
      <c r="S4962" t="s">
        <v>53</v>
      </c>
      <c r="T4962">
        <v>1</v>
      </c>
      <c r="U4962">
        <v>8</v>
      </c>
      <c r="X4962" t="str">
        <f>VLOOKUP($S4962,Taxonomic!A:D,2,FALSE)</f>
        <v>labrisomidae</v>
      </c>
      <c r="Y4962" t="str">
        <f>VLOOKUP(S4962,Taxonomic!A:D,3,FALSE)</f>
        <v>labrisomus</v>
      </c>
      <c r="Z4962" t="str">
        <f>VLOOKUP(S4962,Taxonomic!A:D,4,FALSE)</f>
        <v>nuchipinnis</v>
      </c>
    </row>
    <row r="4963" spans="1:26" x14ac:dyDescent="0.2">
      <c r="A4963" t="s">
        <v>30</v>
      </c>
      <c r="B4963" t="s">
        <v>436</v>
      </c>
      <c r="C4963" s="4" t="s">
        <v>197</v>
      </c>
      <c r="D4963">
        <v>2021</v>
      </c>
      <c r="E4963">
        <v>2</v>
      </c>
      <c r="F4963" s="9">
        <v>1</v>
      </c>
      <c r="G4963" t="s">
        <v>455</v>
      </c>
      <c r="H4963" t="s">
        <v>151</v>
      </c>
      <c r="I4963">
        <f>VLOOKUP(B4963,Information_sites!D:E,2,FALSE)</f>
        <v>-24.105399999999999</v>
      </c>
      <c r="J4963">
        <f>VLOOKUP(B4963,Information_sites!D:F,3,FALSE)</f>
        <v>-45.702500000000001</v>
      </c>
      <c r="K4963">
        <v>23</v>
      </c>
      <c r="L4963">
        <v>96</v>
      </c>
      <c r="M4963">
        <v>40</v>
      </c>
      <c r="N4963">
        <v>2.5</v>
      </c>
      <c r="O4963">
        <v>12</v>
      </c>
      <c r="P4963" s="5">
        <v>0.46180555555555602</v>
      </c>
      <c r="Q4963" s="5">
        <v>0.468055555555556</v>
      </c>
      <c r="R4963">
        <v>26</v>
      </c>
      <c r="S4963" t="s">
        <v>53</v>
      </c>
      <c r="T4963">
        <v>1</v>
      </c>
      <c r="U4963">
        <v>12</v>
      </c>
      <c r="X4963" t="str">
        <f>VLOOKUP($S4963,Taxonomic!A:D,2,FALSE)</f>
        <v>labrisomidae</v>
      </c>
      <c r="Y4963" t="str">
        <f>VLOOKUP(S4963,Taxonomic!A:D,3,FALSE)</f>
        <v>labrisomus</v>
      </c>
      <c r="Z4963" t="str">
        <f>VLOOKUP(S4963,Taxonomic!A:D,4,FALSE)</f>
        <v>nuchipinnis</v>
      </c>
    </row>
    <row r="4964" spans="1:26" x14ac:dyDescent="0.2">
      <c r="A4964" t="s">
        <v>30</v>
      </c>
      <c r="B4964" t="s">
        <v>436</v>
      </c>
      <c r="C4964" s="4" t="s">
        <v>197</v>
      </c>
      <c r="D4964">
        <v>2021</v>
      </c>
      <c r="E4964">
        <v>2</v>
      </c>
      <c r="F4964" s="9">
        <v>1</v>
      </c>
      <c r="G4964" t="s">
        <v>455</v>
      </c>
      <c r="H4964" t="s">
        <v>151</v>
      </c>
      <c r="I4964">
        <f>VLOOKUP(B4964,Information_sites!D:E,2,FALSE)</f>
        <v>-24.105399999999999</v>
      </c>
      <c r="J4964">
        <f>VLOOKUP(B4964,Information_sites!D:F,3,FALSE)</f>
        <v>-45.702500000000001</v>
      </c>
      <c r="K4964">
        <v>24</v>
      </c>
      <c r="L4964">
        <v>97</v>
      </c>
      <c r="M4964">
        <v>40</v>
      </c>
      <c r="N4964">
        <v>2.8</v>
      </c>
      <c r="O4964">
        <v>12</v>
      </c>
      <c r="P4964" s="5">
        <v>0.469444444444444</v>
      </c>
      <c r="Q4964" s="5">
        <v>0.47499999999999998</v>
      </c>
      <c r="R4964">
        <v>26</v>
      </c>
      <c r="S4964" t="s">
        <v>56</v>
      </c>
      <c r="T4964">
        <v>3</v>
      </c>
      <c r="U4964">
        <v>5</v>
      </c>
      <c r="V4964" t="s">
        <v>142</v>
      </c>
      <c r="X4964" t="str">
        <f>VLOOKUP($S4964,Taxonomic!A:D,2,FALSE)</f>
        <v>scaridae</v>
      </c>
      <c r="Y4964" t="str">
        <f>VLOOKUP(S4964,Taxonomic!A:D,3,FALSE)</f>
        <v>sparisoma</v>
      </c>
      <c r="Z4964" t="str">
        <f>VLOOKUP(S4964,Taxonomic!A:D,4,FALSE)</f>
        <v>axillare</v>
      </c>
    </row>
    <row r="4965" spans="1:26" x14ac:dyDescent="0.2">
      <c r="A4965" t="s">
        <v>30</v>
      </c>
      <c r="B4965" t="s">
        <v>436</v>
      </c>
      <c r="C4965" s="4" t="s">
        <v>197</v>
      </c>
      <c r="D4965">
        <v>2021</v>
      </c>
      <c r="E4965">
        <v>2</v>
      </c>
      <c r="F4965" s="9">
        <v>1</v>
      </c>
      <c r="G4965" t="s">
        <v>455</v>
      </c>
      <c r="H4965" t="s">
        <v>151</v>
      </c>
      <c r="I4965">
        <f>VLOOKUP(B4965,Information_sites!D:E,2,FALSE)</f>
        <v>-24.105399999999999</v>
      </c>
      <c r="J4965">
        <f>VLOOKUP(B4965,Information_sites!D:F,3,FALSE)</f>
        <v>-45.702500000000001</v>
      </c>
      <c r="K4965">
        <v>24</v>
      </c>
      <c r="L4965">
        <v>97</v>
      </c>
      <c r="M4965">
        <v>40</v>
      </c>
      <c r="N4965">
        <v>2.8</v>
      </c>
      <c r="O4965">
        <v>12</v>
      </c>
      <c r="P4965" s="5">
        <v>0.469444444444444</v>
      </c>
      <c r="Q4965" s="5">
        <v>0.47499999999999998</v>
      </c>
      <c r="R4965">
        <v>26</v>
      </c>
      <c r="S4965" t="s">
        <v>33</v>
      </c>
      <c r="T4965">
        <v>11</v>
      </c>
      <c r="U4965">
        <v>5</v>
      </c>
      <c r="X4965" t="str">
        <f>VLOOKUP($S4965,Taxonomic!A:D,2,FALSE)</f>
        <v>pomacentridae</v>
      </c>
      <c r="Y4965" t="str">
        <f>VLOOKUP(S4965,Taxonomic!A:D,3,FALSE)</f>
        <v>abudefduf</v>
      </c>
      <c r="Z4965" t="str">
        <f>VLOOKUP(S4965,Taxonomic!A:D,4,FALSE)</f>
        <v>saxatilis</v>
      </c>
    </row>
    <row r="4966" spans="1:26" x14ac:dyDescent="0.2">
      <c r="A4966" t="s">
        <v>30</v>
      </c>
      <c r="B4966" t="s">
        <v>436</v>
      </c>
      <c r="C4966" s="4" t="s">
        <v>197</v>
      </c>
      <c r="D4966">
        <v>2021</v>
      </c>
      <c r="E4966">
        <v>2</v>
      </c>
      <c r="F4966" s="9">
        <v>1</v>
      </c>
      <c r="G4966" t="s">
        <v>455</v>
      </c>
      <c r="H4966" t="s">
        <v>151</v>
      </c>
      <c r="I4966">
        <f>VLOOKUP(B4966,Information_sites!D:E,2,FALSE)</f>
        <v>-24.105399999999999</v>
      </c>
      <c r="J4966">
        <f>VLOOKUP(B4966,Information_sites!D:F,3,FALSE)</f>
        <v>-45.702500000000001</v>
      </c>
      <c r="K4966">
        <v>24</v>
      </c>
      <c r="L4966">
        <v>97</v>
      </c>
      <c r="M4966">
        <v>40</v>
      </c>
      <c r="N4966">
        <v>2.8</v>
      </c>
      <c r="O4966">
        <v>12</v>
      </c>
      <c r="P4966" s="5">
        <v>0.469444444444444</v>
      </c>
      <c r="Q4966" s="5">
        <v>0.47499999999999998</v>
      </c>
      <c r="R4966">
        <v>26</v>
      </c>
      <c r="S4966" t="s">
        <v>33</v>
      </c>
      <c r="T4966">
        <v>7</v>
      </c>
      <c r="U4966">
        <v>10</v>
      </c>
      <c r="X4966" t="str">
        <f>VLOOKUP($S4966,Taxonomic!A:D,2,FALSE)</f>
        <v>pomacentridae</v>
      </c>
      <c r="Y4966" t="str">
        <f>VLOOKUP(S4966,Taxonomic!A:D,3,FALSE)</f>
        <v>abudefduf</v>
      </c>
      <c r="Z4966" t="str">
        <f>VLOOKUP(S4966,Taxonomic!A:D,4,FALSE)</f>
        <v>saxatilis</v>
      </c>
    </row>
    <row r="4967" spans="1:26" x14ac:dyDescent="0.2">
      <c r="A4967" t="s">
        <v>30</v>
      </c>
      <c r="B4967" t="s">
        <v>436</v>
      </c>
      <c r="C4967" s="4" t="s">
        <v>197</v>
      </c>
      <c r="D4967">
        <v>2021</v>
      </c>
      <c r="E4967">
        <v>2</v>
      </c>
      <c r="F4967" s="9">
        <v>1</v>
      </c>
      <c r="G4967" t="s">
        <v>455</v>
      </c>
      <c r="H4967" t="s">
        <v>151</v>
      </c>
      <c r="I4967">
        <f>VLOOKUP(B4967,Information_sites!D:E,2,FALSE)</f>
        <v>-24.105399999999999</v>
      </c>
      <c r="J4967">
        <f>VLOOKUP(B4967,Information_sites!D:F,3,FALSE)</f>
        <v>-45.702500000000001</v>
      </c>
      <c r="K4967">
        <v>24</v>
      </c>
      <c r="L4967">
        <v>97</v>
      </c>
      <c r="M4967">
        <v>40</v>
      </c>
      <c r="N4967">
        <v>2.8</v>
      </c>
      <c r="O4967">
        <v>12</v>
      </c>
      <c r="P4967" s="5">
        <v>0.469444444444444</v>
      </c>
      <c r="Q4967" s="5">
        <v>0.47499999999999998</v>
      </c>
      <c r="R4967">
        <v>26</v>
      </c>
      <c r="S4967" t="s">
        <v>33</v>
      </c>
      <c r="T4967">
        <v>4</v>
      </c>
      <c r="U4967">
        <v>15</v>
      </c>
      <c r="X4967" t="str">
        <f>VLOOKUP($S4967,Taxonomic!A:D,2,FALSE)</f>
        <v>pomacentridae</v>
      </c>
      <c r="Y4967" t="str">
        <f>VLOOKUP(S4967,Taxonomic!A:D,3,FALSE)</f>
        <v>abudefduf</v>
      </c>
      <c r="Z4967" t="str">
        <f>VLOOKUP(S4967,Taxonomic!A:D,4,FALSE)</f>
        <v>saxatilis</v>
      </c>
    </row>
    <row r="4968" spans="1:26" x14ac:dyDescent="0.2">
      <c r="A4968" t="s">
        <v>30</v>
      </c>
      <c r="B4968" t="s">
        <v>436</v>
      </c>
      <c r="C4968" s="4" t="s">
        <v>197</v>
      </c>
      <c r="D4968">
        <v>2021</v>
      </c>
      <c r="E4968">
        <v>2</v>
      </c>
      <c r="F4968" s="9">
        <v>1</v>
      </c>
      <c r="G4968" t="s">
        <v>455</v>
      </c>
      <c r="H4968" t="s">
        <v>151</v>
      </c>
      <c r="I4968">
        <f>VLOOKUP(B4968,Information_sites!D:E,2,FALSE)</f>
        <v>-24.105399999999999</v>
      </c>
      <c r="J4968">
        <f>VLOOKUP(B4968,Information_sites!D:F,3,FALSE)</f>
        <v>-45.702500000000001</v>
      </c>
      <c r="K4968">
        <v>24</v>
      </c>
      <c r="L4968">
        <v>97</v>
      </c>
      <c r="M4968">
        <v>40</v>
      </c>
      <c r="N4968">
        <v>2.8</v>
      </c>
      <c r="O4968">
        <v>12</v>
      </c>
      <c r="P4968" s="5">
        <v>0.469444444444444</v>
      </c>
      <c r="Q4968" s="5">
        <v>0.47499999999999998</v>
      </c>
      <c r="R4968">
        <v>26</v>
      </c>
      <c r="S4968" t="s">
        <v>33</v>
      </c>
      <c r="T4968">
        <v>5</v>
      </c>
      <c r="U4968">
        <v>17</v>
      </c>
      <c r="X4968" t="str">
        <f>VLOOKUP($S4968,Taxonomic!A:D,2,FALSE)</f>
        <v>pomacentridae</v>
      </c>
      <c r="Y4968" t="str">
        <f>VLOOKUP(S4968,Taxonomic!A:D,3,FALSE)</f>
        <v>abudefduf</v>
      </c>
      <c r="Z4968" t="str">
        <f>VLOOKUP(S4968,Taxonomic!A:D,4,FALSE)</f>
        <v>saxatilis</v>
      </c>
    </row>
    <row r="4969" spans="1:26" x14ac:dyDescent="0.2">
      <c r="A4969" t="s">
        <v>30</v>
      </c>
      <c r="B4969" t="s">
        <v>436</v>
      </c>
      <c r="C4969" s="4" t="s">
        <v>197</v>
      </c>
      <c r="D4969">
        <v>2021</v>
      </c>
      <c r="E4969">
        <v>2</v>
      </c>
      <c r="F4969" s="9">
        <v>1</v>
      </c>
      <c r="G4969" t="s">
        <v>455</v>
      </c>
      <c r="H4969" t="s">
        <v>151</v>
      </c>
      <c r="I4969">
        <f>VLOOKUP(B4969,Information_sites!D:E,2,FALSE)</f>
        <v>-24.105399999999999</v>
      </c>
      <c r="J4969">
        <f>VLOOKUP(B4969,Information_sites!D:F,3,FALSE)</f>
        <v>-45.702500000000001</v>
      </c>
      <c r="K4969">
        <v>24</v>
      </c>
      <c r="L4969">
        <v>97</v>
      </c>
      <c r="M4969">
        <v>40</v>
      </c>
      <c r="N4969">
        <v>2.8</v>
      </c>
      <c r="O4969">
        <v>12</v>
      </c>
      <c r="P4969" s="5">
        <v>0.469444444444444</v>
      </c>
      <c r="Q4969" s="5">
        <v>0.47499999999999998</v>
      </c>
      <c r="R4969">
        <v>26</v>
      </c>
      <c r="S4969" t="s">
        <v>39</v>
      </c>
      <c r="T4969">
        <v>18</v>
      </c>
      <c r="U4969">
        <v>12</v>
      </c>
      <c r="X4969" t="str">
        <f>VLOOKUP($S4969,Taxonomic!A:D,2,FALSE)</f>
        <v>haemulidae</v>
      </c>
      <c r="Y4969" t="str">
        <f>VLOOKUP(S4969,Taxonomic!A:D,3,FALSE)</f>
        <v>haemulon</v>
      </c>
      <c r="Z4969" t="str">
        <f>VLOOKUP(S4969,Taxonomic!A:D,4,FALSE)</f>
        <v>aurolineatum</v>
      </c>
    </row>
    <row r="4970" spans="1:26" x14ac:dyDescent="0.2">
      <c r="A4970" t="s">
        <v>30</v>
      </c>
      <c r="B4970" t="s">
        <v>436</v>
      </c>
      <c r="C4970" s="4" t="s">
        <v>197</v>
      </c>
      <c r="D4970">
        <v>2021</v>
      </c>
      <c r="E4970">
        <v>2</v>
      </c>
      <c r="F4970" s="9">
        <v>1</v>
      </c>
      <c r="G4970" t="s">
        <v>455</v>
      </c>
      <c r="H4970" t="s">
        <v>151</v>
      </c>
      <c r="I4970">
        <f>VLOOKUP(B4970,Information_sites!D:E,2,FALSE)</f>
        <v>-24.105399999999999</v>
      </c>
      <c r="J4970">
        <f>VLOOKUP(B4970,Information_sites!D:F,3,FALSE)</f>
        <v>-45.702500000000001</v>
      </c>
      <c r="K4970">
        <v>24</v>
      </c>
      <c r="L4970">
        <v>97</v>
      </c>
      <c r="M4970">
        <v>40</v>
      </c>
      <c r="N4970">
        <v>2.8</v>
      </c>
      <c r="O4970">
        <v>12</v>
      </c>
      <c r="P4970" s="5">
        <v>0.469444444444444</v>
      </c>
      <c r="Q4970" s="5">
        <v>0.47499999999999998</v>
      </c>
      <c r="R4970">
        <v>26</v>
      </c>
      <c r="S4970" t="s">
        <v>39</v>
      </c>
      <c r="T4970">
        <v>11</v>
      </c>
      <c r="U4970">
        <v>17</v>
      </c>
      <c r="X4970" t="str">
        <f>VLOOKUP($S4970,Taxonomic!A:D,2,FALSE)</f>
        <v>haemulidae</v>
      </c>
      <c r="Y4970" t="str">
        <f>VLOOKUP(S4970,Taxonomic!A:D,3,FALSE)</f>
        <v>haemulon</v>
      </c>
      <c r="Z4970" t="str">
        <f>VLOOKUP(S4970,Taxonomic!A:D,4,FALSE)</f>
        <v>aurolineatum</v>
      </c>
    </row>
    <row r="4971" spans="1:26" x14ac:dyDescent="0.2">
      <c r="A4971" t="s">
        <v>30</v>
      </c>
      <c r="B4971" t="s">
        <v>436</v>
      </c>
      <c r="C4971" s="4" t="s">
        <v>197</v>
      </c>
      <c r="D4971">
        <v>2021</v>
      </c>
      <c r="E4971">
        <v>2</v>
      </c>
      <c r="F4971" s="9">
        <v>1</v>
      </c>
      <c r="G4971" t="s">
        <v>455</v>
      </c>
      <c r="H4971" t="s">
        <v>151</v>
      </c>
      <c r="I4971">
        <f>VLOOKUP(B4971,Information_sites!D:E,2,FALSE)</f>
        <v>-24.105399999999999</v>
      </c>
      <c r="J4971">
        <f>VLOOKUP(B4971,Information_sites!D:F,3,FALSE)</f>
        <v>-45.702500000000001</v>
      </c>
      <c r="K4971">
        <v>24</v>
      </c>
      <c r="L4971">
        <v>97</v>
      </c>
      <c r="M4971">
        <v>40</v>
      </c>
      <c r="N4971">
        <v>2.8</v>
      </c>
      <c r="O4971">
        <v>12</v>
      </c>
      <c r="P4971" s="5">
        <v>0.469444444444444</v>
      </c>
      <c r="Q4971" s="5">
        <v>0.47499999999999998</v>
      </c>
      <c r="R4971">
        <v>26</v>
      </c>
      <c r="S4971" t="s">
        <v>39</v>
      </c>
      <c r="T4971">
        <v>41</v>
      </c>
      <c r="U4971">
        <v>10</v>
      </c>
      <c r="X4971" t="str">
        <f>VLOOKUP($S4971,Taxonomic!A:D,2,FALSE)</f>
        <v>haemulidae</v>
      </c>
      <c r="Y4971" t="str">
        <f>VLOOKUP(S4971,Taxonomic!A:D,3,FALSE)</f>
        <v>haemulon</v>
      </c>
      <c r="Z4971" t="str">
        <f>VLOOKUP(S4971,Taxonomic!A:D,4,FALSE)</f>
        <v>aurolineatum</v>
      </c>
    </row>
    <row r="4972" spans="1:26" x14ac:dyDescent="0.2">
      <c r="A4972" t="s">
        <v>30</v>
      </c>
      <c r="B4972" t="s">
        <v>436</v>
      </c>
      <c r="C4972" s="4" t="s">
        <v>197</v>
      </c>
      <c r="D4972">
        <v>2021</v>
      </c>
      <c r="E4972">
        <v>2</v>
      </c>
      <c r="F4972" s="9">
        <v>1</v>
      </c>
      <c r="G4972" t="s">
        <v>455</v>
      </c>
      <c r="H4972" t="s">
        <v>151</v>
      </c>
      <c r="I4972">
        <f>VLOOKUP(B4972,Information_sites!D:E,2,FALSE)</f>
        <v>-24.105399999999999</v>
      </c>
      <c r="J4972">
        <f>VLOOKUP(B4972,Information_sites!D:F,3,FALSE)</f>
        <v>-45.702500000000001</v>
      </c>
      <c r="K4972">
        <v>24</v>
      </c>
      <c r="L4972">
        <v>97</v>
      </c>
      <c r="M4972">
        <v>40</v>
      </c>
      <c r="N4972">
        <v>2.8</v>
      </c>
      <c r="O4972">
        <v>12</v>
      </c>
      <c r="P4972" s="5">
        <v>0.469444444444444</v>
      </c>
      <c r="Q4972" s="5">
        <v>0.47499999999999998</v>
      </c>
      <c r="R4972">
        <v>26</v>
      </c>
      <c r="S4972" t="s">
        <v>39</v>
      </c>
      <c r="T4972">
        <v>5</v>
      </c>
      <c r="U4972">
        <v>20</v>
      </c>
      <c r="X4972" t="str">
        <f>VLOOKUP($S4972,Taxonomic!A:D,2,FALSE)</f>
        <v>haemulidae</v>
      </c>
      <c r="Y4972" t="str">
        <f>VLOOKUP(S4972,Taxonomic!A:D,3,FALSE)</f>
        <v>haemulon</v>
      </c>
      <c r="Z4972" t="str">
        <f>VLOOKUP(S4972,Taxonomic!A:D,4,FALSE)</f>
        <v>aurolineatum</v>
      </c>
    </row>
    <row r="4973" spans="1:26" x14ac:dyDescent="0.2">
      <c r="A4973" t="s">
        <v>30</v>
      </c>
      <c r="B4973" t="s">
        <v>436</v>
      </c>
      <c r="C4973" s="4" t="s">
        <v>197</v>
      </c>
      <c r="D4973">
        <v>2021</v>
      </c>
      <c r="E4973">
        <v>2</v>
      </c>
      <c r="F4973" s="9">
        <v>1</v>
      </c>
      <c r="G4973" t="s">
        <v>455</v>
      </c>
      <c r="H4973" t="s">
        <v>151</v>
      </c>
      <c r="I4973">
        <f>VLOOKUP(B4973,Information_sites!D:E,2,FALSE)</f>
        <v>-24.105399999999999</v>
      </c>
      <c r="J4973">
        <f>VLOOKUP(B4973,Information_sites!D:F,3,FALSE)</f>
        <v>-45.702500000000001</v>
      </c>
      <c r="K4973">
        <v>24</v>
      </c>
      <c r="L4973">
        <v>97</v>
      </c>
      <c r="M4973">
        <v>40</v>
      </c>
      <c r="N4973">
        <v>2.8</v>
      </c>
      <c r="O4973">
        <v>12</v>
      </c>
      <c r="P4973" s="5">
        <v>0.469444444444444</v>
      </c>
      <c r="Q4973" s="5">
        <v>0.47499999999999998</v>
      </c>
      <c r="R4973">
        <v>26</v>
      </c>
      <c r="S4973" t="s">
        <v>75</v>
      </c>
      <c r="T4973">
        <v>1</v>
      </c>
      <c r="U4973">
        <v>27</v>
      </c>
      <c r="X4973" t="str">
        <f>VLOOKUP($S4973,Taxonomic!A:D,2,FALSE)</f>
        <v>labridae</v>
      </c>
      <c r="Y4973" t="str">
        <f>VLOOKUP(S4973,Taxonomic!A:D,3,FALSE)</f>
        <v>halichoeres</v>
      </c>
      <c r="Z4973" t="str">
        <f>VLOOKUP(S4973,Taxonomic!A:D,4,FALSE)</f>
        <v>brasiliensis</v>
      </c>
    </row>
    <row r="4974" spans="1:26" x14ac:dyDescent="0.2">
      <c r="A4974" t="s">
        <v>30</v>
      </c>
      <c r="B4974" t="s">
        <v>436</v>
      </c>
      <c r="C4974" s="4" t="s">
        <v>197</v>
      </c>
      <c r="D4974">
        <v>2021</v>
      </c>
      <c r="E4974">
        <v>2</v>
      </c>
      <c r="F4974" s="9">
        <v>1</v>
      </c>
      <c r="G4974" t="s">
        <v>455</v>
      </c>
      <c r="H4974" t="s">
        <v>151</v>
      </c>
      <c r="I4974">
        <f>VLOOKUP(B4974,Information_sites!D:E,2,FALSE)</f>
        <v>-24.105399999999999</v>
      </c>
      <c r="J4974">
        <f>VLOOKUP(B4974,Information_sites!D:F,3,FALSE)</f>
        <v>-45.702500000000001</v>
      </c>
      <c r="K4974">
        <v>24</v>
      </c>
      <c r="L4974">
        <v>97</v>
      </c>
      <c r="M4974">
        <v>40</v>
      </c>
      <c r="N4974">
        <v>2.8</v>
      </c>
      <c r="O4974">
        <v>12</v>
      </c>
      <c r="P4974" s="5">
        <v>0.469444444444444</v>
      </c>
      <c r="Q4974" s="5">
        <v>0.47499999999999998</v>
      </c>
      <c r="R4974">
        <v>26</v>
      </c>
      <c r="S4974" t="s">
        <v>41</v>
      </c>
      <c r="T4974">
        <v>1</v>
      </c>
      <c r="U4974">
        <v>28</v>
      </c>
      <c r="X4974" t="str">
        <f>VLOOKUP($S4974,Taxonomic!A:D,2,FALSE)</f>
        <v>holocentridae</v>
      </c>
      <c r="Y4974" t="str">
        <f>VLOOKUP(S4974,Taxonomic!A:D,3,FALSE)</f>
        <v>holocentrus</v>
      </c>
      <c r="Z4974" t="str">
        <f>VLOOKUP(S4974,Taxonomic!A:D,4,FALSE)</f>
        <v>adscensionis</v>
      </c>
    </row>
    <row r="4975" spans="1:26" x14ac:dyDescent="0.2">
      <c r="A4975" t="s">
        <v>30</v>
      </c>
      <c r="B4975" t="s">
        <v>436</v>
      </c>
      <c r="C4975" s="4" t="s">
        <v>197</v>
      </c>
      <c r="D4975">
        <v>2021</v>
      </c>
      <c r="E4975">
        <v>2</v>
      </c>
      <c r="F4975" s="9">
        <v>1</v>
      </c>
      <c r="G4975" t="s">
        <v>455</v>
      </c>
      <c r="H4975" t="s">
        <v>151</v>
      </c>
      <c r="I4975">
        <f>VLOOKUP(B4975,Information_sites!D:E,2,FALSE)</f>
        <v>-24.105399999999999</v>
      </c>
      <c r="J4975">
        <f>VLOOKUP(B4975,Information_sites!D:F,3,FALSE)</f>
        <v>-45.702500000000001</v>
      </c>
      <c r="K4975">
        <v>24</v>
      </c>
      <c r="L4975">
        <v>97</v>
      </c>
      <c r="M4975">
        <v>40</v>
      </c>
      <c r="N4975">
        <v>2.8</v>
      </c>
      <c r="O4975">
        <v>12</v>
      </c>
      <c r="P4975" s="5">
        <v>0.469444444444444</v>
      </c>
      <c r="Q4975" s="5">
        <v>0.47499999999999998</v>
      </c>
      <c r="R4975">
        <v>26</v>
      </c>
      <c r="S4975" t="s">
        <v>41</v>
      </c>
      <c r="T4975">
        <v>1</v>
      </c>
      <c r="U4975">
        <v>35</v>
      </c>
      <c r="X4975" t="str">
        <f>VLOOKUP($S4975,Taxonomic!A:D,2,FALSE)</f>
        <v>holocentridae</v>
      </c>
      <c r="Y4975" t="str">
        <f>VLOOKUP(S4975,Taxonomic!A:D,3,FALSE)</f>
        <v>holocentrus</v>
      </c>
      <c r="Z4975" t="str">
        <f>VLOOKUP(S4975,Taxonomic!A:D,4,FALSE)</f>
        <v>adscensionis</v>
      </c>
    </row>
    <row r="4976" spans="1:26" x14ac:dyDescent="0.2">
      <c r="A4976" t="s">
        <v>30</v>
      </c>
      <c r="B4976" t="s">
        <v>436</v>
      </c>
      <c r="C4976" s="4" t="s">
        <v>197</v>
      </c>
      <c r="D4976">
        <v>2021</v>
      </c>
      <c r="E4976">
        <v>2</v>
      </c>
      <c r="F4976" s="9">
        <v>1</v>
      </c>
      <c r="G4976" t="s">
        <v>455</v>
      </c>
      <c r="H4976" t="s">
        <v>151</v>
      </c>
      <c r="I4976">
        <f>VLOOKUP(B4976,Information_sites!D:E,2,FALSE)</f>
        <v>-24.105399999999999</v>
      </c>
      <c r="J4976">
        <f>VLOOKUP(B4976,Information_sites!D:F,3,FALSE)</f>
        <v>-45.702500000000001</v>
      </c>
      <c r="K4976">
        <v>24</v>
      </c>
      <c r="L4976">
        <v>97</v>
      </c>
      <c r="M4976">
        <v>40</v>
      </c>
      <c r="N4976">
        <v>2.8</v>
      </c>
      <c r="O4976">
        <v>12</v>
      </c>
      <c r="P4976" s="5">
        <v>0.469444444444444</v>
      </c>
      <c r="Q4976" s="5">
        <v>0.47499999999999998</v>
      </c>
      <c r="R4976">
        <v>26</v>
      </c>
      <c r="S4976" t="s">
        <v>35</v>
      </c>
      <c r="T4976">
        <v>1</v>
      </c>
      <c r="U4976">
        <v>20</v>
      </c>
      <c r="X4976" t="str">
        <f>VLOOKUP($S4976,Taxonomic!A:D,2,FALSE)</f>
        <v>labridae</v>
      </c>
      <c r="Y4976" t="str">
        <f>VLOOKUP(S4976,Taxonomic!A:D,3,FALSE)</f>
        <v>bodianus</v>
      </c>
      <c r="Z4976" t="str">
        <f>VLOOKUP(S4976,Taxonomic!A:D,4,FALSE)</f>
        <v>rufus</v>
      </c>
    </row>
    <row r="4977" spans="1:26" x14ac:dyDescent="0.2">
      <c r="A4977" t="s">
        <v>30</v>
      </c>
      <c r="B4977" t="s">
        <v>436</v>
      </c>
      <c r="C4977" s="4" t="s">
        <v>197</v>
      </c>
      <c r="D4977">
        <v>2021</v>
      </c>
      <c r="E4977">
        <v>2</v>
      </c>
      <c r="F4977" s="9">
        <v>1</v>
      </c>
      <c r="G4977" t="s">
        <v>455</v>
      </c>
      <c r="H4977" t="s">
        <v>151</v>
      </c>
      <c r="I4977">
        <f>VLOOKUP(B4977,Information_sites!D:E,2,FALSE)</f>
        <v>-24.105399999999999</v>
      </c>
      <c r="J4977">
        <f>VLOOKUP(B4977,Information_sites!D:F,3,FALSE)</f>
        <v>-45.702500000000001</v>
      </c>
      <c r="K4977">
        <v>24</v>
      </c>
      <c r="L4977">
        <v>97</v>
      </c>
      <c r="M4977">
        <v>40</v>
      </c>
      <c r="N4977">
        <v>2.8</v>
      </c>
      <c r="O4977">
        <v>12</v>
      </c>
      <c r="P4977" s="5">
        <v>0.469444444444444</v>
      </c>
      <c r="Q4977" s="5">
        <v>0.47499999999999998</v>
      </c>
      <c r="R4977">
        <v>26</v>
      </c>
      <c r="S4977" t="s">
        <v>35</v>
      </c>
      <c r="T4977">
        <v>1</v>
      </c>
      <c r="U4977">
        <v>33</v>
      </c>
      <c r="X4977" t="str">
        <f>VLOOKUP($S4977,Taxonomic!A:D,2,FALSE)</f>
        <v>labridae</v>
      </c>
      <c r="Y4977" t="str">
        <f>VLOOKUP(S4977,Taxonomic!A:D,3,FALSE)</f>
        <v>bodianus</v>
      </c>
      <c r="Z4977" t="str">
        <f>VLOOKUP(S4977,Taxonomic!A:D,4,FALSE)</f>
        <v>rufus</v>
      </c>
    </row>
    <row r="4978" spans="1:26" x14ac:dyDescent="0.2">
      <c r="A4978" t="s">
        <v>30</v>
      </c>
      <c r="B4978" t="s">
        <v>436</v>
      </c>
      <c r="C4978" s="4" t="s">
        <v>197</v>
      </c>
      <c r="D4978">
        <v>2021</v>
      </c>
      <c r="E4978">
        <v>2</v>
      </c>
      <c r="F4978" s="9">
        <v>1</v>
      </c>
      <c r="G4978" t="s">
        <v>455</v>
      </c>
      <c r="H4978" t="s">
        <v>151</v>
      </c>
      <c r="I4978">
        <f>VLOOKUP(B4978,Information_sites!D:E,2,FALSE)</f>
        <v>-24.105399999999999</v>
      </c>
      <c r="J4978">
        <f>VLOOKUP(B4978,Information_sites!D:F,3,FALSE)</f>
        <v>-45.702500000000001</v>
      </c>
      <c r="K4978">
        <v>24</v>
      </c>
      <c r="L4978">
        <v>97</v>
      </c>
      <c r="M4978">
        <v>40</v>
      </c>
      <c r="N4978">
        <v>2.8</v>
      </c>
      <c r="O4978">
        <v>12</v>
      </c>
      <c r="P4978" s="5">
        <v>0.469444444444444</v>
      </c>
      <c r="Q4978" s="5">
        <v>0.47499999999999998</v>
      </c>
      <c r="R4978">
        <v>26</v>
      </c>
      <c r="S4978" t="s">
        <v>46</v>
      </c>
      <c r="T4978">
        <v>1</v>
      </c>
      <c r="U4978">
        <v>10</v>
      </c>
      <c r="X4978" t="str">
        <f>VLOOKUP($S4978,Taxonomic!A:D,2,FALSE)</f>
        <v>pomacentridae</v>
      </c>
      <c r="Y4978" t="str">
        <f>VLOOKUP(S4978,Taxonomic!A:D,3,FALSE)</f>
        <v>stegastes</v>
      </c>
      <c r="Z4978" t="str">
        <f>VLOOKUP(S4978,Taxonomic!A:D,4,FALSE)</f>
        <v>fuscus</v>
      </c>
    </row>
    <row r="4979" spans="1:26" x14ac:dyDescent="0.2">
      <c r="A4979" t="s">
        <v>30</v>
      </c>
      <c r="B4979" t="s">
        <v>436</v>
      </c>
      <c r="C4979" s="4" t="s">
        <v>197</v>
      </c>
      <c r="D4979">
        <v>2021</v>
      </c>
      <c r="E4979">
        <v>2</v>
      </c>
      <c r="F4979" s="9">
        <v>1</v>
      </c>
      <c r="G4979" t="s">
        <v>455</v>
      </c>
      <c r="H4979" t="s">
        <v>151</v>
      </c>
      <c r="I4979">
        <f>VLOOKUP(B4979,Information_sites!D:E,2,FALSE)</f>
        <v>-24.105399999999999</v>
      </c>
      <c r="J4979">
        <f>VLOOKUP(B4979,Information_sites!D:F,3,FALSE)</f>
        <v>-45.702500000000001</v>
      </c>
      <c r="K4979">
        <v>24</v>
      </c>
      <c r="L4979">
        <v>97</v>
      </c>
      <c r="M4979">
        <v>40</v>
      </c>
      <c r="N4979">
        <v>2.8</v>
      </c>
      <c r="O4979">
        <v>12</v>
      </c>
      <c r="P4979" s="5">
        <v>0.469444444444444</v>
      </c>
      <c r="Q4979" s="5">
        <v>0.47499999999999998</v>
      </c>
      <c r="R4979">
        <v>26</v>
      </c>
      <c r="S4979" t="s">
        <v>46</v>
      </c>
      <c r="T4979">
        <v>11</v>
      </c>
      <c r="U4979">
        <v>12</v>
      </c>
      <c r="X4979" t="str">
        <f>VLOOKUP($S4979,Taxonomic!A:D,2,FALSE)</f>
        <v>pomacentridae</v>
      </c>
      <c r="Y4979" t="str">
        <f>VLOOKUP(S4979,Taxonomic!A:D,3,FALSE)</f>
        <v>stegastes</v>
      </c>
      <c r="Z4979" t="str">
        <f>VLOOKUP(S4979,Taxonomic!A:D,4,FALSE)</f>
        <v>fuscus</v>
      </c>
    </row>
    <row r="4980" spans="1:26" x14ac:dyDescent="0.2">
      <c r="A4980" t="s">
        <v>30</v>
      </c>
      <c r="B4980" t="s">
        <v>436</v>
      </c>
      <c r="C4980" s="4" t="s">
        <v>197</v>
      </c>
      <c r="D4980">
        <v>2021</v>
      </c>
      <c r="E4980">
        <v>2</v>
      </c>
      <c r="F4980" s="9">
        <v>1</v>
      </c>
      <c r="G4980" t="s">
        <v>455</v>
      </c>
      <c r="H4980" t="s">
        <v>151</v>
      </c>
      <c r="I4980">
        <f>VLOOKUP(B4980,Information_sites!D:E,2,FALSE)</f>
        <v>-24.105399999999999</v>
      </c>
      <c r="J4980">
        <f>VLOOKUP(B4980,Information_sites!D:F,3,FALSE)</f>
        <v>-45.702500000000001</v>
      </c>
      <c r="K4980">
        <v>24</v>
      </c>
      <c r="L4980">
        <v>97</v>
      </c>
      <c r="M4980">
        <v>40</v>
      </c>
      <c r="N4980">
        <v>2.8</v>
      </c>
      <c r="O4980">
        <v>12</v>
      </c>
      <c r="P4980" s="5">
        <v>0.469444444444444</v>
      </c>
      <c r="Q4980" s="5">
        <v>0.47499999999999998</v>
      </c>
      <c r="R4980">
        <v>26</v>
      </c>
      <c r="S4980" t="s">
        <v>55</v>
      </c>
      <c r="T4980">
        <v>1</v>
      </c>
      <c r="U4980">
        <v>3</v>
      </c>
      <c r="X4980" t="str">
        <f>VLOOKUP($S4980,Taxonomic!A:D,2,FALSE)</f>
        <v>blenniidae</v>
      </c>
      <c r="Y4980" t="str">
        <f>VLOOKUP(S4980,Taxonomic!A:D,3,FALSE)</f>
        <v>parablennius</v>
      </c>
      <c r="Z4980" t="str">
        <f>VLOOKUP(S4980,Taxonomic!A:D,4,FALSE)</f>
        <v>pilicornis</v>
      </c>
    </row>
    <row r="4981" spans="1:26" x14ac:dyDescent="0.2">
      <c r="A4981" t="s">
        <v>30</v>
      </c>
      <c r="B4981" t="s">
        <v>436</v>
      </c>
      <c r="C4981" s="4" t="s">
        <v>197</v>
      </c>
      <c r="D4981">
        <v>2021</v>
      </c>
      <c r="E4981">
        <v>2</v>
      </c>
      <c r="F4981" s="9">
        <v>1</v>
      </c>
      <c r="G4981" t="s">
        <v>455</v>
      </c>
      <c r="H4981" t="s">
        <v>151</v>
      </c>
      <c r="I4981">
        <f>VLOOKUP(B4981,Information_sites!D:E,2,FALSE)</f>
        <v>-24.105399999999999</v>
      </c>
      <c r="J4981">
        <f>VLOOKUP(B4981,Information_sites!D:F,3,FALSE)</f>
        <v>-45.702500000000001</v>
      </c>
      <c r="K4981">
        <v>24</v>
      </c>
      <c r="L4981">
        <v>97</v>
      </c>
      <c r="M4981">
        <v>40</v>
      </c>
      <c r="N4981">
        <v>2.8</v>
      </c>
      <c r="O4981">
        <v>12</v>
      </c>
      <c r="P4981" s="5">
        <v>0.469444444444444</v>
      </c>
      <c r="Q4981" s="5">
        <v>0.47499999999999998</v>
      </c>
      <c r="R4981">
        <v>26</v>
      </c>
      <c r="S4981" t="s">
        <v>55</v>
      </c>
      <c r="T4981">
        <v>4</v>
      </c>
      <c r="U4981">
        <v>5</v>
      </c>
      <c r="X4981" t="str">
        <f>VLOOKUP($S4981,Taxonomic!A:D,2,FALSE)</f>
        <v>blenniidae</v>
      </c>
      <c r="Y4981" t="str">
        <f>VLOOKUP(S4981,Taxonomic!A:D,3,FALSE)</f>
        <v>parablennius</v>
      </c>
      <c r="Z4981" t="str">
        <f>VLOOKUP(S4981,Taxonomic!A:D,4,FALSE)</f>
        <v>pilicornis</v>
      </c>
    </row>
    <row r="4982" spans="1:26" x14ac:dyDescent="0.2">
      <c r="A4982" t="s">
        <v>30</v>
      </c>
      <c r="B4982" t="s">
        <v>436</v>
      </c>
      <c r="C4982" s="4" t="s">
        <v>197</v>
      </c>
      <c r="D4982">
        <v>2021</v>
      </c>
      <c r="E4982">
        <v>2</v>
      </c>
      <c r="F4982" s="9">
        <v>1</v>
      </c>
      <c r="G4982" t="s">
        <v>455</v>
      </c>
      <c r="H4982" t="s">
        <v>151</v>
      </c>
      <c r="I4982">
        <f>VLOOKUP(B4982,Information_sites!D:E,2,FALSE)</f>
        <v>-24.105399999999999</v>
      </c>
      <c r="J4982">
        <f>VLOOKUP(B4982,Information_sites!D:F,3,FALSE)</f>
        <v>-45.702500000000001</v>
      </c>
      <c r="K4982">
        <v>24</v>
      </c>
      <c r="L4982">
        <v>97</v>
      </c>
      <c r="M4982">
        <v>40</v>
      </c>
      <c r="N4982">
        <v>2.8</v>
      </c>
      <c r="O4982">
        <v>12</v>
      </c>
      <c r="P4982" s="5">
        <v>0.469444444444444</v>
      </c>
      <c r="Q4982" s="5">
        <v>0.47499999999999998</v>
      </c>
      <c r="R4982">
        <v>26</v>
      </c>
      <c r="S4982" t="s">
        <v>53</v>
      </c>
      <c r="T4982">
        <v>1</v>
      </c>
      <c r="U4982">
        <v>12</v>
      </c>
      <c r="X4982" t="str">
        <f>VLOOKUP($S4982,Taxonomic!A:D,2,FALSE)</f>
        <v>labrisomidae</v>
      </c>
      <c r="Y4982" t="str">
        <f>VLOOKUP(S4982,Taxonomic!A:D,3,FALSE)</f>
        <v>labrisomus</v>
      </c>
      <c r="Z4982" t="str">
        <f>VLOOKUP(S4982,Taxonomic!A:D,4,FALSE)</f>
        <v>nuchipinnis</v>
      </c>
    </row>
    <row r="4983" spans="1:26" x14ac:dyDescent="0.2">
      <c r="A4983" t="s">
        <v>30</v>
      </c>
      <c r="B4983" t="s">
        <v>436</v>
      </c>
      <c r="C4983" s="4" t="s">
        <v>197</v>
      </c>
      <c r="D4983">
        <v>2021</v>
      </c>
      <c r="E4983">
        <v>2</v>
      </c>
      <c r="F4983" s="9">
        <v>1</v>
      </c>
      <c r="G4983" t="s">
        <v>455</v>
      </c>
      <c r="H4983" t="s">
        <v>151</v>
      </c>
      <c r="I4983">
        <f>VLOOKUP(B4983,Information_sites!D:E,2,FALSE)</f>
        <v>-24.105399999999999</v>
      </c>
      <c r="J4983">
        <f>VLOOKUP(B4983,Information_sites!D:F,3,FALSE)</f>
        <v>-45.702500000000001</v>
      </c>
      <c r="K4983">
        <v>24</v>
      </c>
      <c r="L4983">
        <v>97</v>
      </c>
      <c r="M4983">
        <v>40</v>
      </c>
      <c r="N4983">
        <v>2.8</v>
      </c>
      <c r="O4983">
        <v>12</v>
      </c>
      <c r="P4983" s="5">
        <v>0.469444444444444</v>
      </c>
      <c r="Q4983" s="5">
        <v>0.47499999999999998</v>
      </c>
      <c r="R4983">
        <v>26</v>
      </c>
      <c r="S4983" t="s">
        <v>54</v>
      </c>
      <c r="T4983">
        <v>1</v>
      </c>
      <c r="U4983">
        <v>3</v>
      </c>
      <c r="X4983" t="str">
        <f>VLOOKUP($S4983,Taxonomic!A:D,2,FALSE)</f>
        <v>blenniidae</v>
      </c>
      <c r="Y4983" t="str">
        <f>VLOOKUP(S4983,Taxonomic!A:D,3,FALSE)</f>
        <v>parablennius</v>
      </c>
      <c r="Z4983" t="str">
        <f>VLOOKUP(S4983,Taxonomic!A:D,4,FALSE)</f>
        <v>marmoreus</v>
      </c>
    </row>
    <row r="4984" spans="1:26" x14ac:dyDescent="0.2">
      <c r="A4984" t="s">
        <v>30</v>
      </c>
      <c r="B4984" t="s">
        <v>436</v>
      </c>
      <c r="C4984" s="4" t="s">
        <v>197</v>
      </c>
      <c r="D4984">
        <v>2021</v>
      </c>
      <c r="E4984">
        <v>2</v>
      </c>
      <c r="F4984" s="9">
        <v>1</v>
      </c>
      <c r="G4984" t="s">
        <v>455</v>
      </c>
      <c r="H4984" t="s">
        <v>151</v>
      </c>
      <c r="I4984">
        <f>VLOOKUP(B4984,Information_sites!D:E,2,FALSE)</f>
        <v>-24.105399999999999</v>
      </c>
      <c r="J4984">
        <f>VLOOKUP(B4984,Information_sites!D:F,3,FALSE)</f>
        <v>-45.702500000000001</v>
      </c>
      <c r="K4984">
        <v>24</v>
      </c>
      <c r="L4984">
        <v>97</v>
      </c>
      <c r="M4984">
        <v>40</v>
      </c>
      <c r="N4984">
        <v>2.8</v>
      </c>
      <c r="O4984">
        <v>12</v>
      </c>
      <c r="P4984" s="5">
        <v>0.469444444444444</v>
      </c>
      <c r="Q4984" s="5">
        <v>0.47499999999999998</v>
      </c>
      <c r="R4984">
        <v>26</v>
      </c>
      <c r="S4984" t="s">
        <v>65</v>
      </c>
      <c r="T4984">
        <v>2</v>
      </c>
      <c r="U4984">
        <v>3</v>
      </c>
      <c r="X4984" t="str">
        <f>VLOOKUP($S4984,Taxonomic!A:D,2,FALSE)</f>
        <v>gobiidae</v>
      </c>
      <c r="Y4984" t="str">
        <f>VLOOKUP(S4984,Taxonomic!A:D,3,FALSE)</f>
        <v>elacatinus</v>
      </c>
      <c r="Z4984" t="str">
        <f>VLOOKUP(S4984,Taxonomic!A:D,4,FALSE)</f>
        <v>figaro</v>
      </c>
    </row>
    <row r="4985" spans="1:26" x14ac:dyDescent="0.2">
      <c r="A4985" t="s">
        <v>30</v>
      </c>
      <c r="B4985" t="s">
        <v>436</v>
      </c>
      <c r="C4985" s="4" t="s">
        <v>197</v>
      </c>
      <c r="D4985">
        <v>2021</v>
      </c>
      <c r="E4985">
        <v>2</v>
      </c>
      <c r="F4985" s="9">
        <v>1</v>
      </c>
      <c r="G4985" t="s">
        <v>455</v>
      </c>
      <c r="H4985" t="s">
        <v>151</v>
      </c>
      <c r="I4985">
        <f>VLOOKUP(B4985,Information_sites!D:E,2,FALSE)</f>
        <v>-24.105399999999999</v>
      </c>
      <c r="J4985">
        <f>VLOOKUP(B4985,Information_sites!D:F,3,FALSE)</f>
        <v>-45.702500000000001</v>
      </c>
      <c r="K4985">
        <v>24</v>
      </c>
      <c r="L4985">
        <v>97</v>
      </c>
      <c r="M4985">
        <v>40</v>
      </c>
      <c r="N4985">
        <v>2.8</v>
      </c>
      <c r="O4985">
        <v>12</v>
      </c>
      <c r="P4985" s="5">
        <v>0.469444444444444</v>
      </c>
      <c r="Q4985" s="5">
        <v>0.47499999999999998</v>
      </c>
      <c r="R4985">
        <v>26</v>
      </c>
      <c r="S4985" t="s">
        <v>65</v>
      </c>
      <c r="T4985">
        <v>2</v>
      </c>
      <c r="U4985">
        <v>2</v>
      </c>
      <c r="X4985" t="str">
        <f>VLOOKUP($S4985,Taxonomic!A:D,2,FALSE)</f>
        <v>gobiidae</v>
      </c>
      <c r="Y4985" t="str">
        <f>VLOOKUP(S4985,Taxonomic!A:D,3,FALSE)</f>
        <v>elacatinus</v>
      </c>
      <c r="Z4985" t="str">
        <f>VLOOKUP(S4985,Taxonomic!A:D,4,FALSE)</f>
        <v>figaro</v>
      </c>
    </row>
    <row r="4986" spans="1:26" x14ac:dyDescent="0.2">
      <c r="A4986" t="s">
        <v>30</v>
      </c>
      <c r="B4986" t="s">
        <v>436</v>
      </c>
      <c r="C4986" s="4" t="s">
        <v>197</v>
      </c>
      <c r="D4986">
        <v>2021</v>
      </c>
      <c r="E4986">
        <v>2</v>
      </c>
      <c r="F4986" s="9">
        <v>1</v>
      </c>
      <c r="G4986" t="s">
        <v>455</v>
      </c>
      <c r="H4986" t="s">
        <v>151</v>
      </c>
      <c r="I4986">
        <f>VLOOKUP(B4986,Information_sites!D:E,2,FALSE)</f>
        <v>-24.105399999999999</v>
      </c>
      <c r="J4986">
        <f>VLOOKUP(B4986,Information_sites!D:F,3,FALSE)</f>
        <v>-45.702500000000001</v>
      </c>
      <c r="K4986">
        <v>24</v>
      </c>
      <c r="L4986">
        <v>97</v>
      </c>
      <c r="M4986">
        <v>40</v>
      </c>
      <c r="N4986">
        <v>2.8</v>
      </c>
      <c r="O4986">
        <v>12</v>
      </c>
      <c r="P4986" s="5">
        <v>0.469444444444444</v>
      </c>
      <c r="Q4986" s="5">
        <v>0.47499999999999998</v>
      </c>
      <c r="R4986">
        <v>26</v>
      </c>
      <c r="S4986" t="s">
        <v>65</v>
      </c>
      <c r="T4986">
        <v>1</v>
      </c>
      <c r="U4986">
        <v>4</v>
      </c>
      <c r="X4986" t="str">
        <f>VLOOKUP($S4986,Taxonomic!A:D,2,FALSE)</f>
        <v>gobiidae</v>
      </c>
      <c r="Y4986" t="str">
        <f>VLOOKUP(S4986,Taxonomic!A:D,3,FALSE)</f>
        <v>elacatinus</v>
      </c>
      <c r="Z4986" t="str">
        <f>VLOOKUP(S4986,Taxonomic!A:D,4,FALSE)</f>
        <v>figaro</v>
      </c>
    </row>
    <row r="4987" spans="1:26" x14ac:dyDescent="0.2">
      <c r="A4987" t="s">
        <v>30</v>
      </c>
      <c r="B4987" t="s">
        <v>436</v>
      </c>
      <c r="C4987" s="4" t="s">
        <v>197</v>
      </c>
      <c r="D4987">
        <v>2021</v>
      </c>
      <c r="E4987">
        <v>2</v>
      </c>
      <c r="F4987" s="9">
        <v>1</v>
      </c>
      <c r="G4987" t="s">
        <v>455</v>
      </c>
      <c r="H4987" t="s">
        <v>151</v>
      </c>
      <c r="I4987">
        <f>VLOOKUP(B4987,Information_sites!D:E,2,FALSE)</f>
        <v>-24.105399999999999</v>
      </c>
      <c r="J4987">
        <f>VLOOKUP(B4987,Information_sites!D:F,3,FALSE)</f>
        <v>-45.702500000000001</v>
      </c>
      <c r="K4987">
        <v>25</v>
      </c>
      <c r="L4987">
        <v>98</v>
      </c>
      <c r="M4987">
        <v>40</v>
      </c>
      <c r="N4987">
        <v>8.3000000000000007</v>
      </c>
      <c r="O4987">
        <v>9</v>
      </c>
      <c r="P4987" s="5">
        <v>0.500694444444444</v>
      </c>
      <c r="Q4987" s="5">
        <v>0.50694444444444398</v>
      </c>
      <c r="R4987">
        <v>17</v>
      </c>
      <c r="S4987" t="s">
        <v>39</v>
      </c>
      <c r="T4987">
        <v>3</v>
      </c>
      <c r="U4987">
        <v>12</v>
      </c>
      <c r="X4987" t="str">
        <f>VLOOKUP($S4987,Taxonomic!A:D,2,FALSE)</f>
        <v>haemulidae</v>
      </c>
      <c r="Y4987" t="str">
        <f>VLOOKUP(S4987,Taxonomic!A:D,3,FALSE)</f>
        <v>haemulon</v>
      </c>
      <c r="Z4987" t="str">
        <f>VLOOKUP(S4987,Taxonomic!A:D,4,FALSE)</f>
        <v>aurolineatum</v>
      </c>
    </row>
    <row r="4988" spans="1:26" x14ac:dyDescent="0.2">
      <c r="A4988" t="s">
        <v>30</v>
      </c>
      <c r="B4988" t="s">
        <v>436</v>
      </c>
      <c r="C4988" s="4" t="s">
        <v>197</v>
      </c>
      <c r="D4988">
        <v>2021</v>
      </c>
      <c r="E4988">
        <v>2</v>
      </c>
      <c r="F4988" s="9">
        <v>1</v>
      </c>
      <c r="G4988" t="s">
        <v>455</v>
      </c>
      <c r="H4988" t="s">
        <v>151</v>
      </c>
      <c r="I4988">
        <f>VLOOKUP(B4988,Information_sites!D:E,2,FALSE)</f>
        <v>-24.105399999999999</v>
      </c>
      <c r="J4988">
        <f>VLOOKUP(B4988,Information_sites!D:F,3,FALSE)</f>
        <v>-45.702500000000001</v>
      </c>
      <c r="K4988">
        <v>25</v>
      </c>
      <c r="L4988">
        <v>98</v>
      </c>
      <c r="M4988">
        <v>40</v>
      </c>
      <c r="N4988">
        <v>8.3000000000000007</v>
      </c>
      <c r="O4988">
        <v>9</v>
      </c>
      <c r="P4988" s="5">
        <v>0.500694444444444</v>
      </c>
      <c r="Q4988" s="5">
        <v>0.50694444444444398</v>
      </c>
      <c r="R4988">
        <v>17</v>
      </c>
      <c r="S4988" t="s">
        <v>39</v>
      </c>
      <c r="T4988">
        <v>9</v>
      </c>
      <c r="U4988">
        <v>10</v>
      </c>
      <c r="X4988" t="str">
        <f>VLOOKUP($S4988,Taxonomic!A:D,2,FALSE)</f>
        <v>haemulidae</v>
      </c>
      <c r="Y4988" t="str">
        <f>VLOOKUP(S4988,Taxonomic!A:D,3,FALSE)</f>
        <v>haemulon</v>
      </c>
      <c r="Z4988" t="str">
        <f>VLOOKUP(S4988,Taxonomic!A:D,4,FALSE)</f>
        <v>aurolineatum</v>
      </c>
    </row>
    <row r="4989" spans="1:26" x14ac:dyDescent="0.2">
      <c r="A4989" t="s">
        <v>30</v>
      </c>
      <c r="B4989" t="s">
        <v>436</v>
      </c>
      <c r="C4989" s="4" t="s">
        <v>197</v>
      </c>
      <c r="D4989">
        <v>2021</v>
      </c>
      <c r="E4989">
        <v>2</v>
      </c>
      <c r="F4989" s="9">
        <v>1</v>
      </c>
      <c r="G4989" t="s">
        <v>455</v>
      </c>
      <c r="H4989" t="s">
        <v>151</v>
      </c>
      <c r="I4989">
        <f>VLOOKUP(B4989,Information_sites!D:E,2,FALSE)</f>
        <v>-24.105399999999999</v>
      </c>
      <c r="J4989">
        <f>VLOOKUP(B4989,Information_sites!D:F,3,FALSE)</f>
        <v>-45.702500000000001</v>
      </c>
      <c r="K4989">
        <v>25</v>
      </c>
      <c r="L4989">
        <v>98</v>
      </c>
      <c r="M4989">
        <v>40</v>
      </c>
      <c r="N4989">
        <v>8.3000000000000007</v>
      </c>
      <c r="O4989">
        <v>9</v>
      </c>
      <c r="P4989" s="5">
        <v>0.500694444444444</v>
      </c>
      <c r="Q4989" s="5">
        <v>0.50694444444444398</v>
      </c>
      <c r="R4989">
        <v>17</v>
      </c>
      <c r="S4989" t="s">
        <v>39</v>
      </c>
      <c r="T4989">
        <v>12</v>
      </c>
      <c r="U4989">
        <v>15</v>
      </c>
      <c r="X4989" t="str">
        <f>VLOOKUP($S4989,Taxonomic!A:D,2,FALSE)</f>
        <v>haemulidae</v>
      </c>
      <c r="Y4989" t="str">
        <f>VLOOKUP(S4989,Taxonomic!A:D,3,FALSE)</f>
        <v>haemulon</v>
      </c>
      <c r="Z4989" t="str">
        <f>VLOOKUP(S4989,Taxonomic!A:D,4,FALSE)</f>
        <v>aurolineatum</v>
      </c>
    </row>
    <row r="4990" spans="1:26" x14ac:dyDescent="0.2">
      <c r="A4990" t="s">
        <v>30</v>
      </c>
      <c r="B4990" t="s">
        <v>436</v>
      </c>
      <c r="C4990" s="4" t="s">
        <v>197</v>
      </c>
      <c r="D4990">
        <v>2021</v>
      </c>
      <c r="E4990">
        <v>2</v>
      </c>
      <c r="F4990" s="9">
        <v>1</v>
      </c>
      <c r="G4990" t="s">
        <v>455</v>
      </c>
      <c r="H4990" t="s">
        <v>151</v>
      </c>
      <c r="I4990">
        <f>VLOOKUP(B4990,Information_sites!D:E,2,FALSE)</f>
        <v>-24.105399999999999</v>
      </c>
      <c r="J4990">
        <f>VLOOKUP(B4990,Information_sites!D:F,3,FALSE)</f>
        <v>-45.702500000000001</v>
      </c>
      <c r="K4990">
        <v>25</v>
      </c>
      <c r="L4990">
        <v>98</v>
      </c>
      <c r="M4990">
        <v>40</v>
      </c>
      <c r="N4990">
        <v>8.3000000000000007</v>
      </c>
      <c r="O4990">
        <v>9</v>
      </c>
      <c r="P4990" s="5">
        <v>0.500694444444444</v>
      </c>
      <c r="Q4990" s="5">
        <v>0.50694444444444398</v>
      </c>
      <c r="R4990">
        <v>17</v>
      </c>
      <c r="S4990" t="s">
        <v>39</v>
      </c>
      <c r="T4990">
        <v>4</v>
      </c>
      <c r="U4990">
        <v>20</v>
      </c>
      <c r="X4990" t="str">
        <f>VLOOKUP($S4990,Taxonomic!A:D,2,FALSE)</f>
        <v>haemulidae</v>
      </c>
      <c r="Y4990" t="str">
        <f>VLOOKUP(S4990,Taxonomic!A:D,3,FALSE)</f>
        <v>haemulon</v>
      </c>
      <c r="Z4990" t="str">
        <f>VLOOKUP(S4990,Taxonomic!A:D,4,FALSE)</f>
        <v>aurolineatum</v>
      </c>
    </row>
    <row r="4991" spans="1:26" x14ac:dyDescent="0.2">
      <c r="A4991" t="s">
        <v>30</v>
      </c>
      <c r="B4991" t="s">
        <v>436</v>
      </c>
      <c r="C4991" s="4" t="s">
        <v>197</v>
      </c>
      <c r="D4991">
        <v>2021</v>
      </c>
      <c r="E4991">
        <v>2</v>
      </c>
      <c r="F4991" s="9">
        <v>1</v>
      </c>
      <c r="G4991" t="s">
        <v>455</v>
      </c>
      <c r="H4991" t="s">
        <v>151</v>
      </c>
      <c r="I4991">
        <f>VLOOKUP(B4991,Information_sites!D:E,2,FALSE)</f>
        <v>-24.105399999999999</v>
      </c>
      <c r="J4991">
        <f>VLOOKUP(B4991,Information_sites!D:F,3,FALSE)</f>
        <v>-45.702500000000001</v>
      </c>
      <c r="K4991">
        <v>25</v>
      </c>
      <c r="L4991">
        <v>98</v>
      </c>
      <c r="M4991">
        <v>40</v>
      </c>
      <c r="N4991">
        <v>8.3000000000000007</v>
      </c>
      <c r="O4991">
        <v>9</v>
      </c>
      <c r="P4991" s="5">
        <v>0.500694444444444</v>
      </c>
      <c r="Q4991" s="5">
        <v>0.50694444444444398</v>
      </c>
      <c r="R4991">
        <v>17</v>
      </c>
      <c r="S4991" t="s">
        <v>39</v>
      </c>
      <c r="T4991">
        <v>22</v>
      </c>
      <c r="U4991">
        <v>5</v>
      </c>
      <c r="X4991" t="str">
        <f>VLOOKUP($S4991,Taxonomic!A:D,2,FALSE)</f>
        <v>haemulidae</v>
      </c>
      <c r="Y4991" t="str">
        <f>VLOOKUP(S4991,Taxonomic!A:D,3,FALSE)</f>
        <v>haemulon</v>
      </c>
      <c r="Z4991" t="str">
        <f>VLOOKUP(S4991,Taxonomic!A:D,4,FALSE)</f>
        <v>aurolineatum</v>
      </c>
    </row>
    <row r="4992" spans="1:26" x14ac:dyDescent="0.2">
      <c r="A4992" t="s">
        <v>30</v>
      </c>
      <c r="B4992" t="s">
        <v>436</v>
      </c>
      <c r="C4992" s="4" t="s">
        <v>197</v>
      </c>
      <c r="D4992">
        <v>2021</v>
      </c>
      <c r="E4992">
        <v>2</v>
      </c>
      <c r="F4992" s="9">
        <v>1</v>
      </c>
      <c r="G4992" t="s">
        <v>455</v>
      </c>
      <c r="H4992" t="s">
        <v>151</v>
      </c>
      <c r="I4992">
        <f>VLOOKUP(B4992,Information_sites!D:E,2,FALSE)</f>
        <v>-24.105399999999999</v>
      </c>
      <c r="J4992">
        <f>VLOOKUP(B4992,Information_sites!D:F,3,FALSE)</f>
        <v>-45.702500000000001</v>
      </c>
      <c r="K4992">
        <v>25</v>
      </c>
      <c r="L4992">
        <v>98</v>
      </c>
      <c r="M4992">
        <v>40</v>
      </c>
      <c r="N4992">
        <v>8.3000000000000007</v>
      </c>
      <c r="O4992">
        <v>9</v>
      </c>
      <c r="P4992" s="5">
        <v>0.500694444444444</v>
      </c>
      <c r="Q4992" s="5">
        <v>0.50694444444444398</v>
      </c>
      <c r="R4992">
        <v>17</v>
      </c>
      <c r="S4992" t="s">
        <v>154</v>
      </c>
      <c r="T4992">
        <v>4</v>
      </c>
      <c r="U4992">
        <v>8</v>
      </c>
      <c r="X4992" t="str">
        <f>VLOOKUP($S4992,Taxonomic!A:D,2,FALSE)</f>
        <v>lutjanidae</v>
      </c>
      <c r="Y4992" t="str">
        <f>VLOOKUP(S4992,Taxonomic!A:D,3,FALSE)</f>
        <v>rhomboplites</v>
      </c>
      <c r="Z4992" t="str">
        <f>VLOOKUP(S4992,Taxonomic!A:D,4,FALSE)</f>
        <v>aurorubens</v>
      </c>
    </row>
    <row r="4993" spans="1:26" x14ac:dyDescent="0.2">
      <c r="A4993" t="s">
        <v>30</v>
      </c>
      <c r="B4993" t="s">
        <v>436</v>
      </c>
      <c r="C4993" s="4" t="s">
        <v>197</v>
      </c>
      <c r="D4993">
        <v>2021</v>
      </c>
      <c r="E4993">
        <v>2</v>
      </c>
      <c r="F4993" s="9">
        <v>1</v>
      </c>
      <c r="G4993" t="s">
        <v>455</v>
      </c>
      <c r="H4993" t="s">
        <v>151</v>
      </c>
      <c r="I4993">
        <f>VLOOKUP(B4993,Information_sites!D:E,2,FALSE)</f>
        <v>-24.105399999999999</v>
      </c>
      <c r="J4993">
        <f>VLOOKUP(B4993,Information_sites!D:F,3,FALSE)</f>
        <v>-45.702500000000001</v>
      </c>
      <c r="K4993">
        <v>25</v>
      </c>
      <c r="L4993">
        <v>98</v>
      </c>
      <c r="M4993">
        <v>40</v>
      </c>
      <c r="N4993">
        <v>8.3000000000000007</v>
      </c>
      <c r="O4993">
        <v>9</v>
      </c>
      <c r="P4993" s="5">
        <v>0.500694444444444</v>
      </c>
      <c r="Q4993" s="5">
        <v>0.50694444444444398</v>
      </c>
      <c r="R4993">
        <v>17</v>
      </c>
      <c r="S4993" t="s">
        <v>125</v>
      </c>
      <c r="T4993">
        <v>2</v>
      </c>
      <c r="U4993">
        <v>13</v>
      </c>
      <c r="X4993" t="str">
        <f>VLOOKUP($S4993,Taxonomic!A:D,2,FALSE)</f>
        <v>mullidae</v>
      </c>
      <c r="Y4993" t="str">
        <f>VLOOKUP(S4993,Taxonomic!A:D,3,FALSE)</f>
        <v>pseudupeneus</v>
      </c>
      <c r="Z4993" t="str">
        <f>VLOOKUP(S4993,Taxonomic!A:D,4,FALSE)</f>
        <v>maculatus</v>
      </c>
    </row>
    <row r="4994" spans="1:26" x14ac:dyDescent="0.2">
      <c r="A4994" t="s">
        <v>30</v>
      </c>
      <c r="B4994" t="s">
        <v>436</v>
      </c>
      <c r="C4994" s="4" t="s">
        <v>197</v>
      </c>
      <c r="D4994">
        <v>2021</v>
      </c>
      <c r="E4994">
        <v>2</v>
      </c>
      <c r="F4994" s="9">
        <v>1</v>
      </c>
      <c r="G4994" t="s">
        <v>455</v>
      </c>
      <c r="H4994" t="s">
        <v>151</v>
      </c>
      <c r="I4994">
        <f>VLOOKUP(B4994,Information_sites!D:E,2,FALSE)</f>
        <v>-24.105399999999999</v>
      </c>
      <c r="J4994">
        <f>VLOOKUP(B4994,Information_sites!D:F,3,FALSE)</f>
        <v>-45.702500000000001</v>
      </c>
      <c r="K4994">
        <v>25</v>
      </c>
      <c r="L4994">
        <v>98</v>
      </c>
      <c r="M4994">
        <v>40</v>
      </c>
      <c r="N4994">
        <v>8.3000000000000007</v>
      </c>
      <c r="O4994">
        <v>9</v>
      </c>
      <c r="P4994" s="5">
        <v>0.500694444444444</v>
      </c>
      <c r="Q4994" s="5">
        <v>0.50694444444444398</v>
      </c>
      <c r="R4994">
        <v>17</v>
      </c>
      <c r="S4994" t="s">
        <v>125</v>
      </c>
      <c r="T4994">
        <v>2</v>
      </c>
      <c r="U4994">
        <v>15</v>
      </c>
      <c r="X4994" t="str">
        <f>VLOOKUP($S4994,Taxonomic!A:D,2,FALSE)</f>
        <v>mullidae</v>
      </c>
      <c r="Y4994" t="str">
        <f>VLOOKUP(S4994,Taxonomic!A:D,3,FALSE)</f>
        <v>pseudupeneus</v>
      </c>
      <c r="Z4994" t="str">
        <f>VLOOKUP(S4994,Taxonomic!A:D,4,FALSE)</f>
        <v>maculatus</v>
      </c>
    </row>
    <row r="4995" spans="1:26" x14ac:dyDescent="0.2">
      <c r="A4995" t="s">
        <v>30</v>
      </c>
      <c r="B4995" t="s">
        <v>436</v>
      </c>
      <c r="C4995" s="4" t="s">
        <v>197</v>
      </c>
      <c r="D4995">
        <v>2021</v>
      </c>
      <c r="E4995">
        <v>2</v>
      </c>
      <c r="F4995" s="9">
        <v>1</v>
      </c>
      <c r="G4995" t="s">
        <v>455</v>
      </c>
      <c r="H4995" t="s">
        <v>151</v>
      </c>
      <c r="I4995">
        <f>VLOOKUP(B4995,Information_sites!D:E,2,FALSE)</f>
        <v>-24.105399999999999</v>
      </c>
      <c r="J4995">
        <f>VLOOKUP(B4995,Information_sites!D:F,3,FALSE)</f>
        <v>-45.702500000000001</v>
      </c>
      <c r="K4995">
        <v>25</v>
      </c>
      <c r="L4995">
        <v>98</v>
      </c>
      <c r="M4995">
        <v>40</v>
      </c>
      <c r="N4995">
        <v>8.3000000000000007</v>
      </c>
      <c r="O4995">
        <v>9</v>
      </c>
      <c r="P4995" s="5">
        <v>0.500694444444444</v>
      </c>
      <c r="Q4995" s="5">
        <v>0.50694444444444398</v>
      </c>
      <c r="R4995">
        <v>17</v>
      </c>
      <c r="S4995" t="s">
        <v>41</v>
      </c>
      <c r="T4995">
        <v>1</v>
      </c>
      <c r="U4995">
        <v>27</v>
      </c>
      <c r="X4995" t="str">
        <f>VLOOKUP($S4995,Taxonomic!A:D,2,FALSE)</f>
        <v>holocentridae</v>
      </c>
      <c r="Y4995" t="str">
        <f>VLOOKUP(S4995,Taxonomic!A:D,3,FALSE)</f>
        <v>holocentrus</v>
      </c>
      <c r="Z4995" t="str">
        <f>VLOOKUP(S4995,Taxonomic!A:D,4,FALSE)</f>
        <v>adscensionis</v>
      </c>
    </row>
    <row r="4996" spans="1:26" x14ac:dyDescent="0.2">
      <c r="A4996" t="s">
        <v>30</v>
      </c>
      <c r="B4996" t="s">
        <v>436</v>
      </c>
      <c r="C4996" s="4" t="s">
        <v>197</v>
      </c>
      <c r="D4996">
        <v>2021</v>
      </c>
      <c r="E4996">
        <v>2</v>
      </c>
      <c r="F4996" s="9">
        <v>1</v>
      </c>
      <c r="G4996" t="s">
        <v>455</v>
      </c>
      <c r="H4996" t="s">
        <v>151</v>
      </c>
      <c r="I4996">
        <f>VLOOKUP(B4996,Information_sites!D:E,2,FALSE)</f>
        <v>-24.105399999999999</v>
      </c>
      <c r="J4996">
        <f>VLOOKUP(B4996,Information_sites!D:F,3,FALSE)</f>
        <v>-45.702500000000001</v>
      </c>
      <c r="K4996">
        <v>25</v>
      </c>
      <c r="L4996">
        <v>98</v>
      </c>
      <c r="M4996">
        <v>40</v>
      </c>
      <c r="N4996">
        <v>8.3000000000000007</v>
      </c>
      <c r="O4996">
        <v>9</v>
      </c>
      <c r="P4996" s="5">
        <v>0.500694444444444</v>
      </c>
      <c r="Q4996" s="5">
        <v>0.50694444444444398</v>
      </c>
      <c r="R4996">
        <v>17</v>
      </c>
      <c r="S4996" t="s">
        <v>51</v>
      </c>
      <c r="T4996">
        <v>1</v>
      </c>
      <c r="U4996">
        <v>25</v>
      </c>
      <c r="X4996" t="str">
        <f>VLOOKUP($S4996,Taxonomic!A:D,2,FALSE)</f>
        <v>sparidae</v>
      </c>
      <c r="Y4996" t="str">
        <f>VLOOKUP(S4996,Taxonomic!A:D,3,FALSE)</f>
        <v>diplodus</v>
      </c>
      <c r="Z4996" t="str">
        <f>VLOOKUP(S4996,Taxonomic!A:D,4,FALSE)</f>
        <v>argenteus</v>
      </c>
    </row>
    <row r="4997" spans="1:26" x14ac:dyDescent="0.2">
      <c r="A4997" t="s">
        <v>30</v>
      </c>
      <c r="B4997" t="s">
        <v>436</v>
      </c>
      <c r="C4997" s="4" t="s">
        <v>197</v>
      </c>
      <c r="D4997">
        <v>2021</v>
      </c>
      <c r="E4997">
        <v>2</v>
      </c>
      <c r="F4997" s="9">
        <v>1</v>
      </c>
      <c r="G4997" t="s">
        <v>455</v>
      </c>
      <c r="H4997" t="s">
        <v>151</v>
      </c>
      <c r="I4997">
        <f>VLOOKUP(B4997,Information_sites!D:E,2,FALSE)</f>
        <v>-24.105399999999999</v>
      </c>
      <c r="J4997">
        <f>VLOOKUP(B4997,Information_sites!D:F,3,FALSE)</f>
        <v>-45.702500000000001</v>
      </c>
      <c r="K4997">
        <v>25</v>
      </c>
      <c r="L4997">
        <v>98</v>
      </c>
      <c r="M4997">
        <v>40</v>
      </c>
      <c r="N4997">
        <v>8.3000000000000007</v>
      </c>
      <c r="O4997">
        <v>9</v>
      </c>
      <c r="P4997" s="5">
        <v>0.500694444444444</v>
      </c>
      <c r="Q4997" s="5">
        <v>0.50694444444444398</v>
      </c>
      <c r="R4997">
        <v>17</v>
      </c>
      <c r="S4997" t="s">
        <v>51</v>
      </c>
      <c r="T4997">
        <v>1</v>
      </c>
      <c r="U4997">
        <v>20</v>
      </c>
      <c r="X4997" t="str">
        <f>VLOOKUP($S4997,Taxonomic!A:D,2,FALSE)</f>
        <v>sparidae</v>
      </c>
      <c r="Y4997" t="str">
        <f>VLOOKUP(S4997,Taxonomic!A:D,3,FALSE)</f>
        <v>diplodus</v>
      </c>
      <c r="Z4997" t="str">
        <f>VLOOKUP(S4997,Taxonomic!A:D,4,FALSE)</f>
        <v>argenteus</v>
      </c>
    </row>
    <row r="4998" spans="1:26" x14ac:dyDescent="0.2">
      <c r="A4998" t="s">
        <v>30</v>
      </c>
      <c r="B4998" t="s">
        <v>436</v>
      </c>
      <c r="C4998" s="4" t="s">
        <v>197</v>
      </c>
      <c r="D4998">
        <v>2021</v>
      </c>
      <c r="E4998">
        <v>2</v>
      </c>
      <c r="F4998" s="9">
        <v>1</v>
      </c>
      <c r="G4998" t="s">
        <v>455</v>
      </c>
      <c r="H4998" t="s">
        <v>151</v>
      </c>
      <c r="I4998">
        <f>VLOOKUP(B4998,Information_sites!D:E,2,FALSE)</f>
        <v>-24.105399999999999</v>
      </c>
      <c r="J4998">
        <f>VLOOKUP(B4998,Information_sites!D:F,3,FALSE)</f>
        <v>-45.702500000000001</v>
      </c>
      <c r="K4998">
        <v>25</v>
      </c>
      <c r="L4998">
        <v>98</v>
      </c>
      <c r="M4998">
        <v>40</v>
      </c>
      <c r="N4998">
        <v>8.3000000000000007</v>
      </c>
      <c r="O4998">
        <v>9</v>
      </c>
      <c r="P4998" s="5">
        <v>0.500694444444444</v>
      </c>
      <c r="Q4998" s="5">
        <v>0.50694444444444398</v>
      </c>
      <c r="R4998">
        <v>17</v>
      </c>
      <c r="S4998" t="s">
        <v>437</v>
      </c>
      <c r="T4998">
        <v>1</v>
      </c>
      <c r="U4998">
        <v>15</v>
      </c>
      <c r="X4998" t="str">
        <f>VLOOKUP($S4998,Taxonomic!A:D,2,FALSE)</f>
        <v>haemulidae</v>
      </c>
      <c r="Y4998" t="str">
        <f>VLOOKUP(S4998,Taxonomic!A:D,3,FALSE)</f>
        <v>haemulon</v>
      </c>
      <c r="Z4998" t="str">
        <f>VLOOKUP(S4998,Taxonomic!A:D,4,FALSE)</f>
        <v>atlanticus</v>
      </c>
    </row>
    <row r="4999" spans="1:26" x14ac:dyDescent="0.2">
      <c r="A4999" t="s">
        <v>30</v>
      </c>
      <c r="B4999" t="s">
        <v>436</v>
      </c>
      <c r="C4999" s="4" t="s">
        <v>197</v>
      </c>
      <c r="D4999">
        <v>2021</v>
      </c>
      <c r="E4999">
        <v>2</v>
      </c>
      <c r="F4999" s="9">
        <v>1</v>
      </c>
      <c r="G4999" t="s">
        <v>455</v>
      </c>
      <c r="H4999" t="s">
        <v>151</v>
      </c>
      <c r="I4999">
        <f>VLOOKUP(B4999,Information_sites!D:E,2,FALSE)</f>
        <v>-24.105399999999999</v>
      </c>
      <c r="J4999">
        <f>VLOOKUP(B4999,Information_sites!D:F,3,FALSE)</f>
        <v>-45.702500000000001</v>
      </c>
      <c r="K4999">
        <v>25</v>
      </c>
      <c r="L4999">
        <v>98</v>
      </c>
      <c r="M4999">
        <v>40</v>
      </c>
      <c r="N4999">
        <v>8.3000000000000007</v>
      </c>
      <c r="O4999">
        <v>9</v>
      </c>
      <c r="P4999" s="5">
        <v>0.500694444444444</v>
      </c>
      <c r="Q4999" s="5">
        <v>0.50694444444444398</v>
      </c>
      <c r="R4999">
        <v>17</v>
      </c>
      <c r="S4999" t="s">
        <v>437</v>
      </c>
      <c r="T4999">
        <v>1</v>
      </c>
      <c r="U4999">
        <v>20</v>
      </c>
      <c r="X4999" t="str">
        <f>VLOOKUP($S4999,Taxonomic!A:D,2,FALSE)</f>
        <v>haemulidae</v>
      </c>
      <c r="Y4999" t="str">
        <f>VLOOKUP(S4999,Taxonomic!A:D,3,FALSE)</f>
        <v>haemulon</v>
      </c>
      <c r="Z4999" t="str">
        <f>VLOOKUP(S4999,Taxonomic!A:D,4,FALSE)</f>
        <v>atlanticus</v>
      </c>
    </row>
    <row r="5000" spans="1:26" x14ac:dyDescent="0.2">
      <c r="A5000" t="s">
        <v>30</v>
      </c>
      <c r="B5000" t="s">
        <v>436</v>
      </c>
      <c r="C5000" s="4" t="s">
        <v>197</v>
      </c>
      <c r="D5000">
        <v>2021</v>
      </c>
      <c r="E5000">
        <v>2</v>
      </c>
      <c r="F5000" s="9">
        <v>1</v>
      </c>
      <c r="G5000" t="s">
        <v>455</v>
      </c>
      <c r="H5000" t="s">
        <v>151</v>
      </c>
      <c r="I5000">
        <f>VLOOKUP(B5000,Information_sites!D:E,2,FALSE)</f>
        <v>-24.105399999999999</v>
      </c>
      <c r="J5000">
        <f>VLOOKUP(B5000,Information_sites!D:F,3,FALSE)</f>
        <v>-45.702500000000001</v>
      </c>
      <c r="K5000">
        <v>25</v>
      </c>
      <c r="L5000">
        <v>98</v>
      </c>
      <c r="M5000">
        <v>40</v>
      </c>
      <c r="N5000">
        <v>8.3000000000000007</v>
      </c>
      <c r="O5000">
        <v>9</v>
      </c>
      <c r="P5000" s="5">
        <v>0.500694444444444</v>
      </c>
      <c r="Q5000" s="5">
        <v>0.50694444444444398</v>
      </c>
      <c r="R5000">
        <v>17</v>
      </c>
      <c r="S5000" t="s">
        <v>437</v>
      </c>
      <c r="T5000">
        <v>1</v>
      </c>
      <c r="U5000">
        <v>22</v>
      </c>
      <c r="X5000" t="str">
        <f>VLOOKUP($S5000,Taxonomic!A:D,2,FALSE)</f>
        <v>haemulidae</v>
      </c>
      <c r="Y5000" t="str">
        <f>VLOOKUP(S5000,Taxonomic!A:D,3,FALSE)</f>
        <v>haemulon</v>
      </c>
      <c r="Z5000" t="str">
        <f>VLOOKUP(S5000,Taxonomic!A:D,4,FALSE)</f>
        <v>atlanticus</v>
      </c>
    </row>
    <row r="5001" spans="1:26" x14ac:dyDescent="0.2">
      <c r="A5001" t="s">
        <v>30</v>
      </c>
      <c r="B5001" t="s">
        <v>436</v>
      </c>
      <c r="C5001" s="4" t="s">
        <v>197</v>
      </c>
      <c r="D5001">
        <v>2021</v>
      </c>
      <c r="E5001">
        <v>2</v>
      </c>
      <c r="F5001" s="9">
        <v>1</v>
      </c>
      <c r="G5001" t="s">
        <v>455</v>
      </c>
      <c r="H5001" t="s">
        <v>151</v>
      </c>
      <c r="I5001">
        <f>VLOOKUP(B5001,Information_sites!D:E,2,FALSE)</f>
        <v>-24.105399999999999</v>
      </c>
      <c r="J5001">
        <f>VLOOKUP(B5001,Information_sites!D:F,3,FALSE)</f>
        <v>-45.702500000000001</v>
      </c>
      <c r="K5001">
        <v>25</v>
      </c>
      <c r="L5001">
        <v>98</v>
      </c>
      <c r="M5001">
        <v>40</v>
      </c>
      <c r="N5001">
        <v>8.3000000000000007</v>
      </c>
      <c r="O5001">
        <v>9</v>
      </c>
      <c r="P5001" s="5">
        <v>0.500694444444444</v>
      </c>
      <c r="Q5001" s="5">
        <v>0.50694444444444398</v>
      </c>
      <c r="R5001">
        <v>17</v>
      </c>
      <c r="S5001" t="s">
        <v>114</v>
      </c>
      <c r="T5001">
        <v>1</v>
      </c>
      <c r="U5001">
        <v>8</v>
      </c>
      <c r="V5001" t="s">
        <v>137</v>
      </c>
      <c r="X5001" t="str">
        <f>VLOOKUP($S5001,Taxonomic!A:D,2,FALSE)</f>
        <v>scaridae</v>
      </c>
      <c r="Y5001" t="str">
        <f>VLOOKUP(S5001,Taxonomic!A:D,3,FALSE)</f>
        <v>cryptotomus</v>
      </c>
      <c r="Z5001" t="str">
        <f>VLOOKUP(S5001,Taxonomic!A:D,4,FALSE)</f>
        <v>roseus</v>
      </c>
    </row>
    <row r="5002" spans="1:26" x14ac:dyDescent="0.2">
      <c r="A5002" t="s">
        <v>30</v>
      </c>
      <c r="B5002" t="s">
        <v>436</v>
      </c>
      <c r="C5002" s="4" t="s">
        <v>197</v>
      </c>
      <c r="D5002">
        <v>2021</v>
      </c>
      <c r="E5002">
        <v>2</v>
      </c>
      <c r="F5002" s="9">
        <v>1</v>
      </c>
      <c r="G5002" t="s">
        <v>455</v>
      </c>
      <c r="H5002" t="s">
        <v>151</v>
      </c>
      <c r="I5002">
        <f>VLOOKUP(B5002,Information_sites!D:E,2,FALSE)</f>
        <v>-24.105399999999999</v>
      </c>
      <c r="J5002">
        <f>VLOOKUP(B5002,Information_sites!D:F,3,FALSE)</f>
        <v>-45.702500000000001</v>
      </c>
      <c r="K5002">
        <v>25</v>
      </c>
      <c r="L5002">
        <v>98</v>
      </c>
      <c r="M5002">
        <v>40</v>
      </c>
      <c r="N5002">
        <v>8.3000000000000007</v>
      </c>
      <c r="O5002">
        <v>9</v>
      </c>
      <c r="P5002" s="5">
        <v>0.500694444444444</v>
      </c>
      <c r="Q5002" s="5">
        <v>0.50694444444444398</v>
      </c>
      <c r="R5002">
        <v>17</v>
      </c>
      <c r="S5002" t="s">
        <v>40</v>
      </c>
      <c r="T5002">
        <v>2</v>
      </c>
      <c r="U5002">
        <v>3</v>
      </c>
      <c r="X5002" t="str">
        <f>VLOOKUP($S5002,Taxonomic!A:D,2,FALSE)</f>
        <v>labridae</v>
      </c>
      <c r="Y5002" t="str">
        <f>VLOOKUP(S5002,Taxonomic!A:D,3,FALSE)</f>
        <v>halichoeres</v>
      </c>
      <c r="Z5002" t="str">
        <f>VLOOKUP(S5002,Taxonomic!A:D,4,FALSE)</f>
        <v>poeyi</v>
      </c>
    </row>
    <row r="5003" spans="1:26" x14ac:dyDescent="0.2">
      <c r="A5003" t="s">
        <v>30</v>
      </c>
      <c r="B5003" t="s">
        <v>436</v>
      </c>
      <c r="C5003" s="4" t="s">
        <v>197</v>
      </c>
      <c r="D5003">
        <v>2021</v>
      </c>
      <c r="E5003">
        <v>2</v>
      </c>
      <c r="F5003" s="9">
        <v>1</v>
      </c>
      <c r="G5003" t="s">
        <v>455</v>
      </c>
      <c r="H5003" t="s">
        <v>151</v>
      </c>
      <c r="I5003">
        <f>VLOOKUP(B5003,Information_sites!D:E,2,FALSE)</f>
        <v>-24.105399999999999</v>
      </c>
      <c r="J5003">
        <f>VLOOKUP(B5003,Information_sites!D:F,3,FALSE)</f>
        <v>-45.702500000000001</v>
      </c>
      <c r="K5003">
        <v>25</v>
      </c>
      <c r="L5003">
        <v>98</v>
      </c>
      <c r="M5003">
        <v>40</v>
      </c>
      <c r="N5003">
        <v>8.3000000000000007</v>
      </c>
      <c r="O5003">
        <v>9</v>
      </c>
      <c r="P5003" s="5">
        <v>0.500694444444444</v>
      </c>
      <c r="Q5003" s="5">
        <v>0.50694444444444398</v>
      </c>
      <c r="R5003">
        <v>17</v>
      </c>
      <c r="S5003" t="s">
        <v>199</v>
      </c>
      <c r="T5003">
        <v>25</v>
      </c>
      <c r="U5003">
        <v>8</v>
      </c>
      <c r="X5003" t="str">
        <f>VLOOKUP($S5003,Taxonomic!A:D,2,FALSE)</f>
        <v>carangidae</v>
      </c>
      <c r="Y5003" t="str">
        <f>VLOOKUP(S5003,Taxonomic!A:D,3,FALSE)</f>
        <v>decapterus</v>
      </c>
      <c r="Z5003" t="str">
        <f>VLOOKUP(S5003,Taxonomic!A:D,4,FALSE)</f>
        <v>macarellus</v>
      </c>
    </row>
    <row r="5004" spans="1:26" x14ac:dyDescent="0.2">
      <c r="A5004" t="s">
        <v>30</v>
      </c>
      <c r="B5004" t="s">
        <v>436</v>
      </c>
      <c r="C5004" s="4" t="s">
        <v>197</v>
      </c>
      <c r="D5004">
        <v>2021</v>
      </c>
      <c r="E5004">
        <v>2</v>
      </c>
      <c r="F5004" s="9">
        <v>1</v>
      </c>
      <c r="G5004" t="s">
        <v>455</v>
      </c>
      <c r="H5004" t="s">
        <v>151</v>
      </c>
      <c r="I5004">
        <f>VLOOKUP(B5004,Information_sites!D:E,2,FALSE)</f>
        <v>-24.105399999999999</v>
      </c>
      <c r="J5004">
        <f>VLOOKUP(B5004,Information_sites!D:F,3,FALSE)</f>
        <v>-45.702500000000001</v>
      </c>
      <c r="K5004">
        <v>25</v>
      </c>
      <c r="L5004">
        <v>98</v>
      </c>
      <c r="M5004">
        <v>40</v>
      </c>
      <c r="N5004">
        <v>8.3000000000000007</v>
      </c>
      <c r="O5004">
        <v>9</v>
      </c>
      <c r="P5004" s="5">
        <v>0.500694444444444</v>
      </c>
      <c r="Q5004" s="5">
        <v>0.50694444444444398</v>
      </c>
      <c r="R5004">
        <v>17</v>
      </c>
      <c r="S5004" t="s">
        <v>100</v>
      </c>
      <c r="T5004">
        <v>12</v>
      </c>
      <c r="U5004">
        <v>3</v>
      </c>
      <c r="X5004" t="str">
        <f>VLOOKUP($S5004,Taxonomic!A:D,2,FALSE)</f>
        <v>gobiidae</v>
      </c>
      <c r="Y5004" t="str">
        <f>VLOOKUP(S5004,Taxonomic!A:D,3,FALSE)</f>
        <v>coryphopterus</v>
      </c>
      <c r="Z5004" t="str">
        <f>VLOOKUP(S5004,Taxonomic!A:D,4,FALSE)</f>
        <v>glaucofraenum</v>
      </c>
    </row>
    <row r="5005" spans="1:26" x14ac:dyDescent="0.2">
      <c r="A5005" t="s">
        <v>30</v>
      </c>
      <c r="B5005" t="s">
        <v>436</v>
      </c>
      <c r="C5005" s="4" t="s">
        <v>197</v>
      </c>
      <c r="D5005">
        <v>2021</v>
      </c>
      <c r="E5005">
        <v>2</v>
      </c>
      <c r="F5005" s="9">
        <v>1</v>
      </c>
      <c r="G5005" t="s">
        <v>455</v>
      </c>
      <c r="H5005" t="s">
        <v>151</v>
      </c>
      <c r="I5005">
        <f>VLOOKUP(B5005,Information_sites!D:E,2,FALSE)</f>
        <v>-24.105399999999999</v>
      </c>
      <c r="J5005">
        <f>VLOOKUP(B5005,Information_sites!D:F,3,FALSE)</f>
        <v>-45.702500000000001</v>
      </c>
      <c r="K5005">
        <v>25</v>
      </c>
      <c r="L5005">
        <v>98</v>
      </c>
      <c r="M5005">
        <v>40</v>
      </c>
      <c r="N5005">
        <v>8.3000000000000007</v>
      </c>
      <c r="O5005">
        <v>9</v>
      </c>
      <c r="P5005" s="5">
        <v>0.500694444444444</v>
      </c>
      <c r="Q5005" s="5">
        <v>0.50694444444444398</v>
      </c>
      <c r="R5005">
        <v>17</v>
      </c>
      <c r="S5005" t="s">
        <v>100</v>
      </c>
      <c r="T5005">
        <v>26</v>
      </c>
      <c r="U5005">
        <v>5</v>
      </c>
      <c r="X5005" t="str">
        <f>VLOOKUP($S5005,Taxonomic!A:D,2,FALSE)</f>
        <v>gobiidae</v>
      </c>
      <c r="Y5005" t="str">
        <f>VLOOKUP(S5005,Taxonomic!A:D,3,FALSE)</f>
        <v>coryphopterus</v>
      </c>
      <c r="Z5005" t="str">
        <f>VLOOKUP(S5005,Taxonomic!A:D,4,FALSE)</f>
        <v>glaucofraenum</v>
      </c>
    </row>
    <row r="5006" spans="1:26" x14ac:dyDescent="0.2">
      <c r="A5006" t="s">
        <v>30</v>
      </c>
      <c r="B5006" t="s">
        <v>436</v>
      </c>
      <c r="C5006" s="4" t="s">
        <v>197</v>
      </c>
      <c r="D5006">
        <v>2021</v>
      </c>
      <c r="E5006">
        <v>2</v>
      </c>
      <c r="F5006" s="9">
        <v>1</v>
      </c>
      <c r="G5006" t="s">
        <v>455</v>
      </c>
      <c r="H5006" t="s">
        <v>151</v>
      </c>
      <c r="I5006">
        <f>VLOOKUP(B5006,Information_sites!D:E,2,FALSE)</f>
        <v>-24.105399999999999</v>
      </c>
      <c r="J5006">
        <f>VLOOKUP(B5006,Information_sites!D:F,3,FALSE)</f>
        <v>-45.702500000000001</v>
      </c>
      <c r="K5006">
        <v>25</v>
      </c>
      <c r="L5006">
        <v>98</v>
      </c>
      <c r="M5006">
        <v>40</v>
      </c>
      <c r="N5006">
        <v>8.3000000000000007</v>
      </c>
      <c r="O5006">
        <v>9</v>
      </c>
      <c r="P5006" s="5">
        <v>0.500694444444444</v>
      </c>
      <c r="Q5006" s="5">
        <v>0.50694444444444398</v>
      </c>
      <c r="R5006">
        <v>17</v>
      </c>
      <c r="S5006" t="s">
        <v>100</v>
      </c>
      <c r="T5006">
        <v>13</v>
      </c>
      <c r="U5006">
        <v>7</v>
      </c>
      <c r="X5006" t="str">
        <f>VLOOKUP($S5006,Taxonomic!A:D,2,FALSE)</f>
        <v>gobiidae</v>
      </c>
      <c r="Y5006" t="str">
        <f>VLOOKUP(S5006,Taxonomic!A:D,3,FALSE)</f>
        <v>coryphopterus</v>
      </c>
      <c r="Z5006" t="str">
        <f>VLOOKUP(S5006,Taxonomic!A:D,4,FALSE)</f>
        <v>glaucofraenum</v>
      </c>
    </row>
    <row r="5007" spans="1:26" x14ac:dyDescent="0.2">
      <c r="A5007" t="s">
        <v>30</v>
      </c>
      <c r="B5007" t="s">
        <v>436</v>
      </c>
      <c r="C5007" s="4" t="s">
        <v>197</v>
      </c>
      <c r="D5007">
        <v>2021</v>
      </c>
      <c r="E5007">
        <v>2</v>
      </c>
      <c r="F5007" s="9">
        <v>1</v>
      </c>
      <c r="G5007" t="s">
        <v>455</v>
      </c>
      <c r="H5007" t="s">
        <v>151</v>
      </c>
      <c r="I5007">
        <f>VLOOKUP(B5007,Information_sites!D:E,2,FALSE)</f>
        <v>-24.105399999999999</v>
      </c>
      <c r="J5007">
        <f>VLOOKUP(B5007,Information_sites!D:F,3,FALSE)</f>
        <v>-45.702500000000001</v>
      </c>
      <c r="K5007">
        <v>25</v>
      </c>
      <c r="L5007">
        <v>98</v>
      </c>
      <c r="M5007">
        <v>40</v>
      </c>
      <c r="N5007">
        <v>8.3000000000000007</v>
      </c>
      <c r="O5007">
        <v>9</v>
      </c>
      <c r="P5007" s="5">
        <v>0.500694444444444</v>
      </c>
      <c r="Q5007" s="5">
        <v>0.50694444444444398</v>
      </c>
      <c r="R5007">
        <v>17</v>
      </c>
      <c r="S5007" t="s">
        <v>164</v>
      </c>
      <c r="T5007">
        <v>3</v>
      </c>
      <c r="U5007">
        <v>8</v>
      </c>
      <c r="X5007" t="str">
        <f>VLOOKUP($S5007,Taxonomic!A:D,2,FALSE)</f>
        <v>gobiidae</v>
      </c>
      <c r="Y5007" t="str">
        <f>VLOOKUP(S5007,Taxonomic!A:D,3,FALSE)</f>
        <v>ctenogobius</v>
      </c>
      <c r="Z5007" t="str">
        <f>VLOOKUP(S5007,Taxonomic!A:D,4,FALSE)</f>
        <v>saepepallens</v>
      </c>
    </row>
    <row r="5008" spans="1:26" x14ac:dyDescent="0.2">
      <c r="A5008" t="s">
        <v>30</v>
      </c>
      <c r="B5008" t="s">
        <v>436</v>
      </c>
      <c r="C5008" s="4" t="s">
        <v>197</v>
      </c>
      <c r="D5008">
        <v>2021</v>
      </c>
      <c r="E5008">
        <v>2</v>
      </c>
      <c r="F5008" s="9">
        <v>1</v>
      </c>
      <c r="G5008" t="s">
        <v>455</v>
      </c>
      <c r="H5008" t="s">
        <v>151</v>
      </c>
      <c r="I5008">
        <f>VLOOKUP(B5008,Information_sites!D:E,2,FALSE)</f>
        <v>-24.105399999999999</v>
      </c>
      <c r="J5008">
        <f>VLOOKUP(B5008,Information_sites!D:F,3,FALSE)</f>
        <v>-45.702500000000001</v>
      </c>
      <c r="K5008">
        <v>25</v>
      </c>
      <c r="L5008">
        <v>98</v>
      </c>
      <c r="M5008">
        <v>40</v>
      </c>
      <c r="N5008">
        <v>8.3000000000000007</v>
      </c>
      <c r="O5008">
        <v>9</v>
      </c>
      <c r="P5008" s="5">
        <v>0.500694444444444</v>
      </c>
      <c r="Q5008" s="5">
        <v>0.50694444444444398</v>
      </c>
      <c r="R5008">
        <v>17</v>
      </c>
      <c r="S5008" t="s">
        <v>55</v>
      </c>
      <c r="T5008">
        <v>1</v>
      </c>
      <c r="U5008">
        <v>3</v>
      </c>
      <c r="X5008" t="str">
        <f>VLOOKUP($S5008,Taxonomic!A:D,2,FALSE)</f>
        <v>blenniidae</v>
      </c>
      <c r="Y5008" t="str">
        <f>VLOOKUP(S5008,Taxonomic!A:D,3,FALSE)</f>
        <v>parablennius</v>
      </c>
      <c r="Z5008" t="str">
        <f>VLOOKUP(S5008,Taxonomic!A:D,4,FALSE)</f>
        <v>pilicornis</v>
      </c>
    </row>
    <row r="5009" spans="1:26" x14ac:dyDescent="0.2">
      <c r="A5009" t="s">
        <v>30</v>
      </c>
      <c r="B5009" t="s">
        <v>436</v>
      </c>
      <c r="C5009" s="4" t="s">
        <v>197</v>
      </c>
      <c r="D5009">
        <v>2021</v>
      </c>
      <c r="E5009">
        <v>2</v>
      </c>
      <c r="F5009" s="9">
        <v>1</v>
      </c>
      <c r="G5009" t="s">
        <v>455</v>
      </c>
      <c r="H5009" t="s">
        <v>151</v>
      </c>
      <c r="I5009">
        <f>VLOOKUP(B5009,Information_sites!D:E,2,FALSE)</f>
        <v>-24.105399999999999</v>
      </c>
      <c r="J5009">
        <f>VLOOKUP(B5009,Information_sites!D:F,3,FALSE)</f>
        <v>-45.702500000000001</v>
      </c>
      <c r="K5009">
        <v>25</v>
      </c>
      <c r="L5009">
        <v>98</v>
      </c>
      <c r="M5009">
        <v>40</v>
      </c>
      <c r="N5009">
        <v>8.3000000000000007</v>
      </c>
      <c r="O5009">
        <v>9</v>
      </c>
      <c r="P5009" s="5">
        <v>0.500694444444444</v>
      </c>
      <c r="Q5009" s="5">
        <v>0.50694444444444398</v>
      </c>
      <c r="R5009">
        <v>17</v>
      </c>
      <c r="S5009" t="s">
        <v>107</v>
      </c>
      <c r="T5009">
        <v>1</v>
      </c>
      <c r="U5009">
        <v>5</v>
      </c>
      <c r="X5009" t="str">
        <f>VLOOKUP($S5009,Taxonomic!A:D,2,FALSE)</f>
        <v>sciaenidae</v>
      </c>
      <c r="Y5009" t="str">
        <f>VLOOKUP(S5009,Taxonomic!A:D,3,FALSE)</f>
        <v>pareques</v>
      </c>
      <c r="Z5009" t="str">
        <f>VLOOKUP(S5009,Taxonomic!A:D,4,FALSE)</f>
        <v>acuminatus</v>
      </c>
    </row>
    <row r="5010" spans="1:26" x14ac:dyDescent="0.2">
      <c r="A5010" t="s">
        <v>30</v>
      </c>
      <c r="B5010" t="s">
        <v>436</v>
      </c>
      <c r="C5010" s="4" t="s">
        <v>197</v>
      </c>
      <c r="D5010">
        <v>2021</v>
      </c>
      <c r="E5010">
        <v>2</v>
      </c>
      <c r="F5010" s="9">
        <v>1</v>
      </c>
      <c r="G5010" t="s">
        <v>455</v>
      </c>
      <c r="H5010" t="s">
        <v>151</v>
      </c>
      <c r="I5010">
        <f>VLOOKUP(B5010,Information_sites!D:E,2,FALSE)</f>
        <v>-24.105399999999999</v>
      </c>
      <c r="J5010">
        <f>VLOOKUP(B5010,Information_sites!D:F,3,FALSE)</f>
        <v>-45.702500000000001</v>
      </c>
      <c r="K5010">
        <v>25</v>
      </c>
      <c r="L5010">
        <v>98</v>
      </c>
      <c r="M5010">
        <v>40</v>
      </c>
      <c r="N5010">
        <v>8.3000000000000007</v>
      </c>
      <c r="O5010">
        <v>9</v>
      </c>
      <c r="P5010" s="5">
        <v>0.500694444444444</v>
      </c>
      <c r="Q5010" s="5">
        <v>0.50694444444444398</v>
      </c>
      <c r="R5010">
        <v>17</v>
      </c>
      <c r="S5010" t="s">
        <v>68</v>
      </c>
      <c r="T5010">
        <v>1</v>
      </c>
      <c r="U5010">
        <v>5</v>
      </c>
      <c r="X5010" t="str">
        <f>VLOOKUP($S5010,Taxonomic!A:D,2,FALSE)</f>
        <v>blenniidae</v>
      </c>
      <c r="Y5010" t="str">
        <f>VLOOKUP(S5010,Taxonomic!A:D,3,FALSE)</f>
        <v>hypleurochilus</v>
      </c>
      <c r="Z5010" t="str">
        <f>VLOOKUP(S5010,Taxonomic!A:D,4,FALSE)</f>
        <v>fissicornis</v>
      </c>
    </row>
    <row r="5011" spans="1:26" x14ac:dyDescent="0.2">
      <c r="A5011" t="s">
        <v>30</v>
      </c>
      <c r="B5011" t="s">
        <v>436</v>
      </c>
      <c r="C5011" s="4" t="s">
        <v>197</v>
      </c>
      <c r="D5011">
        <v>2021</v>
      </c>
      <c r="E5011">
        <v>2</v>
      </c>
      <c r="F5011" s="9">
        <v>1</v>
      </c>
      <c r="G5011" t="s">
        <v>455</v>
      </c>
      <c r="H5011" t="s">
        <v>151</v>
      </c>
      <c r="I5011">
        <f>VLOOKUP(B5011,Information_sites!D:E,2,FALSE)</f>
        <v>-24.105399999999999</v>
      </c>
      <c r="J5011">
        <f>VLOOKUP(B5011,Information_sites!D:F,3,FALSE)</f>
        <v>-45.702500000000001</v>
      </c>
      <c r="K5011">
        <v>25</v>
      </c>
      <c r="L5011">
        <v>98</v>
      </c>
      <c r="M5011">
        <v>40</v>
      </c>
      <c r="N5011">
        <v>8.3000000000000007</v>
      </c>
      <c r="O5011">
        <v>9</v>
      </c>
      <c r="P5011" s="5">
        <v>0.500694444444444</v>
      </c>
      <c r="Q5011" s="5">
        <v>0.50694444444444398</v>
      </c>
      <c r="R5011">
        <v>17</v>
      </c>
      <c r="S5011" t="s">
        <v>65</v>
      </c>
      <c r="T5011">
        <v>1</v>
      </c>
      <c r="U5011">
        <v>4</v>
      </c>
      <c r="X5011" t="str">
        <f>VLOOKUP($S5011,Taxonomic!A:D,2,FALSE)</f>
        <v>gobiidae</v>
      </c>
      <c r="Y5011" t="str">
        <f>VLOOKUP(S5011,Taxonomic!A:D,3,FALSE)</f>
        <v>elacatinus</v>
      </c>
      <c r="Z5011" t="str">
        <f>VLOOKUP(S5011,Taxonomic!A:D,4,FALSE)</f>
        <v>figaro</v>
      </c>
    </row>
    <row r="5012" spans="1:26" x14ac:dyDescent="0.2">
      <c r="A5012" t="s">
        <v>30</v>
      </c>
      <c r="B5012" t="s">
        <v>436</v>
      </c>
      <c r="C5012" s="4" t="s">
        <v>197</v>
      </c>
      <c r="D5012">
        <v>2021</v>
      </c>
      <c r="E5012">
        <v>2</v>
      </c>
      <c r="F5012" s="9">
        <v>1</v>
      </c>
      <c r="G5012" t="s">
        <v>455</v>
      </c>
      <c r="H5012" t="s">
        <v>151</v>
      </c>
      <c r="I5012">
        <f>VLOOKUP(B5012,Information_sites!D:E,2,FALSE)</f>
        <v>-24.105399999999999</v>
      </c>
      <c r="J5012">
        <f>VLOOKUP(B5012,Information_sites!D:F,3,FALSE)</f>
        <v>-45.702500000000001</v>
      </c>
      <c r="K5012">
        <v>25</v>
      </c>
      <c r="L5012">
        <v>98</v>
      </c>
      <c r="M5012">
        <v>40</v>
      </c>
      <c r="N5012">
        <v>8.3000000000000007</v>
      </c>
      <c r="O5012">
        <v>9</v>
      </c>
      <c r="P5012" s="5">
        <v>0.500694444444444</v>
      </c>
      <c r="Q5012" s="5">
        <v>0.50694444444444398</v>
      </c>
      <c r="R5012">
        <v>17</v>
      </c>
      <c r="S5012" t="s">
        <v>65</v>
      </c>
      <c r="T5012">
        <v>2</v>
      </c>
      <c r="U5012">
        <v>3</v>
      </c>
      <c r="X5012" t="str">
        <f>VLOOKUP($S5012,Taxonomic!A:D,2,FALSE)</f>
        <v>gobiidae</v>
      </c>
      <c r="Y5012" t="str">
        <f>VLOOKUP(S5012,Taxonomic!A:D,3,FALSE)</f>
        <v>elacatinus</v>
      </c>
      <c r="Z5012" t="str">
        <f>VLOOKUP(S5012,Taxonomic!A:D,4,FALSE)</f>
        <v>figaro</v>
      </c>
    </row>
    <row r="5013" spans="1:26" x14ac:dyDescent="0.2">
      <c r="A5013" t="s">
        <v>30</v>
      </c>
      <c r="B5013" t="s">
        <v>436</v>
      </c>
      <c r="C5013" s="4" t="s">
        <v>197</v>
      </c>
      <c r="D5013">
        <v>2021</v>
      </c>
      <c r="E5013">
        <v>2</v>
      </c>
      <c r="F5013" s="9">
        <v>1</v>
      </c>
      <c r="G5013" t="s">
        <v>455</v>
      </c>
      <c r="H5013" t="s">
        <v>151</v>
      </c>
      <c r="I5013">
        <f>VLOOKUP(B5013,Information_sites!D:E,2,FALSE)</f>
        <v>-24.105399999999999</v>
      </c>
      <c r="J5013">
        <f>VLOOKUP(B5013,Information_sites!D:F,3,FALSE)</f>
        <v>-45.702500000000001</v>
      </c>
      <c r="K5013">
        <v>25</v>
      </c>
      <c r="L5013">
        <v>98</v>
      </c>
      <c r="M5013">
        <v>40</v>
      </c>
      <c r="N5013">
        <v>8.3000000000000007</v>
      </c>
      <c r="O5013">
        <v>9</v>
      </c>
      <c r="P5013" s="5">
        <v>0.500694444444444</v>
      </c>
      <c r="Q5013" s="5">
        <v>0.50694444444444398</v>
      </c>
      <c r="R5013">
        <v>17</v>
      </c>
      <c r="S5013" t="s">
        <v>65</v>
      </c>
      <c r="T5013">
        <v>3</v>
      </c>
      <c r="U5013">
        <v>2</v>
      </c>
      <c r="X5013" t="str">
        <f>VLOOKUP($S5013,Taxonomic!A:D,2,FALSE)</f>
        <v>gobiidae</v>
      </c>
      <c r="Y5013" t="str">
        <f>VLOOKUP(S5013,Taxonomic!A:D,3,FALSE)</f>
        <v>elacatinus</v>
      </c>
      <c r="Z5013" t="str">
        <f>VLOOKUP(S5013,Taxonomic!A:D,4,FALSE)</f>
        <v>figaro</v>
      </c>
    </row>
    <row r="5014" spans="1:26" x14ac:dyDescent="0.2">
      <c r="A5014" t="s">
        <v>30</v>
      </c>
      <c r="B5014" t="s">
        <v>436</v>
      </c>
      <c r="C5014" s="4" t="s">
        <v>197</v>
      </c>
      <c r="D5014">
        <v>2021</v>
      </c>
      <c r="E5014">
        <v>2</v>
      </c>
      <c r="F5014" s="9">
        <v>1</v>
      </c>
      <c r="G5014" t="s">
        <v>455</v>
      </c>
      <c r="H5014" t="s">
        <v>151</v>
      </c>
      <c r="I5014">
        <f>VLOOKUP(B5014,Information_sites!D:E,2,FALSE)</f>
        <v>-24.105399999999999</v>
      </c>
      <c r="J5014">
        <f>VLOOKUP(B5014,Information_sites!D:F,3,FALSE)</f>
        <v>-45.702500000000001</v>
      </c>
      <c r="K5014">
        <v>25</v>
      </c>
      <c r="L5014">
        <v>98</v>
      </c>
      <c r="M5014">
        <v>40</v>
      </c>
      <c r="N5014">
        <v>8.3000000000000007</v>
      </c>
      <c r="O5014">
        <v>9</v>
      </c>
      <c r="P5014" s="5">
        <v>0.500694444444444</v>
      </c>
      <c r="Q5014" s="5">
        <v>0.50694444444444398</v>
      </c>
      <c r="R5014">
        <v>17</v>
      </c>
      <c r="S5014" t="s">
        <v>153</v>
      </c>
      <c r="T5014">
        <v>2</v>
      </c>
      <c r="U5014">
        <v>4</v>
      </c>
      <c r="X5014" t="str">
        <f>VLOOKUP($S5014,Taxonomic!A:D,2,FALSE)</f>
        <v>gobiidae</v>
      </c>
      <c r="Y5014" t="str">
        <f>VLOOKUP(S5014,Taxonomic!A:D,3,FALSE)</f>
        <v>gnatholepis</v>
      </c>
      <c r="Z5014" t="str">
        <f>VLOOKUP(S5014,Taxonomic!A:D,4,FALSE)</f>
        <v>thompsoni</v>
      </c>
    </row>
    <row r="5015" spans="1:26" x14ac:dyDescent="0.2">
      <c r="A5015" t="s">
        <v>30</v>
      </c>
      <c r="B5015" t="s">
        <v>436</v>
      </c>
      <c r="C5015" s="4" t="s">
        <v>197</v>
      </c>
      <c r="D5015">
        <v>2021</v>
      </c>
      <c r="E5015">
        <v>2</v>
      </c>
      <c r="F5015" s="9">
        <v>1</v>
      </c>
      <c r="G5015" t="s">
        <v>455</v>
      </c>
      <c r="H5015" t="s">
        <v>151</v>
      </c>
      <c r="I5015">
        <f>VLOOKUP(B5015,Information_sites!D:E,2,FALSE)</f>
        <v>-24.105399999999999</v>
      </c>
      <c r="J5015">
        <f>VLOOKUP(B5015,Information_sites!D:F,3,FALSE)</f>
        <v>-45.702500000000001</v>
      </c>
      <c r="K5015">
        <v>25</v>
      </c>
      <c r="L5015">
        <v>98</v>
      </c>
      <c r="M5015">
        <v>40</v>
      </c>
      <c r="N5015">
        <v>8.3000000000000007</v>
      </c>
      <c r="O5015">
        <v>9</v>
      </c>
      <c r="P5015" s="5">
        <v>0.500694444444444</v>
      </c>
      <c r="Q5015" s="5">
        <v>0.50694444444444398</v>
      </c>
      <c r="R5015">
        <v>17</v>
      </c>
      <c r="S5015" t="s">
        <v>92</v>
      </c>
      <c r="T5015">
        <v>1</v>
      </c>
      <c r="U5015">
        <v>7</v>
      </c>
      <c r="X5015" t="str">
        <f>VLOOKUP($S5015,Taxonomic!A:D,2,FALSE)</f>
        <v>labrisomidae</v>
      </c>
      <c r="Y5015" t="str">
        <f>VLOOKUP(S5015,Taxonomic!A:D,3,FALSE)</f>
        <v>gobioclinus</v>
      </c>
      <c r="Z5015" t="str">
        <f>VLOOKUP(S5015,Taxonomic!A:D,4,FALSE)</f>
        <v>kalisherae</v>
      </c>
    </row>
    <row r="5016" spans="1:26" x14ac:dyDescent="0.2">
      <c r="A5016" t="s">
        <v>30</v>
      </c>
      <c r="B5016" t="s">
        <v>436</v>
      </c>
      <c r="C5016" s="4" t="s">
        <v>197</v>
      </c>
      <c r="D5016">
        <v>2021</v>
      </c>
      <c r="E5016">
        <v>2</v>
      </c>
      <c r="F5016" s="9">
        <v>1</v>
      </c>
      <c r="G5016" t="s">
        <v>455</v>
      </c>
      <c r="H5016" t="s">
        <v>151</v>
      </c>
      <c r="I5016">
        <f>VLOOKUP(B5016,Information_sites!D:E,2,FALSE)</f>
        <v>-24.105399999999999</v>
      </c>
      <c r="J5016">
        <f>VLOOKUP(B5016,Information_sites!D:F,3,FALSE)</f>
        <v>-45.702500000000001</v>
      </c>
      <c r="K5016">
        <v>25</v>
      </c>
      <c r="L5016">
        <v>98</v>
      </c>
      <c r="M5016">
        <v>40</v>
      </c>
      <c r="N5016">
        <v>8.3000000000000007</v>
      </c>
      <c r="O5016">
        <v>9</v>
      </c>
      <c r="P5016" s="5">
        <v>0.500694444444444</v>
      </c>
      <c r="Q5016" s="5">
        <v>0.50694444444444398</v>
      </c>
      <c r="R5016">
        <v>17</v>
      </c>
      <c r="S5016" t="s">
        <v>46</v>
      </c>
      <c r="T5016">
        <v>1</v>
      </c>
      <c r="U5016">
        <v>12</v>
      </c>
      <c r="X5016" t="str">
        <f>VLOOKUP($S5016,Taxonomic!A:D,2,FALSE)</f>
        <v>pomacentridae</v>
      </c>
      <c r="Y5016" t="str">
        <f>VLOOKUP(S5016,Taxonomic!A:D,3,FALSE)</f>
        <v>stegastes</v>
      </c>
      <c r="Z5016" t="str">
        <f>VLOOKUP(S5016,Taxonomic!A:D,4,FALSE)</f>
        <v>fuscus</v>
      </c>
    </row>
    <row r="5017" spans="1:26" x14ac:dyDescent="0.2">
      <c r="A5017" t="s">
        <v>30</v>
      </c>
      <c r="B5017" t="s">
        <v>436</v>
      </c>
      <c r="C5017" s="4" t="s">
        <v>197</v>
      </c>
      <c r="D5017">
        <v>2021</v>
      </c>
      <c r="E5017">
        <v>2</v>
      </c>
      <c r="F5017" s="9">
        <v>1</v>
      </c>
      <c r="G5017" t="s">
        <v>455</v>
      </c>
      <c r="H5017" t="s">
        <v>151</v>
      </c>
      <c r="I5017">
        <f>VLOOKUP(B5017,Information_sites!D:E,2,FALSE)</f>
        <v>-24.105399999999999</v>
      </c>
      <c r="J5017">
        <f>VLOOKUP(B5017,Information_sites!D:F,3,FALSE)</f>
        <v>-45.702500000000001</v>
      </c>
      <c r="K5017">
        <v>25</v>
      </c>
      <c r="L5017">
        <v>98</v>
      </c>
      <c r="M5017">
        <v>40</v>
      </c>
      <c r="N5017">
        <v>8.3000000000000007</v>
      </c>
      <c r="O5017">
        <v>9</v>
      </c>
      <c r="P5017" s="5">
        <v>0.500694444444444</v>
      </c>
      <c r="Q5017" s="5">
        <v>0.50694444444444398</v>
      </c>
      <c r="R5017">
        <v>17</v>
      </c>
      <c r="S5017" t="s">
        <v>41</v>
      </c>
      <c r="T5017">
        <v>1</v>
      </c>
      <c r="U5017">
        <v>27</v>
      </c>
      <c r="X5017" t="str">
        <f>VLOOKUP($S5017,Taxonomic!A:D,2,FALSE)</f>
        <v>holocentridae</v>
      </c>
      <c r="Y5017" t="str">
        <f>VLOOKUP(S5017,Taxonomic!A:D,3,FALSE)</f>
        <v>holocentrus</v>
      </c>
      <c r="Z5017" t="str">
        <f>VLOOKUP(S5017,Taxonomic!A:D,4,FALSE)</f>
        <v>adscensionis</v>
      </c>
    </row>
    <row r="5018" spans="1:26" x14ac:dyDescent="0.2">
      <c r="A5018" t="s">
        <v>30</v>
      </c>
      <c r="B5018" t="s">
        <v>436</v>
      </c>
      <c r="C5018" s="4" t="s">
        <v>197</v>
      </c>
      <c r="D5018">
        <v>2021</v>
      </c>
      <c r="E5018">
        <v>2</v>
      </c>
      <c r="F5018" s="9">
        <v>1</v>
      </c>
      <c r="G5018" t="s">
        <v>455</v>
      </c>
      <c r="H5018" t="s">
        <v>151</v>
      </c>
      <c r="I5018">
        <f>VLOOKUP(B5018,Information_sites!D:E,2,FALSE)</f>
        <v>-24.105399999999999</v>
      </c>
      <c r="J5018">
        <f>VLOOKUP(B5018,Information_sites!D:F,3,FALSE)</f>
        <v>-45.702500000000001</v>
      </c>
      <c r="K5018">
        <v>25</v>
      </c>
      <c r="L5018">
        <v>98</v>
      </c>
      <c r="M5018">
        <v>40</v>
      </c>
      <c r="N5018">
        <v>8.3000000000000007</v>
      </c>
      <c r="O5018">
        <v>9</v>
      </c>
      <c r="P5018" s="5">
        <v>0.500694444444444</v>
      </c>
      <c r="Q5018" s="5">
        <v>0.50694444444444398</v>
      </c>
      <c r="R5018">
        <v>17</v>
      </c>
      <c r="S5018" t="s">
        <v>41</v>
      </c>
      <c r="T5018">
        <v>1</v>
      </c>
      <c r="U5018">
        <v>30</v>
      </c>
      <c r="X5018" t="str">
        <f>VLOOKUP($S5018,Taxonomic!A:D,2,FALSE)</f>
        <v>holocentridae</v>
      </c>
      <c r="Y5018" t="str">
        <f>VLOOKUP(S5018,Taxonomic!A:D,3,FALSE)</f>
        <v>holocentrus</v>
      </c>
      <c r="Z5018" t="str">
        <f>VLOOKUP(S5018,Taxonomic!A:D,4,FALSE)</f>
        <v>adscensionis</v>
      </c>
    </row>
    <row r="5019" spans="1:26" x14ac:dyDescent="0.2">
      <c r="A5019" t="s">
        <v>30</v>
      </c>
      <c r="B5019" t="s">
        <v>436</v>
      </c>
      <c r="C5019" s="4" t="s">
        <v>197</v>
      </c>
      <c r="D5019">
        <v>2021</v>
      </c>
      <c r="E5019">
        <v>2</v>
      </c>
      <c r="F5019" s="9">
        <v>1</v>
      </c>
      <c r="G5019" t="s">
        <v>455</v>
      </c>
      <c r="H5019" t="s">
        <v>151</v>
      </c>
      <c r="I5019">
        <f>VLOOKUP(B5019,Information_sites!D:E,2,FALSE)</f>
        <v>-24.105399999999999</v>
      </c>
      <c r="J5019">
        <f>VLOOKUP(B5019,Information_sites!D:F,3,FALSE)</f>
        <v>-45.702500000000001</v>
      </c>
      <c r="K5019">
        <v>26</v>
      </c>
      <c r="L5019">
        <v>99</v>
      </c>
      <c r="M5019">
        <v>40</v>
      </c>
      <c r="N5019">
        <v>5.5</v>
      </c>
      <c r="O5019">
        <v>9</v>
      </c>
      <c r="P5019" s="5">
        <v>0.50833333333333297</v>
      </c>
      <c r="Q5019" s="5">
        <v>0.51458333333333295</v>
      </c>
      <c r="R5019">
        <v>26</v>
      </c>
      <c r="S5019" t="s">
        <v>75</v>
      </c>
      <c r="T5019">
        <v>1</v>
      </c>
      <c r="U5019">
        <v>22</v>
      </c>
      <c r="X5019" t="str">
        <f>VLOOKUP($S5019,Taxonomic!A:D,2,FALSE)</f>
        <v>labridae</v>
      </c>
      <c r="Y5019" t="str">
        <f>VLOOKUP(S5019,Taxonomic!A:D,3,FALSE)</f>
        <v>halichoeres</v>
      </c>
      <c r="Z5019" t="str">
        <f>VLOOKUP(S5019,Taxonomic!A:D,4,FALSE)</f>
        <v>brasiliensis</v>
      </c>
    </row>
    <row r="5020" spans="1:26" x14ac:dyDescent="0.2">
      <c r="A5020" t="s">
        <v>30</v>
      </c>
      <c r="B5020" t="s">
        <v>436</v>
      </c>
      <c r="C5020" s="4" t="s">
        <v>197</v>
      </c>
      <c r="D5020">
        <v>2021</v>
      </c>
      <c r="E5020">
        <v>2</v>
      </c>
      <c r="F5020" s="9">
        <v>1</v>
      </c>
      <c r="G5020" t="s">
        <v>455</v>
      </c>
      <c r="H5020" t="s">
        <v>151</v>
      </c>
      <c r="I5020">
        <f>VLOOKUP(B5020,Information_sites!D:E,2,FALSE)</f>
        <v>-24.105399999999999</v>
      </c>
      <c r="J5020">
        <f>VLOOKUP(B5020,Information_sites!D:F,3,FALSE)</f>
        <v>-45.702500000000001</v>
      </c>
      <c r="K5020">
        <v>26</v>
      </c>
      <c r="L5020">
        <v>99</v>
      </c>
      <c r="M5020">
        <v>40</v>
      </c>
      <c r="N5020">
        <v>5.5</v>
      </c>
      <c r="O5020">
        <v>9</v>
      </c>
      <c r="P5020" s="5">
        <v>0.50833333333333297</v>
      </c>
      <c r="Q5020" s="5">
        <v>0.51458333333333295</v>
      </c>
      <c r="R5020">
        <v>26</v>
      </c>
      <c r="S5020" t="s">
        <v>64</v>
      </c>
      <c r="T5020">
        <v>1</v>
      </c>
      <c r="U5020">
        <v>25</v>
      </c>
      <c r="X5020" t="str">
        <f>VLOOKUP($S5020,Taxonomic!A:D,2,FALSE)</f>
        <v>kyphosidae</v>
      </c>
      <c r="Y5020" t="str">
        <f>VLOOKUP(S5020,Taxonomic!A:D,3,FALSE)</f>
        <v>kyphosus</v>
      </c>
      <c r="Z5020" t="str">
        <f>VLOOKUP(S5020,Taxonomic!A:D,4,FALSE)</f>
        <v>vaigiensis</v>
      </c>
    </row>
    <row r="5021" spans="1:26" x14ac:dyDescent="0.2">
      <c r="A5021" t="s">
        <v>30</v>
      </c>
      <c r="B5021" t="s">
        <v>436</v>
      </c>
      <c r="C5021" s="4" t="s">
        <v>197</v>
      </c>
      <c r="D5021">
        <v>2021</v>
      </c>
      <c r="E5021">
        <v>2</v>
      </c>
      <c r="F5021" s="9">
        <v>1</v>
      </c>
      <c r="G5021" t="s">
        <v>455</v>
      </c>
      <c r="H5021" t="s">
        <v>151</v>
      </c>
      <c r="I5021">
        <f>VLOOKUP(B5021,Information_sites!D:E,2,FALSE)</f>
        <v>-24.105399999999999</v>
      </c>
      <c r="J5021">
        <f>VLOOKUP(B5021,Information_sites!D:F,3,FALSE)</f>
        <v>-45.702500000000001</v>
      </c>
      <c r="K5021">
        <v>26</v>
      </c>
      <c r="L5021">
        <v>99</v>
      </c>
      <c r="M5021">
        <v>40</v>
      </c>
      <c r="N5021">
        <v>5.5</v>
      </c>
      <c r="O5021">
        <v>9</v>
      </c>
      <c r="P5021" s="5">
        <v>0.50833333333333297</v>
      </c>
      <c r="Q5021" s="5">
        <v>0.51458333333333295</v>
      </c>
      <c r="R5021">
        <v>26</v>
      </c>
      <c r="S5021" t="s">
        <v>64</v>
      </c>
      <c r="T5021">
        <v>1</v>
      </c>
      <c r="U5021">
        <v>28</v>
      </c>
      <c r="X5021" t="str">
        <f>VLOOKUP($S5021,Taxonomic!A:D,2,FALSE)</f>
        <v>kyphosidae</v>
      </c>
      <c r="Y5021" t="str">
        <f>VLOOKUP(S5021,Taxonomic!A:D,3,FALSE)</f>
        <v>kyphosus</v>
      </c>
      <c r="Z5021" t="str">
        <f>VLOOKUP(S5021,Taxonomic!A:D,4,FALSE)</f>
        <v>vaigiensis</v>
      </c>
    </row>
    <row r="5022" spans="1:26" x14ac:dyDescent="0.2">
      <c r="A5022" t="s">
        <v>30</v>
      </c>
      <c r="B5022" t="s">
        <v>436</v>
      </c>
      <c r="C5022" s="4" t="s">
        <v>197</v>
      </c>
      <c r="D5022">
        <v>2021</v>
      </c>
      <c r="E5022">
        <v>2</v>
      </c>
      <c r="F5022" s="9">
        <v>1</v>
      </c>
      <c r="G5022" t="s">
        <v>455</v>
      </c>
      <c r="H5022" t="s">
        <v>151</v>
      </c>
      <c r="I5022">
        <f>VLOOKUP(B5022,Information_sites!D:E,2,FALSE)</f>
        <v>-24.105399999999999</v>
      </c>
      <c r="J5022">
        <f>VLOOKUP(B5022,Information_sites!D:F,3,FALSE)</f>
        <v>-45.702500000000001</v>
      </c>
      <c r="K5022">
        <v>26</v>
      </c>
      <c r="L5022">
        <v>99</v>
      </c>
      <c r="M5022">
        <v>40</v>
      </c>
      <c r="N5022">
        <v>5.5</v>
      </c>
      <c r="O5022">
        <v>9</v>
      </c>
      <c r="P5022" s="5">
        <v>0.50833333333333297</v>
      </c>
      <c r="Q5022" s="5">
        <v>0.51458333333333295</v>
      </c>
      <c r="R5022">
        <v>26</v>
      </c>
      <c r="S5022" t="s">
        <v>39</v>
      </c>
      <c r="T5022">
        <v>85</v>
      </c>
      <c r="U5022">
        <v>5</v>
      </c>
      <c r="X5022" t="str">
        <f>VLOOKUP($S5022,Taxonomic!A:D,2,FALSE)</f>
        <v>haemulidae</v>
      </c>
      <c r="Y5022" t="str">
        <f>VLOOKUP(S5022,Taxonomic!A:D,3,FALSE)</f>
        <v>haemulon</v>
      </c>
      <c r="Z5022" t="str">
        <f>VLOOKUP(S5022,Taxonomic!A:D,4,FALSE)</f>
        <v>aurolineatum</v>
      </c>
    </row>
    <row r="5023" spans="1:26" x14ac:dyDescent="0.2">
      <c r="A5023" t="s">
        <v>30</v>
      </c>
      <c r="B5023" t="s">
        <v>436</v>
      </c>
      <c r="C5023" s="4" t="s">
        <v>197</v>
      </c>
      <c r="D5023">
        <v>2021</v>
      </c>
      <c r="E5023">
        <v>2</v>
      </c>
      <c r="F5023" s="9">
        <v>1</v>
      </c>
      <c r="G5023" t="s">
        <v>455</v>
      </c>
      <c r="H5023" t="s">
        <v>151</v>
      </c>
      <c r="I5023">
        <f>VLOOKUP(B5023,Information_sites!D:E,2,FALSE)</f>
        <v>-24.105399999999999</v>
      </c>
      <c r="J5023">
        <f>VLOOKUP(B5023,Information_sites!D:F,3,FALSE)</f>
        <v>-45.702500000000001</v>
      </c>
      <c r="K5023">
        <v>26</v>
      </c>
      <c r="L5023">
        <v>99</v>
      </c>
      <c r="M5023">
        <v>40</v>
      </c>
      <c r="N5023">
        <v>5.5</v>
      </c>
      <c r="O5023">
        <v>9</v>
      </c>
      <c r="P5023" s="5">
        <v>0.50833333333333297</v>
      </c>
      <c r="Q5023" s="5">
        <v>0.51458333333333295</v>
      </c>
      <c r="R5023">
        <v>26</v>
      </c>
      <c r="S5023" t="s">
        <v>39</v>
      </c>
      <c r="T5023">
        <v>25</v>
      </c>
      <c r="U5023">
        <v>10</v>
      </c>
      <c r="X5023" t="str">
        <f>VLOOKUP($S5023,Taxonomic!A:D,2,FALSE)</f>
        <v>haemulidae</v>
      </c>
      <c r="Y5023" t="str">
        <f>VLOOKUP(S5023,Taxonomic!A:D,3,FALSE)</f>
        <v>haemulon</v>
      </c>
      <c r="Z5023" t="str">
        <f>VLOOKUP(S5023,Taxonomic!A:D,4,FALSE)</f>
        <v>aurolineatum</v>
      </c>
    </row>
    <row r="5024" spans="1:26" x14ac:dyDescent="0.2">
      <c r="A5024" t="s">
        <v>30</v>
      </c>
      <c r="B5024" t="s">
        <v>436</v>
      </c>
      <c r="C5024" s="4" t="s">
        <v>197</v>
      </c>
      <c r="D5024">
        <v>2021</v>
      </c>
      <c r="E5024">
        <v>2</v>
      </c>
      <c r="F5024" s="9">
        <v>1</v>
      </c>
      <c r="G5024" t="s">
        <v>455</v>
      </c>
      <c r="H5024" t="s">
        <v>151</v>
      </c>
      <c r="I5024">
        <f>VLOOKUP(B5024,Information_sites!D:E,2,FALSE)</f>
        <v>-24.105399999999999</v>
      </c>
      <c r="J5024">
        <f>VLOOKUP(B5024,Information_sites!D:F,3,FALSE)</f>
        <v>-45.702500000000001</v>
      </c>
      <c r="K5024">
        <v>26</v>
      </c>
      <c r="L5024">
        <v>99</v>
      </c>
      <c r="M5024">
        <v>40</v>
      </c>
      <c r="N5024">
        <v>5.5</v>
      </c>
      <c r="O5024">
        <v>9</v>
      </c>
      <c r="P5024" s="5">
        <v>0.50833333333333297</v>
      </c>
      <c r="Q5024" s="5">
        <v>0.51458333333333295</v>
      </c>
      <c r="R5024">
        <v>26</v>
      </c>
      <c r="S5024" t="s">
        <v>39</v>
      </c>
      <c r="T5024">
        <v>6</v>
      </c>
      <c r="U5024">
        <v>12</v>
      </c>
      <c r="X5024" t="str">
        <f>VLOOKUP($S5024,Taxonomic!A:D,2,FALSE)</f>
        <v>haemulidae</v>
      </c>
      <c r="Y5024" t="str">
        <f>VLOOKUP(S5024,Taxonomic!A:D,3,FALSE)</f>
        <v>haemulon</v>
      </c>
      <c r="Z5024" t="str">
        <f>VLOOKUP(S5024,Taxonomic!A:D,4,FALSE)</f>
        <v>aurolineatum</v>
      </c>
    </row>
    <row r="5025" spans="1:26" x14ac:dyDescent="0.2">
      <c r="A5025" t="s">
        <v>30</v>
      </c>
      <c r="B5025" t="s">
        <v>436</v>
      </c>
      <c r="C5025" s="4" t="s">
        <v>197</v>
      </c>
      <c r="D5025">
        <v>2021</v>
      </c>
      <c r="E5025">
        <v>2</v>
      </c>
      <c r="F5025" s="9">
        <v>1</v>
      </c>
      <c r="G5025" t="s">
        <v>455</v>
      </c>
      <c r="H5025" t="s">
        <v>151</v>
      </c>
      <c r="I5025">
        <f>VLOOKUP(B5025,Information_sites!D:E,2,FALSE)</f>
        <v>-24.105399999999999</v>
      </c>
      <c r="J5025">
        <f>VLOOKUP(B5025,Information_sites!D:F,3,FALSE)</f>
        <v>-45.702500000000001</v>
      </c>
      <c r="K5025">
        <v>26</v>
      </c>
      <c r="L5025">
        <v>99</v>
      </c>
      <c r="M5025">
        <v>40</v>
      </c>
      <c r="N5025">
        <v>5.5</v>
      </c>
      <c r="O5025">
        <v>9</v>
      </c>
      <c r="P5025" s="5">
        <v>0.50833333333333297</v>
      </c>
      <c r="Q5025" s="5">
        <v>0.51458333333333295</v>
      </c>
      <c r="R5025">
        <v>26</v>
      </c>
      <c r="S5025" t="s">
        <v>39</v>
      </c>
      <c r="T5025">
        <v>2</v>
      </c>
      <c r="U5025">
        <v>17</v>
      </c>
      <c r="X5025" t="str">
        <f>VLOOKUP($S5025,Taxonomic!A:D,2,FALSE)</f>
        <v>haemulidae</v>
      </c>
      <c r="Y5025" t="str">
        <f>VLOOKUP(S5025,Taxonomic!A:D,3,FALSE)</f>
        <v>haemulon</v>
      </c>
      <c r="Z5025" t="str">
        <f>VLOOKUP(S5025,Taxonomic!A:D,4,FALSE)</f>
        <v>aurolineatum</v>
      </c>
    </row>
    <row r="5026" spans="1:26" x14ac:dyDescent="0.2">
      <c r="A5026" t="s">
        <v>30</v>
      </c>
      <c r="B5026" t="s">
        <v>436</v>
      </c>
      <c r="C5026" s="4" t="s">
        <v>197</v>
      </c>
      <c r="D5026">
        <v>2021</v>
      </c>
      <c r="E5026">
        <v>2</v>
      </c>
      <c r="F5026" s="9">
        <v>1</v>
      </c>
      <c r="G5026" t="s">
        <v>455</v>
      </c>
      <c r="H5026" t="s">
        <v>151</v>
      </c>
      <c r="I5026">
        <f>VLOOKUP(B5026,Information_sites!D:E,2,FALSE)</f>
        <v>-24.105399999999999</v>
      </c>
      <c r="J5026">
        <f>VLOOKUP(B5026,Information_sites!D:F,3,FALSE)</f>
        <v>-45.702500000000001</v>
      </c>
      <c r="K5026">
        <v>26</v>
      </c>
      <c r="L5026">
        <v>99</v>
      </c>
      <c r="M5026">
        <v>40</v>
      </c>
      <c r="N5026">
        <v>5.5</v>
      </c>
      <c r="O5026">
        <v>9</v>
      </c>
      <c r="P5026" s="5">
        <v>0.50833333333333297</v>
      </c>
      <c r="Q5026" s="5">
        <v>0.51458333333333295</v>
      </c>
      <c r="R5026">
        <v>26</v>
      </c>
      <c r="S5026" t="s">
        <v>39</v>
      </c>
      <c r="T5026">
        <v>5</v>
      </c>
      <c r="U5026">
        <v>20</v>
      </c>
      <c r="X5026" t="str">
        <f>VLOOKUP($S5026,Taxonomic!A:D,2,FALSE)</f>
        <v>haemulidae</v>
      </c>
      <c r="Y5026" t="str">
        <f>VLOOKUP(S5026,Taxonomic!A:D,3,FALSE)</f>
        <v>haemulon</v>
      </c>
      <c r="Z5026" t="str">
        <f>VLOOKUP(S5026,Taxonomic!A:D,4,FALSE)</f>
        <v>aurolineatum</v>
      </c>
    </row>
    <row r="5027" spans="1:26" x14ac:dyDescent="0.2">
      <c r="A5027" t="s">
        <v>30</v>
      </c>
      <c r="B5027" t="s">
        <v>436</v>
      </c>
      <c r="C5027" s="4" t="s">
        <v>197</v>
      </c>
      <c r="D5027">
        <v>2021</v>
      </c>
      <c r="E5027">
        <v>2</v>
      </c>
      <c r="F5027" s="9">
        <v>1</v>
      </c>
      <c r="G5027" t="s">
        <v>455</v>
      </c>
      <c r="H5027" t="s">
        <v>151</v>
      </c>
      <c r="I5027">
        <f>VLOOKUP(B5027,Information_sites!D:E,2,FALSE)</f>
        <v>-24.105399999999999</v>
      </c>
      <c r="J5027">
        <f>VLOOKUP(B5027,Information_sites!D:F,3,FALSE)</f>
        <v>-45.702500000000001</v>
      </c>
      <c r="K5027">
        <v>26</v>
      </c>
      <c r="L5027">
        <v>99</v>
      </c>
      <c r="M5027">
        <v>40</v>
      </c>
      <c r="N5027">
        <v>5.5</v>
      </c>
      <c r="O5027">
        <v>9</v>
      </c>
      <c r="P5027" s="5">
        <v>0.50833333333333297</v>
      </c>
      <c r="Q5027" s="5">
        <v>0.51458333333333295</v>
      </c>
      <c r="R5027">
        <v>26</v>
      </c>
      <c r="S5027" t="s">
        <v>51</v>
      </c>
      <c r="T5027">
        <v>1</v>
      </c>
      <c r="U5027">
        <v>20</v>
      </c>
      <c r="X5027" t="str">
        <f>VLOOKUP($S5027,Taxonomic!A:D,2,FALSE)</f>
        <v>sparidae</v>
      </c>
      <c r="Y5027" t="str">
        <f>VLOOKUP(S5027,Taxonomic!A:D,3,FALSE)</f>
        <v>diplodus</v>
      </c>
      <c r="Z5027" t="str">
        <f>VLOOKUP(S5027,Taxonomic!A:D,4,FALSE)</f>
        <v>argenteus</v>
      </c>
    </row>
    <row r="5028" spans="1:26" x14ac:dyDescent="0.2">
      <c r="A5028" t="s">
        <v>30</v>
      </c>
      <c r="B5028" t="s">
        <v>436</v>
      </c>
      <c r="C5028" s="4" t="s">
        <v>197</v>
      </c>
      <c r="D5028">
        <v>2021</v>
      </c>
      <c r="E5028">
        <v>2</v>
      </c>
      <c r="F5028" s="9">
        <v>1</v>
      </c>
      <c r="G5028" t="s">
        <v>455</v>
      </c>
      <c r="H5028" t="s">
        <v>151</v>
      </c>
      <c r="I5028">
        <f>VLOOKUP(B5028,Information_sites!D:E,2,FALSE)</f>
        <v>-24.105399999999999</v>
      </c>
      <c r="J5028">
        <f>VLOOKUP(B5028,Information_sites!D:F,3,FALSE)</f>
        <v>-45.702500000000001</v>
      </c>
      <c r="K5028">
        <v>26</v>
      </c>
      <c r="L5028">
        <v>99</v>
      </c>
      <c r="M5028">
        <v>40</v>
      </c>
      <c r="N5028">
        <v>5.5</v>
      </c>
      <c r="O5028">
        <v>9</v>
      </c>
      <c r="P5028" s="5">
        <v>0.50833333333333297</v>
      </c>
      <c r="Q5028" s="5">
        <v>0.51458333333333295</v>
      </c>
      <c r="R5028">
        <v>26</v>
      </c>
      <c r="S5028" t="s">
        <v>33</v>
      </c>
      <c r="T5028">
        <v>4</v>
      </c>
      <c r="U5028">
        <v>12</v>
      </c>
      <c r="X5028" t="str">
        <f>VLOOKUP($S5028,Taxonomic!A:D,2,FALSE)</f>
        <v>pomacentridae</v>
      </c>
      <c r="Y5028" t="str">
        <f>VLOOKUP(S5028,Taxonomic!A:D,3,FALSE)</f>
        <v>abudefduf</v>
      </c>
      <c r="Z5028" t="str">
        <f>VLOOKUP(S5028,Taxonomic!A:D,4,FALSE)</f>
        <v>saxatilis</v>
      </c>
    </row>
    <row r="5029" spans="1:26" x14ac:dyDescent="0.2">
      <c r="A5029" t="s">
        <v>30</v>
      </c>
      <c r="B5029" t="s">
        <v>436</v>
      </c>
      <c r="C5029" s="4" t="s">
        <v>197</v>
      </c>
      <c r="D5029">
        <v>2021</v>
      </c>
      <c r="E5029">
        <v>2</v>
      </c>
      <c r="F5029" s="9">
        <v>1</v>
      </c>
      <c r="G5029" t="s">
        <v>455</v>
      </c>
      <c r="H5029" t="s">
        <v>151</v>
      </c>
      <c r="I5029">
        <f>VLOOKUP(B5029,Information_sites!D:E,2,FALSE)</f>
        <v>-24.105399999999999</v>
      </c>
      <c r="J5029">
        <f>VLOOKUP(B5029,Information_sites!D:F,3,FALSE)</f>
        <v>-45.702500000000001</v>
      </c>
      <c r="K5029">
        <v>26</v>
      </c>
      <c r="L5029">
        <v>99</v>
      </c>
      <c r="M5029">
        <v>40</v>
      </c>
      <c r="N5029">
        <v>5.5</v>
      </c>
      <c r="O5029">
        <v>9</v>
      </c>
      <c r="P5029" s="5">
        <v>0.50833333333333297</v>
      </c>
      <c r="Q5029" s="5">
        <v>0.51458333333333295</v>
      </c>
      <c r="R5029">
        <v>26</v>
      </c>
      <c r="S5029" t="s">
        <v>33</v>
      </c>
      <c r="T5029">
        <v>1</v>
      </c>
      <c r="U5029">
        <v>17</v>
      </c>
      <c r="X5029" t="str">
        <f>VLOOKUP($S5029,Taxonomic!A:D,2,FALSE)</f>
        <v>pomacentridae</v>
      </c>
      <c r="Y5029" t="str">
        <f>VLOOKUP(S5029,Taxonomic!A:D,3,FALSE)</f>
        <v>abudefduf</v>
      </c>
      <c r="Z5029" t="str">
        <f>VLOOKUP(S5029,Taxonomic!A:D,4,FALSE)</f>
        <v>saxatilis</v>
      </c>
    </row>
    <row r="5030" spans="1:26" x14ac:dyDescent="0.2">
      <c r="A5030" t="s">
        <v>30</v>
      </c>
      <c r="B5030" t="s">
        <v>436</v>
      </c>
      <c r="C5030" s="4" t="s">
        <v>197</v>
      </c>
      <c r="D5030">
        <v>2021</v>
      </c>
      <c r="E5030">
        <v>2</v>
      </c>
      <c r="F5030" s="9">
        <v>1</v>
      </c>
      <c r="G5030" t="s">
        <v>455</v>
      </c>
      <c r="H5030" t="s">
        <v>151</v>
      </c>
      <c r="I5030">
        <f>VLOOKUP(B5030,Information_sites!D:E,2,FALSE)</f>
        <v>-24.105399999999999</v>
      </c>
      <c r="J5030">
        <f>VLOOKUP(B5030,Information_sites!D:F,3,FALSE)</f>
        <v>-45.702500000000001</v>
      </c>
      <c r="K5030">
        <v>26</v>
      </c>
      <c r="L5030">
        <v>99</v>
      </c>
      <c r="M5030">
        <v>40</v>
      </c>
      <c r="N5030">
        <v>5.5</v>
      </c>
      <c r="O5030">
        <v>9</v>
      </c>
      <c r="P5030" s="5">
        <v>0.50833333333333297</v>
      </c>
      <c r="Q5030" s="5">
        <v>0.51458333333333295</v>
      </c>
      <c r="R5030">
        <v>26</v>
      </c>
      <c r="S5030" t="s">
        <v>44</v>
      </c>
      <c r="T5030">
        <v>1</v>
      </c>
      <c r="U5030">
        <v>25</v>
      </c>
      <c r="X5030" t="str">
        <f>VLOOKUP($S5030,Taxonomic!A:D,2,FALSE)</f>
        <v>pomacanthidae</v>
      </c>
      <c r="Y5030" t="str">
        <f>VLOOKUP(S5030,Taxonomic!A:D,3,FALSE)</f>
        <v>pomacanthus</v>
      </c>
      <c r="Z5030" t="str">
        <f>VLOOKUP(S5030,Taxonomic!A:D,4,FALSE)</f>
        <v>paru</v>
      </c>
    </row>
    <row r="5031" spans="1:26" x14ac:dyDescent="0.2">
      <c r="A5031" t="s">
        <v>30</v>
      </c>
      <c r="B5031" t="s">
        <v>436</v>
      </c>
      <c r="C5031" s="4" t="s">
        <v>197</v>
      </c>
      <c r="D5031">
        <v>2021</v>
      </c>
      <c r="E5031">
        <v>2</v>
      </c>
      <c r="F5031" s="9">
        <v>1</v>
      </c>
      <c r="G5031" t="s">
        <v>455</v>
      </c>
      <c r="H5031" t="s">
        <v>151</v>
      </c>
      <c r="I5031">
        <f>VLOOKUP(B5031,Information_sites!D:E,2,FALSE)</f>
        <v>-24.105399999999999</v>
      </c>
      <c r="J5031">
        <f>VLOOKUP(B5031,Information_sites!D:F,3,FALSE)</f>
        <v>-45.702500000000001</v>
      </c>
      <c r="K5031">
        <v>26</v>
      </c>
      <c r="L5031">
        <v>99</v>
      </c>
      <c r="M5031">
        <v>40</v>
      </c>
      <c r="N5031">
        <v>5.5</v>
      </c>
      <c r="O5031">
        <v>9</v>
      </c>
      <c r="P5031" s="5">
        <v>0.50833333333333297</v>
      </c>
      <c r="Q5031" s="5">
        <v>0.51458333333333295</v>
      </c>
      <c r="R5031">
        <v>26</v>
      </c>
      <c r="S5031" t="s">
        <v>44</v>
      </c>
      <c r="T5031">
        <v>1</v>
      </c>
      <c r="U5031">
        <v>32</v>
      </c>
      <c r="X5031" t="str">
        <f>VLOOKUP($S5031,Taxonomic!A:D,2,FALSE)</f>
        <v>pomacanthidae</v>
      </c>
      <c r="Y5031" t="str">
        <f>VLOOKUP(S5031,Taxonomic!A:D,3,FALSE)</f>
        <v>pomacanthus</v>
      </c>
      <c r="Z5031" t="str">
        <f>VLOOKUP(S5031,Taxonomic!A:D,4,FALSE)</f>
        <v>paru</v>
      </c>
    </row>
    <row r="5032" spans="1:26" x14ac:dyDescent="0.2">
      <c r="A5032" t="s">
        <v>30</v>
      </c>
      <c r="B5032" t="s">
        <v>436</v>
      </c>
      <c r="C5032" s="4" t="s">
        <v>197</v>
      </c>
      <c r="D5032">
        <v>2021</v>
      </c>
      <c r="E5032">
        <v>2</v>
      </c>
      <c r="F5032" s="9">
        <v>1</v>
      </c>
      <c r="G5032" t="s">
        <v>455</v>
      </c>
      <c r="H5032" t="s">
        <v>151</v>
      </c>
      <c r="I5032">
        <f>VLOOKUP(B5032,Information_sites!D:E,2,FALSE)</f>
        <v>-24.105399999999999</v>
      </c>
      <c r="J5032">
        <f>VLOOKUP(B5032,Information_sites!D:F,3,FALSE)</f>
        <v>-45.702500000000001</v>
      </c>
      <c r="K5032">
        <v>26</v>
      </c>
      <c r="L5032">
        <v>99</v>
      </c>
      <c r="M5032">
        <v>40</v>
      </c>
      <c r="N5032">
        <v>5.5</v>
      </c>
      <c r="O5032">
        <v>9</v>
      </c>
      <c r="P5032" s="5">
        <v>0.50833333333333297</v>
      </c>
      <c r="Q5032" s="5">
        <v>0.51458333333333295</v>
      </c>
      <c r="R5032">
        <v>26</v>
      </c>
      <c r="S5032" t="s">
        <v>56</v>
      </c>
      <c r="T5032">
        <v>1</v>
      </c>
      <c r="U5032">
        <v>45</v>
      </c>
      <c r="V5032" t="s">
        <v>157</v>
      </c>
      <c r="X5032" t="str">
        <f>VLOOKUP($S5032,Taxonomic!A:D,2,FALSE)</f>
        <v>scaridae</v>
      </c>
      <c r="Y5032" t="str">
        <f>VLOOKUP(S5032,Taxonomic!A:D,3,FALSE)</f>
        <v>sparisoma</v>
      </c>
      <c r="Z5032" t="str">
        <f>VLOOKUP(S5032,Taxonomic!A:D,4,FALSE)</f>
        <v>axillare</v>
      </c>
    </row>
    <row r="5033" spans="1:26" x14ac:dyDescent="0.2">
      <c r="A5033" t="s">
        <v>30</v>
      </c>
      <c r="B5033" t="s">
        <v>436</v>
      </c>
      <c r="C5033" s="4" t="s">
        <v>197</v>
      </c>
      <c r="D5033">
        <v>2021</v>
      </c>
      <c r="E5033">
        <v>2</v>
      </c>
      <c r="F5033" s="9">
        <v>1</v>
      </c>
      <c r="G5033" t="s">
        <v>455</v>
      </c>
      <c r="H5033" t="s">
        <v>151</v>
      </c>
      <c r="I5033">
        <f>VLOOKUP(B5033,Information_sites!D:E,2,FALSE)</f>
        <v>-24.105399999999999</v>
      </c>
      <c r="J5033">
        <f>VLOOKUP(B5033,Information_sites!D:F,3,FALSE)</f>
        <v>-45.702500000000001</v>
      </c>
      <c r="K5033">
        <v>26</v>
      </c>
      <c r="L5033">
        <v>99</v>
      </c>
      <c r="M5033">
        <v>40</v>
      </c>
      <c r="N5033">
        <v>5.5</v>
      </c>
      <c r="O5033">
        <v>9</v>
      </c>
      <c r="P5033" s="5">
        <v>0.50833333333333297</v>
      </c>
      <c r="Q5033" s="5">
        <v>0.51458333333333295</v>
      </c>
      <c r="R5033">
        <v>26</v>
      </c>
      <c r="S5033" t="s">
        <v>125</v>
      </c>
      <c r="T5033">
        <v>1</v>
      </c>
      <c r="U5033">
        <v>12</v>
      </c>
      <c r="X5033" t="str">
        <f>VLOOKUP($S5033,Taxonomic!A:D,2,FALSE)</f>
        <v>mullidae</v>
      </c>
      <c r="Y5033" t="str">
        <f>VLOOKUP(S5033,Taxonomic!A:D,3,FALSE)</f>
        <v>pseudupeneus</v>
      </c>
      <c r="Z5033" t="str">
        <f>VLOOKUP(S5033,Taxonomic!A:D,4,FALSE)</f>
        <v>maculatus</v>
      </c>
    </row>
    <row r="5034" spans="1:26" x14ac:dyDescent="0.2">
      <c r="A5034" t="s">
        <v>30</v>
      </c>
      <c r="B5034" t="s">
        <v>436</v>
      </c>
      <c r="C5034" s="4" t="s">
        <v>197</v>
      </c>
      <c r="D5034">
        <v>2021</v>
      </c>
      <c r="E5034">
        <v>2</v>
      </c>
      <c r="F5034" s="9">
        <v>1</v>
      </c>
      <c r="G5034" t="s">
        <v>455</v>
      </c>
      <c r="H5034" t="s">
        <v>151</v>
      </c>
      <c r="I5034">
        <f>VLOOKUP(B5034,Information_sites!D:E,2,FALSE)</f>
        <v>-24.105399999999999</v>
      </c>
      <c r="J5034">
        <f>VLOOKUP(B5034,Information_sites!D:F,3,FALSE)</f>
        <v>-45.702500000000001</v>
      </c>
      <c r="K5034">
        <v>26</v>
      </c>
      <c r="L5034">
        <v>99</v>
      </c>
      <c r="M5034">
        <v>40</v>
      </c>
      <c r="N5034">
        <v>5.5</v>
      </c>
      <c r="O5034">
        <v>9</v>
      </c>
      <c r="P5034" s="5">
        <v>0.50833333333333297</v>
      </c>
      <c r="Q5034" s="5">
        <v>0.51458333333333295</v>
      </c>
      <c r="R5034">
        <v>26</v>
      </c>
      <c r="S5034" t="s">
        <v>125</v>
      </c>
      <c r="T5034">
        <v>1</v>
      </c>
      <c r="U5034">
        <v>15</v>
      </c>
      <c r="X5034" t="str">
        <f>VLOOKUP($S5034,Taxonomic!A:D,2,FALSE)</f>
        <v>mullidae</v>
      </c>
      <c r="Y5034" t="str">
        <f>VLOOKUP(S5034,Taxonomic!A:D,3,FALSE)</f>
        <v>pseudupeneus</v>
      </c>
      <c r="Z5034" t="str">
        <f>VLOOKUP(S5034,Taxonomic!A:D,4,FALSE)</f>
        <v>maculatus</v>
      </c>
    </row>
    <row r="5035" spans="1:26" x14ac:dyDescent="0.2">
      <c r="A5035" t="s">
        <v>30</v>
      </c>
      <c r="B5035" t="s">
        <v>436</v>
      </c>
      <c r="C5035" s="4" t="s">
        <v>197</v>
      </c>
      <c r="D5035">
        <v>2021</v>
      </c>
      <c r="E5035">
        <v>2</v>
      </c>
      <c r="F5035" s="9">
        <v>1</v>
      </c>
      <c r="G5035" t="s">
        <v>455</v>
      </c>
      <c r="H5035" t="s">
        <v>151</v>
      </c>
      <c r="I5035">
        <f>VLOOKUP(B5035,Information_sites!D:E,2,FALSE)</f>
        <v>-24.105399999999999</v>
      </c>
      <c r="J5035">
        <f>VLOOKUP(B5035,Information_sites!D:F,3,FALSE)</f>
        <v>-45.702500000000001</v>
      </c>
      <c r="K5035">
        <v>26</v>
      </c>
      <c r="L5035">
        <v>99</v>
      </c>
      <c r="M5035">
        <v>40</v>
      </c>
      <c r="N5035">
        <v>5.5</v>
      </c>
      <c r="O5035">
        <v>9</v>
      </c>
      <c r="P5035" s="5">
        <v>0.50833333333333297</v>
      </c>
      <c r="Q5035" s="5">
        <v>0.51458333333333295</v>
      </c>
      <c r="R5035">
        <v>26</v>
      </c>
      <c r="S5035" t="s">
        <v>62</v>
      </c>
      <c r="T5035">
        <v>1</v>
      </c>
      <c r="U5035">
        <v>7</v>
      </c>
      <c r="X5035" t="str">
        <f>VLOOKUP($S5035,Taxonomic!A:D,2,FALSE)</f>
        <v>tetraodontidae</v>
      </c>
      <c r="Y5035" t="str">
        <f>VLOOKUP(S5035,Taxonomic!A:D,3,FALSE)</f>
        <v>canthigaster</v>
      </c>
      <c r="Z5035" t="str">
        <f>VLOOKUP(S5035,Taxonomic!A:D,4,FALSE)</f>
        <v>figueiredoi</v>
      </c>
    </row>
    <row r="5036" spans="1:26" x14ac:dyDescent="0.2">
      <c r="A5036" t="s">
        <v>30</v>
      </c>
      <c r="B5036" t="s">
        <v>436</v>
      </c>
      <c r="C5036" s="4" t="s">
        <v>197</v>
      </c>
      <c r="D5036">
        <v>2021</v>
      </c>
      <c r="E5036">
        <v>2</v>
      </c>
      <c r="F5036" s="9">
        <v>1</v>
      </c>
      <c r="G5036" t="s">
        <v>455</v>
      </c>
      <c r="H5036" t="s">
        <v>151</v>
      </c>
      <c r="I5036">
        <f>VLOOKUP(B5036,Information_sites!D:E,2,FALSE)</f>
        <v>-24.105399999999999</v>
      </c>
      <c r="J5036">
        <f>VLOOKUP(B5036,Information_sites!D:F,3,FALSE)</f>
        <v>-45.702500000000001</v>
      </c>
      <c r="K5036">
        <v>26</v>
      </c>
      <c r="L5036">
        <v>99</v>
      </c>
      <c r="M5036">
        <v>40</v>
      </c>
      <c r="N5036">
        <v>5.5</v>
      </c>
      <c r="O5036">
        <v>9</v>
      </c>
      <c r="P5036" s="5">
        <v>0.50833333333333297</v>
      </c>
      <c r="Q5036" s="5">
        <v>0.51458333333333295</v>
      </c>
      <c r="R5036">
        <v>26</v>
      </c>
      <c r="S5036" t="s">
        <v>114</v>
      </c>
      <c r="T5036">
        <v>3</v>
      </c>
      <c r="U5036">
        <v>8</v>
      </c>
      <c r="V5036" t="s">
        <v>137</v>
      </c>
      <c r="X5036" t="str">
        <f>VLOOKUP($S5036,Taxonomic!A:D,2,FALSE)</f>
        <v>scaridae</v>
      </c>
      <c r="Y5036" t="str">
        <f>VLOOKUP(S5036,Taxonomic!A:D,3,FALSE)</f>
        <v>cryptotomus</v>
      </c>
      <c r="Z5036" t="str">
        <f>VLOOKUP(S5036,Taxonomic!A:D,4,FALSE)</f>
        <v>roseus</v>
      </c>
    </row>
    <row r="5037" spans="1:26" x14ac:dyDescent="0.2">
      <c r="A5037" t="s">
        <v>30</v>
      </c>
      <c r="B5037" t="s">
        <v>436</v>
      </c>
      <c r="C5037" s="4" t="s">
        <v>197</v>
      </c>
      <c r="D5037">
        <v>2021</v>
      </c>
      <c r="E5037">
        <v>2</v>
      </c>
      <c r="F5037" s="9">
        <v>1</v>
      </c>
      <c r="G5037" t="s">
        <v>455</v>
      </c>
      <c r="H5037" t="s">
        <v>151</v>
      </c>
      <c r="I5037">
        <f>VLOOKUP(B5037,Information_sites!D:E,2,FALSE)</f>
        <v>-24.105399999999999</v>
      </c>
      <c r="J5037">
        <f>VLOOKUP(B5037,Information_sites!D:F,3,FALSE)</f>
        <v>-45.702500000000001</v>
      </c>
      <c r="K5037">
        <v>26</v>
      </c>
      <c r="L5037">
        <v>99</v>
      </c>
      <c r="M5037">
        <v>40</v>
      </c>
      <c r="N5037">
        <v>5.5</v>
      </c>
      <c r="O5037">
        <v>9</v>
      </c>
      <c r="P5037" s="5">
        <v>0.50833333333333297</v>
      </c>
      <c r="Q5037" s="5">
        <v>0.51458333333333295</v>
      </c>
      <c r="R5037">
        <v>26</v>
      </c>
      <c r="S5037" t="s">
        <v>114</v>
      </c>
      <c r="T5037">
        <v>1</v>
      </c>
      <c r="U5037">
        <v>10</v>
      </c>
      <c r="V5037" t="s">
        <v>157</v>
      </c>
      <c r="X5037" t="str">
        <f>VLOOKUP($S5037,Taxonomic!A:D,2,FALSE)</f>
        <v>scaridae</v>
      </c>
      <c r="Y5037" t="str">
        <f>VLOOKUP(S5037,Taxonomic!A:D,3,FALSE)</f>
        <v>cryptotomus</v>
      </c>
      <c r="Z5037" t="str">
        <f>VLOOKUP(S5037,Taxonomic!A:D,4,FALSE)</f>
        <v>roseus</v>
      </c>
    </row>
    <row r="5038" spans="1:26" x14ac:dyDescent="0.2">
      <c r="A5038" t="s">
        <v>30</v>
      </c>
      <c r="B5038" t="s">
        <v>436</v>
      </c>
      <c r="C5038" s="4" t="s">
        <v>197</v>
      </c>
      <c r="D5038">
        <v>2021</v>
      </c>
      <c r="E5038">
        <v>2</v>
      </c>
      <c r="F5038" s="9">
        <v>1</v>
      </c>
      <c r="G5038" t="s">
        <v>455</v>
      </c>
      <c r="H5038" t="s">
        <v>151</v>
      </c>
      <c r="I5038">
        <f>VLOOKUP(B5038,Information_sites!D:E,2,FALSE)</f>
        <v>-24.105399999999999</v>
      </c>
      <c r="J5038">
        <f>VLOOKUP(B5038,Information_sites!D:F,3,FALSE)</f>
        <v>-45.702500000000001</v>
      </c>
      <c r="K5038">
        <v>26</v>
      </c>
      <c r="L5038">
        <v>99</v>
      </c>
      <c r="M5038">
        <v>40</v>
      </c>
      <c r="N5038">
        <v>5.5</v>
      </c>
      <c r="O5038">
        <v>9</v>
      </c>
      <c r="P5038" s="5">
        <v>0.50833333333333297</v>
      </c>
      <c r="Q5038" s="5">
        <v>0.51458333333333295</v>
      </c>
      <c r="R5038">
        <v>26</v>
      </c>
      <c r="S5038" t="s">
        <v>46</v>
      </c>
      <c r="T5038">
        <v>12</v>
      </c>
      <c r="U5038">
        <v>9</v>
      </c>
      <c r="X5038" t="str">
        <f>VLOOKUP($S5038,Taxonomic!A:D,2,FALSE)</f>
        <v>pomacentridae</v>
      </c>
      <c r="Y5038" t="str">
        <f>VLOOKUP(S5038,Taxonomic!A:D,3,FALSE)</f>
        <v>stegastes</v>
      </c>
      <c r="Z5038" t="str">
        <f>VLOOKUP(S5038,Taxonomic!A:D,4,FALSE)</f>
        <v>fuscus</v>
      </c>
    </row>
    <row r="5039" spans="1:26" x14ac:dyDescent="0.2">
      <c r="A5039" t="s">
        <v>30</v>
      </c>
      <c r="B5039" t="s">
        <v>436</v>
      </c>
      <c r="C5039" s="4" t="s">
        <v>197</v>
      </c>
      <c r="D5039">
        <v>2021</v>
      </c>
      <c r="E5039">
        <v>2</v>
      </c>
      <c r="F5039" s="9">
        <v>1</v>
      </c>
      <c r="G5039" t="s">
        <v>455</v>
      </c>
      <c r="H5039" t="s">
        <v>151</v>
      </c>
      <c r="I5039">
        <f>VLOOKUP(B5039,Information_sites!D:E,2,FALSE)</f>
        <v>-24.105399999999999</v>
      </c>
      <c r="J5039">
        <f>VLOOKUP(B5039,Information_sites!D:F,3,FALSE)</f>
        <v>-45.702500000000001</v>
      </c>
      <c r="K5039">
        <v>26</v>
      </c>
      <c r="L5039">
        <v>99</v>
      </c>
      <c r="M5039">
        <v>40</v>
      </c>
      <c r="N5039">
        <v>5.5</v>
      </c>
      <c r="O5039">
        <v>9</v>
      </c>
      <c r="P5039" s="5">
        <v>0.50833333333333297</v>
      </c>
      <c r="Q5039" s="5">
        <v>0.51458333333333295</v>
      </c>
      <c r="R5039">
        <v>26</v>
      </c>
      <c r="S5039" t="s">
        <v>92</v>
      </c>
      <c r="T5039">
        <v>1</v>
      </c>
      <c r="U5039">
        <v>5</v>
      </c>
      <c r="X5039" t="str">
        <f>VLOOKUP($S5039,Taxonomic!A:D,2,FALSE)</f>
        <v>labrisomidae</v>
      </c>
      <c r="Y5039" t="str">
        <f>VLOOKUP(S5039,Taxonomic!A:D,3,FALSE)</f>
        <v>gobioclinus</v>
      </c>
      <c r="Z5039" t="str">
        <f>VLOOKUP(S5039,Taxonomic!A:D,4,FALSE)</f>
        <v>kalisherae</v>
      </c>
    </row>
    <row r="5040" spans="1:26" x14ac:dyDescent="0.2">
      <c r="A5040" t="s">
        <v>30</v>
      </c>
      <c r="B5040" t="s">
        <v>436</v>
      </c>
      <c r="C5040" s="4" t="s">
        <v>197</v>
      </c>
      <c r="D5040">
        <v>2021</v>
      </c>
      <c r="E5040">
        <v>2</v>
      </c>
      <c r="F5040" s="9">
        <v>1</v>
      </c>
      <c r="G5040" t="s">
        <v>455</v>
      </c>
      <c r="H5040" t="s">
        <v>151</v>
      </c>
      <c r="I5040">
        <f>VLOOKUP(B5040,Information_sites!D:E,2,FALSE)</f>
        <v>-24.105399999999999</v>
      </c>
      <c r="J5040">
        <f>VLOOKUP(B5040,Information_sites!D:F,3,FALSE)</f>
        <v>-45.702500000000001</v>
      </c>
      <c r="K5040">
        <v>26</v>
      </c>
      <c r="L5040">
        <v>99</v>
      </c>
      <c r="M5040">
        <v>40</v>
      </c>
      <c r="N5040">
        <v>5.5</v>
      </c>
      <c r="O5040">
        <v>9</v>
      </c>
      <c r="P5040" s="5">
        <v>0.50833333333333297</v>
      </c>
      <c r="Q5040" s="5">
        <v>0.51458333333333295</v>
      </c>
      <c r="R5040">
        <v>26</v>
      </c>
      <c r="S5040" t="s">
        <v>92</v>
      </c>
      <c r="T5040">
        <v>1</v>
      </c>
      <c r="U5040">
        <v>7</v>
      </c>
      <c r="X5040" t="str">
        <f>VLOOKUP($S5040,Taxonomic!A:D,2,FALSE)</f>
        <v>labrisomidae</v>
      </c>
      <c r="Y5040" t="str">
        <f>VLOOKUP(S5040,Taxonomic!A:D,3,FALSE)</f>
        <v>gobioclinus</v>
      </c>
      <c r="Z5040" t="str">
        <f>VLOOKUP(S5040,Taxonomic!A:D,4,FALSE)</f>
        <v>kalisherae</v>
      </c>
    </row>
    <row r="5041" spans="1:26" x14ac:dyDescent="0.2">
      <c r="A5041" t="s">
        <v>30</v>
      </c>
      <c r="B5041" t="s">
        <v>436</v>
      </c>
      <c r="C5041" s="4" t="s">
        <v>197</v>
      </c>
      <c r="D5041">
        <v>2021</v>
      </c>
      <c r="E5041">
        <v>2</v>
      </c>
      <c r="F5041" s="9">
        <v>1</v>
      </c>
      <c r="G5041" t="s">
        <v>455</v>
      </c>
      <c r="H5041" t="s">
        <v>151</v>
      </c>
      <c r="I5041">
        <f>VLOOKUP(B5041,Information_sites!D:E,2,FALSE)</f>
        <v>-24.105399999999999</v>
      </c>
      <c r="J5041">
        <f>VLOOKUP(B5041,Information_sites!D:F,3,FALSE)</f>
        <v>-45.702500000000001</v>
      </c>
      <c r="K5041">
        <v>26</v>
      </c>
      <c r="L5041">
        <v>99</v>
      </c>
      <c r="M5041">
        <v>40</v>
      </c>
      <c r="N5041">
        <v>5.5</v>
      </c>
      <c r="O5041">
        <v>9</v>
      </c>
      <c r="P5041" s="5">
        <v>0.50833333333333297</v>
      </c>
      <c r="Q5041" s="5">
        <v>0.51458333333333295</v>
      </c>
      <c r="R5041">
        <v>26</v>
      </c>
      <c r="S5041" t="s">
        <v>55</v>
      </c>
      <c r="T5041">
        <v>4</v>
      </c>
      <c r="U5041">
        <v>3</v>
      </c>
      <c r="X5041" t="str">
        <f>VLOOKUP($S5041,Taxonomic!A:D,2,FALSE)</f>
        <v>blenniidae</v>
      </c>
      <c r="Y5041" t="str">
        <f>VLOOKUP(S5041,Taxonomic!A:D,3,FALSE)</f>
        <v>parablennius</v>
      </c>
      <c r="Z5041" t="str">
        <f>VLOOKUP(S5041,Taxonomic!A:D,4,FALSE)</f>
        <v>pilicornis</v>
      </c>
    </row>
    <row r="5042" spans="1:26" x14ac:dyDescent="0.2">
      <c r="A5042" t="s">
        <v>30</v>
      </c>
      <c r="B5042" t="s">
        <v>436</v>
      </c>
      <c r="C5042" s="4" t="s">
        <v>197</v>
      </c>
      <c r="D5042">
        <v>2021</v>
      </c>
      <c r="E5042">
        <v>2</v>
      </c>
      <c r="F5042" s="9">
        <v>1</v>
      </c>
      <c r="G5042" t="s">
        <v>455</v>
      </c>
      <c r="H5042" t="s">
        <v>151</v>
      </c>
      <c r="I5042">
        <f>VLOOKUP(B5042,Information_sites!D:E,2,FALSE)</f>
        <v>-24.105399999999999</v>
      </c>
      <c r="J5042">
        <f>VLOOKUP(B5042,Information_sites!D:F,3,FALSE)</f>
        <v>-45.702500000000001</v>
      </c>
      <c r="K5042">
        <v>26</v>
      </c>
      <c r="L5042">
        <v>99</v>
      </c>
      <c r="M5042">
        <v>40</v>
      </c>
      <c r="N5042">
        <v>5.5</v>
      </c>
      <c r="O5042">
        <v>9</v>
      </c>
      <c r="P5042" s="5">
        <v>0.50833333333333297</v>
      </c>
      <c r="Q5042" s="5">
        <v>0.51458333333333295</v>
      </c>
      <c r="R5042">
        <v>26</v>
      </c>
      <c r="S5042" t="s">
        <v>55</v>
      </c>
      <c r="T5042">
        <v>3</v>
      </c>
      <c r="U5042">
        <v>5</v>
      </c>
      <c r="X5042" t="str">
        <f>VLOOKUP($S5042,Taxonomic!A:D,2,FALSE)</f>
        <v>blenniidae</v>
      </c>
      <c r="Y5042" t="str">
        <f>VLOOKUP(S5042,Taxonomic!A:D,3,FALSE)</f>
        <v>parablennius</v>
      </c>
      <c r="Z5042" t="str">
        <f>VLOOKUP(S5042,Taxonomic!A:D,4,FALSE)</f>
        <v>pilicornis</v>
      </c>
    </row>
    <row r="5043" spans="1:26" x14ac:dyDescent="0.2">
      <c r="A5043" t="s">
        <v>30</v>
      </c>
      <c r="B5043" t="s">
        <v>436</v>
      </c>
      <c r="C5043" s="4" t="s">
        <v>197</v>
      </c>
      <c r="D5043">
        <v>2021</v>
      </c>
      <c r="E5043">
        <v>2</v>
      </c>
      <c r="F5043" s="9">
        <v>1</v>
      </c>
      <c r="G5043" t="s">
        <v>455</v>
      </c>
      <c r="H5043" t="s">
        <v>151</v>
      </c>
      <c r="I5043">
        <f>VLOOKUP(B5043,Information_sites!D:E,2,FALSE)</f>
        <v>-24.105399999999999</v>
      </c>
      <c r="J5043">
        <f>VLOOKUP(B5043,Information_sites!D:F,3,FALSE)</f>
        <v>-45.702500000000001</v>
      </c>
      <c r="K5043">
        <v>26</v>
      </c>
      <c r="L5043">
        <v>99</v>
      </c>
      <c r="M5043">
        <v>40</v>
      </c>
      <c r="N5043">
        <v>5.5</v>
      </c>
      <c r="O5043">
        <v>9</v>
      </c>
      <c r="P5043" s="5">
        <v>0.50833333333333297</v>
      </c>
      <c r="Q5043" s="5">
        <v>0.51458333333333295</v>
      </c>
      <c r="R5043">
        <v>26</v>
      </c>
      <c r="S5043" t="s">
        <v>55</v>
      </c>
      <c r="T5043">
        <v>1</v>
      </c>
      <c r="U5043">
        <v>7</v>
      </c>
      <c r="X5043" t="str">
        <f>VLOOKUP($S5043,Taxonomic!A:D,2,FALSE)</f>
        <v>blenniidae</v>
      </c>
      <c r="Y5043" t="str">
        <f>VLOOKUP(S5043,Taxonomic!A:D,3,FALSE)</f>
        <v>parablennius</v>
      </c>
      <c r="Z5043" t="str">
        <f>VLOOKUP(S5043,Taxonomic!A:D,4,FALSE)</f>
        <v>pilicornis</v>
      </c>
    </row>
    <row r="5044" spans="1:26" x14ac:dyDescent="0.2">
      <c r="A5044" t="s">
        <v>30</v>
      </c>
      <c r="B5044" t="s">
        <v>436</v>
      </c>
      <c r="C5044" s="4" t="s">
        <v>197</v>
      </c>
      <c r="D5044">
        <v>2021</v>
      </c>
      <c r="E5044">
        <v>2</v>
      </c>
      <c r="F5044" s="9">
        <v>1</v>
      </c>
      <c r="G5044" t="s">
        <v>455</v>
      </c>
      <c r="H5044" t="s">
        <v>151</v>
      </c>
      <c r="I5044">
        <f>VLOOKUP(B5044,Information_sites!D:E,2,FALSE)</f>
        <v>-24.105399999999999</v>
      </c>
      <c r="J5044">
        <f>VLOOKUP(B5044,Information_sites!D:F,3,FALSE)</f>
        <v>-45.702500000000001</v>
      </c>
      <c r="K5044">
        <v>26</v>
      </c>
      <c r="L5044">
        <v>99</v>
      </c>
      <c r="M5044">
        <v>40</v>
      </c>
      <c r="N5044">
        <v>5.5</v>
      </c>
      <c r="O5044">
        <v>9</v>
      </c>
      <c r="P5044" s="5">
        <v>0.50833333333333297</v>
      </c>
      <c r="Q5044" s="5">
        <v>0.51458333333333295</v>
      </c>
      <c r="R5044">
        <v>26</v>
      </c>
      <c r="S5044" t="s">
        <v>88</v>
      </c>
      <c r="T5044">
        <v>1</v>
      </c>
      <c r="U5044">
        <v>6</v>
      </c>
      <c r="X5044" t="str">
        <f>VLOOKUP($S5044,Taxonomic!A:D,2,FALSE)</f>
        <v>pomacentridae</v>
      </c>
      <c r="Y5044" t="str">
        <f>VLOOKUP(S5044,Taxonomic!A:D,3,FALSE)</f>
        <v>stegastes</v>
      </c>
      <c r="Z5044" t="str">
        <f>VLOOKUP(S5044,Taxonomic!A:D,4,FALSE)</f>
        <v>pictus</v>
      </c>
    </row>
    <row r="5045" spans="1:26" x14ac:dyDescent="0.2">
      <c r="A5045" t="s">
        <v>30</v>
      </c>
      <c r="B5045" t="s">
        <v>436</v>
      </c>
      <c r="C5045" s="4" t="s">
        <v>197</v>
      </c>
      <c r="D5045">
        <v>2021</v>
      </c>
      <c r="E5045">
        <v>2</v>
      </c>
      <c r="F5045" s="9">
        <v>1</v>
      </c>
      <c r="G5045" t="s">
        <v>455</v>
      </c>
      <c r="H5045" t="s">
        <v>151</v>
      </c>
      <c r="I5045">
        <f>VLOOKUP(B5045,Information_sites!D:E,2,FALSE)</f>
        <v>-24.105399999999999</v>
      </c>
      <c r="J5045">
        <f>VLOOKUP(B5045,Information_sites!D:F,3,FALSE)</f>
        <v>-45.702500000000001</v>
      </c>
      <c r="K5045">
        <v>26</v>
      </c>
      <c r="L5045">
        <v>99</v>
      </c>
      <c r="M5045">
        <v>40</v>
      </c>
      <c r="N5045">
        <v>5.5</v>
      </c>
      <c r="O5045">
        <v>9</v>
      </c>
      <c r="P5045" s="5">
        <v>0.50833333333333297</v>
      </c>
      <c r="Q5045" s="5">
        <v>0.51458333333333295</v>
      </c>
      <c r="R5045">
        <v>26</v>
      </c>
      <c r="S5045" t="s">
        <v>38</v>
      </c>
      <c r="T5045">
        <v>1</v>
      </c>
      <c r="U5045">
        <v>22</v>
      </c>
      <c r="X5045" t="str">
        <f>VLOOKUP($S5045,Taxonomic!A:D,2,FALSE)</f>
        <v>serranidae</v>
      </c>
      <c r="Y5045" t="str">
        <f>VLOOKUP(S5045,Taxonomic!A:D,3,FALSE)</f>
        <v>epinephelus</v>
      </c>
      <c r="Z5045" t="str">
        <f>VLOOKUP(S5045,Taxonomic!A:D,4,FALSE)</f>
        <v>marginatus</v>
      </c>
    </row>
    <row r="5046" spans="1:26" x14ac:dyDescent="0.2">
      <c r="A5046" t="s">
        <v>30</v>
      </c>
      <c r="B5046" t="s">
        <v>436</v>
      </c>
      <c r="C5046" s="4" t="s">
        <v>197</v>
      </c>
      <c r="D5046">
        <v>2021</v>
      </c>
      <c r="E5046">
        <v>2</v>
      </c>
      <c r="F5046" s="9">
        <v>1</v>
      </c>
      <c r="G5046" t="s">
        <v>455</v>
      </c>
      <c r="H5046" t="s">
        <v>151</v>
      </c>
      <c r="I5046">
        <f>VLOOKUP(B5046,Information_sites!D:E,2,FALSE)</f>
        <v>-24.105399999999999</v>
      </c>
      <c r="J5046">
        <f>VLOOKUP(B5046,Information_sites!D:F,3,FALSE)</f>
        <v>-45.702500000000001</v>
      </c>
      <c r="K5046">
        <v>26</v>
      </c>
      <c r="L5046">
        <v>99</v>
      </c>
      <c r="M5046">
        <v>40</v>
      </c>
      <c r="N5046">
        <v>5.5</v>
      </c>
      <c r="O5046">
        <v>9</v>
      </c>
      <c r="P5046" s="5">
        <v>0.50833333333333297</v>
      </c>
      <c r="Q5046" s="5">
        <v>0.51458333333333295</v>
      </c>
      <c r="R5046">
        <v>26</v>
      </c>
      <c r="S5046" t="s">
        <v>100</v>
      </c>
      <c r="T5046">
        <v>8</v>
      </c>
      <c r="U5046">
        <v>3</v>
      </c>
      <c r="X5046" t="str">
        <f>VLOOKUP($S5046,Taxonomic!A:D,2,FALSE)</f>
        <v>gobiidae</v>
      </c>
      <c r="Y5046" t="str">
        <f>VLOOKUP(S5046,Taxonomic!A:D,3,FALSE)</f>
        <v>coryphopterus</v>
      </c>
      <c r="Z5046" t="str">
        <f>VLOOKUP(S5046,Taxonomic!A:D,4,FALSE)</f>
        <v>glaucofraenum</v>
      </c>
    </row>
    <row r="5047" spans="1:26" x14ac:dyDescent="0.2">
      <c r="A5047" t="s">
        <v>30</v>
      </c>
      <c r="B5047" t="s">
        <v>436</v>
      </c>
      <c r="C5047" s="4" t="s">
        <v>197</v>
      </c>
      <c r="D5047">
        <v>2021</v>
      </c>
      <c r="E5047">
        <v>2</v>
      </c>
      <c r="F5047" s="9">
        <v>1</v>
      </c>
      <c r="G5047" t="s">
        <v>455</v>
      </c>
      <c r="H5047" t="s">
        <v>151</v>
      </c>
      <c r="I5047">
        <f>VLOOKUP(B5047,Information_sites!D:E,2,FALSE)</f>
        <v>-24.105399999999999</v>
      </c>
      <c r="J5047">
        <f>VLOOKUP(B5047,Information_sites!D:F,3,FALSE)</f>
        <v>-45.702500000000001</v>
      </c>
      <c r="K5047">
        <v>26</v>
      </c>
      <c r="L5047">
        <v>99</v>
      </c>
      <c r="M5047">
        <v>40</v>
      </c>
      <c r="N5047">
        <v>5.5</v>
      </c>
      <c r="O5047">
        <v>9</v>
      </c>
      <c r="P5047" s="5">
        <v>0.50833333333333297</v>
      </c>
      <c r="Q5047" s="5">
        <v>0.51458333333333295</v>
      </c>
      <c r="R5047">
        <v>26</v>
      </c>
      <c r="S5047" t="s">
        <v>100</v>
      </c>
      <c r="T5047">
        <v>3</v>
      </c>
      <c r="U5047">
        <v>5</v>
      </c>
      <c r="X5047" t="str">
        <f>VLOOKUP($S5047,Taxonomic!A:D,2,FALSE)</f>
        <v>gobiidae</v>
      </c>
      <c r="Y5047" t="str">
        <f>VLOOKUP(S5047,Taxonomic!A:D,3,FALSE)</f>
        <v>coryphopterus</v>
      </c>
      <c r="Z5047" t="str">
        <f>VLOOKUP(S5047,Taxonomic!A:D,4,FALSE)</f>
        <v>glaucofraenum</v>
      </c>
    </row>
    <row r="5048" spans="1:26" x14ac:dyDescent="0.2">
      <c r="A5048" t="s">
        <v>30</v>
      </c>
      <c r="B5048" t="s">
        <v>436</v>
      </c>
      <c r="C5048" s="4" t="s">
        <v>197</v>
      </c>
      <c r="D5048">
        <v>2021</v>
      </c>
      <c r="E5048">
        <v>2</v>
      </c>
      <c r="F5048" s="9">
        <v>1</v>
      </c>
      <c r="G5048" t="s">
        <v>455</v>
      </c>
      <c r="H5048" t="s">
        <v>151</v>
      </c>
      <c r="I5048">
        <f>VLOOKUP(B5048,Information_sites!D:E,2,FALSE)</f>
        <v>-24.105399999999999</v>
      </c>
      <c r="J5048">
        <f>VLOOKUP(B5048,Information_sites!D:F,3,FALSE)</f>
        <v>-45.702500000000001</v>
      </c>
      <c r="K5048">
        <v>26</v>
      </c>
      <c r="L5048">
        <v>99</v>
      </c>
      <c r="M5048">
        <v>40</v>
      </c>
      <c r="N5048">
        <v>5.5</v>
      </c>
      <c r="O5048">
        <v>9</v>
      </c>
      <c r="P5048" s="5">
        <v>0.50833333333333297</v>
      </c>
      <c r="Q5048" s="5">
        <v>0.51458333333333295</v>
      </c>
      <c r="R5048">
        <v>26</v>
      </c>
      <c r="S5048" t="s">
        <v>65</v>
      </c>
      <c r="T5048">
        <v>3</v>
      </c>
      <c r="U5048">
        <v>3</v>
      </c>
      <c r="X5048" t="str">
        <f>VLOOKUP($S5048,Taxonomic!A:D,2,FALSE)</f>
        <v>gobiidae</v>
      </c>
      <c r="Y5048" t="str">
        <f>VLOOKUP(S5048,Taxonomic!A:D,3,FALSE)</f>
        <v>elacatinus</v>
      </c>
      <c r="Z5048" t="str">
        <f>VLOOKUP(S5048,Taxonomic!A:D,4,FALSE)</f>
        <v>figaro</v>
      </c>
    </row>
    <row r="5049" spans="1:26" x14ac:dyDescent="0.2">
      <c r="A5049" t="s">
        <v>30</v>
      </c>
      <c r="B5049" t="s">
        <v>436</v>
      </c>
      <c r="C5049" s="4" t="s">
        <v>197</v>
      </c>
      <c r="D5049">
        <v>2021</v>
      </c>
      <c r="E5049">
        <v>2</v>
      </c>
      <c r="F5049" s="9">
        <v>1</v>
      </c>
      <c r="G5049" t="s">
        <v>455</v>
      </c>
      <c r="H5049" t="s">
        <v>151</v>
      </c>
      <c r="I5049">
        <f>VLOOKUP(B5049,Information_sites!D:E,2,FALSE)</f>
        <v>-24.105399999999999</v>
      </c>
      <c r="J5049">
        <f>VLOOKUP(B5049,Information_sites!D:F,3,FALSE)</f>
        <v>-45.702500000000001</v>
      </c>
      <c r="K5049">
        <v>26</v>
      </c>
      <c r="L5049">
        <v>99</v>
      </c>
      <c r="M5049">
        <v>40</v>
      </c>
      <c r="N5049">
        <v>5.5</v>
      </c>
      <c r="O5049">
        <v>9</v>
      </c>
      <c r="P5049" s="5">
        <v>0.50833333333333297</v>
      </c>
      <c r="Q5049" s="5">
        <v>0.51458333333333295</v>
      </c>
      <c r="R5049">
        <v>26</v>
      </c>
      <c r="S5049" t="s">
        <v>65</v>
      </c>
      <c r="T5049">
        <v>2</v>
      </c>
      <c r="U5049">
        <v>4</v>
      </c>
      <c r="X5049" t="str">
        <f>VLOOKUP($S5049,Taxonomic!A:D,2,FALSE)</f>
        <v>gobiidae</v>
      </c>
      <c r="Y5049" t="str">
        <f>VLOOKUP(S5049,Taxonomic!A:D,3,FALSE)</f>
        <v>elacatinus</v>
      </c>
      <c r="Z5049" t="str">
        <f>VLOOKUP(S5049,Taxonomic!A:D,4,FALSE)</f>
        <v>figaro</v>
      </c>
    </row>
    <row r="5050" spans="1:26" x14ac:dyDescent="0.2">
      <c r="A5050" t="s">
        <v>30</v>
      </c>
      <c r="B5050" t="s">
        <v>436</v>
      </c>
      <c r="C5050" s="4" t="s">
        <v>197</v>
      </c>
      <c r="D5050">
        <v>2021</v>
      </c>
      <c r="E5050">
        <v>2</v>
      </c>
      <c r="F5050" s="9">
        <v>1</v>
      </c>
      <c r="G5050" t="s">
        <v>455</v>
      </c>
      <c r="H5050" t="s">
        <v>151</v>
      </c>
      <c r="I5050">
        <f>VLOOKUP(B5050,Information_sites!D:E,2,FALSE)</f>
        <v>-24.105399999999999</v>
      </c>
      <c r="J5050">
        <f>VLOOKUP(B5050,Information_sites!D:F,3,FALSE)</f>
        <v>-45.702500000000001</v>
      </c>
      <c r="K5050">
        <v>26</v>
      </c>
      <c r="L5050">
        <v>99</v>
      </c>
      <c r="M5050">
        <v>40</v>
      </c>
      <c r="N5050">
        <v>5.5</v>
      </c>
      <c r="O5050">
        <v>9</v>
      </c>
      <c r="P5050" s="5">
        <v>0.50833333333333297</v>
      </c>
      <c r="Q5050" s="5">
        <v>0.51458333333333295</v>
      </c>
      <c r="R5050">
        <v>26</v>
      </c>
      <c r="S5050" t="s">
        <v>65</v>
      </c>
      <c r="T5050">
        <v>3</v>
      </c>
      <c r="U5050">
        <v>2</v>
      </c>
      <c r="X5050" t="str">
        <f>VLOOKUP($S5050,Taxonomic!A:D,2,FALSE)</f>
        <v>gobiidae</v>
      </c>
      <c r="Y5050" t="str">
        <f>VLOOKUP(S5050,Taxonomic!A:D,3,FALSE)</f>
        <v>elacatinus</v>
      </c>
      <c r="Z5050" t="str">
        <f>VLOOKUP(S5050,Taxonomic!A:D,4,FALSE)</f>
        <v>figaro</v>
      </c>
    </row>
    <row r="5051" spans="1:26" x14ac:dyDescent="0.2">
      <c r="A5051" t="s">
        <v>30</v>
      </c>
      <c r="B5051" t="s">
        <v>436</v>
      </c>
      <c r="C5051" s="4" t="s">
        <v>197</v>
      </c>
      <c r="D5051">
        <v>2021</v>
      </c>
      <c r="E5051">
        <v>2</v>
      </c>
      <c r="F5051" s="9">
        <v>1</v>
      </c>
      <c r="G5051" t="s">
        <v>455</v>
      </c>
      <c r="H5051" t="s">
        <v>151</v>
      </c>
      <c r="I5051">
        <f>VLOOKUP(B5051,Information_sites!D:E,2,FALSE)</f>
        <v>-24.105399999999999</v>
      </c>
      <c r="J5051">
        <f>VLOOKUP(B5051,Information_sites!D:F,3,FALSE)</f>
        <v>-45.702500000000001</v>
      </c>
      <c r="K5051">
        <v>27</v>
      </c>
      <c r="L5051">
        <v>100</v>
      </c>
      <c r="M5051">
        <v>40</v>
      </c>
      <c r="N5051">
        <v>4.9000000000000004</v>
      </c>
      <c r="O5051">
        <v>12</v>
      </c>
      <c r="P5051" s="5">
        <v>0.51527777777777795</v>
      </c>
      <c r="Q5051" s="5">
        <v>0.52152777777777803</v>
      </c>
      <c r="R5051">
        <v>26</v>
      </c>
      <c r="S5051" t="s">
        <v>44</v>
      </c>
      <c r="T5051">
        <v>2</v>
      </c>
      <c r="U5051">
        <v>30</v>
      </c>
      <c r="X5051" t="str">
        <f>VLOOKUP($S5051,Taxonomic!A:D,2,FALSE)</f>
        <v>pomacanthidae</v>
      </c>
      <c r="Y5051" t="str">
        <f>VLOOKUP(S5051,Taxonomic!A:D,3,FALSE)</f>
        <v>pomacanthus</v>
      </c>
      <c r="Z5051" t="str">
        <f>VLOOKUP(S5051,Taxonomic!A:D,4,FALSE)</f>
        <v>paru</v>
      </c>
    </row>
    <row r="5052" spans="1:26" x14ac:dyDescent="0.2">
      <c r="A5052" t="s">
        <v>30</v>
      </c>
      <c r="B5052" t="s">
        <v>436</v>
      </c>
      <c r="C5052" s="4" t="s">
        <v>197</v>
      </c>
      <c r="D5052">
        <v>2021</v>
      </c>
      <c r="E5052">
        <v>2</v>
      </c>
      <c r="F5052" s="9">
        <v>1</v>
      </c>
      <c r="G5052" t="s">
        <v>455</v>
      </c>
      <c r="H5052" t="s">
        <v>151</v>
      </c>
      <c r="I5052">
        <f>VLOOKUP(B5052,Information_sites!D:E,2,FALSE)</f>
        <v>-24.105399999999999</v>
      </c>
      <c r="J5052">
        <f>VLOOKUP(B5052,Information_sites!D:F,3,FALSE)</f>
        <v>-45.702500000000001</v>
      </c>
      <c r="K5052">
        <v>27</v>
      </c>
      <c r="L5052">
        <v>100</v>
      </c>
      <c r="M5052">
        <v>40</v>
      </c>
      <c r="N5052">
        <v>4.9000000000000004</v>
      </c>
      <c r="O5052">
        <v>12</v>
      </c>
      <c r="P5052" s="5">
        <v>0.51527777777777795</v>
      </c>
      <c r="Q5052" s="5">
        <v>0.52152777777777803</v>
      </c>
      <c r="R5052">
        <v>26</v>
      </c>
      <c r="S5052" t="s">
        <v>44</v>
      </c>
      <c r="T5052">
        <v>1</v>
      </c>
      <c r="U5052">
        <v>35</v>
      </c>
      <c r="X5052" t="str">
        <f>VLOOKUP($S5052,Taxonomic!A:D,2,FALSE)</f>
        <v>pomacanthidae</v>
      </c>
      <c r="Y5052" t="str">
        <f>VLOOKUP(S5052,Taxonomic!A:D,3,FALSE)</f>
        <v>pomacanthus</v>
      </c>
      <c r="Z5052" t="str">
        <f>VLOOKUP(S5052,Taxonomic!A:D,4,FALSE)</f>
        <v>paru</v>
      </c>
    </row>
    <row r="5053" spans="1:26" x14ac:dyDescent="0.2">
      <c r="A5053" t="s">
        <v>30</v>
      </c>
      <c r="B5053" t="s">
        <v>436</v>
      </c>
      <c r="C5053" s="4" t="s">
        <v>197</v>
      </c>
      <c r="D5053">
        <v>2021</v>
      </c>
      <c r="E5053">
        <v>2</v>
      </c>
      <c r="F5053" s="9">
        <v>1</v>
      </c>
      <c r="G5053" t="s">
        <v>455</v>
      </c>
      <c r="H5053" t="s">
        <v>151</v>
      </c>
      <c r="I5053">
        <f>VLOOKUP(B5053,Information_sites!D:E,2,FALSE)</f>
        <v>-24.105399999999999</v>
      </c>
      <c r="J5053">
        <f>VLOOKUP(B5053,Information_sites!D:F,3,FALSE)</f>
        <v>-45.702500000000001</v>
      </c>
      <c r="K5053">
        <v>27</v>
      </c>
      <c r="L5053">
        <v>100</v>
      </c>
      <c r="M5053">
        <v>40</v>
      </c>
      <c r="N5053">
        <v>4.9000000000000004</v>
      </c>
      <c r="O5053">
        <v>12</v>
      </c>
      <c r="P5053" s="5">
        <v>0.51527777777777795</v>
      </c>
      <c r="Q5053" s="5">
        <v>0.52152777777777803</v>
      </c>
      <c r="R5053">
        <v>26</v>
      </c>
      <c r="S5053" t="s">
        <v>44</v>
      </c>
      <c r="T5053">
        <v>1</v>
      </c>
      <c r="U5053">
        <v>38</v>
      </c>
      <c r="X5053" t="str">
        <f>VLOOKUP($S5053,Taxonomic!A:D,2,FALSE)</f>
        <v>pomacanthidae</v>
      </c>
      <c r="Y5053" t="str">
        <f>VLOOKUP(S5053,Taxonomic!A:D,3,FALSE)</f>
        <v>pomacanthus</v>
      </c>
      <c r="Z5053" t="str">
        <f>VLOOKUP(S5053,Taxonomic!A:D,4,FALSE)</f>
        <v>paru</v>
      </c>
    </row>
    <row r="5054" spans="1:26" x14ac:dyDescent="0.2">
      <c r="A5054" t="s">
        <v>30</v>
      </c>
      <c r="B5054" t="s">
        <v>436</v>
      </c>
      <c r="C5054" s="4" t="s">
        <v>197</v>
      </c>
      <c r="D5054">
        <v>2021</v>
      </c>
      <c r="E5054">
        <v>2</v>
      </c>
      <c r="F5054" s="9">
        <v>1</v>
      </c>
      <c r="G5054" t="s">
        <v>455</v>
      </c>
      <c r="H5054" t="s">
        <v>151</v>
      </c>
      <c r="I5054">
        <f>VLOOKUP(B5054,Information_sites!D:E,2,FALSE)</f>
        <v>-24.105399999999999</v>
      </c>
      <c r="J5054">
        <f>VLOOKUP(B5054,Information_sites!D:F,3,FALSE)</f>
        <v>-45.702500000000001</v>
      </c>
      <c r="K5054">
        <v>27</v>
      </c>
      <c r="L5054">
        <v>100</v>
      </c>
      <c r="M5054">
        <v>40</v>
      </c>
      <c r="N5054">
        <v>4.9000000000000004</v>
      </c>
      <c r="O5054">
        <v>12</v>
      </c>
      <c r="P5054" s="5">
        <v>0.51527777777777795</v>
      </c>
      <c r="Q5054" s="5">
        <v>0.52152777777777803</v>
      </c>
      <c r="R5054">
        <v>26</v>
      </c>
      <c r="S5054" t="s">
        <v>33</v>
      </c>
      <c r="T5054">
        <v>4</v>
      </c>
      <c r="U5054">
        <v>17</v>
      </c>
      <c r="X5054" t="str">
        <f>VLOOKUP($S5054,Taxonomic!A:D,2,FALSE)</f>
        <v>pomacentridae</v>
      </c>
      <c r="Y5054" t="str">
        <f>VLOOKUP(S5054,Taxonomic!A:D,3,FALSE)</f>
        <v>abudefduf</v>
      </c>
      <c r="Z5054" t="str">
        <f>VLOOKUP(S5054,Taxonomic!A:D,4,FALSE)</f>
        <v>saxatilis</v>
      </c>
    </row>
    <row r="5055" spans="1:26" x14ac:dyDescent="0.2">
      <c r="A5055" t="s">
        <v>30</v>
      </c>
      <c r="B5055" t="s">
        <v>436</v>
      </c>
      <c r="C5055" s="4" t="s">
        <v>197</v>
      </c>
      <c r="D5055">
        <v>2021</v>
      </c>
      <c r="E5055">
        <v>2</v>
      </c>
      <c r="F5055" s="9">
        <v>1</v>
      </c>
      <c r="G5055" t="s">
        <v>455</v>
      </c>
      <c r="H5055" t="s">
        <v>151</v>
      </c>
      <c r="I5055">
        <f>VLOOKUP(B5055,Information_sites!D:E,2,FALSE)</f>
        <v>-24.105399999999999</v>
      </c>
      <c r="J5055">
        <f>VLOOKUP(B5055,Information_sites!D:F,3,FALSE)</f>
        <v>-45.702500000000001</v>
      </c>
      <c r="K5055">
        <v>27</v>
      </c>
      <c r="L5055">
        <v>100</v>
      </c>
      <c r="M5055">
        <v>40</v>
      </c>
      <c r="N5055">
        <v>4.9000000000000004</v>
      </c>
      <c r="O5055">
        <v>12</v>
      </c>
      <c r="P5055" s="5">
        <v>0.51527777777777795</v>
      </c>
      <c r="Q5055" s="5">
        <v>0.52152777777777803</v>
      </c>
      <c r="R5055">
        <v>26</v>
      </c>
      <c r="S5055" t="s">
        <v>33</v>
      </c>
      <c r="T5055">
        <v>9</v>
      </c>
      <c r="U5055">
        <v>15</v>
      </c>
      <c r="X5055" t="str">
        <f>VLOOKUP($S5055,Taxonomic!A:D,2,FALSE)</f>
        <v>pomacentridae</v>
      </c>
      <c r="Y5055" t="str">
        <f>VLOOKUP(S5055,Taxonomic!A:D,3,FALSE)</f>
        <v>abudefduf</v>
      </c>
      <c r="Z5055" t="str">
        <f>VLOOKUP(S5055,Taxonomic!A:D,4,FALSE)</f>
        <v>saxatilis</v>
      </c>
    </row>
    <row r="5056" spans="1:26" x14ac:dyDescent="0.2">
      <c r="A5056" t="s">
        <v>30</v>
      </c>
      <c r="B5056" t="s">
        <v>436</v>
      </c>
      <c r="C5056" s="4" t="s">
        <v>197</v>
      </c>
      <c r="D5056">
        <v>2021</v>
      </c>
      <c r="E5056">
        <v>2</v>
      </c>
      <c r="F5056" s="9">
        <v>1</v>
      </c>
      <c r="G5056" t="s">
        <v>455</v>
      </c>
      <c r="H5056" t="s">
        <v>151</v>
      </c>
      <c r="I5056">
        <f>VLOOKUP(B5056,Information_sites!D:E,2,FALSE)</f>
        <v>-24.105399999999999</v>
      </c>
      <c r="J5056">
        <f>VLOOKUP(B5056,Information_sites!D:F,3,FALSE)</f>
        <v>-45.702500000000001</v>
      </c>
      <c r="K5056">
        <v>27</v>
      </c>
      <c r="L5056">
        <v>100</v>
      </c>
      <c r="M5056">
        <v>40</v>
      </c>
      <c r="N5056">
        <v>4.9000000000000004</v>
      </c>
      <c r="O5056">
        <v>12</v>
      </c>
      <c r="P5056" s="5">
        <v>0.51527777777777795</v>
      </c>
      <c r="Q5056" s="5">
        <v>0.52152777777777803</v>
      </c>
      <c r="R5056">
        <v>26</v>
      </c>
      <c r="S5056" t="s">
        <v>33</v>
      </c>
      <c r="T5056">
        <v>21</v>
      </c>
      <c r="U5056">
        <v>10</v>
      </c>
      <c r="X5056" t="str">
        <f>VLOOKUP($S5056,Taxonomic!A:D,2,FALSE)</f>
        <v>pomacentridae</v>
      </c>
      <c r="Y5056" t="str">
        <f>VLOOKUP(S5056,Taxonomic!A:D,3,FALSE)</f>
        <v>abudefduf</v>
      </c>
      <c r="Z5056" t="str">
        <f>VLOOKUP(S5056,Taxonomic!A:D,4,FALSE)</f>
        <v>saxatilis</v>
      </c>
    </row>
    <row r="5057" spans="1:26" x14ac:dyDescent="0.2">
      <c r="A5057" t="s">
        <v>30</v>
      </c>
      <c r="B5057" t="s">
        <v>436</v>
      </c>
      <c r="C5057" s="4" t="s">
        <v>197</v>
      </c>
      <c r="D5057">
        <v>2021</v>
      </c>
      <c r="E5057">
        <v>2</v>
      </c>
      <c r="F5057" s="9">
        <v>1</v>
      </c>
      <c r="G5057" t="s">
        <v>455</v>
      </c>
      <c r="H5057" t="s">
        <v>151</v>
      </c>
      <c r="I5057">
        <f>VLOOKUP(B5057,Information_sites!D:E,2,FALSE)</f>
        <v>-24.105399999999999</v>
      </c>
      <c r="J5057">
        <f>VLOOKUP(B5057,Information_sites!D:F,3,FALSE)</f>
        <v>-45.702500000000001</v>
      </c>
      <c r="K5057">
        <v>27</v>
      </c>
      <c r="L5057">
        <v>100</v>
      </c>
      <c r="M5057">
        <v>40</v>
      </c>
      <c r="N5057">
        <v>4.9000000000000004</v>
      </c>
      <c r="O5057">
        <v>12</v>
      </c>
      <c r="P5057" s="5">
        <v>0.51527777777777795</v>
      </c>
      <c r="Q5057" s="5">
        <v>0.52152777777777803</v>
      </c>
      <c r="R5057">
        <v>26</v>
      </c>
      <c r="S5057" t="s">
        <v>33</v>
      </c>
      <c r="T5057">
        <v>4</v>
      </c>
      <c r="U5057">
        <v>3</v>
      </c>
      <c r="X5057" t="str">
        <f>VLOOKUP($S5057,Taxonomic!A:D,2,FALSE)</f>
        <v>pomacentridae</v>
      </c>
      <c r="Y5057" t="str">
        <f>VLOOKUP(S5057,Taxonomic!A:D,3,FALSE)</f>
        <v>abudefduf</v>
      </c>
      <c r="Z5057" t="str">
        <f>VLOOKUP(S5057,Taxonomic!A:D,4,FALSE)</f>
        <v>saxatilis</v>
      </c>
    </row>
    <row r="5058" spans="1:26" x14ac:dyDescent="0.2">
      <c r="A5058" t="s">
        <v>30</v>
      </c>
      <c r="B5058" t="s">
        <v>436</v>
      </c>
      <c r="C5058" s="4" t="s">
        <v>197</v>
      </c>
      <c r="D5058">
        <v>2021</v>
      </c>
      <c r="E5058">
        <v>2</v>
      </c>
      <c r="F5058" s="9">
        <v>1</v>
      </c>
      <c r="G5058" t="s">
        <v>455</v>
      </c>
      <c r="H5058" t="s">
        <v>151</v>
      </c>
      <c r="I5058">
        <f>VLOOKUP(B5058,Information_sites!D:E,2,FALSE)</f>
        <v>-24.105399999999999</v>
      </c>
      <c r="J5058">
        <f>VLOOKUP(B5058,Information_sites!D:F,3,FALSE)</f>
        <v>-45.702500000000001</v>
      </c>
      <c r="K5058">
        <v>27</v>
      </c>
      <c r="L5058">
        <v>100</v>
      </c>
      <c r="M5058">
        <v>40</v>
      </c>
      <c r="N5058">
        <v>4.9000000000000004</v>
      </c>
      <c r="O5058">
        <v>12</v>
      </c>
      <c r="P5058" s="5">
        <v>0.51527777777777795</v>
      </c>
      <c r="Q5058" s="5">
        <v>0.52152777777777803</v>
      </c>
      <c r="R5058">
        <v>26</v>
      </c>
      <c r="S5058" t="s">
        <v>39</v>
      </c>
      <c r="T5058">
        <v>1</v>
      </c>
      <c r="U5058">
        <v>20</v>
      </c>
      <c r="X5058" t="str">
        <f>VLOOKUP($S5058,Taxonomic!A:D,2,FALSE)</f>
        <v>haemulidae</v>
      </c>
      <c r="Y5058" t="str">
        <f>VLOOKUP(S5058,Taxonomic!A:D,3,FALSE)</f>
        <v>haemulon</v>
      </c>
      <c r="Z5058" t="str">
        <f>VLOOKUP(S5058,Taxonomic!A:D,4,FALSE)</f>
        <v>aurolineatum</v>
      </c>
    </row>
    <row r="5059" spans="1:26" x14ac:dyDescent="0.2">
      <c r="A5059" t="s">
        <v>30</v>
      </c>
      <c r="B5059" t="s">
        <v>436</v>
      </c>
      <c r="C5059" s="4" t="s">
        <v>197</v>
      </c>
      <c r="D5059">
        <v>2021</v>
      </c>
      <c r="E5059">
        <v>2</v>
      </c>
      <c r="F5059" s="9">
        <v>1</v>
      </c>
      <c r="G5059" t="s">
        <v>455</v>
      </c>
      <c r="H5059" t="s">
        <v>151</v>
      </c>
      <c r="I5059">
        <f>VLOOKUP(B5059,Information_sites!D:E,2,FALSE)</f>
        <v>-24.105399999999999</v>
      </c>
      <c r="J5059">
        <f>VLOOKUP(B5059,Information_sites!D:F,3,FALSE)</f>
        <v>-45.702500000000001</v>
      </c>
      <c r="K5059">
        <v>27</v>
      </c>
      <c r="L5059">
        <v>100</v>
      </c>
      <c r="M5059">
        <v>40</v>
      </c>
      <c r="N5059">
        <v>4.9000000000000004</v>
      </c>
      <c r="O5059">
        <v>12</v>
      </c>
      <c r="P5059" s="5">
        <v>0.51527777777777795</v>
      </c>
      <c r="Q5059" s="5">
        <v>0.52152777777777803</v>
      </c>
      <c r="R5059">
        <v>26</v>
      </c>
      <c r="S5059" t="s">
        <v>39</v>
      </c>
      <c r="T5059">
        <v>4</v>
      </c>
      <c r="U5059">
        <v>15</v>
      </c>
      <c r="X5059" t="str">
        <f>VLOOKUP($S5059,Taxonomic!A:D,2,FALSE)</f>
        <v>haemulidae</v>
      </c>
      <c r="Y5059" t="str">
        <f>VLOOKUP(S5059,Taxonomic!A:D,3,FALSE)</f>
        <v>haemulon</v>
      </c>
      <c r="Z5059" t="str">
        <f>VLOOKUP(S5059,Taxonomic!A:D,4,FALSE)</f>
        <v>aurolineatum</v>
      </c>
    </row>
    <row r="5060" spans="1:26" x14ac:dyDescent="0.2">
      <c r="A5060" t="s">
        <v>30</v>
      </c>
      <c r="B5060" t="s">
        <v>436</v>
      </c>
      <c r="C5060" s="4" t="s">
        <v>197</v>
      </c>
      <c r="D5060">
        <v>2021</v>
      </c>
      <c r="E5060">
        <v>2</v>
      </c>
      <c r="F5060" s="9">
        <v>1</v>
      </c>
      <c r="G5060" t="s">
        <v>455</v>
      </c>
      <c r="H5060" t="s">
        <v>151</v>
      </c>
      <c r="I5060">
        <f>VLOOKUP(B5060,Information_sites!D:E,2,FALSE)</f>
        <v>-24.105399999999999</v>
      </c>
      <c r="J5060">
        <f>VLOOKUP(B5060,Information_sites!D:F,3,FALSE)</f>
        <v>-45.702500000000001</v>
      </c>
      <c r="K5060">
        <v>27</v>
      </c>
      <c r="L5060">
        <v>100</v>
      </c>
      <c r="M5060">
        <v>40</v>
      </c>
      <c r="N5060">
        <v>4.9000000000000004</v>
      </c>
      <c r="O5060">
        <v>12</v>
      </c>
      <c r="P5060" s="5">
        <v>0.51527777777777795</v>
      </c>
      <c r="Q5060" s="5">
        <v>0.52152777777777803</v>
      </c>
      <c r="R5060">
        <v>26</v>
      </c>
      <c r="S5060" t="s">
        <v>39</v>
      </c>
      <c r="T5060">
        <v>80</v>
      </c>
      <c r="U5060">
        <v>8</v>
      </c>
      <c r="X5060" t="str">
        <f>VLOOKUP($S5060,Taxonomic!A:D,2,FALSE)</f>
        <v>haemulidae</v>
      </c>
      <c r="Y5060" t="str">
        <f>VLOOKUP(S5060,Taxonomic!A:D,3,FALSE)</f>
        <v>haemulon</v>
      </c>
      <c r="Z5060" t="str">
        <f>VLOOKUP(S5060,Taxonomic!A:D,4,FALSE)</f>
        <v>aurolineatum</v>
      </c>
    </row>
    <row r="5061" spans="1:26" x14ac:dyDescent="0.2">
      <c r="A5061" t="s">
        <v>30</v>
      </c>
      <c r="B5061" t="s">
        <v>436</v>
      </c>
      <c r="C5061" s="4" t="s">
        <v>197</v>
      </c>
      <c r="D5061">
        <v>2021</v>
      </c>
      <c r="E5061">
        <v>2</v>
      </c>
      <c r="F5061" s="9">
        <v>1</v>
      </c>
      <c r="G5061" t="s">
        <v>455</v>
      </c>
      <c r="H5061" t="s">
        <v>151</v>
      </c>
      <c r="I5061">
        <f>VLOOKUP(B5061,Information_sites!D:E,2,FALSE)</f>
        <v>-24.105399999999999</v>
      </c>
      <c r="J5061">
        <f>VLOOKUP(B5061,Information_sites!D:F,3,FALSE)</f>
        <v>-45.702500000000001</v>
      </c>
      <c r="K5061">
        <v>27</v>
      </c>
      <c r="L5061">
        <v>100</v>
      </c>
      <c r="M5061">
        <v>40</v>
      </c>
      <c r="N5061">
        <v>4.9000000000000004</v>
      </c>
      <c r="O5061">
        <v>12</v>
      </c>
      <c r="P5061" s="5">
        <v>0.51527777777777795</v>
      </c>
      <c r="Q5061" s="5">
        <v>0.52152777777777803</v>
      </c>
      <c r="R5061">
        <v>26</v>
      </c>
      <c r="S5061" t="s">
        <v>51</v>
      </c>
      <c r="T5061">
        <v>1</v>
      </c>
      <c r="U5061">
        <v>23</v>
      </c>
      <c r="X5061" t="str">
        <f>VLOOKUP($S5061,Taxonomic!A:D,2,FALSE)</f>
        <v>sparidae</v>
      </c>
      <c r="Y5061" t="str">
        <f>VLOOKUP(S5061,Taxonomic!A:D,3,FALSE)</f>
        <v>diplodus</v>
      </c>
      <c r="Z5061" t="str">
        <f>VLOOKUP(S5061,Taxonomic!A:D,4,FALSE)</f>
        <v>argenteus</v>
      </c>
    </row>
    <row r="5062" spans="1:26" x14ac:dyDescent="0.2">
      <c r="A5062" t="s">
        <v>30</v>
      </c>
      <c r="B5062" t="s">
        <v>436</v>
      </c>
      <c r="C5062" s="4" t="s">
        <v>197</v>
      </c>
      <c r="D5062">
        <v>2021</v>
      </c>
      <c r="E5062">
        <v>2</v>
      </c>
      <c r="F5062" s="9">
        <v>1</v>
      </c>
      <c r="G5062" t="s">
        <v>455</v>
      </c>
      <c r="H5062" t="s">
        <v>151</v>
      </c>
      <c r="I5062">
        <f>VLOOKUP(B5062,Information_sites!D:E,2,FALSE)</f>
        <v>-24.105399999999999</v>
      </c>
      <c r="J5062">
        <f>VLOOKUP(B5062,Information_sites!D:F,3,FALSE)</f>
        <v>-45.702500000000001</v>
      </c>
      <c r="K5062">
        <v>27</v>
      </c>
      <c r="L5062">
        <v>100</v>
      </c>
      <c r="M5062">
        <v>40</v>
      </c>
      <c r="N5062">
        <v>4.9000000000000004</v>
      </c>
      <c r="O5062">
        <v>12</v>
      </c>
      <c r="P5062" s="5">
        <v>0.51527777777777795</v>
      </c>
      <c r="Q5062" s="5">
        <v>0.52152777777777803</v>
      </c>
      <c r="R5062">
        <v>26</v>
      </c>
      <c r="S5062" t="s">
        <v>36</v>
      </c>
      <c r="T5062">
        <v>1</v>
      </c>
      <c r="U5062">
        <v>12</v>
      </c>
      <c r="X5062" t="str">
        <f>VLOOKUP($S5062,Taxonomic!A:D,2,FALSE)</f>
        <v>pomacentridae</v>
      </c>
      <c r="Y5062" t="str">
        <f>VLOOKUP(S5062,Taxonomic!A:D,3,FALSE)</f>
        <v>chromis</v>
      </c>
      <c r="Z5062" t="str">
        <f>VLOOKUP(S5062,Taxonomic!A:D,4,FALSE)</f>
        <v>multilineata</v>
      </c>
    </row>
    <row r="5063" spans="1:26" x14ac:dyDescent="0.2">
      <c r="A5063" t="s">
        <v>30</v>
      </c>
      <c r="B5063" t="s">
        <v>436</v>
      </c>
      <c r="C5063" s="4" t="s">
        <v>197</v>
      </c>
      <c r="D5063">
        <v>2021</v>
      </c>
      <c r="E5063">
        <v>2</v>
      </c>
      <c r="F5063" s="9">
        <v>1</v>
      </c>
      <c r="G5063" t="s">
        <v>455</v>
      </c>
      <c r="H5063" t="s">
        <v>151</v>
      </c>
      <c r="I5063">
        <f>VLOOKUP(B5063,Information_sites!D:E,2,FALSE)</f>
        <v>-24.105399999999999</v>
      </c>
      <c r="J5063">
        <f>VLOOKUP(B5063,Information_sites!D:F,3,FALSE)</f>
        <v>-45.702500000000001</v>
      </c>
      <c r="K5063">
        <v>27</v>
      </c>
      <c r="L5063">
        <v>100</v>
      </c>
      <c r="M5063">
        <v>40</v>
      </c>
      <c r="N5063">
        <v>4.9000000000000004</v>
      </c>
      <c r="O5063">
        <v>12</v>
      </c>
      <c r="P5063" s="5">
        <v>0.51527777777777795</v>
      </c>
      <c r="Q5063" s="5">
        <v>0.52152777777777803</v>
      </c>
      <c r="R5063">
        <v>26</v>
      </c>
      <c r="S5063" t="s">
        <v>36</v>
      </c>
      <c r="T5063">
        <v>1</v>
      </c>
      <c r="U5063">
        <v>15</v>
      </c>
      <c r="X5063" t="str">
        <f>VLOOKUP($S5063,Taxonomic!A:D,2,FALSE)</f>
        <v>pomacentridae</v>
      </c>
      <c r="Y5063" t="str">
        <f>VLOOKUP(S5063,Taxonomic!A:D,3,FALSE)</f>
        <v>chromis</v>
      </c>
      <c r="Z5063" t="str">
        <f>VLOOKUP(S5063,Taxonomic!A:D,4,FALSE)</f>
        <v>multilineata</v>
      </c>
    </row>
    <row r="5064" spans="1:26" x14ac:dyDescent="0.2">
      <c r="A5064" t="s">
        <v>30</v>
      </c>
      <c r="B5064" t="s">
        <v>436</v>
      </c>
      <c r="C5064" s="4" t="s">
        <v>197</v>
      </c>
      <c r="D5064">
        <v>2021</v>
      </c>
      <c r="E5064">
        <v>2</v>
      </c>
      <c r="F5064" s="9">
        <v>1</v>
      </c>
      <c r="G5064" t="s">
        <v>455</v>
      </c>
      <c r="H5064" t="s">
        <v>151</v>
      </c>
      <c r="I5064">
        <f>VLOOKUP(B5064,Information_sites!D:E,2,FALSE)</f>
        <v>-24.105399999999999</v>
      </c>
      <c r="J5064">
        <f>VLOOKUP(B5064,Information_sites!D:F,3,FALSE)</f>
        <v>-45.702500000000001</v>
      </c>
      <c r="K5064">
        <v>27</v>
      </c>
      <c r="L5064">
        <v>100</v>
      </c>
      <c r="M5064">
        <v>40</v>
      </c>
      <c r="N5064">
        <v>4.9000000000000004</v>
      </c>
      <c r="O5064">
        <v>12</v>
      </c>
      <c r="P5064" s="5">
        <v>0.51527777777777795</v>
      </c>
      <c r="Q5064" s="5">
        <v>0.52152777777777803</v>
      </c>
      <c r="R5064">
        <v>26</v>
      </c>
      <c r="S5064" t="s">
        <v>199</v>
      </c>
      <c r="T5064">
        <v>70</v>
      </c>
      <c r="U5064">
        <v>8</v>
      </c>
      <c r="X5064" t="str">
        <f>VLOOKUP($S5064,Taxonomic!A:D,2,FALSE)</f>
        <v>carangidae</v>
      </c>
      <c r="Y5064" t="str">
        <f>VLOOKUP(S5064,Taxonomic!A:D,3,FALSE)</f>
        <v>decapterus</v>
      </c>
      <c r="Z5064" t="str">
        <f>VLOOKUP(S5064,Taxonomic!A:D,4,FALSE)</f>
        <v>macarellus</v>
      </c>
    </row>
    <row r="5065" spans="1:26" x14ac:dyDescent="0.2">
      <c r="A5065" t="s">
        <v>30</v>
      </c>
      <c r="B5065" t="s">
        <v>436</v>
      </c>
      <c r="C5065" s="4" t="s">
        <v>197</v>
      </c>
      <c r="D5065">
        <v>2021</v>
      </c>
      <c r="E5065">
        <v>2</v>
      </c>
      <c r="F5065" s="9">
        <v>1</v>
      </c>
      <c r="G5065" t="s">
        <v>455</v>
      </c>
      <c r="H5065" t="s">
        <v>151</v>
      </c>
      <c r="I5065">
        <f>VLOOKUP(B5065,Information_sites!D:E,2,FALSE)</f>
        <v>-24.105399999999999</v>
      </c>
      <c r="J5065">
        <f>VLOOKUP(B5065,Information_sites!D:F,3,FALSE)</f>
        <v>-45.702500000000001</v>
      </c>
      <c r="K5065">
        <v>27</v>
      </c>
      <c r="L5065">
        <v>100</v>
      </c>
      <c r="M5065">
        <v>40</v>
      </c>
      <c r="N5065">
        <v>4.9000000000000004</v>
      </c>
      <c r="O5065">
        <v>12</v>
      </c>
      <c r="P5065" s="5">
        <v>0.51527777777777795</v>
      </c>
      <c r="Q5065" s="5">
        <v>0.52152777777777803</v>
      </c>
      <c r="R5065">
        <v>26</v>
      </c>
      <c r="S5065" t="s">
        <v>41</v>
      </c>
      <c r="T5065">
        <v>1</v>
      </c>
      <c r="U5065">
        <v>25</v>
      </c>
      <c r="X5065" t="str">
        <f>VLOOKUP($S5065,Taxonomic!A:D,2,FALSE)</f>
        <v>holocentridae</v>
      </c>
      <c r="Y5065" t="str">
        <f>VLOOKUP(S5065,Taxonomic!A:D,3,FALSE)</f>
        <v>holocentrus</v>
      </c>
      <c r="Z5065" t="str">
        <f>VLOOKUP(S5065,Taxonomic!A:D,4,FALSE)</f>
        <v>adscensionis</v>
      </c>
    </row>
    <row r="5066" spans="1:26" x14ac:dyDescent="0.2">
      <c r="A5066" t="s">
        <v>30</v>
      </c>
      <c r="B5066" t="s">
        <v>436</v>
      </c>
      <c r="C5066" s="4" t="s">
        <v>197</v>
      </c>
      <c r="D5066">
        <v>2021</v>
      </c>
      <c r="E5066">
        <v>2</v>
      </c>
      <c r="F5066" s="9">
        <v>1</v>
      </c>
      <c r="G5066" t="s">
        <v>455</v>
      </c>
      <c r="H5066" t="s">
        <v>151</v>
      </c>
      <c r="I5066">
        <f>VLOOKUP(B5066,Information_sites!D:E,2,FALSE)</f>
        <v>-24.105399999999999</v>
      </c>
      <c r="J5066">
        <f>VLOOKUP(B5066,Information_sites!D:F,3,FALSE)</f>
        <v>-45.702500000000001</v>
      </c>
      <c r="K5066">
        <v>27</v>
      </c>
      <c r="L5066">
        <v>100</v>
      </c>
      <c r="M5066">
        <v>40</v>
      </c>
      <c r="N5066">
        <v>4.9000000000000004</v>
      </c>
      <c r="O5066">
        <v>12</v>
      </c>
      <c r="P5066" s="5">
        <v>0.51527777777777795</v>
      </c>
      <c r="Q5066" s="5">
        <v>0.52152777777777803</v>
      </c>
      <c r="R5066">
        <v>26</v>
      </c>
      <c r="S5066" t="s">
        <v>41</v>
      </c>
      <c r="T5066">
        <v>1</v>
      </c>
      <c r="U5066">
        <v>27</v>
      </c>
      <c r="X5066" t="str">
        <f>VLOOKUP($S5066,Taxonomic!A:D,2,FALSE)</f>
        <v>holocentridae</v>
      </c>
      <c r="Y5066" t="str">
        <f>VLOOKUP(S5066,Taxonomic!A:D,3,FALSE)</f>
        <v>holocentrus</v>
      </c>
      <c r="Z5066" t="str">
        <f>VLOOKUP(S5066,Taxonomic!A:D,4,FALSE)</f>
        <v>adscensionis</v>
      </c>
    </row>
    <row r="5067" spans="1:26" x14ac:dyDescent="0.2">
      <c r="A5067" t="s">
        <v>30</v>
      </c>
      <c r="B5067" t="s">
        <v>436</v>
      </c>
      <c r="C5067" s="4" t="s">
        <v>197</v>
      </c>
      <c r="D5067">
        <v>2021</v>
      </c>
      <c r="E5067">
        <v>2</v>
      </c>
      <c r="F5067" s="9">
        <v>1</v>
      </c>
      <c r="G5067" t="s">
        <v>455</v>
      </c>
      <c r="H5067" t="s">
        <v>151</v>
      </c>
      <c r="I5067">
        <f>VLOOKUP(B5067,Information_sites!D:E,2,FALSE)</f>
        <v>-24.105399999999999</v>
      </c>
      <c r="J5067">
        <f>VLOOKUP(B5067,Information_sites!D:F,3,FALSE)</f>
        <v>-45.702500000000001</v>
      </c>
      <c r="K5067">
        <v>27</v>
      </c>
      <c r="L5067">
        <v>100</v>
      </c>
      <c r="M5067">
        <v>40</v>
      </c>
      <c r="N5067">
        <v>4.9000000000000004</v>
      </c>
      <c r="O5067">
        <v>12</v>
      </c>
      <c r="P5067" s="5">
        <v>0.51527777777777795</v>
      </c>
      <c r="Q5067" s="5">
        <v>0.52152777777777803</v>
      </c>
      <c r="R5067">
        <v>26</v>
      </c>
      <c r="S5067" t="s">
        <v>41</v>
      </c>
      <c r="T5067">
        <v>1</v>
      </c>
      <c r="U5067">
        <v>32</v>
      </c>
      <c r="X5067" t="str">
        <f>VLOOKUP($S5067,Taxonomic!A:D,2,FALSE)</f>
        <v>holocentridae</v>
      </c>
      <c r="Y5067" t="str">
        <f>VLOOKUP(S5067,Taxonomic!A:D,3,FALSE)</f>
        <v>holocentrus</v>
      </c>
      <c r="Z5067" t="str">
        <f>VLOOKUP(S5067,Taxonomic!A:D,4,FALSE)</f>
        <v>adscensionis</v>
      </c>
    </row>
    <row r="5068" spans="1:26" x14ac:dyDescent="0.2">
      <c r="A5068" t="s">
        <v>30</v>
      </c>
      <c r="B5068" t="s">
        <v>436</v>
      </c>
      <c r="C5068" s="4" t="s">
        <v>197</v>
      </c>
      <c r="D5068">
        <v>2021</v>
      </c>
      <c r="E5068">
        <v>2</v>
      </c>
      <c r="F5068" s="9">
        <v>1</v>
      </c>
      <c r="G5068" t="s">
        <v>455</v>
      </c>
      <c r="H5068" t="s">
        <v>151</v>
      </c>
      <c r="I5068">
        <f>VLOOKUP(B5068,Information_sites!D:E,2,FALSE)</f>
        <v>-24.105399999999999</v>
      </c>
      <c r="J5068">
        <f>VLOOKUP(B5068,Information_sites!D:F,3,FALSE)</f>
        <v>-45.702500000000001</v>
      </c>
      <c r="K5068">
        <v>27</v>
      </c>
      <c r="L5068">
        <v>100</v>
      </c>
      <c r="M5068">
        <v>40</v>
      </c>
      <c r="N5068">
        <v>4.9000000000000004</v>
      </c>
      <c r="O5068">
        <v>12</v>
      </c>
      <c r="P5068" s="5">
        <v>0.51527777777777795</v>
      </c>
      <c r="Q5068" s="5">
        <v>0.52152777777777803</v>
      </c>
      <c r="R5068">
        <v>26</v>
      </c>
      <c r="S5068" t="s">
        <v>72</v>
      </c>
      <c r="T5068">
        <v>1</v>
      </c>
      <c r="U5068">
        <v>28</v>
      </c>
      <c r="X5068" t="str">
        <f>VLOOKUP($S5068,Taxonomic!A:D,2,FALSE)</f>
        <v>carangidae</v>
      </c>
      <c r="Y5068" t="str">
        <f>VLOOKUP(S5068,Taxonomic!A:D,3,FALSE)</f>
        <v>caranx</v>
      </c>
      <c r="Z5068" t="str">
        <f>VLOOKUP(S5068,Taxonomic!A:D,4,FALSE)</f>
        <v>latus</v>
      </c>
    </row>
    <row r="5069" spans="1:26" x14ac:dyDescent="0.2">
      <c r="A5069" t="s">
        <v>30</v>
      </c>
      <c r="B5069" t="s">
        <v>436</v>
      </c>
      <c r="C5069" s="4" t="s">
        <v>197</v>
      </c>
      <c r="D5069">
        <v>2021</v>
      </c>
      <c r="E5069">
        <v>2</v>
      </c>
      <c r="F5069" s="9">
        <v>1</v>
      </c>
      <c r="G5069" t="s">
        <v>455</v>
      </c>
      <c r="H5069" t="s">
        <v>151</v>
      </c>
      <c r="I5069">
        <f>VLOOKUP(B5069,Information_sites!D:E,2,FALSE)</f>
        <v>-24.105399999999999</v>
      </c>
      <c r="J5069">
        <f>VLOOKUP(B5069,Information_sites!D:F,3,FALSE)</f>
        <v>-45.702500000000001</v>
      </c>
      <c r="K5069">
        <v>27</v>
      </c>
      <c r="L5069">
        <v>100</v>
      </c>
      <c r="M5069">
        <v>40</v>
      </c>
      <c r="N5069">
        <v>4.9000000000000004</v>
      </c>
      <c r="O5069">
        <v>12</v>
      </c>
      <c r="P5069" s="5">
        <v>0.51527777777777795</v>
      </c>
      <c r="Q5069" s="5">
        <v>0.52152777777777803</v>
      </c>
      <c r="R5069">
        <v>26</v>
      </c>
      <c r="S5069" t="s">
        <v>75</v>
      </c>
      <c r="T5069">
        <v>1</v>
      </c>
      <c r="U5069">
        <v>12</v>
      </c>
      <c r="X5069" t="str">
        <f>VLOOKUP($S5069,Taxonomic!A:D,2,FALSE)</f>
        <v>labridae</v>
      </c>
      <c r="Y5069" t="str">
        <f>VLOOKUP(S5069,Taxonomic!A:D,3,FALSE)</f>
        <v>halichoeres</v>
      </c>
      <c r="Z5069" t="str">
        <f>VLOOKUP(S5069,Taxonomic!A:D,4,FALSE)</f>
        <v>brasiliensis</v>
      </c>
    </row>
    <row r="5070" spans="1:26" x14ac:dyDescent="0.2">
      <c r="A5070" t="s">
        <v>30</v>
      </c>
      <c r="B5070" t="s">
        <v>436</v>
      </c>
      <c r="C5070" s="4" t="s">
        <v>197</v>
      </c>
      <c r="D5070">
        <v>2021</v>
      </c>
      <c r="E5070">
        <v>2</v>
      </c>
      <c r="F5070" s="9">
        <v>1</v>
      </c>
      <c r="G5070" t="s">
        <v>455</v>
      </c>
      <c r="H5070" t="s">
        <v>151</v>
      </c>
      <c r="I5070">
        <f>VLOOKUP(B5070,Information_sites!D:E,2,FALSE)</f>
        <v>-24.105399999999999</v>
      </c>
      <c r="J5070">
        <f>VLOOKUP(B5070,Information_sites!D:F,3,FALSE)</f>
        <v>-45.702500000000001</v>
      </c>
      <c r="K5070">
        <v>27</v>
      </c>
      <c r="L5070">
        <v>100</v>
      </c>
      <c r="M5070">
        <v>40</v>
      </c>
      <c r="N5070">
        <v>4.9000000000000004</v>
      </c>
      <c r="O5070">
        <v>12</v>
      </c>
      <c r="P5070" s="5">
        <v>0.51527777777777795</v>
      </c>
      <c r="Q5070" s="5">
        <v>0.52152777777777803</v>
      </c>
      <c r="R5070">
        <v>26</v>
      </c>
      <c r="S5070" t="s">
        <v>64</v>
      </c>
      <c r="T5070">
        <v>3</v>
      </c>
      <c r="U5070">
        <v>25</v>
      </c>
      <c r="X5070" t="str">
        <f>VLOOKUP($S5070,Taxonomic!A:D,2,FALSE)</f>
        <v>kyphosidae</v>
      </c>
      <c r="Y5070" t="str">
        <f>VLOOKUP(S5070,Taxonomic!A:D,3,FALSE)</f>
        <v>kyphosus</v>
      </c>
      <c r="Z5070" t="str">
        <f>VLOOKUP(S5070,Taxonomic!A:D,4,FALSE)</f>
        <v>vaigiensis</v>
      </c>
    </row>
    <row r="5071" spans="1:26" x14ac:dyDescent="0.2">
      <c r="A5071" t="s">
        <v>30</v>
      </c>
      <c r="B5071" t="s">
        <v>436</v>
      </c>
      <c r="C5071" s="4" t="s">
        <v>197</v>
      </c>
      <c r="D5071">
        <v>2021</v>
      </c>
      <c r="E5071">
        <v>2</v>
      </c>
      <c r="F5071" s="9">
        <v>1</v>
      </c>
      <c r="G5071" t="s">
        <v>455</v>
      </c>
      <c r="H5071" t="s">
        <v>151</v>
      </c>
      <c r="I5071">
        <f>VLOOKUP(B5071,Information_sites!D:E,2,FALSE)</f>
        <v>-24.105399999999999</v>
      </c>
      <c r="J5071">
        <f>VLOOKUP(B5071,Information_sites!D:F,3,FALSE)</f>
        <v>-45.702500000000001</v>
      </c>
      <c r="K5071">
        <v>27</v>
      </c>
      <c r="L5071">
        <v>100</v>
      </c>
      <c r="M5071">
        <v>40</v>
      </c>
      <c r="N5071">
        <v>4.9000000000000004</v>
      </c>
      <c r="O5071">
        <v>12</v>
      </c>
      <c r="P5071" s="5">
        <v>0.51527777777777795</v>
      </c>
      <c r="Q5071" s="5">
        <v>0.52152777777777803</v>
      </c>
      <c r="R5071">
        <v>26</v>
      </c>
      <c r="S5071" t="s">
        <v>64</v>
      </c>
      <c r="T5071">
        <v>1</v>
      </c>
      <c r="U5071">
        <v>30</v>
      </c>
      <c r="X5071" t="str">
        <f>VLOOKUP($S5071,Taxonomic!A:D,2,FALSE)</f>
        <v>kyphosidae</v>
      </c>
      <c r="Y5071" t="str">
        <f>VLOOKUP(S5071,Taxonomic!A:D,3,FALSE)</f>
        <v>kyphosus</v>
      </c>
      <c r="Z5071" t="str">
        <f>VLOOKUP(S5071,Taxonomic!A:D,4,FALSE)</f>
        <v>vaigiensis</v>
      </c>
    </row>
    <row r="5072" spans="1:26" x14ac:dyDescent="0.2">
      <c r="A5072" t="s">
        <v>30</v>
      </c>
      <c r="B5072" t="s">
        <v>436</v>
      </c>
      <c r="C5072" s="4" t="s">
        <v>197</v>
      </c>
      <c r="D5072">
        <v>2021</v>
      </c>
      <c r="E5072">
        <v>2</v>
      </c>
      <c r="F5072" s="9">
        <v>1</v>
      </c>
      <c r="G5072" t="s">
        <v>455</v>
      </c>
      <c r="H5072" t="s">
        <v>151</v>
      </c>
      <c r="I5072">
        <f>VLOOKUP(B5072,Information_sites!D:E,2,FALSE)</f>
        <v>-24.105399999999999</v>
      </c>
      <c r="J5072">
        <f>VLOOKUP(B5072,Information_sites!D:F,3,FALSE)</f>
        <v>-45.702500000000001</v>
      </c>
      <c r="K5072">
        <v>27</v>
      </c>
      <c r="L5072">
        <v>100</v>
      </c>
      <c r="M5072">
        <v>40</v>
      </c>
      <c r="N5072">
        <v>4.9000000000000004</v>
      </c>
      <c r="O5072">
        <v>12</v>
      </c>
      <c r="P5072" s="5">
        <v>0.51527777777777795</v>
      </c>
      <c r="Q5072" s="5">
        <v>0.52152777777777803</v>
      </c>
      <c r="R5072">
        <v>26</v>
      </c>
      <c r="S5072" t="s">
        <v>43</v>
      </c>
      <c r="T5072">
        <v>1</v>
      </c>
      <c r="U5072">
        <v>20</v>
      </c>
      <c r="X5072" t="str">
        <f>VLOOKUP($S5072,Taxonomic!A:D,2,FALSE)</f>
        <v>sciaenidae</v>
      </c>
      <c r="Y5072" t="str">
        <f>VLOOKUP(S5072,Taxonomic!A:D,3,FALSE)</f>
        <v>odontoscion</v>
      </c>
      <c r="Z5072" t="str">
        <f>VLOOKUP(S5072,Taxonomic!A:D,4,FALSE)</f>
        <v>dentex</v>
      </c>
    </row>
    <row r="5073" spans="1:26" x14ac:dyDescent="0.2">
      <c r="A5073" t="s">
        <v>30</v>
      </c>
      <c r="B5073" t="s">
        <v>436</v>
      </c>
      <c r="C5073" s="4" t="s">
        <v>197</v>
      </c>
      <c r="D5073">
        <v>2021</v>
      </c>
      <c r="E5073">
        <v>2</v>
      </c>
      <c r="F5073" s="9">
        <v>1</v>
      </c>
      <c r="G5073" t="s">
        <v>455</v>
      </c>
      <c r="H5073" t="s">
        <v>151</v>
      </c>
      <c r="I5073">
        <f>VLOOKUP(B5073,Information_sites!D:E,2,FALSE)</f>
        <v>-24.105399999999999</v>
      </c>
      <c r="J5073">
        <f>VLOOKUP(B5073,Information_sites!D:F,3,FALSE)</f>
        <v>-45.702500000000001</v>
      </c>
      <c r="K5073">
        <v>27</v>
      </c>
      <c r="L5073">
        <v>100</v>
      </c>
      <c r="M5073">
        <v>40</v>
      </c>
      <c r="N5073">
        <v>4.9000000000000004</v>
      </c>
      <c r="O5073">
        <v>12</v>
      </c>
      <c r="P5073" s="5">
        <v>0.51527777777777795</v>
      </c>
      <c r="Q5073" s="5">
        <v>0.52152777777777803</v>
      </c>
      <c r="R5073">
        <v>26</v>
      </c>
      <c r="S5073" t="s">
        <v>55</v>
      </c>
      <c r="T5073">
        <v>4</v>
      </c>
      <c r="U5073">
        <v>3</v>
      </c>
      <c r="X5073" t="str">
        <f>VLOOKUP($S5073,Taxonomic!A:D,2,FALSE)</f>
        <v>blenniidae</v>
      </c>
      <c r="Y5073" t="str">
        <f>VLOOKUP(S5073,Taxonomic!A:D,3,FALSE)</f>
        <v>parablennius</v>
      </c>
      <c r="Z5073" t="str">
        <f>VLOOKUP(S5073,Taxonomic!A:D,4,FALSE)</f>
        <v>pilicornis</v>
      </c>
    </row>
    <row r="5074" spans="1:26" x14ac:dyDescent="0.2">
      <c r="A5074" t="s">
        <v>30</v>
      </c>
      <c r="B5074" t="s">
        <v>436</v>
      </c>
      <c r="C5074" s="4" t="s">
        <v>197</v>
      </c>
      <c r="D5074">
        <v>2021</v>
      </c>
      <c r="E5074">
        <v>2</v>
      </c>
      <c r="F5074" s="9">
        <v>1</v>
      </c>
      <c r="G5074" t="s">
        <v>455</v>
      </c>
      <c r="H5074" t="s">
        <v>151</v>
      </c>
      <c r="I5074">
        <f>VLOOKUP(B5074,Information_sites!D:E,2,FALSE)</f>
        <v>-24.105399999999999</v>
      </c>
      <c r="J5074">
        <f>VLOOKUP(B5074,Information_sites!D:F,3,FALSE)</f>
        <v>-45.702500000000001</v>
      </c>
      <c r="K5074">
        <v>27</v>
      </c>
      <c r="L5074">
        <v>100</v>
      </c>
      <c r="M5074">
        <v>40</v>
      </c>
      <c r="N5074">
        <v>4.9000000000000004</v>
      </c>
      <c r="O5074">
        <v>12</v>
      </c>
      <c r="P5074" s="5">
        <v>0.51527777777777795</v>
      </c>
      <c r="Q5074" s="5">
        <v>0.52152777777777803</v>
      </c>
      <c r="R5074">
        <v>26</v>
      </c>
      <c r="S5074" t="s">
        <v>55</v>
      </c>
      <c r="T5074">
        <v>1</v>
      </c>
      <c r="U5074">
        <v>5</v>
      </c>
      <c r="X5074" t="str">
        <f>VLOOKUP($S5074,Taxonomic!A:D,2,FALSE)</f>
        <v>blenniidae</v>
      </c>
      <c r="Y5074" t="str">
        <f>VLOOKUP(S5074,Taxonomic!A:D,3,FALSE)</f>
        <v>parablennius</v>
      </c>
      <c r="Z5074" t="str">
        <f>VLOOKUP(S5074,Taxonomic!A:D,4,FALSE)</f>
        <v>pilicornis</v>
      </c>
    </row>
    <row r="5075" spans="1:26" x14ac:dyDescent="0.2">
      <c r="A5075" t="s">
        <v>30</v>
      </c>
      <c r="B5075" t="s">
        <v>436</v>
      </c>
      <c r="C5075" s="4" t="s">
        <v>197</v>
      </c>
      <c r="D5075">
        <v>2021</v>
      </c>
      <c r="E5075">
        <v>2</v>
      </c>
      <c r="F5075" s="9">
        <v>1</v>
      </c>
      <c r="G5075" t="s">
        <v>455</v>
      </c>
      <c r="H5075" t="s">
        <v>151</v>
      </c>
      <c r="I5075">
        <f>VLOOKUP(B5075,Information_sites!D:E,2,FALSE)</f>
        <v>-24.105399999999999</v>
      </c>
      <c r="J5075">
        <f>VLOOKUP(B5075,Information_sites!D:F,3,FALSE)</f>
        <v>-45.702500000000001</v>
      </c>
      <c r="K5075">
        <v>27</v>
      </c>
      <c r="L5075">
        <v>100</v>
      </c>
      <c r="M5075">
        <v>40</v>
      </c>
      <c r="N5075">
        <v>4.9000000000000004</v>
      </c>
      <c r="O5075">
        <v>12</v>
      </c>
      <c r="P5075" s="5">
        <v>0.51527777777777795</v>
      </c>
      <c r="Q5075" s="5">
        <v>0.52152777777777803</v>
      </c>
      <c r="R5075">
        <v>26</v>
      </c>
      <c r="S5075" t="s">
        <v>65</v>
      </c>
      <c r="T5075">
        <v>1</v>
      </c>
      <c r="U5075">
        <v>3</v>
      </c>
      <c r="X5075" t="str">
        <f>VLOOKUP($S5075,Taxonomic!A:D,2,FALSE)</f>
        <v>gobiidae</v>
      </c>
      <c r="Y5075" t="str">
        <f>VLOOKUP(S5075,Taxonomic!A:D,3,FALSE)</f>
        <v>elacatinus</v>
      </c>
      <c r="Z5075" t="str">
        <f>VLOOKUP(S5075,Taxonomic!A:D,4,FALSE)</f>
        <v>figaro</v>
      </c>
    </row>
    <row r="5076" spans="1:26" x14ac:dyDescent="0.2">
      <c r="A5076" t="s">
        <v>30</v>
      </c>
      <c r="B5076" t="s">
        <v>436</v>
      </c>
      <c r="C5076" s="4" t="s">
        <v>197</v>
      </c>
      <c r="D5076">
        <v>2021</v>
      </c>
      <c r="E5076">
        <v>2</v>
      </c>
      <c r="F5076" s="9">
        <v>1</v>
      </c>
      <c r="G5076" t="s">
        <v>455</v>
      </c>
      <c r="H5076" t="s">
        <v>151</v>
      </c>
      <c r="I5076">
        <f>VLOOKUP(B5076,Information_sites!D:E,2,FALSE)</f>
        <v>-24.105399999999999</v>
      </c>
      <c r="J5076">
        <f>VLOOKUP(B5076,Information_sites!D:F,3,FALSE)</f>
        <v>-45.702500000000001</v>
      </c>
      <c r="K5076">
        <v>27</v>
      </c>
      <c r="L5076">
        <v>100</v>
      </c>
      <c r="M5076">
        <v>40</v>
      </c>
      <c r="N5076">
        <v>4.9000000000000004</v>
      </c>
      <c r="O5076">
        <v>12</v>
      </c>
      <c r="P5076" s="5">
        <v>0.51527777777777795</v>
      </c>
      <c r="Q5076" s="5">
        <v>0.52152777777777803</v>
      </c>
      <c r="R5076">
        <v>26</v>
      </c>
      <c r="S5076" t="s">
        <v>65</v>
      </c>
      <c r="T5076">
        <v>2</v>
      </c>
      <c r="U5076">
        <v>4</v>
      </c>
      <c r="X5076" t="str">
        <f>VLOOKUP($S5076,Taxonomic!A:D,2,FALSE)</f>
        <v>gobiidae</v>
      </c>
      <c r="Y5076" t="str">
        <f>VLOOKUP(S5076,Taxonomic!A:D,3,FALSE)</f>
        <v>elacatinus</v>
      </c>
      <c r="Z5076" t="str">
        <f>VLOOKUP(S5076,Taxonomic!A:D,4,FALSE)</f>
        <v>figaro</v>
      </c>
    </row>
    <row r="5077" spans="1:26" x14ac:dyDescent="0.2">
      <c r="A5077" t="s">
        <v>30</v>
      </c>
      <c r="B5077" t="s">
        <v>436</v>
      </c>
      <c r="C5077" s="4" t="s">
        <v>197</v>
      </c>
      <c r="D5077">
        <v>2021</v>
      </c>
      <c r="E5077">
        <v>2</v>
      </c>
      <c r="F5077" s="9">
        <v>1</v>
      </c>
      <c r="G5077" t="s">
        <v>455</v>
      </c>
      <c r="H5077" t="s">
        <v>151</v>
      </c>
      <c r="I5077">
        <f>VLOOKUP(B5077,Information_sites!D:E,2,FALSE)</f>
        <v>-24.105399999999999</v>
      </c>
      <c r="J5077">
        <f>VLOOKUP(B5077,Information_sites!D:F,3,FALSE)</f>
        <v>-45.702500000000001</v>
      </c>
      <c r="K5077">
        <v>27</v>
      </c>
      <c r="L5077">
        <v>100</v>
      </c>
      <c r="M5077">
        <v>40</v>
      </c>
      <c r="N5077">
        <v>4.9000000000000004</v>
      </c>
      <c r="O5077">
        <v>12</v>
      </c>
      <c r="P5077" s="5">
        <v>0.51527777777777795</v>
      </c>
      <c r="Q5077" s="5">
        <v>0.52152777777777803</v>
      </c>
      <c r="R5077">
        <v>26</v>
      </c>
      <c r="S5077" t="s">
        <v>65</v>
      </c>
      <c r="T5077">
        <v>1</v>
      </c>
      <c r="U5077">
        <v>2</v>
      </c>
      <c r="X5077" t="str">
        <f>VLOOKUP($S5077,Taxonomic!A:D,2,FALSE)</f>
        <v>gobiidae</v>
      </c>
      <c r="Y5077" t="str">
        <f>VLOOKUP(S5077,Taxonomic!A:D,3,FALSE)</f>
        <v>elacatinus</v>
      </c>
      <c r="Z5077" t="str">
        <f>VLOOKUP(S5077,Taxonomic!A:D,4,FALSE)</f>
        <v>figaro</v>
      </c>
    </row>
    <row r="5078" spans="1:26" x14ac:dyDescent="0.2">
      <c r="A5078" t="s">
        <v>30</v>
      </c>
      <c r="B5078" t="s">
        <v>436</v>
      </c>
      <c r="C5078" s="4" t="s">
        <v>197</v>
      </c>
      <c r="D5078">
        <v>2021</v>
      </c>
      <c r="E5078">
        <v>2</v>
      </c>
      <c r="F5078" s="9">
        <v>1</v>
      </c>
      <c r="G5078" t="s">
        <v>455</v>
      </c>
      <c r="H5078" t="s">
        <v>151</v>
      </c>
      <c r="I5078">
        <f>VLOOKUP(B5078,Information_sites!D:E,2,FALSE)</f>
        <v>-24.105399999999999</v>
      </c>
      <c r="J5078">
        <f>VLOOKUP(B5078,Information_sites!D:F,3,FALSE)</f>
        <v>-45.702500000000001</v>
      </c>
      <c r="K5078">
        <v>27</v>
      </c>
      <c r="L5078">
        <v>100</v>
      </c>
      <c r="M5078">
        <v>40</v>
      </c>
      <c r="N5078">
        <v>4.9000000000000004</v>
      </c>
      <c r="O5078">
        <v>12</v>
      </c>
      <c r="P5078" s="5">
        <v>0.51527777777777795</v>
      </c>
      <c r="Q5078" s="5">
        <v>0.52152777777777803</v>
      </c>
      <c r="R5078">
        <v>26</v>
      </c>
      <c r="S5078" t="s">
        <v>46</v>
      </c>
      <c r="T5078">
        <v>5</v>
      </c>
      <c r="U5078">
        <v>10</v>
      </c>
      <c r="X5078" t="str">
        <f>VLOOKUP($S5078,Taxonomic!A:D,2,FALSE)</f>
        <v>pomacentridae</v>
      </c>
      <c r="Y5078" t="str">
        <f>VLOOKUP(S5078,Taxonomic!A:D,3,FALSE)</f>
        <v>stegastes</v>
      </c>
      <c r="Z5078" t="str">
        <f>VLOOKUP(S5078,Taxonomic!A:D,4,FALSE)</f>
        <v>fuscus</v>
      </c>
    </row>
    <row r="5079" spans="1:26" x14ac:dyDescent="0.2">
      <c r="A5079" t="s">
        <v>30</v>
      </c>
      <c r="B5079" t="s">
        <v>436</v>
      </c>
      <c r="C5079" s="4" t="s">
        <v>197</v>
      </c>
      <c r="D5079">
        <v>2021</v>
      </c>
      <c r="E5079">
        <v>2</v>
      </c>
      <c r="F5079" s="9">
        <v>1</v>
      </c>
      <c r="G5079" t="s">
        <v>455</v>
      </c>
      <c r="H5079" t="s">
        <v>151</v>
      </c>
      <c r="I5079">
        <f>VLOOKUP(B5079,Information_sites!D:E,2,FALSE)</f>
        <v>-24.105399999999999</v>
      </c>
      <c r="J5079">
        <f>VLOOKUP(B5079,Information_sites!D:F,3,FALSE)</f>
        <v>-45.702500000000001</v>
      </c>
      <c r="K5079">
        <v>27</v>
      </c>
      <c r="L5079">
        <v>100</v>
      </c>
      <c r="M5079">
        <v>40</v>
      </c>
      <c r="N5079">
        <v>4.9000000000000004</v>
      </c>
      <c r="O5079">
        <v>12</v>
      </c>
      <c r="P5079" s="5">
        <v>0.51527777777777795</v>
      </c>
      <c r="Q5079" s="5">
        <v>0.52152777777777803</v>
      </c>
      <c r="R5079">
        <v>26</v>
      </c>
      <c r="S5079" t="s">
        <v>46</v>
      </c>
      <c r="T5079">
        <v>11</v>
      </c>
      <c r="U5079">
        <v>12</v>
      </c>
      <c r="X5079" t="str">
        <f>VLOOKUP($S5079,Taxonomic!A:D,2,FALSE)</f>
        <v>pomacentridae</v>
      </c>
      <c r="Y5079" t="str">
        <f>VLOOKUP(S5079,Taxonomic!A:D,3,FALSE)</f>
        <v>stegastes</v>
      </c>
      <c r="Z5079" t="str">
        <f>VLOOKUP(S5079,Taxonomic!A:D,4,FALSE)</f>
        <v>fuscus</v>
      </c>
    </row>
    <row r="5080" spans="1:26" x14ac:dyDescent="0.2">
      <c r="A5080" t="s">
        <v>30</v>
      </c>
      <c r="B5080" t="s">
        <v>436</v>
      </c>
      <c r="C5080" s="4" t="s">
        <v>197</v>
      </c>
      <c r="D5080">
        <v>2021</v>
      </c>
      <c r="E5080">
        <v>2</v>
      </c>
      <c r="F5080" s="9">
        <v>1</v>
      </c>
      <c r="G5080" t="s">
        <v>455</v>
      </c>
      <c r="H5080" t="s">
        <v>151</v>
      </c>
      <c r="I5080">
        <f>VLOOKUP(B5080,Information_sites!D:E,2,FALSE)</f>
        <v>-24.105399999999999</v>
      </c>
      <c r="J5080">
        <f>VLOOKUP(B5080,Information_sites!D:F,3,FALSE)</f>
        <v>-45.702500000000001</v>
      </c>
      <c r="K5080">
        <v>27</v>
      </c>
      <c r="L5080">
        <v>100</v>
      </c>
      <c r="M5080">
        <v>40</v>
      </c>
      <c r="N5080">
        <v>4.9000000000000004</v>
      </c>
      <c r="O5080">
        <v>12</v>
      </c>
      <c r="P5080" s="5">
        <v>0.51527777777777795</v>
      </c>
      <c r="Q5080" s="5">
        <v>0.52152777777777803</v>
      </c>
      <c r="R5080">
        <v>26</v>
      </c>
      <c r="S5080" t="s">
        <v>100</v>
      </c>
      <c r="T5080">
        <v>1</v>
      </c>
      <c r="U5080">
        <v>3</v>
      </c>
      <c r="X5080" t="str">
        <f>VLOOKUP($S5080,Taxonomic!A:D,2,FALSE)</f>
        <v>gobiidae</v>
      </c>
      <c r="Y5080" t="str">
        <f>VLOOKUP(S5080,Taxonomic!A:D,3,FALSE)</f>
        <v>coryphopterus</v>
      </c>
      <c r="Z5080" t="str">
        <f>VLOOKUP(S5080,Taxonomic!A:D,4,FALSE)</f>
        <v>glaucofraenum</v>
      </c>
    </row>
    <row r="5081" spans="1:26" x14ac:dyDescent="0.2">
      <c r="A5081" t="s">
        <v>30</v>
      </c>
      <c r="B5081" t="s">
        <v>436</v>
      </c>
      <c r="C5081" s="4" t="s">
        <v>197</v>
      </c>
      <c r="D5081">
        <v>2021</v>
      </c>
      <c r="E5081">
        <v>2</v>
      </c>
      <c r="F5081" s="9">
        <v>1</v>
      </c>
      <c r="G5081" t="s">
        <v>455</v>
      </c>
      <c r="H5081" t="s">
        <v>151</v>
      </c>
      <c r="I5081">
        <f>VLOOKUP(B5081,Information_sites!D:E,2,FALSE)</f>
        <v>-24.105399999999999</v>
      </c>
      <c r="J5081">
        <f>VLOOKUP(B5081,Information_sites!D:F,3,FALSE)</f>
        <v>-45.702500000000001</v>
      </c>
      <c r="K5081">
        <v>27</v>
      </c>
      <c r="L5081">
        <v>100</v>
      </c>
      <c r="M5081">
        <v>40</v>
      </c>
      <c r="N5081">
        <v>4.9000000000000004</v>
      </c>
      <c r="O5081">
        <v>12</v>
      </c>
      <c r="P5081" s="5">
        <v>0.51527777777777795</v>
      </c>
      <c r="Q5081" s="5">
        <v>0.52152777777777803</v>
      </c>
      <c r="R5081">
        <v>26</v>
      </c>
      <c r="S5081" t="s">
        <v>100</v>
      </c>
      <c r="T5081">
        <v>3</v>
      </c>
      <c r="U5081">
        <v>5</v>
      </c>
      <c r="X5081" t="str">
        <f>VLOOKUP($S5081,Taxonomic!A:D,2,FALSE)</f>
        <v>gobiidae</v>
      </c>
      <c r="Y5081" t="str">
        <f>VLOOKUP(S5081,Taxonomic!A:D,3,FALSE)</f>
        <v>coryphopterus</v>
      </c>
      <c r="Z5081" t="str">
        <f>VLOOKUP(S5081,Taxonomic!A:D,4,FALSE)</f>
        <v>glaucofraenum</v>
      </c>
    </row>
    <row r="5082" spans="1:26" x14ac:dyDescent="0.2">
      <c r="A5082" t="s">
        <v>30</v>
      </c>
      <c r="B5082" t="s">
        <v>436</v>
      </c>
      <c r="C5082" s="4" t="s">
        <v>197</v>
      </c>
      <c r="D5082">
        <v>2021</v>
      </c>
      <c r="E5082">
        <v>2</v>
      </c>
      <c r="F5082" s="9">
        <v>1</v>
      </c>
      <c r="G5082" t="s">
        <v>455</v>
      </c>
      <c r="H5082" t="s">
        <v>151</v>
      </c>
      <c r="I5082">
        <f>VLOOKUP(B5082,Information_sites!D:E,2,FALSE)</f>
        <v>-24.105399999999999</v>
      </c>
      <c r="J5082">
        <f>VLOOKUP(B5082,Information_sites!D:F,3,FALSE)</f>
        <v>-45.702500000000001</v>
      </c>
      <c r="K5082">
        <v>27</v>
      </c>
      <c r="L5082">
        <v>100</v>
      </c>
      <c r="M5082">
        <v>40</v>
      </c>
      <c r="N5082">
        <v>4.9000000000000004</v>
      </c>
      <c r="O5082">
        <v>12</v>
      </c>
      <c r="P5082" s="5">
        <v>0.51527777777777795</v>
      </c>
      <c r="Q5082" s="5">
        <v>0.52152777777777803</v>
      </c>
      <c r="R5082">
        <v>26</v>
      </c>
      <c r="S5082" t="s">
        <v>54</v>
      </c>
      <c r="T5082">
        <v>1</v>
      </c>
      <c r="U5082">
        <v>3</v>
      </c>
      <c r="X5082" t="str">
        <f>VLOOKUP($S5082,Taxonomic!A:D,2,FALSE)</f>
        <v>blenniidae</v>
      </c>
      <c r="Y5082" t="str">
        <f>VLOOKUP(S5082,Taxonomic!A:D,3,FALSE)</f>
        <v>parablennius</v>
      </c>
      <c r="Z5082" t="str">
        <f>VLOOKUP(S5082,Taxonomic!A:D,4,FALSE)</f>
        <v>marmoreus</v>
      </c>
    </row>
    <row r="5083" spans="1:26" x14ac:dyDescent="0.2">
      <c r="A5083" t="s">
        <v>30</v>
      </c>
      <c r="B5083" t="s">
        <v>436</v>
      </c>
      <c r="C5083" s="4" t="s">
        <v>197</v>
      </c>
      <c r="D5083">
        <v>2021</v>
      </c>
      <c r="E5083">
        <v>2</v>
      </c>
      <c r="F5083" s="9">
        <v>1</v>
      </c>
      <c r="G5083" t="s">
        <v>455</v>
      </c>
      <c r="H5083" t="s">
        <v>151</v>
      </c>
      <c r="I5083">
        <f>VLOOKUP(B5083,Information_sites!D:E,2,FALSE)</f>
        <v>-24.105399999999999</v>
      </c>
      <c r="J5083">
        <f>VLOOKUP(B5083,Information_sites!D:F,3,FALSE)</f>
        <v>-45.702500000000001</v>
      </c>
      <c r="K5083">
        <v>28</v>
      </c>
      <c r="L5083">
        <v>101</v>
      </c>
      <c r="M5083">
        <v>40</v>
      </c>
      <c r="N5083">
        <v>3.8</v>
      </c>
      <c r="O5083">
        <v>12</v>
      </c>
      <c r="P5083" s="5">
        <v>0.52222222222222203</v>
      </c>
      <c r="Q5083" s="5">
        <v>0.52777777777777801</v>
      </c>
      <c r="R5083">
        <v>26</v>
      </c>
      <c r="S5083" t="s">
        <v>56</v>
      </c>
      <c r="T5083">
        <v>1</v>
      </c>
      <c r="U5083">
        <v>40</v>
      </c>
      <c r="V5083" t="s">
        <v>157</v>
      </c>
      <c r="X5083" t="str">
        <f>VLOOKUP($S5083,Taxonomic!A:D,2,FALSE)</f>
        <v>scaridae</v>
      </c>
      <c r="Y5083" t="str">
        <f>VLOOKUP(S5083,Taxonomic!A:D,3,FALSE)</f>
        <v>sparisoma</v>
      </c>
      <c r="Z5083" t="str">
        <f>VLOOKUP(S5083,Taxonomic!A:D,4,FALSE)</f>
        <v>axillare</v>
      </c>
    </row>
    <row r="5084" spans="1:26" x14ac:dyDescent="0.2">
      <c r="A5084" t="s">
        <v>30</v>
      </c>
      <c r="B5084" t="s">
        <v>436</v>
      </c>
      <c r="C5084" s="4" t="s">
        <v>197</v>
      </c>
      <c r="D5084">
        <v>2021</v>
      </c>
      <c r="E5084">
        <v>2</v>
      </c>
      <c r="F5084" s="9">
        <v>1</v>
      </c>
      <c r="G5084" t="s">
        <v>455</v>
      </c>
      <c r="H5084" t="s">
        <v>151</v>
      </c>
      <c r="I5084">
        <f>VLOOKUP(B5084,Information_sites!D:E,2,FALSE)</f>
        <v>-24.105399999999999</v>
      </c>
      <c r="J5084">
        <f>VLOOKUP(B5084,Information_sites!D:F,3,FALSE)</f>
        <v>-45.702500000000001</v>
      </c>
      <c r="K5084">
        <v>28</v>
      </c>
      <c r="L5084">
        <v>101</v>
      </c>
      <c r="M5084">
        <v>40</v>
      </c>
      <c r="N5084">
        <v>3.8</v>
      </c>
      <c r="O5084">
        <v>12</v>
      </c>
      <c r="P5084" s="5">
        <v>0.52222222222222203</v>
      </c>
      <c r="Q5084" s="5">
        <v>0.52777777777777801</v>
      </c>
      <c r="R5084">
        <v>26</v>
      </c>
      <c r="S5084" t="s">
        <v>33</v>
      </c>
      <c r="T5084">
        <v>6</v>
      </c>
      <c r="U5084">
        <v>10</v>
      </c>
      <c r="X5084" t="str">
        <f>VLOOKUP($S5084,Taxonomic!A:D,2,FALSE)</f>
        <v>pomacentridae</v>
      </c>
      <c r="Y5084" t="str">
        <f>VLOOKUP(S5084,Taxonomic!A:D,3,FALSE)</f>
        <v>abudefduf</v>
      </c>
      <c r="Z5084" t="str">
        <f>VLOOKUP(S5084,Taxonomic!A:D,4,FALSE)</f>
        <v>saxatilis</v>
      </c>
    </row>
    <row r="5085" spans="1:26" x14ac:dyDescent="0.2">
      <c r="A5085" t="s">
        <v>30</v>
      </c>
      <c r="B5085" t="s">
        <v>436</v>
      </c>
      <c r="C5085" s="4" t="s">
        <v>197</v>
      </c>
      <c r="D5085">
        <v>2021</v>
      </c>
      <c r="E5085">
        <v>2</v>
      </c>
      <c r="F5085" s="9">
        <v>1</v>
      </c>
      <c r="G5085" t="s">
        <v>455</v>
      </c>
      <c r="H5085" t="s">
        <v>151</v>
      </c>
      <c r="I5085">
        <f>VLOOKUP(B5085,Information_sites!D:E,2,FALSE)</f>
        <v>-24.105399999999999</v>
      </c>
      <c r="J5085">
        <f>VLOOKUP(B5085,Information_sites!D:F,3,FALSE)</f>
        <v>-45.702500000000001</v>
      </c>
      <c r="K5085">
        <v>28</v>
      </c>
      <c r="L5085">
        <v>101</v>
      </c>
      <c r="M5085">
        <v>40</v>
      </c>
      <c r="N5085">
        <v>3.8</v>
      </c>
      <c r="O5085">
        <v>12</v>
      </c>
      <c r="P5085" s="5">
        <v>0.52222222222222203</v>
      </c>
      <c r="Q5085" s="5">
        <v>0.52777777777777801</v>
      </c>
      <c r="R5085">
        <v>26</v>
      </c>
      <c r="S5085" t="s">
        <v>33</v>
      </c>
      <c r="T5085">
        <v>4</v>
      </c>
      <c r="U5085">
        <v>12</v>
      </c>
      <c r="X5085" t="str">
        <f>VLOOKUP($S5085,Taxonomic!A:D,2,FALSE)</f>
        <v>pomacentridae</v>
      </c>
      <c r="Y5085" t="str">
        <f>VLOOKUP(S5085,Taxonomic!A:D,3,FALSE)</f>
        <v>abudefduf</v>
      </c>
      <c r="Z5085" t="str">
        <f>VLOOKUP(S5085,Taxonomic!A:D,4,FALSE)</f>
        <v>saxatilis</v>
      </c>
    </row>
    <row r="5086" spans="1:26" x14ac:dyDescent="0.2">
      <c r="A5086" t="s">
        <v>30</v>
      </c>
      <c r="B5086" t="s">
        <v>436</v>
      </c>
      <c r="C5086" s="4" t="s">
        <v>197</v>
      </c>
      <c r="D5086">
        <v>2021</v>
      </c>
      <c r="E5086">
        <v>2</v>
      </c>
      <c r="F5086" s="9">
        <v>1</v>
      </c>
      <c r="G5086" t="s">
        <v>455</v>
      </c>
      <c r="H5086" t="s">
        <v>151</v>
      </c>
      <c r="I5086">
        <f>VLOOKUP(B5086,Information_sites!D:E,2,FALSE)</f>
        <v>-24.105399999999999</v>
      </c>
      <c r="J5086">
        <f>VLOOKUP(B5086,Information_sites!D:F,3,FALSE)</f>
        <v>-45.702500000000001</v>
      </c>
      <c r="K5086">
        <v>28</v>
      </c>
      <c r="L5086">
        <v>101</v>
      </c>
      <c r="M5086">
        <v>40</v>
      </c>
      <c r="N5086">
        <v>3.8</v>
      </c>
      <c r="O5086">
        <v>12</v>
      </c>
      <c r="P5086" s="5">
        <v>0.52222222222222203</v>
      </c>
      <c r="Q5086" s="5">
        <v>0.52777777777777801</v>
      </c>
      <c r="R5086">
        <v>26</v>
      </c>
      <c r="S5086" t="s">
        <v>33</v>
      </c>
      <c r="T5086">
        <v>8</v>
      </c>
      <c r="U5086">
        <v>15</v>
      </c>
      <c r="X5086" t="str">
        <f>VLOOKUP($S5086,Taxonomic!A:D,2,FALSE)</f>
        <v>pomacentridae</v>
      </c>
      <c r="Y5086" t="str">
        <f>VLOOKUP(S5086,Taxonomic!A:D,3,FALSE)</f>
        <v>abudefduf</v>
      </c>
      <c r="Z5086" t="str">
        <f>VLOOKUP(S5086,Taxonomic!A:D,4,FALSE)</f>
        <v>saxatilis</v>
      </c>
    </row>
    <row r="5087" spans="1:26" x14ac:dyDescent="0.2">
      <c r="A5087" t="s">
        <v>30</v>
      </c>
      <c r="B5087" t="s">
        <v>436</v>
      </c>
      <c r="C5087" s="4" t="s">
        <v>197</v>
      </c>
      <c r="D5087">
        <v>2021</v>
      </c>
      <c r="E5087">
        <v>2</v>
      </c>
      <c r="F5087" s="9">
        <v>1</v>
      </c>
      <c r="G5087" t="s">
        <v>455</v>
      </c>
      <c r="H5087" t="s">
        <v>151</v>
      </c>
      <c r="I5087">
        <f>VLOOKUP(B5087,Information_sites!D:E,2,FALSE)</f>
        <v>-24.105399999999999</v>
      </c>
      <c r="J5087">
        <f>VLOOKUP(B5087,Information_sites!D:F,3,FALSE)</f>
        <v>-45.702500000000001</v>
      </c>
      <c r="K5087">
        <v>28</v>
      </c>
      <c r="L5087">
        <v>101</v>
      </c>
      <c r="M5087">
        <v>40</v>
      </c>
      <c r="N5087">
        <v>3.8</v>
      </c>
      <c r="O5087">
        <v>12</v>
      </c>
      <c r="P5087" s="5">
        <v>0.52222222222222203</v>
      </c>
      <c r="Q5087" s="5">
        <v>0.52777777777777801</v>
      </c>
      <c r="R5087">
        <v>26</v>
      </c>
      <c r="S5087" t="s">
        <v>33</v>
      </c>
      <c r="T5087">
        <v>5</v>
      </c>
      <c r="U5087">
        <v>17</v>
      </c>
      <c r="X5087" t="str">
        <f>VLOOKUP($S5087,Taxonomic!A:D,2,FALSE)</f>
        <v>pomacentridae</v>
      </c>
      <c r="Y5087" t="str">
        <f>VLOOKUP(S5087,Taxonomic!A:D,3,FALSE)</f>
        <v>abudefduf</v>
      </c>
      <c r="Z5087" t="str">
        <f>VLOOKUP(S5087,Taxonomic!A:D,4,FALSE)</f>
        <v>saxatilis</v>
      </c>
    </row>
    <row r="5088" spans="1:26" x14ac:dyDescent="0.2">
      <c r="A5088" t="s">
        <v>30</v>
      </c>
      <c r="B5088" t="s">
        <v>436</v>
      </c>
      <c r="C5088" s="4" t="s">
        <v>197</v>
      </c>
      <c r="D5088">
        <v>2021</v>
      </c>
      <c r="E5088">
        <v>2</v>
      </c>
      <c r="F5088" s="9">
        <v>1</v>
      </c>
      <c r="G5088" t="s">
        <v>455</v>
      </c>
      <c r="H5088" t="s">
        <v>151</v>
      </c>
      <c r="I5088">
        <f>VLOOKUP(B5088,Information_sites!D:E,2,FALSE)</f>
        <v>-24.105399999999999</v>
      </c>
      <c r="J5088">
        <f>VLOOKUP(B5088,Information_sites!D:F,3,FALSE)</f>
        <v>-45.702500000000001</v>
      </c>
      <c r="K5088">
        <v>28</v>
      </c>
      <c r="L5088">
        <v>101</v>
      </c>
      <c r="M5088">
        <v>40</v>
      </c>
      <c r="N5088">
        <v>3.8</v>
      </c>
      <c r="O5088">
        <v>12</v>
      </c>
      <c r="P5088" s="5">
        <v>0.52222222222222203</v>
      </c>
      <c r="Q5088" s="5">
        <v>0.52777777777777801</v>
      </c>
      <c r="R5088">
        <v>26</v>
      </c>
      <c r="S5088" t="s">
        <v>39</v>
      </c>
      <c r="T5088">
        <v>40</v>
      </c>
      <c r="U5088">
        <v>8</v>
      </c>
      <c r="X5088" t="str">
        <f>VLOOKUP($S5088,Taxonomic!A:D,2,FALSE)</f>
        <v>haemulidae</v>
      </c>
      <c r="Y5088" t="str">
        <f>VLOOKUP(S5088,Taxonomic!A:D,3,FALSE)</f>
        <v>haemulon</v>
      </c>
      <c r="Z5088" t="str">
        <f>VLOOKUP(S5088,Taxonomic!A:D,4,FALSE)</f>
        <v>aurolineatum</v>
      </c>
    </row>
    <row r="5089" spans="1:26" x14ac:dyDescent="0.2">
      <c r="A5089" t="s">
        <v>30</v>
      </c>
      <c r="B5089" t="s">
        <v>436</v>
      </c>
      <c r="C5089" s="4" t="s">
        <v>197</v>
      </c>
      <c r="D5089">
        <v>2021</v>
      </c>
      <c r="E5089">
        <v>2</v>
      </c>
      <c r="F5089" s="9">
        <v>1</v>
      </c>
      <c r="G5089" t="s">
        <v>455</v>
      </c>
      <c r="H5089" t="s">
        <v>151</v>
      </c>
      <c r="I5089">
        <f>VLOOKUP(B5089,Information_sites!D:E,2,FALSE)</f>
        <v>-24.105399999999999</v>
      </c>
      <c r="J5089">
        <f>VLOOKUP(B5089,Information_sites!D:F,3,FALSE)</f>
        <v>-45.702500000000001</v>
      </c>
      <c r="K5089">
        <v>28</v>
      </c>
      <c r="L5089">
        <v>101</v>
      </c>
      <c r="M5089">
        <v>40</v>
      </c>
      <c r="N5089">
        <v>3.8</v>
      </c>
      <c r="O5089">
        <v>12</v>
      </c>
      <c r="P5089" s="5">
        <v>0.52222222222222203</v>
      </c>
      <c r="Q5089" s="5">
        <v>0.52777777777777801</v>
      </c>
      <c r="R5089">
        <v>26</v>
      </c>
      <c r="S5089" t="s">
        <v>39</v>
      </c>
      <c r="T5089">
        <v>7</v>
      </c>
      <c r="U5089">
        <v>12</v>
      </c>
      <c r="X5089" t="str">
        <f>VLOOKUP($S5089,Taxonomic!A:D,2,FALSE)</f>
        <v>haemulidae</v>
      </c>
      <c r="Y5089" t="str">
        <f>VLOOKUP(S5089,Taxonomic!A:D,3,FALSE)</f>
        <v>haemulon</v>
      </c>
      <c r="Z5089" t="str">
        <f>VLOOKUP(S5089,Taxonomic!A:D,4,FALSE)</f>
        <v>aurolineatum</v>
      </c>
    </row>
    <row r="5090" spans="1:26" x14ac:dyDescent="0.2">
      <c r="A5090" t="s">
        <v>30</v>
      </c>
      <c r="B5090" t="s">
        <v>436</v>
      </c>
      <c r="C5090" s="4" t="s">
        <v>197</v>
      </c>
      <c r="D5090">
        <v>2021</v>
      </c>
      <c r="E5090">
        <v>2</v>
      </c>
      <c r="F5090" s="9">
        <v>1</v>
      </c>
      <c r="G5090" t="s">
        <v>455</v>
      </c>
      <c r="H5090" t="s">
        <v>151</v>
      </c>
      <c r="I5090">
        <f>VLOOKUP(B5090,Information_sites!D:E,2,FALSE)</f>
        <v>-24.105399999999999</v>
      </c>
      <c r="J5090">
        <f>VLOOKUP(B5090,Information_sites!D:F,3,FALSE)</f>
        <v>-45.702500000000001</v>
      </c>
      <c r="K5090">
        <v>28</v>
      </c>
      <c r="L5090">
        <v>101</v>
      </c>
      <c r="M5090">
        <v>40</v>
      </c>
      <c r="N5090">
        <v>3.8</v>
      </c>
      <c r="O5090">
        <v>12</v>
      </c>
      <c r="P5090" s="5">
        <v>0.52222222222222203</v>
      </c>
      <c r="Q5090" s="5">
        <v>0.52777777777777801</v>
      </c>
      <c r="R5090">
        <v>26</v>
      </c>
      <c r="S5090" t="s">
        <v>39</v>
      </c>
      <c r="T5090">
        <v>4</v>
      </c>
      <c r="U5090">
        <v>17</v>
      </c>
      <c r="X5090" t="str">
        <f>VLOOKUP($S5090,Taxonomic!A:D,2,FALSE)</f>
        <v>haemulidae</v>
      </c>
      <c r="Y5090" t="str">
        <f>VLOOKUP(S5090,Taxonomic!A:D,3,FALSE)</f>
        <v>haemulon</v>
      </c>
      <c r="Z5090" t="str">
        <f>VLOOKUP(S5090,Taxonomic!A:D,4,FALSE)</f>
        <v>aurolineatum</v>
      </c>
    </row>
    <row r="5091" spans="1:26" x14ac:dyDescent="0.2">
      <c r="A5091" t="s">
        <v>30</v>
      </c>
      <c r="B5091" t="s">
        <v>436</v>
      </c>
      <c r="C5091" s="4" t="s">
        <v>197</v>
      </c>
      <c r="D5091">
        <v>2021</v>
      </c>
      <c r="E5091">
        <v>2</v>
      </c>
      <c r="F5091" s="9">
        <v>1</v>
      </c>
      <c r="G5091" t="s">
        <v>455</v>
      </c>
      <c r="H5091" t="s">
        <v>151</v>
      </c>
      <c r="I5091">
        <f>VLOOKUP(B5091,Information_sites!D:E,2,FALSE)</f>
        <v>-24.105399999999999</v>
      </c>
      <c r="J5091">
        <f>VLOOKUP(B5091,Information_sites!D:F,3,FALSE)</f>
        <v>-45.702500000000001</v>
      </c>
      <c r="K5091">
        <v>28</v>
      </c>
      <c r="L5091">
        <v>101</v>
      </c>
      <c r="M5091">
        <v>40</v>
      </c>
      <c r="N5091">
        <v>3.8</v>
      </c>
      <c r="O5091">
        <v>12</v>
      </c>
      <c r="P5091" s="5">
        <v>0.52222222222222203</v>
      </c>
      <c r="Q5091" s="5">
        <v>0.52777777777777801</v>
      </c>
      <c r="R5091">
        <v>26</v>
      </c>
      <c r="S5091" t="s">
        <v>84</v>
      </c>
      <c r="T5091">
        <v>1</v>
      </c>
      <c r="U5091">
        <v>40</v>
      </c>
      <c r="X5091" t="str">
        <f>VLOOKUP($S5091,Taxonomic!A:D,2,FALSE)</f>
        <v>muraenidae</v>
      </c>
      <c r="Y5091" t="str">
        <f>VLOOKUP(S5091,Taxonomic!A:D,3,FALSE)</f>
        <v>gymnothorax</v>
      </c>
      <c r="Z5091" t="str">
        <f>VLOOKUP(S5091,Taxonomic!A:D,4,FALSE)</f>
        <v>mordax</v>
      </c>
    </row>
    <row r="5092" spans="1:26" x14ac:dyDescent="0.2">
      <c r="A5092" t="s">
        <v>30</v>
      </c>
      <c r="B5092" t="s">
        <v>436</v>
      </c>
      <c r="C5092" s="4" t="s">
        <v>197</v>
      </c>
      <c r="D5092">
        <v>2021</v>
      </c>
      <c r="E5092">
        <v>2</v>
      </c>
      <c r="F5092" s="9">
        <v>1</v>
      </c>
      <c r="G5092" t="s">
        <v>455</v>
      </c>
      <c r="H5092" t="s">
        <v>151</v>
      </c>
      <c r="I5092">
        <f>VLOOKUP(B5092,Information_sites!D:E,2,FALSE)</f>
        <v>-24.105399999999999</v>
      </c>
      <c r="J5092">
        <f>VLOOKUP(B5092,Information_sites!D:F,3,FALSE)</f>
        <v>-45.702500000000001</v>
      </c>
      <c r="K5092">
        <v>28</v>
      </c>
      <c r="L5092">
        <v>101</v>
      </c>
      <c r="M5092">
        <v>40</v>
      </c>
      <c r="N5092">
        <v>3.8</v>
      </c>
      <c r="O5092">
        <v>12</v>
      </c>
      <c r="P5092" s="5">
        <v>0.52222222222222203</v>
      </c>
      <c r="Q5092" s="5">
        <v>0.52777777777777801</v>
      </c>
      <c r="R5092">
        <v>26</v>
      </c>
      <c r="S5092" t="s">
        <v>199</v>
      </c>
      <c r="T5092">
        <v>36</v>
      </c>
      <c r="U5092">
        <v>8</v>
      </c>
      <c r="X5092" t="str">
        <f>VLOOKUP($S5092,Taxonomic!A:D,2,FALSE)</f>
        <v>carangidae</v>
      </c>
      <c r="Y5092" t="str">
        <f>VLOOKUP(S5092,Taxonomic!A:D,3,FALSE)</f>
        <v>decapterus</v>
      </c>
      <c r="Z5092" t="str">
        <f>VLOOKUP(S5092,Taxonomic!A:D,4,FALSE)</f>
        <v>macarellus</v>
      </c>
    </row>
    <row r="5093" spans="1:26" x14ac:dyDescent="0.2">
      <c r="A5093" t="s">
        <v>30</v>
      </c>
      <c r="B5093" t="s">
        <v>436</v>
      </c>
      <c r="C5093" s="4" t="s">
        <v>197</v>
      </c>
      <c r="D5093">
        <v>2021</v>
      </c>
      <c r="E5093">
        <v>2</v>
      </c>
      <c r="F5093" s="9">
        <v>1</v>
      </c>
      <c r="G5093" t="s">
        <v>455</v>
      </c>
      <c r="H5093" t="s">
        <v>151</v>
      </c>
      <c r="I5093">
        <f>VLOOKUP(B5093,Information_sites!D:E,2,FALSE)</f>
        <v>-24.105399999999999</v>
      </c>
      <c r="J5093">
        <f>VLOOKUP(B5093,Information_sites!D:F,3,FALSE)</f>
        <v>-45.702500000000001</v>
      </c>
      <c r="K5093">
        <v>28</v>
      </c>
      <c r="L5093">
        <v>101</v>
      </c>
      <c r="M5093">
        <v>40</v>
      </c>
      <c r="N5093">
        <v>3.8</v>
      </c>
      <c r="O5093">
        <v>12</v>
      </c>
      <c r="P5093" s="5">
        <v>0.52222222222222203</v>
      </c>
      <c r="Q5093" s="5">
        <v>0.52777777777777801</v>
      </c>
      <c r="R5093">
        <v>26</v>
      </c>
      <c r="S5093" t="s">
        <v>123</v>
      </c>
      <c r="T5093">
        <v>1</v>
      </c>
      <c r="U5093">
        <v>35</v>
      </c>
      <c r="X5093" t="str">
        <f>VLOOKUP($S5093,Taxonomic!A:D,2,FALSE)</f>
        <v>monacanthidae</v>
      </c>
      <c r="Y5093" t="str">
        <f>VLOOKUP(S5093,Taxonomic!A:D,3,FALSE)</f>
        <v>cantherhines</v>
      </c>
      <c r="Z5093" t="str">
        <f>VLOOKUP(S5093,Taxonomic!A:D,4,FALSE)</f>
        <v>macrocerus</v>
      </c>
    </row>
    <row r="5094" spans="1:26" x14ac:dyDescent="0.2">
      <c r="A5094" t="s">
        <v>30</v>
      </c>
      <c r="B5094" t="s">
        <v>436</v>
      </c>
      <c r="C5094" s="4" t="s">
        <v>197</v>
      </c>
      <c r="D5094">
        <v>2021</v>
      </c>
      <c r="E5094">
        <v>2</v>
      </c>
      <c r="F5094" s="9">
        <v>1</v>
      </c>
      <c r="G5094" t="s">
        <v>455</v>
      </c>
      <c r="H5094" t="s">
        <v>151</v>
      </c>
      <c r="I5094">
        <f>VLOOKUP(B5094,Information_sites!D:E,2,FALSE)</f>
        <v>-24.105399999999999</v>
      </c>
      <c r="J5094">
        <f>VLOOKUP(B5094,Information_sites!D:F,3,FALSE)</f>
        <v>-45.702500000000001</v>
      </c>
      <c r="K5094">
        <v>28</v>
      </c>
      <c r="L5094">
        <v>101</v>
      </c>
      <c r="M5094">
        <v>40</v>
      </c>
      <c r="N5094">
        <v>3.8</v>
      </c>
      <c r="O5094">
        <v>12</v>
      </c>
      <c r="P5094" s="5">
        <v>0.52222222222222203</v>
      </c>
      <c r="Q5094" s="5">
        <v>0.52777777777777801</v>
      </c>
      <c r="R5094">
        <v>26</v>
      </c>
      <c r="S5094" t="s">
        <v>65</v>
      </c>
      <c r="T5094">
        <v>1</v>
      </c>
      <c r="U5094">
        <v>2</v>
      </c>
      <c r="X5094" t="str">
        <f>VLOOKUP($S5094,Taxonomic!A:D,2,FALSE)</f>
        <v>gobiidae</v>
      </c>
      <c r="Y5094" t="str">
        <f>VLOOKUP(S5094,Taxonomic!A:D,3,FALSE)</f>
        <v>elacatinus</v>
      </c>
      <c r="Z5094" t="str">
        <f>VLOOKUP(S5094,Taxonomic!A:D,4,FALSE)</f>
        <v>figaro</v>
      </c>
    </row>
    <row r="5095" spans="1:26" x14ac:dyDescent="0.2">
      <c r="A5095" t="s">
        <v>30</v>
      </c>
      <c r="B5095" t="s">
        <v>436</v>
      </c>
      <c r="C5095" s="4" t="s">
        <v>197</v>
      </c>
      <c r="D5095">
        <v>2021</v>
      </c>
      <c r="E5095">
        <v>2</v>
      </c>
      <c r="F5095" s="9">
        <v>1</v>
      </c>
      <c r="G5095" t="s">
        <v>455</v>
      </c>
      <c r="H5095" t="s">
        <v>151</v>
      </c>
      <c r="I5095">
        <f>VLOOKUP(B5095,Information_sites!D:E,2,FALSE)</f>
        <v>-24.105399999999999</v>
      </c>
      <c r="J5095">
        <f>VLOOKUP(B5095,Information_sites!D:F,3,FALSE)</f>
        <v>-45.702500000000001</v>
      </c>
      <c r="K5095">
        <v>28</v>
      </c>
      <c r="L5095">
        <v>101</v>
      </c>
      <c r="M5095">
        <v>40</v>
      </c>
      <c r="N5095">
        <v>3.8</v>
      </c>
      <c r="O5095">
        <v>12</v>
      </c>
      <c r="P5095" s="5">
        <v>0.52222222222222203</v>
      </c>
      <c r="Q5095" s="5">
        <v>0.52777777777777801</v>
      </c>
      <c r="R5095">
        <v>26</v>
      </c>
      <c r="S5095" t="s">
        <v>65</v>
      </c>
      <c r="T5095">
        <v>1</v>
      </c>
      <c r="U5095">
        <v>4</v>
      </c>
      <c r="X5095" t="str">
        <f>VLOOKUP($S5095,Taxonomic!A:D,2,FALSE)</f>
        <v>gobiidae</v>
      </c>
      <c r="Y5095" t="str">
        <f>VLOOKUP(S5095,Taxonomic!A:D,3,FALSE)</f>
        <v>elacatinus</v>
      </c>
      <c r="Z5095" t="str">
        <f>VLOOKUP(S5095,Taxonomic!A:D,4,FALSE)</f>
        <v>figaro</v>
      </c>
    </row>
    <row r="5096" spans="1:26" x14ac:dyDescent="0.2">
      <c r="A5096" t="s">
        <v>30</v>
      </c>
      <c r="B5096" t="s">
        <v>436</v>
      </c>
      <c r="C5096" s="4" t="s">
        <v>197</v>
      </c>
      <c r="D5096">
        <v>2021</v>
      </c>
      <c r="E5096">
        <v>2</v>
      </c>
      <c r="F5096" s="9">
        <v>1</v>
      </c>
      <c r="G5096" t="s">
        <v>455</v>
      </c>
      <c r="H5096" t="s">
        <v>151</v>
      </c>
      <c r="I5096">
        <f>VLOOKUP(B5096,Information_sites!D:E,2,FALSE)</f>
        <v>-24.105399999999999</v>
      </c>
      <c r="J5096">
        <f>VLOOKUP(B5096,Information_sites!D:F,3,FALSE)</f>
        <v>-45.702500000000001</v>
      </c>
      <c r="K5096">
        <v>28</v>
      </c>
      <c r="L5096">
        <v>101</v>
      </c>
      <c r="M5096">
        <v>40</v>
      </c>
      <c r="N5096">
        <v>3.8</v>
      </c>
      <c r="O5096">
        <v>12</v>
      </c>
      <c r="P5096" s="5">
        <v>0.52222222222222203</v>
      </c>
      <c r="Q5096" s="5">
        <v>0.52777777777777801</v>
      </c>
      <c r="R5096">
        <v>26</v>
      </c>
      <c r="S5096" t="s">
        <v>41</v>
      </c>
      <c r="T5096">
        <v>2</v>
      </c>
      <c r="U5096">
        <v>28</v>
      </c>
      <c r="X5096" t="str">
        <f>VLOOKUP($S5096,Taxonomic!A:D,2,FALSE)</f>
        <v>holocentridae</v>
      </c>
      <c r="Y5096" t="str">
        <f>VLOOKUP(S5096,Taxonomic!A:D,3,FALSE)</f>
        <v>holocentrus</v>
      </c>
      <c r="Z5096" t="str">
        <f>VLOOKUP(S5096,Taxonomic!A:D,4,FALSE)</f>
        <v>adscensionis</v>
      </c>
    </row>
    <row r="5097" spans="1:26" x14ac:dyDescent="0.2">
      <c r="A5097" t="s">
        <v>30</v>
      </c>
      <c r="B5097" t="s">
        <v>436</v>
      </c>
      <c r="C5097" s="4" t="s">
        <v>197</v>
      </c>
      <c r="D5097">
        <v>2021</v>
      </c>
      <c r="E5097">
        <v>2</v>
      </c>
      <c r="F5097" s="9">
        <v>1</v>
      </c>
      <c r="G5097" t="s">
        <v>455</v>
      </c>
      <c r="H5097" t="s">
        <v>151</v>
      </c>
      <c r="I5097">
        <f>VLOOKUP(B5097,Information_sites!D:E,2,FALSE)</f>
        <v>-24.105399999999999</v>
      </c>
      <c r="J5097">
        <f>VLOOKUP(B5097,Information_sites!D:F,3,FALSE)</f>
        <v>-45.702500000000001</v>
      </c>
      <c r="K5097">
        <v>28</v>
      </c>
      <c r="L5097">
        <v>101</v>
      </c>
      <c r="M5097">
        <v>40</v>
      </c>
      <c r="N5097">
        <v>3.8</v>
      </c>
      <c r="O5097">
        <v>12</v>
      </c>
      <c r="P5097" s="5">
        <v>0.52222222222222203</v>
      </c>
      <c r="Q5097" s="5">
        <v>0.52777777777777801</v>
      </c>
      <c r="R5097">
        <v>26</v>
      </c>
      <c r="S5097" t="s">
        <v>41</v>
      </c>
      <c r="T5097">
        <v>1</v>
      </c>
      <c r="U5097">
        <v>32</v>
      </c>
      <c r="X5097" t="str">
        <f>VLOOKUP($S5097,Taxonomic!A:D,2,FALSE)</f>
        <v>holocentridae</v>
      </c>
      <c r="Y5097" t="str">
        <f>VLOOKUP(S5097,Taxonomic!A:D,3,FALSE)</f>
        <v>holocentrus</v>
      </c>
      <c r="Z5097" t="str">
        <f>VLOOKUP(S5097,Taxonomic!A:D,4,FALSE)</f>
        <v>adscensionis</v>
      </c>
    </row>
    <row r="5098" spans="1:26" x14ac:dyDescent="0.2">
      <c r="A5098" t="s">
        <v>30</v>
      </c>
      <c r="B5098" t="s">
        <v>436</v>
      </c>
      <c r="C5098" s="4" t="s">
        <v>197</v>
      </c>
      <c r="D5098">
        <v>2021</v>
      </c>
      <c r="E5098">
        <v>2</v>
      </c>
      <c r="F5098" s="9">
        <v>1</v>
      </c>
      <c r="G5098" t="s">
        <v>455</v>
      </c>
      <c r="H5098" t="s">
        <v>151</v>
      </c>
      <c r="I5098">
        <f>VLOOKUP(B5098,Information_sites!D:E,2,FALSE)</f>
        <v>-24.105399999999999</v>
      </c>
      <c r="J5098">
        <f>VLOOKUP(B5098,Information_sites!D:F,3,FALSE)</f>
        <v>-45.702500000000001</v>
      </c>
      <c r="K5098">
        <v>28</v>
      </c>
      <c r="L5098">
        <v>101</v>
      </c>
      <c r="M5098">
        <v>40</v>
      </c>
      <c r="N5098">
        <v>3.8</v>
      </c>
      <c r="O5098">
        <v>12</v>
      </c>
      <c r="P5098" s="5">
        <v>0.52222222222222203</v>
      </c>
      <c r="Q5098" s="5">
        <v>0.52777777777777801</v>
      </c>
      <c r="R5098">
        <v>26</v>
      </c>
      <c r="S5098" t="s">
        <v>75</v>
      </c>
      <c r="T5098">
        <v>1</v>
      </c>
      <c r="U5098">
        <v>10</v>
      </c>
      <c r="X5098" t="str">
        <f>VLOOKUP($S5098,Taxonomic!A:D,2,FALSE)</f>
        <v>labridae</v>
      </c>
      <c r="Y5098" t="str">
        <f>VLOOKUP(S5098,Taxonomic!A:D,3,FALSE)</f>
        <v>halichoeres</v>
      </c>
      <c r="Z5098" t="str">
        <f>VLOOKUP(S5098,Taxonomic!A:D,4,FALSE)</f>
        <v>brasiliensis</v>
      </c>
    </row>
    <row r="5099" spans="1:26" x14ac:dyDescent="0.2">
      <c r="A5099" t="s">
        <v>30</v>
      </c>
      <c r="B5099" t="s">
        <v>436</v>
      </c>
      <c r="C5099" s="4" t="s">
        <v>197</v>
      </c>
      <c r="D5099">
        <v>2021</v>
      </c>
      <c r="E5099">
        <v>2</v>
      </c>
      <c r="F5099" s="9">
        <v>1</v>
      </c>
      <c r="G5099" t="s">
        <v>455</v>
      </c>
      <c r="H5099" t="s">
        <v>151</v>
      </c>
      <c r="I5099">
        <f>VLOOKUP(B5099,Information_sites!D:E,2,FALSE)</f>
        <v>-24.105399999999999</v>
      </c>
      <c r="J5099">
        <f>VLOOKUP(B5099,Information_sites!D:F,3,FALSE)</f>
        <v>-45.702500000000001</v>
      </c>
      <c r="K5099">
        <v>28</v>
      </c>
      <c r="L5099">
        <v>101</v>
      </c>
      <c r="M5099">
        <v>40</v>
      </c>
      <c r="N5099">
        <v>3.8</v>
      </c>
      <c r="O5099">
        <v>12</v>
      </c>
      <c r="P5099" s="5">
        <v>0.52222222222222203</v>
      </c>
      <c r="Q5099" s="5">
        <v>0.52777777777777801</v>
      </c>
      <c r="R5099">
        <v>26</v>
      </c>
      <c r="S5099" t="s">
        <v>46</v>
      </c>
      <c r="T5099">
        <v>1</v>
      </c>
      <c r="U5099">
        <v>8</v>
      </c>
      <c r="X5099" t="str">
        <f>VLOOKUP($S5099,Taxonomic!A:D,2,FALSE)</f>
        <v>pomacentridae</v>
      </c>
      <c r="Y5099" t="str">
        <f>VLOOKUP(S5099,Taxonomic!A:D,3,FALSE)</f>
        <v>stegastes</v>
      </c>
      <c r="Z5099" t="str">
        <f>VLOOKUP(S5099,Taxonomic!A:D,4,FALSE)</f>
        <v>fuscus</v>
      </c>
    </row>
    <row r="5100" spans="1:26" x14ac:dyDescent="0.2">
      <c r="A5100" t="s">
        <v>30</v>
      </c>
      <c r="B5100" t="s">
        <v>436</v>
      </c>
      <c r="C5100" s="4" t="s">
        <v>197</v>
      </c>
      <c r="D5100">
        <v>2021</v>
      </c>
      <c r="E5100">
        <v>2</v>
      </c>
      <c r="F5100" s="9">
        <v>1</v>
      </c>
      <c r="G5100" t="s">
        <v>455</v>
      </c>
      <c r="H5100" t="s">
        <v>151</v>
      </c>
      <c r="I5100">
        <f>VLOOKUP(B5100,Information_sites!D:E,2,FALSE)</f>
        <v>-24.105399999999999</v>
      </c>
      <c r="J5100">
        <f>VLOOKUP(B5100,Information_sites!D:F,3,FALSE)</f>
        <v>-45.702500000000001</v>
      </c>
      <c r="K5100">
        <v>28</v>
      </c>
      <c r="L5100">
        <v>101</v>
      </c>
      <c r="M5100">
        <v>40</v>
      </c>
      <c r="N5100">
        <v>3.8</v>
      </c>
      <c r="O5100">
        <v>12</v>
      </c>
      <c r="P5100" s="5">
        <v>0.52222222222222203</v>
      </c>
      <c r="Q5100" s="5">
        <v>0.52777777777777801</v>
      </c>
      <c r="R5100">
        <v>26</v>
      </c>
      <c r="S5100" t="s">
        <v>46</v>
      </c>
      <c r="T5100">
        <v>6</v>
      </c>
      <c r="U5100">
        <v>10</v>
      </c>
      <c r="X5100" t="str">
        <f>VLOOKUP($S5100,Taxonomic!A:D,2,FALSE)</f>
        <v>pomacentridae</v>
      </c>
      <c r="Y5100" t="str">
        <f>VLOOKUP(S5100,Taxonomic!A:D,3,FALSE)</f>
        <v>stegastes</v>
      </c>
      <c r="Z5100" t="str">
        <f>VLOOKUP(S5100,Taxonomic!A:D,4,FALSE)</f>
        <v>fuscus</v>
      </c>
    </row>
    <row r="5101" spans="1:26" x14ac:dyDescent="0.2">
      <c r="A5101" t="s">
        <v>30</v>
      </c>
      <c r="B5101" t="s">
        <v>436</v>
      </c>
      <c r="C5101" s="4" t="s">
        <v>197</v>
      </c>
      <c r="D5101">
        <v>2021</v>
      </c>
      <c r="E5101">
        <v>2</v>
      </c>
      <c r="F5101" s="9">
        <v>1</v>
      </c>
      <c r="G5101" t="s">
        <v>455</v>
      </c>
      <c r="H5101" t="s">
        <v>151</v>
      </c>
      <c r="I5101">
        <f>VLOOKUP(B5101,Information_sites!D:E,2,FALSE)</f>
        <v>-24.105399999999999</v>
      </c>
      <c r="J5101">
        <f>VLOOKUP(B5101,Information_sites!D:F,3,FALSE)</f>
        <v>-45.702500000000001</v>
      </c>
      <c r="K5101">
        <v>28</v>
      </c>
      <c r="L5101">
        <v>101</v>
      </c>
      <c r="M5101">
        <v>40</v>
      </c>
      <c r="N5101">
        <v>3.8</v>
      </c>
      <c r="O5101">
        <v>12</v>
      </c>
      <c r="P5101" s="5">
        <v>0.52222222222222203</v>
      </c>
      <c r="Q5101" s="5">
        <v>0.52777777777777801</v>
      </c>
      <c r="R5101">
        <v>26</v>
      </c>
      <c r="S5101" t="s">
        <v>46</v>
      </c>
      <c r="T5101">
        <v>13</v>
      </c>
      <c r="U5101">
        <v>12</v>
      </c>
      <c r="X5101" t="str">
        <f>VLOOKUP($S5101,Taxonomic!A:D,2,FALSE)</f>
        <v>pomacentridae</v>
      </c>
      <c r="Y5101" t="str">
        <f>VLOOKUP(S5101,Taxonomic!A:D,3,FALSE)</f>
        <v>stegastes</v>
      </c>
      <c r="Z5101" t="str">
        <f>VLOOKUP(S5101,Taxonomic!A:D,4,FALSE)</f>
        <v>fuscus</v>
      </c>
    </row>
    <row r="5102" spans="1:26" x14ac:dyDescent="0.2">
      <c r="A5102" t="s">
        <v>30</v>
      </c>
      <c r="B5102" t="s">
        <v>436</v>
      </c>
      <c r="C5102" s="4" t="s">
        <v>197</v>
      </c>
      <c r="D5102">
        <v>2021</v>
      </c>
      <c r="E5102">
        <v>2</v>
      </c>
      <c r="F5102" s="9">
        <v>1</v>
      </c>
      <c r="G5102" t="s">
        <v>455</v>
      </c>
      <c r="H5102" t="s">
        <v>151</v>
      </c>
      <c r="I5102">
        <f>VLOOKUP(B5102,Information_sites!D:E,2,FALSE)</f>
        <v>-24.105399999999999</v>
      </c>
      <c r="J5102">
        <f>VLOOKUP(B5102,Information_sites!D:F,3,FALSE)</f>
        <v>-45.702500000000001</v>
      </c>
      <c r="K5102">
        <v>28</v>
      </c>
      <c r="L5102">
        <v>101</v>
      </c>
      <c r="M5102">
        <v>40</v>
      </c>
      <c r="N5102">
        <v>3.8</v>
      </c>
      <c r="O5102">
        <v>12</v>
      </c>
      <c r="P5102" s="5">
        <v>0.52222222222222203</v>
      </c>
      <c r="Q5102" s="5">
        <v>0.52777777777777801</v>
      </c>
      <c r="R5102">
        <v>26</v>
      </c>
      <c r="S5102" t="s">
        <v>46</v>
      </c>
      <c r="T5102">
        <v>2</v>
      </c>
      <c r="U5102">
        <v>14</v>
      </c>
      <c r="X5102" t="str">
        <f>VLOOKUP($S5102,Taxonomic!A:D,2,FALSE)</f>
        <v>pomacentridae</v>
      </c>
      <c r="Y5102" t="str">
        <f>VLOOKUP(S5102,Taxonomic!A:D,3,FALSE)</f>
        <v>stegastes</v>
      </c>
      <c r="Z5102" t="str">
        <f>VLOOKUP(S5102,Taxonomic!A:D,4,FALSE)</f>
        <v>fuscus</v>
      </c>
    </row>
    <row r="5103" spans="1:26" x14ac:dyDescent="0.2">
      <c r="A5103" t="s">
        <v>30</v>
      </c>
      <c r="B5103" t="s">
        <v>436</v>
      </c>
      <c r="C5103" s="4" t="s">
        <v>197</v>
      </c>
      <c r="D5103">
        <v>2021</v>
      </c>
      <c r="E5103">
        <v>2</v>
      </c>
      <c r="F5103" s="9">
        <v>1</v>
      </c>
      <c r="G5103" t="s">
        <v>455</v>
      </c>
      <c r="H5103" t="s">
        <v>151</v>
      </c>
      <c r="I5103">
        <f>VLOOKUP(B5103,Information_sites!D:E,2,FALSE)</f>
        <v>-24.105399999999999</v>
      </c>
      <c r="J5103">
        <f>VLOOKUP(B5103,Information_sites!D:F,3,FALSE)</f>
        <v>-45.702500000000001</v>
      </c>
      <c r="K5103">
        <v>28</v>
      </c>
      <c r="L5103">
        <v>101</v>
      </c>
      <c r="M5103">
        <v>40</v>
      </c>
      <c r="N5103">
        <v>3.8</v>
      </c>
      <c r="O5103">
        <v>12</v>
      </c>
      <c r="P5103" s="5">
        <v>0.52222222222222203</v>
      </c>
      <c r="Q5103" s="5">
        <v>0.52777777777777801</v>
      </c>
      <c r="R5103">
        <v>26</v>
      </c>
      <c r="S5103" t="s">
        <v>55</v>
      </c>
      <c r="T5103">
        <v>6</v>
      </c>
      <c r="U5103">
        <v>3</v>
      </c>
      <c r="X5103" t="str">
        <f>VLOOKUP($S5103,Taxonomic!A:D,2,FALSE)</f>
        <v>blenniidae</v>
      </c>
      <c r="Y5103" t="str">
        <f>VLOOKUP(S5103,Taxonomic!A:D,3,FALSE)</f>
        <v>parablennius</v>
      </c>
      <c r="Z5103" t="str">
        <f>VLOOKUP(S5103,Taxonomic!A:D,4,FALSE)</f>
        <v>pilicornis</v>
      </c>
    </row>
    <row r="5104" spans="1:26" x14ac:dyDescent="0.2">
      <c r="A5104" t="s">
        <v>30</v>
      </c>
      <c r="B5104" t="s">
        <v>436</v>
      </c>
      <c r="C5104" s="4" t="s">
        <v>197</v>
      </c>
      <c r="D5104">
        <v>2021</v>
      </c>
      <c r="E5104">
        <v>2</v>
      </c>
      <c r="F5104" s="9">
        <v>1</v>
      </c>
      <c r="G5104" t="s">
        <v>455</v>
      </c>
      <c r="H5104" t="s">
        <v>151</v>
      </c>
      <c r="I5104">
        <f>VLOOKUP(B5104,Information_sites!D:E,2,FALSE)</f>
        <v>-24.105399999999999</v>
      </c>
      <c r="J5104">
        <f>VLOOKUP(B5104,Information_sites!D:F,3,FALSE)</f>
        <v>-45.702500000000001</v>
      </c>
      <c r="K5104">
        <v>28</v>
      </c>
      <c r="L5104">
        <v>101</v>
      </c>
      <c r="M5104">
        <v>40</v>
      </c>
      <c r="N5104">
        <v>3.8</v>
      </c>
      <c r="O5104">
        <v>12</v>
      </c>
      <c r="P5104" s="5">
        <v>0.52222222222222203</v>
      </c>
      <c r="Q5104" s="5">
        <v>0.52777777777777801</v>
      </c>
      <c r="R5104">
        <v>26</v>
      </c>
      <c r="S5104" t="s">
        <v>55</v>
      </c>
      <c r="T5104">
        <v>5</v>
      </c>
      <c r="U5104">
        <v>5</v>
      </c>
      <c r="X5104" t="str">
        <f>VLOOKUP($S5104,Taxonomic!A:D,2,FALSE)</f>
        <v>blenniidae</v>
      </c>
      <c r="Y5104" t="str">
        <f>VLOOKUP(S5104,Taxonomic!A:D,3,FALSE)</f>
        <v>parablennius</v>
      </c>
      <c r="Z5104" t="str">
        <f>VLOOKUP(S5104,Taxonomic!A:D,4,FALSE)</f>
        <v>pilicornis</v>
      </c>
    </row>
    <row r="5105" spans="1:26" x14ac:dyDescent="0.2">
      <c r="A5105" t="s">
        <v>30</v>
      </c>
      <c r="B5105" t="s">
        <v>436</v>
      </c>
      <c r="C5105" s="4" t="s">
        <v>197</v>
      </c>
      <c r="D5105">
        <v>2021</v>
      </c>
      <c r="E5105">
        <v>2</v>
      </c>
      <c r="F5105" s="9">
        <v>1</v>
      </c>
      <c r="G5105" t="s">
        <v>455</v>
      </c>
      <c r="H5105" t="s">
        <v>151</v>
      </c>
      <c r="I5105">
        <f>VLOOKUP(B5105,Information_sites!D:E,2,FALSE)</f>
        <v>-24.105399999999999</v>
      </c>
      <c r="J5105">
        <f>VLOOKUP(B5105,Information_sites!D:F,3,FALSE)</f>
        <v>-45.702500000000001</v>
      </c>
      <c r="K5105">
        <v>28</v>
      </c>
      <c r="L5105">
        <v>101</v>
      </c>
      <c r="M5105">
        <v>40</v>
      </c>
      <c r="N5105">
        <v>3.8</v>
      </c>
      <c r="O5105">
        <v>12</v>
      </c>
      <c r="P5105" s="5">
        <v>0.52222222222222203</v>
      </c>
      <c r="Q5105" s="5">
        <v>0.52777777777777801</v>
      </c>
      <c r="R5105">
        <v>26</v>
      </c>
      <c r="S5105" t="s">
        <v>55</v>
      </c>
      <c r="T5105">
        <v>1</v>
      </c>
      <c r="U5105">
        <v>7</v>
      </c>
      <c r="X5105" t="str">
        <f>VLOOKUP($S5105,Taxonomic!A:D,2,FALSE)</f>
        <v>blenniidae</v>
      </c>
      <c r="Y5105" t="str">
        <f>VLOOKUP(S5105,Taxonomic!A:D,3,FALSE)</f>
        <v>parablennius</v>
      </c>
      <c r="Z5105" t="str">
        <f>VLOOKUP(S5105,Taxonomic!A:D,4,FALSE)</f>
        <v>pilicornis</v>
      </c>
    </row>
    <row r="5106" spans="1:26" x14ac:dyDescent="0.2">
      <c r="A5106" t="s">
        <v>30</v>
      </c>
      <c r="B5106" t="s">
        <v>436</v>
      </c>
      <c r="C5106" s="4" t="s">
        <v>197</v>
      </c>
      <c r="D5106">
        <v>2021</v>
      </c>
      <c r="E5106">
        <v>2</v>
      </c>
      <c r="F5106" s="9">
        <v>1</v>
      </c>
      <c r="G5106" t="s">
        <v>455</v>
      </c>
      <c r="H5106" t="s">
        <v>151</v>
      </c>
      <c r="I5106">
        <f>VLOOKUP(B5106,Information_sites!D:E,2,FALSE)</f>
        <v>-24.105399999999999</v>
      </c>
      <c r="J5106">
        <f>VLOOKUP(B5106,Information_sites!D:F,3,FALSE)</f>
        <v>-45.702500000000001</v>
      </c>
      <c r="K5106">
        <v>28</v>
      </c>
      <c r="L5106">
        <v>101</v>
      </c>
      <c r="M5106">
        <v>40</v>
      </c>
      <c r="N5106">
        <v>3.8</v>
      </c>
      <c r="O5106">
        <v>12</v>
      </c>
      <c r="P5106" s="5">
        <v>0.52222222222222203</v>
      </c>
      <c r="Q5106" s="5">
        <v>0.52777777777777801</v>
      </c>
      <c r="R5106">
        <v>26</v>
      </c>
      <c r="S5106" t="s">
        <v>54</v>
      </c>
      <c r="T5106">
        <v>2</v>
      </c>
      <c r="U5106">
        <v>4</v>
      </c>
      <c r="X5106" t="str">
        <f>VLOOKUP($S5106,Taxonomic!A:D,2,FALSE)</f>
        <v>blenniidae</v>
      </c>
      <c r="Y5106" t="str">
        <f>VLOOKUP(S5106,Taxonomic!A:D,3,FALSE)</f>
        <v>parablennius</v>
      </c>
      <c r="Z5106" t="str">
        <f>VLOOKUP(S5106,Taxonomic!A:D,4,FALSE)</f>
        <v>marmoreus</v>
      </c>
    </row>
    <row r="5107" spans="1:26" x14ac:dyDescent="0.2">
      <c r="A5107" t="s">
        <v>30</v>
      </c>
      <c r="B5107" t="s">
        <v>436</v>
      </c>
      <c r="C5107" s="4" t="s">
        <v>197</v>
      </c>
      <c r="D5107">
        <v>2021</v>
      </c>
      <c r="E5107">
        <v>2</v>
      </c>
      <c r="F5107" s="9">
        <v>1</v>
      </c>
      <c r="G5107" t="s">
        <v>455</v>
      </c>
      <c r="H5107" t="s">
        <v>151</v>
      </c>
      <c r="I5107">
        <f>VLOOKUP(B5107,Information_sites!D:E,2,FALSE)</f>
        <v>-24.105399999999999</v>
      </c>
      <c r="J5107">
        <f>VLOOKUP(B5107,Information_sites!D:F,3,FALSE)</f>
        <v>-45.702500000000001</v>
      </c>
      <c r="K5107">
        <v>29</v>
      </c>
      <c r="L5107">
        <v>102</v>
      </c>
      <c r="M5107">
        <v>40</v>
      </c>
      <c r="N5107">
        <v>4.4000000000000004</v>
      </c>
      <c r="O5107">
        <v>12</v>
      </c>
      <c r="P5107" s="5">
        <v>0.52847222222222201</v>
      </c>
      <c r="Q5107" s="5">
        <v>0.53402777777777799</v>
      </c>
      <c r="R5107">
        <v>26</v>
      </c>
      <c r="S5107" t="s">
        <v>41</v>
      </c>
      <c r="T5107">
        <v>1</v>
      </c>
      <c r="U5107">
        <v>25</v>
      </c>
      <c r="X5107" t="str">
        <f>VLOOKUP($S5107,Taxonomic!A:D,2,FALSE)</f>
        <v>holocentridae</v>
      </c>
      <c r="Y5107" t="str">
        <f>VLOOKUP(S5107,Taxonomic!A:D,3,FALSE)</f>
        <v>holocentrus</v>
      </c>
      <c r="Z5107" t="str">
        <f>VLOOKUP(S5107,Taxonomic!A:D,4,FALSE)</f>
        <v>adscensionis</v>
      </c>
    </row>
    <row r="5108" spans="1:26" x14ac:dyDescent="0.2">
      <c r="A5108" t="s">
        <v>30</v>
      </c>
      <c r="B5108" t="s">
        <v>436</v>
      </c>
      <c r="C5108" s="4" t="s">
        <v>197</v>
      </c>
      <c r="D5108">
        <v>2021</v>
      </c>
      <c r="E5108">
        <v>2</v>
      </c>
      <c r="F5108" s="9">
        <v>1</v>
      </c>
      <c r="G5108" t="s">
        <v>455</v>
      </c>
      <c r="H5108" t="s">
        <v>151</v>
      </c>
      <c r="I5108">
        <f>VLOOKUP(B5108,Information_sites!D:E,2,FALSE)</f>
        <v>-24.105399999999999</v>
      </c>
      <c r="J5108">
        <f>VLOOKUP(B5108,Information_sites!D:F,3,FALSE)</f>
        <v>-45.702500000000001</v>
      </c>
      <c r="K5108">
        <v>29</v>
      </c>
      <c r="L5108">
        <v>102</v>
      </c>
      <c r="M5108">
        <v>40</v>
      </c>
      <c r="N5108">
        <v>4.4000000000000004</v>
      </c>
      <c r="O5108">
        <v>12</v>
      </c>
      <c r="P5108" s="5">
        <v>0.52847222222222201</v>
      </c>
      <c r="Q5108" s="5">
        <v>0.53402777777777799</v>
      </c>
      <c r="R5108">
        <v>26</v>
      </c>
      <c r="S5108" t="s">
        <v>41</v>
      </c>
      <c r="T5108">
        <v>1</v>
      </c>
      <c r="U5108">
        <v>28</v>
      </c>
      <c r="X5108" t="str">
        <f>VLOOKUP($S5108,Taxonomic!A:D,2,FALSE)</f>
        <v>holocentridae</v>
      </c>
      <c r="Y5108" t="str">
        <f>VLOOKUP(S5108,Taxonomic!A:D,3,FALSE)</f>
        <v>holocentrus</v>
      </c>
      <c r="Z5108" t="str">
        <f>VLOOKUP(S5108,Taxonomic!A:D,4,FALSE)</f>
        <v>adscensionis</v>
      </c>
    </row>
    <row r="5109" spans="1:26" x14ac:dyDescent="0.2">
      <c r="A5109" t="s">
        <v>30</v>
      </c>
      <c r="B5109" t="s">
        <v>436</v>
      </c>
      <c r="C5109" s="4" t="s">
        <v>197</v>
      </c>
      <c r="D5109">
        <v>2021</v>
      </c>
      <c r="E5109">
        <v>2</v>
      </c>
      <c r="F5109" s="9">
        <v>1</v>
      </c>
      <c r="G5109" t="s">
        <v>455</v>
      </c>
      <c r="H5109" t="s">
        <v>151</v>
      </c>
      <c r="I5109">
        <f>VLOOKUP(B5109,Information_sites!D:E,2,FALSE)</f>
        <v>-24.105399999999999</v>
      </c>
      <c r="J5109">
        <f>VLOOKUP(B5109,Information_sites!D:F,3,FALSE)</f>
        <v>-45.702500000000001</v>
      </c>
      <c r="K5109">
        <v>29</v>
      </c>
      <c r="L5109">
        <v>102</v>
      </c>
      <c r="M5109">
        <v>40</v>
      </c>
      <c r="N5109">
        <v>4.4000000000000004</v>
      </c>
      <c r="O5109">
        <v>12</v>
      </c>
      <c r="P5109" s="5">
        <v>0.52847222222222201</v>
      </c>
      <c r="Q5109" s="5">
        <v>0.53402777777777799</v>
      </c>
      <c r="R5109">
        <v>26</v>
      </c>
      <c r="S5109" t="s">
        <v>41</v>
      </c>
      <c r="T5109">
        <v>1</v>
      </c>
      <c r="U5109">
        <v>30</v>
      </c>
      <c r="X5109" t="str">
        <f>VLOOKUP($S5109,Taxonomic!A:D,2,FALSE)</f>
        <v>holocentridae</v>
      </c>
      <c r="Y5109" t="str">
        <f>VLOOKUP(S5109,Taxonomic!A:D,3,FALSE)</f>
        <v>holocentrus</v>
      </c>
      <c r="Z5109" t="str">
        <f>VLOOKUP(S5109,Taxonomic!A:D,4,FALSE)</f>
        <v>adscensionis</v>
      </c>
    </row>
    <row r="5110" spans="1:26" x14ac:dyDescent="0.2">
      <c r="A5110" t="s">
        <v>30</v>
      </c>
      <c r="B5110" t="s">
        <v>436</v>
      </c>
      <c r="C5110" s="4" t="s">
        <v>197</v>
      </c>
      <c r="D5110">
        <v>2021</v>
      </c>
      <c r="E5110">
        <v>2</v>
      </c>
      <c r="F5110" s="9">
        <v>1</v>
      </c>
      <c r="G5110" t="s">
        <v>455</v>
      </c>
      <c r="H5110" t="s">
        <v>151</v>
      </c>
      <c r="I5110">
        <f>VLOOKUP(B5110,Information_sites!D:E,2,FALSE)</f>
        <v>-24.105399999999999</v>
      </c>
      <c r="J5110">
        <f>VLOOKUP(B5110,Information_sites!D:F,3,FALSE)</f>
        <v>-45.702500000000001</v>
      </c>
      <c r="K5110">
        <v>29</v>
      </c>
      <c r="L5110">
        <v>102</v>
      </c>
      <c r="M5110">
        <v>40</v>
      </c>
      <c r="N5110">
        <v>4.4000000000000004</v>
      </c>
      <c r="O5110">
        <v>12</v>
      </c>
      <c r="P5110" s="5">
        <v>0.52847222222222201</v>
      </c>
      <c r="Q5110" s="5">
        <v>0.53402777777777799</v>
      </c>
      <c r="R5110">
        <v>26</v>
      </c>
      <c r="S5110" t="s">
        <v>41</v>
      </c>
      <c r="T5110">
        <v>1</v>
      </c>
      <c r="U5110">
        <v>35</v>
      </c>
      <c r="X5110" t="str">
        <f>VLOOKUP($S5110,Taxonomic!A:D,2,FALSE)</f>
        <v>holocentridae</v>
      </c>
      <c r="Y5110" t="str">
        <f>VLOOKUP(S5110,Taxonomic!A:D,3,FALSE)</f>
        <v>holocentrus</v>
      </c>
      <c r="Z5110" t="str">
        <f>VLOOKUP(S5110,Taxonomic!A:D,4,FALSE)</f>
        <v>adscensionis</v>
      </c>
    </row>
    <row r="5111" spans="1:26" x14ac:dyDescent="0.2">
      <c r="A5111" t="s">
        <v>30</v>
      </c>
      <c r="B5111" t="s">
        <v>436</v>
      </c>
      <c r="C5111" s="4" t="s">
        <v>197</v>
      </c>
      <c r="D5111">
        <v>2021</v>
      </c>
      <c r="E5111">
        <v>2</v>
      </c>
      <c r="F5111" s="9">
        <v>1</v>
      </c>
      <c r="G5111" t="s">
        <v>455</v>
      </c>
      <c r="H5111" t="s">
        <v>151</v>
      </c>
      <c r="I5111">
        <f>VLOOKUP(B5111,Information_sites!D:E,2,FALSE)</f>
        <v>-24.105399999999999</v>
      </c>
      <c r="J5111">
        <f>VLOOKUP(B5111,Information_sites!D:F,3,FALSE)</f>
        <v>-45.702500000000001</v>
      </c>
      <c r="K5111">
        <v>29</v>
      </c>
      <c r="L5111">
        <v>102</v>
      </c>
      <c r="M5111">
        <v>40</v>
      </c>
      <c r="N5111">
        <v>4.4000000000000004</v>
      </c>
      <c r="O5111">
        <v>12</v>
      </c>
      <c r="P5111" s="5">
        <v>0.52847222222222201</v>
      </c>
      <c r="Q5111" s="5">
        <v>0.53402777777777799</v>
      </c>
      <c r="R5111">
        <v>26</v>
      </c>
      <c r="S5111" t="s">
        <v>39</v>
      </c>
      <c r="T5111">
        <v>30</v>
      </c>
      <c r="U5111">
        <v>5</v>
      </c>
      <c r="X5111" t="str">
        <f>VLOOKUP($S5111,Taxonomic!A:D,2,FALSE)</f>
        <v>haemulidae</v>
      </c>
      <c r="Y5111" t="str">
        <f>VLOOKUP(S5111,Taxonomic!A:D,3,FALSE)</f>
        <v>haemulon</v>
      </c>
      <c r="Z5111" t="str">
        <f>VLOOKUP(S5111,Taxonomic!A:D,4,FALSE)</f>
        <v>aurolineatum</v>
      </c>
    </row>
    <row r="5112" spans="1:26" x14ac:dyDescent="0.2">
      <c r="A5112" t="s">
        <v>30</v>
      </c>
      <c r="B5112" t="s">
        <v>436</v>
      </c>
      <c r="C5112" s="4" t="s">
        <v>197</v>
      </c>
      <c r="D5112">
        <v>2021</v>
      </c>
      <c r="E5112">
        <v>2</v>
      </c>
      <c r="F5112" s="9">
        <v>1</v>
      </c>
      <c r="G5112" t="s">
        <v>455</v>
      </c>
      <c r="H5112" t="s">
        <v>151</v>
      </c>
      <c r="I5112">
        <f>VLOOKUP(B5112,Information_sites!D:E,2,FALSE)</f>
        <v>-24.105399999999999</v>
      </c>
      <c r="J5112">
        <f>VLOOKUP(B5112,Information_sites!D:F,3,FALSE)</f>
        <v>-45.702500000000001</v>
      </c>
      <c r="K5112">
        <v>29</v>
      </c>
      <c r="L5112">
        <v>102</v>
      </c>
      <c r="M5112">
        <v>40</v>
      </c>
      <c r="N5112">
        <v>4.4000000000000004</v>
      </c>
      <c r="O5112">
        <v>12</v>
      </c>
      <c r="P5112" s="5">
        <v>0.52847222222222201</v>
      </c>
      <c r="Q5112" s="5">
        <v>0.53402777777777799</v>
      </c>
      <c r="R5112">
        <v>26</v>
      </c>
      <c r="S5112" t="s">
        <v>39</v>
      </c>
      <c r="T5112">
        <v>6</v>
      </c>
      <c r="U5112">
        <v>15</v>
      </c>
      <c r="X5112" t="str">
        <f>VLOOKUP($S5112,Taxonomic!A:D,2,FALSE)</f>
        <v>haemulidae</v>
      </c>
      <c r="Y5112" t="str">
        <f>VLOOKUP(S5112,Taxonomic!A:D,3,FALSE)</f>
        <v>haemulon</v>
      </c>
      <c r="Z5112" t="str">
        <f>VLOOKUP(S5112,Taxonomic!A:D,4,FALSE)</f>
        <v>aurolineatum</v>
      </c>
    </row>
    <row r="5113" spans="1:26" x14ac:dyDescent="0.2">
      <c r="A5113" t="s">
        <v>30</v>
      </c>
      <c r="B5113" t="s">
        <v>436</v>
      </c>
      <c r="C5113" s="4" t="s">
        <v>197</v>
      </c>
      <c r="D5113">
        <v>2021</v>
      </c>
      <c r="E5113">
        <v>2</v>
      </c>
      <c r="F5113" s="9">
        <v>1</v>
      </c>
      <c r="G5113" t="s">
        <v>455</v>
      </c>
      <c r="H5113" t="s">
        <v>151</v>
      </c>
      <c r="I5113">
        <f>VLOOKUP(B5113,Information_sites!D:E,2,FALSE)</f>
        <v>-24.105399999999999</v>
      </c>
      <c r="J5113">
        <f>VLOOKUP(B5113,Information_sites!D:F,3,FALSE)</f>
        <v>-45.702500000000001</v>
      </c>
      <c r="K5113">
        <v>29</v>
      </c>
      <c r="L5113">
        <v>102</v>
      </c>
      <c r="M5113">
        <v>40</v>
      </c>
      <c r="N5113">
        <v>4.4000000000000004</v>
      </c>
      <c r="O5113">
        <v>12</v>
      </c>
      <c r="P5113" s="5">
        <v>0.52847222222222201</v>
      </c>
      <c r="Q5113" s="5">
        <v>0.53402777777777799</v>
      </c>
      <c r="R5113">
        <v>26</v>
      </c>
      <c r="S5113" t="s">
        <v>39</v>
      </c>
      <c r="T5113">
        <v>1</v>
      </c>
      <c r="U5113">
        <v>20</v>
      </c>
      <c r="X5113" t="str">
        <f>VLOOKUP($S5113,Taxonomic!A:D,2,FALSE)</f>
        <v>haemulidae</v>
      </c>
      <c r="Y5113" t="str">
        <f>VLOOKUP(S5113,Taxonomic!A:D,3,FALSE)</f>
        <v>haemulon</v>
      </c>
      <c r="Z5113" t="str">
        <f>VLOOKUP(S5113,Taxonomic!A:D,4,FALSE)</f>
        <v>aurolineatum</v>
      </c>
    </row>
    <row r="5114" spans="1:26" x14ac:dyDescent="0.2">
      <c r="A5114" t="s">
        <v>30</v>
      </c>
      <c r="B5114" t="s">
        <v>436</v>
      </c>
      <c r="C5114" s="4" t="s">
        <v>197</v>
      </c>
      <c r="D5114">
        <v>2021</v>
      </c>
      <c r="E5114">
        <v>2</v>
      </c>
      <c r="F5114" s="9">
        <v>1</v>
      </c>
      <c r="G5114" t="s">
        <v>455</v>
      </c>
      <c r="H5114" t="s">
        <v>151</v>
      </c>
      <c r="I5114">
        <f>VLOOKUP(B5114,Information_sites!D:E,2,FALSE)</f>
        <v>-24.105399999999999</v>
      </c>
      <c r="J5114">
        <f>VLOOKUP(B5114,Information_sites!D:F,3,FALSE)</f>
        <v>-45.702500000000001</v>
      </c>
      <c r="K5114">
        <v>29</v>
      </c>
      <c r="L5114">
        <v>102</v>
      </c>
      <c r="M5114">
        <v>40</v>
      </c>
      <c r="N5114">
        <v>4.4000000000000004</v>
      </c>
      <c r="O5114">
        <v>12</v>
      </c>
      <c r="P5114" s="5">
        <v>0.52847222222222201</v>
      </c>
      <c r="Q5114" s="5">
        <v>0.53402777777777799</v>
      </c>
      <c r="R5114">
        <v>26</v>
      </c>
      <c r="S5114" t="s">
        <v>33</v>
      </c>
      <c r="T5114">
        <v>5</v>
      </c>
      <c r="U5114">
        <v>3</v>
      </c>
      <c r="X5114" t="str">
        <f>VLOOKUP($S5114,Taxonomic!A:D,2,FALSE)</f>
        <v>pomacentridae</v>
      </c>
      <c r="Y5114" t="str">
        <f>VLOOKUP(S5114,Taxonomic!A:D,3,FALSE)</f>
        <v>abudefduf</v>
      </c>
      <c r="Z5114" t="str">
        <f>VLOOKUP(S5114,Taxonomic!A:D,4,FALSE)</f>
        <v>saxatilis</v>
      </c>
    </row>
    <row r="5115" spans="1:26" x14ac:dyDescent="0.2">
      <c r="A5115" t="s">
        <v>30</v>
      </c>
      <c r="B5115" t="s">
        <v>436</v>
      </c>
      <c r="C5115" s="4" t="s">
        <v>197</v>
      </c>
      <c r="D5115">
        <v>2021</v>
      </c>
      <c r="E5115">
        <v>2</v>
      </c>
      <c r="F5115" s="9">
        <v>1</v>
      </c>
      <c r="G5115" t="s">
        <v>455</v>
      </c>
      <c r="H5115" t="s">
        <v>151</v>
      </c>
      <c r="I5115">
        <f>VLOOKUP(B5115,Information_sites!D:E,2,FALSE)</f>
        <v>-24.105399999999999</v>
      </c>
      <c r="J5115">
        <f>VLOOKUP(B5115,Information_sites!D:F,3,FALSE)</f>
        <v>-45.702500000000001</v>
      </c>
      <c r="K5115">
        <v>29</v>
      </c>
      <c r="L5115">
        <v>102</v>
      </c>
      <c r="M5115">
        <v>40</v>
      </c>
      <c r="N5115">
        <v>4.4000000000000004</v>
      </c>
      <c r="O5115">
        <v>12</v>
      </c>
      <c r="P5115" s="5">
        <v>0.52847222222222201</v>
      </c>
      <c r="Q5115" s="5">
        <v>0.53402777777777799</v>
      </c>
      <c r="R5115">
        <v>26</v>
      </c>
      <c r="S5115" t="s">
        <v>33</v>
      </c>
      <c r="T5115">
        <v>3</v>
      </c>
      <c r="U5115">
        <v>7</v>
      </c>
      <c r="X5115" t="str">
        <f>VLOOKUP($S5115,Taxonomic!A:D,2,FALSE)</f>
        <v>pomacentridae</v>
      </c>
      <c r="Y5115" t="str">
        <f>VLOOKUP(S5115,Taxonomic!A:D,3,FALSE)</f>
        <v>abudefduf</v>
      </c>
      <c r="Z5115" t="str">
        <f>VLOOKUP(S5115,Taxonomic!A:D,4,FALSE)</f>
        <v>saxatilis</v>
      </c>
    </row>
    <row r="5116" spans="1:26" x14ac:dyDescent="0.2">
      <c r="A5116" t="s">
        <v>30</v>
      </c>
      <c r="B5116" t="s">
        <v>436</v>
      </c>
      <c r="C5116" s="4" t="s">
        <v>197</v>
      </c>
      <c r="D5116">
        <v>2021</v>
      </c>
      <c r="E5116">
        <v>2</v>
      </c>
      <c r="F5116" s="9">
        <v>1</v>
      </c>
      <c r="G5116" t="s">
        <v>455</v>
      </c>
      <c r="H5116" t="s">
        <v>151</v>
      </c>
      <c r="I5116">
        <f>VLOOKUP(B5116,Information_sites!D:E,2,FALSE)</f>
        <v>-24.105399999999999</v>
      </c>
      <c r="J5116">
        <f>VLOOKUP(B5116,Information_sites!D:F,3,FALSE)</f>
        <v>-45.702500000000001</v>
      </c>
      <c r="K5116">
        <v>29</v>
      </c>
      <c r="L5116">
        <v>102</v>
      </c>
      <c r="M5116">
        <v>40</v>
      </c>
      <c r="N5116">
        <v>4.4000000000000004</v>
      </c>
      <c r="O5116">
        <v>12</v>
      </c>
      <c r="P5116" s="5">
        <v>0.52847222222222201</v>
      </c>
      <c r="Q5116" s="5">
        <v>0.53402777777777799</v>
      </c>
      <c r="R5116">
        <v>26</v>
      </c>
      <c r="S5116" t="s">
        <v>33</v>
      </c>
      <c r="T5116">
        <v>2</v>
      </c>
      <c r="U5116">
        <v>12</v>
      </c>
      <c r="X5116" t="str">
        <f>VLOOKUP($S5116,Taxonomic!A:D,2,FALSE)</f>
        <v>pomacentridae</v>
      </c>
      <c r="Y5116" t="str">
        <f>VLOOKUP(S5116,Taxonomic!A:D,3,FALSE)</f>
        <v>abudefduf</v>
      </c>
      <c r="Z5116" t="str">
        <f>VLOOKUP(S5116,Taxonomic!A:D,4,FALSE)</f>
        <v>saxatilis</v>
      </c>
    </row>
    <row r="5117" spans="1:26" x14ac:dyDescent="0.2">
      <c r="A5117" t="s">
        <v>30</v>
      </c>
      <c r="B5117" t="s">
        <v>436</v>
      </c>
      <c r="C5117" s="4" t="s">
        <v>197</v>
      </c>
      <c r="D5117">
        <v>2021</v>
      </c>
      <c r="E5117">
        <v>2</v>
      </c>
      <c r="F5117" s="9">
        <v>1</v>
      </c>
      <c r="G5117" t="s">
        <v>455</v>
      </c>
      <c r="H5117" t="s">
        <v>151</v>
      </c>
      <c r="I5117">
        <f>VLOOKUP(B5117,Information_sites!D:E,2,FALSE)</f>
        <v>-24.105399999999999</v>
      </c>
      <c r="J5117">
        <f>VLOOKUP(B5117,Information_sites!D:F,3,FALSE)</f>
        <v>-45.702500000000001</v>
      </c>
      <c r="K5117">
        <v>29</v>
      </c>
      <c r="L5117">
        <v>102</v>
      </c>
      <c r="M5117">
        <v>40</v>
      </c>
      <c r="N5117">
        <v>4.4000000000000004</v>
      </c>
      <c r="O5117">
        <v>12</v>
      </c>
      <c r="P5117" s="5">
        <v>0.52847222222222201</v>
      </c>
      <c r="Q5117" s="5">
        <v>0.53402777777777799</v>
      </c>
      <c r="R5117">
        <v>26</v>
      </c>
      <c r="S5117" t="s">
        <v>33</v>
      </c>
      <c r="T5117">
        <v>8</v>
      </c>
      <c r="U5117">
        <v>15</v>
      </c>
      <c r="X5117" t="str">
        <f>VLOOKUP($S5117,Taxonomic!A:D,2,FALSE)</f>
        <v>pomacentridae</v>
      </c>
      <c r="Y5117" t="str">
        <f>VLOOKUP(S5117,Taxonomic!A:D,3,FALSE)</f>
        <v>abudefduf</v>
      </c>
      <c r="Z5117" t="str">
        <f>VLOOKUP(S5117,Taxonomic!A:D,4,FALSE)</f>
        <v>saxatilis</v>
      </c>
    </row>
    <row r="5118" spans="1:26" x14ac:dyDescent="0.2">
      <c r="A5118" t="s">
        <v>30</v>
      </c>
      <c r="B5118" t="s">
        <v>436</v>
      </c>
      <c r="C5118" s="4" t="s">
        <v>197</v>
      </c>
      <c r="D5118">
        <v>2021</v>
      </c>
      <c r="E5118">
        <v>2</v>
      </c>
      <c r="F5118" s="9">
        <v>1</v>
      </c>
      <c r="G5118" t="s">
        <v>455</v>
      </c>
      <c r="H5118" t="s">
        <v>151</v>
      </c>
      <c r="I5118">
        <f>VLOOKUP(B5118,Information_sites!D:E,2,FALSE)</f>
        <v>-24.105399999999999</v>
      </c>
      <c r="J5118">
        <f>VLOOKUP(B5118,Information_sites!D:F,3,FALSE)</f>
        <v>-45.702500000000001</v>
      </c>
      <c r="K5118">
        <v>29</v>
      </c>
      <c r="L5118">
        <v>102</v>
      </c>
      <c r="M5118">
        <v>40</v>
      </c>
      <c r="N5118">
        <v>4.4000000000000004</v>
      </c>
      <c r="O5118">
        <v>12</v>
      </c>
      <c r="P5118" s="5">
        <v>0.52847222222222201</v>
      </c>
      <c r="Q5118" s="5">
        <v>0.53402777777777799</v>
      </c>
      <c r="R5118">
        <v>26</v>
      </c>
      <c r="S5118" t="s">
        <v>43</v>
      </c>
      <c r="T5118">
        <v>1</v>
      </c>
      <c r="U5118">
        <v>18</v>
      </c>
      <c r="X5118" t="str">
        <f>VLOOKUP($S5118,Taxonomic!A:D,2,FALSE)</f>
        <v>sciaenidae</v>
      </c>
      <c r="Y5118" t="str">
        <f>VLOOKUP(S5118,Taxonomic!A:D,3,FALSE)</f>
        <v>odontoscion</v>
      </c>
      <c r="Z5118" t="str">
        <f>VLOOKUP(S5118,Taxonomic!A:D,4,FALSE)</f>
        <v>dentex</v>
      </c>
    </row>
    <row r="5119" spans="1:26" x14ac:dyDescent="0.2">
      <c r="A5119" t="s">
        <v>30</v>
      </c>
      <c r="B5119" t="s">
        <v>436</v>
      </c>
      <c r="C5119" s="4" t="s">
        <v>197</v>
      </c>
      <c r="D5119">
        <v>2021</v>
      </c>
      <c r="E5119">
        <v>2</v>
      </c>
      <c r="F5119" s="9">
        <v>1</v>
      </c>
      <c r="G5119" t="s">
        <v>455</v>
      </c>
      <c r="H5119" t="s">
        <v>151</v>
      </c>
      <c r="I5119">
        <f>VLOOKUP(B5119,Information_sites!D:E,2,FALSE)</f>
        <v>-24.105399999999999</v>
      </c>
      <c r="J5119">
        <f>VLOOKUP(B5119,Information_sites!D:F,3,FALSE)</f>
        <v>-45.702500000000001</v>
      </c>
      <c r="K5119">
        <v>29</v>
      </c>
      <c r="L5119">
        <v>102</v>
      </c>
      <c r="M5119">
        <v>40</v>
      </c>
      <c r="N5119">
        <v>4.4000000000000004</v>
      </c>
      <c r="O5119">
        <v>12</v>
      </c>
      <c r="P5119" s="5">
        <v>0.52847222222222201</v>
      </c>
      <c r="Q5119" s="5">
        <v>0.53402777777777799</v>
      </c>
      <c r="R5119">
        <v>26</v>
      </c>
      <c r="S5119" t="s">
        <v>437</v>
      </c>
      <c r="T5119">
        <v>1</v>
      </c>
      <c r="U5119">
        <v>15</v>
      </c>
      <c r="X5119" t="str">
        <f>VLOOKUP($S5119,Taxonomic!A:D,2,FALSE)</f>
        <v>haemulidae</v>
      </c>
      <c r="Y5119" t="str">
        <f>VLOOKUP(S5119,Taxonomic!A:D,3,FALSE)</f>
        <v>haemulon</v>
      </c>
      <c r="Z5119" t="str">
        <f>VLOOKUP(S5119,Taxonomic!A:D,4,FALSE)</f>
        <v>atlanticus</v>
      </c>
    </row>
    <row r="5120" spans="1:26" x14ac:dyDescent="0.2">
      <c r="A5120" t="s">
        <v>30</v>
      </c>
      <c r="B5120" t="s">
        <v>436</v>
      </c>
      <c r="C5120" s="4" t="s">
        <v>197</v>
      </c>
      <c r="D5120">
        <v>2021</v>
      </c>
      <c r="E5120">
        <v>2</v>
      </c>
      <c r="F5120" s="9">
        <v>1</v>
      </c>
      <c r="G5120" t="s">
        <v>455</v>
      </c>
      <c r="H5120" t="s">
        <v>151</v>
      </c>
      <c r="I5120">
        <f>VLOOKUP(B5120,Information_sites!D:E,2,FALSE)</f>
        <v>-24.105399999999999</v>
      </c>
      <c r="J5120">
        <f>VLOOKUP(B5120,Information_sites!D:F,3,FALSE)</f>
        <v>-45.702500000000001</v>
      </c>
      <c r="K5120">
        <v>29</v>
      </c>
      <c r="L5120">
        <v>102</v>
      </c>
      <c r="M5120">
        <v>40</v>
      </c>
      <c r="N5120">
        <v>4.4000000000000004</v>
      </c>
      <c r="O5120">
        <v>12</v>
      </c>
      <c r="P5120" s="5">
        <v>0.52847222222222201</v>
      </c>
      <c r="Q5120" s="5">
        <v>0.53402777777777799</v>
      </c>
      <c r="R5120">
        <v>26</v>
      </c>
      <c r="S5120" t="s">
        <v>437</v>
      </c>
      <c r="T5120">
        <v>1</v>
      </c>
      <c r="U5120">
        <v>22</v>
      </c>
      <c r="X5120" t="str">
        <f>VLOOKUP($S5120,Taxonomic!A:D,2,FALSE)</f>
        <v>haemulidae</v>
      </c>
      <c r="Y5120" t="str">
        <f>VLOOKUP(S5120,Taxonomic!A:D,3,FALSE)</f>
        <v>haemulon</v>
      </c>
      <c r="Z5120" t="str">
        <f>VLOOKUP(S5120,Taxonomic!A:D,4,FALSE)</f>
        <v>atlanticus</v>
      </c>
    </row>
    <row r="5121" spans="1:26" x14ac:dyDescent="0.2">
      <c r="A5121" t="s">
        <v>30</v>
      </c>
      <c r="B5121" t="s">
        <v>436</v>
      </c>
      <c r="C5121" s="4" t="s">
        <v>197</v>
      </c>
      <c r="D5121">
        <v>2021</v>
      </c>
      <c r="E5121">
        <v>2</v>
      </c>
      <c r="F5121" s="9">
        <v>1</v>
      </c>
      <c r="G5121" t="s">
        <v>455</v>
      </c>
      <c r="H5121" t="s">
        <v>151</v>
      </c>
      <c r="I5121">
        <f>VLOOKUP(B5121,Information_sites!D:E,2,FALSE)</f>
        <v>-24.105399999999999</v>
      </c>
      <c r="J5121">
        <f>VLOOKUP(B5121,Information_sites!D:F,3,FALSE)</f>
        <v>-45.702500000000001</v>
      </c>
      <c r="K5121">
        <v>29</v>
      </c>
      <c r="L5121">
        <v>102</v>
      </c>
      <c r="M5121">
        <v>40</v>
      </c>
      <c r="N5121">
        <v>4.4000000000000004</v>
      </c>
      <c r="O5121">
        <v>12</v>
      </c>
      <c r="P5121" s="5">
        <v>0.52847222222222201</v>
      </c>
      <c r="Q5121" s="5">
        <v>0.53402777777777799</v>
      </c>
      <c r="R5121">
        <v>26</v>
      </c>
      <c r="S5121" t="s">
        <v>44</v>
      </c>
      <c r="T5121">
        <v>2</v>
      </c>
      <c r="U5121">
        <v>35</v>
      </c>
      <c r="X5121" t="str">
        <f>VLOOKUP($S5121,Taxonomic!A:D,2,FALSE)</f>
        <v>pomacanthidae</v>
      </c>
      <c r="Y5121" t="str">
        <f>VLOOKUP(S5121,Taxonomic!A:D,3,FALSE)</f>
        <v>pomacanthus</v>
      </c>
      <c r="Z5121" t="str">
        <f>VLOOKUP(S5121,Taxonomic!A:D,4,FALSE)</f>
        <v>paru</v>
      </c>
    </row>
    <row r="5122" spans="1:26" x14ac:dyDescent="0.2">
      <c r="A5122" t="s">
        <v>30</v>
      </c>
      <c r="B5122" t="s">
        <v>436</v>
      </c>
      <c r="C5122" s="4" t="s">
        <v>197</v>
      </c>
      <c r="D5122">
        <v>2021</v>
      </c>
      <c r="E5122">
        <v>2</v>
      </c>
      <c r="F5122" s="9">
        <v>1</v>
      </c>
      <c r="G5122" t="s">
        <v>455</v>
      </c>
      <c r="H5122" t="s">
        <v>151</v>
      </c>
      <c r="I5122">
        <f>VLOOKUP(B5122,Information_sites!D:E,2,FALSE)</f>
        <v>-24.105399999999999</v>
      </c>
      <c r="J5122">
        <f>VLOOKUP(B5122,Information_sites!D:F,3,FALSE)</f>
        <v>-45.702500000000001</v>
      </c>
      <c r="K5122">
        <v>29</v>
      </c>
      <c r="L5122">
        <v>102</v>
      </c>
      <c r="M5122">
        <v>40</v>
      </c>
      <c r="N5122">
        <v>4.4000000000000004</v>
      </c>
      <c r="O5122">
        <v>12</v>
      </c>
      <c r="P5122" s="5">
        <v>0.52847222222222201</v>
      </c>
      <c r="Q5122" s="5">
        <v>0.53402777777777799</v>
      </c>
      <c r="R5122">
        <v>26</v>
      </c>
      <c r="S5122" t="s">
        <v>65</v>
      </c>
      <c r="T5122">
        <v>3</v>
      </c>
      <c r="U5122">
        <v>2</v>
      </c>
      <c r="X5122" t="str">
        <f>VLOOKUP($S5122,Taxonomic!A:D,2,FALSE)</f>
        <v>gobiidae</v>
      </c>
      <c r="Y5122" t="str">
        <f>VLOOKUP(S5122,Taxonomic!A:D,3,FALSE)</f>
        <v>elacatinus</v>
      </c>
      <c r="Z5122" t="str">
        <f>VLOOKUP(S5122,Taxonomic!A:D,4,FALSE)</f>
        <v>figaro</v>
      </c>
    </row>
    <row r="5123" spans="1:26" x14ac:dyDescent="0.2">
      <c r="A5123" t="s">
        <v>30</v>
      </c>
      <c r="B5123" t="s">
        <v>436</v>
      </c>
      <c r="C5123" s="4" t="s">
        <v>197</v>
      </c>
      <c r="D5123">
        <v>2021</v>
      </c>
      <c r="E5123">
        <v>2</v>
      </c>
      <c r="F5123" s="9">
        <v>1</v>
      </c>
      <c r="G5123" t="s">
        <v>455</v>
      </c>
      <c r="H5123" t="s">
        <v>151</v>
      </c>
      <c r="I5123">
        <f>VLOOKUP(B5123,Information_sites!D:E,2,FALSE)</f>
        <v>-24.105399999999999</v>
      </c>
      <c r="J5123">
        <f>VLOOKUP(B5123,Information_sites!D:F,3,FALSE)</f>
        <v>-45.702500000000001</v>
      </c>
      <c r="K5123">
        <v>29</v>
      </c>
      <c r="L5123">
        <v>102</v>
      </c>
      <c r="M5123">
        <v>40</v>
      </c>
      <c r="N5123">
        <v>4.4000000000000004</v>
      </c>
      <c r="O5123">
        <v>12</v>
      </c>
      <c r="P5123" s="5">
        <v>0.52847222222222201</v>
      </c>
      <c r="Q5123" s="5">
        <v>0.53402777777777799</v>
      </c>
      <c r="R5123">
        <v>26</v>
      </c>
      <c r="S5123" t="s">
        <v>65</v>
      </c>
      <c r="T5123">
        <v>4</v>
      </c>
      <c r="U5123">
        <v>3</v>
      </c>
      <c r="X5123" t="str">
        <f>VLOOKUP($S5123,Taxonomic!A:D,2,FALSE)</f>
        <v>gobiidae</v>
      </c>
      <c r="Y5123" t="str">
        <f>VLOOKUP(S5123,Taxonomic!A:D,3,FALSE)</f>
        <v>elacatinus</v>
      </c>
      <c r="Z5123" t="str">
        <f>VLOOKUP(S5123,Taxonomic!A:D,4,FALSE)</f>
        <v>figaro</v>
      </c>
    </row>
    <row r="5124" spans="1:26" x14ac:dyDescent="0.2">
      <c r="A5124" t="s">
        <v>30</v>
      </c>
      <c r="B5124" t="s">
        <v>436</v>
      </c>
      <c r="C5124" s="4" t="s">
        <v>197</v>
      </c>
      <c r="D5124">
        <v>2021</v>
      </c>
      <c r="E5124">
        <v>2</v>
      </c>
      <c r="F5124" s="9">
        <v>1</v>
      </c>
      <c r="G5124" t="s">
        <v>455</v>
      </c>
      <c r="H5124" t="s">
        <v>151</v>
      </c>
      <c r="I5124">
        <f>VLOOKUP(B5124,Information_sites!D:E,2,FALSE)</f>
        <v>-24.105399999999999</v>
      </c>
      <c r="J5124">
        <f>VLOOKUP(B5124,Information_sites!D:F,3,FALSE)</f>
        <v>-45.702500000000001</v>
      </c>
      <c r="K5124">
        <v>29</v>
      </c>
      <c r="L5124">
        <v>102</v>
      </c>
      <c r="M5124">
        <v>40</v>
      </c>
      <c r="N5124">
        <v>4.4000000000000004</v>
      </c>
      <c r="O5124">
        <v>12</v>
      </c>
      <c r="P5124" s="5">
        <v>0.52847222222222201</v>
      </c>
      <c r="Q5124" s="5">
        <v>0.53402777777777799</v>
      </c>
      <c r="R5124">
        <v>26</v>
      </c>
      <c r="S5124" t="s">
        <v>65</v>
      </c>
      <c r="T5124">
        <v>2</v>
      </c>
      <c r="U5124">
        <v>4</v>
      </c>
      <c r="X5124" t="str">
        <f>VLOOKUP($S5124,Taxonomic!A:D,2,FALSE)</f>
        <v>gobiidae</v>
      </c>
      <c r="Y5124" t="str">
        <f>VLOOKUP(S5124,Taxonomic!A:D,3,FALSE)</f>
        <v>elacatinus</v>
      </c>
      <c r="Z5124" t="str">
        <f>VLOOKUP(S5124,Taxonomic!A:D,4,FALSE)</f>
        <v>figaro</v>
      </c>
    </row>
    <row r="5125" spans="1:26" x14ac:dyDescent="0.2">
      <c r="A5125" t="s">
        <v>30</v>
      </c>
      <c r="B5125" t="s">
        <v>436</v>
      </c>
      <c r="C5125" s="4" t="s">
        <v>197</v>
      </c>
      <c r="D5125">
        <v>2021</v>
      </c>
      <c r="E5125">
        <v>2</v>
      </c>
      <c r="F5125" s="9">
        <v>1</v>
      </c>
      <c r="G5125" t="s">
        <v>455</v>
      </c>
      <c r="H5125" t="s">
        <v>151</v>
      </c>
      <c r="I5125">
        <f>VLOOKUP(B5125,Information_sites!D:E,2,FALSE)</f>
        <v>-24.105399999999999</v>
      </c>
      <c r="J5125">
        <f>VLOOKUP(B5125,Information_sites!D:F,3,FALSE)</f>
        <v>-45.702500000000001</v>
      </c>
      <c r="K5125">
        <v>29</v>
      </c>
      <c r="L5125">
        <v>102</v>
      </c>
      <c r="M5125">
        <v>40</v>
      </c>
      <c r="N5125">
        <v>4.4000000000000004</v>
      </c>
      <c r="O5125">
        <v>12</v>
      </c>
      <c r="P5125" s="5">
        <v>0.52847222222222201</v>
      </c>
      <c r="Q5125" s="5">
        <v>0.53402777777777799</v>
      </c>
      <c r="R5125">
        <v>26</v>
      </c>
      <c r="S5125" t="s">
        <v>55</v>
      </c>
      <c r="T5125">
        <v>4</v>
      </c>
      <c r="U5125">
        <v>3</v>
      </c>
      <c r="X5125" t="str">
        <f>VLOOKUP($S5125,Taxonomic!A:D,2,FALSE)</f>
        <v>blenniidae</v>
      </c>
      <c r="Y5125" t="str">
        <f>VLOOKUP(S5125,Taxonomic!A:D,3,FALSE)</f>
        <v>parablennius</v>
      </c>
      <c r="Z5125" t="str">
        <f>VLOOKUP(S5125,Taxonomic!A:D,4,FALSE)</f>
        <v>pilicornis</v>
      </c>
    </row>
    <row r="5126" spans="1:26" x14ac:dyDescent="0.2">
      <c r="A5126" t="s">
        <v>30</v>
      </c>
      <c r="B5126" t="s">
        <v>436</v>
      </c>
      <c r="C5126" s="4" t="s">
        <v>197</v>
      </c>
      <c r="D5126">
        <v>2021</v>
      </c>
      <c r="E5126">
        <v>2</v>
      </c>
      <c r="F5126" s="9">
        <v>1</v>
      </c>
      <c r="G5126" t="s">
        <v>455</v>
      </c>
      <c r="H5126" t="s">
        <v>151</v>
      </c>
      <c r="I5126">
        <f>VLOOKUP(B5126,Information_sites!D:E,2,FALSE)</f>
        <v>-24.105399999999999</v>
      </c>
      <c r="J5126">
        <f>VLOOKUP(B5126,Information_sites!D:F,3,FALSE)</f>
        <v>-45.702500000000001</v>
      </c>
      <c r="K5126">
        <v>29</v>
      </c>
      <c r="L5126">
        <v>102</v>
      </c>
      <c r="M5126">
        <v>40</v>
      </c>
      <c r="N5126">
        <v>4.4000000000000004</v>
      </c>
      <c r="O5126">
        <v>12</v>
      </c>
      <c r="P5126" s="5">
        <v>0.52847222222222201</v>
      </c>
      <c r="Q5126" s="5">
        <v>0.53402777777777799</v>
      </c>
      <c r="R5126">
        <v>26</v>
      </c>
      <c r="S5126" t="s">
        <v>55</v>
      </c>
      <c r="T5126">
        <v>7</v>
      </c>
      <c r="U5126">
        <v>5</v>
      </c>
      <c r="X5126" t="str">
        <f>VLOOKUP($S5126,Taxonomic!A:D,2,FALSE)</f>
        <v>blenniidae</v>
      </c>
      <c r="Y5126" t="str">
        <f>VLOOKUP(S5126,Taxonomic!A:D,3,FALSE)</f>
        <v>parablennius</v>
      </c>
      <c r="Z5126" t="str">
        <f>VLOOKUP(S5126,Taxonomic!A:D,4,FALSE)</f>
        <v>pilicornis</v>
      </c>
    </row>
    <row r="5127" spans="1:26" x14ac:dyDescent="0.2">
      <c r="A5127" t="s">
        <v>30</v>
      </c>
      <c r="B5127" t="s">
        <v>436</v>
      </c>
      <c r="C5127" s="4" t="s">
        <v>197</v>
      </c>
      <c r="D5127">
        <v>2021</v>
      </c>
      <c r="E5127">
        <v>2</v>
      </c>
      <c r="F5127" s="9">
        <v>1</v>
      </c>
      <c r="G5127" t="s">
        <v>455</v>
      </c>
      <c r="H5127" t="s">
        <v>151</v>
      </c>
      <c r="I5127">
        <f>VLOOKUP(B5127,Information_sites!D:E,2,FALSE)</f>
        <v>-24.105399999999999</v>
      </c>
      <c r="J5127">
        <f>VLOOKUP(B5127,Information_sites!D:F,3,FALSE)</f>
        <v>-45.702500000000001</v>
      </c>
      <c r="K5127">
        <v>29</v>
      </c>
      <c r="L5127">
        <v>102</v>
      </c>
      <c r="M5127">
        <v>40</v>
      </c>
      <c r="N5127">
        <v>4.4000000000000004</v>
      </c>
      <c r="O5127">
        <v>12</v>
      </c>
      <c r="P5127" s="5">
        <v>0.52847222222222201</v>
      </c>
      <c r="Q5127" s="5">
        <v>0.53402777777777799</v>
      </c>
      <c r="R5127">
        <v>26</v>
      </c>
      <c r="S5127" t="s">
        <v>55</v>
      </c>
      <c r="T5127">
        <v>3</v>
      </c>
      <c r="U5127">
        <v>7</v>
      </c>
      <c r="X5127" t="str">
        <f>VLOOKUP($S5127,Taxonomic!A:D,2,FALSE)</f>
        <v>blenniidae</v>
      </c>
      <c r="Y5127" t="str">
        <f>VLOOKUP(S5127,Taxonomic!A:D,3,FALSE)</f>
        <v>parablennius</v>
      </c>
      <c r="Z5127" t="str">
        <f>VLOOKUP(S5127,Taxonomic!A:D,4,FALSE)</f>
        <v>pilicornis</v>
      </c>
    </row>
    <row r="5128" spans="1:26" x14ac:dyDescent="0.2">
      <c r="A5128" t="s">
        <v>30</v>
      </c>
      <c r="B5128" t="s">
        <v>436</v>
      </c>
      <c r="C5128" s="4" t="s">
        <v>197</v>
      </c>
      <c r="D5128">
        <v>2021</v>
      </c>
      <c r="E5128">
        <v>2</v>
      </c>
      <c r="F5128" s="9">
        <v>1</v>
      </c>
      <c r="G5128" t="s">
        <v>455</v>
      </c>
      <c r="H5128" t="s">
        <v>151</v>
      </c>
      <c r="I5128">
        <f>VLOOKUP(B5128,Information_sites!D:E,2,FALSE)</f>
        <v>-24.105399999999999</v>
      </c>
      <c r="J5128">
        <f>VLOOKUP(B5128,Information_sites!D:F,3,FALSE)</f>
        <v>-45.702500000000001</v>
      </c>
      <c r="K5128">
        <v>29</v>
      </c>
      <c r="L5128">
        <v>102</v>
      </c>
      <c r="M5128">
        <v>40</v>
      </c>
      <c r="N5128">
        <v>4.4000000000000004</v>
      </c>
      <c r="O5128">
        <v>12</v>
      </c>
      <c r="P5128" s="5">
        <v>0.52847222222222201</v>
      </c>
      <c r="Q5128" s="5">
        <v>0.53402777777777799</v>
      </c>
      <c r="R5128">
        <v>26</v>
      </c>
      <c r="S5128" t="s">
        <v>46</v>
      </c>
      <c r="T5128">
        <v>21</v>
      </c>
      <c r="U5128">
        <v>12</v>
      </c>
      <c r="X5128" t="str">
        <f>VLOOKUP($S5128,Taxonomic!A:D,2,FALSE)</f>
        <v>pomacentridae</v>
      </c>
      <c r="Y5128" t="str">
        <f>VLOOKUP(S5128,Taxonomic!A:D,3,FALSE)</f>
        <v>stegastes</v>
      </c>
      <c r="Z5128" t="str">
        <f>VLOOKUP(S5128,Taxonomic!A:D,4,FALSE)</f>
        <v>fuscus</v>
      </c>
    </row>
    <row r="5129" spans="1:26" x14ac:dyDescent="0.2">
      <c r="A5129" t="s">
        <v>30</v>
      </c>
      <c r="B5129" t="s">
        <v>436</v>
      </c>
      <c r="C5129" s="4" t="s">
        <v>197</v>
      </c>
      <c r="D5129">
        <v>2021</v>
      </c>
      <c r="E5129">
        <v>2</v>
      </c>
      <c r="F5129" s="9">
        <v>1</v>
      </c>
      <c r="G5129" t="s">
        <v>455</v>
      </c>
      <c r="H5129" t="s">
        <v>151</v>
      </c>
      <c r="I5129">
        <f>VLOOKUP(B5129,Information_sites!D:E,2,FALSE)</f>
        <v>-24.105399999999999</v>
      </c>
      <c r="J5129">
        <f>VLOOKUP(B5129,Information_sites!D:F,3,FALSE)</f>
        <v>-45.702500000000001</v>
      </c>
      <c r="K5129">
        <v>29</v>
      </c>
      <c r="L5129">
        <v>102</v>
      </c>
      <c r="M5129">
        <v>40</v>
      </c>
      <c r="N5129">
        <v>4.4000000000000004</v>
      </c>
      <c r="O5129">
        <v>12</v>
      </c>
      <c r="P5129" s="5">
        <v>0.52847222222222201</v>
      </c>
      <c r="Q5129" s="5">
        <v>0.53402777777777799</v>
      </c>
      <c r="R5129">
        <v>26</v>
      </c>
      <c r="S5129" t="s">
        <v>69</v>
      </c>
      <c r="T5129">
        <v>2</v>
      </c>
      <c r="U5129">
        <v>5</v>
      </c>
      <c r="X5129" t="str">
        <f>VLOOKUP($S5129,Taxonomic!A:D,2,FALSE)</f>
        <v>labrisomidae</v>
      </c>
      <c r="Y5129" t="str">
        <f>VLOOKUP(S5129,Taxonomic!A:D,3,FALSE)</f>
        <v>malacoctenus</v>
      </c>
      <c r="Z5129" t="str">
        <f>VLOOKUP(S5129,Taxonomic!A:D,4,FALSE)</f>
        <v>delalandii</v>
      </c>
    </row>
    <row r="5130" spans="1:26" x14ac:dyDescent="0.2">
      <c r="A5130" t="s">
        <v>30</v>
      </c>
      <c r="B5130" t="s">
        <v>436</v>
      </c>
      <c r="C5130" s="4" t="s">
        <v>197</v>
      </c>
      <c r="D5130">
        <v>2021</v>
      </c>
      <c r="E5130">
        <v>2</v>
      </c>
      <c r="F5130" s="9">
        <v>1</v>
      </c>
      <c r="G5130" t="s">
        <v>455</v>
      </c>
      <c r="H5130" t="s">
        <v>151</v>
      </c>
      <c r="I5130">
        <f>VLOOKUP(B5130,Information_sites!D:E,2,FALSE)</f>
        <v>-24.105399999999999</v>
      </c>
      <c r="J5130">
        <f>VLOOKUP(B5130,Information_sites!D:F,3,FALSE)</f>
        <v>-45.702500000000001</v>
      </c>
      <c r="K5130">
        <v>29</v>
      </c>
      <c r="L5130">
        <v>102</v>
      </c>
      <c r="M5130">
        <v>40</v>
      </c>
      <c r="N5130">
        <v>4.4000000000000004</v>
      </c>
      <c r="O5130">
        <v>12</v>
      </c>
      <c r="P5130" s="5">
        <v>0.52847222222222201</v>
      </c>
      <c r="Q5130" s="5">
        <v>0.53402777777777799</v>
      </c>
      <c r="R5130">
        <v>26</v>
      </c>
      <c r="S5130" t="s">
        <v>100</v>
      </c>
      <c r="T5130">
        <v>2</v>
      </c>
      <c r="U5130">
        <v>3</v>
      </c>
      <c r="X5130" t="str">
        <f>VLOOKUP($S5130,Taxonomic!A:D,2,FALSE)</f>
        <v>gobiidae</v>
      </c>
      <c r="Y5130" t="str">
        <f>VLOOKUP(S5130,Taxonomic!A:D,3,FALSE)</f>
        <v>coryphopterus</v>
      </c>
      <c r="Z5130" t="str">
        <f>VLOOKUP(S5130,Taxonomic!A:D,4,FALSE)</f>
        <v>glaucofraenum</v>
      </c>
    </row>
    <row r="5131" spans="1:26" x14ac:dyDescent="0.2">
      <c r="A5131" t="s">
        <v>30</v>
      </c>
      <c r="B5131" t="s">
        <v>436</v>
      </c>
      <c r="C5131" s="4" t="s">
        <v>197</v>
      </c>
      <c r="D5131">
        <v>2021</v>
      </c>
      <c r="E5131">
        <v>2</v>
      </c>
      <c r="F5131" s="9">
        <v>1</v>
      </c>
      <c r="G5131" t="s">
        <v>455</v>
      </c>
      <c r="H5131" t="s">
        <v>151</v>
      </c>
      <c r="I5131">
        <f>VLOOKUP(B5131,Information_sites!D:E,2,FALSE)</f>
        <v>-24.105399999999999</v>
      </c>
      <c r="J5131">
        <f>VLOOKUP(B5131,Information_sites!D:F,3,FALSE)</f>
        <v>-45.702500000000001</v>
      </c>
      <c r="K5131">
        <v>29</v>
      </c>
      <c r="L5131">
        <v>102</v>
      </c>
      <c r="M5131">
        <v>40</v>
      </c>
      <c r="N5131">
        <v>4.4000000000000004</v>
      </c>
      <c r="O5131">
        <v>12</v>
      </c>
      <c r="P5131" s="5">
        <v>0.52847222222222201</v>
      </c>
      <c r="Q5131" s="5">
        <v>0.53402777777777799</v>
      </c>
      <c r="R5131">
        <v>26</v>
      </c>
      <c r="S5131" t="s">
        <v>100</v>
      </c>
      <c r="T5131">
        <v>1</v>
      </c>
      <c r="U5131">
        <v>5</v>
      </c>
      <c r="X5131" t="str">
        <f>VLOOKUP($S5131,Taxonomic!A:D,2,FALSE)</f>
        <v>gobiidae</v>
      </c>
      <c r="Y5131" t="str">
        <f>VLOOKUP(S5131,Taxonomic!A:D,3,FALSE)</f>
        <v>coryphopterus</v>
      </c>
      <c r="Z5131" t="str">
        <f>VLOOKUP(S5131,Taxonomic!A:D,4,FALSE)</f>
        <v>glaucofraenum</v>
      </c>
    </row>
    <row r="5132" spans="1:26" x14ac:dyDescent="0.2">
      <c r="A5132" t="s">
        <v>30</v>
      </c>
      <c r="B5132" t="s">
        <v>436</v>
      </c>
      <c r="C5132" s="4" t="s">
        <v>197</v>
      </c>
      <c r="D5132">
        <v>2021</v>
      </c>
      <c r="E5132">
        <v>2</v>
      </c>
      <c r="F5132" s="9">
        <v>1</v>
      </c>
      <c r="G5132" t="s">
        <v>455</v>
      </c>
      <c r="H5132" t="s">
        <v>151</v>
      </c>
      <c r="I5132">
        <f>VLOOKUP(B5132,Information_sites!D:E,2,FALSE)</f>
        <v>-24.105399999999999</v>
      </c>
      <c r="J5132">
        <f>VLOOKUP(B5132,Information_sites!D:F,3,FALSE)</f>
        <v>-45.702500000000001</v>
      </c>
      <c r="K5132">
        <v>29</v>
      </c>
      <c r="L5132">
        <v>102</v>
      </c>
      <c r="M5132">
        <v>40</v>
      </c>
      <c r="N5132">
        <v>4.4000000000000004</v>
      </c>
      <c r="O5132">
        <v>12</v>
      </c>
      <c r="P5132" s="5">
        <v>0.52847222222222201</v>
      </c>
      <c r="Q5132" s="5">
        <v>0.53402777777777799</v>
      </c>
      <c r="R5132">
        <v>26</v>
      </c>
      <c r="S5132" t="s">
        <v>53</v>
      </c>
      <c r="T5132">
        <v>1</v>
      </c>
      <c r="U5132">
        <v>8</v>
      </c>
      <c r="X5132" t="str">
        <f>VLOOKUP($S5132,Taxonomic!A:D,2,FALSE)</f>
        <v>labrisomidae</v>
      </c>
      <c r="Y5132" t="str">
        <f>VLOOKUP(S5132,Taxonomic!A:D,3,FALSE)</f>
        <v>labrisomus</v>
      </c>
      <c r="Z5132" t="str">
        <f>VLOOKUP(S5132,Taxonomic!A:D,4,FALSE)</f>
        <v>nuchipinnis</v>
      </c>
    </row>
    <row r="5133" spans="1:26" x14ac:dyDescent="0.2">
      <c r="A5133" t="s">
        <v>30</v>
      </c>
      <c r="B5133" t="s">
        <v>436</v>
      </c>
      <c r="C5133" s="4" t="s">
        <v>197</v>
      </c>
      <c r="D5133">
        <v>2021</v>
      </c>
      <c r="E5133">
        <v>2</v>
      </c>
      <c r="F5133" s="9">
        <v>1</v>
      </c>
      <c r="G5133" t="s">
        <v>455</v>
      </c>
      <c r="H5133" t="s">
        <v>151</v>
      </c>
      <c r="I5133">
        <f>VLOOKUP(B5133,Information_sites!D:E,2,FALSE)</f>
        <v>-24.105399999999999</v>
      </c>
      <c r="J5133">
        <f>VLOOKUP(B5133,Information_sites!D:F,3,FALSE)</f>
        <v>-45.702500000000001</v>
      </c>
      <c r="K5133">
        <v>30</v>
      </c>
      <c r="L5133">
        <v>103</v>
      </c>
      <c r="M5133">
        <v>40</v>
      </c>
      <c r="N5133">
        <v>1.8</v>
      </c>
      <c r="O5133">
        <v>12</v>
      </c>
      <c r="P5133" s="5">
        <v>0.53958333333333297</v>
      </c>
      <c r="Q5133" s="5">
        <v>0.54444444444444395</v>
      </c>
      <c r="R5133">
        <v>27</v>
      </c>
      <c r="S5133" t="s">
        <v>64</v>
      </c>
      <c r="T5133">
        <v>1</v>
      </c>
      <c r="U5133">
        <v>17</v>
      </c>
      <c r="X5133" t="str">
        <f>VLOOKUP($S5133,Taxonomic!A:D,2,FALSE)</f>
        <v>kyphosidae</v>
      </c>
      <c r="Y5133" t="str">
        <f>VLOOKUP(S5133,Taxonomic!A:D,3,FALSE)</f>
        <v>kyphosus</v>
      </c>
      <c r="Z5133" t="str">
        <f>VLOOKUP(S5133,Taxonomic!A:D,4,FALSE)</f>
        <v>vaigiensis</v>
      </c>
    </row>
    <row r="5134" spans="1:26" x14ac:dyDescent="0.2">
      <c r="A5134" t="s">
        <v>30</v>
      </c>
      <c r="B5134" t="s">
        <v>436</v>
      </c>
      <c r="C5134" s="4" t="s">
        <v>197</v>
      </c>
      <c r="D5134">
        <v>2021</v>
      </c>
      <c r="E5134">
        <v>2</v>
      </c>
      <c r="F5134" s="9">
        <v>1</v>
      </c>
      <c r="G5134" t="s">
        <v>455</v>
      </c>
      <c r="H5134" t="s">
        <v>151</v>
      </c>
      <c r="I5134">
        <f>VLOOKUP(B5134,Information_sites!D:E,2,FALSE)</f>
        <v>-24.105399999999999</v>
      </c>
      <c r="J5134">
        <f>VLOOKUP(B5134,Information_sites!D:F,3,FALSE)</f>
        <v>-45.702500000000001</v>
      </c>
      <c r="K5134">
        <v>30</v>
      </c>
      <c r="L5134">
        <v>103</v>
      </c>
      <c r="M5134">
        <v>40</v>
      </c>
      <c r="N5134">
        <v>1.8</v>
      </c>
      <c r="O5134">
        <v>12</v>
      </c>
      <c r="P5134" s="5">
        <v>0.53958333333333297</v>
      </c>
      <c r="Q5134" s="5">
        <v>0.54444444444444395</v>
      </c>
      <c r="R5134">
        <v>27</v>
      </c>
      <c r="S5134" t="s">
        <v>64</v>
      </c>
      <c r="T5134">
        <v>2</v>
      </c>
      <c r="U5134">
        <v>20</v>
      </c>
      <c r="X5134" t="str">
        <f>VLOOKUP($S5134,Taxonomic!A:D,2,FALSE)</f>
        <v>kyphosidae</v>
      </c>
      <c r="Y5134" t="str">
        <f>VLOOKUP(S5134,Taxonomic!A:D,3,FALSE)</f>
        <v>kyphosus</v>
      </c>
      <c r="Z5134" t="str">
        <f>VLOOKUP(S5134,Taxonomic!A:D,4,FALSE)</f>
        <v>vaigiensis</v>
      </c>
    </row>
    <row r="5135" spans="1:26" x14ac:dyDescent="0.2">
      <c r="A5135" t="s">
        <v>30</v>
      </c>
      <c r="B5135" t="s">
        <v>436</v>
      </c>
      <c r="C5135" s="4" t="s">
        <v>197</v>
      </c>
      <c r="D5135">
        <v>2021</v>
      </c>
      <c r="E5135">
        <v>2</v>
      </c>
      <c r="F5135" s="9">
        <v>1</v>
      </c>
      <c r="G5135" t="s">
        <v>455</v>
      </c>
      <c r="H5135" t="s">
        <v>151</v>
      </c>
      <c r="I5135">
        <f>VLOOKUP(B5135,Information_sites!D:E,2,FALSE)</f>
        <v>-24.105399999999999</v>
      </c>
      <c r="J5135">
        <f>VLOOKUP(B5135,Information_sites!D:F,3,FALSE)</f>
        <v>-45.702500000000001</v>
      </c>
      <c r="K5135">
        <v>30</v>
      </c>
      <c r="L5135">
        <v>103</v>
      </c>
      <c r="M5135">
        <v>40</v>
      </c>
      <c r="N5135">
        <v>1.8</v>
      </c>
      <c r="O5135">
        <v>12</v>
      </c>
      <c r="P5135" s="5">
        <v>0.53958333333333297</v>
      </c>
      <c r="Q5135" s="5">
        <v>0.54444444444444395</v>
      </c>
      <c r="R5135">
        <v>27</v>
      </c>
      <c r="S5135" t="s">
        <v>64</v>
      </c>
      <c r="T5135">
        <v>1</v>
      </c>
      <c r="U5135">
        <v>28</v>
      </c>
      <c r="X5135" t="str">
        <f>VLOOKUP($S5135,Taxonomic!A:D,2,FALSE)</f>
        <v>kyphosidae</v>
      </c>
      <c r="Y5135" t="str">
        <f>VLOOKUP(S5135,Taxonomic!A:D,3,FALSE)</f>
        <v>kyphosus</v>
      </c>
      <c r="Z5135" t="str">
        <f>VLOOKUP(S5135,Taxonomic!A:D,4,FALSE)</f>
        <v>vaigiensis</v>
      </c>
    </row>
    <row r="5136" spans="1:26" x14ac:dyDescent="0.2">
      <c r="A5136" t="s">
        <v>30</v>
      </c>
      <c r="B5136" t="s">
        <v>436</v>
      </c>
      <c r="C5136" s="4" t="s">
        <v>197</v>
      </c>
      <c r="D5136">
        <v>2021</v>
      </c>
      <c r="E5136">
        <v>2</v>
      </c>
      <c r="F5136" s="9">
        <v>1</v>
      </c>
      <c r="G5136" t="s">
        <v>455</v>
      </c>
      <c r="H5136" t="s">
        <v>151</v>
      </c>
      <c r="I5136">
        <f>VLOOKUP(B5136,Information_sites!D:E,2,FALSE)</f>
        <v>-24.105399999999999</v>
      </c>
      <c r="J5136">
        <f>VLOOKUP(B5136,Information_sites!D:F,3,FALSE)</f>
        <v>-45.702500000000001</v>
      </c>
      <c r="K5136">
        <v>30</v>
      </c>
      <c r="L5136">
        <v>103</v>
      </c>
      <c r="M5136">
        <v>40</v>
      </c>
      <c r="N5136">
        <v>1.8</v>
      </c>
      <c r="O5136">
        <v>12</v>
      </c>
      <c r="P5136" s="5">
        <v>0.53958333333333297</v>
      </c>
      <c r="Q5136" s="5">
        <v>0.54444444444444395</v>
      </c>
      <c r="R5136">
        <v>27</v>
      </c>
      <c r="S5136" t="s">
        <v>72</v>
      </c>
      <c r="T5136">
        <v>1</v>
      </c>
      <c r="U5136">
        <v>23</v>
      </c>
      <c r="X5136" t="str">
        <f>VLOOKUP($S5136,Taxonomic!A:D,2,FALSE)</f>
        <v>carangidae</v>
      </c>
      <c r="Y5136" t="str">
        <f>VLOOKUP(S5136,Taxonomic!A:D,3,FALSE)</f>
        <v>caranx</v>
      </c>
      <c r="Z5136" t="str">
        <f>VLOOKUP(S5136,Taxonomic!A:D,4,FALSE)</f>
        <v>latus</v>
      </c>
    </row>
    <row r="5137" spans="1:26" x14ac:dyDescent="0.2">
      <c r="A5137" t="s">
        <v>30</v>
      </c>
      <c r="B5137" t="s">
        <v>436</v>
      </c>
      <c r="C5137" s="4" t="s">
        <v>197</v>
      </c>
      <c r="D5137">
        <v>2021</v>
      </c>
      <c r="E5137">
        <v>2</v>
      </c>
      <c r="F5137" s="9">
        <v>1</v>
      </c>
      <c r="G5137" t="s">
        <v>455</v>
      </c>
      <c r="H5137" t="s">
        <v>151</v>
      </c>
      <c r="I5137">
        <f>VLOOKUP(B5137,Information_sites!D:E,2,FALSE)</f>
        <v>-24.105399999999999</v>
      </c>
      <c r="J5137">
        <f>VLOOKUP(B5137,Information_sites!D:F,3,FALSE)</f>
        <v>-45.702500000000001</v>
      </c>
      <c r="K5137">
        <v>30</v>
      </c>
      <c r="L5137">
        <v>103</v>
      </c>
      <c r="M5137">
        <v>40</v>
      </c>
      <c r="N5137">
        <v>1.8</v>
      </c>
      <c r="O5137">
        <v>12</v>
      </c>
      <c r="P5137" s="5">
        <v>0.53958333333333297</v>
      </c>
      <c r="Q5137" s="5">
        <v>0.54444444444444395</v>
      </c>
      <c r="R5137">
        <v>27</v>
      </c>
      <c r="S5137" t="s">
        <v>39</v>
      </c>
      <c r="T5137">
        <v>32</v>
      </c>
      <c r="U5137">
        <v>10</v>
      </c>
      <c r="X5137" t="str">
        <f>VLOOKUP($S5137,Taxonomic!A:D,2,FALSE)</f>
        <v>haemulidae</v>
      </c>
      <c r="Y5137" t="str">
        <f>VLOOKUP(S5137,Taxonomic!A:D,3,FALSE)</f>
        <v>haemulon</v>
      </c>
      <c r="Z5137" t="str">
        <f>VLOOKUP(S5137,Taxonomic!A:D,4,FALSE)</f>
        <v>aurolineatum</v>
      </c>
    </row>
    <row r="5138" spans="1:26" x14ac:dyDescent="0.2">
      <c r="A5138" t="s">
        <v>30</v>
      </c>
      <c r="B5138" t="s">
        <v>436</v>
      </c>
      <c r="C5138" s="4" t="s">
        <v>197</v>
      </c>
      <c r="D5138">
        <v>2021</v>
      </c>
      <c r="E5138">
        <v>2</v>
      </c>
      <c r="F5138" s="9">
        <v>1</v>
      </c>
      <c r="G5138" t="s">
        <v>455</v>
      </c>
      <c r="H5138" t="s">
        <v>151</v>
      </c>
      <c r="I5138">
        <f>VLOOKUP(B5138,Information_sites!D:E,2,FALSE)</f>
        <v>-24.105399999999999</v>
      </c>
      <c r="J5138">
        <f>VLOOKUP(B5138,Information_sites!D:F,3,FALSE)</f>
        <v>-45.702500000000001</v>
      </c>
      <c r="K5138">
        <v>30</v>
      </c>
      <c r="L5138">
        <v>103</v>
      </c>
      <c r="M5138">
        <v>40</v>
      </c>
      <c r="N5138">
        <v>1.8</v>
      </c>
      <c r="O5138">
        <v>12</v>
      </c>
      <c r="P5138" s="5">
        <v>0.53958333333333297</v>
      </c>
      <c r="Q5138" s="5">
        <v>0.54444444444444395</v>
      </c>
      <c r="R5138">
        <v>27</v>
      </c>
      <c r="S5138" t="s">
        <v>39</v>
      </c>
      <c r="T5138">
        <v>2</v>
      </c>
      <c r="U5138">
        <v>20</v>
      </c>
      <c r="X5138" t="str">
        <f>VLOOKUP($S5138,Taxonomic!A:D,2,FALSE)</f>
        <v>haemulidae</v>
      </c>
      <c r="Y5138" t="str">
        <f>VLOOKUP(S5138,Taxonomic!A:D,3,FALSE)</f>
        <v>haemulon</v>
      </c>
      <c r="Z5138" t="str">
        <f>VLOOKUP(S5138,Taxonomic!A:D,4,FALSE)</f>
        <v>aurolineatum</v>
      </c>
    </row>
    <row r="5139" spans="1:26" x14ac:dyDescent="0.2">
      <c r="A5139" t="s">
        <v>30</v>
      </c>
      <c r="B5139" t="s">
        <v>436</v>
      </c>
      <c r="C5139" s="4" t="s">
        <v>197</v>
      </c>
      <c r="D5139">
        <v>2021</v>
      </c>
      <c r="E5139">
        <v>2</v>
      </c>
      <c r="F5139" s="9">
        <v>1</v>
      </c>
      <c r="G5139" t="s">
        <v>455</v>
      </c>
      <c r="H5139" t="s">
        <v>151</v>
      </c>
      <c r="I5139">
        <f>VLOOKUP(B5139,Information_sites!D:E,2,FALSE)</f>
        <v>-24.105399999999999</v>
      </c>
      <c r="J5139">
        <f>VLOOKUP(B5139,Information_sites!D:F,3,FALSE)</f>
        <v>-45.702500000000001</v>
      </c>
      <c r="K5139">
        <v>30</v>
      </c>
      <c r="L5139">
        <v>103</v>
      </c>
      <c r="M5139">
        <v>40</v>
      </c>
      <c r="N5139">
        <v>1.8</v>
      </c>
      <c r="O5139">
        <v>12</v>
      </c>
      <c r="P5139" s="5">
        <v>0.53958333333333297</v>
      </c>
      <c r="Q5139" s="5">
        <v>0.54444444444444395</v>
      </c>
      <c r="R5139">
        <v>27</v>
      </c>
      <c r="S5139" t="s">
        <v>39</v>
      </c>
      <c r="T5139">
        <v>4</v>
      </c>
      <c r="U5139">
        <v>17</v>
      </c>
      <c r="X5139" t="str">
        <f>VLOOKUP($S5139,Taxonomic!A:D,2,FALSE)</f>
        <v>haemulidae</v>
      </c>
      <c r="Y5139" t="str">
        <f>VLOOKUP(S5139,Taxonomic!A:D,3,FALSE)</f>
        <v>haemulon</v>
      </c>
      <c r="Z5139" t="str">
        <f>VLOOKUP(S5139,Taxonomic!A:D,4,FALSE)</f>
        <v>aurolineatum</v>
      </c>
    </row>
    <row r="5140" spans="1:26" x14ac:dyDescent="0.2">
      <c r="A5140" t="s">
        <v>30</v>
      </c>
      <c r="B5140" t="s">
        <v>436</v>
      </c>
      <c r="C5140" s="4" t="s">
        <v>197</v>
      </c>
      <c r="D5140">
        <v>2021</v>
      </c>
      <c r="E5140">
        <v>2</v>
      </c>
      <c r="F5140" s="9">
        <v>1</v>
      </c>
      <c r="G5140" t="s">
        <v>455</v>
      </c>
      <c r="H5140" t="s">
        <v>151</v>
      </c>
      <c r="I5140">
        <f>VLOOKUP(B5140,Information_sites!D:E,2,FALSE)</f>
        <v>-24.105399999999999</v>
      </c>
      <c r="J5140">
        <f>VLOOKUP(B5140,Information_sites!D:F,3,FALSE)</f>
        <v>-45.702500000000001</v>
      </c>
      <c r="K5140">
        <v>30</v>
      </c>
      <c r="L5140">
        <v>103</v>
      </c>
      <c r="M5140">
        <v>40</v>
      </c>
      <c r="N5140">
        <v>1.8</v>
      </c>
      <c r="O5140">
        <v>12</v>
      </c>
      <c r="P5140" s="5">
        <v>0.53958333333333297</v>
      </c>
      <c r="Q5140" s="5">
        <v>0.54444444444444395</v>
      </c>
      <c r="R5140">
        <v>27</v>
      </c>
      <c r="S5140" t="s">
        <v>39</v>
      </c>
      <c r="T5140">
        <v>40</v>
      </c>
      <c r="U5140">
        <v>5</v>
      </c>
      <c r="X5140" t="str">
        <f>VLOOKUP($S5140,Taxonomic!A:D,2,FALSE)</f>
        <v>haemulidae</v>
      </c>
      <c r="Y5140" t="str">
        <f>VLOOKUP(S5140,Taxonomic!A:D,3,FALSE)</f>
        <v>haemulon</v>
      </c>
      <c r="Z5140" t="str">
        <f>VLOOKUP(S5140,Taxonomic!A:D,4,FALSE)</f>
        <v>aurolineatum</v>
      </c>
    </row>
    <row r="5141" spans="1:26" x14ac:dyDescent="0.2">
      <c r="A5141" t="s">
        <v>30</v>
      </c>
      <c r="B5141" t="s">
        <v>436</v>
      </c>
      <c r="C5141" s="4" t="s">
        <v>197</v>
      </c>
      <c r="D5141">
        <v>2021</v>
      </c>
      <c r="E5141">
        <v>2</v>
      </c>
      <c r="F5141" s="9">
        <v>1</v>
      </c>
      <c r="G5141" t="s">
        <v>455</v>
      </c>
      <c r="H5141" t="s">
        <v>151</v>
      </c>
      <c r="I5141">
        <f>VLOOKUP(B5141,Information_sites!D:E,2,FALSE)</f>
        <v>-24.105399999999999</v>
      </c>
      <c r="J5141">
        <f>VLOOKUP(B5141,Information_sites!D:F,3,FALSE)</f>
        <v>-45.702500000000001</v>
      </c>
      <c r="K5141">
        <v>30</v>
      </c>
      <c r="L5141">
        <v>103</v>
      </c>
      <c r="M5141">
        <v>40</v>
      </c>
      <c r="N5141">
        <v>1.8</v>
      </c>
      <c r="O5141">
        <v>12</v>
      </c>
      <c r="P5141" s="5">
        <v>0.53958333333333297</v>
      </c>
      <c r="Q5141" s="5">
        <v>0.54444444444444395</v>
      </c>
      <c r="R5141">
        <v>27</v>
      </c>
      <c r="S5141" t="s">
        <v>39</v>
      </c>
      <c r="T5141">
        <v>5</v>
      </c>
      <c r="U5141">
        <v>15</v>
      </c>
      <c r="X5141" t="str">
        <f>VLOOKUP($S5141,Taxonomic!A:D,2,FALSE)</f>
        <v>haemulidae</v>
      </c>
      <c r="Y5141" t="str">
        <f>VLOOKUP(S5141,Taxonomic!A:D,3,FALSE)</f>
        <v>haemulon</v>
      </c>
      <c r="Z5141" t="str">
        <f>VLOOKUP(S5141,Taxonomic!A:D,4,FALSE)</f>
        <v>aurolineatum</v>
      </c>
    </row>
    <row r="5142" spans="1:26" x14ac:dyDescent="0.2">
      <c r="A5142" t="s">
        <v>30</v>
      </c>
      <c r="B5142" t="s">
        <v>436</v>
      </c>
      <c r="C5142" s="4" t="s">
        <v>197</v>
      </c>
      <c r="D5142">
        <v>2021</v>
      </c>
      <c r="E5142">
        <v>2</v>
      </c>
      <c r="F5142" s="9">
        <v>1</v>
      </c>
      <c r="G5142" t="s">
        <v>455</v>
      </c>
      <c r="H5142" t="s">
        <v>151</v>
      </c>
      <c r="I5142">
        <f>VLOOKUP(B5142,Information_sites!D:E,2,FALSE)</f>
        <v>-24.105399999999999</v>
      </c>
      <c r="J5142">
        <f>VLOOKUP(B5142,Information_sites!D:F,3,FALSE)</f>
        <v>-45.702500000000001</v>
      </c>
      <c r="K5142">
        <v>30</v>
      </c>
      <c r="L5142">
        <v>103</v>
      </c>
      <c r="M5142">
        <v>40</v>
      </c>
      <c r="N5142">
        <v>1.8</v>
      </c>
      <c r="O5142">
        <v>12</v>
      </c>
      <c r="P5142" s="5">
        <v>0.53958333333333297</v>
      </c>
      <c r="Q5142" s="5">
        <v>0.54444444444444395</v>
      </c>
      <c r="R5142">
        <v>27</v>
      </c>
      <c r="S5142" t="s">
        <v>58</v>
      </c>
      <c r="T5142">
        <v>1</v>
      </c>
      <c r="U5142">
        <v>10</v>
      </c>
      <c r="X5142" t="str">
        <f>VLOOKUP($S5142,Taxonomic!A:D,2,FALSE)</f>
        <v>pomacentridae</v>
      </c>
      <c r="Y5142" t="str">
        <f>VLOOKUP(S5142,Taxonomic!A:D,3,FALSE)</f>
        <v>stegastes</v>
      </c>
      <c r="Z5142" t="str">
        <f>VLOOKUP(S5142,Taxonomic!A:D,4,FALSE)</f>
        <v>variabilis</v>
      </c>
    </row>
    <row r="5143" spans="1:26" x14ac:dyDescent="0.2">
      <c r="A5143" t="s">
        <v>30</v>
      </c>
      <c r="B5143" t="s">
        <v>436</v>
      </c>
      <c r="C5143" s="4" t="s">
        <v>197</v>
      </c>
      <c r="D5143">
        <v>2021</v>
      </c>
      <c r="E5143">
        <v>2</v>
      </c>
      <c r="F5143" s="9">
        <v>1</v>
      </c>
      <c r="G5143" t="s">
        <v>455</v>
      </c>
      <c r="H5143" t="s">
        <v>151</v>
      </c>
      <c r="I5143">
        <f>VLOOKUP(B5143,Information_sites!D:E,2,FALSE)</f>
        <v>-24.105399999999999</v>
      </c>
      <c r="J5143">
        <f>VLOOKUP(B5143,Information_sites!D:F,3,FALSE)</f>
        <v>-45.702500000000001</v>
      </c>
      <c r="K5143">
        <v>30</v>
      </c>
      <c r="L5143">
        <v>103</v>
      </c>
      <c r="M5143">
        <v>40</v>
      </c>
      <c r="N5143">
        <v>1.8</v>
      </c>
      <c r="O5143">
        <v>12</v>
      </c>
      <c r="P5143" s="5">
        <v>0.53958333333333297</v>
      </c>
      <c r="Q5143" s="5">
        <v>0.54444444444444395</v>
      </c>
      <c r="R5143">
        <v>27</v>
      </c>
      <c r="S5143" t="s">
        <v>70</v>
      </c>
      <c r="T5143">
        <v>1</v>
      </c>
      <c r="U5143">
        <v>8</v>
      </c>
      <c r="X5143" t="str">
        <f>VLOOKUP($S5143,Taxonomic!A:D,2,FALSE)</f>
        <v>pempheridae</v>
      </c>
      <c r="Y5143" t="str">
        <f>VLOOKUP(S5143,Taxonomic!A:D,3,FALSE)</f>
        <v>pempheris</v>
      </c>
      <c r="Z5143" t="str">
        <f>VLOOKUP(S5143,Taxonomic!A:D,4,FALSE)</f>
        <v>schomburgkii</v>
      </c>
    </row>
    <row r="5144" spans="1:26" x14ac:dyDescent="0.2">
      <c r="A5144" t="s">
        <v>30</v>
      </c>
      <c r="B5144" t="s">
        <v>436</v>
      </c>
      <c r="C5144" s="4" t="s">
        <v>197</v>
      </c>
      <c r="D5144">
        <v>2021</v>
      </c>
      <c r="E5144">
        <v>2</v>
      </c>
      <c r="F5144" s="9">
        <v>1</v>
      </c>
      <c r="G5144" t="s">
        <v>455</v>
      </c>
      <c r="H5144" t="s">
        <v>151</v>
      </c>
      <c r="I5144">
        <f>VLOOKUP(B5144,Information_sites!D:E,2,FALSE)</f>
        <v>-24.105399999999999</v>
      </c>
      <c r="J5144">
        <f>VLOOKUP(B5144,Information_sites!D:F,3,FALSE)</f>
        <v>-45.702500000000001</v>
      </c>
      <c r="K5144">
        <v>30</v>
      </c>
      <c r="L5144">
        <v>103</v>
      </c>
      <c r="M5144">
        <v>40</v>
      </c>
      <c r="N5144">
        <v>1.8</v>
      </c>
      <c r="O5144">
        <v>12</v>
      </c>
      <c r="P5144" s="5">
        <v>0.53958333333333297</v>
      </c>
      <c r="Q5144" s="5">
        <v>0.54444444444444395</v>
      </c>
      <c r="R5144">
        <v>27</v>
      </c>
      <c r="S5144" t="s">
        <v>70</v>
      </c>
      <c r="T5144">
        <v>1</v>
      </c>
      <c r="U5144">
        <v>15</v>
      </c>
      <c r="X5144" t="str">
        <f>VLOOKUP($S5144,Taxonomic!A:D,2,FALSE)</f>
        <v>pempheridae</v>
      </c>
      <c r="Y5144" t="str">
        <f>VLOOKUP(S5144,Taxonomic!A:D,3,FALSE)</f>
        <v>pempheris</v>
      </c>
      <c r="Z5144" t="str">
        <f>VLOOKUP(S5144,Taxonomic!A:D,4,FALSE)</f>
        <v>schomburgkii</v>
      </c>
    </row>
    <row r="5145" spans="1:26" x14ac:dyDescent="0.2">
      <c r="A5145" t="s">
        <v>30</v>
      </c>
      <c r="B5145" t="s">
        <v>436</v>
      </c>
      <c r="C5145" s="4" t="s">
        <v>197</v>
      </c>
      <c r="D5145">
        <v>2021</v>
      </c>
      <c r="E5145">
        <v>2</v>
      </c>
      <c r="F5145" s="9">
        <v>1</v>
      </c>
      <c r="G5145" t="s">
        <v>455</v>
      </c>
      <c r="H5145" t="s">
        <v>151</v>
      </c>
      <c r="I5145">
        <f>VLOOKUP(B5145,Information_sites!D:E,2,FALSE)</f>
        <v>-24.105399999999999</v>
      </c>
      <c r="J5145">
        <f>VLOOKUP(B5145,Information_sites!D:F,3,FALSE)</f>
        <v>-45.702500000000001</v>
      </c>
      <c r="K5145">
        <v>30</v>
      </c>
      <c r="L5145">
        <v>103</v>
      </c>
      <c r="M5145">
        <v>40</v>
      </c>
      <c r="N5145">
        <v>1.8</v>
      </c>
      <c r="O5145">
        <v>12</v>
      </c>
      <c r="P5145" s="5">
        <v>0.53958333333333297</v>
      </c>
      <c r="Q5145" s="5">
        <v>0.54444444444444395</v>
      </c>
      <c r="R5145">
        <v>27</v>
      </c>
      <c r="S5145" t="s">
        <v>41</v>
      </c>
      <c r="T5145">
        <v>1</v>
      </c>
      <c r="U5145">
        <v>25</v>
      </c>
      <c r="X5145" t="str">
        <f>VLOOKUP($S5145,Taxonomic!A:D,2,FALSE)</f>
        <v>holocentridae</v>
      </c>
      <c r="Y5145" t="str">
        <f>VLOOKUP(S5145,Taxonomic!A:D,3,FALSE)</f>
        <v>holocentrus</v>
      </c>
      <c r="Z5145" t="str">
        <f>VLOOKUP(S5145,Taxonomic!A:D,4,FALSE)</f>
        <v>adscensionis</v>
      </c>
    </row>
    <row r="5146" spans="1:26" x14ac:dyDescent="0.2">
      <c r="A5146" t="s">
        <v>30</v>
      </c>
      <c r="B5146" t="s">
        <v>436</v>
      </c>
      <c r="C5146" s="4" t="s">
        <v>197</v>
      </c>
      <c r="D5146">
        <v>2021</v>
      </c>
      <c r="E5146">
        <v>2</v>
      </c>
      <c r="F5146" s="9">
        <v>1</v>
      </c>
      <c r="G5146" t="s">
        <v>455</v>
      </c>
      <c r="H5146" t="s">
        <v>151</v>
      </c>
      <c r="I5146">
        <f>VLOOKUP(B5146,Information_sites!D:E,2,FALSE)</f>
        <v>-24.105399999999999</v>
      </c>
      <c r="J5146">
        <f>VLOOKUP(B5146,Information_sites!D:F,3,FALSE)</f>
        <v>-45.702500000000001</v>
      </c>
      <c r="K5146">
        <v>30</v>
      </c>
      <c r="L5146">
        <v>103</v>
      </c>
      <c r="M5146">
        <v>40</v>
      </c>
      <c r="N5146">
        <v>1.8</v>
      </c>
      <c r="O5146">
        <v>12</v>
      </c>
      <c r="P5146" s="5">
        <v>0.53958333333333297</v>
      </c>
      <c r="Q5146" s="5">
        <v>0.54444444444444395</v>
      </c>
      <c r="R5146">
        <v>27</v>
      </c>
      <c r="S5146" t="s">
        <v>41</v>
      </c>
      <c r="T5146">
        <v>1</v>
      </c>
      <c r="U5146">
        <v>28</v>
      </c>
      <c r="X5146" t="str">
        <f>VLOOKUP($S5146,Taxonomic!A:D,2,FALSE)</f>
        <v>holocentridae</v>
      </c>
      <c r="Y5146" t="str">
        <f>VLOOKUP(S5146,Taxonomic!A:D,3,FALSE)</f>
        <v>holocentrus</v>
      </c>
      <c r="Z5146" t="str">
        <f>VLOOKUP(S5146,Taxonomic!A:D,4,FALSE)</f>
        <v>adscensionis</v>
      </c>
    </row>
    <row r="5147" spans="1:26" x14ac:dyDescent="0.2">
      <c r="A5147" t="s">
        <v>30</v>
      </c>
      <c r="B5147" t="s">
        <v>436</v>
      </c>
      <c r="C5147" s="4" t="s">
        <v>197</v>
      </c>
      <c r="D5147">
        <v>2021</v>
      </c>
      <c r="E5147">
        <v>2</v>
      </c>
      <c r="F5147" s="9">
        <v>1</v>
      </c>
      <c r="G5147" t="s">
        <v>455</v>
      </c>
      <c r="H5147" t="s">
        <v>151</v>
      </c>
      <c r="I5147">
        <f>VLOOKUP(B5147,Information_sites!D:E,2,FALSE)</f>
        <v>-24.105399999999999</v>
      </c>
      <c r="J5147">
        <f>VLOOKUP(B5147,Information_sites!D:F,3,FALSE)</f>
        <v>-45.702500000000001</v>
      </c>
      <c r="K5147">
        <v>30</v>
      </c>
      <c r="L5147">
        <v>103</v>
      </c>
      <c r="M5147">
        <v>40</v>
      </c>
      <c r="N5147">
        <v>1.8</v>
      </c>
      <c r="O5147">
        <v>12</v>
      </c>
      <c r="P5147" s="5">
        <v>0.53958333333333297</v>
      </c>
      <c r="Q5147" s="5">
        <v>0.54444444444444395</v>
      </c>
      <c r="R5147">
        <v>27</v>
      </c>
      <c r="S5147" t="s">
        <v>56</v>
      </c>
      <c r="T5147">
        <v>1</v>
      </c>
      <c r="U5147">
        <v>8</v>
      </c>
      <c r="V5147" t="s">
        <v>142</v>
      </c>
      <c r="X5147" t="str">
        <f>VLOOKUP($S5147,Taxonomic!A:D,2,FALSE)</f>
        <v>scaridae</v>
      </c>
      <c r="Y5147" t="str">
        <f>VLOOKUP(S5147,Taxonomic!A:D,3,FALSE)</f>
        <v>sparisoma</v>
      </c>
      <c r="Z5147" t="str">
        <f>VLOOKUP(S5147,Taxonomic!A:D,4,FALSE)</f>
        <v>axillare</v>
      </c>
    </row>
    <row r="5148" spans="1:26" x14ac:dyDescent="0.2">
      <c r="A5148" t="s">
        <v>30</v>
      </c>
      <c r="B5148" t="s">
        <v>436</v>
      </c>
      <c r="C5148" s="4" t="s">
        <v>197</v>
      </c>
      <c r="D5148">
        <v>2021</v>
      </c>
      <c r="E5148">
        <v>2</v>
      </c>
      <c r="F5148" s="9">
        <v>1</v>
      </c>
      <c r="G5148" t="s">
        <v>455</v>
      </c>
      <c r="H5148" t="s">
        <v>151</v>
      </c>
      <c r="I5148">
        <f>VLOOKUP(B5148,Information_sites!D:E,2,FALSE)</f>
        <v>-24.105399999999999</v>
      </c>
      <c r="J5148">
        <f>VLOOKUP(B5148,Information_sites!D:F,3,FALSE)</f>
        <v>-45.702500000000001</v>
      </c>
      <c r="K5148">
        <v>30</v>
      </c>
      <c r="L5148">
        <v>103</v>
      </c>
      <c r="M5148">
        <v>40</v>
      </c>
      <c r="N5148">
        <v>1.8</v>
      </c>
      <c r="O5148">
        <v>12</v>
      </c>
      <c r="P5148" s="5">
        <v>0.53958333333333297</v>
      </c>
      <c r="Q5148" s="5">
        <v>0.54444444444444395</v>
      </c>
      <c r="R5148">
        <v>27</v>
      </c>
      <c r="S5148" t="s">
        <v>56</v>
      </c>
      <c r="T5148">
        <v>1</v>
      </c>
      <c r="U5148">
        <v>15</v>
      </c>
      <c r="V5148" t="s">
        <v>137</v>
      </c>
      <c r="X5148" t="str">
        <f>VLOOKUP($S5148,Taxonomic!A:D,2,FALSE)</f>
        <v>scaridae</v>
      </c>
      <c r="Y5148" t="str">
        <f>VLOOKUP(S5148,Taxonomic!A:D,3,FALSE)</f>
        <v>sparisoma</v>
      </c>
      <c r="Z5148" t="str">
        <f>VLOOKUP(S5148,Taxonomic!A:D,4,FALSE)</f>
        <v>axillare</v>
      </c>
    </row>
    <row r="5149" spans="1:26" x14ac:dyDescent="0.2">
      <c r="A5149" t="s">
        <v>30</v>
      </c>
      <c r="B5149" t="s">
        <v>436</v>
      </c>
      <c r="C5149" s="4" t="s">
        <v>197</v>
      </c>
      <c r="D5149">
        <v>2021</v>
      </c>
      <c r="E5149">
        <v>2</v>
      </c>
      <c r="F5149" s="9">
        <v>1</v>
      </c>
      <c r="G5149" t="s">
        <v>455</v>
      </c>
      <c r="H5149" t="s">
        <v>151</v>
      </c>
      <c r="I5149">
        <f>VLOOKUP(B5149,Information_sites!D:E,2,FALSE)</f>
        <v>-24.105399999999999</v>
      </c>
      <c r="J5149">
        <f>VLOOKUP(B5149,Information_sites!D:F,3,FALSE)</f>
        <v>-45.702500000000001</v>
      </c>
      <c r="K5149">
        <v>30</v>
      </c>
      <c r="L5149">
        <v>103</v>
      </c>
      <c r="M5149">
        <v>40</v>
      </c>
      <c r="N5149">
        <v>1.8</v>
      </c>
      <c r="O5149">
        <v>12</v>
      </c>
      <c r="P5149" s="5">
        <v>0.53958333333333297</v>
      </c>
      <c r="Q5149" s="5">
        <v>0.54444444444444395</v>
      </c>
      <c r="R5149">
        <v>27</v>
      </c>
      <c r="S5149" t="s">
        <v>33</v>
      </c>
      <c r="T5149">
        <v>36</v>
      </c>
      <c r="U5149">
        <v>7</v>
      </c>
      <c r="X5149" t="str">
        <f>VLOOKUP($S5149,Taxonomic!A:D,2,FALSE)</f>
        <v>pomacentridae</v>
      </c>
      <c r="Y5149" t="str">
        <f>VLOOKUP(S5149,Taxonomic!A:D,3,FALSE)</f>
        <v>abudefduf</v>
      </c>
      <c r="Z5149" t="str">
        <f>VLOOKUP(S5149,Taxonomic!A:D,4,FALSE)</f>
        <v>saxatilis</v>
      </c>
    </row>
    <row r="5150" spans="1:26" x14ac:dyDescent="0.2">
      <c r="A5150" t="s">
        <v>30</v>
      </c>
      <c r="B5150" t="s">
        <v>436</v>
      </c>
      <c r="C5150" s="4" t="s">
        <v>197</v>
      </c>
      <c r="D5150">
        <v>2021</v>
      </c>
      <c r="E5150">
        <v>2</v>
      </c>
      <c r="F5150" s="9">
        <v>1</v>
      </c>
      <c r="G5150" t="s">
        <v>455</v>
      </c>
      <c r="H5150" t="s">
        <v>151</v>
      </c>
      <c r="I5150">
        <f>VLOOKUP(B5150,Information_sites!D:E,2,FALSE)</f>
        <v>-24.105399999999999</v>
      </c>
      <c r="J5150">
        <f>VLOOKUP(B5150,Information_sites!D:F,3,FALSE)</f>
        <v>-45.702500000000001</v>
      </c>
      <c r="K5150">
        <v>30</v>
      </c>
      <c r="L5150">
        <v>103</v>
      </c>
      <c r="M5150">
        <v>40</v>
      </c>
      <c r="N5150">
        <v>1.8</v>
      </c>
      <c r="O5150">
        <v>12</v>
      </c>
      <c r="P5150" s="5">
        <v>0.53958333333333297</v>
      </c>
      <c r="Q5150" s="5">
        <v>0.54444444444444395</v>
      </c>
      <c r="R5150">
        <v>27</v>
      </c>
      <c r="S5150" t="s">
        <v>33</v>
      </c>
      <c r="T5150">
        <v>9</v>
      </c>
      <c r="U5150">
        <v>10</v>
      </c>
      <c r="X5150" t="str">
        <f>VLOOKUP($S5150,Taxonomic!A:D,2,FALSE)</f>
        <v>pomacentridae</v>
      </c>
      <c r="Y5150" t="str">
        <f>VLOOKUP(S5150,Taxonomic!A:D,3,FALSE)</f>
        <v>abudefduf</v>
      </c>
      <c r="Z5150" t="str">
        <f>VLOOKUP(S5150,Taxonomic!A:D,4,FALSE)</f>
        <v>saxatilis</v>
      </c>
    </row>
    <row r="5151" spans="1:26" x14ac:dyDescent="0.2">
      <c r="A5151" t="s">
        <v>30</v>
      </c>
      <c r="B5151" t="s">
        <v>436</v>
      </c>
      <c r="C5151" s="4" t="s">
        <v>197</v>
      </c>
      <c r="D5151">
        <v>2021</v>
      </c>
      <c r="E5151">
        <v>2</v>
      </c>
      <c r="F5151" s="9">
        <v>1</v>
      </c>
      <c r="G5151" t="s">
        <v>455</v>
      </c>
      <c r="H5151" t="s">
        <v>151</v>
      </c>
      <c r="I5151">
        <f>VLOOKUP(B5151,Information_sites!D:E,2,FALSE)</f>
        <v>-24.105399999999999</v>
      </c>
      <c r="J5151">
        <f>VLOOKUP(B5151,Information_sites!D:F,3,FALSE)</f>
        <v>-45.702500000000001</v>
      </c>
      <c r="K5151">
        <v>30</v>
      </c>
      <c r="L5151">
        <v>103</v>
      </c>
      <c r="M5151">
        <v>40</v>
      </c>
      <c r="N5151">
        <v>1.8</v>
      </c>
      <c r="O5151">
        <v>12</v>
      </c>
      <c r="P5151" s="5">
        <v>0.53958333333333297</v>
      </c>
      <c r="Q5151" s="5">
        <v>0.54444444444444395</v>
      </c>
      <c r="R5151">
        <v>27</v>
      </c>
      <c r="S5151" t="s">
        <v>33</v>
      </c>
      <c r="T5151">
        <v>12</v>
      </c>
      <c r="U5151">
        <v>15</v>
      </c>
      <c r="X5151" t="str">
        <f>VLOOKUP($S5151,Taxonomic!A:D,2,FALSE)</f>
        <v>pomacentridae</v>
      </c>
      <c r="Y5151" t="str">
        <f>VLOOKUP(S5151,Taxonomic!A:D,3,FALSE)</f>
        <v>abudefduf</v>
      </c>
      <c r="Z5151" t="str">
        <f>VLOOKUP(S5151,Taxonomic!A:D,4,FALSE)</f>
        <v>saxatilis</v>
      </c>
    </row>
    <row r="5152" spans="1:26" x14ac:dyDescent="0.2">
      <c r="A5152" t="s">
        <v>30</v>
      </c>
      <c r="B5152" t="s">
        <v>436</v>
      </c>
      <c r="C5152" s="4" t="s">
        <v>197</v>
      </c>
      <c r="D5152">
        <v>2021</v>
      </c>
      <c r="E5152">
        <v>2</v>
      </c>
      <c r="F5152" s="9">
        <v>1</v>
      </c>
      <c r="G5152" t="s">
        <v>455</v>
      </c>
      <c r="H5152" t="s">
        <v>151</v>
      </c>
      <c r="I5152">
        <f>VLOOKUP(B5152,Information_sites!D:E,2,FALSE)</f>
        <v>-24.105399999999999</v>
      </c>
      <c r="J5152">
        <f>VLOOKUP(B5152,Information_sites!D:F,3,FALSE)</f>
        <v>-45.702500000000001</v>
      </c>
      <c r="K5152">
        <v>30</v>
      </c>
      <c r="L5152">
        <v>103</v>
      </c>
      <c r="M5152">
        <v>40</v>
      </c>
      <c r="N5152">
        <v>1.8</v>
      </c>
      <c r="O5152">
        <v>12</v>
      </c>
      <c r="P5152" s="5">
        <v>0.53958333333333297</v>
      </c>
      <c r="Q5152" s="5">
        <v>0.54444444444444395</v>
      </c>
      <c r="R5152">
        <v>27</v>
      </c>
      <c r="S5152" t="s">
        <v>69</v>
      </c>
      <c r="T5152">
        <v>1</v>
      </c>
      <c r="U5152">
        <v>6</v>
      </c>
      <c r="X5152" t="str">
        <f>VLOOKUP($S5152,Taxonomic!A:D,2,FALSE)</f>
        <v>labrisomidae</v>
      </c>
      <c r="Y5152" t="str">
        <f>VLOOKUP(S5152,Taxonomic!A:D,3,FALSE)</f>
        <v>malacoctenus</v>
      </c>
      <c r="Z5152" t="str">
        <f>VLOOKUP(S5152,Taxonomic!A:D,4,FALSE)</f>
        <v>delalandii</v>
      </c>
    </row>
    <row r="5153" spans="1:26" x14ac:dyDescent="0.2">
      <c r="A5153" t="s">
        <v>30</v>
      </c>
      <c r="B5153" t="s">
        <v>436</v>
      </c>
      <c r="C5153" s="4" t="s">
        <v>197</v>
      </c>
      <c r="D5153">
        <v>2021</v>
      </c>
      <c r="E5153">
        <v>2</v>
      </c>
      <c r="F5153" s="9">
        <v>1</v>
      </c>
      <c r="G5153" t="s">
        <v>455</v>
      </c>
      <c r="H5153" t="s">
        <v>151</v>
      </c>
      <c r="I5153">
        <f>VLOOKUP(B5153,Information_sites!D:E,2,FALSE)</f>
        <v>-24.105399999999999</v>
      </c>
      <c r="J5153">
        <f>VLOOKUP(B5153,Information_sites!D:F,3,FALSE)</f>
        <v>-45.702500000000001</v>
      </c>
      <c r="K5153">
        <v>30</v>
      </c>
      <c r="L5153">
        <v>103</v>
      </c>
      <c r="M5153">
        <v>40</v>
      </c>
      <c r="N5153">
        <v>1.8</v>
      </c>
      <c r="O5153">
        <v>12</v>
      </c>
      <c r="P5153" s="5">
        <v>0.53958333333333297</v>
      </c>
      <c r="Q5153" s="5">
        <v>0.54444444444444395</v>
      </c>
      <c r="R5153">
        <v>27</v>
      </c>
      <c r="S5153" t="s">
        <v>51</v>
      </c>
      <c r="T5153">
        <v>1</v>
      </c>
      <c r="U5153">
        <v>18</v>
      </c>
      <c r="X5153" t="str">
        <f>VLOOKUP($S5153,Taxonomic!A:D,2,FALSE)</f>
        <v>sparidae</v>
      </c>
      <c r="Y5153" t="str">
        <f>VLOOKUP(S5153,Taxonomic!A:D,3,FALSE)</f>
        <v>diplodus</v>
      </c>
      <c r="Z5153" t="str">
        <f>VLOOKUP(S5153,Taxonomic!A:D,4,FALSE)</f>
        <v>argenteus</v>
      </c>
    </row>
    <row r="5154" spans="1:26" x14ac:dyDescent="0.2">
      <c r="A5154" t="s">
        <v>30</v>
      </c>
      <c r="B5154" t="s">
        <v>436</v>
      </c>
      <c r="C5154" s="4" t="s">
        <v>197</v>
      </c>
      <c r="D5154">
        <v>2021</v>
      </c>
      <c r="E5154">
        <v>2</v>
      </c>
      <c r="F5154" s="9">
        <v>1</v>
      </c>
      <c r="G5154" t="s">
        <v>455</v>
      </c>
      <c r="H5154" t="s">
        <v>151</v>
      </c>
      <c r="I5154">
        <f>VLOOKUP(B5154,Information_sites!D:E,2,FALSE)</f>
        <v>-24.105399999999999</v>
      </c>
      <c r="J5154">
        <f>VLOOKUP(B5154,Information_sites!D:F,3,FALSE)</f>
        <v>-45.702500000000001</v>
      </c>
      <c r="K5154">
        <v>30</v>
      </c>
      <c r="L5154">
        <v>103</v>
      </c>
      <c r="M5154">
        <v>40</v>
      </c>
      <c r="N5154">
        <v>1.8</v>
      </c>
      <c r="O5154">
        <v>12</v>
      </c>
      <c r="P5154" s="5">
        <v>0.53958333333333297</v>
      </c>
      <c r="Q5154" s="5">
        <v>0.54444444444444395</v>
      </c>
      <c r="R5154">
        <v>27</v>
      </c>
      <c r="S5154" t="s">
        <v>51</v>
      </c>
      <c r="T5154">
        <v>1</v>
      </c>
      <c r="U5154">
        <v>23</v>
      </c>
      <c r="X5154" t="str">
        <f>VLOOKUP($S5154,Taxonomic!A:D,2,FALSE)</f>
        <v>sparidae</v>
      </c>
      <c r="Y5154" t="str">
        <f>VLOOKUP(S5154,Taxonomic!A:D,3,FALSE)</f>
        <v>diplodus</v>
      </c>
      <c r="Z5154" t="str">
        <f>VLOOKUP(S5154,Taxonomic!A:D,4,FALSE)</f>
        <v>argenteus</v>
      </c>
    </row>
    <row r="5155" spans="1:26" x14ac:dyDescent="0.2">
      <c r="A5155" t="s">
        <v>30</v>
      </c>
      <c r="B5155" t="s">
        <v>436</v>
      </c>
      <c r="C5155" s="4" t="s">
        <v>197</v>
      </c>
      <c r="D5155">
        <v>2021</v>
      </c>
      <c r="E5155">
        <v>2</v>
      </c>
      <c r="F5155" s="9">
        <v>1</v>
      </c>
      <c r="G5155" t="s">
        <v>455</v>
      </c>
      <c r="H5155" t="s">
        <v>151</v>
      </c>
      <c r="I5155">
        <f>VLOOKUP(B5155,Information_sites!D:E,2,FALSE)</f>
        <v>-24.105399999999999</v>
      </c>
      <c r="J5155">
        <f>VLOOKUP(B5155,Information_sites!D:F,3,FALSE)</f>
        <v>-45.702500000000001</v>
      </c>
      <c r="K5155">
        <v>30</v>
      </c>
      <c r="L5155">
        <v>103</v>
      </c>
      <c r="M5155">
        <v>40</v>
      </c>
      <c r="N5155">
        <v>1.8</v>
      </c>
      <c r="O5155">
        <v>12</v>
      </c>
      <c r="P5155" s="5">
        <v>0.53958333333333297</v>
      </c>
      <c r="Q5155" s="5">
        <v>0.54444444444444395</v>
      </c>
      <c r="R5155">
        <v>27</v>
      </c>
      <c r="S5155" t="s">
        <v>49</v>
      </c>
      <c r="T5155">
        <v>1</v>
      </c>
      <c r="U5155">
        <v>30</v>
      </c>
      <c r="X5155" t="str">
        <f>VLOOKUP($S5155,Taxonomic!A:D,2,FALSE)</f>
        <v>acanthuridae</v>
      </c>
      <c r="Y5155" t="str">
        <f>VLOOKUP(S5155,Taxonomic!A:D,3,FALSE)</f>
        <v>acanthurus</v>
      </c>
      <c r="Z5155" t="str">
        <f>VLOOKUP(S5155,Taxonomic!A:D,4,FALSE)</f>
        <v>chirurgus</v>
      </c>
    </row>
    <row r="5156" spans="1:26" x14ac:dyDescent="0.2">
      <c r="A5156" t="s">
        <v>30</v>
      </c>
      <c r="B5156" t="s">
        <v>436</v>
      </c>
      <c r="C5156" s="4" t="s">
        <v>197</v>
      </c>
      <c r="D5156">
        <v>2021</v>
      </c>
      <c r="E5156">
        <v>2</v>
      </c>
      <c r="F5156" s="9">
        <v>1</v>
      </c>
      <c r="G5156" t="s">
        <v>455</v>
      </c>
      <c r="H5156" t="s">
        <v>151</v>
      </c>
      <c r="I5156">
        <f>VLOOKUP(B5156,Information_sites!D:E,2,FALSE)</f>
        <v>-24.105399999999999</v>
      </c>
      <c r="J5156">
        <f>VLOOKUP(B5156,Information_sites!D:F,3,FALSE)</f>
        <v>-45.702500000000001</v>
      </c>
      <c r="K5156">
        <v>30</v>
      </c>
      <c r="L5156">
        <v>103</v>
      </c>
      <c r="M5156">
        <v>40</v>
      </c>
      <c r="N5156">
        <v>1.8</v>
      </c>
      <c r="O5156">
        <v>12</v>
      </c>
      <c r="P5156" s="5">
        <v>0.53958333333333297</v>
      </c>
      <c r="Q5156" s="5">
        <v>0.54444444444444395</v>
      </c>
      <c r="R5156">
        <v>27</v>
      </c>
      <c r="S5156" t="s">
        <v>46</v>
      </c>
      <c r="T5156">
        <v>19</v>
      </c>
      <c r="U5156">
        <v>12</v>
      </c>
      <c r="X5156" t="str">
        <f>VLOOKUP($S5156,Taxonomic!A:D,2,FALSE)</f>
        <v>pomacentridae</v>
      </c>
      <c r="Y5156" t="str">
        <f>VLOOKUP(S5156,Taxonomic!A:D,3,FALSE)</f>
        <v>stegastes</v>
      </c>
      <c r="Z5156" t="str">
        <f>VLOOKUP(S5156,Taxonomic!A:D,4,FALSE)</f>
        <v>fuscus</v>
      </c>
    </row>
    <row r="5157" spans="1:26" x14ac:dyDescent="0.2">
      <c r="A5157" t="s">
        <v>30</v>
      </c>
      <c r="B5157" t="s">
        <v>436</v>
      </c>
      <c r="C5157" s="4" t="s">
        <v>197</v>
      </c>
      <c r="D5157">
        <v>2021</v>
      </c>
      <c r="E5157">
        <v>2</v>
      </c>
      <c r="F5157" s="9">
        <v>1</v>
      </c>
      <c r="G5157" t="s">
        <v>455</v>
      </c>
      <c r="H5157" t="s">
        <v>151</v>
      </c>
      <c r="I5157">
        <f>VLOOKUP(B5157,Information_sites!D:E,2,FALSE)</f>
        <v>-24.105399999999999</v>
      </c>
      <c r="J5157">
        <f>VLOOKUP(B5157,Information_sites!D:F,3,FALSE)</f>
        <v>-45.702500000000001</v>
      </c>
      <c r="K5157">
        <v>30</v>
      </c>
      <c r="L5157">
        <v>103</v>
      </c>
      <c r="M5157">
        <v>40</v>
      </c>
      <c r="N5157">
        <v>1.8</v>
      </c>
      <c r="O5157">
        <v>12</v>
      </c>
      <c r="P5157" s="5">
        <v>0.53958333333333297</v>
      </c>
      <c r="Q5157" s="5">
        <v>0.54444444444444395</v>
      </c>
      <c r="R5157">
        <v>27</v>
      </c>
      <c r="S5157" t="s">
        <v>46</v>
      </c>
      <c r="T5157">
        <v>1</v>
      </c>
      <c r="U5157">
        <v>15</v>
      </c>
      <c r="X5157" t="str">
        <f>VLOOKUP($S5157,Taxonomic!A:D,2,FALSE)</f>
        <v>pomacentridae</v>
      </c>
      <c r="Y5157" t="str">
        <f>VLOOKUP(S5157,Taxonomic!A:D,3,FALSE)</f>
        <v>stegastes</v>
      </c>
      <c r="Z5157" t="str">
        <f>VLOOKUP(S5157,Taxonomic!A:D,4,FALSE)</f>
        <v>fuscus</v>
      </c>
    </row>
    <row r="5158" spans="1:26" x14ac:dyDescent="0.2">
      <c r="A5158" t="s">
        <v>30</v>
      </c>
      <c r="B5158" t="s">
        <v>436</v>
      </c>
      <c r="C5158" s="4" t="s">
        <v>197</v>
      </c>
      <c r="D5158">
        <v>2021</v>
      </c>
      <c r="E5158">
        <v>2</v>
      </c>
      <c r="F5158" s="9">
        <v>1</v>
      </c>
      <c r="G5158" t="s">
        <v>455</v>
      </c>
      <c r="H5158" t="s">
        <v>151</v>
      </c>
      <c r="I5158">
        <f>VLOOKUP(B5158,Information_sites!D:E,2,FALSE)</f>
        <v>-24.105399999999999</v>
      </c>
      <c r="J5158">
        <f>VLOOKUP(B5158,Information_sites!D:F,3,FALSE)</f>
        <v>-45.702500000000001</v>
      </c>
      <c r="K5158">
        <v>30</v>
      </c>
      <c r="L5158">
        <v>103</v>
      </c>
      <c r="M5158">
        <v>40</v>
      </c>
      <c r="N5158">
        <v>1.8</v>
      </c>
      <c r="O5158">
        <v>12</v>
      </c>
      <c r="P5158" s="5">
        <v>0.53958333333333297</v>
      </c>
      <c r="Q5158" s="5">
        <v>0.54444444444444395</v>
      </c>
      <c r="R5158">
        <v>27</v>
      </c>
      <c r="S5158" t="s">
        <v>46</v>
      </c>
      <c r="T5158">
        <v>3</v>
      </c>
      <c r="U5158">
        <v>10</v>
      </c>
      <c r="X5158" t="str">
        <f>VLOOKUP($S5158,Taxonomic!A:D,2,FALSE)</f>
        <v>pomacentridae</v>
      </c>
      <c r="Y5158" t="str">
        <f>VLOOKUP(S5158,Taxonomic!A:D,3,FALSE)</f>
        <v>stegastes</v>
      </c>
      <c r="Z5158" t="str">
        <f>VLOOKUP(S5158,Taxonomic!A:D,4,FALSE)</f>
        <v>fuscus</v>
      </c>
    </row>
    <row r="5159" spans="1:26" x14ac:dyDescent="0.2">
      <c r="A5159" t="s">
        <v>30</v>
      </c>
      <c r="B5159" t="s">
        <v>436</v>
      </c>
      <c r="C5159" s="4" t="s">
        <v>197</v>
      </c>
      <c r="D5159">
        <v>2021</v>
      </c>
      <c r="E5159">
        <v>2</v>
      </c>
      <c r="F5159" s="9">
        <v>1</v>
      </c>
      <c r="G5159" t="s">
        <v>455</v>
      </c>
      <c r="H5159" t="s">
        <v>151</v>
      </c>
      <c r="I5159">
        <f>VLOOKUP(B5159,Information_sites!D:E,2,FALSE)</f>
        <v>-24.105399999999999</v>
      </c>
      <c r="J5159">
        <f>VLOOKUP(B5159,Information_sites!D:F,3,FALSE)</f>
        <v>-45.702500000000001</v>
      </c>
      <c r="K5159">
        <v>30</v>
      </c>
      <c r="L5159">
        <v>103</v>
      </c>
      <c r="M5159">
        <v>40</v>
      </c>
      <c r="N5159">
        <v>1.8</v>
      </c>
      <c r="O5159">
        <v>12</v>
      </c>
      <c r="P5159" s="5">
        <v>0.53958333333333297</v>
      </c>
      <c r="Q5159" s="5">
        <v>0.54444444444444395</v>
      </c>
      <c r="R5159">
        <v>27</v>
      </c>
      <c r="S5159" t="s">
        <v>55</v>
      </c>
      <c r="T5159">
        <v>11</v>
      </c>
      <c r="U5159">
        <v>3</v>
      </c>
      <c r="X5159" t="str">
        <f>VLOOKUP($S5159,Taxonomic!A:D,2,FALSE)</f>
        <v>blenniidae</v>
      </c>
      <c r="Y5159" t="str">
        <f>VLOOKUP(S5159,Taxonomic!A:D,3,FALSE)</f>
        <v>parablennius</v>
      </c>
      <c r="Z5159" t="str">
        <f>VLOOKUP(S5159,Taxonomic!A:D,4,FALSE)</f>
        <v>pilicornis</v>
      </c>
    </row>
    <row r="5160" spans="1:26" x14ac:dyDescent="0.2">
      <c r="A5160" t="s">
        <v>30</v>
      </c>
      <c r="B5160" t="s">
        <v>436</v>
      </c>
      <c r="C5160" s="4" t="s">
        <v>197</v>
      </c>
      <c r="D5160">
        <v>2021</v>
      </c>
      <c r="E5160">
        <v>2</v>
      </c>
      <c r="F5160" s="9">
        <v>1</v>
      </c>
      <c r="G5160" t="s">
        <v>455</v>
      </c>
      <c r="H5160" t="s">
        <v>151</v>
      </c>
      <c r="I5160">
        <f>VLOOKUP(B5160,Information_sites!D:E,2,FALSE)</f>
        <v>-24.105399999999999</v>
      </c>
      <c r="J5160">
        <f>VLOOKUP(B5160,Information_sites!D:F,3,FALSE)</f>
        <v>-45.702500000000001</v>
      </c>
      <c r="K5160">
        <v>30</v>
      </c>
      <c r="L5160">
        <v>103</v>
      </c>
      <c r="M5160">
        <v>40</v>
      </c>
      <c r="N5160">
        <v>1.8</v>
      </c>
      <c r="O5160">
        <v>12</v>
      </c>
      <c r="P5160" s="5">
        <v>0.53958333333333297</v>
      </c>
      <c r="Q5160" s="5">
        <v>0.54444444444444395</v>
      </c>
      <c r="R5160">
        <v>27</v>
      </c>
      <c r="S5160" t="s">
        <v>55</v>
      </c>
      <c r="T5160">
        <v>7</v>
      </c>
      <c r="U5160">
        <v>5</v>
      </c>
      <c r="X5160" t="str">
        <f>VLOOKUP($S5160,Taxonomic!A:D,2,FALSE)</f>
        <v>blenniidae</v>
      </c>
      <c r="Y5160" t="str">
        <f>VLOOKUP(S5160,Taxonomic!A:D,3,FALSE)</f>
        <v>parablennius</v>
      </c>
      <c r="Z5160" t="str">
        <f>VLOOKUP(S5160,Taxonomic!A:D,4,FALSE)</f>
        <v>pilicornis</v>
      </c>
    </row>
    <row r="5161" spans="1:26" x14ac:dyDescent="0.2">
      <c r="A5161" t="s">
        <v>30</v>
      </c>
      <c r="B5161" t="s">
        <v>436</v>
      </c>
      <c r="C5161" s="4" t="s">
        <v>197</v>
      </c>
      <c r="D5161">
        <v>2021</v>
      </c>
      <c r="E5161">
        <v>2</v>
      </c>
      <c r="F5161" s="9">
        <v>1</v>
      </c>
      <c r="G5161" t="s">
        <v>455</v>
      </c>
      <c r="H5161" t="s">
        <v>151</v>
      </c>
      <c r="I5161">
        <f>VLOOKUP(B5161,Information_sites!D:E,2,FALSE)</f>
        <v>-24.105399999999999</v>
      </c>
      <c r="J5161">
        <f>VLOOKUP(B5161,Information_sites!D:F,3,FALSE)</f>
        <v>-45.702500000000001</v>
      </c>
      <c r="K5161">
        <v>30</v>
      </c>
      <c r="L5161">
        <v>103</v>
      </c>
      <c r="M5161">
        <v>40</v>
      </c>
      <c r="N5161">
        <v>1.8</v>
      </c>
      <c r="O5161">
        <v>12</v>
      </c>
      <c r="P5161" s="5">
        <v>0.53958333333333297</v>
      </c>
      <c r="Q5161" s="5">
        <v>0.54444444444444395</v>
      </c>
      <c r="R5161">
        <v>27</v>
      </c>
      <c r="S5161" t="s">
        <v>55</v>
      </c>
      <c r="T5161">
        <v>2</v>
      </c>
      <c r="U5161">
        <v>7</v>
      </c>
      <c r="X5161" t="str">
        <f>VLOOKUP($S5161,Taxonomic!A:D,2,FALSE)</f>
        <v>blenniidae</v>
      </c>
      <c r="Y5161" t="str">
        <f>VLOOKUP(S5161,Taxonomic!A:D,3,FALSE)</f>
        <v>parablennius</v>
      </c>
      <c r="Z5161" t="str">
        <f>VLOOKUP(S5161,Taxonomic!A:D,4,FALSE)</f>
        <v>pilicornis</v>
      </c>
    </row>
    <row r="5162" spans="1:26" x14ac:dyDescent="0.2">
      <c r="A5162" t="s">
        <v>30</v>
      </c>
      <c r="B5162" t="s">
        <v>436</v>
      </c>
      <c r="C5162" s="4" t="s">
        <v>197</v>
      </c>
      <c r="D5162">
        <v>2021</v>
      </c>
      <c r="E5162">
        <v>2</v>
      </c>
      <c r="F5162" s="9">
        <v>1</v>
      </c>
      <c r="G5162" t="s">
        <v>455</v>
      </c>
      <c r="H5162" t="s">
        <v>151</v>
      </c>
      <c r="I5162">
        <f>VLOOKUP(B5162,Information_sites!D:E,2,FALSE)</f>
        <v>-24.105399999999999</v>
      </c>
      <c r="J5162">
        <f>VLOOKUP(B5162,Information_sites!D:F,3,FALSE)</f>
        <v>-45.702500000000001</v>
      </c>
      <c r="K5162">
        <v>30</v>
      </c>
      <c r="L5162">
        <v>103</v>
      </c>
      <c r="M5162">
        <v>40</v>
      </c>
      <c r="N5162">
        <v>1.8</v>
      </c>
      <c r="O5162">
        <v>12</v>
      </c>
      <c r="P5162" s="5">
        <v>0.53958333333333297</v>
      </c>
      <c r="Q5162" s="5">
        <v>0.54444444444444395</v>
      </c>
      <c r="R5162">
        <v>27</v>
      </c>
      <c r="S5162" t="s">
        <v>92</v>
      </c>
      <c r="T5162">
        <v>2</v>
      </c>
      <c r="U5162">
        <v>5</v>
      </c>
      <c r="X5162" t="str">
        <f>VLOOKUP($S5162,Taxonomic!A:D,2,FALSE)</f>
        <v>labrisomidae</v>
      </c>
      <c r="Y5162" t="str">
        <f>VLOOKUP(S5162,Taxonomic!A:D,3,FALSE)</f>
        <v>gobioclinus</v>
      </c>
      <c r="Z5162" t="str">
        <f>VLOOKUP(S5162,Taxonomic!A:D,4,FALSE)</f>
        <v>kalisherae</v>
      </c>
    </row>
    <row r="5163" spans="1:26" x14ac:dyDescent="0.2">
      <c r="A5163" t="s">
        <v>30</v>
      </c>
      <c r="B5163" t="s">
        <v>436</v>
      </c>
      <c r="C5163" s="4" t="s">
        <v>197</v>
      </c>
      <c r="D5163">
        <v>2021</v>
      </c>
      <c r="E5163">
        <v>2</v>
      </c>
      <c r="F5163" s="9">
        <v>1</v>
      </c>
      <c r="G5163" t="s">
        <v>455</v>
      </c>
      <c r="H5163" t="s">
        <v>151</v>
      </c>
      <c r="I5163">
        <f>VLOOKUP(B5163,Information_sites!D:E,2,FALSE)</f>
        <v>-24.105399999999999</v>
      </c>
      <c r="J5163">
        <f>VLOOKUP(B5163,Information_sites!D:F,3,FALSE)</f>
        <v>-45.702500000000001</v>
      </c>
      <c r="K5163">
        <v>30</v>
      </c>
      <c r="L5163">
        <v>103</v>
      </c>
      <c r="M5163">
        <v>40</v>
      </c>
      <c r="N5163">
        <v>1.8</v>
      </c>
      <c r="O5163">
        <v>12</v>
      </c>
      <c r="P5163" s="5">
        <v>0.53958333333333297</v>
      </c>
      <c r="Q5163" s="5">
        <v>0.54444444444444395</v>
      </c>
      <c r="R5163">
        <v>27</v>
      </c>
      <c r="S5163" t="s">
        <v>37</v>
      </c>
      <c r="T5163">
        <v>3</v>
      </c>
      <c r="U5163">
        <v>2</v>
      </c>
      <c r="X5163" t="str">
        <f>VLOOKUP($S5163,Taxonomic!A:D,2,FALSE)</f>
        <v>chaenopsidae</v>
      </c>
      <c r="Y5163" t="str">
        <f>VLOOKUP(S5163,Taxonomic!A:D,3,FALSE)</f>
        <v>emblemariopsis</v>
      </c>
      <c r="Z5163" t="str">
        <f>VLOOKUP(S5163,Taxonomic!A:D,4,FALSE)</f>
        <v>signifera</v>
      </c>
    </row>
    <row r="5164" spans="1:26" x14ac:dyDescent="0.2">
      <c r="A5164" t="s">
        <v>30</v>
      </c>
      <c r="B5164" t="s">
        <v>215</v>
      </c>
      <c r="C5164" s="4" t="s">
        <v>197</v>
      </c>
      <c r="D5164">
        <v>2021</v>
      </c>
      <c r="E5164">
        <v>2</v>
      </c>
      <c r="F5164" s="9">
        <v>1</v>
      </c>
      <c r="G5164" t="s">
        <v>455</v>
      </c>
      <c r="H5164" t="s">
        <v>151</v>
      </c>
      <c r="I5164">
        <f>VLOOKUP(B5164,Information_sites!D:E,2,FALSE)</f>
        <v>-24.100999999999999</v>
      </c>
      <c r="J5164">
        <f>VLOOKUP(B5164,Information_sites!D:F,3,FALSE)</f>
        <v>-45.6997</v>
      </c>
      <c r="K5164">
        <v>1</v>
      </c>
      <c r="L5164">
        <v>104</v>
      </c>
      <c r="M5164">
        <v>40</v>
      </c>
      <c r="N5164">
        <v>9.1999999999999993</v>
      </c>
      <c r="O5164">
        <v>10</v>
      </c>
      <c r="P5164" s="5">
        <v>0.56111111111111101</v>
      </c>
      <c r="Q5164" s="5">
        <v>0.56736111111111098</v>
      </c>
      <c r="R5164">
        <v>18</v>
      </c>
      <c r="S5164" t="s">
        <v>44</v>
      </c>
      <c r="T5164">
        <v>1</v>
      </c>
      <c r="U5164">
        <v>32</v>
      </c>
      <c r="X5164" t="str">
        <f>VLOOKUP($S5164,Taxonomic!A:D,2,FALSE)</f>
        <v>pomacanthidae</v>
      </c>
      <c r="Y5164" t="str">
        <f>VLOOKUP(S5164,Taxonomic!A:D,3,FALSE)</f>
        <v>pomacanthus</v>
      </c>
      <c r="Z5164" t="str">
        <f>VLOOKUP(S5164,Taxonomic!A:D,4,FALSE)</f>
        <v>paru</v>
      </c>
    </row>
    <row r="5165" spans="1:26" x14ac:dyDescent="0.2">
      <c r="A5165" t="s">
        <v>30</v>
      </c>
      <c r="B5165" t="s">
        <v>215</v>
      </c>
      <c r="C5165" s="4" t="s">
        <v>197</v>
      </c>
      <c r="D5165">
        <v>2021</v>
      </c>
      <c r="E5165">
        <v>2</v>
      </c>
      <c r="F5165" s="9">
        <v>1</v>
      </c>
      <c r="G5165" t="s">
        <v>455</v>
      </c>
      <c r="H5165" t="s">
        <v>151</v>
      </c>
      <c r="I5165">
        <f>VLOOKUP(B5165,Information_sites!D:E,2,FALSE)</f>
        <v>-24.100999999999999</v>
      </c>
      <c r="J5165">
        <f>VLOOKUP(B5165,Information_sites!D:F,3,FALSE)</f>
        <v>-45.6997</v>
      </c>
      <c r="K5165">
        <v>1</v>
      </c>
      <c r="L5165">
        <v>104</v>
      </c>
      <c r="M5165">
        <v>40</v>
      </c>
      <c r="N5165">
        <v>9.1999999999999993</v>
      </c>
      <c r="O5165">
        <v>10</v>
      </c>
      <c r="P5165" s="5">
        <v>0.56111111111111101</v>
      </c>
      <c r="Q5165" s="5">
        <v>0.56736111111111098</v>
      </c>
      <c r="R5165">
        <v>18</v>
      </c>
      <c r="S5165" t="s">
        <v>93</v>
      </c>
      <c r="T5165">
        <v>1</v>
      </c>
      <c r="U5165">
        <v>38</v>
      </c>
      <c r="X5165" t="str">
        <f>VLOOKUP($S5165,Taxonomic!A:D,2,FALSE)</f>
        <v>sparidae</v>
      </c>
      <c r="Y5165" t="str">
        <f>VLOOKUP(S5165,Taxonomic!A:D,3,FALSE)</f>
        <v>calamus</v>
      </c>
      <c r="Z5165" t="str">
        <f>VLOOKUP(S5165,Taxonomic!A:D,4,FALSE)</f>
        <v>penna</v>
      </c>
    </row>
    <row r="5166" spans="1:26" x14ac:dyDescent="0.2">
      <c r="A5166" t="s">
        <v>30</v>
      </c>
      <c r="B5166" t="s">
        <v>215</v>
      </c>
      <c r="C5166" s="4" t="s">
        <v>197</v>
      </c>
      <c r="D5166">
        <v>2021</v>
      </c>
      <c r="E5166">
        <v>2</v>
      </c>
      <c r="F5166" s="9">
        <v>1</v>
      </c>
      <c r="G5166" t="s">
        <v>455</v>
      </c>
      <c r="H5166" t="s">
        <v>151</v>
      </c>
      <c r="I5166">
        <f>VLOOKUP(B5166,Information_sites!D:E,2,FALSE)</f>
        <v>-24.100999999999999</v>
      </c>
      <c r="J5166">
        <f>VLOOKUP(B5166,Information_sites!D:F,3,FALSE)</f>
        <v>-45.6997</v>
      </c>
      <c r="K5166">
        <v>1</v>
      </c>
      <c r="L5166">
        <v>104</v>
      </c>
      <c r="M5166">
        <v>40</v>
      </c>
      <c r="N5166">
        <v>9.1999999999999993</v>
      </c>
      <c r="O5166">
        <v>10</v>
      </c>
      <c r="P5166" s="5">
        <v>0.56111111111111101</v>
      </c>
      <c r="Q5166" s="5">
        <v>0.56736111111111098</v>
      </c>
      <c r="R5166">
        <v>18</v>
      </c>
      <c r="S5166" t="s">
        <v>79</v>
      </c>
      <c r="T5166">
        <v>2</v>
      </c>
      <c r="U5166">
        <v>18</v>
      </c>
      <c r="X5166" t="str">
        <f>VLOOKUP($S5166,Taxonomic!A:D,2,FALSE)</f>
        <v>carangidae</v>
      </c>
      <c r="Y5166" t="str">
        <f>VLOOKUP(S5166,Taxonomic!A:D,3,FALSE)</f>
        <v>pseudocaranx</v>
      </c>
      <c r="Z5166" t="str">
        <f>VLOOKUP(S5166,Taxonomic!A:D,4,FALSE)</f>
        <v>dentex</v>
      </c>
    </row>
    <row r="5167" spans="1:26" x14ac:dyDescent="0.2">
      <c r="A5167" t="s">
        <v>30</v>
      </c>
      <c r="B5167" t="s">
        <v>215</v>
      </c>
      <c r="C5167" s="4" t="s">
        <v>197</v>
      </c>
      <c r="D5167">
        <v>2021</v>
      </c>
      <c r="E5167">
        <v>2</v>
      </c>
      <c r="F5167" s="9">
        <v>1</v>
      </c>
      <c r="G5167" t="s">
        <v>455</v>
      </c>
      <c r="H5167" t="s">
        <v>151</v>
      </c>
      <c r="I5167">
        <f>VLOOKUP(B5167,Information_sites!D:E,2,FALSE)</f>
        <v>-24.100999999999999</v>
      </c>
      <c r="J5167">
        <f>VLOOKUP(B5167,Information_sites!D:F,3,FALSE)</f>
        <v>-45.6997</v>
      </c>
      <c r="K5167">
        <v>1</v>
      </c>
      <c r="L5167">
        <v>104</v>
      </c>
      <c r="M5167">
        <v>40</v>
      </c>
      <c r="N5167">
        <v>9.1999999999999993</v>
      </c>
      <c r="O5167">
        <v>10</v>
      </c>
      <c r="P5167" s="5">
        <v>0.56111111111111101</v>
      </c>
      <c r="Q5167" s="5">
        <v>0.56736111111111098</v>
      </c>
      <c r="R5167">
        <v>18</v>
      </c>
      <c r="S5167" t="s">
        <v>79</v>
      </c>
      <c r="T5167">
        <v>1</v>
      </c>
      <c r="U5167">
        <v>45</v>
      </c>
      <c r="X5167" t="str">
        <f>VLOOKUP($S5167,Taxonomic!A:D,2,FALSE)</f>
        <v>carangidae</v>
      </c>
      <c r="Y5167" t="str">
        <f>VLOOKUP(S5167,Taxonomic!A:D,3,FALSE)</f>
        <v>pseudocaranx</v>
      </c>
      <c r="Z5167" t="str">
        <f>VLOOKUP(S5167,Taxonomic!A:D,4,FALSE)</f>
        <v>dentex</v>
      </c>
    </row>
    <row r="5168" spans="1:26" x14ac:dyDescent="0.2">
      <c r="A5168" t="s">
        <v>30</v>
      </c>
      <c r="B5168" t="s">
        <v>215</v>
      </c>
      <c r="C5168" s="4" t="s">
        <v>197</v>
      </c>
      <c r="D5168">
        <v>2021</v>
      </c>
      <c r="E5168">
        <v>2</v>
      </c>
      <c r="F5168" s="9">
        <v>1</v>
      </c>
      <c r="G5168" t="s">
        <v>455</v>
      </c>
      <c r="H5168" t="s">
        <v>151</v>
      </c>
      <c r="I5168">
        <f>VLOOKUP(B5168,Information_sites!D:E,2,FALSE)</f>
        <v>-24.100999999999999</v>
      </c>
      <c r="J5168">
        <f>VLOOKUP(B5168,Information_sites!D:F,3,FALSE)</f>
        <v>-45.6997</v>
      </c>
      <c r="K5168">
        <v>1</v>
      </c>
      <c r="L5168">
        <v>104</v>
      </c>
      <c r="M5168">
        <v>40</v>
      </c>
      <c r="N5168">
        <v>9.1999999999999993</v>
      </c>
      <c r="O5168">
        <v>10</v>
      </c>
      <c r="P5168" s="5">
        <v>0.56111111111111101</v>
      </c>
      <c r="Q5168" s="5">
        <v>0.56736111111111098</v>
      </c>
      <c r="R5168">
        <v>18</v>
      </c>
      <c r="S5168" t="s">
        <v>114</v>
      </c>
      <c r="T5168">
        <v>2</v>
      </c>
      <c r="U5168">
        <v>7</v>
      </c>
      <c r="V5168" t="s">
        <v>137</v>
      </c>
      <c r="X5168" t="str">
        <f>VLOOKUP($S5168,Taxonomic!A:D,2,FALSE)</f>
        <v>scaridae</v>
      </c>
      <c r="Y5168" t="str">
        <f>VLOOKUP(S5168,Taxonomic!A:D,3,FALSE)</f>
        <v>cryptotomus</v>
      </c>
      <c r="Z5168" t="str">
        <f>VLOOKUP(S5168,Taxonomic!A:D,4,FALSE)</f>
        <v>roseus</v>
      </c>
    </row>
    <row r="5169" spans="1:26" x14ac:dyDescent="0.2">
      <c r="A5169" t="s">
        <v>30</v>
      </c>
      <c r="B5169" t="s">
        <v>215</v>
      </c>
      <c r="C5169" s="4" t="s">
        <v>197</v>
      </c>
      <c r="D5169">
        <v>2021</v>
      </c>
      <c r="E5169">
        <v>2</v>
      </c>
      <c r="F5169" s="9">
        <v>1</v>
      </c>
      <c r="G5169" t="s">
        <v>455</v>
      </c>
      <c r="H5169" t="s">
        <v>151</v>
      </c>
      <c r="I5169">
        <f>VLOOKUP(B5169,Information_sites!D:E,2,FALSE)</f>
        <v>-24.100999999999999</v>
      </c>
      <c r="J5169">
        <f>VLOOKUP(B5169,Information_sites!D:F,3,FALSE)</f>
        <v>-45.6997</v>
      </c>
      <c r="K5169">
        <v>1</v>
      </c>
      <c r="L5169">
        <v>104</v>
      </c>
      <c r="M5169">
        <v>40</v>
      </c>
      <c r="N5169">
        <v>9.1999999999999993</v>
      </c>
      <c r="O5169">
        <v>10</v>
      </c>
      <c r="P5169" s="5">
        <v>0.56111111111111101</v>
      </c>
      <c r="Q5169" s="5">
        <v>0.56736111111111098</v>
      </c>
      <c r="R5169">
        <v>18</v>
      </c>
      <c r="S5169" t="s">
        <v>114</v>
      </c>
      <c r="T5169">
        <v>1</v>
      </c>
      <c r="U5169">
        <v>8</v>
      </c>
      <c r="V5169" t="s">
        <v>137</v>
      </c>
      <c r="X5169" t="str">
        <f>VLOOKUP($S5169,Taxonomic!A:D,2,FALSE)</f>
        <v>scaridae</v>
      </c>
      <c r="Y5169" t="str">
        <f>VLOOKUP(S5169,Taxonomic!A:D,3,FALSE)</f>
        <v>cryptotomus</v>
      </c>
      <c r="Z5169" t="str">
        <f>VLOOKUP(S5169,Taxonomic!A:D,4,FALSE)</f>
        <v>roseus</v>
      </c>
    </row>
    <row r="5170" spans="1:26" x14ac:dyDescent="0.2">
      <c r="A5170" t="s">
        <v>30</v>
      </c>
      <c r="B5170" t="s">
        <v>215</v>
      </c>
      <c r="C5170" s="4" t="s">
        <v>197</v>
      </c>
      <c r="D5170">
        <v>2021</v>
      </c>
      <c r="E5170">
        <v>2</v>
      </c>
      <c r="F5170" s="9">
        <v>1</v>
      </c>
      <c r="G5170" t="s">
        <v>455</v>
      </c>
      <c r="H5170" t="s">
        <v>151</v>
      </c>
      <c r="I5170">
        <f>VLOOKUP(B5170,Information_sites!D:E,2,FALSE)</f>
        <v>-24.100999999999999</v>
      </c>
      <c r="J5170">
        <f>VLOOKUP(B5170,Information_sites!D:F,3,FALSE)</f>
        <v>-45.6997</v>
      </c>
      <c r="K5170">
        <v>1</v>
      </c>
      <c r="L5170">
        <v>104</v>
      </c>
      <c r="M5170">
        <v>40</v>
      </c>
      <c r="N5170">
        <v>9.1999999999999993</v>
      </c>
      <c r="O5170">
        <v>10</v>
      </c>
      <c r="P5170" s="5">
        <v>0.56111111111111101</v>
      </c>
      <c r="Q5170" s="5">
        <v>0.56736111111111098</v>
      </c>
      <c r="R5170">
        <v>18</v>
      </c>
      <c r="S5170" t="s">
        <v>39</v>
      </c>
      <c r="T5170">
        <v>30</v>
      </c>
      <c r="U5170">
        <v>10</v>
      </c>
      <c r="X5170" t="str">
        <f>VLOOKUP($S5170,Taxonomic!A:D,2,FALSE)</f>
        <v>haemulidae</v>
      </c>
      <c r="Y5170" t="str">
        <f>VLOOKUP(S5170,Taxonomic!A:D,3,FALSE)</f>
        <v>haemulon</v>
      </c>
      <c r="Z5170" t="str">
        <f>VLOOKUP(S5170,Taxonomic!A:D,4,FALSE)</f>
        <v>aurolineatum</v>
      </c>
    </row>
    <row r="5171" spans="1:26" x14ac:dyDescent="0.2">
      <c r="A5171" t="s">
        <v>30</v>
      </c>
      <c r="B5171" t="s">
        <v>215</v>
      </c>
      <c r="C5171" s="4" t="s">
        <v>197</v>
      </c>
      <c r="D5171">
        <v>2021</v>
      </c>
      <c r="E5171">
        <v>2</v>
      </c>
      <c r="F5171" s="9">
        <v>1</v>
      </c>
      <c r="G5171" t="s">
        <v>455</v>
      </c>
      <c r="H5171" t="s">
        <v>151</v>
      </c>
      <c r="I5171">
        <f>VLOOKUP(B5171,Information_sites!D:E,2,FALSE)</f>
        <v>-24.100999999999999</v>
      </c>
      <c r="J5171">
        <f>VLOOKUP(B5171,Information_sites!D:F,3,FALSE)</f>
        <v>-45.6997</v>
      </c>
      <c r="K5171">
        <v>1</v>
      </c>
      <c r="L5171">
        <v>104</v>
      </c>
      <c r="M5171">
        <v>40</v>
      </c>
      <c r="N5171">
        <v>9.1999999999999993</v>
      </c>
      <c r="O5171">
        <v>10</v>
      </c>
      <c r="P5171" s="5">
        <v>0.56111111111111101</v>
      </c>
      <c r="Q5171" s="5">
        <v>0.56736111111111098</v>
      </c>
      <c r="R5171">
        <v>18</v>
      </c>
      <c r="S5171" t="s">
        <v>39</v>
      </c>
      <c r="T5171">
        <v>5</v>
      </c>
      <c r="U5171">
        <v>20</v>
      </c>
      <c r="X5171" t="str">
        <f>VLOOKUP($S5171,Taxonomic!A:D,2,FALSE)</f>
        <v>haemulidae</v>
      </c>
      <c r="Y5171" t="str">
        <f>VLOOKUP(S5171,Taxonomic!A:D,3,FALSE)</f>
        <v>haemulon</v>
      </c>
      <c r="Z5171" t="str">
        <f>VLOOKUP(S5171,Taxonomic!A:D,4,FALSE)</f>
        <v>aurolineatum</v>
      </c>
    </row>
    <row r="5172" spans="1:26" x14ac:dyDescent="0.2">
      <c r="A5172" t="s">
        <v>30</v>
      </c>
      <c r="B5172" t="s">
        <v>215</v>
      </c>
      <c r="C5172" s="4" t="s">
        <v>197</v>
      </c>
      <c r="D5172">
        <v>2021</v>
      </c>
      <c r="E5172">
        <v>2</v>
      </c>
      <c r="F5172" s="9">
        <v>1</v>
      </c>
      <c r="G5172" t="s">
        <v>455</v>
      </c>
      <c r="H5172" t="s">
        <v>151</v>
      </c>
      <c r="I5172">
        <f>VLOOKUP(B5172,Information_sites!D:E,2,FALSE)</f>
        <v>-24.100999999999999</v>
      </c>
      <c r="J5172">
        <f>VLOOKUP(B5172,Information_sites!D:F,3,FALSE)</f>
        <v>-45.6997</v>
      </c>
      <c r="K5172">
        <v>1</v>
      </c>
      <c r="L5172">
        <v>104</v>
      </c>
      <c r="M5172">
        <v>40</v>
      </c>
      <c r="N5172">
        <v>9.1999999999999993</v>
      </c>
      <c r="O5172">
        <v>10</v>
      </c>
      <c r="P5172" s="5">
        <v>0.56111111111111101</v>
      </c>
      <c r="Q5172" s="5">
        <v>0.56736111111111098</v>
      </c>
      <c r="R5172">
        <v>18</v>
      </c>
      <c r="S5172" t="s">
        <v>131</v>
      </c>
      <c r="T5172">
        <v>1</v>
      </c>
      <c r="U5172">
        <v>10</v>
      </c>
      <c r="V5172" t="s">
        <v>137</v>
      </c>
      <c r="X5172" t="str">
        <f>VLOOKUP($S5172,Taxonomic!A:D,2,FALSE)</f>
        <v>scaridae</v>
      </c>
      <c r="Y5172" t="str">
        <f>VLOOKUP(S5172,Taxonomic!A:D,3,FALSE)</f>
        <v>sparisoma</v>
      </c>
      <c r="Z5172" t="str">
        <f>VLOOKUP(S5172,Taxonomic!A:D,4,FALSE)</f>
        <v>tuiupiranga</v>
      </c>
    </row>
    <row r="5173" spans="1:26" x14ac:dyDescent="0.2">
      <c r="A5173" t="s">
        <v>30</v>
      </c>
      <c r="B5173" t="s">
        <v>215</v>
      </c>
      <c r="C5173" s="4" t="s">
        <v>197</v>
      </c>
      <c r="D5173">
        <v>2021</v>
      </c>
      <c r="E5173">
        <v>2</v>
      </c>
      <c r="F5173" s="9">
        <v>1</v>
      </c>
      <c r="G5173" t="s">
        <v>455</v>
      </c>
      <c r="H5173" t="s">
        <v>151</v>
      </c>
      <c r="I5173">
        <f>VLOOKUP(B5173,Information_sites!D:E,2,FALSE)</f>
        <v>-24.100999999999999</v>
      </c>
      <c r="J5173">
        <f>VLOOKUP(B5173,Information_sites!D:F,3,FALSE)</f>
        <v>-45.6997</v>
      </c>
      <c r="K5173">
        <v>1</v>
      </c>
      <c r="L5173">
        <v>104</v>
      </c>
      <c r="M5173">
        <v>40</v>
      </c>
      <c r="N5173">
        <v>9.1999999999999993</v>
      </c>
      <c r="O5173">
        <v>10</v>
      </c>
      <c r="P5173" s="5">
        <v>0.56111111111111101</v>
      </c>
      <c r="Q5173" s="5">
        <v>0.56736111111111098</v>
      </c>
      <c r="R5173">
        <v>18</v>
      </c>
      <c r="S5173" t="s">
        <v>51</v>
      </c>
      <c r="T5173">
        <v>1</v>
      </c>
      <c r="U5173">
        <v>25</v>
      </c>
      <c r="X5173" t="str">
        <f>VLOOKUP($S5173,Taxonomic!A:D,2,FALSE)</f>
        <v>sparidae</v>
      </c>
      <c r="Y5173" t="str">
        <f>VLOOKUP(S5173,Taxonomic!A:D,3,FALSE)</f>
        <v>diplodus</v>
      </c>
      <c r="Z5173" t="str">
        <f>VLOOKUP(S5173,Taxonomic!A:D,4,FALSE)</f>
        <v>argenteus</v>
      </c>
    </row>
    <row r="5174" spans="1:26" x14ac:dyDescent="0.2">
      <c r="A5174" t="s">
        <v>30</v>
      </c>
      <c r="B5174" t="s">
        <v>215</v>
      </c>
      <c r="C5174" s="4" t="s">
        <v>197</v>
      </c>
      <c r="D5174">
        <v>2021</v>
      </c>
      <c r="E5174">
        <v>2</v>
      </c>
      <c r="F5174" s="9">
        <v>1</v>
      </c>
      <c r="G5174" t="s">
        <v>455</v>
      </c>
      <c r="H5174" t="s">
        <v>151</v>
      </c>
      <c r="I5174">
        <f>VLOOKUP(B5174,Information_sites!D:E,2,FALSE)</f>
        <v>-24.100999999999999</v>
      </c>
      <c r="J5174">
        <f>VLOOKUP(B5174,Information_sites!D:F,3,FALSE)</f>
        <v>-45.6997</v>
      </c>
      <c r="K5174">
        <v>1</v>
      </c>
      <c r="L5174">
        <v>104</v>
      </c>
      <c r="M5174">
        <v>40</v>
      </c>
      <c r="N5174">
        <v>9.1999999999999993</v>
      </c>
      <c r="O5174">
        <v>10</v>
      </c>
      <c r="P5174" s="5">
        <v>0.56111111111111101</v>
      </c>
      <c r="Q5174" s="5">
        <v>0.56736111111111098</v>
      </c>
      <c r="R5174">
        <v>18</v>
      </c>
      <c r="S5174" t="s">
        <v>51</v>
      </c>
      <c r="T5174">
        <v>1</v>
      </c>
      <c r="U5174">
        <v>27</v>
      </c>
      <c r="X5174" t="str">
        <f>VLOOKUP($S5174,Taxonomic!A:D,2,FALSE)</f>
        <v>sparidae</v>
      </c>
      <c r="Y5174" t="str">
        <f>VLOOKUP(S5174,Taxonomic!A:D,3,FALSE)</f>
        <v>diplodus</v>
      </c>
      <c r="Z5174" t="str">
        <f>VLOOKUP(S5174,Taxonomic!A:D,4,FALSE)</f>
        <v>argenteus</v>
      </c>
    </row>
    <row r="5175" spans="1:26" x14ac:dyDescent="0.2">
      <c r="A5175" t="s">
        <v>30</v>
      </c>
      <c r="B5175" t="s">
        <v>215</v>
      </c>
      <c r="C5175" s="4" t="s">
        <v>197</v>
      </c>
      <c r="D5175">
        <v>2021</v>
      </c>
      <c r="E5175">
        <v>2</v>
      </c>
      <c r="F5175" s="9">
        <v>1</v>
      </c>
      <c r="G5175" t="s">
        <v>455</v>
      </c>
      <c r="H5175" t="s">
        <v>151</v>
      </c>
      <c r="I5175">
        <f>VLOOKUP(B5175,Information_sites!D:E,2,FALSE)</f>
        <v>-24.100999999999999</v>
      </c>
      <c r="J5175">
        <f>VLOOKUP(B5175,Information_sites!D:F,3,FALSE)</f>
        <v>-45.6997</v>
      </c>
      <c r="K5175">
        <v>1</v>
      </c>
      <c r="L5175">
        <v>104</v>
      </c>
      <c r="M5175">
        <v>40</v>
      </c>
      <c r="N5175">
        <v>9.1999999999999993</v>
      </c>
      <c r="O5175">
        <v>10</v>
      </c>
      <c r="P5175" s="5">
        <v>0.56111111111111101</v>
      </c>
      <c r="Q5175" s="5">
        <v>0.56736111111111098</v>
      </c>
      <c r="R5175">
        <v>18</v>
      </c>
      <c r="S5175" t="s">
        <v>51</v>
      </c>
      <c r="T5175">
        <v>1</v>
      </c>
      <c r="U5175">
        <v>30</v>
      </c>
      <c r="X5175" t="str">
        <f>VLOOKUP($S5175,Taxonomic!A:D,2,FALSE)</f>
        <v>sparidae</v>
      </c>
      <c r="Y5175" t="str">
        <f>VLOOKUP(S5175,Taxonomic!A:D,3,FALSE)</f>
        <v>diplodus</v>
      </c>
      <c r="Z5175" t="str">
        <f>VLOOKUP(S5175,Taxonomic!A:D,4,FALSE)</f>
        <v>argenteus</v>
      </c>
    </row>
    <row r="5176" spans="1:26" x14ac:dyDescent="0.2">
      <c r="A5176" t="s">
        <v>30</v>
      </c>
      <c r="B5176" t="s">
        <v>215</v>
      </c>
      <c r="C5176" s="4" t="s">
        <v>197</v>
      </c>
      <c r="D5176">
        <v>2021</v>
      </c>
      <c r="E5176">
        <v>2</v>
      </c>
      <c r="F5176" s="9">
        <v>1</v>
      </c>
      <c r="G5176" t="s">
        <v>455</v>
      </c>
      <c r="H5176" t="s">
        <v>151</v>
      </c>
      <c r="I5176">
        <f>VLOOKUP(B5176,Information_sites!D:E,2,FALSE)</f>
        <v>-24.100999999999999</v>
      </c>
      <c r="J5176">
        <f>VLOOKUP(B5176,Information_sites!D:F,3,FALSE)</f>
        <v>-45.6997</v>
      </c>
      <c r="K5176">
        <v>1</v>
      </c>
      <c r="L5176">
        <v>104</v>
      </c>
      <c r="M5176">
        <v>40</v>
      </c>
      <c r="N5176">
        <v>9.1999999999999993</v>
      </c>
      <c r="O5176">
        <v>10</v>
      </c>
      <c r="P5176" s="5">
        <v>0.56111111111111101</v>
      </c>
      <c r="Q5176" s="5">
        <v>0.56736111111111098</v>
      </c>
      <c r="R5176">
        <v>18</v>
      </c>
      <c r="S5176" t="s">
        <v>40</v>
      </c>
      <c r="T5176">
        <v>1</v>
      </c>
      <c r="U5176">
        <v>7</v>
      </c>
      <c r="X5176" t="str">
        <f>VLOOKUP($S5176,Taxonomic!A:D,2,FALSE)</f>
        <v>labridae</v>
      </c>
      <c r="Y5176" t="str">
        <f>VLOOKUP(S5176,Taxonomic!A:D,3,FALSE)</f>
        <v>halichoeres</v>
      </c>
      <c r="Z5176" t="str">
        <f>VLOOKUP(S5176,Taxonomic!A:D,4,FALSE)</f>
        <v>poeyi</v>
      </c>
    </row>
    <row r="5177" spans="1:26" x14ac:dyDescent="0.2">
      <c r="A5177" t="s">
        <v>30</v>
      </c>
      <c r="B5177" t="s">
        <v>215</v>
      </c>
      <c r="C5177" s="4" t="s">
        <v>197</v>
      </c>
      <c r="D5177">
        <v>2021</v>
      </c>
      <c r="E5177">
        <v>2</v>
      </c>
      <c r="F5177" s="9">
        <v>1</v>
      </c>
      <c r="G5177" t="s">
        <v>455</v>
      </c>
      <c r="H5177" t="s">
        <v>151</v>
      </c>
      <c r="I5177">
        <f>VLOOKUP(B5177,Information_sites!D:E,2,FALSE)</f>
        <v>-24.100999999999999</v>
      </c>
      <c r="J5177">
        <f>VLOOKUP(B5177,Information_sites!D:F,3,FALSE)</f>
        <v>-45.6997</v>
      </c>
      <c r="K5177">
        <v>1</v>
      </c>
      <c r="L5177">
        <v>104</v>
      </c>
      <c r="M5177">
        <v>40</v>
      </c>
      <c r="N5177">
        <v>9.1999999999999993</v>
      </c>
      <c r="O5177">
        <v>10</v>
      </c>
      <c r="P5177" s="5">
        <v>0.56111111111111101</v>
      </c>
      <c r="Q5177" s="5">
        <v>0.56736111111111098</v>
      </c>
      <c r="R5177">
        <v>18</v>
      </c>
      <c r="S5177" t="s">
        <v>41</v>
      </c>
      <c r="T5177">
        <v>1</v>
      </c>
      <c r="U5177">
        <v>30</v>
      </c>
      <c r="X5177" t="str">
        <f>VLOOKUP($S5177,Taxonomic!A:D,2,FALSE)</f>
        <v>holocentridae</v>
      </c>
      <c r="Y5177" t="str">
        <f>VLOOKUP(S5177,Taxonomic!A:D,3,FALSE)</f>
        <v>holocentrus</v>
      </c>
      <c r="Z5177" t="str">
        <f>VLOOKUP(S5177,Taxonomic!A:D,4,FALSE)</f>
        <v>adscensionis</v>
      </c>
    </row>
    <row r="5178" spans="1:26" x14ac:dyDescent="0.2">
      <c r="A5178" t="s">
        <v>30</v>
      </c>
      <c r="B5178" t="s">
        <v>215</v>
      </c>
      <c r="C5178" s="4" t="s">
        <v>197</v>
      </c>
      <c r="D5178">
        <v>2021</v>
      </c>
      <c r="E5178">
        <v>2</v>
      </c>
      <c r="F5178" s="9">
        <v>1</v>
      </c>
      <c r="G5178" t="s">
        <v>455</v>
      </c>
      <c r="H5178" t="s">
        <v>151</v>
      </c>
      <c r="I5178">
        <f>VLOOKUP(B5178,Information_sites!D:E,2,FALSE)</f>
        <v>-24.100999999999999</v>
      </c>
      <c r="J5178">
        <f>VLOOKUP(B5178,Information_sites!D:F,3,FALSE)</f>
        <v>-45.6997</v>
      </c>
      <c r="K5178">
        <v>1</v>
      </c>
      <c r="L5178">
        <v>104</v>
      </c>
      <c r="M5178">
        <v>40</v>
      </c>
      <c r="N5178">
        <v>9.1999999999999993</v>
      </c>
      <c r="O5178">
        <v>10</v>
      </c>
      <c r="P5178" s="5">
        <v>0.56111111111111101</v>
      </c>
      <c r="Q5178" s="5">
        <v>0.56736111111111098</v>
      </c>
      <c r="R5178">
        <v>18</v>
      </c>
      <c r="S5178" t="s">
        <v>61</v>
      </c>
      <c r="T5178">
        <v>1</v>
      </c>
      <c r="U5178">
        <v>12</v>
      </c>
      <c r="X5178" t="str">
        <f>VLOOKUP($S5178,Taxonomic!A:D,2,FALSE)</f>
        <v>acanthuridae</v>
      </c>
      <c r="Y5178" t="str">
        <f>VLOOKUP(S5178,Taxonomic!A:D,3,FALSE)</f>
        <v>acanthurus</v>
      </c>
      <c r="Z5178" t="str">
        <f>VLOOKUP(S5178,Taxonomic!A:D,4,FALSE)</f>
        <v>bahianus</v>
      </c>
    </row>
    <row r="5179" spans="1:26" x14ac:dyDescent="0.2">
      <c r="A5179" t="s">
        <v>30</v>
      </c>
      <c r="B5179" t="s">
        <v>215</v>
      </c>
      <c r="C5179" s="4" t="s">
        <v>197</v>
      </c>
      <c r="D5179">
        <v>2021</v>
      </c>
      <c r="E5179">
        <v>2</v>
      </c>
      <c r="F5179" s="9">
        <v>1</v>
      </c>
      <c r="G5179" t="s">
        <v>455</v>
      </c>
      <c r="H5179" t="s">
        <v>151</v>
      </c>
      <c r="I5179">
        <f>VLOOKUP(B5179,Information_sites!D:E,2,FALSE)</f>
        <v>-24.100999999999999</v>
      </c>
      <c r="J5179">
        <f>VLOOKUP(B5179,Information_sites!D:F,3,FALSE)</f>
        <v>-45.6997</v>
      </c>
      <c r="K5179">
        <v>1</v>
      </c>
      <c r="L5179">
        <v>104</v>
      </c>
      <c r="M5179">
        <v>40</v>
      </c>
      <c r="N5179">
        <v>9.1999999999999993</v>
      </c>
      <c r="O5179">
        <v>10</v>
      </c>
      <c r="P5179" s="5">
        <v>0.56111111111111101</v>
      </c>
      <c r="Q5179" s="5">
        <v>0.56736111111111098</v>
      </c>
      <c r="R5179">
        <v>18</v>
      </c>
      <c r="S5179" t="s">
        <v>100</v>
      </c>
      <c r="T5179">
        <v>4</v>
      </c>
      <c r="U5179">
        <v>3</v>
      </c>
      <c r="X5179" t="str">
        <f>VLOOKUP($S5179,Taxonomic!A:D,2,FALSE)</f>
        <v>gobiidae</v>
      </c>
      <c r="Y5179" t="str">
        <f>VLOOKUP(S5179,Taxonomic!A:D,3,FALSE)</f>
        <v>coryphopterus</v>
      </c>
      <c r="Z5179" t="str">
        <f>VLOOKUP(S5179,Taxonomic!A:D,4,FALSE)</f>
        <v>glaucofraenum</v>
      </c>
    </row>
    <row r="5180" spans="1:26" x14ac:dyDescent="0.2">
      <c r="A5180" t="s">
        <v>30</v>
      </c>
      <c r="B5180" t="s">
        <v>215</v>
      </c>
      <c r="C5180" s="4" t="s">
        <v>197</v>
      </c>
      <c r="D5180">
        <v>2021</v>
      </c>
      <c r="E5180">
        <v>2</v>
      </c>
      <c r="F5180" s="9">
        <v>1</v>
      </c>
      <c r="G5180" t="s">
        <v>455</v>
      </c>
      <c r="H5180" t="s">
        <v>151</v>
      </c>
      <c r="I5180">
        <f>VLOOKUP(B5180,Information_sites!D:E,2,FALSE)</f>
        <v>-24.100999999999999</v>
      </c>
      <c r="J5180">
        <f>VLOOKUP(B5180,Information_sites!D:F,3,FALSE)</f>
        <v>-45.6997</v>
      </c>
      <c r="K5180">
        <v>1</v>
      </c>
      <c r="L5180">
        <v>104</v>
      </c>
      <c r="M5180">
        <v>40</v>
      </c>
      <c r="N5180">
        <v>9.1999999999999993</v>
      </c>
      <c r="O5180">
        <v>10</v>
      </c>
      <c r="P5180" s="5">
        <v>0.56111111111111101</v>
      </c>
      <c r="Q5180" s="5">
        <v>0.56736111111111098</v>
      </c>
      <c r="R5180">
        <v>18</v>
      </c>
      <c r="S5180" t="s">
        <v>100</v>
      </c>
      <c r="T5180">
        <v>2</v>
      </c>
      <c r="U5180">
        <v>5</v>
      </c>
      <c r="X5180" t="str">
        <f>VLOOKUP($S5180,Taxonomic!A:D,2,FALSE)</f>
        <v>gobiidae</v>
      </c>
      <c r="Y5180" t="str">
        <f>VLOOKUP(S5180,Taxonomic!A:D,3,FALSE)</f>
        <v>coryphopterus</v>
      </c>
      <c r="Z5180" t="str">
        <f>VLOOKUP(S5180,Taxonomic!A:D,4,FALSE)</f>
        <v>glaucofraenum</v>
      </c>
    </row>
    <row r="5181" spans="1:26" x14ac:dyDescent="0.2">
      <c r="A5181" t="s">
        <v>30</v>
      </c>
      <c r="B5181" t="s">
        <v>215</v>
      </c>
      <c r="C5181" s="4" t="s">
        <v>197</v>
      </c>
      <c r="D5181">
        <v>2021</v>
      </c>
      <c r="E5181">
        <v>2</v>
      </c>
      <c r="F5181" s="9">
        <v>1</v>
      </c>
      <c r="G5181" t="s">
        <v>455</v>
      </c>
      <c r="H5181" t="s">
        <v>151</v>
      </c>
      <c r="I5181">
        <f>VLOOKUP(B5181,Information_sites!D:E,2,FALSE)</f>
        <v>-24.100999999999999</v>
      </c>
      <c r="J5181">
        <f>VLOOKUP(B5181,Information_sites!D:F,3,FALSE)</f>
        <v>-45.6997</v>
      </c>
      <c r="K5181">
        <v>1</v>
      </c>
      <c r="L5181">
        <v>104</v>
      </c>
      <c r="M5181">
        <v>40</v>
      </c>
      <c r="N5181">
        <v>9.1999999999999993</v>
      </c>
      <c r="O5181">
        <v>10</v>
      </c>
      <c r="P5181" s="5">
        <v>0.56111111111111101</v>
      </c>
      <c r="Q5181" s="5">
        <v>0.56736111111111098</v>
      </c>
      <c r="R5181">
        <v>18</v>
      </c>
      <c r="S5181" t="s">
        <v>100</v>
      </c>
      <c r="T5181">
        <v>3</v>
      </c>
      <c r="U5181">
        <v>7</v>
      </c>
      <c r="X5181" t="str">
        <f>VLOOKUP($S5181,Taxonomic!A:D,2,FALSE)</f>
        <v>gobiidae</v>
      </c>
      <c r="Y5181" t="str">
        <f>VLOOKUP(S5181,Taxonomic!A:D,3,FALSE)</f>
        <v>coryphopterus</v>
      </c>
      <c r="Z5181" t="str">
        <f>VLOOKUP(S5181,Taxonomic!A:D,4,FALSE)</f>
        <v>glaucofraenum</v>
      </c>
    </row>
    <row r="5182" spans="1:26" x14ac:dyDescent="0.2">
      <c r="A5182" t="s">
        <v>30</v>
      </c>
      <c r="B5182" t="s">
        <v>215</v>
      </c>
      <c r="C5182" s="4" t="s">
        <v>197</v>
      </c>
      <c r="D5182">
        <v>2021</v>
      </c>
      <c r="E5182">
        <v>2</v>
      </c>
      <c r="F5182" s="9">
        <v>1</v>
      </c>
      <c r="G5182" t="s">
        <v>455</v>
      </c>
      <c r="H5182" t="s">
        <v>151</v>
      </c>
      <c r="I5182">
        <f>VLOOKUP(B5182,Information_sites!D:E,2,FALSE)</f>
        <v>-24.100999999999999</v>
      </c>
      <c r="J5182">
        <f>VLOOKUP(B5182,Information_sites!D:F,3,FALSE)</f>
        <v>-45.6997</v>
      </c>
      <c r="K5182">
        <v>1</v>
      </c>
      <c r="L5182">
        <v>104</v>
      </c>
      <c r="M5182">
        <v>40</v>
      </c>
      <c r="N5182">
        <v>9.1999999999999993</v>
      </c>
      <c r="O5182">
        <v>10</v>
      </c>
      <c r="P5182" s="5">
        <v>0.56111111111111101</v>
      </c>
      <c r="Q5182" s="5">
        <v>0.56736111111111098</v>
      </c>
      <c r="R5182">
        <v>18</v>
      </c>
      <c r="S5182" t="s">
        <v>164</v>
      </c>
      <c r="T5182">
        <v>1</v>
      </c>
      <c r="U5182">
        <v>8</v>
      </c>
      <c r="X5182" t="str">
        <f>VLOOKUP($S5182,Taxonomic!A:D,2,FALSE)</f>
        <v>gobiidae</v>
      </c>
      <c r="Y5182" t="str">
        <f>VLOOKUP(S5182,Taxonomic!A:D,3,FALSE)</f>
        <v>ctenogobius</v>
      </c>
      <c r="Z5182" t="str">
        <f>VLOOKUP(S5182,Taxonomic!A:D,4,FALSE)</f>
        <v>saepepallens</v>
      </c>
    </row>
    <row r="5183" spans="1:26" x14ac:dyDescent="0.2">
      <c r="A5183" t="s">
        <v>30</v>
      </c>
      <c r="B5183" t="s">
        <v>215</v>
      </c>
      <c r="C5183" s="4" t="s">
        <v>197</v>
      </c>
      <c r="D5183">
        <v>2021</v>
      </c>
      <c r="E5183">
        <v>2</v>
      </c>
      <c r="F5183" s="9">
        <v>1</v>
      </c>
      <c r="G5183" t="s">
        <v>455</v>
      </c>
      <c r="H5183" t="s">
        <v>151</v>
      </c>
      <c r="I5183">
        <f>VLOOKUP(B5183,Information_sites!D:E,2,FALSE)</f>
        <v>-24.100999999999999</v>
      </c>
      <c r="J5183">
        <f>VLOOKUP(B5183,Information_sites!D:F,3,FALSE)</f>
        <v>-45.6997</v>
      </c>
      <c r="K5183">
        <v>1</v>
      </c>
      <c r="L5183">
        <v>104</v>
      </c>
      <c r="M5183">
        <v>40</v>
      </c>
      <c r="N5183">
        <v>9.1999999999999993</v>
      </c>
      <c r="O5183">
        <v>10</v>
      </c>
      <c r="P5183" s="5">
        <v>0.56111111111111101</v>
      </c>
      <c r="Q5183" s="5">
        <v>0.56736111111111098</v>
      </c>
      <c r="R5183">
        <v>18</v>
      </c>
      <c r="S5183" t="s">
        <v>55</v>
      </c>
      <c r="T5183">
        <v>1</v>
      </c>
      <c r="U5183">
        <v>3</v>
      </c>
      <c r="X5183" t="str">
        <f>VLOOKUP($S5183,Taxonomic!A:D,2,FALSE)</f>
        <v>blenniidae</v>
      </c>
      <c r="Y5183" t="str">
        <f>VLOOKUP(S5183,Taxonomic!A:D,3,FALSE)</f>
        <v>parablennius</v>
      </c>
      <c r="Z5183" t="str">
        <f>VLOOKUP(S5183,Taxonomic!A:D,4,FALSE)</f>
        <v>pilicornis</v>
      </c>
    </row>
    <row r="5184" spans="1:26" x14ac:dyDescent="0.2">
      <c r="A5184" t="s">
        <v>30</v>
      </c>
      <c r="B5184" t="s">
        <v>215</v>
      </c>
      <c r="C5184" s="4" t="s">
        <v>197</v>
      </c>
      <c r="D5184">
        <v>2021</v>
      </c>
      <c r="E5184">
        <v>2</v>
      </c>
      <c r="F5184" s="9">
        <v>1</v>
      </c>
      <c r="G5184" t="s">
        <v>455</v>
      </c>
      <c r="H5184" t="s">
        <v>151</v>
      </c>
      <c r="I5184">
        <f>VLOOKUP(B5184,Information_sites!D:E,2,FALSE)</f>
        <v>-24.100999999999999</v>
      </c>
      <c r="J5184">
        <f>VLOOKUP(B5184,Information_sites!D:F,3,FALSE)</f>
        <v>-45.6997</v>
      </c>
      <c r="K5184">
        <v>1</v>
      </c>
      <c r="L5184">
        <v>104</v>
      </c>
      <c r="M5184">
        <v>40</v>
      </c>
      <c r="N5184">
        <v>9.1999999999999993</v>
      </c>
      <c r="O5184">
        <v>10</v>
      </c>
      <c r="P5184" s="5">
        <v>0.56111111111111101</v>
      </c>
      <c r="Q5184" s="5">
        <v>0.56736111111111098</v>
      </c>
      <c r="R5184">
        <v>18</v>
      </c>
      <c r="S5184" t="s">
        <v>55</v>
      </c>
      <c r="T5184">
        <v>1</v>
      </c>
      <c r="U5184">
        <v>5</v>
      </c>
      <c r="X5184" t="str">
        <f>VLOOKUP($S5184,Taxonomic!A:D,2,FALSE)</f>
        <v>blenniidae</v>
      </c>
      <c r="Y5184" t="str">
        <f>VLOOKUP(S5184,Taxonomic!A:D,3,FALSE)</f>
        <v>parablennius</v>
      </c>
      <c r="Z5184" t="str">
        <f>VLOOKUP(S5184,Taxonomic!A:D,4,FALSE)</f>
        <v>pilicornis</v>
      </c>
    </row>
    <row r="5185" spans="1:26" x14ac:dyDescent="0.2">
      <c r="A5185" t="s">
        <v>30</v>
      </c>
      <c r="B5185" t="s">
        <v>215</v>
      </c>
      <c r="C5185" s="4" t="s">
        <v>197</v>
      </c>
      <c r="D5185">
        <v>2021</v>
      </c>
      <c r="E5185">
        <v>2</v>
      </c>
      <c r="F5185" s="9">
        <v>1</v>
      </c>
      <c r="G5185" t="s">
        <v>455</v>
      </c>
      <c r="H5185" t="s">
        <v>151</v>
      </c>
      <c r="I5185">
        <f>VLOOKUP(B5185,Information_sites!D:E,2,FALSE)</f>
        <v>-24.100999999999999</v>
      </c>
      <c r="J5185">
        <f>VLOOKUP(B5185,Information_sites!D:F,3,FALSE)</f>
        <v>-45.6997</v>
      </c>
      <c r="K5185">
        <v>1</v>
      </c>
      <c r="L5185">
        <v>104</v>
      </c>
      <c r="M5185">
        <v>40</v>
      </c>
      <c r="N5185">
        <v>9.1999999999999993</v>
      </c>
      <c r="O5185">
        <v>10</v>
      </c>
      <c r="P5185" s="5">
        <v>0.56111111111111101</v>
      </c>
      <c r="Q5185" s="5">
        <v>0.56736111111111098</v>
      </c>
      <c r="R5185">
        <v>18</v>
      </c>
      <c r="S5185" t="s">
        <v>153</v>
      </c>
      <c r="T5185">
        <v>1</v>
      </c>
      <c r="U5185">
        <v>4</v>
      </c>
      <c r="X5185" t="str">
        <f>VLOOKUP($S5185,Taxonomic!A:D,2,FALSE)</f>
        <v>gobiidae</v>
      </c>
      <c r="Y5185" t="str">
        <f>VLOOKUP(S5185,Taxonomic!A:D,3,FALSE)</f>
        <v>gnatholepis</v>
      </c>
      <c r="Z5185" t="str">
        <f>VLOOKUP(S5185,Taxonomic!A:D,4,FALSE)</f>
        <v>thompsoni</v>
      </c>
    </row>
    <row r="5186" spans="1:26" x14ac:dyDescent="0.2">
      <c r="A5186" t="s">
        <v>30</v>
      </c>
      <c r="B5186" t="s">
        <v>215</v>
      </c>
      <c r="C5186" s="4" t="s">
        <v>197</v>
      </c>
      <c r="D5186">
        <v>2021</v>
      </c>
      <c r="E5186">
        <v>2</v>
      </c>
      <c r="F5186" s="9">
        <v>1</v>
      </c>
      <c r="G5186" t="s">
        <v>455</v>
      </c>
      <c r="H5186" t="s">
        <v>151</v>
      </c>
      <c r="I5186">
        <f>VLOOKUP(B5186,Information_sites!D:E,2,FALSE)</f>
        <v>-24.100999999999999</v>
      </c>
      <c r="J5186">
        <f>VLOOKUP(B5186,Information_sites!D:F,3,FALSE)</f>
        <v>-45.6997</v>
      </c>
      <c r="K5186">
        <v>1</v>
      </c>
      <c r="L5186">
        <v>104</v>
      </c>
      <c r="M5186">
        <v>40</v>
      </c>
      <c r="N5186">
        <v>9.1999999999999993</v>
      </c>
      <c r="O5186">
        <v>10</v>
      </c>
      <c r="P5186" s="5">
        <v>0.56111111111111101</v>
      </c>
      <c r="Q5186" s="5">
        <v>0.56736111111111098</v>
      </c>
      <c r="R5186">
        <v>18</v>
      </c>
      <c r="S5186" t="s">
        <v>153</v>
      </c>
      <c r="T5186">
        <v>1</v>
      </c>
      <c r="U5186">
        <v>6</v>
      </c>
      <c r="X5186" t="str">
        <f>VLOOKUP($S5186,Taxonomic!A:D,2,FALSE)</f>
        <v>gobiidae</v>
      </c>
      <c r="Y5186" t="str">
        <f>VLOOKUP(S5186,Taxonomic!A:D,3,FALSE)</f>
        <v>gnatholepis</v>
      </c>
      <c r="Z5186" t="str">
        <f>VLOOKUP(S5186,Taxonomic!A:D,4,FALSE)</f>
        <v>thompsoni</v>
      </c>
    </row>
    <row r="5187" spans="1:26" x14ac:dyDescent="0.2">
      <c r="A5187" t="s">
        <v>30</v>
      </c>
      <c r="B5187" t="s">
        <v>215</v>
      </c>
      <c r="C5187" s="4" t="s">
        <v>197</v>
      </c>
      <c r="D5187">
        <v>2021</v>
      </c>
      <c r="E5187">
        <v>2</v>
      </c>
      <c r="F5187" s="9">
        <v>1</v>
      </c>
      <c r="G5187" t="s">
        <v>455</v>
      </c>
      <c r="H5187" t="s">
        <v>151</v>
      </c>
      <c r="I5187">
        <f>VLOOKUP(B5187,Information_sites!D:E,2,FALSE)</f>
        <v>-24.100999999999999</v>
      </c>
      <c r="J5187">
        <f>VLOOKUP(B5187,Information_sites!D:F,3,FALSE)</f>
        <v>-45.6997</v>
      </c>
      <c r="K5187">
        <v>2</v>
      </c>
      <c r="L5187">
        <v>105</v>
      </c>
      <c r="M5187">
        <v>40</v>
      </c>
      <c r="N5187">
        <v>7.9</v>
      </c>
      <c r="O5187">
        <v>13</v>
      </c>
      <c r="P5187" s="5">
        <v>0.56805555555555598</v>
      </c>
      <c r="Q5187" s="5">
        <v>0.57430555555555496</v>
      </c>
      <c r="R5187">
        <v>26</v>
      </c>
      <c r="S5187" t="s">
        <v>34</v>
      </c>
      <c r="T5187">
        <v>1</v>
      </c>
      <c r="U5187">
        <v>20</v>
      </c>
      <c r="X5187" t="str">
        <f>VLOOKUP($S5187,Taxonomic!A:D,2,FALSE)</f>
        <v>labridae</v>
      </c>
      <c r="Y5187" t="str">
        <f>VLOOKUP(S5187,Taxonomic!A:D,3,FALSE)</f>
        <v>bodianus</v>
      </c>
      <c r="Z5187" t="str">
        <f>VLOOKUP(S5187,Taxonomic!A:D,4,FALSE)</f>
        <v>pulchellus</v>
      </c>
    </row>
    <row r="5188" spans="1:26" x14ac:dyDescent="0.2">
      <c r="A5188" t="s">
        <v>30</v>
      </c>
      <c r="B5188" t="s">
        <v>215</v>
      </c>
      <c r="C5188" s="4" t="s">
        <v>197</v>
      </c>
      <c r="D5188">
        <v>2021</v>
      </c>
      <c r="E5188">
        <v>2</v>
      </c>
      <c r="F5188" s="9">
        <v>1</v>
      </c>
      <c r="G5188" t="s">
        <v>455</v>
      </c>
      <c r="H5188" t="s">
        <v>151</v>
      </c>
      <c r="I5188">
        <f>VLOOKUP(B5188,Information_sites!D:E,2,FALSE)</f>
        <v>-24.100999999999999</v>
      </c>
      <c r="J5188">
        <f>VLOOKUP(B5188,Information_sites!D:F,3,FALSE)</f>
        <v>-45.6997</v>
      </c>
      <c r="K5188">
        <v>2</v>
      </c>
      <c r="L5188">
        <v>105</v>
      </c>
      <c r="M5188">
        <v>40</v>
      </c>
      <c r="N5188">
        <v>7.9</v>
      </c>
      <c r="O5188">
        <v>13</v>
      </c>
      <c r="P5188" s="5">
        <v>0.56805555555555598</v>
      </c>
      <c r="Q5188" s="5">
        <v>0.57430555555555496</v>
      </c>
      <c r="R5188">
        <v>26</v>
      </c>
      <c r="S5188" t="s">
        <v>34</v>
      </c>
      <c r="T5188">
        <v>1</v>
      </c>
      <c r="U5188">
        <v>22</v>
      </c>
      <c r="X5188" t="str">
        <f>VLOOKUP($S5188,Taxonomic!A:D,2,FALSE)</f>
        <v>labridae</v>
      </c>
      <c r="Y5188" t="str">
        <f>VLOOKUP(S5188,Taxonomic!A:D,3,FALSE)</f>
        <v>bodianus</v>
      </c>
      <c r="Z5188" t="str">
        <f>VLOOKUP(S5188,Taxonomic!A:D,4,FALSE)</f>
        <v>pulchellus</v>
      </c>
    </row>
    <row r="5189" spans="1:26" x14ac:dyDescent="0.2">
      <c r="A5189" t="s">
        <v>30</v>
      </c>
      <c r="B5189" t="s">
        <v>215</v>
      </c>
      <c r="C5189" s="4" t="s">
        <v>197</v>
      </c>
      <c r="D5189">
        <v>2021</v>
      </c>
      <c r="E5189">
        <v>2</v>
      </c>
      <c r="F5189" s="9">
        <v>1</v>
      </c>
      <c r="G5189" t="s">
        <v>455</v>
      </c>
      <c r="H5189" t="s">
        <v>151</v>
      </c>
      <c r="I5189">
        <f>VLOOKUP(B5189,Information_sites!D:E,2,FALSE)</f>
        <v>-24.100999999999999</v>
      </c>
      <c r="J5189">
        <f>VLOOKUP(B5189,Information_sites!D:F,3,FALSE)</f>
        <v>-45.6997</v>
      </c>
      <c r="K5189">
        <v>2</v>
      </c>
      <c r="L5189">
        <v>105</v>
      </c>
      <c r="M5189">
        <v>40</v>
      </c>
      <c r="N5189">
        <v>7.9</v>
      </c>
      <c r="O5189">
        <v>13</v>
      </c>
      <c r="P5189" s="5">
        <v>0.56805555555555598</v>
      </c>
      <c r="Q5189" s="5">
        <v>0.57430555555555496</v>
      </c>
      <c r="R5189">
        <v>26</v>
      </c>
      <c r="S5189" t="s">
        <v>34</v>
      </c>
      <c r="T5189">
        <v>1</v>
      </c>
      <c r="U5189">
        <v>25</v>
      </c>
      <c r="X5189" t="str">
        <f>VLOOKUP($S5189,Taxonomic!A:D,2,FALSE)</f>
        <v>labridae</v>
      </c>
      <c r="Y5189" t="str">
        <f>VLOOKUP(S5189,Taxonomic!A:D,3,FALSE)</f>
        <v>bodianus</v>
      </c>
      <c r="Z5189" t="str">
        <f>VLOOKUP(S5189,Taxonomic!A:D,4,FALSE)</f>
        <v>pulchellus</v>
      </c>
    </row>
    <row r="5190" spans="1:26" x14ac:dyDescent="0.2">
      <c r="A5190" t="s">
        <v>30</v>
      </c>
      <c r="B5190" t="s">
        <v>215</v>
      </c>
      <c r="C5190" s="4" t="s">
        <v>197</v>
      </c>
      <c r="D5190">
        <v>2021</v>
      </c>
      <c r="E5190">
        <v>2</v>
      </c>
      <c r="F5190" s="9">
        <v>1</v>
      </c>
      <c r="G5190" t="s">
        <v>455</v>
      </c>
      <c r="H5190" t="s">
        <v>151</v>
      </c>
      <c r="I5190">
        <f>VLOOKUP(B5190,Information_sites!D:E,2,FALSE)</f>
        <v>-24.100999999999999</v>
      </c>
      <c r="J5190">
        <f>VLOOKUP(B5190,Information_sites!D:F,3,FALSE)</f>
        <v>-45.6997</v>
      </c>
      <c r="K5190">
        <v>2</v>
      </c>
      <c r="L5190">
        <v>105</v>
      </c>
      <c r="M5190">
        <v>40</v>
      </c>
      <c r="N5190">
        <v>7.9</v>
      </c>
      <c r="O5190">
        <v>13</v>
      </c>
      <c r="P5190" s="5">
        <v>0.56805555555555598</v>
      </c>
      <c r="Q5190" s="5">
        <v>0.57430555555555496</v>
      </c>
      <c r="R5190">
        <v>26</v>
      </c>
      <c r="S5190" t="s">
        <v>34</v>
      </c>
      <c r="T5190">
        <v>1</v>
      </c>
      <c r="U5190">
        <v>30</v>
      </c>
      <c r="X5190" t="str">
        <f>VLOOKUP($S5190,Taxonomic!A:D,2,FALSE)</f>
        <v>labridae</v>
      </c>
      <c r="Y5190" t="str">
        <f>VLOOKUP(S5190,Taxonomic!A:D,3,FALSE)</f>
        <v>bodianus</v>
      </c>
      <c r="Z5190" t="str">
        <f>VLOOKUP(S5190,Taxonomic!A:D,4,FALSE)</f>
        <v>pulchellus</v>
      </c>
    </row>
    <row r="5191" spans="1:26" x14ac:dyDescent="0.2">
      <c r="A5191" t="s">
        <v>30</v>
      </c>
      <c r="B5191" t="s">
        <v>215</v>
      </c>
      <c r="C5191" s="4" t="s">
        <v>197</v>
      </c>
      <c r="D5191">
        <v>2021</v>
      </c>
      <c r="E5191">
        <v>2</v>
      </c>
      <c r="F5191" s="9">
        <v>1</v>
      </c>
      <c r="G5191" t="s">
        <v>455</v>
      </c>
      <c r="H5191" t="s">
        <v>151</v>
      </c>
      <c r="I5191">
        <f>VLOOKUP(B5191,Information_sites!D:E,2,FALSE)</f>
        <v>-24.100999999999999</v>
      </c>
      <c r="J5191">
        <f>VLOOKUP(B5191,Information_sites!D:F,3,FALSE)</f>
        <v>-45.6997</v>
      </c>
      <c r="K5191">
        <v>2</v>
      </c>
      <c r="L5191">
        <v>105</v>
      </c>
      <c r="M5191">
        <v>40</v>
      </c>
      <c r="N5191">
        <v>7.9</v>
      </c>
      <c r="O5191">
        <v>13</v>
      </c>
      <c r="P5191" s="5">
        <v>0.56805555555555598</v>
      </c>
      <c r="Q5191" s="5">
        <v>0.57430555555555496</v>
      </c>
      <c r="R5191">
        <v>26</v>
      </c>
      <c r="S5191" t="s">
        <v>65</v>
      </c>
      <c r="T5191">
        <v>1</v>
      </c>
      <c r="U5191">
        <v>2</v>
      </c>
      <c r="X5191" t="str">
        <f>VLOOKUP($S5191,Taxonomic!A:D,2,FALSE)</f>
        <v>gobiidae</v>
      </c>
      <c r="Y5191" t="str">
        <f>VLOOKUP(S5191,Taxonomic!A:D,3,FALSE)</f>
        <v>elacatinus</v>
      </c>
      <c r="Z5191" t="str">
        <f>VLOOKUP(S5191,Taxonomic!A:D,4,FALSE)</f>
        <v>figaro</v>
      </c>
    </row>
    <row r="5192" spans="1:26" x14ac:dyDescent="0.2">
      <c r="A5192" t="s">
        <v>30</v>
      </c>
      <c r="B5192" t="s">
        <v>215</v>
      </c>
      <c r="C5192" s="4" t="s">
        <v>197</v>
      </c>
      <c r="D5192">
        <v>2021</v>
      </c>
      <c r="E5192">
        <v>2</v>
      </c>
      <c r="F5192" s="9">
        <v>1</v>
      </c>
      <c r="G5192" t="s">
        <v>455</v>
      </c>
      <c r="H5192" t="s">
        <v>151</v>
      </c>
      <c r="I5192">
        <f>VLOOKUP(B5192,Information_sites!D:E,2,FALSE)</f>
        <v>-24.100999999999999</v>
      </c>
      <c r="J5192">
        <f>VLOOKUP(B5192,Information_sites!D:F,3,FALSE)</f>
        <v>-45.6997</v>
      </c>
      <c r="K5192">
        <v>2</v>
      </c>
      <c r="L5192">
        <v>105</v>
      </c>
      <c r="M5192">
        <v>40</v>
      </c>
      <c r="N5192">
        <v>7.9</v>
      </c>
      <c r="O5192">
        <v>13</v>
      </c>
      <c r="P5192" s="5">
        <v>0.56805555555555598</v>
      </c>
      <c r="Q5192" s="5">
        <v>0.57430555555555496</v>
      </c>
      <c r="R5192">
        <v>26</v>
      </c>
      <c r="S5192" t="s">
        <v>65</v>
      </c>
      <c r="T5192">
        <v>3</v>
      </c>
      <c r="U5192">
        <v>3</v>
      </c>
      <c r="X5192" t="str">
        <f>VLOOKUP($S5192,Taxonomic!A:D,2,FALSE)</f>
        <v>gobiidae</v>
      </c>
      <c r="Y5192" t="str">
        <f>VLOOKUP(S5192,Taxonomic!A:D,3,FALSE)</f>
        <v>elacatinus</v>
      </c>
      <c r="Z5192" t="str">
        <f>VLOOKUP(S5192,Taxonomic!A:D,4,FALSE)</f>
        <v>figaro</v>
      </c>
    </row>
    <row r="5193" spans="1:26" x14ac:dyDescent="0.2">
      <c r="A5193" t="s">
        <v>30</v>
      </c>
      <c r="B5193" t="s">
        <v>215</v>
      </c>
      <c r="C5193" s="4" t="s">
        <v>197</v>
      </c>
      <c r="D5193">
        <v>2021</v>
      </c>
      <c r="E5193">
        <v>2</v>
      </c>
      <c r="F5193" s="9">
        <v>1</v>
      </c>
      <c r="G5193" t="s">
        <v>455</v>
      </c>
      <c r="H5193" t="s">
        <v>151</v>
      </c>
      <c r="I5193">
        <f>VLOOKUP(B5193,Information_sites!D:E,2,FALSE)</f>
        <v>-24.100999999999999</v>
      </c>
      <c r="J5193">
        <f>VLOOKUP(B5193,Information_sites!D:F,3,FALSE)</f>
        <v>-45.6997</v>
      </c>
      <c r="K5193">
        <v>2</v>
      </c>
      <c r="L5193">
        <v>105</v>
      </c>
      <c r="M5193">
        <v>40</v>
      </c>
      <c r="N5193">
        <v>7.9</v>
      </c>
      <c r="O5193">
        <v>13</v>
      </c>
      <c r="P5193" s="5">
        <v>0.56805555555555598</v>
      </c>
      <c r="Q5193" s="5">
        <v>0.57430555555555496</v>
      </c>
      <c r="R5193">
        <v>26</v>
      </c>
      <c r="S5193" t="s">
        <v>65</v>
      </c>
      <c r="T5193">
        <v>1</v>
      </c>
      <c r="U5193">
        <v>4</v>
      </c>
      <c r="X5193" t="str">
        <f>VLOOKUP($S5193,Taxonomic!A:D,2,FALSE)</f>
        <v>gobiidae</v>
      </c>
      <c r="Y5193" t="str">
        <f>VLOOKUP(S5193,Taxonomic!A:D,3,FALSE)</f>
        <v>elacatinus</v>
      </c>
      <c r="Z5193" t="str">
        <f>VLOOKUP(S5193,Taxonomic!A:D,4,FALSE)</f>
        <v>figaro</v>
      </c>
    </row>
    <row r="5194" spans="1:26" x14ac:dyDescent="0.2">
      <c r="A5194" t="s">
        <v>30</v>
      </c>
      <c r="B5194" t="s">
        <v>215</v>
      </c>
      <c r="C5194" s="4" t="s">
        <v>197</v>
      </c>
      <c r="D5194">
        <v>2021</v>
      </c>
      <c r="E5194">
        <v>2</v>
      </c>
      <c r="F5194" s="9">
        <v>1</v>
      </c>
      <c r="G5194" t="s">
        <v>455</v>
      </c>
      <c r="H5194" t="s">
        <v>151</v>
      </c>
      <c r="I5194">
        <f>VLOOKUP(B5194,Information_sites!D:E,2,FALSE)</f>
        <v>-24.100999999999999</v>
      </c>
      <c r="J5194">
        <f>VLOOKUP(B5194,Information_sites!D:F,3,FALSE)</f>
        <v>-45.6997</v>
      </c>
      <c r="K5194">
        <v>2</v>
      </c>
      <c r="L5194">
        <v>105</v>
      </c>
      <c r="M5194">
        <v>40</v>
      </c>
      <c r="N5194">
        <v>7.9</v>
      </c>
      <c r="O5194">
        <v>13</v>
      </c>
      <c r="P5194" s="5">
        <v>0.56805555555555598</v>
      </c>
      <c r="Q5194" s="5">
        <v>0.57430555555555496</v>
      </c>
      <c r="R5194">
        <v>26</v>
      </c>
      <c r="S5194" t="s">
        <v>148</v>
      </c>
      <c r="T5194">
        <v>1</v>
      </c>
      <c r="U5194">
        <v>13</v>
      </c>
      <c r="X5194" t="str">
        <f>VLOOKUP($S5194,Taxonomic!A:D,2,FALSE)</f>
        <v>monacanthidae</v>
      </c>
      <c r="Y5194" t="str">
        <f>VLOOKUP(S5194,Taxonomic!A:D,3,FALSE)</f>
        <v>cantherhines</v>
      </c>
      <c r="Z5194" t="str">
        <f>VLOOKUP(S5194,Taxonomic!A:D,4,FALSE)</f>
        <v>pullus</v>
      </c>
    </row>
    <row r="5195" spans="1:26" x14ac:dyDescent="0.2">
      <c r="A5195" t="s">
        <v>30</v>
      </c>
      <c r="B5195" t="s">
        <v>215</v>
      </c>
      <c r="C5195" s="4" t="s">
        <v>197</v>
      </c>
      <c r="D5195">
        <v>2021</v>
      </c>
      <c r="E5195">
        <v>2</v>
      </c>
      <c r="F5195" s="9">
        <v>1</v>
      </c>
      <c r="G5195" t="s">
        <v>455</v>
      </c>
      <c r="H5195" t="s">
        <v>151</v>
      </c>
      <c r="I5195">
        <f>VLOOKUP(B5195,Information_sites!D:E,2,FALSE)</f>
        <v>-24.100999999999999</v>
      </c>
      <c r="J5195">
        <f>VLOOKUP(B5195,Information_sites!D:F,3,FALSE)</f>
        <v>-45.6997</v>
      </c>
      <c r="K5195">
        <v>2</v>
      </c>
      <c r="L5195">
        <v>105</v>
      </c>
      <c r="M5195">
        <v>40</v>
      </c>
      <c r="N5195">
        <v>7.9</v>
      </c>
      <c r="O5195">
        <v>13</v>
      </c>
      <c r="P5195" s="5">
        <v>0.56805555555555598</v>
      </c>
      <c r="Q5195" s="5">
        <v>0.57430555555555496</v>
      </c>
      <c r="R5195">
        <v>26</v>
      </c>
      <c r="S5195" t="s">
        <v>148</v>
      </c>
      <c r="T5195">
        <v>1</v>
      </c>
      <c r="U5195">
        <v>18</v>
      </c>
      <c r="X5195" t="str">
        <f>VLOOKUP($S5195,Taxonomic!A:D,2,FALSE)</f>
        <v>monacanthidae</v>
      </c>
      <c r="Y5195" t="str">
        <f>VLOOKUP(S5195,Taxonomic!A:D,3,FALSE)</f>
        <v>cantherhines</v>
      </c>
      <c r="Z5195" t="str">
        <f>VLOOKUP(S5195,Taxonomic!A:D,4,FALSE)</f>
        <v>pullus</v>
      </c>
    </row>
    <row r="5196" spans="1:26" x14ac:dyDescent="0.2">
      <c r="A5196" t="s">
        <v>30</v>
      </c>
      <c r="B5196" t="s">
        <v>215</v>
      </c>
      <c r="C5196" s="4" t="s">
        <v>197</v>
      </c>
      <c r="D5196">
        <v>2021</v>
      </c>
      <c r="E5196">
        <v>2</v>
      </c>
      <c r="F5196" s="9">
        <v>1</v>
      </c>
      <c r="G5196" t="s">
        <v>455</v>
      </c>
      <c r="H5196" t="s">
        <v>151</v>
      </c>
      <c r="I5196">
        <f>VLOOKUP(B5196,Information_sites!D:E,2,FALSE)</f>
        <v>-24.100999999999999</v>
      </c>
      <c r="J5196">
        <f>VLOOKUP(B5196,Information_sites!D:F,3,FALSE)</f>
        <v>-45.6997</v>
      </c>
      <c r="K5196">
        <v>2</v>
      </c>
      <c r="L5196">
        <v>105</v>
      </c>
      <c r="M5196">
        <v>40</v>
      </c>
      <c r="N5196">
        <v>7.9</v>
      </c>
      <c r="O5196">
        <v>13</v>
      </c>
      <c r="P5196" s="5">
        <v>0.56805555555555598</v>
      </c>
      <c r="Q5196" s="5">
        <v>0.57430555555555496</v>
      </c>
      <c r="R5196">
        <v>26</v>
      </c>
      <c r="S5196" t="s">
        <v>33</v>
      </c>
      <c r="T5196">
        <v>1</v>
      </c>
      <c r="U5196">
        <v>17</v>
      </c>
      <c r="X5196" t="str">
        <f>VLOOKUP($S5196,Taxonomic!A:D,2,FALSE)</f>
        <v>pomacentridae</v>
      </c>
      <c r="Y5196" t="str">
        <f>VLOOKUP(S5196,Taxonomic!A:D,3,FALSE)</f>
        <v>abudefduf</v>
      </c>
      <c r="Z5196" t="str">
        <f>VLOOKUP(S5196,Taxonomic!A:D,4,FALSE)</f>
        <v>saxatilis</v>
      </c>
    </row>
    <row r="5197" spans="1:26" x14ac:dyDescent="0.2">
      <c r="A5197" t="s">
        <v>30</v>
      </c>
      <c r="B5197" t="s">
        <v>215</v>
      </c>
      <c r="C5197" s="4" t="s">
        <v>197</v>
      </c>
      <c r="D5197">
        <v>2021</v>
      </c>
      <c r="E5197">
        <v>2</v>
      </c>
      <c r="F5197" s="9">
        <v>1</v>
      </c>
      <c r="G5197" t="s">
        <v>455</v>
      </c>
      <c r="H5197" t="s">
        <v>151</v>
      </c>
      <c r="I5197">
        <f>VLOOKUP(B5197,Information_sites!D:E,2,FALSE)</f>
        <v>-24.100999999999999</v>
      </c>
      <c r="J5197">
        <f>VLOOKUP(B5197,Information_sites!D:F,3,FALSE)</f>
        <v>-45.6997</v>
      </c>
      <c r="K5197">
        <v>2</v>
      </c>
      <c r="L5197">
        <v>105</v>
      </c>
      <c r="M5197">
        <v>40</v>
      </c>
      <c r="N5197">
        <v>7.9</v>
      </c>
      <c r="O5197">
        <v>13</v>
      </c>
      <c r="P5197" s="5">
        <v>0.56805555555555598</v>
      </c>
      <c r="Q5197" s="5">
        <v>0.57430555555555496</v>
      </c>
      <c r="R5197">
        <v>26</v>
      </c>
      <c r="S5197" t="s">
        <v>60</v>
      </c>
      <c r="T5197">
        <v>2</v>
      </c>
      <c r="U5197">
        <v>15</v>
      </c>
      <c r="X5197" t="str">
        <f>VLOOKUP($S5197,Taxonomic!A:D,2,FALSE)</f>
        <v>chaetodontidae</v>
      </c>
      <c r="Y5197" t="str">
        <f>VLOOKUP(S5197,Taxonomic!A:D,3,FALSE)</f>
        <v>chaetodon</v>
      </c>
      <c r="Z5197" t="str">
        <f>VLOOKUP(S5197,Taxonomic!A:D,4,FALSE)</f>
        <v>striatus</v>
      </c>
    </row>
    <row r="5198" spans="1:26" x14ac:dyDescent="0.2">
      <c r="A5198" t="s">
        <v>30</v>
      </c>
      <c r="B5198" t="s">
        <v>215</v>
      </c>
      <c r="C5198" s="4" t="s">
        <v>197</v>
      </c>
      <c r="D5198">
        <v>2021</v>
      </c>
      <c r="E5198">
        <v>2</v>
      </c>
      <c r="F5198" s="9">
        <v>1</v>
      </c>
      <c r="G5198" t="s">
        <v>455</v>
      </c>
      <c r="H5198" t="s">
        <v>151</v>
      </c>
      <c r="I5198">
        <f>VLOOKUP(B5198,Information_sites!D:E,2,FALSE)</f>
        <v>-24.100999999999999</v>
      </c>
      <c r="J5198">
        <f>VLOOKUP(B5198,Information_sites!D:F,3,FALSE)</f>
        <v>-45.6997</v>
      </c>
      <c r="K5198">
        <v>2</v>
      </c>
      <c r="L5198">
        <v>105</v>
      </c>
      <c r="M5198">
        <v>40</v>
      </c>
      <c r="N5198">
        <v>7.9</v>
      </c>
      <c r="O5198">
        <v>13</v>
      </c>
      <c r="P5198" s="5">
        <v>0.56805555555555598</v>
      </c>
      <c r="Q5198" s="5">
        <v>0.57430555555555496</v>
      </c>
      <c r="R5198">
        <v>26</v>
      </c>
      <c r="S5198" t="s">
        <v>44</v>
      </c>
      <c r="T5198">
        <v>1</v>
      </c>
      <c r="U5198">
        <v>30</v>
      </c>
      <c r="X5198" t="str">
        <f>VLOOKUP($S5198,Taxonomic!A:D,2,FALSE)</f>
        <v>pomacanthidae</v>
      </c>
      <c r="Y5198" t="str">
        <f>VLOOKUP(S5198,Taxonomic!A:D,3,FALSE)</f>
        <v>pomacanthus</v>
      </c>
      <c r="Z5198" t="str">
        <f>VLOOKUP(S5198,Taxonomic!A:D,4,FALSE)</f>
        <v>paru</v>
      </c>
    </row>
    <row r="5199" spans="1:26" x14ac:dyDescent="0.2">
      <c r="A5199" t="s">
        <v>30</v>
      </c>
      <c r="B5199" t="s">
        <v>215</v>
      </c>
      <c r="C5199" s="4" t="s">
        <v>197</v>
      </c>
      <c r="D5199">
        <v>2021</v>
      </c>
      <c r="E5199">
        <v>2</v>
      </c>
      <c r="F5199" s="9">
        <v>1</v>
      </c>
      <c r="G5199" t="s">
        <v>455</v>
      </c>
      <c r="H5199" t="s">
        <v>151</v>
      </c>
      <c r="I5199">
        <f>VLOOKUP(B5199,Information_sites!D:E,2,FALSE)</f>
        <v>-24.100999999999999</v>
      </c>
      <c r="J5199">
        <f>VLOOKUP(B5199,Information_sites!D:F,3,FALSE)</f>
        <v>-45.6997</v>
      </c>
      <c r="K5199">
        <v>2</v>
      </c>
      <c r="L5199">
        <v>105</v>
      </c>
      <c r="M5199">
        <v>40</v>
      </c>
      <c r="N5199">
        <v>7.9</v>
      </c>
      <c r="O5199">
        <v>13</v>
      </c>
      <c r="P5199" s="5">
        <v>0.56805555555555598</v>
      </c>
      <c r="Q5199" s="5">
        <v>0.57430555555555496</v>
      </c>
      <c r="R5199">
        <v>26</v>
      </c>
      <c r="S5199" t="s">
        <v>44</v>
      </c>
      <c r="T5199">
        <v>1</v>
      </c>
      <c r="U5199">
        <v>32</v>
      </c>
      <c r="X5199" t="str">
        <f>VLOOKUP($S5199,Taxonomic!A:D,2,FALSE)</f>
        <v>pomacanthidae</v>
      </c>
      <c r="Y5199" t="str">
        <f>VLOOKUP(S5199,Taxonomic!A:D,3,FALSE)</f>
        <v>pomacanthus</v>
      </c>
      <c r="Z5199" t="str">
        <f>VLOOKUP(S5199,Taxonomic!A:D,4,FALSE)</f>
        <v>paru</v>
      </c>
    </row>
    <row r="5200" spans="1:26" x14ac:dyDescent="0.2">
      <c r="A5200" t="s">
        <v>30</v>
      </c>
      <c r="B5200" t="s">
        <v>215</v>
      </c>
      <c r="C5200" s="4" t="s">
        <v>197</v>
      </c>
      <c r="D5200">
        <v>2021</v>
      </c>
      <c r="E5200">
        <v>2</v>
      </c>
      <c r="F5200" s="9">
        <v>1</v>
      </c>
      <c r="G5200" t="s">
        <v>455</v>
      </c>
      <c r="H5200" t="s">
        <v>151</v>
      </c>
      <c r="I5200">
        <f>VLOOKUP(B5200,Information_sites!D:E,2,FALSE)</f>
        <v>-24.100999999999999</v>
      </c>
      <c r="J5200">
        <f>VLOOKUP(B5200,Information_sites!D:F,3,FALSE)</f>
        <v>-45.6997</v>
      </c>
      <c r="K5200">
        <v>2</v>
      </c>
      <c r="L5200">
        <v>105</v>
      </c>
      <c r="M5200">
        <v>40</v>
      </c>
      <c r="N5200">
        <v>7.9</v>
      </c>
      <c r="O5200">
        <v>13</v>
      </c>
      <c r="P5200" s="5">
        <v>0.56805555555555598</v>
      </c>
      <c r="Q5200" s="5">
        <v>0.57430555555555496</v>
      </c>
      <c r="R5200">
        <v>26</v>
      </c>
      <c r="S5200" t="s">
        <v>75</v>
      </c>
      <c r="T5200">
        <v>1</v>
      </c>
      <c r="U5200">
        <v>35</v>
      </c>
      <c r="X5200" t="str">
        <f>VLOOKUP($S5200,Taxonomic!A:D,2,FALSE)</f>
        <v>labridae</v>
      </c>
      <c r="Y5200" t="str">
        <f>VLOOKUP(S5200,Taxonomic!A:D,3,FALSE)</f>
        <v>halichoeres</v>
      </c>
      <c r="Z5200" t="str">
        <f>VLOOKUP(S5200,Taxonomic!A:D,4,FALSE)</f>
        <v>brasiliensis</v>
      </c>
    </row>
    <row r="5201" spans="1:26" x14ac:dyDescent="0.2">
      <c r="A5201" t="s">
        <v>30</v>
      </c>
      <c r="B5201" t="s">
        <v>215</v>
      </c>
      <c r="C5201" s="4" t="s">
        <v>197</v>
      </c>
      <c r="D5201">
        <v>2021</v>
      </c>
      <c r="E5201">
        <v>2</v>
      </c>
      <c r="F5201" s="9">
        <v>1</v>
      </c>
      <c r="G5201" t="s">
        <v>455</v>
      </c>
      <c r="H5201" t="s">
        <v>151</v>
      </c>
      <c r="I5201">
        <f>VLOOKUP(B5201,Information_sites!D:E,2,FALSE)</f>
        <v>-24.100999999999999</v>
      </c>
      <c r="J5201">
        <f>VLOOKUP(B5201,Information_sites!D:F,3,FALSE)</f>
        <v>-45.6997</v>
      </c>
      <c r="K5201">
        <v>2</v>
      </c>
      <c r="L5201">
        <v>105</v>
      </c>
      <c r="M5201">
        <v>40</v>
      </c>
      <c r="N5201">
        <v>7.9</v>
      </c>
      <c r="O5201">
        <v>13</v>
      </c>
      <c r="P5201" s="5">
        <v>0.56805555555555598</v>
      </c>
      <c r="Q5201" s="5">
        <v>0.57430555555555496</v>
      </c>
      <c r="R5201">
        <v>26</v>
      </c>
      <c r="S5201" t="s">
        <v>75</v>
      </c>
      <c r="T5201">
        <v>1</v>
      </c>
      <c r="U5201">
        <v>13</v>
      </c>
      <c r="X5201" t="str">
        <f>VLOOKUP($S5201,Taxonomic!A:D,2,FALSE)</f>
        <v>labridae</v>
      </c>
      <c r="Y5201" t="str">
        <f>VLOOKUP(S5201,Taxonomic!A:D,3,FALSE)</f>
        <v>halichoeres</v>
      </c>
      <c r="Z5201" t="str">
        <f>VLOOKUP(S5201,Taxonomic!A:D,4,FALSE)</f>
        <v>brasiliensis</v>
      </c>
    </row>
    <row r="5202" spans="1:26" x14ac:dyDescent="0.2">
      <c r="A5202" t="s">
        <v>30</v>
      </c>
      <c r="B5202" t="s">
        <v>215</v>
      </c>
      <c r="C5202" s="4" t="s">
        <v>197</v>
      </c>
      <c r="D5202">
        <v>2021</v>
      </c>
      <c r="E5202">
        <v>2</v>
      </c>
      <c r="F5202" s="9">
        <v>1</v>
      </c>
      <c r="G5202" t="s">
        <v>455</v>
      </c>
      <c r="H5202" t="s">
        <v>151</v>
      </c>
      <c r="I5202">
        <f>VLOOKUP(B5202,Information_sites!D:E,2,FALSE)</f>
        <v>-24.100999999999999</v>
      </c>
      <c r="J5202">
        <f>VLOOKUP(B5202,Information_sites!D:F,3,FALSE)</f>
        <v>-45.6997</v>
      </c>
      <c r="K5202">
        <v>2</v>
      </c>
      <c r="L5202">
        <v>105</v>
      </c>
      <c r="M5202">
        <v>40</v>
      </c>
      <c r="N5202">
        <v>7.9</v>
      </c>
      <c r="O5202">
        <v>13</v>
      </c>
      <c r="P5202" s="5">
        <v>0.56805555555555598</v>
      </c>
      <c r="Q5202" s="5">
        <v>0.57430555555555496</v>
      </c>
      <c r="R5202">
        <v>26</v>
      </c>
      <c r="S5202" t="s">
        <v>42</v>
      </c>
      <c r="T5202">
        <v>1</v>
      </c>
      <c r="U5202">
        <v>22</v>
      </c>
      <c r="X5202" t="str">
        <f>VLOOKUP($S5202,Taxonomic!A:D,2,FALSE)</f>
        <v>serranidae</v>
      </c>
      <c r="Y5202" t="str">
        <f>VLOOKUP(S5202,Taxonomic!A:D,3,FALSE)</f>
        <v>mycteroperca</v>
      </c>
      <c r="Z5202" t="str">
        <f>VLOOKUP(S5202,Taxonomic!A:D,4,FALSE)</f>
        <v>acutirostris</v>
      </c>
    </row>
    <row r="5203" spans="1:26" x14ac:dyDescent="0.2">
      <c r="A5203" t="s">
        <v>30</v>
      </c>
      <c r="B5203" t="s">
        <v>215</v>
      </c>
      <c r="C5203" s="4" t="s">
        <v>197</v>
      </c>
      <c r="D5203">
        <v>2021</v>
      </c>
      <c r="E5203">
        <v>2</v>
      </c>
      <c r="F5203" s="9">
        <v>1</v>
      </c>
      <c r="G5203" t="s">
        <v>455</v>
      </c>
      <c r="H5203" t="s">
        <v>151</v>
      </c>
      <c r="I5203">
        <f>VLOOKUP(B5203,Information_sites!D:E,2,FALSE)</f>
        <v>-24.100999999999999</v>
      </c>
      <c r="J5203">
        <f>VLOOKUP(B5203,Information_sites!D:F,3,FALSE)</f>
        <v>-45.6997</v>
      </c>
      <c r="K5203">
        <v>2</v>
      </c>
      <c r="L5203">
        <v>105</v>
      </c>
      <c r="M5203">
        <v>40</v>
      </c>
      <c r="N5203">
        <v>7.9</v>
      </c>
      <c r="O5203">
        <v>13</v>
      </c>
      <c r="P5203" s="5">
        <v>0.56805555555555598</v>
      </c>
      <c r="Q5203" s="5">
        <v>0.57430555555555496</v>
      </c>
      <c r="R5203">
        <v>26</v>
      </c>
      <c r="S5203" t="s">
        <v>64</v>
      </c>
      <c r="T5203">
        <v>1</v>
      </c>
      <c r="U5203">
        <v>30</v>
      </c>
      <c r="X5203" t="str">
        <f>VLOOKUP($S5203,Taxonomic!A:D,2,FALSE)</f>
        <v>kyphosidae</v>
      </c>
      <c r="Y5203" t="str">
        <f>VLOOKUP(S5203,Taxonomic!A:D,3,FALSE)</f>
        <v>kyphosus</v>
      </c>
      <c r="Z5203" t="str">
        <f>VLOOKUP(S5203,Taxonomic!A:D,4,FALSE)</f>
        <v>vaigiensis</v>
      </c>
    </row>
    <row r="5204" spans="1:26" x14ac:dyDescent="0.2">
      <c r="A5204" t="s">
        <v>30</v>
      </c>
      <c r="B5204" t="s">
        <v>215</v>
      </c>
      <c r="C5204" s="4" t="s">
        <v>197</v>
      </c>
      <c r="D5204">
        <v>2021</v>
      </c>
      <c r="E5204">
        <v>2</v>
      </c>
      <c r="F5204" s="9">
        <v>1</v>
      </c>
      <c r="G5204" t="s">
        <v>455</v>
      </c>
      <c r="H5204" t="s">
        <v>151</v>
      </c>
      <c r="I5204">
        <f>VLOOKUP(B5204,Information_sites!D:E,2,FALSE)</f>
        <v>-24.100999999999999</v>
      </c>
      <c r="J5204">
        <f>VLOOKUP(B5204,Information_sites!D:F,3,FALSE)</f>
        <v>-45.6997</v>
      </c>
      <c r="K5204">
        <v>2</v>
      </c>
      <c r="L5204">
        <v>105</v>
      </c>
      <c r="M5204">
        <v>40</v>
      </c>
      <c r="N5204">
        <v>7.9</v>
      </c>
      <c r="O5204">
        <v>13</v>
      </c>
      <c r="P5204" s="5">
        <v>0.56805555555555598</v>
      </c>
      <c r="Q5204" s="5">
        <v>0.57430555555555496</v>
      </c>
      <c r="R5204">
        <v>26</v>
      </c>
      <c r="S5204" t="s">
        <v>64</v>
      </c>
      <c r="T5204">
        <v>2</v>
      </c>
      <c r="U5204">
        <v>32</v>
      </c>
      <c r="X5204" t="str">
        <f>VLOOKUP($S5204,Taxonomic!A:D,2,FALSE)</f>
        <v>kyphosidae</v>
      </c>
      <c r="Y5204" t="str">
        <f>VLOOKUP(S5204,Taxonomic!A:D,3,FALSE)</f>
        <v>kyphosus</v>
      </c>
      <c r="Z5204" t="str">
        <f>VLOOKUP(S5204,Taxonomic!A:D,4,FALSE)</f>
        <v>vaigiensis</v>
      </c>
    </row>
    <row r="5205" spans="1:26" x14ac:dyDescent="0.2">
      <c r="A5205" t="s">
        <v>30</v>
      </c>
      <c r="B5205" t="s">
        <v>215</v>
      </c>
      <c r="C5205" s="4" t="s">
        <v>197</v>
      </c>
      <c r="D5205">
        <v>2021</v>
      </c>
      <c r="E5205">
        <v>2</v>
      </c>
      <c r="F5205" s="9">
        <v>1</v>
      </c>
      <c r="G5205" t="s">
        <v>455</v>
      </c>
      <c r="H5205" t="s">
        <v>151</v>
      </c>
      <c r="I5205">
        <f>VLOOKUP(B5205,Information_sites!D:E,2,FALSE)</f>
        <v>-24.100999999999999</v>
      </c>
      <c r="J5205">
        <f>VLOOKUP(B5205,Information_sites!D:F,3,FALSE)</f>
        <v>-45.6997</v>
      </c>
      <c r="K5205">
        <v>2</v>
      </c>
      <c r="L5205">
        <v>105</v>
      </c>
      <c r="M5205">
        <v>40</v>
      </c>
      <c r="N5205">
        <v>7.9</v>
      </c>
      <c r="O5205">
        <v>13</v>
      </c>
      <c r="P5205" s="5">
        <v>0.56805555555555598</v>
      </c>
      <c r="Q5205" s="5">
        <v>0.57430555555555496</v>
      </c>
      <c r="R5205">
        <v>26</v>
      </c>
      <c r="S5205" t="s">
        <v>64</v>
      </c>
      <c r="T5205">
        <v>6</v>
      </c>
      <c r="U5205">
        <v>35</v>
      </c>
      <c r="X5205" t="str">
        <f>VLOOKUP($S5205,Taxonomic!A:D,2,FALSE)</f>
        <v>kyphosidae</v>
      </c>
      <c r="Y5205" t="str">
        <f>VLOOKUP(S5205,Taxonomic!A:D,3,FALSE)</f>
        <v>kyphosus</v>
      </c>
      <c r="Z5205" t="str">
        <f>VLOOKUP(S5205,Taxonomic!A:D,4,FALSE)</f>
        <v>vaigiensis</v>
      </c>
    </row>
    <row r="5206" spans="1:26" x14ac:dyDescent="0.2">
      <c r="A5206" t="s">
        <v>30</v>
      </c>
      <c r="B5206" t="s">
        <v>215</v>
      </c>
      <c r="C5206" s="4" t="s">
        <v>197</v>
      </c>
      <c r="D5206">
        <v>2021</v>
      </c>
      <c r="E5206">
        <v>2</v>
      </c>
      <c r="F5206" s="9">
        <v>1</v>
      </c>
      <c r="G5206" t="s">
        <v>455</v>
      </c>
      <c r="H5206" t="s">
        <v>151</v>
      </c>
      <c r="I5206">
        <f>VLOOKUP(B5206,Information_sites!D:E,2,FALSE)</f>
        <v>-24.100999999999999</v>
      </c>
      <c r="J5206">
        <f>VLOOKUP(B5206,Information_sites!D:F,3,FALSE)</f>
        <v>-45.6997</v>
      </c>
      <c r="K5206">
        <v>2</v>
      </c>
      <c r="L5206">
        <v>105</v>
      </c>
      <c r="M5206">
        <v>40</v>
      </c>
      <c r="N5206">
        <v>7.9</v>
      </c>
      <c r="O5206">
        <v>13</v>
      </c>
      <c r="P5206" s="5">
        <v>0.56805555555555598</v>
      </c>
      <c r="Q5206" s="5">
        <v>0.57430555555555496</v>
      </c>
      <c r="R5206">
        <v>26</v>
      </c>
      <c r="S5206" t="s">
        <v>39</v>
      </c>
      <c r="T5206">
        <v>2</v>
      </c>
      <c r="U5206">
        <v>12</v>
      </c>
      <c r="X5206" t="str">
        <f>VLOOKUP($S5206,Taxonomic!A:D,2,FALSE)</f>
        <v>haemulidae</v>
      </c>
      <c r="Y5206" t="str">
        <f>VLOOKUP(S5206,Taxonomic!A:D,3,FALSE)</f>
        <v>haemulon</v>
      </c>
      <c r="Z5206" t="str">
        <f>VLOOKUP(S5206,Taxonomic!A:D,4,FALSE)</f>
        <v>aurolineatum</v>
      </c>
    </row>
    <row r="5207" spans="1:26" x14ac:dyDescent="0.2">
      <c r="A5207" t="s">
        <v>30</v>
      </c>
      <c r="B5207" t="s">
        <v>215</v>
      </c>
      <c r="C5207" s="4" t="s">
        <v>197</v>
      </c>
      <c r="D5207">
        <v>2021</v>
      </c>
      <c r="E5207">
        <v>2</v>
      </c>
      <c r="F5207" s="9">
        <v>1</v>
      </c>
      <c r="G5207" t="s">
        <v>455</v>
      </c>
      <c r="H5207" t="s">
        <v>151</v>
      </c>
      <c r="I5207">
        <f>VLOOKUP(B5207,Information_sites!D:E,2,FALSE)</f>
        <v>-24.100999999999999</v>
      </c>
      <c r="J5207">
        <f>VLOOKUP(B5207,Information_sites!D:F,3,FALSE)</f>
        <v>-45.6997</v>
      </c>
      <c r="K5207">
        <v>2</v>
      </c>
      <c r="L5207">
        <v>105</v>
      </c>
      <c r="M5207">
        <v>40</v>
      </c>
      <c r="N5207">
        <v>7.9</v>
      </c>
      <c r="O5207">
        <v>13</v>
      </c>
      <c r="P5207" s="5">
        <v>0.56805555555555598</v>
      </c>
      <c r="Q5207" s="5">
        <v>0.57430555555555496</v>
      </c>
      <c r="R5207">
        <v>26</v>
      </c>
      <c r="S5207" t="s">
        <v>39</v>
      </c>
      <c r="T5207">
        <v>5</v>
      </c>
      <c r="U5207">
        <v>15</v>
      </c>
      <c r="X5207" t="str">
        <f>VLOOKUP($S5207,Taxonomic!A:D,2,FALSE)</f>
        <v>haemulidae</v>
      </c>
      <c r="Y5207" t="str">
        <f>VLOOKUP(S5207,Taxonomic!A:D,3,FALSE)</f>
        <v>haemulon</v>
      </c>
      <c r="Z5207" t="str">
        <f>VLOOKUP(S5207,Taxonomic!A:D,4,FALSE)</f>
        <v>aurolineatum</v>
      </c>
    </row>
    <row r="5208" spans="1:26" x14ac:dyDescent="0.2">
      <c r="A5208" t="s">
        <v>30</v>
      </c>
      <c r="B5208" t="s">
        <v>215</v>
      </c>
      <c r="C5208" s="4" t="s">
        <v>197</v>
      </c>
      <c r="D5208">
        <v>2021</v>
      </c>
      <c r="E5208">
        <v>2</v>
      </c>
      <c r="F5208" s="9">
        <v>1</v>
      </c>
      <c r="G5208" t="s">
        <v>455</v>
      </c>
      <c r="H5208" t="s">
        <v>151</v>
      </c>
      <c r="I5208">
        <f>VLOOKUP(B5208,Information_sites!D:E,2,FALSE)</f>
        <v>-24.100999999999999</v>
      </c>
      <c r="J5208">
        <f>VLOOKUP(B5208,Information_sites!D:F,3,FALSE)</f>
        <v>-45.6997</v>
      </c>
      <c r="K5208">
        <v>2</v>
      </c>
      <c r="L5208">
        <v>105</v>
      </c>
      <c r="M5208">
        <v>40</v>
      </c>
      <c r="N5208">
        <v>7.9</v>
      </c>
      <c r="O5208">
        <v>13</v>
      </c>
      <c r="P5208" s="5">
        <v>0.56805555555555598</v>
      </c>
      <c r="Q5208" s="5">
        <v>0.57430555555555496</v>
      </c>
      <c r="R5208">
        <v>26</v>
      </c>
      <c r="S5208" t="s">
        <v>39</v>
      </c>
      <c r="T5208">
        <v>7</v>
      </c>
      <c r="U5208">
        <v>17</v>
      </c>
      <c r="X5208" t="str">
        <f>VLOOKUP($S5208,Taxonomic!A:D,2,FALSE)</f>
        <v>haemulidae</v>
      </c>
      <c r="Y5208" t="str">
        <f>VLOOKUP(S5208,Taxonomic!A:D,3,FALSE)</f>
        <v>haemulon</v>
      </c>
      <c r="Z5208" t="str">
        <f>VLOOKUP(S5208,Taxonomic!A:D,4,FALSE)</f>
        <v>aurolineatum</v>
      </c>
    </row>
    <row r="5209" spans="1:26" x14ac:dyDescent="0.2">
      <c r="A5209" t="s">
        <v>30</v>
      </c>
      <c r="B5209" t="s">
        <v>215</v>
      </c>
      <c r="C5209" s="4" t="s">
        <v>197</v>
      </c>
      <c r="D5209">
        <v>2021</v>
      </c>
      <c r="E5209">
        <v>2</v>
      </c>
      <c r="F5209" s="9">
        <v>1</v>
      </c>
      <c r="G5209" t="s">
        <v>455</v>
      </c>
      <c r="H5209" t="s">
        <v>151</v>
      </c>
      <c r="I5209">
        <f>VLOOKUP(B5209,Information_sites!D:E,2,FALSE)</f>
        <v>-24.100999999999999</v>
      </c>
      <c r="J5209">
        <f>VLOOKUP(B5209,Information_sites!D:F,3,FALSE)</f>
        <v>-45.6997</v>
      </c>
      <c r="K5209">
        <v>2</v>
      </c>
      <c r="L5209">
        <v>105</v>
      </c>
      <c r="M5209">
        <v>40</v>
      </c>
      <c r="N5209">
        <v>7.9</v>
      </c>
      <c r="O5209">
        <v>13</v>
      </c>
      <c r="P5209" s="5">
        <v>0.56805555555555598</v>
      </c>
      <c r="Q5209" s="5">
        <v>0.57430555555555496</v>
      </c>
      <c r="R5209">
        <v>26</v>
      </c>
      <c r="S5209" t="s">
        <v>77</v>
      </c>
      <c r="T5209">
        <v>1</v>
      </c>
      <c r="U5209">
        <v>32</v>
      </c>
      <c r="V5209" t="s">
        <v>137</v>
      </c>
      <c r="X5209" t="str">
        <f>VLOOKUP($S5209,Taxonomic!A:D,2,FALSE)</f>
        <v>scaridae</v>
      </c>
      <c r="Y5209" t="str">
        <f>VLOOKUP(S5209,Taxonomic!A:D,3,FALSE)</f>
        <v>scarus</v>
      </c>
      <c r="Z5209" t="str">
        <f>VLOOKUP(S5209,Taxonomic!A:D,4,FALSE)</f>
        <v>zelindae</v>
      </c>
    </row>
    <row r="5210" spans="1:26" x14ac:dyDescent="0.2">
      <c r="A5210" t="s">
        <v>30</v>
      </c>
      <c r="B5210" t="s">
        <v>215</v>
      </c>
      <c r="C5210" s="4" t="s">
        <v>197</v>
      </c>
      <c r="D5210">
        <v>2021</v>
      </c>
      <c r="E5210">
        <v>2</v>
      </c>
      <c r="F5210" s="9">
        <v>1</v>
      </c>
      <c r="G5210" t="s">
        <v>455</v>
      </c>
      <c r="H5210" t="s">
        <v>151</v>
      </c>
      <c r="I5210">
        <f>VLOOKUP(B5210,Information_sites!D:E,2,FALSE)</f>
        <v>-24.100999999999999</v>
      </c>
      <c r="J5210">
        <f>VLOOKUP(B5210,Information_sites!D:F,3,FALSE)</f>
        <v>-45.6997</v>
      </c>
      <c r="K5210">
        <v>2</v>
      </c>
      <c r="L5210">
        <v>105</v>
      </c>
      <c r="M5210">
        <v>40</v>
      </c>
      <c r="N5210">
        <v>7.9</v>
      </c>
      <c r="O5210">
        <v>13</v>
      </c>
      <c r="P5210" s="5">
        <v>0.56805555555555598</v>
      </c>
      <c r="Q5210" s="5">
        <v>0.57430555555555496</v>
      </c>
      <c r="R5210">
        <v>26</v>
      </c>
      <c r="S5210" t="s">
        <v>437</v>
      </c>
      <c r="T5210">
        <v>1</v>
      </c>
      <c r="U5210">
        <v>30</v>
      </c>
      <c r="X5210" t="str">
        <f>VLOOKUP($S5210,Taxonomic!A:D,2,FALSE)</f>
        <v>haemulidae</v>
      </c>
      <c r="Y5210" t="str">
        <f>VLOOKUP(S5210,Taxonomic!A:D,3,FALSE)</f>
        <v>haemulon</v>
      </c>
      <c r="Z5210" t="str">
        <f>VLOOKUP(S5210,Taxonomic!A:D,4,FALSE)</f>
        <v>atlanticus</v>
      </c>
    </row>
    <row r="5211" spans="1:26" x14ac:dyDescent="0.2">
      <c r="A5211" t="s">
        <v>30</v>
      </c>
      <c r="B5211" t="s">
        <v>215</v>
      </c>
      <c r="C5211" s="4" t="s">
        <v>197</v>
      </c>
      <c r="D5211">
        <v>2021</v>
      </c>
      <c r="E5211">
        <v>2</v>
      </c>
      <c r="F5211" s="9">
        <v>1</v>
      </c>
      <c r="G5211" t="s">
        <v>455</v>
      </c>
      <c r="H5211" t="s">
        <v>151</v>
      </c>
      <c r="I5211">
        <f>VLOOKUP(B5211,Information_sites!D:E,2,FALSE)</f>
        <v>-24.100999999999999</v>
      </c>
      <c r="J5211">
        <f>VLOOKUP(B5211,Information_sites!D:F,3,FALSE)</f>
        <v>-45.6997</v>
      </c>
      <c r="K5211">
        <v>2</v>
      </c>
      <c r="L5211">
        <v>105</v>
      </c>
      <c r="M5211">
        <v>40</v>
      </c>
      <c r="N5211">
        <v>7.9</v>
      </c>
      <c r="O5211">
        <v>13</v>
      </c>
      <c r="P5211" s="5">
        <v>0.56805555555555598</v>
      </c>
      <c r="Q5211" s="5">
        <v>0.57430555555555496</v>
      </c>
      <c r="R5211">
        <v>26</v>
      </c>
      <c r="S5211" t="s">
        <v>40</v>
      </c>
      <c r="T5211">
        <v>1</v>
      </c>
      <c r="U5211">
        <v>5</v>
      </c>
      <c r="X5211" t="str">
        <f>VLOOKUP($S5211,Taxonomic!A:D,2,FALSE)</f>
        <v>labridae</v>
      </c>
      <c r="Y5211" t="str">
        <f>VLOOKUP(S5211,Taxonomic!A:D,3,FALSE)</f>
        <v>halichoeres</v>
      </c>
      <c r="Z5211" t="str">
        <f>VLOOKUP(S5211,Taxonomic!A:D,4,FALSE)</f>
        <v>poeyi</v>
      </c>
    </row>
    <row r="5212" spans="1:26" x14ac:dyDescent="0.2">
      <c r="A5212" t="s">
        <v>30</v>
      </c>
      <c r="B5212" t="s">
        <v>215</v>
      </c>
      <c r="C5212" s="4" t="s">
        <v>197</v>
      </c>
      <c r="D5212">
        <v>2021</v>
      </c>
      <c r="E5212">
        <v>2</v>
      </c>
      <c r="F5212" s="9">
        <v>1</v>
      </c>
      <c r="G5212" t="s">
        <v>455</v>
      </c>
      <c r="H5212" t="s">
        <v>151</v>
      </c>
      <c r="I5212">
        <f>VLOOKUP(B5212,Information_sites!D:E,2,FALSE)</f>
        <v>-24.100999999999999</v>
      </c>
      <c r="J5212">
        <f>VLOOKUP(B5212,Information_sites!D:F,3,FALSE)</f>
        <v>-45.6997</v>
      </c>
      <c r="K5212">
        <v>2</v>
      </c>
      <c r="L5212">
        <v>105</v>
      </c>
      <c r="M5212">
        <v>40</v>
      </c>
      <c r="N5212">
        <v>7.9</v>
      </c>
      <c r="O5212">
        <v>13</v>
      </c>
      <c r="P5212" s="5">
        <v>0.56805555555555598</v>
      </c>
      <c r="Q5212" s="5">
        <v>0.57430555555555496</v>
      </c>
      <c r="R5212">
        <v>26</v>
      </c>
      <c r="S5212" t="s">
        <v>84</v>
      </c>
      <c r="T5212">
        <v>1</v>
      </c>
      <c r="U5212">
        <v>60</v>
      </c>
      <c r="X5212" t="str">
        <f>VLOOKUP($S5212,Taxonomic!A:D,2,FALSE)</f>
        <v>muraenidae</v>
      </c>
      <c r="Y5212" t="str">
        <f>VLOOKUP(S5212,Taxonomic!A:D,3,FALSE)</f>
        <v>gymnothorax</v>
      </c>
      <c r="Z5212" t="str">
        <f>VLOOKUP(S5212,Taxonomic!A:D,4,FALSE)</f>
        <v>mordax</v>
      </c>
    </row>
    <row r="5213" spans="1:26" x14ac:dyDescent="0.2">
      <c r="A5213" t="s">
        <v>30</v>
      </c>
      <c r="B5213" t="s">
        <v>215</v>
      </c>
      <c r="C5213" s="4" t="s">
        <v>197</v>
      </c>
      <c r="D5213">
        <v>2021</v>
      </c>
      <c r="E5213">
        <v>2</v>
      </c>
      <c r="F5213" s="9">
        <v>1</v>
      </c>
      <c r="G5213" t="s">
        <v>455</v>
      </c>
      <c r="H5213" t="s">
        <v>151</v>
      </c>
      <c r="I5213">
        <f>VLOOKUP(B5213,Information_sites!D:E,2,FALSE)</f>
        <v>-24.100999999999999</v>
      </c>
      <c r="J5213">
        <f>VLOOKUP(B5213,Information_sites!D:F,3,FALSE)</f>
        <v>-45.6997</v>
      </c>
      <c r="K5213">
        <v>2</v>
      </c>
      <c r="L5213">
        <v>105</v>
      </c>
      <c r="M5213">
        <v>40</v>
      </c>
      <c r="N5213">
        <v>7.9</v>
      </c>
      <c r="O5213">
        <v>13</v>
      </c>
      <c r="P5213" s="5">
        <v>0.56805555555555598</v>
      </c>
      <c r="Q5213" s="5">
        <v>0.57430555555555496</v>
      </c>
      <c r="R5213">
        <v>26</v>
      </c>
      <c r="S5213" t="s">
        <v>125</v>
      </c>
      <c r="T5213">
        <v>2</v>
      </c>
      <c r="U5213">
        <v>15</v>
      </c>
      <c r="X5213" t="str">
        <f>VLOOKUP($S5213,Taxonomic!A:D,2,FALSE)</f>
        <v>mullidae</v>
      </c>
      <c r="Y5213" t="str">
        <f>VLOOKUP(S5213,Taxonomic!A:D,3,FALSE)</f>
        <v>pseudupeneus</v>
      </c>
      <c r="Z5213" t="str">
        <f>VLOOKUP(S5213,Taxonomic!A:D,4,FALSE)</f>
        <v>maculatus</v>
      </c>
    </row>
    <row r="5214" spans="1:26" x14ac:dyDescent="0.2">
      <c r="A5214" t="s">
        <v>30</v>
      </c>
      <c r="B5214" t="s">
        <v>215</v>
      </c>
      <c r="C5214" s="4" t="s">
        <v>197</v>
      </c>
      <c r="D5214">
        <v>2021</v>
      </c>
      <c r="E5214">
        <v>2</v>
      </c>
      <c r="F5214" s="9">
        <v>1</v>
      </c>
      <c r="G5214" t="s">
        <v>455</v>
      </c>
      <c r="H5214" t="s">
        <v>151</v>
      </c>
      <c r="I5214">
        <f>VLOOKUP(B5214,Information_sites!D:E,2,FALSE)</f>
        <v>-24.100999999999999</v>
      </c>
      <c r="J5214">
        <f>VLOOKUP(B5214,Information_sites!D:F,3,FALSE)</f>
        <v>-45.6997</v>
      </c>
      <c r="K5214">
        <v>2</v>
      </c>
      <c r="L5214">
        <v>105</v>
      </c>
      <c r="M5214">
        <v>40</v>
      </c>
      <c r="N5214">
        <v>7.9</v>
      </c>
      <c r="O5214">
        <v>13</v>
      </c>
      <c r="P5214" s="5">
        <v>0.56805555555555598</v>
      </c>
      <c r="Q5214" s="5">
        <v>0.57430555555555496</v>
      </c>
      <c r="R5214">
        <v>26</v>
      </c>
      <c r="S5214" t="s">
        <v>46</v>
      </c>
      <c r="T5214">
        <v>13</v>
      </c>
      <c r="U5214">
        <v>12</v>
      </c>
      <c r="X5214" t="str">
        <f>VLOOKUP($S5214,Taxonomic!A:D,2,FALSE)</f>
        <v>pomacentridae</v>
      </c>
      <c r="Y5214" t="str">
        <f>VLOOKUP(S5214,Taxonomic!A:D,3,FALSE)</f>
        <v>stegastes</v>
      </c>
      <c r="Z5214" t="str">
        <f>VLOOKUP(S5214,Taxonomic!A:D,4,FALSE)</f>
        <v>fuscus</v>
      </c>
    </row>
    <row r="5215" spans="1:26" x14ac:dyDescent="0.2">
      <c r="A5215" t="s">
        <v>30</v>
      </c>
      <c r="B5215" t="s">
        <v>215</v>
      </c>
      <c r="C5215" s="4" t="s">
        <v>197</v>
      </c>
      <c r="D5215">
        <v>2021</v>
      </c>
      <c r="E5215">
        <v>2</v>
      </c>
      <c r="F5215" s="9">
        <v>1</v>
      </c>
      <c r="G5215" t="s">
        <v>455</v>
      </c>
      <c r="H5215" t="s">
        <v>151</v>
      </c>
      <c r="I5215">
        <f>VLOOKUP(B5215,Information_sites!D:E,2,FALSE)</f>
        <v>-24.100999999999999</v>
      </c>
      <c r="J5215">
        <f>VLOOKUP(B5215,Information_sites!D:F,3,FALSE)</f>
        <v>-45.6997</v>
      </c>
      <c r="K5215">
        <v>2</v>
      </c>
      <c r="L5215">
        <v>105</v>
      </c>
      <c r="M5215">
        <v>40</v>
      </c>
      <c r="N5215">
        <v>7.9</v>
      </c>
      <c r="O5215">
        <v>13</v>
      </c>
      <c r="P5215" s="5">
        <v>0.56805555555555598</v>
      </c>
      <c r="Q5215" s="5">
        <v>0.57430555555555496</v>
      </c>
      <c r="R5215">
        <v>26</v>
      </c>
      <c r="S5215" t="s">
        <v>55</v>
      </c>
      <c r="T5215">
        <v>7</v>
      </c>
      <c r="U5215">
        <v>3</v>
      </c>
      <c r="X5215" t="str">
        <f>VLOOKUP($S5215,Taxonomic!A:D,2,FALSE)</f>
        <v>blenniidae</v>
      </c>
      <c r="Y5215" t="str">
        <f>VLOOKUP(S5215,Taxonomic!A:D,3,FALSE)</f>
        <v>parablennius</v>
      </c>
      <c r="Z5215" t="str">
        <f>VLOOKUP(S5215,Taxonomic!A:D,4,FALSE)</f>
        <v>pilicornis</v>
      </c>
    </row>
    <row r="5216" spans="1:26" x14ac:dyDescent="0.2">
      <c r="A5216" t="s">
        <v>30</v>
      </c>
      <c r="B5216" t="s">
        <v>215</v>
      </c>
      <c r="C5216" s="4" t="s">
        <v>197</v>
      </c>
      <c r="D5216">
        <v>2021</v>
      </c>
      <c r="E5216">
        <v>2</v>
      </c>
      <c r="F5216" s="9">
        <v>1</v>
      </c>
      <c r="G5216" t="s">
        <v>455</v>
      </c>
      <c r="H5216" t="s">
        <v>151</v>
      </c>
      <c r="I5216">
        <f>VLOOKUP(B5216,Information_sites!D:E,2,FALSE)</f>
        <v>-24.100999999999999</v>
      </c>
      <c r="J5216">
        <f>VLOOKUP(B5216,Information_sites!D:F,3,FALSE)</f>
        <v>-45.6997</v>
      </c>
      <c r="K5216">
        <v>2</v>
      </c>
      <c r="L5216">
        <v>105</v>
      </c>
      <c r="M5216">
        <v>40</v>
      </c>
      <c r="N5216">
        <v>7.9</v>
      </c>
      <c r="O5216">
        <v>13</v>
      </c>
      <c r="P5216" s="5">
        <v>0.56805555555555598</v>
      </c>
      <c r="Q5216" s="5">
        <v>0.57430555555555496</v>
      </c>
      <c r="R5216">
        <v>26</v>
      </c>
      <c r="S5216" t="s">
        <v>55</v>
      </c>
      <c r="T5216">
        <v>3</v>
      </c>
      <c r="U5216">
        <v>5</v>
      </c>
      <c r="X5216" t="str">
        <f>VLOOKUP($S5216,Taxonomic!A:D,2,FALSE)</f>
        <v>blenniidae</v>
      </c>
      <c r="Y5216" t="str">
        <f>VLOOKUP(S5216,Taxonomic!A:D,3,FALSE)</f>
        <v>parablennius</v>
      </c>
      <c r="Z5216" t="str">
        <f>VLOOKUP(S5216,Taxonomic!A:D,4,FALSE)</f>
        <v>pilicornis</v>
      </c>
    </row>
    <row r="5217" spans="1:26" x14ac:dyDescent="0.2">
      <c r="A5217" t="s">
        <v>30</v>
      </c>
      <c r="B5217" t="s">
        <v>215</v>
      </c>
      <c r="C5217" s="4" t="s">
        <v>197</v>
      </c>
      <c r="D5217">
        <v>2021</v>
      </c>
      <c r="E5217">
        <v>2</v>
      </c>
      <c r="F5217" s="9">
        <v>1</v>
      </c>
      <c r="G5217" t="s">
        <v>455</v>
      </c>
      <c r="H5217" t="s">
        <v>151</v>
      </c>
      <c r="I5217">
        <f>VLOOKUP(B5217,Information_sites!D:E,2,FALSE)</f>
        <v>-24.100999999999999</v>
      </c>
      <c r="J5217">
        <f>VLOOKUP(B5217,Information_sites!D:F,3,FALSE)</f>
        <v>-45.6997</v>
      </c>
      <c r="K5217">
        <v>2</v>
      </c>
      <c r="L5217">
        <v>105</v>
      </c>
      <c r="M5217">
        <v>40</v>
      </c>
      <c r="N5217">
        <v>7.9</v>
      </c>
      <c r="O5217">
        <v>13</v>
      </c>
      <c r="P5217" s="5">
        <v>0.56805555555555598</v>
      </c>
      <c r="Q5217" s="5">
        <v>0.57430555555555496</v>
      </c>
      <c r="R5217">
        <v>26</v>
      </c>
      <c r="S5217" t="s">
        <v>69</v>
      </c>
      <c r="T5217">
        <v>1</v>
      </c>
      <c r="U5217">
        <v>4</v>
      </c>
      <c r="X5217" t="str">
        <f>VLOOKUP($S5217,Taxonomic!A:D,2,FALSE)</f>
        <v>labrisomidae</v>
      </c>
      <c r="Y5217" t="str">
        <f>VLOOKUP(S5217,Taxonomic!A:D,3,FALSE)</f>
        <v>malacoctenus</v>
      </c>
      <c r="Z5217" t="str">
        <f>VLOOKUP(S5217,Taxonomic!A:D,4,FALSE)</f>
        <v>delalandii</v>
      </c>
    </row>
    <row r="5218" spans="1:26" x14ac:dyDescent="0.2">
      <c r="A5218" t="s">
        <v>30</v>
      </c>
      <c r="B5218" t="s">
        <v>215</v>
      </c>
      <c r="C5218" s="4" t="s">
        <v>197</v>
      </c>
      <c r="D5218">
        <v>2021</v>
      </c>
      <c r="E5218">
        <v>2</v>
      </c>
      <c r="F5218" s="9">
        <v>1</v>
      </c>
      <c r="G5218" t="s">
        <v>455</v>
      </c>
      <c r="H5218" t="s">
        <v>151</v>
      </c>
      <c r="I5218">
        <f>VLOOKUP(B5218,Information_sites!D:E,2,FALSE)</f>
        <v>-24.100999999999999</v>
      </c>
      <c r="J5218">
        <f>VLOOKUP(B5218,Information_sites!D:F,3,FALSE)</f>
        <v>-45.6997</v>
      </c>
      <c r="K5218">
        <v>2</v>
      </c>
      <c r="L5218">
        <v>105</v>
      </c>
      <c r="M5218">
        <v>40</v>
      </c>
      <c r="N5218">
        <v>7.9</v>
      </c>
      <c r="O5218">
        <v>13</v>
      </c>
      <c r="P5218" s="5">
        <v>0.56805555555555598</v>
      </c>
      <c r="Q5218" s="5">
        <v>0.57430555555555496</v>
      </c>
      <c r="R5218">
        <v>26</v>
      </c>
      <c r="S5218" t="s">
        <v>68</v>
      </c>
      <c r="T5218">
        <v>1</v>
      </c>
      <c r="U5218">
        <v>5</v>
      </c>
      <c r="X5218" t="str">
        <f>VLOOKUP($S5218,Taxonomic!A:D,2,FALSE)</f>
        <v>blenniidae</v>
      </c>
      <c r="Y5218" t="str">
        <f>VLOOKUP(S5218,Taxonomic!A:D,3,FALSE)</f>
        <v>hypleurochilus</v>
      </c>
      <c r="Z5218" t="str">
        <f>VLOOKUP(S5218,Taxonomic!A:D,4,FALSE)</f>
        <v>fissicornis</v>
      </c>
    </row>
    <row r="5219" spans="1:26" x14ac:dyDescent="0.2">
      <c r="A5219" t="s">
        <v>30</v>
      </c>
      <c r="B5219" t="s">
        <v>215</v>
      </c>
      <c r="C5219" s="4" t="s">
        <v>197</v>
      </c>
      <c r="D5219">
        <v>2021</v>
      </c>
      <c r="E5219">
        <v>2</v>
      </c>
      <c r="F5219" s="9">
        <v>1</v>
      </c>
      <c r="G5219" t="s">
        <v>455</v>
      </c>
      <c r="H5219" t="s">
        <v>151</v>
      </c>
      <c r="I5219">
        <f>VLOOKUP(B5219,Information_sites!D:E,2,FALSE)</f>
        <v>-24.100999999999999</v>
      </c>
      <c r="J5219">
        <f>VLOOKUP(B5219,Information_sites!D:F,3,FALSE)</f>
        <v>-45.6997</v>
      </c>
      <c r="K5219">
        <v>3</v>
      </c>
      <c r="L5219">
        <v>106</v>
      </c>
      <c r="M5219">
        <v>40</v>
      </c>
      <c r="N5219">
        <v>11.2</v>
      </c>
      <c r="O5219">
        <v>7</v>
      </c>
      <c r="P5219" s="5">
        <v>0.57638888888888895</v>
      </c>
      <c r="Q5219" s="5">
        <v>0.58125000000000004</v>
      </c>
      <c r="R5219">
        <v>17</v>
      </c>
      <c r="S5219" t="s">
        <v>39</v>
      </c>
      <c r="T5219">
        <v>15</v>
      </c>
      <c r="U5219">
        <v>15</v>
      </c>
      <c r="X5219" t="str">
        <f>VLOOKUP($S5219,Taxonomic!A:D,2,FALSE)</f>
        <v>haemulidae</v>
      </c>
      <c r="Y5219" t="str">
        <f>VLOOKUP(S5219,Taxonomic!A:D,3,FALSE)</f>
        <v>haemulon</v>
      </c>
      <c r="Z5219" t="str">
        <f>VLOOKUP(S5219,Taxonomic!A:D,4,FALSE)</f>
        <v>aurolineatum</v>
      </c>
    </row>
    <row r="5220" spans="1:26" x14ac:dyDescent="0.2">
      <c r="A5220" t="s">
        <v>30</v>
      </c>
      <c r="B5220" t="s">
        <v>215</v>
      </c>
      <c r="C5220" s="4" t="s">
        <v>197</v>
      </c>
      <c r="D5220">
        <v>2021</v>
      </c>
      <c r="E5220">
        <v>2</v>
      </c>
      <c r="F5220" s="9">
        <v>1</v>
      </c>
      <c r="G5220" t="s">
        <v>455</v>
      </c>
      <c r="H5220" t="s">
        <v>151</v>
      </c>
      <c r="I5220">
        <f>VLOOKUP(B5220,Information_sites!D:E,2,FALSE)</f>
        <v>-24.100999999999999</v>
      </c>
      <c r="J5220">
        <f>VLOOKUP(B5220,Information_sites!D:F,3,FALSE)</f>
        <v>-45.6997</v>
      </c>
      <c r="K5220">
        <v>3</v>
      </c>
      <c r="L5220">
        <v>106</v>
      </c>
      <c r="M5220">
        <v>40</v>
      </c>
      <c r="N5220">
        <v>11.2</v>
      </c>
      <c r="O5220">
        <v>7</v>
      </c>
      <c r="P5220" s="5">
        <v>0.57638888888888895</v>
      </c>
      <c r="Q5220" s="5">
        <v>0.58125000000000004</v>
      </c>
      <c r="R5220">
        <v>17</v>
      </c>
      <c r="S5220" t="s">
        <v>39</v>
      </c>
      <c r="T5220">
        <v>6</v>
      </c>
      <c r="U5220">
        <v>17</v>
      </c>
      <c r="X5220" t="str">
        <f>VLOOKUP($S5220,Taxonomic!A:D,2,FALSE)</f>
        <v>haemulidae</v>
      </c>
      <c r="Y5220" t="str">
        <f>VLOOKUP(S5220,Taxonomic!A:D,3,FALSE)</f>
        <v>haemulon</v>
      </c>
      <c r="Z5220" t="str">
        <f>VLOOKUP(S5220,Taxonomic!A:D,4,FALSE)</f>
        <v>aurolineatum</v>
      </c>
    </row>
    <row r="5221" spans="1:26" x14ac:dyDescent="0.2">
      <c r="A5221" t="s">
        <v>30</v>
      </c>
      <c r="B5221" t="s">
        <v>215</v>
      </c>
      <c r="C5221" s="4" t="s">
        <v>197</v>
      </c>
      <c r="D5221">
        <v>2021</v>
      </c>
      <c r="E5221">
        <v>2</v>
      </c>
      <c r="F5221" s="9">
        <v>1</v>
      </c>
      <c r="G5221" t="s">
        <v>455</v>
      </c>
      <c r="H5221" t="s">
        <v>151</v>
      </c>
      <c r="I5221">
        <f>VLOOKUP(B5221,Information_sites!D:E,2,FALSE)</f>
        <v>-24.100999999999999</v>
      </c>
      <c r="J5221">
        <f>VLOOKUP(B5221,Information_sites!D:F,3,FALSE)</f>
        <v>-45.6997</v>
      </c>
      <c r="K5221">
        <v>3</v>
      </c>
      <c r="L5221">
        <v>106</v>
      </c>
      <c r="M5221">
        <v>40</v>
      </c>
      <c r="N5221">
        <v>11.2</v>
      </c>
      <c r="O5221">
        <v>7</v>
      </c>
      <c r="P5221" s="5">
        <v>0.57638888888888895</v>
      </c>
      <c r="Q5221" s="5">
        <v>0.58125000000000004</v>
      </c>
      <c r="R5221">
        <v>17</v>
      </c>
      <c r="S5221" t="s">
        <v>64</v>
      </c>
      <c r="T5221">
        <v>6</v>
      </c>
      <c r="U5221">
        <v>40</v>
      </c>
      <c r="X5221" t="str">
        <f>VLOOKUP($S5221,Taxonomic!A:D,2,FALSE)</f>
        <v>kyphosidae</v>
      </c>
      <c r="Y5221" t="str">
        <f>VLOOKUP(S5221,Taxonomic!A:D,3,FALSE)</f>
        <v>kyphosus</v>
      </c>
      <c r="Z5221" t="str">
        <f>VLOOKUP(S5221,Taxonomic!A:D,4,FALSE)</f>
        <v>vaigiensis</v>
      </c>
    </row>
    <row r="5222" spans="1:26" x14ac:dyDescent="0.2">
      <c r="A5222" t="s">
        <v>30</v>
      </c>
      <c r="B5222" t="s">
        <v>215</v>
      </c>
      <c r="C5222" s="4" t="s">
        <v>197</v>
      </c>
      <c r="D5222">
        <v>2021</v>
      </c>
      <c r="E5222">
        <v>2</v>
      </c>
      <c r="F5222" s="9">
        <v>1</v>
      </c>
      <c r="G5222" t="s">
        <v>455</v>
      </c>
      <c r="H5222" t="s">
        <v>151</v>
      </c>
      <c r="I5222">
        <f>VLOOKUP(B5222,Information_sites!D:E,2,FALSE)</f>
        <v>-24.100999999999999</v>
      </c>
      <c r="J5222">
        <f>VLOOKUP(B5222,Information_sites!D:F,3,FALSE)</f>
        <v>-45.6997</v>
      </c>
      <c r="K5222">
        <v>3</v>
      </c>
      <c r="L5222">
        <v>106</v>
      </c>
      <c r="M5222">
        <v>40</v>
      </c>
      <c r="N5222">
        <v>11.2</v>
      </c>
      <c r="O5222">
        <v>7</v>
      </c>
      <c r="P5222" s="5">
        <v>0.57638888888888895</v>
      </c>
      <c r="Q5222" s="5">
        <v>0.58125000000000004</v>
      </c>
      <c r="R5222">
        <v>17</v>
      </c>
      <c r="S5222" t="s">
        <v>64</v>
      </c>
      <c r="T5222">
        <v>2</v>
      </c>
      <c r="U5222">
        <v>35</v>
      </c>
      <c r="X5222" t="str">
        <f>VLOOKUP($S5222,Taxonomic!A:D,2,FALSE)</f>
        <v>kyphosidae</v>
      </c>
      <c r="Y5222" t="str">
        <f>VLOOKUP(S5222,Taxonomic!A:D,3,FALSE)</f>
        <v>kyphosus</v>
      </c>
      <c r="Z5222" t="str">
        <f>VLOOKUP(S5222,Taxonomic!A:D,4,FALSE)</f>
        <v>vaigiensis</v>
      </c>
    </row>
    <row r="5223" spans="1:26" x14ac:dyDescent="0.2">
      <c r="A5223" t="s">
        <v>30</v>
      </c>
      <c r="B5223" t="s">
        <v>215</v>
      </c>
      <c r="C5223" s="4" t="s">
        <v>197</v>
      </c>
      <c r="D5223">
        <v>2021</v>
      </c>
      <c r="E5223">
        <v>2</v>
      </c>
      <c r="F5223" s="9">
        <v>1</v>
      </c>
      <c r="G5223" t="s">
        <v>455</v>
      </c>
      <c r="H5223" t="s">
        <v>151</v>
      </c>
      <c r="I5223">
        <f>VLOOKUP(B5223,Information_sites!D:E,2,FALSE)</f>
        <v>-24.100999999999999</v>
      </c>
      <c r="J5223">
        <f>VLOOKUP(B5223,Information_sites!D:F,3,FALSE)</f>
        <v>-45.6997</v>
      </c>
      <c r="K5223">
        <v>3</v>
      </c>
      <c r="L5223">
        <v>106</v>
      </c>
      <c r="M5223">
        <v>40</v>
      </c>
      <c r="N5223">
        <v>11.2</v>
      </c>
      <c r="O5223">
        <v>7</v>
      </c>
      <c r="P5223" s="5">
        <v>0.57638888888888895</v>
      </c>
      <c r="Q5223" s="5">
        <v>0.58125000000000004</v>
      </c>
      <c r="R5223">
        <v>17</v>
      </c>
      <c r="S5223" t="s">
        <v>41</v>
      </c>
      <c r="T5223">
        <v>9</v>
      </c>
      <c r="U5223">
        <v>25</v>
      </c>
      <c r="X5223" t="str">
        <f>VLOOKUP($S5223,Taxonomic!A:D,2,FALSE)</f>
        <v>holocentridae</v>
      </c>
      <c r="Y5223" t="str">
        <f>VLOOKUP(S5223,Taxonomic!A:D,3,FALSE)</f>
        <v>holocentrus</v>
      </c>
      <c r="Z5223" t="str">
        <f>VLOOKUP(S5223,Taxonomic!A:D,4,FALSE)</f>
        <v>adscensionis</v>
      </c>
    </row>
    <row r="5224" spans="1:26" x14ac:dyDescent="0.2">
      <c r="A5224" t="s">
        <v>30</v>
      </c>
      <c r="B5224" t="s">
        <v>215</v>
      </c>
      <c r="C5224" s="4" t="s">
        <v>197</v>
      </c>
      <c r="D5224">
        <v>2021</v>
      </c>
      <c r="E5224">
        <v>2</v>
      </c>
      <c r="F5224" s="9">
        <v>1</v>
      </c>
      <c r="G5224" t="s">
        <v>455</v>
      </c>
      <c r="H5224" t="s">
        <v>151</v>
      </c>
      <c r="I5224">
        <f>VLOOKUP(B5224,Information_sites!D:E,2,FALSE)</f>
        <v>-24.100999999999999</v>
      </c>
      <c r="J5224">
        <f>VLOOKUP(B5224,Information_sites!D:F,3,FALSE)</f>
        <v>-45.6997</v>
      </c>
      <c r="K5224">
        <v>3</v>
      </c>
      <c r="L5224">
        <v>106</v>
      </c>
      <c r="M5224">
        <v>40</v>
      </c>
      <c r="N5224">
        <v>11.2</v>
      </c>
      <c r="O5224">
        <v>7</v>
      </c>
      <c r="P5224" s="5">
        <v>0.57638888888888895</v>
      </c>
      <c r="Q5224" s="5">
        <v>0.58125000000000004</v>
      </c>
      <c r="R5224">
        <v>17</v>
      </c>
      <c r="S5224" t="s">
        <v>41</v>
      </c>
      <c r="T5224">
        <v>6</v>
      </c>
      <c r="U5224">
        <v>28</v>
      </c>
      <c r="X5224" t="str">
        <f>VLOOKUP($S5224,Taxonomic!A:D,2,FALSE)</f>
        <v>holocentridae</v>
      </c>
      <c r="Y5224" t="str">
        <f>VLOOKUP(S5224,Taxonomic!A:D,3,FALSE)</f>
        <v>holocentrus</v>
      </c>
      <c r="Z5224" t="str">
        <f>VLOOKUP(S5224,Taxonomic!A:D,4,FALSE)</f>
        <v>adscensionis</v>
      </c>
    </row>
    <row r="5225" spans="1:26" x14ac:dyDescent="0.2">
      <c r="A5225" t="s">
        <v>30</v>
      </c>
      <c r="B5225" t="s">
        <v>215</v>
      </c>
      <c r="C5225" s="4" t="s">
        <v>197</v>
      </c>
      <c r="D5225">
        <v>2021</v>
      </c>
      <c r="E5225">
        <v>2</v>
      </c>
      <c r="F5225" s="9">
        <v>1</v>
      </c>
      <c r="G5225" t="s">
        <v>455</v>
      </c>
      <c r="H5225" t="s">
        <v>151</v>
      </c>
      <c r="I5225">
        <f>VLOOKUP(B5225,Information_sites!D:E,2,FALSE)</f>
        <v>-24.100999999999999</v>
      </c>
      <c r="J5225">
        <f>VLOOKUP(B5225,Information_sites!D:F,3,FALSE)</f>
        <v>-45.6997</v>
      </c>
      <c r="K5225">
        <v>3</v>
      </c>
      <c r="L5225">
        <v>106</v>
      </c>
      <c r="M5225">
        <v>40</v>
      </c>
      <c r="N5225">
        <v>11.2</v>
      </c>
      <c r="O5225">
        <v>7</v>
      </c>
      <c r="P5225" s="5">
        <v>0.57638888888888895</v>
      </c>
      <c r="Q5225" s="5">
        <v>0.58125000000000004</v>
      </c>
      <c r="R5225">
        <v>17</v>
      </c>
      <c r="S5225" t="s">
        <v>41</v>
      </c>
      <c r="T5225">
        <v>3</v>
      </c>
      <c r="U5225">
        <v>30</v>
      </c>
      <c r="X5225" t="str">
        <f>VLOOKUP($S5225,Taxonomic!A:D,2,FALSE)</f>
        <v>holocentridae</v>
      </c>
      <c r="Y5225" t="str">
        <f>VLOOKUP(S5225,Taxonomic!A:D,3,FALSE)</f>
        <v>holocentrus</v>
      </c>
      <c r="Z5225" t="str">
        <f>VLOOKUP(S5225,Taxonomic!A:D,4,FALSE)</f>
        <v>adscensionis</v>
      </c>
    </row>
    <row r="5226" spans="1:26" x14ac:dyDescent="0.2">
      <c r="A5226" t="s">
        <v>30</v>
      </c>
      <c r="B5226" t="s">
        <v>215</v>
      </c>
      <c r="C5226" s="4" t="s">
        <v>197</v>
      </c>
      <c r="D5226">
        <v>2021</v>
      </c>
      <c r="E5226">
        <v>2</v>
      </c>
      <c r="F5226" s="9">
        <v>1</v>
      </c>
      <c r="G5226" t="s">
        <v>455</v>
      </c>
      <c r="H5226" t="s">
        <v>151</v>
      </c>
      <c r="I5226">
        <f>VLOOKUP(B5226,Information_sites!D:E,2,FALSE)</f>
        <v>-24.100999999999999</v>
      </c>
      <c r="J5226">
        <f>VLOOKUP(B5226,Information_sites!D:F,3,FALSE)</f>
        <v>-45.6997</v>
      </c>
      <c r="K5226">
        <v>3</v>
      </c>
      <c r="L5226">
        <v>106</v>
      </c>
      <c r="M5226">
        <v>40</v>
      </c>
      <c r="N5226">
        <v>11.2</v>
      </c>
      <c r="O5226">
        <v>7</v>
      </c>
      <c r="P5226" s="5">
        <v>0.57638888888888895</v>
      </c>
      <c r="Q5226" s="5">
        <v>0.58125000000000004</v>
      </c>
      <c r="R5226">
        <v>17</v>
      </c>
      <c r="S5226" t="s">
        <v>51</v>
      </c>
      <c r="T5226">
        <v>1</v>
      </c>
      <c r="U5226">
        <v>38</v>
      </c>
      <c r="X5226" t="str">
        <f>VLOOKUP($S5226,Taxonomic!A:D,2,FALSE)</f>
        <v>sparidae</v>
      </c>
      <c r="Y5226" t="str">
        <f>VLOOKUP(S5226,Taxonomic!A:D,3,FALSE)</f>
        <v>diplodus</v>
      </c>
      <c r="Z5226" t="str">
        <f>VLOOKUP(S5226,Taxonomic!A:D,4,FALSE)</f>
        <v>argenteus</v>
      </c>
    </row>
    <row r="5227" spans="1:26" x14ac:dyDescent="0.2">
      <c r="A5227" t="s">
        <v>30</v>
      </c>
      <c r="B5227" t="s">
        <v>215</v>
      </c>
      <c r="C5227" s="4" t="s">
        <v>197</v>
      </c>
      <c r="D5227">
        <v>2021</v>
      </c>
      <c r="E5227">
        <v>2</v>
      </c>
      <c r="F5227" s="9">
        <v>1</v>
      </c>
      <c r="G5227" t="s">
        <v>455</v>
      </c>
      <c r="H5227" t="s">
        <v>151</v>
      </c>
      <c r="I5227">
        <f>VLOOKUP(B5227,Information_sites!D:E,2,FALSE)</f>
        <v>-24.100999999999999</v>
      </c>
      <c r="J5227">
        <f>VLOOKUP(B5227,Information_sites!D:F,3,FALSE)</f>
        <v>-45.6997</v>
      </c>
      <c r="K5227">
        <v>3</v>
      </c>
      <c r="L5227">
        <v>106</v>
      </c>
      <c r="M5227">
        <v>40</v>
      </c>
      <c r="N5227">
        <v>11.2</v>
      </c>
      <c r="O5227">
        <v>7</v>
      </c>
      <c r="P5227" s="5">
        <v>0.57638888888888895</v>
      </c>
      <c r="Q5227" s="5">
        <v>0.58125000000000004</v>
      </c>
      <c r="R5227">
        <v>17</v>
      </c>
      <c r="S5227" t="s">
        <v>65</v>
      </c>
      <c r="T5227">
        <v>1</v>
      </c>
      <c r="U5227">
        <v>4</v>
      </c>
      <c r="X5227" t="str">
        <f>VLOOKUP($S5227,Taxonomic!A:D,2,FALSE)</f>
        <v>gobiidae</v>
      </c>
      <c r="Y5227" t="str">
        <f>VLOOKUP(S5227,Taxonomic!A:D,3,FALSE)</f>
        <v>elacatinus</v>
      </c>
      <c r="Z5227" t="str">
        <f>VLOOKUP(S5227,Taxonomic!A:D,4,FALSE)</f>
        <v>figaro</v>
      </c>
    </row>
    <row r="5228" spans="1:26" x14ac:dyDescent="0.2">
      <c r="A5228" t="s">
        <v>30</v>
      </c>
      <c r="B5228" t="s">
        <v>215</v>
      </c>
      <c r="C5228" s="4" t="s">
        <v>197</v>
      </c>
      <c r="D5228">
        <v>2021</v>
      </c>
      <c r="E5228">
        <v>2</v>
      </c>
      <c r="F5228" s="9">
        <v>1</v>
      </c>
      <c r="G5228" t="s">
        <v>455</v>
      </c>
      <c r="H5228" t="s">
        <v>151</v>
      </c>
      <c r="I5228">
        <f>VLOOKUP(B5228,Information_sites!D:E,2,FALSE)</f>
        <v>-24.100999999999999</v>
      </c>
      <c r="J5228">
        <f>VLOOKUP(B5228,Information_sites!D:F,3,FALSE)</f>
        <v>-45.6997</v>
      </c>
      <c r="K5228">
        <v>3</v>
      </c>
      <c r="L5228">
        <v>106</v>
      </c>
      <c r="M5228">
        <v>40</v>
      </c>
      <c r="N5228">
        <v>11.2</v>
      </c>
      <c r="O5228">
        <v>7</v>
      </c>
      <c r="P5228" s="5">
        <v>0.57638888888888895</v>
      </c>
      <c r="Q5228" s="5">
        <v>0.58125000000000004</v>
      </c>
      <c r="R5228">
        <v>17</v>
      </c>
      <c r="S5228" t="s">
        <v>65</v>
      </c>
      <c r="T5228">
        <v>1</v>
      </c>
      <c r="U5228">
        <v>3</v>
      </c>
      <c r="X5228" t="str">
        <f>VLOOKUP($S5228,Taxonomic!A:D,2,FALSE)</f>
        <v>gobiidae</v>
      </c>
      <c r="Y5228" t="str">
        <f>VLOOKUP(S5228,Taxonomic!A:D,3,FALSE)</f>
        <v>elacatinus</v>
      </c>
      <c r="Z5228" t="str">
        <f>VLOOKUP(S5228,Taxonomic!A:D,4,FALSE)</f>
        <v>figaro</v>
      </c>
    </row>
    <row r="5229" spans="1:26" x14ac:dyDescent="0.2">
      <c r="A5229" t="s">
        <v>30</v>
      </c>
      <c r="B5229" t="s">
        <v>215</v>
      </c>
      <c r="C5229" s="4" t="s">
        <v>197</v>
      </c>
      <c r="D5229">
        <v>2021</v>
      </c>
      <c r="E5229">
        <v>2</v>
      </c>
      <c r="F5229" s="9">
        <v>1</v>
      </c>
      <c r="G5229" t="s">
        <v>455</v>
      </c>
      <c r="H5229" t="s">
        <v>151</v>
      </c>
      <c r="I5229">
        <f>VLOOKUP(B5229,Information_sites!D:E,2,FALSE)</f>
        <v>-24.100999999999999</v>
      </c>
      <c r="J5229">
        <f>VLOOKUP(B5229,Information_sites!D:F,3,FALSE)</f>
        <v>-45.6997</v>
      </c>
      <c r="K5229">
        <v>3</v>
      </c>
      <c r="L5229">
        <v>106</v>
      </c>
      <c r="M5229">
        <v>40</v>
      </c>
      <c r="N5229">
        <v>11.2</v>
      </c>
      <c r="O5229">
        <v>7</v>
      </c>
      <c r="P5229" s="5">
        <v>0.57638888888888895</v>
      </c>
      <c r="Q5229" s="5">
        <v>0.58125000000000004</v>
      </c>
      <c r="R5229">
        <v>17</v>
      </c>
      <c r="S5229" t="s">
        <v>201</v>
      </c>
      <c r="T5229">
        <v>1</v>
      </c>
      <c r="U5229">
        <v>13</v>
      </c>
      <c r="X5229" t="str">
        <f>VLOOKUP($S5229,Taxonomic!A:D,2,FALSE)</f>
        <v>pomacentridae</v>
      </c>
      <c r="Y5229" t="str">
        <f>VLOOKUP(S5229,Taxonomic!A:D,3,FALSE)</f>
        <v>chromis</v>
      </c>
      <c r="Z5229" t="str">
        <f>VLOOKUP(S5229,Taxonomic!A:D,4,FALSE)</f>
        <v>limbaughi</v>
      </c>
    </row>
    <row r="5230" spans="1:26" x14ac:dyDescent="0.2">
      <c r="A5230" t="s">
        <v>30</v>
      </c>
      <c r="B5230" t="s">
        <v>215</v>
      </c>
      <c r="C5230" s="4" t="s">
        <v>197</v>
      </c>
      <c r="D5230">
        <v>2021</v>
      </c>
      <c r="E5230">
        <v>2</v>
      </c>
      <c r="F5230" s="9">
        <v>1</v>
      </c>
      <c r="G5230" t="s">
        <v>455</v>
      </c>
      <c r="H5230" t="s">
        <v>151</v>
      </c>
      <c r="I5230">
        <f>VLOOKUP(B5230,Information_sites!D:E,2,FALSE)</f>
        <v>-24.100999999999999</v>
      </c>
      <c r="J5230">
        <f>VLOOKUP(B5230,Information_sites!D:F,3,FALSE)</f>
        <v>-45.6997</v>
      </c>
      <c r="K5230">
        <v>3</v>
      </c>
      <c r="L5230">
        <v>106</v>
      </c>
      <c r="M5230">
        <v>40</v>
      </c>
      <c r="N5230">
        <v>11.2</v>
      </c>
      <c r="O5230">
        <v>7</v>
      </c>
      <c r="P5230" s="5">
        <v>0.57638888888888895</v>
      </c>
      <c r="Q5230" s="5">
        <v>0.58125000000000004</v>
      </c>
      <c r="R5230">
        <v>17</v>
      </c>
      <c r="S5230" t="s">
        <v>100</v>
      </c>
      <c r="T5230">
        <v>2</v>
      </c>
      <c r="U5230">
        <v>3</v>
      </c>
      <c r="X5230" t="str">
        <f>VLOOKUP($S5230,Taxonomic!A:D,2,FALSE)</f>
        <v>gobiidae</v>
      </c>
      <c r="Y5230" t="str">
        <f>VLOOKUP(S5230,Taxonomic!A:D,3,FALSE)</f>
        <v>coryphopterus</v>
      </c>
      <c r="Z5230" t="str">
        <f>VLOOKUP(S5230,Taxonomic!A:D,4,FALSE)</f>
        <v>glaucofraenum</v>
      </c>
    </row>
    <row r="5231" spans="1:26" x14ac:dyDescent="0.2">
      <c r="A5231" t="s">
        <v>30</v>
      </c>
      <c r="B5231" t="s">
        <v>215</v>
      </c>
      <c r="C5231" s="4" t="s">
        <v>197</v>
      </c>
      <c r="D5231">
        <v>2021</v>
      </c>
      <c r="E5231">
        <v>2</v>
      </c>
      <c r="F5231" s="9">
        <v>1</v>
      </c>
      <c r="G5231" t="s">
        <v>455</v>
      </c>
      <c r="H5231" t="s">
        <v>151</v>
      </c>
      <c r="I5231">
        <f>VLOOKUP(B5231,Information_sites!D:E,2,FALSE)</f>
        <v>-24.100999999999999</v>
      </c>
      <c r="J5231">
        <f>VLOOKUP(B5231,Information_sites!D:F,3,FALSE)</f>
        <v>-45.6997</v>
      </c>
      <c r="K5231">
        <v>3</v>
      </c>
      <c r="L5231">
        <v>106</v>
      </c>
      <c r="M5231">
        <v>40</v>
      </c>
      <c r="N5231">
        <v>11.2</v>
      </c>
      <c r="O5231">
        <v>7</v>
      </c>
      <c r="P5231" s="5">
        <v>0.57638888888888895</v>
      </c>
      <c r="Q5231" s="5">
        <v>0.58125000000000004</v>
      </c>
      <c r="R5231">
        <v>17</v>
      </c>
      <c r="S5231" t="s">
        <v>100</v>
      </c>
      <c r="T5231">
        <v>4</v>
      </c>
      <c r="U5231">
        <v>5</v>
      </c>
      <c r="X5231" t="str">
        <f>VLOOKUP($S5231,Taxonomic!A:D,2,FALSE)</f>
        <v>gobiidae</v>
      </c>
      <c r="Y5231" t="str">
        <f>VLOOKUP(S5231,Taxonomic!A:D,3,FALSE)</f>
        <v>coryphopterus</v>
      </c>
      <c r="Z5231" t="str">
        <f>VLOOKUP(S5231,Taxonomic!A:D,4,FALSE)</f>
        <v>glaucofraenum</v>
      </c>
    </row>
    <row r="5232" spans="1:26" x14ac:dyDescent="0.2">
      <c r="A5232" t="s">
        <v>30</v>
      </c>
      <c r="B5232" t="s">
        <v>215</v>
      </c>
      <c r="C5232" s="4" t="s">
        <v>197</v>
      </c>
      <c r="D5232">
        <v>2021</v>
      </c>
      <c r="E5232">
        <v>2</v>
      </c>
      <c r="F5232" s="9">
        <v>1</v>
      </c>
      <c r="G5232" t="s">
        <v>455</v>
      </c>
      <c r="H5232" t="s">
        <v>151</v>
      </c>
      <c r="I5232">
        <f>VLOOKUP(B5232,Information_sites!D:E,2,FALSE)</f>
        <v>-24.100999999999999</v>
      </c>
      <c r="J5232">
        <f>VLOOKUP(B5232,Information_sites!D:F,3,FALSE)</f>
        <v>-45.6997</v>
      </c>
      <c r="K5232">
        <v>3</v>
      </c>
      <c r="L5232">
        <v>106</v>
      </c>
      <c r="M5232">
        <v>40</v>
      </c>
      <c r="N5232">
        <v>11.2</v>
      </c>
      <c r="O5232">
        <v>7</v>
      </c>
      <c r="P5232" s="5">
        <v>0.57638888888888895</v>
      </c>
      <c r="Q5232" s="5">
        <v>0.58125000000000004</v>
      </c>
      <c r="R5232">
        <v>17</v>
      </c>
      <c r="S5232" t="s">
        <v>100</v>
      </c>
      <c r="T5232">
        <v>3</v>
      </c>
      <c r="U5232">
        <v>7</v>
      </c>
      <c r="X5232" t="str">
        <f>VLOOKUP($S5232,Taxonomic!A:D,2,FALSE)</f>
        <v>gobiidae</v>
      </c>
      <c r="Y5232" t="str">
        <f>VLOOKUP(S5232,Taxonomic!A:D,3,FALSE)</f>
        <v>coryphopterus</v>
      </c>
      <c r="Z5232" t="str">
        <f>VLOOKUP(S5232,Taxonomic!A:D,4,FALSE)</f>
        <v>glaucofraenum</v>
      </c>
    </row>
    <row r="5233" spans="1:26" x14ac:dyDescent="0.2">
      <c r="A5233" t="s">
        <v>30</v>
      </c>
      <c r="B5233" t="s">
        <v>215</v>
      </c>
      <c r="C5233" s="4" t="s">
        <v>197</v>
      </c>
      <c r="D5233">
        <v>2021</v>
      </c>
      <c r="E5233">
        <v>2</v>
      </c>
      <c r="F5233" s="9">
        <v>1</v>
      </c>
      <c r="G5233" t="s">
        <v>455</v>
      </c>
      <c r="H5233" t="s">
        <v>151</v>
      </c>
      <c r="I5233">
        <f>VLOOKUP(B5233,Information_sites!D:E,2,FALSE)</f>
        <v>-24.100999999999999</v>
      </c>
      <c r="J5233">
        <f>VLOOKUP(B5233,Information_sites!D:F,3,FALSE)</f>
        <v>-45.6997</v>
      </c>
      <c r="K5233">
        <v>4</v>
      </c>
      <c r="L5233">
        <v>107</v>
      </c>
      <c r="M5233">
        <v>40</v>
      </c>
      <c r="N5233">
        <v>5.3</v>
      </c>
      <c r="O5233">
        <v>12</v>
      </c>
      <c r="P5233" s="5">
        <v>0.58194444444444404</v>
      </c>
      <c r="Q5233" s="5">
        <v>0.58750000000000002</v>
      </c>
      <c r="R5233">
        <v>26</v>
      </c>
      <c r="S5233" t="s">
        <v>437</v>
      </c>
      <c r="T5233">
        <v>1</v>
      </c>
      <c r="U5233">
        <v>32</v>
      </c>
      <c r="X5233" t="str">
        <f>VLOOKUP($S5233,Taxonomic!A:D,2,FALSE)</f>
        <v>haemulidae</v>
      </c>
      <c r="Y5233" t="str">
        <f>VLOOKUP(S5233,Taxonomic!A:D,3,FALSE)</f>
        <v>haemulon</v>
      </c>
      <c r="Z5233" t="str">
        <f>VLOOKUP(S5233,Taxonomic!A:D,4,FALSE)</f>
        <v>atlanticus</v>
      </c>
    </row>
    <row r="5234" spans="1:26" x14ac:dyDescent="0.2">
      <c r="A5234" t="s">
        <v>30</v>
      </c>
      <c r="B5234" t="s">
        <v>215</v>
      </c>
      <c r="C5234" s="4" t="s">
        <v>197</v>
      </c>
      <c r="D5234">
        <v>2021</v>
      </c>
      <c r="E5234">
        <v>2</v>
      </c>
      <c r="F5234" s="9">
        <v>1</v>
      </c>
      <c r="G5234" t="s">
        <v>455</v>
      </c>
      <c r="H5234" t="s">
        <v>151</v>
      </c>
      <c r="I5234">
        <f>VLOOKUP(B5234,Information_sites!D:E,2,FALSE)</f>
        <v>-24.100999999999999</v>
      </c>
      <c r="J5234">
        <f>VLOOKUP(B5234,Information_sites!D:F,3,FALSE)</f>
        <v>-45.6997</v>
      </c>
      <c r="K5234">
        <v>4</v>
      </c>
      <c r="L5234">
        <v>107</v>
      </c>
      <c r="M5234">
        <v>40</v>
      </c>
      <c r="N5234">
        <v>5.3</v>
      </c>
      <c r="O5234">
        <v>12</v>
      </c>
      <c r="P5234" s="5">
        <v>0.58194444444444404</v>
      </c>
      <c r="Q5234" s="5">
        <v>0.58750000000000002</v>
      </c>
      <c r="R5234">
        <v>26</v>
      </c>
      <c r="S5234" t="s">
        <v>39</v>
      </c>
      <c r="T5234">
        <v>25</v>
      </c>
      <c r="U5234">
        <v>10</v>
      </c>
      <c r="X5234" t="str">
        <f>VLOOKUP($S5234,Taxonomic!A:D,2,FALSE)</f>
        <v>haemulidae</v>
      </c>
      <c r="Y5234" t="str">
        <f>VLOOKUP(S5234,Taxonomic!A:D,3,FALSE)</f>
        <v>haemulon</v>
      </c>
      <c r="Z5234" t="str">
        <f>VLOOKUP(S5234,Taxonomic!A:D,4,FALSE)</f>
        <v>aurolineatum</v>
      </c>
    </row>
    <row r="5235" spans="1:26" x14ac:dyDescent="0.2">
      <c r="A5235" t="s">
        <v>30</v>
      </c>
      <c r="B5235" t="s">
        <v>215</v>
      </c>
      <c r="C5235" s="4" t="s">
        <v>197</v>
      </c>
      <c r="D5235">
        <v>2021</v>
      </c>
      <c r="E5235">
        <v>2</v>
      </c>
      <c r="F5235" s="9">
        <v>1</v>
      </c>
      <c r="G5235" t="s">
        <v>455</v>
      </c>
      <c r="H5235" t="s">
        <v>151</v>
      </c>
      <c r="I5235">
        <f>VLOOKUP(B5235,Information_sites!D:E,2,FALSE)</f>
        <v>-24.100999999999999</v>
      </c>
      <c r="J5235">
        <f>VLOOKUP(B5235,Information_sites!D:F,3,FALSE)</f>
        <v>-45.6997</v>
      </c>
      <c r="K5235">
        <v>4</v>
      </c>
      <c r="L5235">
        <v>107</v>
      </c>
      <c r="M5235">
        <v>40</v>
      </c>
      <c r="N5235">
        <v>5.3</v>
      </c>
      <c r="O5235">
        <v>12</v>
      </c>
      <c r="P5235" s="5">
        <v>0.58194444444444404</v>
      </c>
      <c r="Q5235" s="5">
        <v>0.58750000000000002</v>
      </c>
      <c r="R5235">
        <v>26</v>
      </c>
      <c r="S5235" t="s">
        <v>39</v>
      </c>
      <c r="T5235">
        <v>24</v>
      </c>
      <c r="U5235">
        <v>15</v>
      </c>
      <c r="X5235" t="str">
        <f>VLOOKUP($S5235,Taxonomic!A:D,2,FALSE)</f>
        <v>haemulidae</v>
      </c>
      <c r="Y5235" t="str">
        <f>VLOOKUP(S5235,Taxonomic!A:D,3,FALSE)</f>
        <v>haemulon</v>
      </c>
      <c r="Z5235" t="str">
        <f>VLOOKUP(S5235,Taxonomic!A:D,4,FALSE)</f>
        <v>aurolineatum</v>
      </c>
    </row>
    <row r="5236" spans="1:26" x14ac:dyDescent="0.2">
      <c r="A5236" t="s">
        <v>30</v>
      </c>
      <c r="B5236" t="s">
        <v>215</v>
      </c>
      <c r="C5236" s="4" t="s">
        <v>197</v>
      </c>
      <c r="D5236">
        <v>2021</v>
      </c>
      <c r="E5236">
        <v>2</v>
      </c>
      <c r="F5236" s="9">
        <v>1</v>
      </c>
      <c r="G5236" t="s">
        <v>455</v>
      </c>
      <c r="H5236" t="s">
        <v>151</v>
      </c>
      <c r="I5236">
        <f>VLOOKUP(B5236,Information_sites!D:E,2,FALSE)</f>
        <v>-24.100999999999999</v>
      </c>
      <c r="J5236">
        <f>VLOOKUP(B5236,Information_sites!D:F,3,FALSE)</f>
        <v>-45.6997</v>
      </c>
      <c r="K5236">
        <v>4</v>
      </c>
      <c r="L5236">
        <v>107</v>
      </c>
      <c r="M5236">
        <v>40</v>
      </c>
      <c r="N5236">
        <v>5.3</v>
      </c>
      <c r="O5236">
        <v>12</v>
      </c>
      <c r="P5236" s="5">
        <v>0.58194444444444404</v>
      </c>
      <c r="Q5236" s="5">
        <v>0.58750000000000002</v>
      </c>
      <c r="R5236">
        <v>26</v>
      </c>
      <c r="S5236" t="s">
        <v>39</v>
      </c>
      <c r="T5236">
        <v>5</v>
      </c>
      <c r="U5236">
        <v>17</v>
      </c>
      <c r="X5236" t="str">
        <f>VLOOKUP($S5236,Taxonomic!A:D,2,FALSE)</f>
        <v>haemulidae</v>
      </c>
      <c r="Y5236" t="str">
        <f>VLOOKUP(S5236,Taxonomic!A:D,3,FALSE)</f>
        <v>haemulon</v>
      </c>
      <c r="Z5236" t="str">
        <f>VLOOKUP(S5236,Taxonomic!A:D,4,FALSE)</f>
        <v>aurolineatum</v>
      </c>
    </row>
    <row r="5237" spans="1:26" x14ac:dyDescent="0.2">
      <c r="A5237" t="s">
        <v>30</v>
      </c>
      <c r="B5237" t="s">
        <v>215</v>
      </c>
      <c r="C5237" s="4" t="s">
        <v>197</v>
      </c>
      <c r="D5237">
        <v>2021</v>
      </c>
      <c r="E5237">
        <v>2</v>
      </c>
      <c r="F5237" s="9">
        <v>1</v>
      </c>
      <c r="G5237" t="s">
        <v>455</v>
      </c>
      <c r="H5237" t="s">
        <v>151</v>
      </c>
      <c r="I5237">
        <f>VLOOKUP(B5237,Information_sites!D:E,2,FALSE)</f>
        <v>-24.100999999999999</v>
      </c>
      <c r="J5237">
        <f>VLOOKUP(B5237,Information_sites!D:F,3,FALSE)</f>
        <v>-45.6997</v>
      </c>
      <c r="K5237">
        <v>4</v>
      </c>
      <c r="L5237">
        <v>107</v>
      </c>
      <c r="M5237">
        <v>40</v>
      </c>
      <c r="N5237">
        <v>5.3</v>
      </c>
      <c r="O5237">
        <v>12</v>
      </c>
      <c r="P5237" s="5">
        <v>0.58194444444444404</v>
      </c>
      <c r="Q5237" s="5">
        <v>0.58750000000000002</v>
      </c>
      <c r="R5237">
        <v>26</v>
      </c>
      <c r="S5237" t="s">
        <v>39</v>
      </c>
      <c r="T5237">
        <v>3</v>
      </c>
      <c r="U5237">
        <v>20</v>
      </c>
      <c r="X5237" t="str">
        <f>VLOOKUP($S5237,Taxonomic!A:D,2,FALSE)</f>
        <v>haemulidae</v>
      </c>
      <c r="Y5237" t="str">
        <f>VLOOKUP(S5237,Taxonomic!A:D,3,FALSE)</f>
        <v>haemulon</v>
      </c>
      <c r="Z5237" t="str">
        <f>VLOOKUP(S5237,Taxonomic!A:D,4,FALSE)</f>
        <v>aurolineatum</v>
      </c>
    </row>
    <row r="5238" spans="1:26" x14ac:dyDescent="0.2">
      <c r="A5238" t="s">
        <v>30</v>
      </c>
      <c r="B5238" t="s">
        <v>215</v>
      </c>
      <c r="C5238" s="4" t="s">
        <v>197</v>
      </c>
      <c r="D5238">
        <v>2021</v>
      </c>
      <c r="E5238">
        <v>2</v>
      </c>
      <c r="F5238" s="9">
        <v>1</v>
      </c>
      <c r="G5238" t="s">
        <v>455</v>
      </c>
      <c r="H5238" t="s">
        <v>151</v>
      </c>
      <c r="I5238">
        <f>VLOOKUP(B5238,Information_sites!D:E,2,FALSE)</f>
        <v>-24.100999999999999</v>
      </c>
      <c r="J5238">
        <f>VLOOKUP(B5238,Information_sites!D:F,3,FALSE)</f>
        <v>-45.6997</v>
      </c>
      <c r="K5238">
        <v>4</v>
      </c>
      <c r="L5238">
        <v>107</v>
      </c>
      <c r="M5238">
        <v>40</v>
      </c>
      <c r="N5238">
        <v>5.3</v>
      </c>
      <c r="O5238">
        <v>12</v>
      </c>
      <c r="P5238" s="5">
        <v>0.58194444444444404</v>
      </c>
      <c r="Q5238" s="5">
        <v>0.58750000000000002</v>
      </c>
      <c r="R5238">
        <v>26</v>
      </c>
      <c r="S5238" t="s">
        <v>49</v>
      </c>
      <c r="T5238">
        <v>1</v>
      </c>
      <c r="U5238">
        <v>18</v>
      </c>
      <c r="X5238" t="str">
        <f>VLOOKUP($S5238,Taxonomic!A:D,2,FALSE)</f>
        <v>acanthuridae</v>
      </c>
      <c r="Y5238" t="str">
        <f>VLOOKUP(S5238,Taxonomic!A:D,3,FALSE)</f>
        <v>acanthurus</v>
      </c>
      <c r="Z5238" t="str">
        <f>VLOOKUP(S5238,Taxonomic!A:D,4,FALSE)</f>
        <v>chirurgus</v>
      </c>
    </row>
    <row r="5239" spans="1:26" x14ac:dyDescent="0.2">
      <c r="A5239" t="s">
        <v>30</v>
      </c>
      <c r="B5239" t="s">
        <v>215</v>
      </c>
      <c r="C5239" s="4" t="s">
        <v>197</v>
      </c>
      <c r="D5239">
        <v>2021</v>
      </c>
      <c r="E5239">
        <v>2</v>
      </c>
      <c r="F5239" s="9">
        <v>1</v>
      </c>
      <c r="G5239" t="s">
        <v>455</v>
      </c>
      <c r="H5239" t="s">
        <v>151</v>
      </c>
      <c r="I5239">
        <f>VLOOKUP(B5239,Information_sites!D:E,2,FALSE)</f>
        <v>-24.100999999999999</v>
      </c>
      <c r="J5239">
        <f>VLOOKUP(B5239,Information_sites!D:F,3,FALSE)</f>
        <v>-45.6997</v>
      </c>
      <c r="K5239">
        <v>4</v>
      </c>
      <c r="L5239">
        <v>107</v>
      </c>
      <c r="M5239">
        <v>40</v>
      </c>
      <c r="N5239">
        <v>5.3</v>
      </c>
      <c r="O5239">
        <v>12</v>
      </c>
      <c r="P5239" s="5">
        <v>0.58194444444444404</v>
      </c>
      <c r="Q5239" s="5">
        <v>0.58750000000000002</v>
      </c>
      <c r="R5239">
        <v>26</v>
      </c>
      <c r="S5239" t="s">
        <v>49</v>
      </c>
      <c r="T5239">
        <v>1</v>
      </c>
      <c r="U5239">
        <v>27</v>
      </c>
      <c r="X5239" t="str">
        <f>VLOOKUP($S5239,Taxonomic!A:D,2,FALSE)</f>
        <v>acanthuridae</v>
      </c>
      <c r="Y5239" t="str">
        <f>VLOOKUP(S5239,Taxonomic!A:D,3,FALSE)</f>
        <v>acanthurus</v>
      </c>
      <c r="Z5239" t="str">
        <f>VLOOKUP(S5239,Taxonomic!A:D,4,FALSE)</f>
        <v>chirurgus</v>
      </c>
    </row>
    <row r="5240" spans="1:26" x14ac:dyDescent="0.2">
      <c r="A5240" t="s">
        <v>30</v>
      </c>
      <c r="B5240" t="s">
        <v>215</v>
      </c>
      <c r="C5240" s="4" t="s">
        <v>197</v>
      </c>
      <c r="D5240">
        <v>2021</v>
      </c>
      <c r="E5240">
        <v>2</v>
      </c>
      <c r="F5240" s="9">
        <v>1</v>
      </c>
      <c r="G5240" t="s">
        <v>455</v>
      </c>
      <c r="H5240" t="s">
        <v>151</v>
      </c>
      <c r="I5240">
        <f>VLOOKUP(B5240,Information_sites!D:E,2,FALSE)</f>
        <v>-24.100999999999999</v>
      </c>
      <c r="J5240">
        <f>VLOOKUP(B5240,Information_sites!D:F,3,FALSE)</f>
        <v>-45.6997</v>
      </c>
      <c r="K5240">
        <v>4</v>
      </c>
      <c r="L5240">
        <v>107</v>
      </c>
      <c r="M5240">
        <v>40</v>
      </c>
      <c r="N5240">
        <v>5.3</v>
      </c>
      <c r="O5240">
        <v>12</v>
      </c>
      <c r="P5240" s="5">
        <v>0.58194444444444404</v>
      </c>
      <c r="Q5240" s="5">
        <v>0.58750000000000002</v>
      </c>
      <c r="R5240">
        <v>26</v>
      </c>
      <c r="S5240" t="s">
        <v>33</v>
      </c>
      <c r="T5240">
        <v>4</v>
      </c>
      <c r="U5240">
        <v>17</v>
      </c>
      <c r="X5240" t="str">
        <f>VLOOKUP($S5240,Taxonomic!A:D,2,FALSE)</f>
        <v>pomacentridae</v>
      </c>
      <c r="Y5240" t="str">
        <f>VLOOKUP(S5240,Taxonomic!A:D,3,FALSE)</f>
        <v>abudefduf</v>
      </c>
      <c r="Z5240" t="str">
        <f>VLOOKUP(S5240,Taxonomic!A:D,4,FALSE)</f>
        <v>saxatilis</v>
      </c>
    </row>
    <row r="5241" spans="1:26" x14ac:dyDescent="0.2">
      <c r="A5241" t="s">
        <v>30</v>
      </c>
      <c r="B5241" t="s">
        <v>215</v>
      </c>
      <c r="C5241" s="4" t="s">
        <v>197</v>
      </c>
      <c r="D5241">
        <v>2021</v>
      </c>
      <c r="E5241">
        <v>2</v>
      </c>
      <c r="F5241" s="9">
        <v>1</v>
      </c>
      <c r="G5241" t="s">
        <v>455</v>
      </c>
      <c r="H5241" t="s">
        <v>151</v>
      </c>
      <c r="I5241">
        <f>VLOOKUP(B5241,Information_sites!D:E,2,FALSE)</f>
        <v>-24.100999999999999</v>
      </c>
      <c r="J5241">
        <f>VLOOKUP(B5241,Information_sites!D:F,3,FALSE)</f>
        <v>-45.6997</v>
      </c>
      <c r="K5241">
        <v>4</v>
      </c>
      <c r="L5241">
        <v>107</v>
      </c>
      <c r="M5241">
        <v>40</v>
      </c>
      <c r="N5241">
        <v>5.3</v>
      </c>
      <c r="O5241">
        <v>12</v>
      </c>
      <c r="P5241" s="5">
        <v>0.58194444444444404</v>
      </c>
      <c r="Q5241" s="5">
        <v>0.58750000000000002</v>
      </c>
      <c r="R5241">
        <v>26</v>
      </c>
      <c r="S5241" t="s">
        <v>33</v>
      </c>
      <c r="T5241">
        <v>3</v>
      </c>
      <c r="U5241">
        <v>15</v>
      </c>
      <c r="X5241" t="str">
        <f>VLOOKUP($S5241,Taxonomic!A:D,2,FALSE)</f>
        <v>pomacentridae</v>
      </c>
      <c r="Y5241" t="str">
        <f>VLOOKUP(S5241,Taxonomic!A:D,3,FALSE)</f>
        <v>abudefduf</v>
      </c>
      <c r="Z5241" t="str">
        <f>VLOOKUP(S5241,Taxonomic!A:D,4,FALSE)</f>
        <v>saxatilis</v>
      </c>
    </row>
    <row r="5242" spans="1:26" x14ac:dyDescent="0.2">
      <c r="A5242" t="s">
        <v>30</v>
      </c>
      <c r="B5242" t="s">
        <v>215</v>
      </c>
      <c r="C5242" s="4" t="s">
        <v>197</v>
      </c>
      <c r="D5242">
        <v>2021</v>
      </c>
      <c r="E5242">
        <v>2</v>
      </c>
      <c r="F5242" s="9">
        <v>1</v>
      </c>
      <c r="G5242" t="s">
        <v>455</v>
      </c>
      <c r="H5242" t="s">
        <v>151</v>
      </c>
      <c r="I5242">
        <f>VLOOKUP(B5242,Information_sites!D:E,2,FALSE)</f>
        <v>-24.100999999999999</v>
      </c>
      <c r="J5242">
        <f>VLOOKUP(B5242,Information_sites!D:F,3,FALSE)</f>
        <v>-45.6997</v>
      </c>
      <c r="K5242">
        <v>4</v>
      </c>
      <c r="L5242">
        <v>107</v>
      </c>
      <c r="M5242">
        <v>40</v>
      </c>
      <c r="N5242">
        <v>5.3</v>
      </c>
      <c r="O5242">
        <v>12</v>
      </c>
      <c r="P5242" s="5">
        <v>0.58194444444444404</v>
      </c>
      <c r="Q5242" s="5">
        <v>0.58750000000000002</v>
      </c>
      <c r="R5242">
        <v>26</v>
      </c>
      <c r="S5242" t="s">
        <v>33</v>
      </c>
      <c r="T5242">
        <v>7</v>
      </c>
      <c r="U5242">
        <v>10</v>
      </c>
      <c r="X5242" t="str">
        <f>VLOOKUP($S5242,Taxonomic!A:D,2,FALSE)</f>
        <v>pomacentridae</v>
      </c>
      <c r="Y5242" t="str">
        <f>VLOOKUP(S5242,Taxonomic!A:D,3,FALSE)</f>
        <v>abudefduf</v>
      </c>
      <c r="Z5242" t="str">
        <f>VLOOKUP(S5242,Taxonomic!A:D,4,FALSE)</f>
        <v>saxatilis</v>
      </c>
    </row>
    <row r="5243" spans="1:26" x14ac:dyDescent="0.2">
      <c r="A5243" t="s">
        <v>30</v>
      </c>
      <c r="B5243" t="s">
        <v>215</v>
      </c>
      <c r="C5243" s="4" t="s">
        <v>197</v>
      </c>
      <c r="D5243">
        <v>2021</v>
      </c>
      <c r="E5243">
        <v>2</v>
      </c>
      <c r="F5243" s="9">
        <v>1</v>
      </c>
      <c r="G5243" t="s">
        <v>455</v>
      </c>
      <c r="H5243" t="s">
        <v>151</v>
      </c>
      <c r="I5243">
        <f>VLOOKUP(B5243,Information_sites!D:E,2,FALSE)</f>
        <v>-24.100999999999999</v>
      </c>
      <c r="J5243">
        <f>VLOOKUP(B5243,Information_sites!D:F,3,FALSE)</f>
        <v>-45.6997</v>
      </c>
      <c r="K5243">
        <v>4</v>
      </c>
      <c r="L5243">
        <v>107</v>
      </c>
      <c r="M5243">
        <v>40</v>
      </c>
      <c r="N5243">
        <v>5.3</v>
      </c>
      <c r="O5243">
        <v>12</v>
      </c>
      <c r="P5243" s="5">
        <v>0.58194444444444404</v>
      </c>
      <c r="Q5243" s="5">
        <v>0.58750000000000002</v>
      </c>
      <c r="R5243">
        <v>26</v>
      </c>
      <c r="S5243" t="s">
        <v>33</v>
      </c>
      <c r="T5243">
        <v>12</v>
      </c>
      <c r="U5243">
        <v>5</v>
      </c>
      <c r="X5243" t="str">
        <f>VLOOKUP($S5243,Taxonomic!A:D,2,FALSE)</f>
        <v>pomacentridae</v>
      </c>
      <c r="Y5243" t="str">
        <f>VLOOKUP(S5243,Taxonomic!A:D,3,FALSE)</f>
        <v>abudefduf</v>
      </c>
      <c r="Z5243" t="str">
        <f>VLOOKUP(S5243,Taxonomic!A:D,4,FALSE)</f>
        <v>saxatilis</v>
      </c>
    </row>
    <row r="5244" spans="1:26" x14ac:dyDescent="0.2">
      <c r="A5244" t="s">
        <v>30</v>
      </c>
      <c r="B5244" t="s">
        <v>215</v>
      </c>
      <c r="C5244" s="4" t="s">
        <v>197</v>
      </c>
      <c r="D5244">
        <v>2021</v>
      </c>
      <c r="E5244">
        <v>2</v>
      </c>
      <c r="F5244" s="9">
        <v>1</v>
      </c>
      <c r="G5244" t="s">
        <v>455</v>
      </c>
      <c r="H5244" t="s">
        <v>151</v>
      </c>
      <c r="I5244">
        <f>VLOOKUP(B5244,Information_sites!D:E,2,FALSE)</f>
        <v>-24.100999999999999</v>
      </c>
      <c r="J5244">
        <f>VLOOKUP(B5244,Information_sites!D:F,3,FALSE)</f>
        <v>-45.6997</v>
      </c>
      <c r="K5244">
        <v>4</v>
      </c>
      <c r="L5244">
        <v>107</v>
      </c>
      <c r="M5244">
        <v>40</v>
      </c>
      <c r="N5244">
        <v>5.3</v>
      </c>
      <c r="O5244">
        <v>12</v>
      </c>
      <c r="P5244" s="5">
        <v>0.58194444444444404</v>
      </c>
      <c r="Q5244" s="5">
        <v>0.58750000000000002</v>
      </c>
      <c r="R5244">
        <v>26</v>
      </c>
      <c r="S5244" t="s">
        <v>51</v>
      </c>
      <c r="T5244">
        <v>1</v>
      </c>
      <c r="U5244">
        <v>20</v>
      </c>
      <c r="X5244" t="str">
        <f>VLOOKUP($S5244,Taxonomic!A:D,2,FALSE)</f>
        <v>sparidae</v>
      </c>
      <c r="Y5244" t="str">
        <f>VLOOKUP(S5244,Taxonomic!A:D,3,FALSE)</f>
        <v>diplodus</v>
      </c>
      <c r="Z5244" t="str">
        <f>VLOOKUP(S5244,Taxonomic!A:D,4,FALSE)</f>
        <v>argenteus</v>
      </c>
    </row>
    <row r="5245" spans="1:26" x14ac:dyDescent="0.2">
      <c r="A5245" t="s">
        <v>30</v>
      </c>
      <c r="B5245" t="s">
        <v>215</v>
      </c>
      <c r="C5245" s="4" t="s">
        <v>197</v>
      </c>
      <c r="D5245">
        <v>2021</v>
      </c>
      <c r="E5245">
        <v>2</v>
      </c>
      <c r="F5245" s="9">
        <v>1</v>
      </c>
      <c r="G5245" t="s">
        <v>455</v>
      </c>
      <c r="H5245" t="s">
        <v>151</v>
      </c>
      <c r="I5245">
        <f>VLOOKUP(B5245,Information_sites!D:E,2,FALSE)</f>
        <v>-24.100999999999999</v>
      </c>
      <c r="J5245">
        <f>VLOOKUP(B5245,Information_sites!D:F,3,FALSE)</f>
        <v>-45.6997</v>
      </c>
      <c r="K5245">
        <v>4</v>
      </c>
      <c r="L5245">
        <v>107</v>
      </c>
      <c r="M5245">
        <v>40</v>
      </c>
      <c r="N5245">
        <v>5.3</v>
      </c>
      <c r="O5245">
        <v>12</v>
      </c>
      <c r="P5245" s="5">
        <v>0.58194444444444404</v>
      </c>
      <c r="Q5245" s="5">
        <v>0.58750000000000002</v>
      </c>
      <c r="R5245">
        <v>26</v>
      </c>
      <c r="S5245" t="s">
        <v>41</v>
      </c>
      <c r="T5245">
        <v>1</v>
      </c>
      <c r="U5245">
        <v>20</v>
      </c>
      <c r="X5245" t="str">
        <f>VLOOKUP($S5245,Taxonomic!A:D,2,FALSE)</f>
        <v>holocentridae</v>
      </c>
      <c r="Y5245" t="str">
        <f>VLOOKUP(S5245,Taxonomic!A:D,3,FALSE)</f>
        <v>holocentrus</v>
      </c>
      <c r="Z5245" t="str">
        <f>VLOOKUP(S5245,Taxonomic!A:D,4,FALSE)</f>
        <v>adscensionis</v>
      </c>
    </row>
    <row r="5246" spans="1:26" x14ac:dyDescent="0.2">
      <c r="A5246" t="s">
        <v>30</v>
      </c>
      <c r="B5246" t="s">
        <v>215</v>
      </c>
      <c r="C5246" s="4" t="s">
        <v>197</v>
      </c>
      <c r="D5246">
        <v>2021</v>
      </c>
      <c r="E5246">
        <v>2</v>
      </c>
      <c r="F5246" s="9">
        <v>1</v>
      </c>
      <c r="G5246" t="s">
        <v>455</v>
      </c>
      <c r="H5246" t="s">
        <v>151</v>
      </c>
      <c r="I5246">
        <f>VLOOKUP(B5246,Information_sites!D:E,2,FALSE)</f>
        <v>-24.100999999999999</v>
      </c>
      <c r="J5246">
        <f>VLOOKUP(B5246,Information_sites!D:F,3,FALSE)</f>
        <v>-45.6997</v>
      </c>
      <c r="K5246">
        <v>4</v>
      </c>
      <c r="L5246">
        <v>107</v>
      </c>
      <c r="M5246">
        <v>40</v>
      </c>
      <c r="N5246">
        <v>5.3</v>
      </c>
      <c r="O5246">
        <v>12</v>
      </c>
      <c r="P5246" s="5">
        <v>0.58194444444444404</v>
      </c>
      <c r="Q5246" s="5">
        <v>0.58750000000000002</v>
      </c>
      <c r="R5246">
        <v>26</v>
      </c>
      <c r="S5246" t="s">
        <v>41</v>
      </c>
      <c r="T5246">
        <v>1</v>
      </c>
      <c r="U5246">
        <v>32</v>
      </c>
      <c r="X5246" t="str">
        <f>VLOOKUP($S5246,Taxonomic!A:D,2,FALSE)</f>
        <v>holocentridae</v>
      </c>
      <c r="Y5246" t="str">
        <f>VLOOKUP(S5246,Taxonomic!A:D,3,FALSE)</f>
        <v>holocentrus</v>
      </c>
      <c r="Z5246" t="str">
        <f>VLOOKUP(S5246,Taxonomic!A:D,4,FALSE)</f>
        <v>adscensionis</v>
      </c>
    </row>
    <row r="5247" spans="1:26" x14ac:dyDescent="0.2">
      <c r="A5247" t="s">
        <v>30</v>
      </c>
      <c r="B5247" t="s">
        <v>215</v>
      </c>
      <c r="C5247" s="4" t="s">
        <v>197</v>
      </c>
      <c r="D5247">
        <v>2021</v>
      </c>
      <c r="E5247">
        <v>2</v>
      </c>
      <c r="F5247" s="9">
        <v>1</v>
      </c>
      <c r="G5247" t="s">
        <v>455</v>
      </c>
      <c r="H5247" t="s">
        <v>151</v>
      </c>
      <c r="I5247">
        <f>VLOOKUP(B5247,Information_sites!D:E,2,FALSE)</f>
        <v>-24.100999999999999</v>
      </c>
      <c r="J5247">
        <f>VLOOKUP(B5247,Information_sites!D:F,3,FALSE)</f>
        <v>-45.6997</v>
      </c>
      <c r="K5247">
        <v>4</v>
      </c>
      <c r="L5247">
        <v>107</v>
      </c>
      <c r="M5247">
        <v>40</v>
      </c>
      <c r="N5247">
        <v>5.3</v>
      </c>
      <c r="O5247">
        <v>12</v>
      </c>
      <c r="P5247" s="5">
        <v>0.58194444444444404</v>
      </c>
      <c r="Q5247" s="5">
        <v>0.58750000000000002</v>
      </c>
      <c r="R5247">
        <v>26</v>
      </c>
      <c r="S5247" t="s">
        <v>40</v>
      </c>
      <c r="T5247">
        <v>1</v>
      </c>
      <c r="U5247">
        <v>12</v>
      </c>
      <c r="X5247" t="str">
        <f>VLOOKUP($S5247,Taxonomic!A:D,2,FALSE)</f>
        <v>labridae</v>
      </c>
      <c r="Y5247" t="str">
        <f>VLOOKUP(S5247,Taxonomic!A:D,3,FALSE)</f>
        <v>halichoeres</v>
      </c>
      <c r="Z5247" t="str">
        <f>VLOOKUP(S5247,Taxonomic!A:D,4,FALSE)</f>
        <v>poeyi</v>
      </c>
    </row>
    <row r="5248" spans="1:26" x14ac:dyDescent="0.2">
      <c r="A5248" t="s">
        <v>30</v>
      </c>
      <c r="B5248" t="s">
        <v>215</v>
      </c>
      <c r="C5248" s="4" t="s">
        <v>197</v>
      </c>
      <c r="D5248">
        <v>2021</v>
      </c>
      <c r="E5248">
        <v>2</v>
      </c>
      <c r="F5248" s="9">
        <v>1</v>
      </c>
      <c r="G5248" t="s">
        <v>455</v>
      </c>
      <c r="H5248" t="s">
        <v>151</v>
      </c>
      <c r="I5248">
        <f>VLOOKUP(B5248,Information_sites!D:E,2,FALSE)</f>
        <v>-24.100999999999999</v>
      </c>
      <c r="J5248">
        <f>VLOOKUP(B5248,Information_sites!D:F,3,FALSE)</f>
        <v>-45.6997</v>
      </c>
      <c r="K5248">
        <v>4</v>
      </c>
      <c r="L5248">
        <v>107</v>
      </c>
      <c r="M5248">
        <v>40</v>
      </c>
      <c r="N5248">
        <v>5.3</v>
      </c>
      <c r="O5248">
        <v>12</v>
      </c>
      <c r="P5248" s="5">
        <v>0.58194444444444404</v>
      </c>
      <c r="Q5248" s="5">
        <v>0.58750000000000002</v>
      </c>
      <c r="R5248">
        <v>26</v>
      </c>
      <c r="S5248" t="s">
        <v>40</v>
      </c>
      <c r="T5248">
        <v>1</v>
      </c>
      <c r="U5248">
        <v>27</v>
      </c>
      <c r="X5248" t="str">
        <f>VLOOKUP($S5248,Taxonomic!A:D,2,FALSE)</f>
        <v>labridae</v>
      </c>
      <c r="Y5248" t="str">
        <f>VLOOKUP(S5248,Taxonomic!A:D,3,FALSE)</f>
        <v>halichoeres</v>
      </c>
      <c r="Z5248" t="str">
        <f>VLOOKUP(S5248,Taxonomic!A:D,4,FALSE)</f>
        <v>poeyi</v>
      </c>
    </row>
    <row r="5249" spans="1:26" x14ac:dyDescent="0.2">
      <c r="A5249" t="s">
        <v>30</v>
      </c>
      <c r="B5249" t="s">
        <v>215</v>
      </c>
      <c r="C5249" s="4" t="s">
        <v>197</v>
      </c>
      <c r="D5249">
        <v>2021</v>
      </c>
      <c r="E5249">
        <v>2</v>
      </c>
      <c r="F5249" s="9">
        <v>1</v>
      </c>
      <c r="G5249" t="s">
        <v>455</v>
      </c>
      <c r="H5249" t="s">
        <v>151</v>
      </c>
      <c r="I5249">
        <f>VLOOKUP(B5249,Information_sites!D:E,2,FALSE)</f>
        <v>-24.100999999999999</v>
      </c>
      <c r="J5249">
        <f>VLOOKUP(B5249,Information_sites!D:F,3,FALSE)</f>
        <v>-45.6997</v>
      </c>
      <c r="K5249">
        <v>4</v>
      </c>
      <c r="L5249">
        <v>107</v>
      </c>
      <c r="M5249">
        <v>40</v>
      </c>
      <c r="N5249">
        <v>5.3</v>
      </c>
      <c r="O5249">
        <v>12</v>
      </c>
      <c r="P5249" s="5">
        <v>0.58194444444444404</v>
      </c>
      <c r="Q5249" s="5">
        <v>0.58750000000000002</v>
      </c>
      <c r="R5249">
        <v>26</v>
      </c>
      <c r="S5249" t="s">
        <v>58</v>
      </c>
      <c r="T5249">
        <v>1</v>
      </c>
      <c r="U5249">
        <v>10</v>
      </c>
      <c r="X5249" t="str">
        <f>VLOOKUP($S5249,Taxonomic!A:D,2,FALSE)</f>
        <v>pomacentridae</v>
      </c>
      <c r="Y5249" t="str">
        <f>VLOOKUP(S5249,Taxonomic!A:D,3,FALSE)</f>
        <v>stegastes</v>
      </c>
      <c r="Z5249" t="str">
        <f>VLOOKUP(S5249,Taxonomic!A:D,4,FALSE)</f>
        <v>variabilis</v>
      </c>
    </row>
    <row r="5250" spans="1:26" x14ac:dyDescent="0.2">
      <c r="A5250" t="s">
        <v>30</v>
      </c>
      <c r="B5250" t="s">
        <v>215</v>
      </c>
      <c r="C5250" s="4" t="s">
        <v>197</v>
      </c>
      <c r="D5250">
        <v>2021</v>
      </c>
      <c r="E5250">
        <v>2</v>
      </c>
      <c r="F5250" s="9">
        <v>1</v>
      </c>
      <c r="G5250" t="s">
        <v>455</v>
      </c>
      <c r="H5250" t="s">
        <v>151</v>
      </c>
      <c r="I5250">
        <f>VLOOKUP(B5250,Information_sites!D:E,2,FALSE)</f>
        <v>-24.100999999999999</v>
      </c>
      <c r="J5250">
        <f>VLOOKUP(B5250,Information_sites!D:F,3,FALSE)</f>
        <v>-45.6997</v>
      </c>
      <c r="K5250">
        <v>4</v>
      </c>
      <c r="L5250">
        <v>107</v>
      </c>
      <c r="M5250">
        <v>40</v>
      </c>
      <c r="N5250">
        <v>5.3</v>
      </c>
      <c r="O5250">
        <v>12</v>
      </c>
      <c r="P5250" s="5">
        <v>0.58194444444444404</v>
      </c>
      <c r="Q5250" s="5">
        <v>0.58750000000000002</v>
      </c>
      <c r="R5250">
        <v>26</v>
      </c>
      <c r="S5250" t="s">
        <v>58</v>
      </c>
      <c r="T5250">
        <v>1</v>
      </c>
      <c r="U5250">
        <v>12</v>
      </c>
      <c r="X5250" t="str">
        <f>VLOOKUP($S5250,Taxonomic!A:D,2,FALSE)</f>
        <v>pomacentridae</v>
      </c>
      <c r="Y5250" t="str">
        <f>VLOOKUP(S5250,Taxonomic!A:D,3,FALSE)</f>
        <v>stegastes</v>
      </c>
      <c r="Z5250" t="str">
        <f>VLOOKUP(S5250,Taxonomic!A:D,4,FALSE)</f>
        <v>variabilis</v>
      </c>
    </row>
    <row r="5251" spans="1:26" x14ac:dyDescent="0.2">
      <c r="A5251" t="s">
        <v>30</v>
      </c>
      <c r="B5251" t="s">
        <v>215</v>
      </c>
      <c r="C5251" s="4" t="s">
        <v>197</v>
      </c>
      <c r="D5251">
        <v>2021</v>
      </c>
      <c r="E5251">
        <v>2</v>
      </c>
      <c r="F5251" s="9">
        <v>1</v>
      </c>
      <c r="G5251" t="s">
        <v>455</v>
      </c>
      <c r="H5251" t="s">
        <v>151</v>
      </c>
      <c r="I5251">
        <f>VLOOKUP(B5251,Information_sites!D:E,2,FALSE)</f>
        <v>-24.100999999999999</v>
      </c>
      <c r="J5251">
        <f>VLOOKUP(B5251,Information_sites!D:F,3,FALSE)</f>
        <v>-45.6997</v>
      </c>
      <c r="K5251">
        <v>4</v>
      </c>
      <c r="L5251">
        <v>107</v>
      </c>
      <c r="M5251">
        <v>40</v>
      </c>
      <c r="N5251">
        <v>5.3</v>
      </c>
      <c r="O5251">
        <v>12</v>
      </c>
      <c r="P5251" s="5">
        <v>0.58194444444444404</v>
      </c>
      <c r="Q5251" s="5">
        <v>0.58750000000000002</v>
      </c>
      <c r="R5251">
        <v>26</v>
      </c>
      <c r="S5251" t="s">
        <v>56</v>
      </c>
      <c r="T5251">
        <v>2</v>
      </c>
      <c r="U5251">
        <v>8</v>
      </c>
      <c r="V5251" t="s">
        <v>142</v>
      </c>
      <c r="X5251" t="str">
        <f>VLOOKUP($S5251,Taxonomic!A:D,2,FALSE)</f>
        <v>scaridae</v>
      </c>
      <c r="Y5251" t="str">
        <f>VLOOKUP(S5251,Taxonomic!A:D,3,FALSE)</f>
        <v>sparisoma</v>
      </c>
      <c r="Z5251" t="str">
        <f>VLOOKUP(S5251,Taxonomic!A:D,4,FALSE)</f>
        <v>axillare</v>
      </c>
    </row>
    <row r="5252" spans="1:26" x14ac:dyDescent="0.2">
      <c r="A5252" t="s">
        <v>30</v>
      </c>
      <c r="B5252" t="s">
        <v>215</v>
      </c>
      <c r="C5252" s="4" t="s">
        <v>197</v>
      </c>
      <c r="D5252">
        <v>2021</v>
      </c>
      <c r="E5252">
        <v>2</v>
      </c>
      <c r="F5252" s="9">
        <v>1</v>
      </c>
      <c r="G5252" t="s">
        <v>455</v>
      </c>
      <c r="H5252" t="s">
        <v>151</v>
      </c>
      <c r="I5252">
        <f>VLOOKUP(B5252,Information_sites!D:E,2,FALSE)</f>
        <v>-24.100999999999999</v>
      </c>
      <c r="J5252">
        <f>VLOOKUP(B5252,Information_sites!D:F,3,FALSE)</f>
        <v>-45.6997</v>
      </c>
      <c r="K5252">
        <v>4</v>
      </c>
      <c r="L5252">
        <v>107</v>
      </c>
      <c r="M5252">
        <v>40</v>
      </c>
      <c r="N5252">
        <v>5.3</v>
      </c>
      <c r="O5252">
        <v>12</v>
      </c>
      <c r="P5252" s="5">
        <v>0.58194444444444404</v>
      </c>
      <c r="Q5252" s="5">
        <v>0.58750000000000002</v>
      </c>
      <c r="R5252">
        <v>26</v>
      </c>
      <c r="S5252" t="s">
        <v>56</v>
      </c>
      <c r="T5252">
        <v>1</v>
      </c>
      <c r="U5252">
        <v>5</v>
      </c>
      <c r="V5252" t="s">
        <v>142</v>
      </c>
      <c r="X5252" t="str">
        <f>VLOOKUP($S5252,Taxonomic!A:D,2,FALSE)</f>
        <v>scaridae</v>
      </c>
      <c r="Y5252" t="str">
        <f>VLOOKUP(S5252,Taxonomic!A:D,3,FALSE)</f>
        <v>sparisoma</v>
      </c>
      <c r="Z5252" t="str">
        <f>VLOOKUP(S5252,Taxonomic!A:D,4,FALSE)</f>
        <v>axillare</v>
      </c>
    </row>
    <row r="5253" spans="1:26" x14ac:dyDescent="0.2">
      <c r="A5253" t="s">
        <v>30</v>
      </c>
      <c r="B5253" t="s">
        <v>215</v>
      </c>
      <c r="C5253" s="4" t="s">
        <v>197</v>
      </c>
      <c r="D5253">
        <v>2021</v>
      </c>
      <c r="E5253">
        <v>2</v>
      </c>
      <c r="F5253" s="9">
        <v>1</v>
      </c>
      <c r="G5253" t="s">
        <v>455</v>
      </c>
      <c r="H5253" t="s">
        <v>151</v>
      </c>
      <c r="I5253">
        <f>VLOOKUP(B5253,Information_sites!D:E,2,FALSE)</f>
        <v>-24.100999999999999</v>
      </c>
      <c r="J5253">
        <f>VLOOKUP(B5253,Information_sites!D:F,3,FALSE)</f>
        <v>-45.6997</v>
      </c>
      <c r="K5253">
        <v>4</v>
      </c>
      <c r="L5253">
        <v>107</v>
      </c>
      <c r="M5253">
        <v>40</v>
      </c>
      <c r="N5253">
        <v>5.3</v>
      </c>
      <c r="O5253">
        <v>12</v>
      </c>
      <c r="P5253" s="5">
        <v>0.58194444444444404</v>
      </c>
      <c r="Q5253" s="5">
        <v>0.58750000000000002</v>
      </c>
      <c r="R5253">
        <v>26</v>
      </c>
      <c r="S5253" t="s">
        <v>56</v>
      </c>
      <c r="T5253">
        <v>1</v>
      </c>
      <c r="U5253">
        <v>22</v>
      </c>
      <c r="V5253" t="s">
        <v>137</v>
      </c>
      <c r="X5253" t="str">
        <f>VLOOKUP($S5253,Taxonomic!A:D,2,FALSE)</f>
        <v>scaridae</v>
      </c>
      <c r="Y5253" t="str">
        <f>VLOOKUP(S5253,Taxonomic!A:D,3,FALSE)</f>
        <v>sparisoma</v>
      </c>
      <c r="Z5253" t="str">
        <f>VLOOKUP(S5253,Taxonomic!A:D,4,FALSE)</f>
        <v>axillare</v>
      </c>
    </row>
    <row r="5254" spans="1:26" x14ac:dyDescent="0.2">
      <c r="A5254" t="s">
        <v>30</v>
      </c>
      <c r="B5254" t="s">
        <v>215</v>
      </c>
      <c r="C5254" s="4" t="s">
        <v>197</v>
      </c>
      <c r="D5254">
        <v>2021</v>
      </c>
      <c r="E5254">
        <v>2</v>
      </c>
      <c r="F5254" s="9">
        <v>1</v>
      </c>
      <c r="G5254" t="s">
        <v>455</v>
      </c>
      <c r="H5254" t="s">
        <v>151</v>
      </c>
      <c r="I5254">
        <f>VLOOKUP(B5254,Information_sites!D:E,2,FALSE)</f>
        <v>-24.100999999999999</v>
      </c>
      <c r="J5254">
        <f>VLOOKUP(B5254,Information_sites!D:F,3,FALSE)</f>
        <v>-45.6997</v>
      </c>
      <c r="K5254">
        <v>4</v>
      </c>
      <c r="L5254">
        <v>107</v>
      </c>
      <c r="M5254">
        <v>40</v>
      </c>
      <c r="N5254">
        <v>5.3</v>
      </c>
      <c r="O5254">
        <v>12</v>
      </c>
      <c r="P5254" s="5">
        <v>0.58194444444444404</v>
      </c>
      <c r="Q5254" s="5">
        <v>0.58750000000000002</v>
      </c>
      <c r="R5254">
        <v>26</v>
      </c>
      <c r="S5254" t="s">
        <v>92</v>
      </c>
      <c r="T5254">
        <v>1</v>
      </c>
      <c r="U5254">
        <v>5</v>
      </c>
      <c r="X5254" t="str">
        <f>VLOOKUP($S5254,Taxonomic!A:D,2,FALSE)</f>
        <v>labrisomidae</v>
      </c>
      <c r="Y5254" t="str">
        <f>VLOOKUP(S5254,Taxonomic!A:D,3,FALSE)</f>
        <v>gobioclinus</v>
      </c>
      <c r="Z5254" t="str">
        <f>VLOOKUP(S5254,Taxonomic!A:D,4,FALSE)</f>
        <v>kalisherae</v>
      </c>
    </row>
    <row r="5255" spans="1:26" x14ac:dyDescent="0.2">
      <c r="A5255" t="s">
        <v>30</v>
      </c>
      <c r="B5255" t="s">
        <v>215</v>
      </c>
      <c r="C5255" s="4" t="s">
        <v>197</v>
      </c>
      <c r="D5255">
        <v>2021</v>
      </c>
      <c r="E5255">
        <v>2</v>
      </c>
      <c r="F5255" s="9">
        <v>1</v>
      </c>
      <c r="G5255" t="s">
        <v>455</v>
      </c>
      <c r="H5255" t="s">
        <v>151</v>
      </c>
      <c r="I5255">
        <f>VLOOKUP(B5255,Information_sites!D:E,2,FALSE)</f>
        <v>-24.100999999999999</v>
      </c>
      <c r="J5255">
        <f>VLOOKUP(B5255,Information_sites!D:F,3,FALSE)</f>
        <v>-45.6997</v>
      </c>
      <c r="K5255">
        <v>4</v>
      </c>
      <c r="L5255">
        <v>107</v>
      </c>
      <c r="M5255">
        <v>40</v>
      </c>
      <c r="N5255">
        <v>5.3</v>
      </c>
      <c r="O5255">
        <v>12</v>
      </c>
      <c r="P5255" s="5">
        <v>0.58194444444444404</v>
      </c>
      <c r="Q5255" s="5">
        <v>0.58750000000000002</v>
      </c>
      <c r="R5255">
        <v>26</v>
      </c>
      <c r="S5255" t="s">
        <v>55</v>
      </c>
      <c r="T5255">
        <v>8</v>
      </c>
      <c r="U5255">
        <v>3</v>
      </c>
      <c r="X5255" t="str">
        <f>VLOOKUP($S5255,Taxonomic!A:D,2,FALSE)</f>
        <v>blenniidae</v>
      </c>
      <c r="Y5255" t="str">
        <f>VLOOKUP(S5255,Taxonomic!A:D,3,FALSE)</f>
        <v>parablennius</v>
      </c>
      <c r="Z5255" t="str">
        <f>VLOOKUP(S5255,Taxonomic!A:D,4,FALSE)</f>
        <v>pilicornis</v>
      </c>
    </row>
    <row r="5256" spans="1:26" x14ac:dyDescent="0.2">
      <c r="A5256" t="s">
        <v>30</v>
      </c>
      <c r="B5256" t="s">
        <v>215</v>
      </c>
      <c r="C5256" s="4" t="s">
        <v>197</v>
      </c>
      <c r="D5256">
        <v>2021</v>
      </c>
      <c r="E5256">
        <v>2</v>
      </c>
      <c r="F5256" s="9">
        <v>1</v>
      </c>
      <c r="G5256" t="s">
        <v>455</v>
      </c>
      <c r="H5256" t="s">
        <v>151</v>
      </c>
      <c r="I5256">
        <f>VLOOKUP(B5256,Information_sites!D:E,2,FALSE)</f>
        <v>-24.100999999999999</v>
      </c>
      <c r="J5256">
        <f>VLOOKUP(B5256,Information_sites!D:F,3,FALSE)</f>
        <v>-45.6997</v>
      </c>
      <c r="K5256">
        <v>4</v>
      </c>
      <c r="L5256">
        <v>107</v>
      </c>
      <c r="M5256">
        <v>40</v>
      </c>
      <c r="N5256">
        <v>5.3</v>
      </c>
      <c r="O5256">
        <v>12</v>
      </c>
      <c r="P5256" s="5">
        <v>0.58194444444444404</v>
      </c>
      <c r="Q5256" s="5">
        <v>0.58750000000000002</v>
      </c>
      <c r="R5256">
        <v>26</v>
      </c>
      <c r="S5256" t="s">
        <v>55</v>
      </c>
      <c r="T5256">
        <v>1</v>
      </c>
      <c r="U5256">
        <v>5</v>
      </c>
      <c r="X5256" t="str">
        <f>VLOOKUP($S5256,Taxonomic!A:D,2,FALSE)</f>
        <v>blenniidae</v>
      </c>
      <c r="Y5256" t="str">
        <f>VLOOKUP(S5256,Taxonomic!A:D,3,FALSE)</f>
        <v>parablennius</v>
      </c>
      <c r="Z5256" t="str">
        <f>VLOOKUP(S5256,Taxonomic!A:D,4,FALSE)</f>
        <v>pilicornis</v>
      </c>
    </row>
    <row r="5257" spans="1:26" x14ac:dyDescent="0.2">
      <c r="A5257" t="s">
        <v>30</v>
      </c>
      <c r="B5257" t="s">
        <v>215</v>
      </c>
      <c r="C5257" s="4" t="s">
        <v>197</v>
      </c>
      <c r="D5257">
        <v>2021</v>
      </c>
      <c r="E5257">
        <v>2</v>
      </c>
      <c r="F5257" s="9">
        <v>1</v>
      </c>
      <c r="G5257" t="s">
        <v>455</v>
      </c>
      <c r="H5257" t="s">
        <v>151</v>
      </c>
      <c r="I5257">
        <f>VLOOKUP(B5257,Information_sites!D:E,2,FALSE)</f>
        <v>-24.100999999999999</v>
      </c>
      <c r="J5257">
        <f>VLOOKUP(B5257,Information_sites!D:F,3,FALSE)</f>
        <v>-45.6997</v>
      </c>
      <c r="K5257">
        <v>4</v>
      </c>
      <c r="L5257">
        <v>107</v>
      </c>
      <c r="M5257">
        <v>40</v>
      </c>
      <c r="N5257">
        <v>5.3</v>
      </c>
      <c r="O5257">
        <v>12</v>
      </c>
      <c r="P5257" s="5">
        <v>0.58194444444444404</v>
      </c>
      <c r="Q5257" s="5">
        <v>0.58750000000000002</v>
      </c>
      <c r="R5257">
        <v>26</v>
      </c>
      <c r="S5257" t="s">
        <v>55</v>
      </c>
      <c r="T5257">
        <v>3</v>
      </c>
      <c r="U5257">
        <v>7</v>
      </c>
      <c r="X5257" t="str">
        <f>VLOOKUP($S5257,Taxonomic!A:D,2,FALSE)</f>
        <v>blenniidae</v>
      </c>
      <c r="Y5257" t="str">
        <f>VLOOKUP(S5257,Taxonomic!A:D,3,FALSE)</f>
        <v>parablennius</v>
      </c>
      <c r="Z5257" t="str">
        <f>VLOOKUP(S5257,Taxonomic!A:D,4,FALSE)</f>
        <v>pilicornis</v>
      </c>
    </row>
    <row r="5258" spans="1:26" x14ac:dyDescent="0.2">
      <c r="A5258" t="s">
        <v>30</v>
      </c>
      <c r="B5258" t="s">
        <v>215</v>
      </c>
      <c r="C5258" s="4" t="s">
        <v>197</v>
      </c>
      <c r="D5258">
        <v>2021</v>
      </c>
      <c r="E5258">
        <v>2</v>
      </c>
      <c r="F5258" s="9">
        <v>1</v>
      </c>
      <c r="G5258" t="s">
        <v>455</v>
      </c>
      <c r="H5258" t="s">
        <v>151</v>
      </c>
      <c r="I5258">
        <f>VLOOKUP(B5258,Information_sites!D:E,2,FALSE)</f>
        <v>-24.100999999999999</v>
      </c>
      <c r="J5258">
        <f>VLOOKUP(B5258,Information_sites!D:F,3,FALSE)</f>
        <v>-45.6997</v>
      </c>
      <c r="K5258">
        <v>4</v>
      </c>
      <c r="L5258">
        <v>107</v>
      </c>
      <c r="M5258">
        <v>40</v>
      </c>
      <c r="N5258">
        <v>5.3</v>
      </c>
      <c r="O5258">
        <v>12</v>
      </c>
      <c r="P5258" s="5">
        <v>0.58194444444444404</v>
      </c>
      <c r="Q5258" s="5">
        <v>0.58750000000000002</v>
      </c>
      <c r="R5258">
        <v>26</v>
      </c>
      <c r="S5258" t="s">
        <v>70</v>
      </c>
      <c r="T5258">
        <v>2</v>
      </c>
      <c r="U5258">
        <v>7</v>
      </c>
      <c r="X5258" t="str">
        <f>VLOOKUP($S5258,Taxonomic!A:D,2,FALSE)</f>
        <v>pempheridae</v>
      </c>
      <c r="Y5258" t="str">
        <f>VLOOKUP(S5258,Taxonomic!A:D,3,FALSE)</f>
        <v>pempheris</v>
      </c>
      <c r="Z5258" t="str">
        <f>VLOOKUP(S5258,Taxonomic!A:D,4,FALSE)</f>
        <v>schomburgkii</v>
      </c>
    </row>
    <row r="5259" spans="1:26" x14ac:dyDescent="0.2">
      <c r="A5259" t="s">
        <v>30</v>
      </c>
      <c r="B5259" t="s">
        <v>215</v>
      </c>
      <c r="C5259" s="4" t="s">
        <v>197</v>
      </c>
      <c r="D5259">
        <v>2021</v>
      </c>
      <c r="E5259">
        <v>2</v>
      </c>
      <c r="F5259" s="9">
        <v>1</v>
      </c>
      <c r="G5259" t="s">
        <v>455</v>
      </c>
      <c r="H5259" t="s">
        <v>151</v>
      </c>
      <c r="I5259">
        <f>VLOOKUP(B5259,Information_sites!D:E,2,FALSE)</f>
        <v>-24.100999999999999</v>
      </c>
      <c r="J5259">
        <f>VLOOKUP(B5259,Information_sites!D:F,3,FALSE)</f>
        <v>-45.6997</v>
      </c>
      <c r="K5259">
        <v>4</v>
      </c>
      <c r="L5259">
        <v>107</v>
      </c>
      <c r="M5259">
        <v>40</v>
      </c>
      <c r="N5259">
        <v>5.3</v>
      </c>
      <c r="O5259">
        <v>12</v>
      </c>
      <c r="P5259" s="5">
        <v>0.58194444444444404</v>
      </c>
      <c r="Q5259" s="5">
        <v>0.58750000000000002</v>
      </c>
      <c r="R5259">
        <v>26</v>
      </c>
      <c r="S5259" t="s">
        <v>46</v>
      </c>
      <c r="T5259">
        <v>2</v>
      </c>
      <c r="U5259">
        <v>10</v>
      </c>
      <c r="X5259" t="str">
        <f>VLOOKUP($S5259,Taxonomic!A:D,2,FALSE)</f>
        <v>pomacentridae</v>
      </c>
      <c r="Y5259" t="str">
        <f>VLOOKUP(S5259,Taxonomic!A:D,3,FALSE)</f>
        <v>stegastes</v>
      </c>
      <c r="Z5259" t="str">
        <f>VLOOKUP(S5259,Taxonomic!A:D,4,FALSE)</f>
        <v>fuscus</v>
      </c>
    </row>
    <row r="5260" spans="1:26" x14ac:dyDescent="0.2">
      <c r="A5260" t="s">
        <v>30</v>
      </c>
      <c r="B5260" t="s">
        <v>215</v>
      </c>
      <c r="C5260" s="4" t="s">
        <v>197</v>
      </c>
      <c r="D5260">
        <v>2021</v>
      </c>
      <c r="E5260">
        <v>2</v>
      </c>
      <c r="F5260" s="9">
        <v>1</v>
      </c>
      <c r="G5260" t="s">
        <v>455</v>
      </c>
      <c r="H5260" t="s">
        <v>151</v>
      </c>
      <c r="I5260">
        <f>VLOOKUP(B5260,Information_sites!D:E,2,FALSE)</f>
        <v>-24.100999999999999</v>
      </c>
      <c r="J5260">
        <f>VLOOKUP(B5260,Information_sites!D:F,3,FALSE)</f>
        <v>-45.6997</v>
      </c>
      <c r="K5260">
        <v>4</v>
      </c>
      <c r="L5260">
        <v>107</v>
      </c>
      <c r="M5260">
        <v>40</v>
      </c>
      <c r="N5260">
        <v>5.3</v>
      </c>
      <c r="O5260">
        <v>12</v>
      </c>
      <c r="P5260" s="5">
        <v>0.58194444444444404</v>
      </c>
      <c r="Q5260" s="5">
        <v>0.58750000000000002</v>
      </c>
      <c r="R5260">
        <v>26</v>
      </c>
      <c r="S5260" t="s">
        <v>46</v>
      </c>
      <c r="T5260">
        <v>8</v>
      </c>
      <c r="U5260">
        <v>12</v>
      </c>
      <c r="X5260" t="str">
        <f>VLOOKUP($S5260,Taxonomic!A:D,2,FALSE)</f>
        <v>pomacentridae</v>
      </c>
      <c r="Y5260" t="str">
        <f>VLOOKUP(S5260,Taxonomic!A:D,3,FALSE)</f>
        <v>stegastes</v>
      </c>
      <c r="Z5260" t="str">
        <f>VLOOKUP(S5260,Taxonomic!A:D,4,FALSE)</f>
        <v>fuscus</v>
      </c>
    </row>
    <row r="5261" spans="1:26" x14ac:dyDescent="0.2">
      <c r="A5261" t="s">
        <v>30</v>
      </c>
      <c r="B5261" t="s">
        <v>215</v>
      </c>
      <c r="C5261" s="4" t="s">
        <v>197</v>
      </c>
      <c r="D5261">
        <v>2021</v>
      </c>
      <c r="E5261">
        <v>2</v>
      </c>
      <c r="F5261" s="9">
        <v>1</v>
      </c>
      <c r="G5261" t="s">
        <v>455</v>
      </c>
      <c r="H5261" t="s">
        <v>151</v>
      </c>
      <c r="I5261">
        <f>VLOOKUP(B5261,Information_sites!D:E,2,FALSE)</f>
        <v>-24.100999999999999</v>
      </c>
      <c r="J5261">
        <f>VLOOKUP(B5261,Information_sites!D:F,3,FALSE)</f>
        <v>-45.6997</v>
      </c>
      <c r="K5261">
        <v>4</v>
      </c>
      <c r="L5261">
        <v>107</v>
      </c>
      <c r="M5261">
        <v>40</v>
      </c>
      <c r="N5261">
        <v>5.3</v>
      </c>
      <c r="O5261">
        <v>12</v>
      </c>
      <c r="P5261" s="5">
        <v>0.58194444444444404</v>
      </c>
      <c r="Q5261" s="5">
        <v>0.58750000000000002</v>
      </c>
      <c r="R5261">
        <v>26</v>
      </c>
      <c r="S5261" t="s">
        <v>65</v>
      </c>
      <c r="T5261">
        <v>4</v>
      </c>
      <c r="U5261">
        <v>3</v>
      </c>
      <c r="X5261" t="str">
        <f>VLOOKUP($S5261,Taxonomic!A:D,2,FALSE)</f>
        <v>gobiidae</v>
      </c>
      <c r="Y5261" t="str">
        <f>VLOOKUP(S5261,Taxonomic!A:D,3,FALSE)</f>
        <v>elacatinus</v>
      </c>
      <c r="Z5261" t="str">
        <f>VLOOKUP(S5261,Taxonomic!A:D,4,FALSE)</f>
        <v>figaro</v>
      </c>
    </row>
    <row r="5262" spans="1:26" x14ac:dyDescent="0.2">
      <c r="A5262" t="s">
        <v>30</v>
      </c>
      <c r="B5262" t="s">
        <v>215</v>
      </c>
      <c r="C5262" s="4" t="s">
        <v>197</v>
      </c>
      <c r="D5262">
        <v>2021</v>
      </c>
      <c r="E5262">
        <v>2</v>
      </c>
      <c r="F5262" s="9">
        <v>1</v>
      </c>
      <c r="G5262" t="s">
        <v>455</v>
      </c>
      <c r="H5262" t="s">
        <v>151</v>
      </c>
      <c r="I5262">
        <f>VLOOKUP(B5262,Information_sites!D:E,2,FALSE)</f>
        <v>-24.100999999999999</v>
      </c>
      <c r="J5262">
        <f>VLOOKUP(B5262,Information_sites!D:F,3,FALSE)</f>
        <v>-45.6997</v>
      </c>
      <c r="K5262">
        <v>4</v>
      </c>
      <c r="L5262">
        <v>107</v>
      </c>
      <c r="M5262">
        <v>40</v>
      </c>
      <c r="N5262">
        <v>5.3</v>
      </c>
      <c r="O5262">
        <v>12</v>
      </c>
      <c r="P5262" s="5">
        <v>0.58194444444444404</v>
      </c>
      <c r="Q5262" s="5">
        <v>0.58750000000000002</v>
      </c>
      <c r="R5262">
        <v>26</v>
      </c>
      <c r="S5262" t="s">
        <v>68</v>
      </c>
      <c r="T5262">
        <v>1</v>
      </c>
      <c r="U5262">
        <v>5</v>
      </c>
      <c r="X5262" t="str">
        <f>VLOOKUP($S5262,Taxonomic!A:D,2,FALSE)</f>
        <v>blenniidae</v>
      </c>
      <c r="Y5262" t="str">
        <f>VLOOKUP(S5262,Taxonomic!A:D,3,FALSE)</f>
        <v>hypleurochilus</v>
      </c>
      <c r="Z5262" t="str">
        <f>VLOOKUP(S5262,Taxonomic!A:D,4,FALSE)</f>
        <v>fissicornis</v>
      </c>
    </row>
    <row r="5263" spans="1:26" x14ac:dyDescent="0.2">
      <c r="A5263" t="s">
        <v>30</v>
      </c>
      <c r="B5263" t="s">
        <v>215</v>
      </c>
      <c r="C5263" s="4" t="s">
        <v>197</v>
      </c>
      <c r="D5263">
        <v>2021</v>
      </c>
      <c r="E5263">
        <v>2</v>
      </c>
      <c r="F5263" s="9">
        <v>1</v>
      </c>
      <c r="G5263" t="s">
        <v>455</v>
      </c>
      <c r="H5263" t="s">
        <v>151</v>
      </c>
      <c r="I5263">
        <f>VLOOKUP(B5263,Information_sites!D:E,2,FALSE)</f>
        <v>-24.100999999999999</v>
      </c>
      <c r="J5263">
        <f>VLOOKUP(B5263,Information_sites!D:F,3,FALSE)</f>
        <v>-45.6997</v>
      </c>
      <c r="K5263">
        <v>5</v>
      </c>
      <c r="L5263">
        <v>108</v>
      </c>
      <c r="M5263">
        <v>40</v>
      </c>
      <c r="N5263">
        <v>2.5</v>
      </c>
      <c r="O5263">
        <v>14</v>
      </c>
      <c r="P5263" s="5">
        <v>0.58888888888888902</v>
      </c>
      <c r="Q5263" s="5">
        <v>0.594444444444444</v>
      </c>
      <c r="R5263">
        <v>26</v>
      </c>
      <c r="S5263" t="s">
        <v>51</v>
      </c>
      <c r="T5263">
        <v>1</v>
      </c>
      <c r="U5263">
        <v>20</v>
      </c>
      <c r="X5263" t="str">
        <f>VLOOKUP($S5263,Taxonomic!A:D,2,FALSE)</f>
        <v>sparidae</v>
      </c>
      <c r="Y5263" t="str">
        <f>VLOOKUP(S5263,Taxonomic!A:D,3,FALSE)</f>
        <v>diplodus</v>
      </c>
      <c r="Z5263" t="str">
        <f>VLOOKUP(S5263,Taxonomic!A:D,4,FALSE)</f>
        <v>argenteus</v>
      </c>
    </row>
    <row r="5264" spans="1:26" x14ac:dyDescent="0.2">
      <c r="A5264" t="s">
        <v>30</v>
      </c>
      <c r="B5264" t="s">
        <v>215</v>
      </c>
      <c r="C5264" s="4" t="s">
        <v>197</v>
      </c>
      <c r="D5264">
        <v>2021</v>
      </c>
      <c r="E5264">
        <v>2</v>
      </c>
      <c r="F5264" s="9">
        <v>1</v>
      </c>
      <c r="G5264" t="s">
        <v>455</v>
      </c>
      <c r="H5264" t="s">
        <v>151</v>
      </c>
      <c r="I5264">
        <f>VLOOKUP(B5264,Information_sites!D:E,2,FALSE)</f>
        <v>-24.100999999999999</v>
      </c>
      <c r="J5264">
        <f>VLOOKUP(B5264,Information_sites!D:F,3,FALSE)</f>
        <v>-45.6997</v>
      </c>
      <c r="K5264">
        <v>5</v>
      </c>
      <c r="L5264">
        <v>108</v>
      </c>
      <c r="M5264">
        <v>40</v>
      </c>
      <c r="N5264">
        <v>2.5</v>
      </c>
      <c r="O5264">
        <v>14</v>
      </c>
      <c r="P5264" s="5">
        <v>0.58888888888888902</v>
      </c>
      <c r="Q5264" s="5">
        <v>0.594444444444444</v>
      </c>
      <c r="R5264">
        <v>26</v>
      </c>
      <c r="S5264" t="s">
        <v>51</v>
      </c>
      <c r="T5264">
        <v>1</v>
      </c>
      <c r="U5264">
        <v>27</v>
      </c>
      <c r="X5264" t="str">
        <f>VLOOKUP($S5264,Taxonomic!A:D,2,FALSE)</f>
        <v>sparidae</v>
      </c>
      <c r="Y5264" t="str">
        <f>VLOOKUP(S5264,Taxonomic!A:D,3,FALSE)</f>
        <v>diplodus</v>
      </c>
      <c r="Z5264" t="str">
        <f>VLOOKUP(S5264,Taxonomic!A:D,4,FALSE)</f>
        <v>argenteus</v>
      </c>
    </row>
    <row r="5265" spans="1:26" x14ac:dyDescent="0.2">
      <c r="A5265" t="s">
        <v>30</v>
      </c>
      <c r="B5265" t="s">
        <v>215</v>
      </c>
      <c r="C5265" s="4" t="s">
        <v>197</v>
      </c>
      <c r="D5265">
        <v>2021</v>
      </c>
      <c r="E5265">
        <v>2</v>
      </c>
      <c r="F5265" s="9">
        <v>1</v>
      </c>
      <c r="G5265" t="s">
        <v>455</v>
      </c>
      <c r="H5265" t="s">
        <v>151</v>
      </c>
      <c r="I5265">
        <f>VLOOKUP(B5265,Information_sites!D:E,2,FALSE)</f>
        <v>-24.100999999999999</v>
      </c>
      <c r="J5265">
        <f>VLOOKUP(B5265,Information_sites!D:F,3,FALSE)</f>
        <v>-45.6997</v>
      </c>
      <c r="K5265">
        <v>5</v>
      </c>
      <c r="L5265">
        <v>108</v>
      </c>
      <c r="M5265">
        <v>40</v>
      </c>
      <c r="N5265">
        <v>2.5</v>
      </c>
      <c r="O5265">
        <v>14</v>
      </c>
      <c r="P5265" s="5">
        <v>0.58888888888888902</v>
      </c>
      <c r="Q5265" s="5">
        <v>0.594444444444444</v>
      </c>
      <c r="R5265">
        <v>26</v>
      </c>
      <c r="S5265" t="s">
        <v>44</v>
      </c>
      <c r="T5265">
        <v>2</v>
      </c>
      <c r="U5265">
        <v>30</v>
      </c>
      <c r="X5265" t="str">
        <f>VLOOKUP($S5265,Taxonomic!A:D,2,FALSE)</f>
        <v>pomacanthidae</v>
      </c>
      <c r="Y5265" t="str">
        <f>VLOOKUP(S5265,Taxonomic!A:D,3,FALSE)</f>
        <v>pomacanthus</v>
      </c>
      <c r="Z5265" t="str">
        <f>VLOOKUP(S5265,Taxonomic!A:D,4,FALSE)</f>
        <v>paru</v>
      </c>
    </row>
    <row r="5266" spans="1:26" x14ac:dyDescent="0.2">
      <c r="A5266" t="s">
        <v>30</v>
      </c>
      <c r="B5266" t="s">
        <v>215</v>
      </c>
      <c r="C5266" s="4" t="s">
        <v>197</v>
      </c>
      <c r="D5266">
        <v>2021</v>
      </c>
      <c r="E5266">
        <v>2</v>
      </c>
      <c r="F5266" s="9">
        <v>1</v>
      </c>
      <c r="G5266" t="s">
        <v>455</v>
      </c>
      <c r="H5266" t="s">
        <v>151</v>
      </c>
      <c r="I5266">
        <f>VLOOKUP(B5266,Information_sites!D:E,2,FALSE)</f>
        <v>-24.100999999999999</v>
      </c>
      <c r="J5266">
        <f>VLOOKUP(B5266,Information_sites!D:F,3,FALSE)</f>
        <v>-45.6997</v>
      </c>
      <c r="K5266">
        <v>5</v>
      </c>
      <c r="L5266">
        <v>108</v>
      </c>
      <c r="M5266">
        <v>40</v>
      </c>
      <c r="N5266">
        <v>2.5</v>
      </c>
      <c r="O5266">
        <v>14</v>
      </c>
      <c r="P5266" s="5">
        <v>0.58888888888888902</v>
      </c>
      <c r="Q5266" s="5">
        <v>0.594444444444444</v>
      </c>
      <c r="R5266">
        <v>26</v>
      </c>
      <c r="S5266" t="s">
        <v>60</v>
      </c>
      <c r="T5266">
        <v>1</v>
      </c>
      <c r="U5266">
        <v>13</v>
      </c>
      <c r="X5266" t="str">
        <f>VLOOKUP($S5266,Taxonomic!A:D,2,FALSE)</f>
        <v>chaetodontidae</v>
      </c>
      <c r="Y5266" t="str">
        <f>VLOOKUP(S5266,Taxonomic!A:D,3,FALSE)</f>
        <v>chaetodon</v>
      </c>
      <c r="Z5266" t="str">
        <f>VLOOKUP(S5266,Taxonomic!A:D,4,FALSE)</f>
        <v>striatus</v>
      </c>
    </row>
    <row r="5267" spans="1:26" x14ac:dyDescent="0.2">
      <c r="A5267" t="s">
        <v>30</v>
      </c>
      <c r="B5267" t="s">
        <v>215</v>
      </c>
      <c r="C5267" s="4" t="s">
        <v>197</v>
      </c>
      <c r="D5267">
        <v>2021</v>
      </c>
      <c r="E5267">
        <v>2</v>
      </c>
      <c r="F5267" s="9">
        <v>1</v>
      </c>
      <c r="G5267" t="s">
        <v>455</v>
      </c>
      <c r="H5267" t="s">
        <v>151</v>
      </c>
      <c r="I5267">
        <f>VLOOKUP(B5267,Information_sites!D:E,2,FALSE)</f>
        <v>-24.100999999999999</v>
      </c>
      <c r="J5267">
        <f>VLOOKUP(B5267,Information_sites!D:F,3,FALSE)</f>
        <v>-45.6997</v>
      </c>
      <c r="K5267">
        <v>5</v>
      </c>
      <c r="L5267">
        <v>108</v>
      </c>
      <c r="M5267">
        <v>40</v>
      </c>
      <c r="N5267">
        <v>2.5</v>
      </c>
      <c r="O5267">
        <v>14</v>
      </c>
      <c r="P5267" s="5">
        <v>0.58888888888888902</v>
      </c>
      <c r="Q5267" s="5">
        <v>0.594444444444444</v>
      </c>
      <c r="R5267">
        <v>26</v>
      </c>
      <c r="S5267" t="s">
        <v>39</v>
      </c>
      <c r="T5267">
        <v>21</v>
      </c>
      <c r="U5267">
        <v>7</v>
      </c>
      <c r="X5267" t="str">
        <f>VLOOKUP($S5267,Taxonomic!A:D,2,FALSE)</f>
        <v>haemulidae</v>
      </c>
      <c r="Y5267" t="str">
        <f>VLOOKUP(S5267,Taxonomic!A:D,3,FALSE)</f>
        <v>haemulon</v>
      </c>
      <c r="Z5267" t="str">
        <f>VLOOKUP(S5267,Taxonomic!A:D,4,FALSE)</f>
        <v>aurolineatum</v>
      </c>
    </row>
    <row r="5268" spans="1:26" x14ac:dyDescent="0.2">
      <c r="A5268" t="s">
        <v>30</v>
      </c>
      <c r="B5268" t="s">
        <v>215</v>
      </c>
      <c r="C5268" s="4" t="s">
        <v>197</v>
      </c>
      <c r="D5268">
        <v>2021</v>
      </c>
      <c r="E5268">
        <v>2</v>
      </c>
      <c r="F5268" s="9">
        <v>1</v>
      </c>
      <c r="G5268" t="s">
        <v>455</v>
      </c>
      <c r="H5268" t="s">
        <v>151</v>
      </c>
      <c r="I5268">
        <f>VLOOKUP(B5268,Information_sites!D:E,2,FALSE)</f>
        <v>-24.100999999999999</v>
      </c>
      <c r="J5268">
        <f>VLOOKUP(B5268,Information_sites!D:F,3,FALSE)</f>
        <v>-45.6997</v>
      </c>
      <c r="K5268">
        <v>5</v>
      </c>
      <c r="L5268">
        <v>108</v>
      </c>
      <c r="M5268">
        <v>40</v>
      </c>
      <c r="N5268">
        <v>2.5</v>
      </c>
      <c r="O5268">
        <v>14</v>
      </c>
      <c r="P5268" s="5">
        <v>0.58888888888888902</v>
      </c>
      <c r="Q5268" s="5">
        <v>0.594444444444444</v>
      </c>
      <c r="R5268">
        <v>26</v>
      </c>
      <c r="S5268" t="s">
        <v>39</v>
      </c>
      <c r="T5268">
        <v>17</v>
      </c>
      <c r="U5268">
        <v>12</v>
      </c>
      <c r="X5268" t="str">
        <f>VLOOKUP($S5268,Taxonomic!A:D,2,FALSE)</f>
        <v>haemulidae</v>
      </c>
      <c r="Y5268" t="str">
        <f>VLOOKUP(S5268,Taxonomic!A:D,3,FALSE)</f>
        <v>haemulon</v>
      </c>
      <c r="Z5268" t="str">
        <f>VLOOKUP(S5268,Taxonomic!A:D,4,FALSE)</f>
        <v>aurolineatum</v>
      </c>
    </row>
    <row r="5269" spans="1:26" x14ac:dyDescent="0.2">
      <c r="A5269" t="s">
        <v>30</v>
      </c>
      <c r="B5269" t="s">
        <v>215</v>
      </c>
      <c r="C5269" s="4" t="s">
        <v>197</v>
      </c>
      <c r="D5269">
        <v>2021</v>
      </c>
      <c r="E5269">
        <v>2</v>
      </c>
      <c r="F5269" s="9">
        <v>1</v>
      </c>
      <c r="G5269" t="s">
        <v>455</v>
      </c>
      <c r="H5269" t="s">
        <v>151</v>
      </c>
      <c r="I5269">
        <f>VLOOKUP(B5269,Information_sites!D:E,2,FALSE)</f>
        <v>-24.100999999999999</v>
      </c>
      <c r="J5269">
        <f>VLOOKUP(B5269,Information_sites!D:F,3,FALSE)</f>
        <v>-45.6997</v>
      </c>
      <c r="K5269">
        <v>5</v>
      </c>
      <c r="L5269">
        <v>108</v>
      </c>
      <c r="M5269">
        <v>40</v>
      </c>
      <c r="N5269">
        <v>2.5</v>
      </c>
      <c r="O5269">
        <v>14</v>
      </c>
      <c r="P5269" s="5">
        <v>0.58888888888888902</v>
      </c>
      <c r="Q5269" s="5">
        <v>0.594444444444444</v>
      </c>
      <c r="R5269">
        <v>26</v>
      </c>
      <c r="S5269" t="s">
        <v>39</v>
      </c>
      <c r="T5269">
        <v>16</v>
      </c>
      <c r="U5269">
        <v>15</v>
      </c>
      <c r="X5269" t="str">
        <f>VLOOKUP($S5269,Taxonomic!A:D,2,FALSE)</f>
        <v>haemulidae</v>
      </c>
      <c r="Y5269" t="str">
        <f>VLOOKUP(S5269,Taxonomic!A:D,3,FALSE)</f>
        <v>haemulon</v>
      </c>
      <c r="Z5269" t="str">
        <f>VLOOKUP(S5269,Taxonomic!A:D,4,FALSE)</f>
        <v>aurolineatum</v>
      </c>
    </row>
    <row r="5270" spans="1:26" x14ac:dyDescent="0.2">
      <c r="A5270" t="s">
        <v>30</v>
      </c>
      <c r="B5270" t="s">
        <v>215</v>
      </c>
      <c r="C5270" s="4" t="s">
        <v>197</v>
      </c>
      <c r="D5270">
        <v>2021</v>
      </c>
      <c r="E5270">
        <v>2</v>
      </c>
      <c r="F5270" s="9">
        <v>1</v>
      </c>
      <c r="G5270" t="s">
        <v>455</v>
      </c>
      <c r="H5270" t="s">
        <v>151</v>
      </c>
      <c r="I5270">
        <f>VLOOKUP(B5270,Information_sites!D:E,2,FALSE)</f>
        <v>-24.100999999999999</v>
      </c>
      <c r="J5270">
        <f>VLOOKUP(B5270,Information_sites!D:F,3,FALSE)</f>
        <v>-45.6997</v>
      </c>
      <c r="K5270">
        <v>5</v>
      </c>
      <c r="L5270">
        <v>108</v>
      </c>
      <c r="M5270">
        <v>40</v>
      </c>
      <c r="N5270">
        <v>2.5</v>
      </c>
      <c r="O5270">
        <v>14</v>
      </c>
      <c r="P5270" s="5">
        <v>0.58888888888888902</v>
      </c>
      <c r="Q5270" s="5">
        <v>0.594444444444444</v>
      </c>
      <c r="R5270">
        <v>26</v>
      </c>
      <c r="S5270" t="s">
        <v>39</v>
      </c>
      <c r="T5270">
        <v>15</v>
      </c>
      <c r="U5270">
        <v>17</v>
      </c>
      <c r="X5270" t="str">
        <f>VLOOKUP($S5270,Taxonomic!A:D,2,FALSE)</f>
        <v>haemulidae</v>
      </c>
      <c r="Y5270" t="str">
        <f>VLOOKUP(S5270,Taxonomic!A:D,3,FALSE)</f>
        <v>haemulon</v>
      </c>
      <c r="Z5270" t="str">
        <f>VLOOKUP(S5270,Taxonomic!A:D,4,FALSE)</f>
        <v>aurolineatum</v>
      </c>
    </row>
    <row r="5271" spans="1:26" x14ac:dyDescent="0.2">
      <c r="A5271" t="s">
        <v>30</v>
      </c>
      <c r="B5271" t="s">
        <v>215</v>
      </c>
      <c r="C5271" s="4" t="s">
        <v>197</v>
      </c>
      <c r="D5271">
        <v>2021</v>
      </c>
      <c r="E5271">
        <v>2</v>
      </c>
      <c r="F5271" s="9">
        <v>1</v>
      </c>
      <c r="G5271" t="s">
        <v>455</v>
      </c>
      <c r="H5271" t="s">
        <v>151</v>
      </c>
      <c r="I5271">
        <f>VLOOKUP(B5271,Information_sites!D:E,2,FALSE)</f>
        <v>-24.100999999999999</v>
      </c>
      <c r="J5271">
        <f>VLOOKUP(B5271,Information_sites!D:F,3,FALSE)</f>
        <v>-45.6997</v>
      </c>
      <c r="K5271">
        <v>5</v>
      </c>
      <c r="L5271">
        <v>108</v>
      </c>
      <c r="M5271">
        <v>40</v>
      </c>
      <c r="N5271">
        <v>2.5</v>
      </c>
      <c r="O5271">
        <v>14</v>
      </c>
      <c r="P5271" s="5">
        <v>0.58888888888888902</v>
      </c>
      <c r="Q5271" s="5">
        <v>0.594444444444444</v>
      </c>
      <c r="R5271">
        <v>26</v>
      </c>
      <c r="S5271" t="s">
        <v>41</v>
      </c>
      <c r="T5271">
        <v>1</v>
      </c>
      <c r="U5271">
        <v>27</v>
      </c>
      <c r="X5271" t="str">
        <f>VLOOKUP($S5271,Taxonomic!A:D,2,FALSE)</f>
        <v>holocentridae</v>
      </c>
      <c r="Y5271" t="str">
        <f>VLOOKUP(S5271,Taxonomic!A:D,3,FALSE)</f>
        <v>holocentrus</v>
      </c>
      <c r="Z5271" t="str">
        <f>VLOOKUP(S5271,Taxonomic!A:D,4,FALSE)</f>
        <v>adscensionis</v>
      </c>
    </row>
    <row r="5272" spans="1:26" x14ac:dyDescent="0.2">
      <c r="A5272" t="s">
        <v>30</v>
      </c>
      <c r="B5272" t="s">
        <v>215</v>
      </c>
      <c r="C5272" s="4" t="s">
        <v>197</v>
      </c>
      <c r="D5272">
        <v>2021</v>
      </c>
      <c r="E5272">
        <v>2</v>
      </c>
      <c r="F5272" s="9">
        <v>1</v>
      </c>
      <c r="G5272" t="s">
        <v>455</v>
      </c>
      <c r="H5272" t="s">
        <v>151</v>
      </c>
      <c r="I5272">
        <f>VLOOKUP(B5272,Information_sites!D:E,2,FALSE)</f>
        <v>-24.100999999999999</v>
      </c>
      <c r="J5272">
        <f>VLOOKUP(B5272,Information_sites!D:F,3,FALSE)</f>
        <v>-45.6997</v>
      </c>
      <c r="K5272">
        <v>5</v>
      </c>
      <c r="L5272">
        <v>108</v>
      </c>
      <c r="M5272">
        <v>40</v>
      </c>
      <c r="N5272">
        <v>2.5</v>
      </c>
      <c r="O5272">
        <v>14</v>
      </c>
      <c r="P5272" s="5">
        <v>0.58888888888888902</v>
      </c>
      <c r="Q5272" s="5">
        <v>0.594444444444444</v>
      </c>
      <c r="R5272">
        <v>26</v>
      </c>
      <c r="S5272" t="s">
        <v>50</v>
      </c>
      <c r="T5272">
        <v>1</v>
      </c>
      <c r="U5272">
        <v>27</v>
      </c>
      <c r="X5272" t="str">
        <f>VLOOKUP($S5272,Taxonomic!A:D,2,FALSE)</f>
        <v>haemulidae</v>
      </c>
      <c r="Y5272" t="str">
        <f>VLOOKUP(S5272,Taxonomic!A:D,3,FALSE)</f>
        <v>anisotremus</v>
      </c>
      <c r="Z5272" t="str">
        <f>VLOOKUP(S5272,Taxonomic!A:D,4,FALSE)</f>
        <v>virginicus</v>
      </c>
    </row>
    <row r="5273" spans="1:26" x14ac:dyDescent="0.2">
      <c r="A5273" t="s">
        <v>30</v>
      </c>
      <c r="B5273" t="s">
        <v>215</v>
      </c>
      <c r="C5273" s="4" t="s">
        <v>197</v>
      </c>
      <c r="D5273">
        <v>2021</v>
      </c>
      <c r="E5273">
        <v>2</v>
      </c>
      <c r="F5273" s="9">
        <v>1</v>
      </c>
      <c r="G5273" t="s">
        <v>455</v>
      </c>
      <c r="H5273" t="s">
        <v>151</v>
      </c>
      <c r="I5273">
        <f>VLOOKUP(B5273,Information_sites!D:E,2,FALSE)</f>
        <v>-24.100999999999999</v>
      </c>
      <c r="J5273">
        <f>VLOOKUP(B5273,Information_sites!D:F,3,FALSE)</f>
        <v>-45.6997</v>
      </c>
      <c r="K5273">
        <v>5</v>
      </c>
      <c r="L5273">
        <v>108</v>
      </c>
      <c r="M5273">
        <v>40</v>
      </c>
      <c r="N5273">
        <v>2.5</v>
      </c>
      <c r="O5273">
        <v>14</v>
      </c>
      <c r="P5273" s="5">
        <v>0.58888888888888902</v>
      </c>
      <c r="Q5273" s="5">
        <v>0.594444444444444</v>
      </c>
      <c r="R5273">
        <v>26</v>
      </c>
      <c r="S5273" t="s">
        <v>50</v>
      </c>
      <c r="T5273">
        <v>1</v>
      </c>
      <c r="U5273">
        <v>30</v>
      </c>
      <c r="X5273" t="str">
        <f>VLOOKUP($S5273,Taxonomic!A:D,2,FALSE)</f>
        <v>haemulidae</v>
      </c>
      <c r="Y5273" t="str">
        <f>VLOOKUP(S5273,Taxonomic!A:D,3,FALSE)</f>
        <v>anisotremus</v>
      </c>
      <c r="Z5273" t="str">
        <f>VLOOKUP(S5273,Taxonomic!A:D,4,FALSE)</f>
        <v>virginicus</v>
      </c>
    </row>
    <row r="5274" spans="1:26" x14ac:dyDescent="0.2">
      <c r="A5274" t="s">
        <v>30</v>
      </c>
      <c r="B5274" t="s">
        <v>215</v>
      </c>
      <c r="C5274" s="4" t="s">
        <v>197</v>
      </c>
      <c r="D5274">
        <v>2021</v>
      </c>
      <c r="E5274">
        <v>2</v>
      </c>
      <c r="F5274" s="9">
        <v>1</v>
      </c>
      <c r="G5274" t="s">
        <v>455</v>
      </c>
      <c r="H5274" t="s">
        <v>151</v>
      </c>
      <c r="I5274">
        <f>VLOOKUP(B5274,Information_sites!D:E,2,FALSE)</f>
        <v>-24.100999999999999</v>
      </c>
      <c r="J5274">
        <f>VLOOKUP(B5274,Information_sites!D:F,3,FALSE)</f>
        <v>-45.6997</v>
      </c>
      <c r="K5274">
        <v>5</v>
      </c>
      <c r="L5274">
        <v>108</v>
      </c>
      <c r="M5274">
        <v>40</v>
      </c>
      <c r="N5274">
        <v>2.5</v>
      </c>
      <c r="O5274">
        <v>14</v>
      </c>
      <c r="P5274" s="5">
        <v>0.58888888888888902</v>
      </c>
      <c r="Q5274" s="5">
        <v>0.594444444444444</v>
      </c>
      <c r="R5274">
        <v>26</v>
      </c>
      <c r="S5274" t="s">
        <v>64</v>
      </c>
      <c r="T5274">
        <v>1</v>
      </c>
      <c r="U5274">
        <v>40</v>
      </c>
      <c r="X5274" t="str">
        <f>VLOOKUP($S5274,Taxonomic!A:D,2,FALSE)</f>
        <v>kyphosidae</v>
      </c>
      <c r="Y5274" t="str">
        <f>VLOOKUP(S5274,Taxonomic!A:D,3,FALSE)</f>
        <v>kyphosus</v>
      </c>
      <c r="Z5274" t="str">
        <f>VLOOKUP(S5274,Taxonomic!A:D,4,FALSE)</f>
        <v>vaigiensis</v>
      </c>
    </row>
    <row r="5275" spans="1:26" x14ac:dyDescent="0.2">
      <c r="A5275" t="s">
        <v>30</v>
      </c>
      <c r="B5275" t="s">
        <v>215</v>
      </c>
      <c r="C5275" s="4" t="s">
        <v>197</v>
      </c>
      <c r="D5275">
        <v>2021</v>
      </c>
      <c r="E5275">
        <v>2</v>
      </c>
      <c r="F5275" s="9">
        <v>1</v>
      </c>
      <c r="G5275" t="s">
        <v>455</v>
      </c>
      <c r="H5275" t="s">
        <v>151</v>
      </c>
      <c r="I5275">
        <f>VLOOKUP(B5275,Information_sites!D:E,2,FALSE)</f>
        <v>-24.100999999999999</v>
      </c>
      <c r="J5275">
        <f>VLOOKUP(B5275,Information_sites!D:F,3,FALSE)</f>
        <v>-45.6997</v>
      </c>
      <c r="K5275">
        <v>5</v>
      </c>
      <c r="L5275">
        <v>108</v>
      </c>
      <c r="M5275">
        <v>40</v>
      </c>
      <c r="N5275">
        <v>2.5</v>
      </c>
      <c r="O5275">
        <v>14</v>
      </c>
      <c r="P5275" s="5">
        <v>0.58888888888888902</v>
      </c>
      <c r="Q5275" s="5">
        <v>0.594444444444444</v>
      </c>
      <c r="R5275">
        <v>26</v>
      </c>
      <c r="S5275" t="s">
        <v>123</v>
      </c>
      <c r="T5275">
        <v>1</v>
      </c>
      <c r="U5275">
        <v>32</v>
      </c>
      <c r="X5275" t="str">
        <f>VLOOKUP($S5275,Taxonomic!A:D,2,FALSE)</f>
        <v>monacanthidae</v>
      </c>
      <c r="Y5275" t="str">
        <f>VLOOKUP(S5275,Taxonomic!A:D,3,FALSE)</f>
        <v>cantherhines</v>
      </c>
      <c r="Z5275" t="str">
        <f>VLOOKUP(S5275,Taxonomic!A:D,4,FALSE)</f>
        <v>macrocerus</v>
      </c>
    </row>
    <row r="5276" spans="1:26" x14ac:dyDescent="0.2">
      <c r="A5276" t="s">
        <v>30</v>
      </c>
      <c r="B5276" t="s">
        <v>215</v>
      </c>
      <c r="C5276" s="4" t="s">
        <v>197</v>
      </c>
      <c r="D5276">
        <v>2021</v>
      </c>
      <c r="E5276">
        <v>2</v>
      </c>
      <c r="F5276" s="9">
        <v>1</v>
      </c>
      <c r="G5276" t="s">
        <v>455</v>
      </c>
      <c r="H5276" t="s">
        <v>151</v>
      </c>
      <c r="I5276">
        <f>VLOOKUP(B5276,Information_sites!D:E,2,FALSE)</f>
        <v>-24.100999999999999</v>
      </c>
      <c r="J5276">
        <f>VLOOKUP(B5276,Information_sites!D:F,3,FALSE)</f>
        <v>-45.6997</v>
      </c>
      <c r="K5276">
        <v>5</v>
      </c>
      <c r="L5276">
        <v>108</v>
      </c>
      <c r="M5276">
        <v>40</v>
      </c>
      <c r="N5276">
        <v>2.5</v>
      </c>
      <c r="O5276">
        <v>14</v>
      </c>
      <c r="P5276" s="5">
        <v>0.58888888888888902</v>
      </c>
      <c r="Q5276" s="5">
        <v>0.594444444444444</v>
      </c>
      <c r="R5276">
        <v>26</v>
      </c>
      <c r="S5276" t="s">
        <v>61</v>
      </c>
      <c r="T5276">
        <v>1</v>
      </c>
      <c r="U5276">
        <v>8</v>
      </c>
      <c r="X5276" t="str">
        <f>VLOOKUP($S5276,Taxonomic!A:D,2,FALSE)</f>
        <v>acanthuridae</v>
      </c>
      <c r="Y5276" t="str">
        <f>VLOOKUP(S5276,Taxonomic!A:D,3,FALSE)</f>
        <v>acanthurus</v>
      </c>
      <c r="Z5276" t="str">
        <f>VLOOKUP(S5276,Taxonomic!A:D,4,FALSE)</f>
        <v>bahianus</v>
      </c>
    </row>
    <row r="5277" spans="1:26" x14ac:dyDescent="0.2">
      <c r="A5277" t="s">
        <v>30</v>
      </c>
      <c r="B5277" t="s">
        <v>215</v>
      </c>
      <c r="C5277" s="4" t="s">
        <v>197</v>
      </c>
      <c r="D5277">
        <v>2021</v>
      </c>
      <c r="E5277">
        <v>2</v>
      </c>
      <c r="F5277" s="9">
        <v>1</v>
      </c>
      <c r="G5277" t="s">
        <v>455</v>
      </c>
      <c r="H5277" t="s">
        <v>151</v>
      </c>
      <c r="I5277">
        <f>VLOOKUP(B5277,Information_sites!D:E,2,FALSE)</f>
        <v>-24.100999999999999</v>
      </c>
      <c r="J5277">
        <f>VLOOKUP(B5277,Information_sites!D:F,3,FALSE)</f>
        <v>-45.6997</v>
      </c>
      <c r="K5277">
        <v>5</v>
      </c>
      <c r="L5277">
        <v>108</v>
      </c>
      <c r="M5277">
        <v>40</v>
      </c>
      <c r="N5277">
        <v>2.5</v>
      </c>
      <c r="O5277">
        <v>14</v>
      </c>
      <c r="P5277" s="5">
        <v>0.58888888888888902</v>
      </c>
      <c r="Q5277" s="5">
        <v>0.594444444444444</v>
      </c>
      <c r="R5277">
        <v>26</v>
      </c>
      <c r="S5277" t="s">
        <v>33</v>
      </c>
      <c r="T5277">
        <v>4</v>
      </c>
      <c r="U5277">
        <v>3</v>
      </c>
      <c r="X5277" t="str">
        <f>VLOOKUP($S5277,Taxonomic!A:D,2,FALSE)</f>
        <v>pomacentridae</v>
      </c>
      <c r="Y5277" t="str">
        <f>VLOOKUP(S5277,Taxonomic!A:D,3,FALSE)</f>
        <v>abudefduf</v>
      </c>
      <c r="Z5277" t="str">
        <f>VLOOKUP(S5277,Taxonomic!A:D,4,FALSE)</f>
        <v>saxatilis</v>
      </c>
    </row>
    <row r="5278" spans="1:26" x14ac:dyDescent="0.2">
      <c r="A5278" t="s">
        <v>30</v>
      </c>
      <c r="B5278" t="s">
        <v>215</v>
      </c>
      <c r="C5278" s="4" t="s">
        <v>197</v>
      </c>
      <c r="D5278">
        <v>2021</v>
      </c>
      <c r="E5278">
        <v>2</v>
      </c>
      <c r="F5278" s="9">
        <v>1</v>
      </c>
      <c r="G5278" t="s">
        <v>455</v>
      </c>
      <c r="H5278" t="s">
        <v>151</v>
      </c>
      <c r="I5278">
        <f>VLOOKUP(B5278,Information_sites!D:E,2,FALSE)</f>
        <v>-24.100999999999999</v>
      </c>
      <c r="J5278">
        <f>VLOOKUP(B5278,Information_sites!D:F,3,FALSE)</f>
        <v>-45.6997</v>
      </c>
      <c r="K5278">
        <v>5</v>
      </c>
      <c r="L5278">
        <v>108</v>
      </c>
      <c r="M5278">
        <v>40</v>
      </c>
      <c r="N5278">
        <v>2.5</v>
      </c>
      <c r="O5278">
        <v>14</v>
      </c>
      <c r="P5278" s="5">
        <v>0.58888888888888902</v>
      </c>
      <c r="Q5278" s="5">
        <v>0.594444444444444</v>
      </c>
      <c r="R5278">
        <v>26</v>
      </c>
      <c r="S5278" t="s">
        <v>33</v>
      </c>
      <c r="T5278">
        <v>7</v>
      </c>
      <c r="U5278">
        <v>5</v>
      </c>
      <c r="X5278" t="str">
        <f>VLOOKUP($S5278,Taxonomic!A:D,2,FALSE)</f>
        <v>pomacentridae</v>
      </c>
      <c r="Y5278" t="str">
        <f>VLOOKUP(S5278,Taxonomic!A:D,3,FALSE)</f>
        <v>abudefduf</v>
      </c>
      <c r="Z5278" t="str">
        <f>VLOOKUP(S5278,Taxonomic!A:D,4,FALSE)</f>
        <v>saxatilis</v>
      </c>
    </row>
    <row r="5279" spans="1:26" x14ac:dyDescent="0.2">
      <c r="A5279" t="s">
        <v>30</v>
      </c>
      <c r="B5279" t="s">
        <v>215</v>
      </c>
      <c r="C5279" s="4" t="s">
        <v>197</v>
      </c>
      <c r="D5279">
        <v>2021</v>
      </c>
      <c r="E5279">
        <v>2</v>
      </c>
      <c r="F5279" s="9">
        <v>1</v>
      </c>
      <c r="G5279" t="s">
        <v>455</v>
      </c>
      <c r="H5279" t="s">
        <v>151</v>
      </c>
      <c r="I5279">
        <f>VLOOKUP(B5279,Information_sites!D:E,2,FALSE)</f>
        <v>-24.100999999999999</v>
      </c>
      <c r="J5279">
        <f>VLOOKUP(B5279,Information_sites!D:F,3,FALSE)</f>
        <v>-45.6997</v>
      </c>
      <c r="K5279">
        <v>5</v>
      </c>
      <c r="L5279">
        <v>108</v>
      </c>
      <c r="M5279">
        <v>40</v>
      </c>
      <c r="N5279">
        <v>2.5</v>
      </c>
      <c r="O5279">
        <v>14</v>
      </c>
      <c r="P5279" s="5">
        <v>0.58888888888888902</v>
      </c>
      <c r="Q5279" s="5">
        <v>0.594444444444444</v>
      </c>
      <c r="R5279">
        <v>26</v>
      </c>
      <c r="S5279" t="s">
        <v>33</v>
      </c>
      <c r="T5279">
        <v>6</v>
      </c>
      <c r="U5279">
        <v>10</v>
      </c>
      <c r="X5279" t="str">
        <f>VLOOKUP($S5279,Taxonomic!A:D,2,FALSE)</f>
        <v>pomacentridae</v>
      </c>
      <c r="Y5279" t="str">
        <f>VLOOKUP(S5279,Taxonomic!A:D,3,FALSE)</f>
        <v>abudefduf</v>
      </c>
      <c r="Z5279" t="str">
        <f>VLOOKUP(S5279,Taxonomic!A:D,4,FALSE)</f>
        <v>saxatilis</v>
      </c>
    </row>
    <row r="5280" spans="1:26" x14ac:dyDescent="0.2">
      <c r="A5280" t="s">
        <v>30</v>
      </c>
      <c r="B5280" t="s">
        <v>215</v>
      </c>
      <c r="C5280" s="4" t="s">
        <v>197</v>
      </c>
      <c r="D5280">
        <v>2021</v>
      </c>
      <c r="E5280">
        <v>2</v>
      </c>
      <c r="F5280" s="9">
        <v>1</v>
      </c>
      <c r="G5280" t="s">
        <v>455</v>
      </c>
      <c r="H5280" t="s">
        <v>151</v>
      </c>
      <c r="I5280">
        <f>VLOOKUP(B5280,Information_sites!D:E,2,FALSE)</f>
        <v>-24.100999999999999</v>
      </c>
      <c r="J5280">
        <f>VLOOKUP(B5280,Information_sites!D:F,3,FALSE)</f>
        <v>-45.6997</v>
      </c>
      <c r="K5280">
        <v>5</v>
      </c>
      <c r="L5280">
        <v>108</v>
      </c>
      <c r="M5280">
        <v>40</v>
      </c>
      <c r="N5280">
        <v>2.5</v>
      </c>
      <c r="O5280">
        <v>14</v>
      </c>
      <c r="P5280" s="5">
        <v>0.58888888888888902</v>
      </c>
      <c r="Q5280" s="5">
        <v>0.594444444444444</v>
      </c>
      <c r="R5280">
        <v>26</v>
      </c>
      <c r="S5280" t="s">
        <v>33</v>
      </c>
      <c r="T5280">
        <v>1</v>
      </c>
      <c r="U5280">
        <v>15</v>
      </c>
      <c r="X5280" t="str">
        <f>VLOOKUP($S5280,Taxonomic!A:D,2,FALSE)</f>
        <v>pomacentridae</v>
      </c>
      <c r="Y5280" t="str">
        <f>VLOOKUP(S5280,Taxonomic!A:D,3,FALSE)</f>
        <v>abudefduf</v>
      </c>
      <c r="Z5280" t="str">
        <f>VLOOKUP(S5280,Taxonomic!A:D,4,FALSE)</f>
        <v>saxatilis</v>
      </c>
    </row>
    <row r="5281" spans="1:26" x14ac:dyDescent="0.2">
      <c r="A5281" t="s">
        <v>30</v>
      </c>
      <c r="B5281" t="s">
        <v>215</v>
      </c>
      <c r="C5281" s="4" t="s">
        <v>197</v>
      </c>
      <c r="D5281">
        <v>2021</v>
      </c>
      <c r="E5281">
        <v>2</v>
      </c>
      <c r="F5281" s="9">
        <v>1</v>
      </c>
      <c r="G5281" t="s">
        <v>455</v>
      </c>
      <c r="H5281" t="s">
        <v>151</v>
      </c>
      <c r="I5281">
        <f>VLOOKUP(B5281,Information_sites!D:E,2,FALSE)</f>
        <v>-24.100999999999999</v>
      </c>
      <c r="J5281">
        <f>VLOOKUP(B5281,Information_sites!D:F,3,FALSE)</f>
        <v>-45.6997</v>
      </c>
      <c r="K5281">
        <v>5</v>
      </c>
      <c r="L5281">
        <v>108</v>
      </c>
      <c r="M5281">
        <v>40</v>
      </c>
      <c r="N5281">
        <v>2.5</v>
      </c>
      <c r="O5281">
        <v>14</v>
      </c>
      <c r="P5281" s="5">
        <v>0.58888888888888902</v>
      </c>
      <c r="Q5281" s="5">
        <v>0.594444444444444</v>
      </c>
      <c r="R5281">
        <v>26</v>
      </c>
      <c r="S5281" t="s">
        <v>46</v>
      </c>
      <c r="T5281">
        <v>2</v>
      </c>
      <c r="U5281">
        <v>8</v>
      </c>
      <c r="X5281" t="str">
        <f>VLOOKUP($S5281,Taxonomic!A:D,2,FALSE)</f>
        <v>pomacentridae</v>
      </c>
      <c r="Y5281" t="str">
        <f>VLOOKUP(S5281,Taxonomic!A:D,3,FALSE)</f>
        <v>stegastes</v>
      </c>
      <c r="Z5281" t="str">
        <f>VLOOKUP(S5281,Taxonomic!A:D,4,FALSE)</f>
        <v>fuscus</v>
      </c>
    </row>
    <row r="5282" spans="1:26" x14ac:dyDescent="0.2">
      <c r="A5282" t="s">
        <v>30</v>
      </c>
      <c r="B5282" t="s">
        <v>215</v>
      </c>
      <c r="C5282" s="4" t="s">
        <v>197</v>
      </c>
      <c r="D5282">
        <v>2021</v>
      </c>
      <c r="E5282">
        <v>2</v>
      </c>
      <c r="F5282" s="9">
        <v>1</v>
      </c>
      <c r="G5282" t="s">
        <v>455</v>
      </c>
      <c r="H5282" t="s">
        <v>151</v>
      </c>
      <c r="I5282">
        <f>VLOOKUP(B5282,Information_sites!D:E,2,FALSE)</f>
        <v>-24.100999999999999</v>
      </c>
      <c r="J5282">
        <f>VLOOKUP(B5282,Information_sites!D:F,3,FALSE)</f>
        <v>-45.6997</v>
      </c>
      <c r="K5282">
        <v>5</v>
      </c>
      <c r="L5282">
        <v>108</v>
      </c>
      <c r="M5282">
        <v>40</v>
      </c>
      <c r="N5282">
        <v>2.5</v>
      </c>
      <c r="O5282">
        <v>14</v>
      </c>
      <c r="P5282" s="5">
        <v>0.58888888888888902</v>
      </c>
      <c r="Q5282" s="5">
        <v>0.594444444444444</v>
      </c>
      <c r="R5282">
        <v>26</v>
      </c>
      <c r="S5282" t="s">
        <v>46</v>
      </c>
      <c r="T5282">
        <v>1</v>
      </c>
      <c r="U5282">
        <v>10</v>
      </c>
      <c r="X5282" t="str">
        <f>VLOOKUP($S5282,Taxonomic!A:D,2,FALSE)</f>
        <v>pomacentridae</v>
      </c>
      <c r="Y5282" t="str">
        <f>VLOOKUP(S5282,Taxonomic!A:D,3,FALSE)</f>
        <v>stegastes</v>
      </c>
      <c r="Z5282" t="str">
        <f>VLOOKUP(S5282,Taxonomic!A:D,4,FALSE)</f>
        <v>fuscus</v>
      </c>
    </row>
    <row r="5283" spans="1:26" x14ac:dyDescent="0.2">
      <c r="A5283" t="s">
        <v>30</v>
      </c>
      <c r="B5283" t="s">
        <v>215</v>
      </c>
      <c r="C5283" s="4" t="s">
        <v>197</v>
      </c>
      <c r="D5283">
        <v>2021</v>
      </c>
      <c r="E5283">
        <v>2</v>
      </c>
      <c r="F5283" s="9">
        <v>1</v>
      </c>
      <c r="G5283" t="s">
        <v>455</v>
      </c>
      <c r="H5283" t="s">
        <v>151</v>
      </c>
      <c r="I5283">
        <f>VLOOKUP(B5283,Information_sites!D:E,2,FALSE)</f>
        <v>-24.100999999999999</v>
      </c>
      <c r="J5283">
        <f>VLOOKUP(B5283,Information_sites!D:F,3,FALSE)</f>
        <v>-45.6997</v>
      </c>
      <c r="K5283">
        <v>5</v>
      </c>
      <c r="L5283">
        <v>108</v>
      </c>
      <c r="M5283">
        <v>40</v>
      </c>
      <c r="N5283">
        <v>2.5</v>
      </c>
      <c r="O5283">
        <v>14</v>
      </c>
      <c r="P5283" s="5">
        <v>0.58888888888888902</v>
      </c>
      <c r="Q5283" s="5">
        <v>0.594444444444444</v>
      </c>
      <c r="R5283">
        <v>26</v>
      </c>
      <c r="S5283" t="s">
        <v>46</v>
      </c>
      <c r="T5283">
        <v>5</v>
      </c>
      <c r="U5283">
        <v>12</v>
      </c>
      <c r="X5283" t="str">
        <f>VLOOKUP($S5283,Taxonomic!A:D,2,FALSE)</f>
        <v>pomacentridae</v>
      </c>
      <c r="Y5283" t="str">
        <f>VLOOKUP(S5283,Taxonomic!A:D,3,FALSE)</f>
        <v>stegastes</v>
      </c>
      <c r="Z5283" t="str">
        <f>VLOOKUP(S5283,Taxonomic!A:D,4,FALSE)</f>
        <v>fuscus</v>
      </c>
    </row>
    <row r="5284" spans="1:26" x14ac:dyDescent="0.2">
      <c r="A5284" t="s">
        <v>30</v>
      </c>
      <c r="B5284" t="s">
        <v>215</v>
      </c>
      <c r="C5284" s="4" t="s">
        <v>197</v>
      </c>
      <c r="D5284">
        <v>2021</v>
      </c>
      <c r="E5284">
        <v>2</v>
      </c>
      <c r="F5284" s="9">
        <v>1</v>
      </c>
      <c r="G5284" t="s">
        <v>455</v>
      </c>
      <c r="H5284" t="s">
        <v>151</v>
      </c>
      <c r="I5284">
        <f>VLOOKUP(B5284,Information_sites!D:E,2,FALSE)</f>
        <v>-24.100999999999999</v>
      </c>
      <c r="J5284">
        <f>VLOOKUP(B5284,Information_sites!D:F,3,FALSE)</f>
        <v>-45.6997</v>
      </c>
      <c r="K5284">
        <v>5</v>
      </c>
      <c r="L5284">
        <v>108</v>
      </c>
      <c r="M5284">
        <v>40</v>
      </c>
      <c r="N5284">
        <v>2.5</v>
      </c>
      <c r="O5284">
        <v>14</v>
      </c>
      <c r="P5284" s="5">
        <v>0.58888888888888902</v>
      </c>
      <c r="Q5284" s="5">
        <v>0.594444444444444</v>
      </c>
      <c r="R5284">
        <v>26</v>
      </c>
      <c r="S5284" s="2" t="s">
        <v>205</v>
      </c>
      <c r="T5284">
        <v>2</v>
      </c>
      <c r="U5284">
        <v>5</v>
      </c>
      <c r="X5284" t="str">
        <f>VLOOKUP($S5284,Taxonomic!A:D,2,FALSE)</f>
        <v>labrisomidae</v>
      </c>
      <c r="Y5284" t="str">
        <f>VLOOKUP(S5284,Taxonomic!A:D,3,FALSE)</f>
        <v>malacoctenus</v>
      </c>
      <c r="Z5284" t="str">
        <f>VLOOKUP(S5284,Taxonomic!A:D,4,FALSE)</f>
        <v>zaluari</v>
      </c>
    </row>
    <row r="5285" spans="1:26" x14ac:dyDescent="0.2">
      <c r="A5285" t="s">
        <v>30</v>
      </c>
      <c r="B5285" t="s">
        <v>215</v>
      </c>
      <c r="C5285" s="4" t="s">
        <v>197</v>
      </c>
      <c r="D5285">
        <v>2021</v>
      </c>
      <c r="E5285">
        <v>2</v>
      </c>
      <c r="F5285" s="9">
        <v>1</v>
      </c>
      <c r="G5285" t="s">
        <v>455</v>
      </c>
      <c r="H5285" t="s">
        <v>151</v>
      </c>
      <c r="I5285">
        <f>VLOOKUP(B5285,Information_sites!D:E,2,FALSE)</f>
        <v>-24.100999999999999</v>
      </c>
      <c r="J5285">
        <f>VLOOKUP(B5285,Information_sites!D:F,3,FALSE)</f>
        <v>-45.6997</v>
      </c>
      <c r="K5285">
        <v>5</v>
      </c>
      <c r="L5285">
        <v>108</v>
      </c>
      <c r="M5285">
        <v>40</v>
      </c>
      <c r="N5285">
        <v>2.5</v>
      </c>
      <c r="O5285">
        <v>14</v>
      </c>
      <c r="P5285" s="5">
        <v>0.58888888888888902</v>
      </c>
      <c r="Q5285" s="5">
        <v>0.594444444444444</v>
      </c>
      <c r="R5285">
        <v>26</v>
      </c>
      <c r="S5285" t="s">
        <v>52</v>
      </c>
      <c r="T5285">
        <v>1</v>
      </c>
      <c r="U5285">
        <v>30</v>
      </c>
      <c r="X5285" t="str">
        <f>VLOOKUP($S5285,Taxonomic!A:D,2,FALSE)</f>
        <v>kyphosidae</v>
      </c>
      <c r="Y5285" t="str">
        <f>VLOOKUP(S5285,Taxonomic!A:D,3,FALSE)</f>
        <v>kyphosus</v>
      </c>
      <c r="Z5285" t="str">
        <f>VLOOKUP(S5285,Taxonomic!A:D,4,FALSE)</f>
        <v>sectatrix</v>
      </c>
    </row>
    <row r="5286" spans="1:26" x14ac:dyDescent="0.2">
      <c r="A5286" t="s">
        <v>30</v>
      </c>
      <c r="B5286" t="s">
        <v>215</v>
      </c>
      <c r="C5286" s="4" t="s">
        <v>197</v>
      </c>
      <c r="D5286">
        <v>2021</v>
      </c>
      <c r="E5286">
        <v>2</v>
      </c>
      <c r="F5286" s="9">
        <v>1</v>
      </c>
      <c r="G5286" t="s">
        <v>455</v>
      </c>
      <c r="H5286" t="s">
        <v>151</v>
      </c>
      <c r="I5286">
        <f>VLOOKUP(B5286,Information_sites!D:E,2,FALSE)</f>
        <v>-24.100999999999999</v>
      </c>
      <c r="J5286">
        <f>VLOOKUP(B5286,Information_sites!D:F,3,FALSE)</f>
        <v>-45.6997</v>
      </c>
      <c r="K5286">
        <v>5</v>
      </c>
      <c r="L5286">
        <v>108</v>
      </c>
      <c r="M5286">
        <v>40</v>
      </c>
      <c r="N5286">
        <v>2.5</v>
      </c>
      <c r="O5286">
        <v>14</v>
      </c>
      <c r="P5286" s="5">
        <v>0.58888888888888902</v>
      </c>
      <c r="Q5286" s="5">
        <v>0.594444444444444</v>
      </c>
      <c r="R5286">
        <v>26</v>
      </c>
      <c r="S5286" t="s">
        <v>55</v>
      </c>
      <c r="T5286">
        <v>3</v>
      </c>
      <c r="U5286">
        <v>3</v>
      </c>
      <c r="X5286" t="str">
        <f>VLOOKUP($S5286,Taxonomic!A:D,2,FALSE)</f>
        <v>blenniidae</v>
      </c>
      <c r="Y5286" t="str">
        <f>VLOOKUP(S5286,Taxonomic!A:D,3,FALSE)</f>
        <v>parablennius</v>
      </c>
      <c r="Z5286" t="str">
        <f>VLOOKUP(S5286,Taxonomic!A:D,4,FALSE)</f>
        <v>pilicornis</v>
      </c>
    </row>
    <row r="5287" spans="1:26" x14ac:dyDescent="0.2">
      <c r="A5287" t="s">
        <v>30</v>
      </c>
      <c r="B5287" t="s">
        <v>215</v>
      </c>
      <c r="C5287" s="4" t="s">
        <v>197</v>
      </c>
      <c r="D5287">
        <v>2021</v>
      </c>
      <c r="E5287">
        <v>2</v>
      </c>
      <c r="F5287" s="9">
        <v>1</v>
      </c>
      <c r="G5287" t="s">
        <v>455</v>
      </c>
      <c r="H5287" t="s">
        <v>151</v>
      </c>
      <c r="I5287">
        <f>VLOOKUP(B5287,Information_sites!D:E,2,FALSE)</f>
        <v>-24.100999999999999</v>
      </c>
      <c r="J5287">
        <f>VLOOKUP(B5287,Information_sites!D:F,3,FALSE)</f>
        <v>-45.6997</v>
      </c>
      <c r="K5287">
        <v>5</v>
      </c>
      <c r="L5287">
        <v>108</v>
      </c>
      <c r="M5287">
        <v>40</v>
      </c>
      <c r="N5287">
        <v>2.5</v>
      </c>
      <c r="O5287">
        <v>14</v>
      </c>
      <c r="P5287" s="5">
        <v>0.58888888888888902</v>
      </c>
      <c r="Q5287" s="5">
        <v>0.594444444444444</v>
      </c>
      <c r="R5287">
        <v>26</v>
      </c>
      <c r="S5287" t="s">
        <v>55</v>
      </c>
      <c r="T5287">
        <v>1</v>
      </c>
      <c r="U5287">
        <v>5</v>
      </c>
      <c r="X5287" t="str">
        <f>VLOOKUP($S5287,Taxonomic!A:D,2,FALSE)</f>
        <v>blenniidae</v>
      </c>
      <c r="Y5287" t="str">
        <f>VLOOKUP(S5287,Taxonomic!A:D,3,FALSE)</f>
        <v>parablennius</v>
      </c>
      <c r="Z5287" t="str">
        <f>VLOOKUP(S5287,Taxonomic!A:D,4,FALSE)</f>
        <v>pilicornis</v>
      </c>
    </row>
    <row r="5288" spans="1:26" x14ac:dyDescent="0.2">
      <c r="A5288" t="s">
        <v>30</v>
      </c>
      <c r="B5288" t="s">
        <v>215</v>
      </c>
      <c r="C5288" s="4" t="s">
        <v>197</v>
      </c>
      <c r="D5288">
        <v>2021</v>
      </c>
      <c r="E5288">
        <v>2</v>
      </c>
      <c r="F5288" s="9">
        <v>1</v>
      </c>
      <c r="G5288" t="s">
        <v>455</v>
      </c>
      <c r="H5288" t="s">
        <v>151</v>
      </c>
      <c r="I5288">
        <f>VLOOKUP(B5288,Information_sites!D:E,2,FALSE)</f>
        <v>-24.100999999999999</v>
      </c>
      <c r="J5288">
        <f>VLOOKUP(B5288,Information_sites!D:F,3,FALSE)</f>
        <v>-45.6997</v>
      </c>
      <c r="K5288">
        <v>6</v>
      </c>
      <c r="L5288">
        <v>109</v>
      </c>
      <c r="M5288">
        <v>40</v>
      </c>
      <c r="N5288">
        <v>11.7</v>
      </c>
      <c r="O5288">
        <v>8</v>
      </c>
      <c r="P5288" s="5">
        <v>0.64722222222222203</v>
      </c>
      <c r="Q5288" s="5">
        <v>0.65138888888888902</v>
      </c>
      <c r="R5288">
        <v>17</v>
      </c>
      <c r="S5288" t="s">
        <v>39</v>
      </c>
      <c r="T5288">
        <v>14</v>
      </c>
      <c r="U5288">
        <v>12</v>
      </c>
      <c r="X5288" t="str">
        <f>VLOOKUP($S5288,Taxonomic!A:D,2,FALSE)</f>
        <v>haemulidae</v>
      </c>
      <c r="Y5288" t="str">
        <f>VLOOKUP(S5288,Taxonomic!A:D,3,FALSE)</f>
        <v>haemulon</v>
      </c>
      <c r="Z5288" t="str">
        <f>VLOOKUP(S5288,Taxonomic!A:D,4,FALSE)</f>
        <v>aurolineatum</v>
      </c>
    </row>
    <row r="5289" spans="1:26" x14ac:dyDescent="0.2">
      <c r="A5289" t="s">
        <v>30</v>
      </c>
      <c r="B5289" t="s">
        <v>215</v>
      </c>
      <c r="C5289" s="4" t="s">
        <v>197</v>
      </c>
      <c r="D5289">
        <v>2021</v>
      </c>
      <c r="E5289">
        <v>2</v>
      </c>
      <c r="F5289" s="9">
        <v>1</v>
      </c>
      <c r="G5289" t="s">
        <v>455</v>
      </c>
      <c r="H5289" t="s">
        <v>151</v>
      </c>
      <c r="I5289">
        <f>VLOOKUP(B5289,Information_sites!D:E,2,FALSE)</f>
        <v>-24.100999999999999</v>
      </c>
      <c r="J5289">
        <f>VLOOKUP(B5289,Information_sites!D:F,3,FALSE)</f>
        <v>-45.6997</v>
      </c>
      <c r="K5289">
        <v>6</v>
      </c>
      <c r="L5289">
        <v>109</v>
      </c>
      <c r="M5289">
        <v>40</v>
      </c>
      <c r="N5289">
        <v>11.7</v>
      </c>
      <c r="O5289">
        <v>8</v>
      </c>
      <c r="P5289" s="5">
        <v>0.64722222222222203</v>
      </c>
      <c r="Q5289" s="5">
        <v>0.65138888888888902</v>
      </c>
      <c r="R5289">
        <v>17</v>
      </c>
      <c r="S5289" t="s">
        <v>39</v>
      </c>
      <c r="T5289">
        <v>10</v>
      </c>
      <c r="U5289">
        <v>17</v>
      </c>
      <c r="X5289" t="str">
        <f>VLOOKUP($S5289,Taxonomic!A:D,2,FALSE)</f>
        <v>haemulidae</v>
      </c>
      <c r="Y5289" t="str">
        <f>VLOOKUP(S5289,Taxonomic!A:D,3,FALSE)</f>
        <v>haemulon</v>
      </c>
      <c r="Z5289" t="str">
        <f>VLOOKUP(S5289,Taxonomic!A:D,4,FALSE)</f>
        <v>aurolineatum</v>
      </c>
    </row>
    <row r="5290" spans="1:26" x14ac:dyDescent="0.2">
      <c r="A5290" t="s">
        <v>30</v>
      </c>
      <c r="B5290" t="s">
        <v>215</v>
      </c>
      <c r="C5290" s="4" t="s">
        <v>197</v>
      </c>
      <c r="D5290">
        <v>2021</v>
      </c>
      <c r="E5290">
        <v>2</v>
      </c>
      <c r="F5290" s="9">
        <v>1</v>
      </c>
      <c r="G5290" t="s">
        <v>455</v>
      </c>
      <c r="H5290" t="s">
        <v>151</v>
      </c>
      <c r="I5290">
        <f>VLOOKUP(B5290,Information_sites!D:E,2,FALSE)</f>
        <v>-24.100999999999999</v>
      </c>
      <c r="J5290">
        <f>VLOOKUP(B5290,Information_sites!D:F,3,FALSE)</f>
        <v>-45.6997</v>
      </c>
      <c r="K5290">
        <v>6</v>
      </c>
      <c r="L5290">
        <v>109</v>
      </c>
      <c r="M5290">
        <v>40</v>
      </c>
      <c r="N5290">
        <v>11.7</v>
      </c>
      <c r="O5290">
        <v>8</v>
      </c>
      <c r="P5290" s="5">
        <v>0.64722222222222203</v>
      </c>
      <c r="Q5290" s="5">
        <v>0.65138888888888902</v>
      </c>
      <c r="R5290">
        <v>17</v>
      </c>
      <c r="S5290" t="s">
        <v>39</v>
      </c>
      <c r="T5290">
        <v>13</v>
      </c>
      <c r="U5290">
        <v>20</v>
      </c>
      <c r="X5290" t="str">
        <f>VLOOKUP($S5290,Taxonomic!A:D,2,FALSE)</f>
        <v>haemulidae</v>
      </c>
      <c r="Y5290" t="str">
        <f>VLOOKUP(S5290,Taxonomic!A:D,3,FALSE)</f>
        <v>haemulon</v>
      </c>
      <c r="Z5290" t="str">
        <f>VLOOKUP(S5290,Taxonomic!A:D,4,FALSE)</f>
        <v>aurolineatum</v>
      </c>
    </row>
    <row r="5291" spans="1:26" x14ac:dyDescent="0.2">
      <c r="A5291" t="s">
        <v>30</v>
      </c>
      <c r="B5291" t="s">
        <v>215</v>
      </c>
      <c r="C5291" s="4" t="s">
        <v>197</v>
      </c>
      <c r="D5291">
        <v>2021</v>
      </c>
      <c r="E5291">
        <v>2</v>
      </c>
      <c r="F5291" s="9">
        <v>1</v>
      </c>
      <c r="G5291" t="s">
        <v>455</v>
      </c>
      <c r="H5291" t="s">
        <v>151</v>
      </c>
      <c r="I5291">
        <f>VLOOKUP(B5291,Information_sites!D:E,2,FALSE)</f>
        <v>-24.100999999999999</v>
      </c>
      <c r="J5291">
        <f>VLOOKUP(B5291,Information_sites!D:F,3,FALSE)</f>
        <v>-45.6997</v>
      </c>
      <c r="K5291">
        <v>6</v>
      </c>
      <c r="L5291">
        <v>109</v>
      </c>
      <c r="M5291">
        <v>40</v>
      </c>
      <c r="N5291">
        <v>11.7</v>
      </c>
      <c r="O5291">
        <v>8</v>
      </c>
      <c r="P5291" s="5">
        <v>0.64722222222222203</v>
      </c>
      <c r="Q5291" s="5">
        <v>0.65138888888888902</v>
      </c>
      <c r="R5291">
        <v>17</v>
      </c>
      <c r="S5291" t="s">
        <v>65</v>
      </c>
      <c r="T5291">
        <v>1</v>
      </c>
      <c r="U5291">
        <v>4</v>
      </c>
      <c r="X5291" t="str">
        <f>VLOOKUP($S5291,Taxonomic!A:D,2,FALSE)</f>
        <v>gobiidae</v>
      </c>
      <c r="Y5291" t="str">
        <f>VLOOKUP(S5291,Taxonomic!A:D,3,FALSE)</f>
        <v>elacatinus</v>
      </c>
      <c r="Z5291" t="str">
        <f>VLOOKUP(S5291,Taxonomic!A:D,4,FALSE)</f>
        <v>figaro</v>
      </c>
    </row>
    <row r="5292" spans="1:26" x14ac:dyDescent="0.2">
      <c r="A5292" t="s">
        <v>30</v>
      </c>
      <c r="B5292" t="s">
        <v>215</v>
      </c>
      <c r="C5292" s="4" t="s">
        <v>197</v>
      </c>
      <c r="D5292">
        <v>2021</v>
      </c>
      <c r="E5292">
        <v>2</v>
      </c>
      <c r="F5292" s="9">
        <v>1</v>
      </c>
      <c r="G5292" t="s">
        <v>455</v>
      </c>
      <c r="H5292" t="s">
        <v>151</v>
      </c>
      <c r="I5292">
        <f>VLOOKUP(B5292,Information_sites!D:E,2,FALSE)</f>
        <v>-24.100999999999999</v>
      </c>
      <c r="J5292">
        <f>VLOOKUP(B5292,Information_sites!D:F,3,FALSE)</f>
        <v>-45.6997</v>
      </c>
      <c r="K5292">
        <v>6</v>
      </c>
      <c r="L5292">
        <v>109</v>
      </c>
      <c r="M5292">
        <v>40</v>
      </c>
      <c r="N5292">
        <v>11.7</v>
      </c>
      <c r="O5292">
        <v>8</v>
      </c>
      <c r="P5292" s="5">
        <v>0.64722222222222203</v>
      </c>
      <c r="Q5292" s="5">
        <v>0.65138888888888902</v>
      </c>
      <c r="R5292">
        <v>17</v>
      </c>
      <c r="S5292" t="s">
        <v>201</v>
      </c>
      <c r="T5292">
        <v>1</v>
      </c>
      <c r="U5292">
        <v>12</v>
      </c>
      <c r="X5292" t="str">
        <f>VLOOKUP($S5292,Taxonomic!A:D,2,FALSE)</f>
        <v>pomacentridae</v>
      </c>
      <c r="Y5292" t="str">
        <f>VLOOKUP(S5292,Taxonomic!A:D,3,FALSE)</f>
        <v>chromis</v>
      </c>
      <c r="Z5292" t="str">
        <f>VLOOKUP(S5292,Taxonomic!A:D,4,FALSE)</f>
        <v>limbaughi</v>
      </c>
    </row>
    <row r="5293" spans="1:26" x14ac:dyDescent="0.2">
      <c r="A5293" t="s">
        <v>30</v>
      </c>
      <c r="B5293" t="s">
        <v>215</v>
      </c>
      <c r="C5293" s="4" t="s">
        <v>197</v>
      </c>
      <c r="D5293">
        <v>2021</v>
      </c>
      <c r="E5293">
        <v>2</v>
      </c>
      <c r="F5293" s="9">
        <v>1</v>
      </c>
      <c r="G5293" t="s">
        <v>455</v>
      </c>
      <c r="H5293" t="s">
        <v>151</v>
      </c>
      <c r="I5293">
        <f>VLOOKUP(B5293,Information_sites!D:E,2,FALSE)</f>
        <v>-24.100999999999999</v>
      </c>
      <c r="J5293">
        <f>VLOOKUP(B5293,Information_sites!D:F,3,FALSE)</f>
        <v>-45.6997</v>
      </c>
      <c r="K5293">
        <v>6</v>
      </c>
      <c r="L5293">
        <v>109</v>
      </c>
      <c r="M5293">
        <v>40</v>
      </c>
      <c r="N5293">
        <v>11.7</v>
      </c>
      <c r="O5293">
        <v>8</v>
      </c>
      <c r="P5293" s="5">
        <v>0.64722222222222203</v>
      </c>
      <c r="Q5293" s="5">
        <v>0.65138888888888902</v>
      </c>
      <c r="R5293">
        <v>17</v>
      </c>
      <c r="S5293" t="s">
        <v>100</v>
      </c>
      <c r="T5293">
        <v>4</v>
      </c>
      <c r="U5293">
        <v>3</v>
      </c>
      <c r="X5293" t="str">
        <f>VLOOKUP($S5293,Taxonomic!A:D,2,FALSE)</f>
        <v>gobiidae</v>
      </c>
      <c r="Y5293" t="str">
        <f>VLOOKUP(S5293,Taxonomic!A:D,3,FALSE)</f>
        <v>coryphopterus</v>
      </c>
      <c r="Z5293" t="str">
        <f>VLOOKUP(S5293,Taxonomic!A:D,4,FALSE)</f>
        <v>glaucofraenum</v>
      </c>
    </row>
    <row r="5294" spans="1:26" x14ac:dyDescent="0.2">
      <c r="A5294" t="s">
        <v>30</v>
      </c>
      <c r="B5294" t="s">
        <v>215</v>
      </c>
      <c r="C5294" s="4" t="s">
        <v>197</v>
      </c>
      <c r="D5294">
        <v>2021</v>
      </c>
      <c r="E5294">
        <v>2</v>
      </c>
      <c r="F5294" s="9">
        <v>1</v>
      </c>
      <c r="G5294" t="s">
        <v>455</v>
      </c>
      <c r="H5294" t="s">
        <v>151</v>
      </c>
      <c r="I5294">
        <f>VLOOKUP(B5294,Information_sites!D:E,2,FALSE)</f>
        <v>-24.100999999999999</v>
      </c>
      <c r="J5294">
        <f>VLOOKUP(B5294,Information_sites!D:F,3,FALSE)</f>
        <v>-45.6997</v>
      </c>
      <c r="K5294">
        <v>6</v>
      </c>
      <c r="L5294">
        <v>109</v>
      </c>
      <c r="M5294">
        <v>40</v>
      </c>
      <c r="N5294">
        <v>11.7</v>
      </c>
      <c r="O5294">
        <v>8</v>
      </c>
      <c r="P5294" s="5">
        <v>0.64722222222222203</v>
      </c>
      <c r="Q5294" s="5">
        <v>0.65138888888888902</v>
      </c>
      <c r="R5294">
        <v>17</v>
      </c>
      <c r="S5294" t="s">
        <v>100</v>
      </c>
      <c r="T5294">
        <v>7</v>
      </c>
      <c r="U5294">
        <v>5</v>
      </c>
      <c r="X5294" t="str">
        <f>VLOOKUP($S5294,Taxonomic!A:D,2,FALSE)</f>
        <v>gobiidae</v>
      </c>
      <c r="Y5294" t="str">
        <f>VLOOKUP(S5294,Taxonomic!A:D,3,FALSE)</f>
        <v>coryphopterus</v>
      </c>
      <c r="Z5294" t="str">
        <f>VLOOKUP(S5294,Taxonomic!A:D,4,FALSE)</f>
        <v>glaucofraenum</v>
      </c>
    </row>
    <row r="5295" spans="1:26" x14ac:dyDescent="0.2">
      <c r="A5295" t="s">
        <v>30</v>
      </c>
      <c r="B5295" t="s">
        <v>215</v>
      </c>
      <c r="C5295" s="4" t="s">
        <v>197</v>
      </c>
      <c r="D5295">
        <v>2021</v>
      </c>
      <c r="E5295">
        <v>2</v>
      </c>
      <c r="F5295" s="9">
        <v>1</v>
      </c>
      <c r="G5295" t="s">
        <v>455</v>
      </c>
      <c r="H5295" t="s">
        <v>151</v>
      </c>
      <c r="I5295">
        <f>VLOOKUP(B5295,Information_sites!D:E,2,FALSE)</f>
        <v>-24.100999999999999</v>
      </c>
      <c r="J5295">
        <f>VLOOKUP(B5295,Information_sites!D:F,3,FALSE)</f>
        <v>-45.6997</v>
      </c>
      <c r="K5295">
        <v>6</v>
      </c>
      <c r="L5295">
        <v>109</v>
      </c>
      <c r="M5295">
        <v>40</v>
      </c>
      <c r="N5295">
        <v>11.7</v>
      </c>
      <c r="O5295">
        <v>8</v>
      </c>
      <c r="P5295" s="5">
        <v>0.64722222222222203</v>
      </c>
      <c r="Q5295" s="5">
        <v>0.65138888888888902</v>
      </c>
      <c r="R5295">
        <v>17</v>
      </c>
      <c r="S5295" t="s">
        <v>100</v>
      </c>
      <c r="T5295">
        <v>2</v>
      </c>
      <c r="U5295">
        <v>7</v>
      </c>
      <c r="X5295" t="str">
        <f>VLOOKUP($S5295,Taxonomic!A:D,2,FALSE)</f>
        <v>gobiidae</v>
      </c>
      <c r="Y5295" t="str">
        <f>VLOOKUP(S5295,Taxonomic!A:D,3,FALSE)</f>
        <v>coryphopterus</v>
      </c>
      <c r="Z5295" t="str">
        <f>VLOOKUP(S5295,Taxonomic!A:D,4,FALSE)</f>
        <v>glaucofraenum</v>
      </c>
    </row>
    <row r="5296" spans="1:26" x14ac:dyDescent="0.2">
      <c r="A5296" t="s">
        <v>30</v>
      </c>
      <c r="B5296" t="s">
        <v>215</v>
      </c>
      <c r="C5296" s="4" t="s">
        <v>197</v>
      </c>
      <c r="D5296">
        <v>2021</v>
      </c>
      <c r="E5296">
        <v>2</v>
      </c>
      <c r="F5296" s="9">
        <v>1</v>
      </c>
      <c r="G5296" t="s">
        <v>455</v>
      </c>
      <c r="H5296" t="s">
        <v>151</v>
      </c>
      <c r="I5296">
        <f>VLOOKUP(B5296,Information_sites!D:E,2,FALSE)</f>
        <v>-24.100999999999999</v>
      </c>
      <c r="J5296">
        <f>VLOOKUP(B5296,Information_sites!D:F,3,FALSE)</f>
        <v>-45.6997</v>
      </c>
      <c r="K5296">
        <v>6</v>
      </c>
      <c r="L5296">
        <v>109</v>
      </c>
      <c r="M5296">
        <v>40</v>
      </c>
      <c r="N5296">
        <v>11.7</v>
      </c>
      <c r="O5296">
        <v>8</v>
      </c>
      <c r="P5296" s="5">
        <v>0.64722222222222203</v>
      </c>
      <c r="Q5296" s="5">
        <v>0.65138888888888902</v>
      </c>
      <c r="R5296">
        <v>17</v>
      </c>
      <c r="S5296" t="s">
        <v>164</v>
      </c>
      <c r="T5296">
        <v>1</v>
      </c>
      <c r="U5296">
        <v>5</v>
      </c>
      <c r="X5296" t="str">
        <f>VLOOKUP($S5296,Taxonomic!A:D,2,FALSE)</f>
        <v>gobiidae</v>
      </c>
      <c r="Y5296" t="str">
        <f>VLOOKUP(S5296,Taxonomic!A:D,3,FALSE)</f>
        <v>ctenogobius</v>
      </c>
      <c r="Z5296" t="str">
        <f>VLOOKUP(S5296,Taxonomic!A:D,4,FALSE)</f>
        <v>saepepallens</v>
      </c>
    </row>
    <row r="5297" spans="1:26" x14ac:dyDescent="0.2">
      <c r="A5297" t="s">
        <v>30</v>
      </c>
      <c r="B5297" t="s">
        <v>215</v>
      </c>
      <c r="C5297" s="4" t="s">
        <v>197</v>
      </c>
      <c r="D5297">
        <v>2021</v>
      </c>
      <c r="E5297">
        <v>2</v>
      </c>
      <c r="F5297" s="9">
        <v>1</v>
      </c>
      <c r="G5297" t="s">
        <v>455</v>
      </c>
      <c r="H5297" t="s">
        <v>151</v>
      </c>
      <c r="I5297">
        <f>VLOOKUP(B5297,Information_sites!D:E,2,FALSE)</f>
        <v>-24.100999999999999</v>
      </c>
      <c r="J5297">
        <f>VLOOKUP(B5297,Information_sites!D:F,3,FALSE)</f>
        <v>-45.6997</v>
      </c>
      <c r="K5297">
        <v>7</v>
      </c>
      <c r="L5297">
        <v>110</v>
      </c>
      <c r="M5297">
        <v>40</v>
      </c>
      <c r="N5297">
        <v>10.4</v>
      </c>
      <c r="O5297">
        <v>8</v>
      </c>
      <c r="P5297" s="5">
        <v>0.65277777777777801</v>
      </c>
      <c r="Q5297" s="5">
        <v>0.656944444444444</v>
      </c>
      <c r="R5297">
        <v>17</v>
      </c>
      <c r="S5297" t="s">
        <v>36</v>
      </c>
      <c r="T5297">
        <v>2</v>
      </c>
      <c r="U5297">
        <v>15</v>
      </c>
      <c r="X5297" t="str">
        <f>VLOOKUP($S5297,Taxonomic!A:D,2,FALSE)</f>
        <v>pomacentridae</v>
      </c>
      <c r="Y5297" t="str">
        <f>VLOOKUP(S5297,Taxonomic!A:D,3,FALSE)</f>
        <v>chromis</v>
      </c>
      <c r="Z5297" t="str">
        <f>VLOOKUP(S5297,Taxonomic!A:D,4,FALSE)</f>
        <v>multilineata</v>
      </c>
    </row>
    <row r="5298" spans="1:26" x14ac:dyDescent="0.2">
      <c r="A5298" t="s">
        <v>30</v>
      </c>
      <c r="B5298" t="s">
        <v>215</v>
      </c>
      <c r="C5298" s="4" t="s">
        <v>197</v>
      </c>
      <c r="D5298">
        <v>2021</v>
      </c>
      <c r="E5298">
        <v>2</v>
      </c>
      <c r="F5298" s="9">
        <v>1</v>
      </c>
      <c r="G5298" t="s">
        <v>455</v>
      </c>
      <c r="H5298" t="s">
        <v>151</v>
      </c>
      <c r="I5298">
        <f>VLOOKUP(B5298,Information_sites!D:E,2,FALSE)</f>
        <v>-24.100999999999999</v>
      </c>
      <c r="J5298">
        <f>VLOOKUP(B5298,Information_sites!D:F,3,FALSE)</f>
        <v>-45.6997</v>
      </c>
      <c r="K5298">
        <v>7</v>
      </c>
      <c r="L5298">
        <v>110</v>
      </c>
      <c r="M5298">
        <v>40</v>
      </c>
      <c r="N5298">
        <v>10.4</v>
      </c>
      <c r="O5298">
        <v>8</v>
      </c>
      <c r="P5298" s="5">
        <v>0.65277777777777801</v>
      </c>
      <c r="Q5298" s="5">
        <v>0.656944444444444</v>
      </c>
      <c r="R5298">
        <v>17</v>
      </c>
      <c r="S5298" t="s">
        <v>51</v>
      </c>
      <c r="T5298">
        <v>1</v>
      </c>
      <c r="U5298">
        <v>27</v>
      </c>
      <c r="X5298" t="str">
        <f>VLOOKUP($S5298,Taxonomic!A:D,2,FALSE)</f>
        <v>sparidae</v>
      </c>
      <c r="Y5298" t="str">
        <f>VLOOKUP(S5298,Taxonomic!A:D,3,FALSE)</f>
        <v>diplodus</v>
      </c>
      <c r="Z5298" t="str">
        <f>VLOOKUP(S5298,Taxonomic!A:D,4,FALSE)</f>
        <v>argenteus</v>
      </c>
    </row>
    <row r="5299" spans="1:26" x14ac:dyDescent="0.2">
      <c r="A5299" t="s">
        <v>30</v>
      </c>
      <c r="B5299" t="s">
        <v>215</v>
      </c>
      <c r="C5299" s="4" t="s">
        <v>197</v>
      </c>
      <c r="D5299">
        <v>2021</v>
      </c>
      <c r="E5299">
        <v>2</v>
      </c>
      <c r="F5299" s="9">
        <v>1</v>
      </c>
      <c r="G5299" t="s">
        <v>455</v>
      </c>
      <c r="H5299" t="s">
        <v>151</v>
      </c>
      <c r="I5299">
        <f>VLOOKUP(B5299,Information_sites!D:E,2,FALSE)</f>
        <v>-24.100999999999999</v>
      </c>
      <c r="J5299">
        <f>VLOOKUP(B5299,Information_sites!D:F,3,FALSE)</f>
        <v>-45.6997</v>
      </c>
      <c r="K5299">
        <v>7</v>
      </c>
      <c r="L5299">
        <v>110</v>
      </c>
      <c r="M5299">
        <v>40</v>
      </c>
      <c r="N5299">
        <v>10.4</v>
      </c>
      <c r="O5299">
        <v>8</v>
      </c>
      <c r="P5299" s="5">
        <v>0.65277777777777801</v>
      </c>
      <c r="Q5299" s="5">
        <v>0.656944444444444</v>
      </c>
      <c r="R5299">
        <v>17</v>
      </c>
      <c r="S5299" t="s">
        <v>51</v>
      </c>
      <c r="T5299">
        <v>2</v>
      </c>
      <c r="U5299">
        <v>30</v>
      </c>
      <c r="X5299" t="str">
        <f>VLOOKUP($S5299,Taxonomic!A:D,2,FALSE)</f>
        <v>sparidae</v>
      </c>
      <c r="Y5299" t="str">
        <f>VLOOKUP(S5299,Taxonomic!A:D,3,FALSE)</f>
        <v>diplodus</v>
      </c>
      <c r="Z5299" t="str">
        <f>VLOOKUP(S5299,Taxonomic!A:D,4,FALSE)</f>
        <v>argenteus</v>
      </c>
    </row>
    <row r="5300" spans="1:26" x14ac:dyDescent="0.2">
      <c r="A5300" t="s">
        <v>30</v>
      </c>
      <c r="B5300" t="s">
        <v>215</v>
      </c>
      <c r="C5300" s="4" t="s">
        <v>197</v>
      </c>
      <c r="D5300">
        <v>2021</v>
      </c>
      <c r="E5300">
        <v>2</v>
      </c>
      <c r="F5300" s="9">
        <v>1</v>
      </c>
      <c r="G5300" t="s">
        <v>455</v>
      </c>
      <c r="H5300" t="s">
        <v>151</v>
      </c>
      <c r="I5300">
        <f>VLOOKUP(B5300,Information_sites!D:E,2,FALSE)</f>
        <v>-24.100999999999999</v>
      </c>
      <c r="J5300">
        <f>VLOOKUP(B5300,Information_sites!D:F,3,FALSE)</f>
        <v>-45.6997</v>
      </c>
      <c r="K5300">
        <v>7</v>
      </c>
      <c r="L5300">
        <v>110</v>
      </c>
      <c r="M5300">
        <v>40</v>
      </c>
      <c r="N5300">
        <v>10.4</v>
      </c>
      <c r="O5300">
        <v>8</v>
      </c>
      <c r="P5300" s="5">
        <v>0.65277777777777801</v>
      </c>
      <c r="Q5300" s="5">
        <v>0.656944444444444</v>
      </c>
      <c r="R5300">
        <v>17</v>
      </c>
      <c r="S5300" t="s">
        <v>39</v>
      </c>
      <c r="T5300">
        <v>6</v>
      </c>
      <c r="U5300">
        <v>15</v>
      </c>
      <c r="X5300" t="str">
        <f>VLOOKUP($S5300,Taxonomic!A:D,2,FALSE)</f>
        <v>haemulidae</v>
      </c>
      <c r="Y5300" t="str">
        <f>VLOOKUP(S5300,Taxonomic!A:D,3,FALSE)</f>
        <v>haemulon</v>
      </c>
      <c r="Z5300" t="str">
        <f>VLOOKUP(S5300,Taxonomic!A:D,4,FALSE)</f>
        <v>aurolineatum</v>
      </c>
    </row>
    <row r="5301" spans="1:26" x14ac:dyDescent="0.2">
      <c r="A5301" t="s">
        <v>30</v>
      </c>
      <c r="B5301" t="s">
        <v>215</v>
      </c>
      <c r="C5301" s="4" t="s">
        <v>197</v>
      </c>
      <c r="D5301">
        <v>2021</v>
      </c>
      <c r="E5301">
        <v>2</v>
      </c>
      <c r="F5301" s="9">
        <v>1</v>
      </c>
      <c r="G5301" t="s">
        <v>455</v>
      </c>
      <c r="H5301" t="s">
        <v>151</v>
      </c>
      <c r="I5301">
        <f>VLOOKUP(B5301,Information_sites!D:E,2,FALSE)</f>
        <v>-24.100999999999999</v>
      </c>
      <c r="J5301">
        <f>VLOOKUP(B5301,Information_sites!D:F,3,FALSE)</f>
        <v>-45.6997</v>
      </c>
      <c r="K5301">
        <v>7</v>
      </c>
      <c r="L5301">
        <v>110</v>
      </c>
      <c r="M5301">
        <v>40</v>
      </c>
      <c r="N5301">
        <v>10.4</v>
      </c>
      <c r="O5301">
        <v>8</v>
      </c>
      <c r="P5301" s="5">
        <v>0.65277777777777801</v>
      </c>
      <c r="Q5301" s="5">
        <v>0.656944444444444</v>
      </c>
      <c r="R5301">
        <v>17</v>
      </c>
      <c r="S5301" t="s">
        <v>39</v>
      </c>
      <c r="T5301">
        <v>14</v>
      </c>
      <c r="U5301">
        <v>17</v>
      </c>
      <c r="X5301" t="str">
        <f>VLOOKUP($S5301,Taxonomic!A:D,2,FALSE)</f>
        <v>haemulidae</v>
      </c>
      <c r="Y5301" t="str">
        <f>VLOOKUP(S5301,Taxonomic!A:D,3,FALSE)</f>
        <v>haemulon</v>
      </c>
      <c r="Z5301" t="str">
        <f>VLOOKUP(S5301,Taxonomic!A:D,4,FALSE)</f>
        <v>aurolineatum</v>
      </c>
    </row>
    <row r="5302" spans="1:26" x14ac:dyDescent="0.2">
      <c r="A5302" t="s">
        <v>30</v>
      </c>
      <c r="B5302" t="s">
        <v>215</v>
      </c>
      <c r="C5302" s="4" t="s">
        <v>197</v>
      </c>
      <c r="D5302">
        <v>2021</v>
      </c>
      <c r="E5302">
        <v>2</v>
      </c>
      <c r="F5302" s="9">
        <v>1</v>
      </c>
      <c r="G5302" t="s">
        <v>455</v>
      </c>
      <c r="H5302" t="s">
        <v>151</v>
      </c>
      <c r="I5302">
        <f>VLOOKUP(B5302,Information_sites!D:E,2,FALSE)</f>
        <v>-24.100999999999999</v>
      </c>
      <c r="J5302">
        <f>VLOOKUP(B5302,Information_sites!D:F,3,FALSE)</f>
        <v>-45.6997</v>
      </c>
      <c r="K5302">
        <v>7</v>
      </c>
      <c r="L5302">
        <v>110</v>
      </c>
      <c r="M5302">
        <v>40</v>
      </c>
      <c r="N5302">
        <v>10.4</v>
      </c>
      <c r="O5302">
        <v>8</v>
      </c>
      <c r="P5302" s="5">
        <v>0.65277777777777801</v>
      </c>
      <c r="Q5302" s="5">
        <v>0.656944444444444</v>
      </c>
      <c r="R5302">
        <v>17</v>
      </c>
      <c r="S5302" t="s">
        <v>39</v>
      </c>
      <c r="T5302">
        <v>17</v>
      </c>
      <c r="U5302">
        <v>20</v>
      </c>
      <c r="X5302" t="str">
        <f>VLOOKUP($S5302,Taxonomic!A:D,2,FALSE)</f>
        <v>haemulidae</v>
      </c>
      <c r="Y5302" t="str">
        <f>VLOOKUP(S5302,Taxonomic!A:D,3,FALSE)</f>
        <v>haemulon</v>
      </c>
      <c r="Z5302" t="str">
        <f>VLOOKUP(S5302,Taxonomic!A:D,4,FALSE)</f>
        <v>aurolineatum</v>
      </c>
    </row>
    <row r="5303" spans="1:26" x14ac:dyDescent="0.2">
      <c r="A5303" t="s">
        <v>30</v>
      </c>
      <c r="B5303" t="s">
        <v>215</v>
      </c>
      <c r="C5303" s="4" t="s">
        <v>197</v>
      </c>
      <c r="D5303">
        <v>2021</v>
      </c>
      <c r="E5303">
        <v>2</v>
      </c>
      <c r="F5303" s="9">
        <v>1</v>
      </c>
      <c r="G5303" t="s">
        <v>455</v>
      </c>
      <c r="H5303" t="s">
        <v>151</v>
      </c>
      <c r="I5303">
        <f>VLOOKUP(B5303,Information_sites!D:E,2,FALSE)</f>
        <v>-24.100999999999999</v>
      </c>
      <c r="J5303">
        <f>VLOOKUP(B5303,Information_sites!D:F,3,FALSE)</f>
        <v>-45.6997</v>
      </c>
      <c r="K5303">
        <v>7</v>
      </c>
      <c r="L5303">
        <v>110</v>
      </c>
      <c r="M5303">
        <v>40</v>
      </c>
      <c r="N5303">
        <v>10.4</v>
      </c>
      <c r="O5303">
        <v>8</v>
      </c>
      <c r="P5303" s="5">
        <v>0.65277777777777801</v>
      </c>
      <c r="Q5303" s="5">
        <v>0.656944444444444</v>
      </c>
      <c r="R5303">
        <v>17</v>
      </c>
      <c r="S5303" t="s">
        <v>45</v>
      </c>
      <c r="T5303">
        <v>3</v>
      </c>
      <c r="U5303">
        <v>5</v>
      </c>
      <c r="V5303" t="s">
        <v>142</v>
      </c>
      <c r="X5303" t="str">
        <f>VLOOKUP($S5303,Taxonomic!A:D,2,FALSE)</f>
        <v>scaridae</v>
      </c>
      <c r="Y5303" t="str">
        <f>VLOOKUP(S5303,Taxonomic!A:D,3,FALSE)</f>
        <v>sparisoma</v>
      </c>
      <c r="Z5303" t="str">
        <f>VLOOKUP(S5303,Taxonomic!A:D,4,FALSE)</f>
        <v>amplum</v>
      </c>
    </row>
    <row r="5304" spans="1:26" x14ac:dyDescent="0.2">
      <c r="A5304" t="s">
        <v>30</v>
      </c>
      <c r="B5304" t="s">
        <v>215</v>
      </c>
      <c r="C5304" s="4" t="s">
        <v>197</v>
      </c>
      <c r="D5304">
        <v>2021</v>
      </c>
      <c r="E5304">
        <v>2</v>
      </c>
      <c r="F5304" s="9">
        <v>1</v>
      </c>
      <c r="G5304" t="s">
        <v>455</v>
      </c>
      <c r="H5304" t="s">
        <v>151</v>
      </c>
      <c r="I5304">
        <f>VLOOKUP(B5304,Information_sites!D:E,2,FALSE)</f>
        <v>-24.100999999999999</v>
      </c>
      <c r="J5304">
        <f>VLOOKUP(B5304,Information_sites!D:F,3,FALSE)</f>
        <v>-45.6997</v>
      </c>
      <c r="K5304">
        <v>7</v>
      </c>
      <c r="L5304">
        <v>110</v>
      </c>
      <c r="M5304">
        <v>40</v>
      </c>
      <c r="N5304">
        <v>10.4</v>
      </c>
      <c r="O5304">
        <v>8</v>
      </c>
      <c r="P5304" s="5">
        <v>0.65277777777777801</v>
      </c>
      <c r="Q5304" s="5">
        <v>0.656944444444444</v>
      </c>
      <c r="R5304">
        <v>17</v>
      </c>
      <c r="S5304" t="s">
        <v>93</v>
      </c>
      <c r="T5304">
        <v>1</v>
      </c>
      <c r="U5304">
        <v>35</v>
      </c>
      <c r="X5304" t="str">
        <f>VLOOKUP($S5304,Taxonomic!A:D,2,FALSE)</f>
        <v>sparidae</v>
      </c>
      <c r="Y5304" t="str">
        <f>VLOOKUP(S5304,Taxonomic!A:D,3,FALSE)</f>
        <v>calamus</v>
      </c>
      <c r="Z5304" t="str">
        <f>VLOOKUP(S5304,Taxonomic!A:D,4,FALSE)</f>
        <v>penna</v>
      </c>
    </row>
    <row r="5305" spans="1:26" x14ac:dyDescent="0.2">
      <c r="A5305" t="s">
        <v>30</v>
      </c>
      <c r="B5305" t="s">
        <v>215</v>
      </c>
      <c r="C5305" s="4" t="s">
        <v>197</v>
      </c>
      <c r="D5305">
        <v>2021</v>
      </c>
      <c r="E5305">
        <v>2</v>
      </c>
      <c r="F5305" s="9">
        <v>1</v>
      </c>
      <c r="G5305" t="s">
        <v>455</v>
      </c>
      <c r="H5305" t="s">
        <v>151</v>
      </c>
      <c r="I5305">
        <f>VLOOKUP(B5305,Information_sites!D:E,2,FALSE)</f>
        <v>-24.100999999999999</v>
      </c>
      <c r="J5305">
        <f>VLOOKUP(B5305,Information_sites!D:F,3,FALSE)</f>
        <v>-45.6997</v>
      </c>
      <c r="K5305">
        <v>7</v>
      </c>
      <c r="L5305">
        <v>110</v>
      </c>
      <c r="M5305">
        <v>40</v>
      </c>
      <c r="N5305">
        <v>10.4</v>
      </c>
      <c r="O5305">
        <v>8</v>
      </c>
      <c r="P5305" s="5">
        <v>0.65277777777777801</v>
      </c>
      <c r="Q5305" s="5">
        <v>0.656944444444444</v>
      </c>
      <c r="R5305">
        <v>17</v>
      </c>
      <c r="S5305" t="s">
        <v>93</v>
      </c>
      <c r="T5305">
        <v>1</v>
      </c>
      <c r="U5305">
        <v>40</v>
      </c>
      <c r="X5305" t="str">
        <f>VLOOKUP($S5305,Taxonomic!A:D,2,FALSE)</f>
        <v>sparidae</v>
      </c>
      <c r="Y5305" t="str">
        <f>VLOOKUP(S5305,Taxonomic!A:D,3,FALSE)</f>
        <v>calamus</v>
      </c>
      <c r="Z5305" t="str">
        <f>VLOOKUP(S5305,Taxonomic!A:D,4,FALSE)</f>
        <v>penna</v>
      </c>
    </row>
    <row r="5306" spans="1:26" x14ac:dyDescent="0.2">
      <c r="A5306" t="s">
        <v>30</v>
      </c>
      <c r="B5306" t="s">
        <v>215</v>
      </c>
      <c r="C5306" s="4" t="s">
        <v>197</v>
      </c>
      <c r="D5306">
        <v>2021</v>
      </c>
      <c r="E5306">
        <v>2</v>
      </c>
      <c r="F5306" s="9">
        <v>1</v>
      </c>
      <c r="G5306" t="s">
        <v>455</v>
      </c>
      <c r="H5306" t="s">
        <v>151</v>
      </c>
      <c r="I5306">
        <f>VLOOKUP(B5306,Information_sites!D:E,2,FALSE)</f>
        <v>-24.100999999999999</v>
      </c>
      <c r="J5306">
        <f>VLOOKUP(B5306,Information_sites!D:F,3,FALSE)</f>
        <v>-45.6997</v>
      </c>
      <c r="K5306">
        <v>7</v>
      </c>
      <c r="L5306">
        <v>110</v>
      </c>
      <c r="M5306">
        <v>40</v>
      </c>
      <c r="N5306">
        <v>10.4</v>
      </c>
      <c r="O5306">
        <v>8</v>
      </c>
      <c r="P5306" s="5">
        <v>0.65277777777777801</v>
      </c>
      <c r="Q5306" s="5">
        <v>0.656944444444444</v>
      </c>
      <c r="R5306">
        <v>17</v>
      </c>
      <c r="S5306" t="s">
        <v>104</v>
      </c>
      <c r="T5306">
        <v>1</v>
      </c>
      <c r="U5306">
        <v>28</v>
      </c>
      <c r="X5306" t="str">
        <f>VLOOKUP($S5306,Taxonomic!A:D,2,FALSE)</f>
        <v>synodontidae</v>
      </c>
      <c r="Y5306" t="str">
        <f>VLOOKUP(S5306,Taxonomic!A:D,3,FALSE)</f>
        <v>synodus</v>
      </c>
      <c r="Z5306" t="str">
        <f>VLOOKUP(S5306,Taxonomic!A:D,4,FALSE)</f>
        <v>synodus</v>
      </c>
    </row>
    <row r="5307" spans="1:26" x14ac:dyDescent="0.2">
      <c r="A5307" t="s">
        <v>30</v>
      </c>
      <c r="B5307" t="s">
        <v>215</v>
      </c>
      <c r="C5307" s="4" t="s">
        <v>197</v>
      </c>
      <c r="D5307">
        <v>2021</v>
      </c>
      <c r="E5307">
        <v>2</v>
      </c>
      <c r="F5307" s="9">
        <v>1</v>
      </c>
      <c r="G5307" t="s">
        <v>455</v>
      </c>
      <c r="H5307" t="s">
        <v>151</v>
      </c>
      <c r="I5307">
        <f>VLOOKUP(B5307,Information_sites!D:E,2,FALSE)</f>
        <v>-24.100999999999999</v>
      </c>
      <c r="J5307">
        <f>VLOOKUP(B5307,Information_sites!D:F,3,FALSE)</f>
        <v>-45.6997</v>
      </c>
      <c r="K5307">
        <v>7</v>
      </c>
      <c r="L5307">
        <v>110</v>
      </c>
      <c r="M5307">
        <v>40</v>
      </c>
      <c r="N5307">
        <v>10.4</v>
      </c>
      <c r="O5307">
        <v>8</v>
      </c>
      <c r="P5307" s="5">
        <v>0.65277777777777801</v>
      </c>
      <c r="Q5307" s="5">
        <v>0.656944444444444</v>
      </c>
      <c r="R5307">
        <v>17</v>
      </c>
      <c r="S5307" t="s">
        <v>104</v>
      </c>
      <c r="T5307">
        <v>1</v>
      </c>
      <c r="U5307">
        <v>35</v>
      </c>
      <c r="X5307" t="str">
        <f>VLOOKUP($S5307,Taxonomic!A:D,2,FALSE)</f>
        <v>synodontidae</v>
      </c>
      <c r="Y5307" t="str">
        <f>VLOOKUP(S5307,Taxonomic!A:D,3,FALSE)</f>
        <v>synodus</v>
      </c>
      <c r="Z5307" t="str">
        <f>VLOOKUP(S5307,Taxonomic!A:D,4,FALSE)</f>
        <v>synodus</v>
      </c>
    </row>
    <row r="5308" spans="1:26" x14ac:dyDescent="0.2">
      <c r="A5308" t="s">
        <v>30</v>
      </c>
      <c r="B5308" t="s">
        <v>215</v>
      </c>
      <c r="C5308" s="4" t="s">
        <v>197</v>
      </c>
      <c r="D5308">
        <v>2021</v>
      </c>
      <c r="E5308">
        <v>2</v>
      </c>
      <c r="F5308" s="9">
        <v>1</v>
      </c>
      <c r="G5308" t="s">
        <v>455</v>
      </c>
      <c r="H5308" t="s">
        <v>151</v>
      </c>
      <c r="I5308">
        <f>VLOOKUP(B5308,Information_sites!D:E,2,FALSE)</f>
        <v>-24.100999999999999</v>
      </c>
      <c r="J5308">
        <f>VLOOKUP(B5308,Information_sites!D:F,3,FALSE)</f>
        <v>-45.6997</v>
      </c>
      <c r="K5308">
        <v>7</v>
      </c>
      <c r="L5308">
        <v>110</v>
      </c>
      <c r="M5308">
        <v>40</v>
      </c>
      <c r="N5308">
        <v>10.4</v>
      </c>
      <c r="O5308">
        <v>8</v>
      </c>
      <c r="P5308" s="5">
        <v>0.65277777777777801</v>
      </c>
      <c r="Q5308" s="5">
        <v>0.656944444444444</v>
      </c>
      <c r="R5308">
        <v>17</v>
      </c>
      <c r="S5308" t="s">
        <v>61</v>
      </c>
      <c r="T5308">
        <v>1</v>
      </c>
      <c r="U5308">
        <v>10</v>
      </c>
      <c r="X5308" t="str">
        <f>VLOOKUP($S5308,Taxonomic!A:D,2,FALSE)</f>
        <v>acanthuridae</v>
      </c>
      <c r="Y5308" t="str">
        <f>VLOOKUP(S5308,Taxonomic!A:D,3,FALSE)</f>
        <v>acanthurus</v>
      </c>
      <c r="Z5308" t="str">
        <f>VLOOKUP(S5308,Taxonomic!A:D,4,FALSE)</f>
        <v>bahianus</v>
      </c>
    </row>
    <row r="5309" spans="1:26" x14ac:dyDescent="0.2">
      <c r="A5309" t="s">
        <v>30</v>
      </c>
      <c r="B5309" t="s">
        <v>215</v>
      </c>
      <c r="C5309" s="4" t="s">
        <v>197</v>
      </c>
      <c r="D5309">
        <v>2021</v>
      </c>
      <c r="E5309">
        <v>2</v>
      </c>
      <c r="F5309" s="9">
        <v>1</v>
      </c>
      <c r="G5309" t="s">
        <v>455</v>
      </c>
      <c r="H5309" t="s">
        <v>151</v>
      </c>
      <c r="I5309">
        <f>VLOOKUP(B5309,Information_sites!D:E,2,FALSE)</f>
        <v>-24.100999999999999</v>
      </c>
      <c r="J5309">
        <f>VLOOKUP(B5309,Information_sites!D:F,3,FALSE)</f>
        <v>-45.6997</v>
      </c>
      <c r="K5309">
        <v>7</v>
      </c>
      <c r="L5309">
        <v>110</v>
      </c>
      <c r="M5309">
        <v>40</v>
      </c>
      <c r="N5309">
        <v>10.4</v>
      </c>
      <c r="O5309">
        <v>8</v>
      </c>
      <c r="P5309" s="5">
        <v>0.65277777777777801</v>
      </c>
      <c r="Q5309" s="5">
        <v>0.656944444444444</v>
      </c>
      <c r="R5309">
        <v>17</v>
      </c>
      <c r="S5309" t="s">
        <v>65</v>
      </c>
      <c r="T5309">
        <v>2</v>
      </c>
      <c r="U5309">
        <v>4</v>
      </c>
      <c r="X5309" t="str">
        <f>VLOOKUP($S5309,Taxonomic!A:D,2,FALSE)</f>
        <v>gobiidae</v>
      </c>
      <c r="Y5309" t="str">
        <f>VLOOKUP(S5309,Taxonomic!A:D,3,FALSE)</f>
        <v>elacatinus</v>
      </c>
      <c r="Z5309" t="str">
        <f>VLOOKUP(S5309,Taxonomic!A:D,4,FALSE)</f>
        <v>figaro</v>
      </c>
    </row>
    <row r="5310" spans="1:26" x14ac:dyDescent="0.2">
      <c r="A5310" t="s">
        <v>30</v>
      </c>
      <c r="B5310" t="s">
        <v>215</v>
      </c>
      <c r="C5310" s="4" t="s">
        <v>197</v>
      </c>
      <c r="D5310">
        <v>2021</v>
      </c>
      <c r="E5310">
        <v>2</v>
      </c>
      <c r="F5310" s="9">
        <v>1</v>
      </c>
      <c r="G5310" t="s">
        <v>455</v>
      </c>
      <c r="H5310" t="s">
        <v>151</v>
      </c>
      <c r="I5310">
        <f>VLOOKUP(B5310,Information_sites!D:E,2,FALSE)</f>
        <v>-24.100999999999999</v>
      </c>
      <c r="J5310">
        <f>VLOOKUP(B5310,Information_sites!D:F,3,FALSE)</f>
        <v>-45.6997</v>
      </c>
      <c r="K5310">
        <v>7</v>
      </c>
      <c r="L5310">
        <v>110</v>
      </c>
      <c r="M5310">
        <v>40</v>
      </c>
      <c r="N5310">
        <v>10.4</v>
      </c>
      <c r="O5310">
        <v>8</v>
      </c>
      <c r="P5310" s="5">
        <v>0.65277777777777801</v>
      </c>
      <c r="Q5310" s="5">
        <v>0.656944444444444</v>
      </c>
      <c r="R5310">
        <v>17</v>
      </c>
      <c r="S5310" t="s">
        <v>100</v>
      </c>
      <c r="T5310">
        <v>2</v>
      </c>
      <c r="U5310">
        <v>3</v>
      </c>
      <c r="X5310" t="str">
        <f>VLOOKUP($S5310,Taxonomic!A:D,2,FALSE)</f>
        <v>gobiidae</v>
      </c>
      <c r="Y5310" t="str">
        <f>VLOOKUP(S5310,Taxonomic!A:D,3,FALSE)</f>
        <v>coryphopterus</v>
      </c>
      <c r="Z5310" t="str">
        <f>VLOOKUP(S5310,Taxonomic!A:D,4,FALSE)</f>
        <v>glaucofraenum</v>
      </c>
    </row>
    <row r="5311" spans="1:26" x14ac:dyDescent="0.2">
      <c r="A5311" t="s">
        <v>30</v>
      </c>
      <c r="B5311" t="s">
        <v>215</v>
      </c>
      <c r="C5311" s="4" t="s">
        <v>197</v>
      </c>
      <c r="D5311">
        <v>2021</v>
      </c>
      <c r="E5311">
        <v>2</v>
      </c>
      <c r="F5311" s="9">
        <v>1</v>
      </c>
      <c r="G5311" t="s">
        <v>455</v>
      </c>
      <c r="H5311" t="s">
        <v>151</v>
      </c>
      <c r="I5311">
        <f>VLOOKUP(B5311,Information_sites!D:E,2,FALSE)</f>
        <v>-24.100999999999999</v>
      </c>
      <c r="J5311">
        <f>VLOOKUP(B5311,Information_sites!D:F,3,FALSE)</f>
        <v>-45.6997</v>
      </c>
      <c r="K5311">
        <v>7</v>
      </c>
      <c r="L5311">
        <v>110</v>
      </c>
      <c r="M5311">
        <v>40</v>
      </c>
      <c r="N5311">
        <v>10.4</v>
      </c>
      <c r="O5311">
        <v>8</v>
      </c>
      <c r="P5311" s="5">
        <v>0.65277777777777801</v>
      </c>
      <c r="Q5311" s="5">
        <v>0.656944444444444</v>
      </c>
      <c r="R5311">
        <v>17</v>
      </c>
      <c r="S5311" t="s">
        <v>100</v>
      </c>
      <c r="T5311">
        <v>4</v>
      </c>
      <c r="U5311">
        <v>5</v>
      </c>
      <c r="X5311" t="str">
        <f>VLOOKUP($S5311,Taxonomic!A:D,2,FALSE)</f>
        <v>gobiidae</v>
      </c>
      <c r="Y5311" t="str">
        <f>VLOOKUP(S5311,Taxonomic!A:D,3,FALSE)</f>
        <v>coryphopterus</v>
      </c>
      <c r="Z5311" t="str">
        <f>VLOOKUP(S5311,Taxonomic!A:D,4,FALSE)</f>
        <v>glaucofraenum</v>
      </c>
    </row>
    <row r="5312" spans="1:26" x14ac:dyDescent="0.2">
      <c r="A5312" t="s">
        <v>30</v>
      </c>
      <c r="B5312" t="s">
        <v>215</v>
      </c>
      <c r="C5312" s="4" t="s">
        <v>197</v>
      </c>
      <c r="D5312">
        <v>2021</v>
      </c>
      <c r="E5312">
        <v>2</v>
      </c>
      <c r="F5312" s="9">
        <v>1</v>
      </c>
      <c r="G5312" t="s">
        <v>455</v>
      </c>
      <c r="H5312" t="s">
        <v>151</v>
      </c>
      <c r="I5312">
        <f>VLOOKUP(B5312,Information_sites!D:E,2,FALSE)</f>
        <v>-24.100999999999999</v>
      </c>
      <c r="J5312">
        <f>VLOOKUP(B5312,Information_sites!D:F,3,FALSE)</f>
        <v>-45.6997</v>
      </c>
      <c r="K5312">
        <v>7</v>
      </c>
      <c r="L5312">
        <v>110</v>
      </c>
      <c r="M5312">
        <v>40</v>
      </c>
      <c r="N5312">
        <v>10.4</v>
      </c>
      <c r="O5312">
        <v>8</v>
      </c>
      <c r="P5312" s="5">
        <v>0.65277777777777801</v>
      </c>
      <c r="Q5312" s="5">
        <v>0.656944444444444</v>
      </c>
      <c r="R5312">
        <v>17</v>
      </c>
      <c r="S5312" t="s">
        <v>153</v>
      </c>
      <c r="T5312">
        <v>1</v>
      </c>
      <c r="U5312">
        <v>4</v>
      </c>
      <c r="X5312" t="str">
        <f>VLOOKUP($S5312,Taxonomic!A:D,2,FALSE)</f>
        <v>gobiidae</v>
      </c>
      <c r="Y5312" t="str">
        <f>VLOOKUP(S5312,Taxonomic!A:D,3,FALSE)</f>
        <v>gnatholepis</v>
      </c>
      <c r="Z5312" t="str">
        <f>VLOOKUP(S5312,Taxonomic!A:D,4,FALSE)</f>
        <v>thompsoni</v>
      </c>
    </row>
    <row r="5313" spans="1:26" x14ac:dyDescent="0.2">
      <c r="A5313" t="s">
        <v>30</v>
      </c>
      <c r="B5313" t="s">
        <v>215</v>
      </c>
      <c r="C5313" s="4" t="s">
        <v>197</v>
      </c>
      <c r="D5313">
        <v>2021</v>
      </c>
      <c r="E5313">
        <v>2</v>
      </c>
      <c r="F5313" s="9">
        <v>1</v>
      </c>
      <c r="G5313" t="s">
        <v>455</v>
      </c>
      <c r="H5313" t="s">
        <v>151</v>
      </c>
      <c r="I5313">
        <f>VLOOKUP(B5313,Information_sites!D:E,2,FALSE)</f>
        <v>-24.100999999999999</v>
      </c>
      <c r="J5313">
        <f>VLOOKUP(B5313,Information_sites!D:F,3,FALSE)</f>
        <v>-45.6997</v>
      </c>
      <c r="K5313">
        <v>8</v>
      </c>
      <c r="L5313">
        <v>111</v>
      </c>
      <c r="M5313">
        <v>40</v>
      </c>
      <c r="N5313">
        <v>9.6</v>
      </c>
      <c r="O5313">
        <v>8</v>
      </c>
      <c r="P5313" s="5">
        <v>0.65763888888888899</v>
      </c>
      <c r="Q5313" s="5">
        <v>0.66180555555555598</v>
      </c>
      <c r="R5313">
        <v>18</v>
      </c>
      <c r="S5313" t="s">
        <v>41</v>
      </c>
      <c r="T5313">
        <v>1</v>
      </c>
      <c r="U5313">
        <v>27</v>
      </c>
      <c r="X5313" t="str">
        <f>VLOOKUP($S5313,Taxonomic!A:D,2,FALSE)</f>
        <v>holocentridae</v>
      </c>
      <c r="Y5313" t="str">
        <f>VLOOKUP(S5313,Taxonomic!A:D,3,FALSE)</f>
        <v>holocentrus</v>
      </c>
      <c r="Z5313" t="str">
        <f>VLOOKUP(S5313,Taxonomic!A:D,4,FALSE)</f>
        <v>adscensionis</v>
      </c>
    </row>
    <row r="5314" spans="1:26" x14ac:dyDescent="0.2">
      <c r="A5314" t="s">
        <v>30</v>
      </c>
      <c r="B5314" t="s">
        <v>215</v>
      </c>
      <c r="C5314" s="4" t="s">
        <v>197</v>
      </c>
      <c r="D5314">
        <v>2021</v>
      </c>
      <c r="E5314">
        <v>2</v>
      </c>
      <c r="F5314" s="9">
        <v>1</v>
      </c>
      <c r="G5314" t="s">
        <v>455</v>
      </c>
      <c r="H5314" t="s">
        <v>151</v>
      </c>
      <c r="I5314">
        <f>VLOOKUP(B5314,Information_sites!D:E,2,FALSE)</f>
        <v>-24.100999999999999</v>
      </c>
      <c r="J5314">
        <f>VLOOKUP(B5314,Information_sites!D:F,3,FALSE)</f>
        <v>-45.6997</v>
      </c>
      <c r="K5314">
        <v>8</v>
      </c>
      <c r="L5314">
        <v>111</v>
      </c>
      <c r="M5314">
        <v>40</v>
      </c>
      <c r="N5314">
        <v>9.6</v>
      </c>
      <c r="O5314">
        <v>8</v>
      </c>
      <c r="P5314" s="5">
        <v>0.65763888888888899</v>
      </c>
      <c r="Q5314" s="5">
        <v>0.66180555555555598</v>
      </c>
      <c r="R5314">
        <v>18</v>
      </c>
      <c r="S5314" t="s">
        <v>62</v>
      </c>
      <c r="T5314">
        <v>1</v>
      </c>
      <c r="U5314">
        <v>12</v>
      </c>
      <c r="X5314" t="str">
        <f>VLOOKUP($S5314,Taxonomic!A:D,2,FALSE)</f>
        <v>tetraodontidae</v>
      </c>
      <c r="Y5314" t="str">
        <f>VLOOKUP(S5314,Taxonomic!A:D,3,FALSE)</f>
        <v>canthigaster</v>
      </c>
      <c r="Z5314" t="str">
        <f>VLOOKUP(S5314,Taxonomic!A:D,4,FALSE)</f>
        <v>figueiredoi</v>
      </c>
    </row>
    <row r="5315" spans="1:26" x14ac:dyDescent="0.2">
      <c r="A5315" t="s">
        <v>30</v>
      </c>
      <c r="B5315" t="s">
        <v>215</v>
      </c>
      <c r="C5315" s="4" t="s">
        <v>197</v>
      </c>
      <c r="D5315">
        <v>2021</v>
      </c>
      <c r="E5315">
        <v>2</v>
      </c>
      <c r="F5315" s="9">
        <v>1</v>
      </c>
      <c r="G5315" t="s">
        <v>455</v>
      </c>
      <c r="H5315" t="s">
        <v>151</v>
      </c>
      <c r="I5315">
        <f>VLOOKUP(B5315,Information_sites!D:E,2,FALSE)</f>
        <v>-24.100999999999999</v>
      </c>
      <c r="J5315">
        <f>VLOOKUP(B5315,Information_sites!D:F,3,FALSE)</f>
        <v>-45.6997</v>
      </c>
      <c r="K5315">
        <v>8</v>
      </c>
      <c r="L5315">
        <v>111</v>
      </c>
      <c r="M5315">
        <v>40</v>
      </c>
      <c r="N5315">
        <v>9.6</v>
      </c>
      <c r="O5315">
        <v>8</v>
      </c>
      <c r="P5315" s="5">
        <v>0.65763888888888899</v>
      </c>
      <c r="Q5315" s="5">
        <v>0.66180555555555598</v>
      </c>
      <c r="R5315">
        <v>18</v>
      </c>
      <c r="S5315" t="s">
        <v>50</v>
      </c>
      <c r="T5315">
        <v>1</v>
      </c>
      <c r="U5315">
        <v>30</v>
      </c>
      <c r="X5315" t="str">
        <f>VLOOKUP($S5315,Taxonomic!A:D,2,FALSE)</f>
        <v>haemulidae</v>
      </c>
      <c r="Y5315" t="str">
        <f>VLOOKUP(S5315,Taxonomic!A:D,3,FALSE)</f>
        <v>anisotremus</v>
      </c>
      <c r="Z5315" t="str">
        <f>VLOOKUP(S5315,Taxonomic!A:D,4,FALSE)</f>
        <v>virginicus</v>
      </c>
    </row>
    <row r="5316" spans="1:26" x14ac:dyDescent="0.2">
      <c r="A5316" t="s">
        <v>30</v>
      </c>
      <c r="B5316" t="s">
        <v>215</v>
      </c>
      <c r="C5316" s="4" t="s">
        <v>197</v>
      </c>
      <c r="D5316">
        <v>2021</v>
      </c>
      <c r="E5316">
        <v>2</v>
      </c>
      <c r="F5316" s="9">
        <v>1</v>
      </c>
      <c r="G5316" t="s">
        <v>455</v>
      </c>
      <c r="H5316" t="s">
        <v>151</v>
      </c>
      <c r="I5316">
        <f>VLOOKUP(B5316,Information_sites!D:E,2,FALSE)</f>
        <v>-24.100999999999999</v>
      </c>
      <c r="J5316">
        <f>VLOOKUP(B5316,Information_sites!D:F,3,FALSE)</f>
        <v>-45.6997</v>
      </c>
      <c r="K5316">
        <v>8</v>
      </c>
      <c r="L5316">
        <v>111</v>
      </c>
      <c r="M5316">
        <v>40</v>
      </c>
      <c r="N5316">
        <v>9.6</v>
      </c>
      <c r="O5316">
        <v>8</v>
      </c>
      <c r="P5316" s="5">
        <v>0.65763888888888899</v>
      </c>
      <c r="Q5316" s="5">
        <v>0.66180555555555598</v>
      </c>
      <c r="R5316">
        <v>18</v>
      </c>
      <c r="S5316" t="s">
        <v>39</v>
      </c>
      <c r="T5316">
        <v>7</v>
      </c>
      <c r="U5316">
        <v>20</v>
      </c>
      <c r="X5316" t="str">
        <f>VLOOKUP($S5316,Taxonomic!A:D,2,FALSE)</f>
        <v>haemulidae</v>
      </c>
      <c r="Y5316" t="str">
        <f>VLOOKUP(S5316,Taxonomic!A:D,3,FALSE)</f>
        <v>haemulon</v>
      </c>
      <c r="Z5316" t="str">
        <f>VLOOKUP(S5316,Taxonomic!A:D,4,FALSE)</f>
        <v>aurolineatum</v>
      </c>
    </row>
    <row r="5317" spans="1:26" x14ac:dyDescent="0.2">
      <c r="A5317" t="s">
        <v>30</v>
      </c>
      <c r="B5317" t="s">
        <v>215</v>
      </c>
      <c r="C5317" s="4" t="s">
        <v>197</v>
      </c>
      <c r="D5317">
        <v>2021</v>
      </c>
      <c r="E5317">
        <v>2</v>
      </c>
      <c r="F5317" s="9">
        <v>1</v>
      </c>
      <c r="G5317" t="s">
        <v>455</v>
      </c>
      <c r="H5317" t="s">
        <v>151</v>
      </c>
      <c r="I5317">
        <f>VLOOKUP(B5317,Information_sites!D:E,2,FALSE)</f>
        <v>-24.100999999999999</v>
      </c>
      <c r="J5317">
        <f>VLOOKUP(B5317,Information_sites!D:F,3,FALSE)</f>
        <v>-45.6997</v>
      </c>
      <c r="K5317">
        <v>8</v>
      </c>
      <c r="L5317">
        <v>111</v>
      </c>
      <c r="M5317">
        <v>40</v>
      </c>
      <c r="N5317">
        <v>9.6</v>
      </c>
      <c r="O5317">
        <v>8</v>
      </c>
      <c r="P5317" s="5">
        <v>0.65763888888888899</v>
      </c>
      <c r="Q5317" s="5">
        <v>0.66180555555555598</v>
      </c>
      <c r="R5317">
        <v>18</v>
      </c>
      <c r="S5317" t="s">
        <v>39</v>
      </c>
      <c r="T5317">
        <v>7</v>
      </c>
      <c r="U5317">
        <v>17</v>
      </c>
      <c r="X5317" t="str">
        <f>VLOOKUP($S5317,Taxonomic!A:D,2,FALSE)</f>
        <v>haemulidae</v>
      </c>
      <c r="Y5317" t="str">
        <f>VLOOKUP(S5317,Taxonomic!A:D,3,FALSE)</f>
        <v>haemulon</v>
      </c>
      <c r="Z5317" t="str">
        <f>VLOOKUP(S5317,Taxonomic!A:D,4,FALSE)</f>
        <v>aurolineatum</v>
      </c>
    </row>
    <row r="5318" spans="1:26" x14ac:dyDescent="0.2">
      <c r="A5318" t="s">
        <v>30</v>
      </c>
      <c r="B5318" t="s">
        <v>215</v>
      </c>
      <c r="C5318" s="4" t="s">
        <v>197</v>
      </c>
      <c r="D5318">
        <v>2021</v>
      </c>
      <c r="E5318">
        <v>2</v>
      </c>
      <c r="F5318" s="9">
        <v>1</v>
      </c>
      <c r="G5318" t="s">
        <v>455</v>
      </c>
      <c r="H5318" t="s">
        <v>151</v>
      </c>
      <c r="I5318">
        <f>VLOOKUP(B5318,Information_sites!D:E,2,FALSE)</f>
        <v>-24.100999999999999</v>
      </c>
      <c r="J5318">
        <f>VLOOKUP(B5318,Information_sites!D:F,3,FALSE)</f>
        <v>-45.6997</v>
      </c>
      <c r="K5318">
        <v>8</v>
      </c>
      <c r="L5318">
        <v>111</v>
      </c>
      <c r="M5318">
        <v>40</v>
      </c>
      <c r="N5318">
        <v>9.6</v>
      </c>
      <c r="O5318">
        <v>8</v>
      </c>
      <c r="P5318" s="5">
        <v>0.65763888888888899</v>
      </c>
      <c r="Q5318" s="5">
        <v>0.66180555555555598</v>
      </c>
      <c r="R5318">
        <v>18</v>
      </c>
      <c r="S5318" t="s">
        <v>39</v>
      </c>
      <c r="T5318">
        <v>15</v>
      </c>
      <c r="U5318">
        <v>15</v>
      </c>
      <c r="X5318" t="str">
        <f>VLOOKUP($S5318,Taxonomic!A:D,2,FALSE)</f>
        <v>haemulidae</v>
      </c>
      <c r="Y5318" t="str">
        <f>VLOOKUP(S5318,Taxonomic!A:D,3,FALSE)</f>
        <v>haemulon</v>
      </c>
      <c r="Z5318" t="str">
        <f>VLOOKUP(S5318,Taxonomic!A:D,4,FALSE)</f>
        <v>aurolineatum</v>
      </c>
    </row>
    <row r="5319" spans="1:26" x14ac:dyDescent="0.2">
      <c r="A5319" t="s">
        <v>30</v>
      </c>
      <c r="B5319" t="s">
        <v>215</v>
      </c>
      <c r="C5319" s="4" t="s">
        <v>197</v>
      </c>
      <c r="D5319">
        <v>2021</v>
      </c>
      <c r="E5319">
        <v>2</v>
      </c>
      <c r="F5319" s="9">
        <v>1</v>
      </c>
      <c r="G5319" t="s">
        <v>455</v>
      </c>
      <c r="H5319" t="s">
        <v>151</v>
      </c>
      <c r="I5319">
        <f>VLOOKUP(B5319,Information_sites!D:E,2,FALSE)</f>
        <v>-24.100999999999999</v>
      </c>
      <c r="J5319">
        <f>VLOOKUP(B5319,Information_sites!D:F,3,FALSE)</f>
        <v>-45.6997</v>
      </c>
      <c r="K5319">
        <v>8</v>
      </c>
      <c r="L5319">
        <v>111</v>
      </c>
      <c r="M5319">
        <v>40</v>
      </c>
      <c r="N5319">
        <v>9.6</v>
      </c>
      <c r="O5319">
        <v>8</v>
      </c>
      <c r="P5319" s="5">
        <v>0.65763888888888899</v>
      </c>
      <c r="Q5319" s="5">
        <v>0.66180555555555598</v>
      </c>
      <c r="R5319">
        <v>18</v>
      </c>
      <c r="S5319" t="s">
        <v>35</v>
      </c>
      <c r="T5319">
        <v>1</v>
      </c>
      <c r="U5319">
        <v>42</v>
      </c>
      <c r="X5319" t="str">
        <f>VLOOKUP($S5319,Taxonomic!A:D,2,FALSE)</f>
        <v>labridae</v>
      </c>
      <c r="Y5319" t="str">
        <f>VLOOKUP(S5319,Taxonomic!A:D,3,FALSE)</f>
        <v>bodianus</v>
      </c>
      <c r="Z5319" t="str">
        <f>VLOOKUP(S5319,Taxonomic!A:D,4,FALSE)</f>
        <v>rufus</v>
      </c>
    </row>
    <row r="5320" spans="1:26" x14ac:dyDescent="0.2">
      <c r="A5320" t="s">
        <v>30</v>
      </c>
      <c r="B5320" t="s">
        <v>215</v>
      </c>
      <c r="C5320" s="4" t="s">
        <v>197</v>
      </c>
      <c r="D5320">
        <v>2021</v>
      </c>
      <c r="E5320">
        <v>2</v>
      </c>
      <c r="F5320" s="9">
        <v>1</v>
      </c>
      <c r="G5320" t="s">
        <v>455</v>
      </c>
      <c r="H5320" t="s">
        <v>151</v>
      </c>
      <c r="I5320">
        <f>VLOOKUP(B5320,Information_sites!D:E,2,FALSE)</f>
        <v>-24.100999999999999</v>
      </c>
      <c r="J5320">
        <f>VLOOKUP(B5320,Information_sites!D:F,3,FALSE)</f>
        <v>-45.6997</v>
      </c>
      <c r="K5320">
        <v>8</v>
      </c>
      <c r="L5320">
        <v>111</v>
      </c>
      <c r="M5320">
        <v>40</v>
      </c>
      <c r="N5320">
        <v>9.6</v>
      </c>
      <c r="O5320">
        <v>8</v>
      </c>
      <c r="P5320" s="5">
        <v>0.65763888888888899</v>
      </c>
      <c r="Q5320" s="5">
        <v>0.66180555555555598</v>
      </c>
      <c r="R5320">
        <v>18</v>
      </c>
      <c r="S5320" t="s">
        <v>79</v>
      </c>
      <c r="T5320">
        <v>2</v>
      </c>
      <c r="U5320">
        <v>30</v>
      </c>
      <c r="X5320" t="str">
        <f>VLOOKUP($S5320,Taxonomic!A:D,2,FALSE)</f>
        <v>carangidae</v>
      </c>
      <c r="Y5320" t="str">
        <f>VLOOKUP(S5320,Taxonomic!A:D,3,FALSE)</f>
        <v>pseudocaranx</v>
      </c>
      <c r="Z5320" t="str">
        <f>VLOOKUP(S5320,Taxonomic!A:D,4,FALSE)</f>
        <v>dentex</v>
      </c>
    </row>
    <row r="5321" spans="1:26" x14ac:dyDescent="0.2">
      <c r="A5321" t="s">
        <v>30</v>
      </c>
      <c r="B5321" t="s">
        <v>215</v>
      </c>
      <c r="C5321" s="4" t="s">
        <v>197</v>
      </c>
      <c r="D5321">
        <v>2021</v>
      </c>
      <c r="E5321">
        <v>2</v>
      </c>
      <c r="F5321" s="9">
        <v>1</v>
      </c>
      <c r="G5321" t="s">
        <v>455</v>
      </c>
      <c r="H5321" t="s">
        <v>151</v>
      </c>
      <c r="I5321">
        <f>VLOOKUP(B5321,Information_sites!D:E,2,FALSE)</f>
        <v>-24.100999999999999</v>
      </c>
      <c r="J5321">
        <f>VLOOKUP(B5321,Information_sites!D:F,3,FALSE)</f>
        <v>-45.6997</v>
      </c>
      <c r="K5321">
        <v>8</v>
      </c>
      <c r="L5321">
        <v>111</v>
      </c>
      <c r="M5321">
        <v>40</v>
      </c>
      <c r="N5321">
        <v>9.6</v>
      </c>
      <c r="O5321">
        <v>8</v>
      </c>
      <c r="P5321" s="5">
        <v>0.65763888888888899</v>
      </c>
      <c r="Q5321" s="5">
        <v>0.66180555555555598</v>
      </c>
      <c r="R5321">
        <v>18</v>
      </c>
      <c r="S5321" t="s">
        <v>64</v>
      </c>
      <c r="T5321">
        <v>1</v>
      </c>
      <c r="U5321">
        <v>38</v>
      </c>
      <c r="X5321" t="str">
        <f>VLOOKUP($S5321,Taxonomic!A:D,2,FALSE)</f>
        <v>kyphosidae</v>
      </c>
      <c r="Y5321" t="str">
        <f>VLOOKUP(S5321,Taxonomic!A:D,3,FALSE)</f>
        <v>kyphosus</v>
      </c>
      <c r="Z5321" t="str">
        <f>VLOOKUP(S5321,Taxonomic!A:D,4,FALSE)</f>
        <v>vaigiensis</v>
      </c>
    </row>
    <row r="5322" spans="1:26" x14ac:dyDescent="0.2">
      <c r="A5322" t="s">
        <v>30</v>
      </c>
      <c r="B5322" t="s">
        <v>215</v>
      </c>
      <c r="C5322" s="4" t="s">
        <v>197</v>
      </c>
      <c r="D5322">
        <v>2021</v>
      </c>
      <c r="E5322">
        <v>2</v>
      </c>
      <c r="F5322" s="9">
        <v>1</v>
      </c>
      <c r="G5322" t="s">
        <v>455</v>
      </c>
      <c r="H5322" t="s">
        <v>151</v>
      </c>
      <c r="I5322">
        <f>VLOOKUP(B5322,Information_sites!D:E,2,FALSE)</f>
        <v>-24.100999999999999</v>
      </c>
      <c r="J5322">
        <f>VLOOKUP(B5322,Information_sites!D:F,3,FALSE)</f>
        <v>-45.6997</v>
      </c>
      <c r="K5322">
        <v>8</v>
      </c>
      <c r="L5322">
        <v>111</v>
      </c>
      <c r="M5322">
        <v>40</v>
      </c>
      <c r="N5322">
        <v>9.6</v>
      </c>
      <c r="O5322">
        <v>8</v>
      </c>
      <c r="P5322" s="5">
        <v>0.65763888888888899</v>
      </c>
      <c r="Q5322" s="5">
        <v>0.66180555555555598</v>
      </c>
      <c r="R5322">
        <v>18</v>
      </c>
      <c r="S5322" t="s">
        <v>33</v>
      </c>
      <c r="T5322">
        <v>1</v>
      </c>
      <c r="U5322">
        <v>17</v>
      </c>
      <c r="X5322" t="str">
        <f>VLOOKUP($S5322,Taxonomic!A:D,2,FALSE)</f>
        <v>pomacentridae</v>
      </c>
      <c r="Y5322" t="str">
        <f>VLOOKUP(S5322,Taxonomic!A:D,3,FALSE)</f>
        <v>abudefduf</v>
      </c>
      <c r="Z5322" t="str">
        <f>VLOOKUP(S5322,Taxonomic!A:D,4,FALSE)</f>
        <v>saxatilis</v>
      </c>
    </row>
    <row r="5323" spans="1:26" x14ac:dyDescent="0.2">
      <c r="A5323" t="s">
        <v>30</v>
      </c>
      <c r="B5323" t="s">
        <v>215</v>
      </c>
      <c r="C5323" s="4" t="s">
        <v>197</v>
      </c>
      <c r="D5323">
        <v>2021</v>
      </c>
      <c r="E5323">
        <v>2</v>
      </c>
      <c r="F5323" s="9">
        <v>1</v>
      </c>
      <c r="G5323" t="s">
        <v>455</v>
      </c>
      <c r="H5323" t="s">
        <v>151</v>
      </c>
      <c r="I5323">
        <f>VLOOKUP(B5323,Information_sites!D:E,2,FALSE)</f>
        <v>-24.100999999999999</v>
      </c>
      <c r="J5323">
        <f>VLOOKUP(B5323,Information_sites!D:F,3,FALSE)</f>
        <v>-45.6997</v>
      </c>
      <c r="K5323">
        <v>8</v>
      </c>
      <c r="L5323">
        <v>111</v>
      </c>
      <c r="M5323">
        <v>40</v>
      </c>
      <c r="N5323">
        <v>9.6</v>
      </c>
      <c r="O5323">
        <v>8</v>
      </c>
      <c r="P5323" s="5">
        <v>0.65763888888888899</v>
      </c>
      <c r="Q5323" s="5">
        <v>0.66180555555555598</v>
      </c>
      <c r="R5323">
        <v>18</v>
      </c>
      <c r="S5323" t="s">
        <v>55</v>
      </c>
      <c r="T5323">
        <v>1</v>
      </c>
      <c r="U5323">
        <v>3</v>
      </c>
      <c r="X5323" t="str">
        <f>VLOOKUP($S5323,Taxonomic!A:D,2,FALSE)</f>
        <v>blenniidae</v>
      </c>
      <c r="Y5323" t="str">
        <f>VLOOKUP(S5323,Taxonomic!A:D,3,FALSE)</f>
        <v>parablennius</v>
      </c>
      <c r="Z5323" t="str">
        <f>VLOOKUP(S5323,Taxonomic!A:D,4,FALSE)</f>
        <v>pilicornis</v>
      </c>
    </row>
    <row r="5324" spans="1:26" x14ac:dyDescent="0.2">
      <c r="A5324" t="s">
        <v>30</v>
      </c>
      <c r="B5324" t="s">
        <v>215</v>
      </c>
      <c r="C5324" s="4" t="s">
        <v>197</v>
      </c>
      <c r="D5324">
        <v>2021</v>
      </c>
      <c r="E5324">
        <v>2</v>
      </c>
      <c r="F5324" s="9">
        <v>1</v>
      </c>
      <c r="G5324" t="s">
        <v>455</v>
      </c>
      <c r="H5324" t="s">
        <v>151</v>
      </c>
      <c r="I5324">
        <f>VLOOKUP(B5324,Information_sites!D:E,2,FALSE)</f>
        <v>-24.100999999999999</v>
      </c>
      <c r="J5324">
        <f>VLOOKUP(B5324,Information_sites!D:F,3,FALSE)</f>
        <v>-45.6997</v>
      </c>
      <c r="K5324">
        <v>8</v>
      </c>
      <c r="L5324">
        <v>111</v>
      </c>
      <c r="M5324">
        <v>40</v>
      </c>
      <c r="N5324">
        <v>9.6</v>
      </c>
      <c r="O5324">
        <v>8</v>
      </c>
      <c r="P5324" s="5">
        <v>0.65763888888888899</v>
      </c>
      <c r="Q5324" s="5">
        <v>0.66180555555555598</v>
      </c>
      <c r="R5324">
        <v>18</v>
      </c>
      <c r="S5324" t="s">
        <v>55</v>
      </c>
      <c r="T5324">
        <v>1</v>
      </c>
      <c r="U5324">
        <v>5</v>
      </c>
      <c r="X5324" t="str">
        <f>VLOOKUP($S5324,Taxonomic!A:D,2,FALSE)</f>
        <v>blenniidae</v>
      </c>
      <c r="Y5324" t="str">
        <f>VLOOKUP(S5324,Taxonomic!A:D,3,FALSE)</f>
        <v>parablennius</v>
      </c>
      <c r="Z5324" t="str">
        <f>VLOOKUP(S5324,Taxonomic!A:D,4,FALSE)</f>
        <v>pilicornis</v>
      </c>
    </row>
    <row r="5325" spans="1:26" x14ac:dyDescent="0.2">
      <c r="A5325" t="s">
        <v>30</v>
      </c>
      <c r="B5325" t="s">
        <v>215</v>
      </c>
      <c r="C5325" s="4" t="s">
        <v>197</v>
      </c>
      <c r="D5325">
        <v>2021</v>
      </c>
      <c r="E5325">
        <v>2</v>
      </c>
      <c r="F5325" s="9">
        <v>1</v>
      </c>
      <c r="G5325" t="s">
        <v>455</v>
      </c>
      <c r="H5325" t="s">
        <v>151</v>
      </c>
      <c r="I5325">
        <f>VLOOKUP(B5325,Information_sites!D:E,2,FALSE)</f>
        <v>-24.100999999999999</v>
      </c>
      <c r="J5325">
        <f>VLOOKUP(B5325,Information_sites!D:F,3,FALSE)</f>
        <v>-45.6997</v>
      </c>
      <c r="K5325">
        <v>8</v>
      </c>
      <c r="L5325">
        <v>111</v>
      </c>
      <c r="M5325">
        <v>40</v>
      </c>
      <c r="N5325">
        <v>9.6</v>
      </c>
      <c r="O5325">
        <v>8</v>
      </c>
      <c r="P5325" s="5">
        <v>0.65763888888888899</v>
      </c>
      <c r="Q5325" s="5">
        <v>0.66180555555555598</v>
      </c>
      <c r="R5325">
        <v>18</v>
      </c>
      <c r="S5325" t="s">
        <v>100</v>
      </c>
      <c r="T5325">
        <v>3</v>
      </c>
      <c r="U5325">
        <v>2</v>
      </c>
      <c r="X5325" t="str">
        <f>VLOOKUP($S5325,Taxonomic!A:D,2,FALSE)</f>
        <v>gobiidae</v>
      </c>
      <c r="Y5325" t="str">
        <f>VLOOKUP(S5325,Taxonomic!A:D,3,FALSE)</f>
        <v>coryphopterus</v>
      </c>
      <c r="Z5325" t="str">
        <f>VLOOKUP(S5325,Taxonomic!A:D,4,FALSE)</f>
        <v>glaucofraenum</v>
      </c>
    </row>
    <row r="5326" spans="1:26" x14ac:dyDescent="0.2">
      <c r="A5326" t="s">
        <v>30</v>
      </c>
      <c r="B5326" t="s">
        <v>215</v>
      </c>
      <c r="C5326" s="4" t="s">
        <v>197</v>
      </c>
      <c r="D5326">
        <v>2021</v>
      </c>
      <c r="E5326">
        <v>2</v>
      </c>
      <c r="F5326" s="9">
        <v>1</v>
      </c>
      <c r="G5326" t="s">
        <v>455</v>
      </c>
      <c r="H5326" t="s">
        <v>151</v>
      </c>
      <c r="I5326">
        <f>VLOOKUP(B5326,Information_sites!D:E,2,FALSE)</f>
        <v>-24.100999999999999</v>
      </c>
      <c r="J5326">
        <f>VLOOKUP(B5326,Information_sites!D:F,3,FALSE)</f>
        <v>-45.6997</v>
      </c>
      <c r="K5326">
        <v>8</v>
      </c>
      <c r="L5326">
        <v>111</v>
      </c>
      <c r="M5326">
        <v>40</v>
      </c>
      <c r="N5326">
        <v>9.6</v>
      </c>
      <c r="O5326">
        <v>8</v>
      </c>
      <c r="P5326" s="5">
        <v>0.65763888888888899</v>
      </c>
      <c r="Q5326" s="5">
        <v>0.66180555555555598</v>
      </c>
      <c r="R5326">
        <v>18</v>
      </c>
      <c r="S5326" t="s">
        <v>100</v>
      </c>
      <c r="T5326">
        <v>5</v>
      </c>
      <c r="U5326">
        <v>5</v>
      </c>
      <c r="X5326" t="str">
        <f>VLOOKUP($S5326,Taxonomic!A:D,2,FALSE)</f>
        <v>gobiidae</v>
      </c>
      <c r="Y5326" t="str">
        <f>VLOOKUP(S5326,Taxonomic!A:D,3,FALSE)</f>
        <v>coryphopterus</v>
      </c>
      <c r="Z5326" t="str">
        <f>VLOOKUP(S5326,Taxonomic!A:D,4,FALSE)</f>
        <v>glaucofraenum</v>
      </c>
    </row>
    <row r="5327" spans="1:26" x14ac:dyDescent="0.2">
      <c r="A5327" t="s">
        <v>30</v>
      </c>
      <c r="B5327" t="s">
        <v>215</v>
      </c>
      <c r="C5327" s="4" t="s">
        <v>197</v>
      </c>
      <c r="D5327">
        <v>2021</v>
      </c>
      <c r="E5327">
        <v>2</v>
      </c>
      <c r="F5327" s="9">
        <v>1</v>
      </c>
      <c r="G5327" t="s">
        <v>455</v>
      </c>
      <c r="H5327" t="s">
        <v>151</v>
      </c>
      <c r="I5327">
        <f>VLOOKUP(B5327,Information_sites!D:E,2,FALSE)</f>
        <v>-24.100999999999999</v>
      </c>
      <c r="J5327">
        <f>VLOOKUP(B5327,Information_sites!D:F,3,FALSE)</f>
        <v>-45.6997</v>
      </c>
      <c r="K5327">
        <v>8</v>
      </c>
      <c r="L5327">
        <v>111</v>
      </c>
      <c r="M5327">
        <v>40</v>
      </c>
      <c r="N5327">
        <v>9.6</v>
      </c>
      <c r="O5327">
        <v>8</v>
      </c>
      <c r="P5327" s="5">
        <v>0.65763888888888899</v>
      </c>
      <c r="Q5327" s="5">
        <v>0.66180555555555598</v>
      </c>
      <c r="R5327">
        <v>18</v>
      </c>
      <c r="S5327" t="s">
        <v>68</v>
      </c>
      <c r="T5327">
        <v>1</v>
      </c>
      <c r="U5327">
        <v>5</v>
      </c>
      <c r="X5327" t="str">
        <f>VLOOKUP($S5327,Taxonomic!A:D,2,FALSE)</f>
        <v>blenniidae</v>
      </c>
      <c r="Y5327" t="str">
        <f>VLOOKUP(S5327,Taxonomic!A:D,3,FALSE)</f>
        <v>hypleurochilus</v>
      </c>
      <c r="Z5327" t="str">
        <f>VLOOKUP(S5327,Taxonomic!A:D,4,FALSE)</f>
        <v>fissicornis</v>
      </c>
    </row>
    <row r="5328" spans="1:26" x14ac:dyDescent="0.2">
      <c r="A5328" t="s">
        <v>30</v>
      </c>
      <c r="B5328" t="s">
        <v>215</v>
      </c>
      <c r="C5328" s="4" t="s">
        <v>197</v>
      </c>
      <c r="D5328">
        <v>2021</v>
      </c>
      <c r="E5328">
        <v>2</v>
      </c>
      <c r="F5328" s="9">
        <v>1</v>
      </c>
      <c r="G5328" t="s">
        <v>455</v>
      </c>
      <c r="H5328" t="s">
        <v>151</v>
      </c>
      <c r="I5328">
        <f>VLOOKUP(B5328,Information_sites!D:E,2,FALSE)</f>
        <v>-24.100999999999999</v>
      </c>
      <c r="J5328">
        <f>VLOOKUP(B5328,Information_sites!D:F,3,FALSE)</f>
        <v>-45.6997</v>
      </c>
      <c r="K5328">
        <v>9</v>
      </c>
      <c r="L5328">
        <v>112</v>
      </c>
      <c r="M5328">
        <v>40</v>
      </c>
      <c r="N5328">
        <v>7.5</v>
      </c>
      <c r="O5328">
        <v>12</v>
      </c>
      <c r="P5328" s="5">
        <v>0.66249999999999998</v>
      </c>
      <c r="Q5328" s="5">
        <v>0.66874999999999996</v>
      </c>
      <c r="R5328">
        <v>26</v>
      </c>
      <c r="S5328" t="s">
        <v>75</v>
      </c>
      <c r="T5328">
        <v>1</v>
      </c>
      <c r="U5328">
        <v>25</v>
      </c>
      <c r="X5328" t="str">
        <f>VLOOKUP($S5328,Taxonomic!A:D,2,FALSE)</f>
        <v>labridae</v>
      </c>
      <c r="Y5328" t="str">
        <f>VLOOKUP(S5328,Taxonomic!A:D,3,FALSE)</f>
        <v>halichoeres</v>
      </c>
      <c r="Z5328" t="str">
        <f>VLOOKUP(S5328,Taxonomic!A:D,4,FALSE)</f>
        <v>brasiliensis</v>
      </c>
    </row>
    <row r="5329" spans="1:26" x14ac:dyDescent="0.2">
      <c r="A5329" t="s">
        <v>30</v>
      </c>
      <c r="B5329" t="s">
        <v>215</v>
      </c>
      <c r="C5329" s="4" t="s">
        <v>197</v>
      </c>
      <c r="D5329">
        <v>2021</v>
      </c>
      <c r="E5329">
        <v>2</v>
      </c>
      <c r="F5329" s="9">
        <v>1</v>
      </c>
      <c r="G5329" t="s">
        <v>455</v>
      </c>
      <c r="H5329" t="s">
        <v>151</v>
      </c>
      <c r="I5329">
        <f>VLOOKUP(B5329,Information_sites!D:E,2,FALSE)</f>
        <v>-24.100999999999999</v>
      </c>
      <c r="J5329">
        <f>VLOOKUP(B5329,Information_sites!D:F,3,FALSE)</f>
        <v>-45.6997</v>
      </c>
      <c r="K5329">
        <v>9</v>
      </c>
      <c r="L5329">
        <v>112</v>
      </c>
      <c r="M5329">
        <v>40</v>
      </c>
      <c r="N5329">
        <v>7.5</v>
      </c>
      <c r="O5329">
        <v>12</v>
      </c>
      <c r="P5329" s="5">
        <v>0.66249999999999998</v>
      </c>
      <c r="Q5329" s="5">
        <v>0.66874999999999996</v>
      </c>
      <c r="R5329">
        <v>26</v>
      </c>
      <c r="S5329" t="s">
        <v>75</v>
      </c>
      <c r="T5329">
        <v>1</v>
      </c>
      <c r="U5329">
        <v>32</v>
      </c>
      <c r="X5329" t="str">
        <f>VLOOKUP($S5329,Taxonomic!A:D,2,FALSE)</f>
        <v>labridae</v>
      </c>
      <c r="Y5329" t="str">
        <f>VLOOKUP(S5329,Taxonomic!A:D,3,FALSE)</f>
        <v>halichoeres</v>
      </c>
      <c r="Z5329" t="str">
        <f>VLOOKUP(S5329,Taxonomic!A:D,4,FALSE)</f>
        <v>brasiliensis</v>
      </c>
    </row>
    <row r="5330" spans="1:26" x14ac:dyDescent="0.2">
      <c r="A5330" t="s">
        <v>30</v>
      </c>
      <c r="B5330" t="s">
        <v>215</v>
      </c>
      <c r="C5330" s="4" t="s">
        <v>197</v>
      </c>
      <c r="D5330">
        <v>2021</v>
      </c>
      <c r="E5330">
        <v>2</v>
      </c>
      <c r="F5330" s="9">
        <v>1</v>
      </c>
      <c r="G5330" t="s">
        <v>455</v>
      </c>
      <c r="H5330" t="s">
        <v>151</v>
      </c>
      <c r="I5330">
        <f>VLOOKUP(B5330,Information_sites!D:E,2,FALSE)</f>
        <v>-24.100999999999999</v>
      </c>
      <c r="J5330">
        <f>VLOOKUP(B5330,Information_sites!D:F,3,FALSE)</f>
        <v>-45.6997</v>
      </c>
      <c r="K5330">
        <v>9</v>
      </c>
      <c r="L5330">
        <v>112</v>
      </c>
      <c r="M5330">
        <v>40</v>
      </c>
      <c r="N5330">
        <v>7.5</v>
      </c>
      <c r="O5330">
        <v>12</v>
      </c>
      <c r="P5330" s="5">
        <v>0.66249999999999998</v>
      </c>
      <c r="Q5330" s="5">
        <v>0.66874999999999996</v>
      </c>
      <c r="R5330">
        <v>26</v>
      </c>
      <c r="S5330" t="s">
        <v>75</v>
      </c>
      <c r="T5330">
        <v>1</v>
      </c>
      <c r="U5330">
        <v>40</v>
      </c>
      <c r="X5330" t="str">
        <f>VLOOKUP($S5330,Taxonomic!A:D,2,FALSE)</f>
        <v>labridae</v>
      </c>
      <c r="Y5330" t="str">
        <f>VLOOKUP(S5330,Taxonomic!A:D,3,FALSE)</f>
        <v>halichoeres</v>
      </c>
      <c r="Z5330" t="str">
        <f>VLOOKUP(S5330,Taxonomic!A:D,4,FALSE)</f>
        <v>brasiliensis</v>
      </c>
    </row>
    <row r="5331" spans="1:26" x14ac:dyDescent="0.2">
      <c r="A5331" t="s">
        <v>30</v>
      </c>
      <c r="B5331" t="s">
        <v>215</v>
      </c>
      <c r="C5331" s="4" t="s">
        <v>197</v>
      </c>
      <c r="D5331">
        <v>2021</v>
      </c>
      <c r="E5331">
        <v>2</v>
      </c>
      <c r="F5331" s="9">
        <v>1</v>
      </c>
      <c r="G5331" t="s">
        <v>455</v>
      </c>
      <c r="H5331" t="s">
        <v>151</v>
      </c>
      <c r="I5331">
        <f>VLOOKUP(B5331,Information_sites!D:E,2,FALSE)</f>
        <v>-24.100999999999999</v>
      </c>
      <c r="J5331">
        <f>VLOOKUP(B5331,Information_sites!D:F,3,FALSE)</f>
        <v>-45.6997</v>
      </c>
      <c r="K5331">
        <v>9</v>
      </c>
      <c r="L5331">
        <v>112</v>
      </c>
      <c r="M5331">
        <v>40</v>
      </c>
      <c r="N5331">
        <v>7.5</v>
      </c>
      <c r="O5331">
        <v>12</v>
      </c>
      <c r="P5331" s="5">
        <v>0.66249999999999998</v>
      </c>
      <c r="Q5331" s="5">
        <v>0.66874999999999996</v>
      </c>
      <c r="R5331">
        <v>26</v>
      </c>
      <c r="S5331" t="s">
        <v>44</v>
      </c>
      <c r="T5331">
        <v>2</v>
      </c>
      <c r="U5331">
        <v>28</v>
      </c>
      <c r="X5331" t="str">
        <f>VLOOKUP($S5331,Taxonomic!A:D,2,FALSE)</f>
        <v>pomacanthidae</v>
      </c>
      <c r="Y5331" t="str">
        <f>VLOOKUP(S5331,Taxonomic!A:D,3,FALSE)</f>
        <v>pomacanthus</v>
      </c>
      <c r="Z5331" t="str">
        <f>VLOOKUP(S5331,Taxonomic!A:D,4,FALSE)</f>
        <v>paru</v>
      </c>
    </row>
    <row r="5332" spans="1:26" x14ac:dyDescent="0.2">
      <c r="A5332" t="s">
        <v>30</v>
      </c>
      <c r="B5332" t="s">
        <v>215</v>
      </c>
      <c r="C5332" s="4" t="s">
        <v>197</v>
      </c>
      <c r="D5332">
        <v>2021</v>
      </c>
      <c r="E5332">
        <v>2</v>
      </c>
      <c r="F5332" s="9">
        <v>1</v>
      </c>
      <c r="G5332" t="s">
        <v>455</v>
      </c>
      <c r="H5332" t="s">
        <v>151</v>
      </c>
      <c r="I5332">
        <f>VLOOKUP(B5332,Information_sites!D:E,2,FALSE)</f>
        <v>-24.100999999999999</v>
      </c>
      <c r="J5332">
        <f>VLOOKUP(B5332,Information_sites!D:F,3,FALSE)</f>
        <v>-45.6997</v>
      </c>
      <c r="K5332">
        <v>9</v>
      </c>
      <c r="L5332">
        <v>112</v>
      </c>
      <c r="M5332">
        <v>40</v>
      </c>
      <c r="N5332">
        <v>7.5</v>
      </c>
      <c r="O5332">
        <v>12</v>
      </c>
      <c r="P5332" s="5">
        <v>0.66249999999999998</v>
      </c>
      <c r="Q5332" s="5">
        <v>0.66874999999999996</v>
      </c>
      <c r="R5332">
        <v>26</v>
      </c>
      <c r="S5332" t="s">
        <v>52</v>
      </c>
      <c r="T5332">
        <v>1</v>
      </c>
      <c r="U5332">
        <v>33</v>
      </c>
      <c r="X5332" t="str">
        <f>VLOOKUP($S5332,Taxonomic!A:D,2,FALSE)</f>
        <v>kyphosidae</v>
      </c>
      <c r="Y5332" t="str">
        <f>VLOOKUP(S5332,Taxonomic!A:D,3,FALSE)</f>
        <v>kyphosus</v>
      </c>
      <c r="Z5332" t="str">
        <f>VLOOKUP(S5332,Taxonomic!A:D,4,FALSE)</f>
        <v>sectatrix</v>
      </c>
    </row>
    <row r="5333" spans="1:26" x14ac:dyDescent="0.2">
      <c r="A5333" t="s">
        <v>30</v>
      </c>
      <c r="B5333" t="s">
        <v>215</v>
      </c>
      <c r="C5333" s="4" t="s">
        <v>197</v>
      </c>
      <c r="D5333">
        <v>2021</v>
      </c>
      <c r="E5333">
        <v>2</v>
      </c>
      <c r="F5333" s="9">
        <v>1</v>
      </c>
      <c r="G5333" t="s">
        <v>455</v>
      </c>
      <c r="H5333" t="s">
        <v>151</v>
      </c>
      <c r="I5333">
        <f>VLOOKUP(B5333,Information_sites!D:E,2,FALSE)</f>
        <v>-24.100999999999999</v>
      </c>
      <c r="J5333">
        <f>VLOOKUP(B5333,Information_sites!D:F,3,FALSE)</f>
        <v>-45.6997</v>
      </c>
      <c r="K5333">
        <v>9</v>
      </c>
      <c r="L5333">
        <v>112</v>
      </c>
      <c r="M5333">
        <v>40</v>
      </c>
      <c r="N5333">
        <v>7.5</v>
      </c>
      <c r="O5333">
        <v>12</v>
      </c>
      <c r="P5333" s="5">
        <v>0.66249999999999998</v>
      </c>
      <c r="Q5333" s="5">
        <v>0.66874999999999996</v>
      </c>
      <c r="R5333">
        <v>26</v>
      </c>
      <c r="S5333" t="s">
        <v>206</v>
      </c>
      <c r="T5333">
        <v>1</v>
      </c>
      <c r="U5333">
        <v>27</v>
      </c>
      <c r="X5333" t="str">
        <f>VLOOKUP($S5333,Taxonomic!A:D,2,FALSE)</f>
        <v>pomatomidae</v>
      </c>
      <c r="Y5333" t="str">
        <f>VLOOKUP(S5333,Taxonomic!A:D,3,FALSE)</f>
        <v>pomatomus</v>
      </c>
      <c r="Z5333" t="str">
        <f>VLOOKUP(S5333,Taxonomic!A:D,4,FALSE)</f>
        <v>saltatrix</v>
      </c>
    </row>
    <row r="5334" spans="1:26" x14ac:dyDescent="0.2">
      <c r="A5334" t="s">
        <v>30</v>
      </c>
      <c r="B5334" t="s">
        <v>215</v>
      </c>
      <c r="C5334" s="4" t="s">
        <v>197</v>
      </c>
      <c r="D5334">
        <v>2021</v>
      </c>
      <c r="E5334">
        <v>2</v>
      </c>
      <c r="F5334" s="9">
        <v>1</v>
      </c>
      <c r="G5334" t="s">
        <v>455</v>
      </c>
      <c r="H5334" t="s">
        <v>151</v>
      </c>
      <c r="I5334">
        <f>VLOOKUP(B5334,Information_sites!D:E,2,FALSE)</f>
        <v>-24.100999999999999</v>
      </c>
      <c r="J5334">
        <f>VLOOKUP(B5334,Information_sites!D:F,3,FALSE)</f>
        <v>-45.6997</v>
      </c>
      <c r="K5334">
        <v>9</v>
      </c>
      <c r="L5334">
        <v>112</v>
      </c>
      <c r="M5334">
        <v>40</v>
      </c>
      <c r="N5334">
        <v>7.5</v>
      </c>
      <c r="O5334">
        <v>12</v>
      </c>
      <c r="P5334" s="5">
        <v>0.66249999999999998</v>
      </c>
      <c r="Q5334" s="5">
        <v>0.66874999999999996</v>
      </c>
      <c r="R5334">
        <v>26</v>
      </c>
      <c r="S5334" t="s">
        <v>61</v>
      </c>
      <c r="T5334">
        <v>1</v>
      </c>
      <c r="U5334">
        <v>12</v>
      </c>
      <c r="X5334" t="str">
        <f>VLOOKUP($S5334,Taxonomic!A:D,2,FALSE)</f>
        <v>acanthuridae</v>
      </c>
      <c r="Y5334" t="str">
        <f>VLOOKUP(S5334,Taxonomic!A:D,3,FALSE)</f>
        <v>acanthurus</v>
      </c>
      <c r="Z5334" t="str">
        <f>VLOOKUP(S5334,Taxonomic!A:D,4,FALSE)</f>
        <v>bahianus</v>
      </c>
    </row>
    <row r="5335" spans="1:26" x14ac:dyDescent="0.2">
      <c r="A5335" t="s">
        <v>30</v>
      </c>
      <c r="B5335" t="s">
        <v>215</v>
      </c>
      <c r="C5335" s="4" t="s">
        <v>197</v>
      </c>
      <c r="D5335">
        <v>2021</v>
      </c>
      <c r="E5335">
        <v>2</v>
      </c>
      <c r="F5335" s="9">
        <v>1</v>
      </c>
      <c r="G5335" t="s">
        <v>455</v>
      </c>
      <c r="H5335" t="s">
        <v>151</v>
      </c>
      <c r="I5335">
        <f>VLOOKUP(B5335,Information_sites!D:E,2,FALSE)</f>
        <v>-24.100999999999999</v>
      </c>
      <c r="J5335">
        <f>VLOOKUP(B5335,Information_sites!D:F,3,FALSE)</f>
        <v>-45.6997</v>
      </c>
      <c r="K5335">
        <v>9</v>
      </c>
      <c r="L5335">
        <v>112</v>
      </c>
      <c r="M5335">
        <v>40</v>
      </c>
      <c r="N5335">
        <v>7.5</v>
      </c>
      <c r="O5335">
        <v>12</v>
      </c>
      <c r="P5335" s="5">
        <v>0.66249999999999998</v>
      </c>
      <c r="Q5335" s="5">
        <v>0.66874999999999996</v>
      </c>
      <c r="R5335">
        <v>26</v>
      </c>
      <c r="S5335" t="s">
        <v>50</v>
      </c>
      <c r="T5335">
        <v>1</v>
      </c>
      <c r="U5335">
        <v>25</v>
      </c>
      <c r="X5335" t="str">
        <f>VLOOKUP($S5335,Taxonomic!A:D,2,FALSE)</f>
        <v>haemulidae</v>
      </c>
      <c r="Y5335" t="str">
        <f>VLOOKUP(S5335,Taxonomic!A:D,3,FALSE)</f>
        <v>anisotremus</v>
      </c>
      <c r="Z5335" t="str">
        <f>VLOOKUP(S5335,Taxonomic!A:D,4,FALSE)</f>
        <v>virginicus</v>
      </c>
    </row>
    <row r="5336" spans="1:26" x14ac:dyDescent="0.2">
      <c r="A5336" t="s">
        <v>30</v>
      </c>
      <c r="B5336" t="s">
        <v>215</v>
      </c>
      <c r="C5336" s="4" t="s">
        <v>197</v>
      </c>
      <c r="D5336">
        <v>2021</v>
      </c>
      <c r="E5336">
        <v>2</v>
      </c>
      <c r="F5336" s="9">
        <v>1</v>
      </c>
      <c r="G5336" t="s">
        <v>455</v>
      </c>
      <c r="H5336" t="s">
        <v>151</v>
      </c>
      <c r="I5336">
        <f>VLOOKUP(B5336,Information_sites!D:E,2,FALSE)</f>
        <v>-24.100999999999999</v>
      </c>
      <c r="J5336">
        <f>VLOOKUP(B5336,Information_sites!D:F,3,FALSE)</f>
        <v>-45.6997</v>
      </c>
      <c r="K5336">
        <v>9</v>
      </c>
      <c r="L5336">
        <v>112</v>
      </c>
      <c r="M5336">
        <v>40</v>
      </c>
      <c r="N5336">
        <v>7.5</v>
      </c>
      <c r="O5336">
        <v>12</v>
      </c>
      <c r="P5336" s="5">
        <v>0.66249999999999998</v>
      </c>
      <c r="Q5336" s="5">
        <v>0.66874999999999996</v>
      </c>
      <c r="R5336">
        <v>26</v>
      </c>
      <c r="S5336" t="s">
        <v>39</v>
      </c>
      <c r="T5336">
        <v>7</v>
      </c>
      <c r="U5336">
        <v>12</v>
      </c>
      <c r="X5336" t="str">
        <f>VLOOKUP($S5336,Taxonomic!A:D,2,FALSE)</f>
        <v>haemulidae</v>
      </c>
      <c r="Y5336" t="str">
        <f>VLOOKUP(S5336,Taxonomic!A:D,3,FALSE)</f>
        <v>haemulon</v>
      </c>
      <c r="Z5336" t="str">
        <f>VLOOKUP(S5336,Taxonomic!A:D,4,FALSE)</f>
        <v>aurolineatum</v>
      </c>
    </row>
    <row r="5337" spans="1:26" x14ac:dyDescent="0.2">
      <c r="A5337" t="s">
        <v>30</v>
      </c>
      <c r="B5337" t="s">
        <v>215</v>
      </c>
      <c r="C5337" s="4" t="s">
        <v>197</v>
      </c>
      <c r="D5337">
        <v>2021</v>
      </c>
      <c r="E5337">
        <v>2</v>
      </c>
      <c r="F5337" s="9">
        <v>1</v>
      </c>
      <c r="G5337" t="s">
        <v>455</v>
      </c>
      <c r="H5337" t="s">
        <v>151</v>
      </c>
      <c r="I5337">
        <f>VLOOKUP(B5337,Information_sites!D:E,2,FALSE)</f>
        <v>-24.100999999999999</v>
      </c>
      <c r="J5337">
        <f>VLOOKUP(B5337,Information_sites!D:F,3,FALSE)</f>
        <v>-45.6997</v>
      </c>
      <c r="K5337">
        <v>9</v>
      </c>
      <c r="L5337">
        <v>112</v>
      </c>
      <c r="M5337">
        <v>40</v>
      </c>
      <c r="N5337">
        <v>7.5</v>
      </c>
      <c r="O5337">
        <v>12</v>
      </c>
      <c r="P5337" s="5">
        <v>0.66249999999999998</v>
      </c>
      <c r="Q5337" s="5">
        <v>0.66874999999999996</v>
      </c>
      <c r="R5337">
        <v>26</v>
      </c>
      <c r="S5337" t="s">
        <v>39</v>
      </c>
      <c r="T5337">
        <v>7</v>
      </c>
      <c r="U5337">
        <v>15</v>
      </c>
      <c r="X5337" t="str">
        <f>VLOOKUP($S5337,Taxonomic!A:D,2,FALSE)</f>
        <v>haemulidae</v>
      </c>
      <c r="Y5337" t="str">
        <f>VLOOKUP(S5337,Taxonomic!A:D,3,FALSE)</f>
        <v>haemulon</v>
      </c>
      <c r="Z5337" t="str">
        <f>VLOOKUP(S5337,Taxonomic!A:D,4,FALSE)</f>
        <v>aurolineatum</v>
      </c>
    </row>
    <row r="5338" spans="1:26" x14ac:dyDescent="0.2">
      <c r="A5338" t="s">
        <v>30</v>
      </c>
      <c r="B5338" t="s">
        <v>215</v>
      </c>
      <c r="C5338" s="4" t="s">
        <v>197</v>
      </c>
      <c r="D5338">
        <v>2021</v>
      </c>
      <c r="E5338">
        <v>2</v>
      </c>
      <c r="F5338" s="9">
        <v>1</v>
      </c>
      <c r="G5338" t="s">
        <v>455</v>
      </c>
      <c r="H5338" t="s">
        <v>151</v>
      </c>
      <c r="I5338">
        <f>VLOOKUP(B5338,Information_sites!D:E,2,FALSE)</f>
        <v>-24.100999999999999</v>
      </c>
      <c r="J5338">
        <f>VLOOKUP(B5338,Information_sites!D:F,3,FALSE)</f>
        <v>-45.6997</v>
      </c>
      <c r="K5338">
        <v>9</v>
      </c>
      <c r="L5338">
        <v>112</v>
      </c>
      <c r="M5338">
        <v>40</v>
      </c>
      <c r="N5338">
        <v>7.5</v>
      </c>
      <c r="O5338">
        <v>12</v>
      </c>
      <c r="P5338" s="5">
        <v>0.66249999999999998</v>
      </c>
      <c r="Q5338" s="5">
        <v>0.66874999999999996</v>
      </c>
      <c r="R5338">
        <v>26</v>
      </c>
      <c r="S5338" t="s">
        <v>39</v>
      </c>
      <c r="T5338">
        <v>1</v>
      </c>
      <c r="U5338">
        <v>17</v>
      </c>
      <c r="X5338" t="str">
        <f>VLOOKUP($S5338,Taxonomic!A:D,2,FALSE)</f>
        <v>haemulidae</v>
      </c>
      <c r="Y5338" t="str">
        <f>VLOOKUP(S5338,Taxonomic!A:D,3,FALSE)</f>
        <v>haemulon</v>
      </c>
      <c r="Z5338" t="str">
        <f>VLOOKUP(S5338,Taxonomic!A:D,4,FALSE)</f>
        <v>aurolineatum</v>
      </c>
    </row>
    <row r="5339" spans="1:26" x14ac:dyDescent="0.2">
      <c r="A5339" t="s">
        <v>30</v>
      </c>
      <c r="B5339" t="s">
        <v>215</v>
      </c>
      <c r="C5339" s="4" t="s">
        <v>197</v>
      </c>
      <c r="D5339">
        <v>2021</v>
      </c>
      <c r="E5339">
        <v>2</v>
      </c>
      <c r="F5339" s="9">
        <v>1</v>
      </c>
      <c r="G5339" t="s">
        <v>455</v>
      </c>
      <c r="H5339" t="s">
        <v>151</v>
      </c>
      <c r="I5339">
        <f>VLOOKUP(B5339,Information_sites!D:E,2,FALSE)</f>
        <v>-24.100999999999999</v>
      </c>
      <c r="J5339">
        <f>VLOOKUP(B5339,Information_sites!D:F,3,FALSE)</f>
        <v>-45.6997</v>
      </c>
      <c r="K5339">
        <v>9</v>
      </c>
      <c r="L5339">
        <v>112</v>
      </c>
      <c r="M5339">
        <v>40</v>
      </c>
      <c r="N5339">
        <v>7.5</v>
      </c>
      <c r="O5339">
        <v>12</v>
      </c>
      <c r="P5339" s="5">
        <v>0.66249999999999998</v>
      </c>
      <c r="Q5339" s="5">
        <v>0.66874999999999996</v>
      </c>
      <c r="R5339">
        <v>26</v>
      </c>
      <c r="S5339" t="s">
        <v>39</v>
      </c>
      <c r="T5339">
        <v>2</v>
      </c>
      <c r="U5339">
        <v>20</v>
      </c>
      <c r="X5339" t="str">
        <f>VLOOKUP($S5339,Taxonomic!A:D,2,FALSE)</f>
        <v>haemulidae</v>
      </c>
      <c r="Y5339" t="str">
        <f>VLOOKUP(S5339,Taxonomic!A:D,3,FALSE)</f>
        <v>haemulon</v>
      </c>
      <c r="Z5339" t="str">
        <f>VLOOKUP(S5339,Taxonomic!A:D,4,FALSE)</f>
        <v>aurolineatum</v>
      </c>
    </row>
    <row r="5340" spans="1:26" x14ac:dyDescent="0.2">
      <c r="A5340" t="s">
        <v>30</v>
      </c>
      <c r="B5340" t="s">
        <v>215</v>
      </c>
      <c r="C5340" s="4" t="s">
        <v>197</v>
      </c>
      <c r="D5340">
        <v>2021</v>
      </c>
      <c r="E5340">
        <v>2</v>
      </c>
      <c r="F5340" s="9">
        <v>1</v>
      </c>
      <c r="G5340" t="s">
        <v>455</v>
      </c>
      <c r="H5340" t="s">
        <v>151</v>
      </c>
      <c r="I5340">
        <f>VLOOKUP(B5340,Information_sites!D:E,2,FALSE)</f>
        <v>-24.100999999999999</v>
      </c>
      <c r="J5340">
        <f>VLOOKUP(B5340,Information_sites!D:F,3,FALSE)</f>
        <v>-45.6997</v>
      </c>
      <c r="K5340">
        <v>9</v>
      </c>
      <c r="L5340">
        <v>112</v>
      </c>
      <c r="M5340">
        <v>40</v>
      </c>
      <c r="N5340">
        <v>7.5</v>
      </c>
      <c r="O5340">
        <v>12</v>
      </c>
      <c r="P5340" s="5">
        <v>0.66249999999999998</v>
      </c>
      <c r="Q5340" s="5">
        <v>0.66874999999999996</v>
      </c>
      <c r="R5340">
        <v>26</v>
      </c>
      <c r="S5340" t="s">
        <v>107</v>
      </c>
      <c r="T5340">
        <v>1</v>
      </c>
      <c r="U5340">
        <v>8</v>
      </c>
      <c r="X5340" t="str">
        <f>VLOOKUP($S5340,Taxonomic!A:D,2,FALSE)</f>
        <v>sciaenidae</v>
      </c>
      <c r="Y5340" t="str">
        <f>VLOOKUP(S5340,Taxonomic!A:D,3,FALSE)</f>
        <v>pareques</v>
      </c>
      <c r="Z5340" t="str">
        <f>VLOOKUP(S5340,Taxonomic!A:D,4,FALSE)</f>
        <v>acuminatus</v>
      </c>
    </row>
    <row r="5341" spans="1:26" x14ac:dyDescent="0.2">
      <c r="A5341" t="s">
        <v>30</v>
      </c>
      <c r="B5341" t="s">
        <v>215</v>
      </c>
      <c r="C5341" s="4" t="s">
        <v>197</v>
      </c>
      <c r="D5341">
        <v>2021</v>
      </c>
      <c r="E5341">
        <v>2</v>
      </c>
      <c r="F5341" s="9">
        <v>1</v>
      </c>
      <c r="G5341" t="s">
        <v>455</v>
      </c>
      <c r="H5341" t="s">
        <v>151</v>
      </c>
      <c r="I5341">
        <f>VLOOKUP(B5341,Information_sites!D:E,2,FALSE)</f>
        <v>-24.100999999999999</v>
      </c>
      <c r="J5341">
        <f>VLOOKUP(B5341,Information_sites!D:F,3,FALSE)</f>
        <v>-45.6997</v>
      </c>
      <c r="K5341">
        <v>9</v>
      </c>
      <c r="L5341">
        <v>112</v>
      </c>
      <c r="M5341">
        <v>40</v>
      </c>
      <c r="N5341">
        <v>7.5</v>
      </c>
      <c r="O5341">
        <v>12</v>
      </c>
      <c r="P5341" s="5">
        <v>0.66249999999999998</v>
      </c>
      <c r="Q5341" s="5">
        <v>0.66874999999999996</v>
      </c>
      <c r="R5341">
        <v>26</v>
      </c>
      <c r="S5341" t="s">
        <v>107</v>
      </c>
      <c r="T5341">
        <v>1</v>
      </c>
      <c r="U5341">
        <v>12</v>
      </c>
      <c r="X5341" t="str">
        <f>VLOOKUP($S5341,Taxonomic!A:D,2,FALSE)</f>
        <v>sciaenidae</v>
      </c>
      <c r="Y5341" t="str">
        <f>VLOOKUP(S5341,Taxonomic!A:D,3,FALSE)</f>
        <v>pareques</v>
      </c>
      <c r="Z5341" t="str">
        <f>VLOOKUP(S5341,Taxonomic!A:D,4,FALSE)</f>
        <v>acuminatus</v>
      </c>
    </row>
    <row r="5342" spans="1:26" x14ac:dyDescent="0.2">
      <c r="A5342" t="s">
        <v>30</v>
      </c>
      <c r="B5342" t="s">
        <v>215</v>
      </c>
      <c r="C5342" s="4" t="s">
        <v>197</v>
      </c>
      <c r="D5342">
        <v>2021</v>
      </c>
      <c r="E5342">
        <v>2</v>
      </c>
      <c r="F5342" s="9">
        <v>1</v>
      </c>
      <c r="G5342" t="s">
        <v>455</v>
      </c>
      <c r="H5342" t="s">
        <v>151</v>
      </c>
      <c r="I5342">
        <f>VLOOKUP(B5342,Information_sites!D:E,2,FALSE)</f>
        <v>-24.100999999999999</v>
      </c>
      <c r="J5342">
        <f>VLOOKUP(B5342,Information_sites!D:F,3,FALSE)</f>
        <v>-45.6997</v>
      </c>
      <c r="K5342">
        <v>9</v>
      </c>
      <c r="L5342">
        <v>112</v>
      </c>
      <c r="M5342">
        <v>40</v>
      </c>
      <c r="N5342">
        <v>7.5</v>
      </c>
      <c r="O5342">
        <v>12</v>
      </c>
      <c r="P5342" s="5">
        <v>0.66249999999999998</v>
      </c>
      <c r="Q5342" s="5">
        <v>0.66874999999999996</v>
      </c>
      <c r="R5342">
        <v>26</v>
      </c>
      <c r="S5342" t="s">
        <v>60</v>
      </c>
      <c r="T5342">
        <v>2</v>
      </c>
      <c r="U5342">
        <v>15</v>
      </c>
      <c r="X5342" t="str">
        <f>VLOOKUP($S5342,Taxonomic!A:D,2,FALSE)</f>
        <v>chaetodontidae</v>
      </c>
      <c r="Y5342" t="str">
        <f>VLOOKUP(S5342,Taxonomic!A:D,3,FALSE)</f>
        <v>chaetodon</v>
      </c>
      <c r="Z5342" t="str">
        <f>VLOOKUP(S5342,Taxonomic!A:D,4,FALSE)</f>
        <v>striatus</v>
      </c>
    </row>
    <row r="5343" spans="1:26" x14ac:dyDescent="0.2">
      <c r="A5343" t="s">
        <v>30</v>
      </c>
      <c r="B5343" t="s">
        <v>215</v>
      </c>
      <c r="C5343" s="4" t="s">
        <v>197</v>
      </c>
      <c r="D5343">
        <v>2021</v>
      </c>
      <c r="E5343">
        <v>2</v>
      </c>
      <c r="F5343" s="9">
        <v>1</v>
      </c>
      <c r="G5343" t="s">
        <v>455</v>
      </c>
      <c r="H5343" t="s">
        <v>151</v>
      </c>
      <c r="I5343">
        <f>VLOOKUP(B5343,Information_sites!D:E,2,FALSE)</f>
        <v>-24.100999999999999</v>
      </c>
      <c r="J5343">
        <f>VLOOKUP(B5343,Information_sites!D:F,3,FALSE)</f>
        <v>-45.6997</v>
      </c>
      <c r="K5343">
        <v>9</v>
      </c>
      <c r="L5343">
        <v>112</v>
      </c>
      <c r="M5343">
        <v>40</v>
      </c>
      <c r="N5343">
        <v>7.5</v>
      </c>
      <c r="O5343">
        <v>12</v>
      </c>
      <c r="P5343" s="5">
        <v>0.66249999999999998</v>
      </c>
      <c r="Q5343" s="5">
        <v>0.66874999999999996</v>
      </c>
      <c r="R5343">
        <v>26</v>
      </c>
      <c r="S5343" t="s">
        <v>56</v>
      </c>
      <c r="T5343">
        <v>1</v>
      </c>
      <c r="U5343">
        <v>7</v>
      </c>
      <c r="V5343" t="s">
        <v>142</v>
      </c>
      <c r="X5343" t="str">
        <f>VLOOKUP($S5343,Taxonomic!A:D,2,FALSE)</f>
        <v>scaridae</v>
      </c>
      <c r="Y5343" t="str">
        <f>VLOOKUP(S5343,Taxonomic!A:D,3,FALSE)</f>
        <v>sparisoma</v>
      </c>
      <c r="Z5343" t="str">
        <f>VLOOKUP(S5343,Taxonomic!A:D,4,FALSE)</f>
        <v>axillare</v>
      </c>
    </row>
    <row r="5344" spans="1:26" x14ac:dyDescent="0.2">
      <c r="A5344" t="s">
        <v>30</v>
      </c>
      <c r="B5344" t="s">
        <v>215</v>
      </c>
      <c r="C5344" s="4" t="s">
        <v>197</v>
      </c>
      <c r="D5344">
        <v>2021</v>
      </c>
      <c r="E5344">
        <v>2</v>
      </c>
      <c r="F5344" s="9">
        <v>1</v>
      </c>
      <c r="G5344" t="s">
        <v>455</v>
      </c>
      <c r="H5344" t="s">
        <v>151</v>
      </c>
      <c r="I5344">
        <f>VLOOKUP(B5344,Information_sites!D:E,2,FALSE)</f>
        <v>-24.100999999999999</v>
      </c>
      <c r="J5344">
        <f>VLOOKUP(B5344,Information_sites!D:F,3,FALSE)</f>
        <v>-45.6997</v>
      </c>
      <c r="K5344">
        <v>9</v>
      </c>
      <c r="L5344">
        <v>112</v>
      </c>
      <c r="M5344">
        <v>40</v>
      </c>
      <c r="N5344">
        <v>7.5</v>
      </c>
      <c r="O5344">
        <v>12</v>
      </c>
      <c r="P5344" s="5">
        <v>0.66249999999999998</v>
      </c>
      <c r="Q5344" s="5">
        <v>0.66874999999999996</v>
      </c>
      <c r="R5344">
        <v>26</v>
      </c>
      <c r="S5344" t="s">
        <v>33</v>
      </c>
      <c r="T5344">
        <v>3</v>
      </c>
      <c r="U5344">
        <v>15</v>
      </c>
      <c r="X5344" t="str">
        <f>VLOOKUP($S5344,Taxonomic!A:D,2,FALSE)</f>
        <v>pomacentridae</v>
      </c>
      <c r="Y5344" t="str">
        <f>VLOOKUP(S5344,Taxonomic!A:D,3,FALSE)</f>
        <v>abudefduf</v>
      </c>
      <c r="Z5344" t="str">
        <f>VLOOKUP(S5344,Taxonomic!A:D,4,FALSE)</f>
        <v>saxatilis</v>
      </c>
    </row>
    <row r="5345" spans="1:26" x14ac:dyDescent="0.2">
      <c r="A5345" t="s">
        <v>30</v>
      </c>
      <c r="B5345" t="s">
        <v>215</v>
      </c>
      <c r="C5345" s="4" t="s">
        <v>197</v>
      </c>
      <c r="D5345">
        <v>2021</v>
      </c>
      <c r="E5345">
        <v>2</v>
      </c>
      <c r="F5345" s="9">
        <v>1</v>
      </c>
      <c r="G5345" t="s">
        <v>455</v>
      </c>
      <c r="H5345" t="s">
        <v>151</v>
      </c>
      <c r="I5345">
        <f>VLOOKUP(B5345,Information_sites!D:E,2,FALSE)</f>
        <v>-24.100999999999999</v>
      </c>
      <c r="J5345">
        <f>VLOOKUP(B5345,Information_sites!D:F,3,FALSE)</f>
        <v>-45.6997</v>
      </c>
      <c r="K5345">
        <v>9</v>
      </c>
      <c r="L5345">
        <v>112</v>
      </c>
      <c r="M5345">
        <v>40</v>
      </c>
      <c r="N5345">
        <v>7.5</v>
      </c>
      <c r="O5345">
        <v>12</v>
      </c>
      <c r="P5345" s="5">
        <v>0.66249999999999998</v>
      </c>
      <c r="Q5345" s="5">
        <v>0.66874999999999996</v>
      </c>
      <c r="R5345">
        <v>26</v>
      </c>
      <c r="S5345" t="s">
        <v>33</v>
      </c>
      <c r="T5345">
        <v>2</v>
      </c>
      <c r="U5345">
        <v>17</v>
      </c>
      <c r="X5345" t="str">
        <f>VLOOKUP($S5345,Taxonomic!A:D,2,FALSE)</f>
        <v>pomacentridae</v>
      </c>
      <c r="Y5345" t="str">
        <f>VLOOKUP(S5345,Taxonomic!A:D,3,FALSE)</f>
        <v>abudefduf</v>
      </c>
      <c r="Z5345" t="str">
        <f>VLOOKUP(S5345,Taxonomic!A:D,4,FALSE)</f>
        <v>saxatilis</v>
      </c>
    </row>
    <row r="5346" spans="1:26" x14ac:dyDescent="0.2">
      <c r="A5346" t="s">
        <v>30</v>
      </c>
      <c r="B5346" t="s">
        <v>215</v>
      </c>
      <c r="C5346" s="4" t="s">
        <v>197</v>
      </c>
      <c r="D5346">
        <v>2021</v>
      </c>
      <c r="E5346">
        <v>2</v>
      </c>
      <c r="F5346" s="9">
        <v>1</v>
      </c>
      <c r="G5346" t="s">
        <v>455</v>
      </c>
      <c r="H5346" t="s">
        <v>151</v>
      </c>
      <c r="I5346">
        <f>VLOOKUP(B5346,Information_sites!D:E,2,FALSE)</f>
        <v>-24.100999999999999</v>
      </c>
      <c r="J5346">
        <f>VLOOKUP(B5346,Information_sites!D:F,3,FALSE)</f>
        <v>-45.6997</v>
      </c>
      <c r="K5346">
        <v>9</v>
      </c>
      <c r="L5346">
        <v>112</v>
      </c>
      <c r="M5346">
        <v>40</v>
      </c>
      <c r="N5346">
        <v>7.5</v>
      </c>
      <c r="O5346">
        <v>12</v>
      </c>
      <c r="P5346" s="5">
        <v>0.66249999999999998</v>
      </c>
      <c r="Q5346" s="5">
        <v>0.66874999999999996</v>
      </c>
      <c r="R5346">
        <v>26</v>
      </c>
      <c r="S5346" t="s">
        <v>46</v>
      </c>
      <c r="T5346">
        <v>1</v>
      </c>
      <c r="U5346">
        <v>12</v>
      </c>
      <c r="X5346" t="str">
        <f>VLOOKUP($S5346,Taxonomic!A:D,2,FALSE)</f>
        <v>pomacentridae</v>
      </c>
      <c r="Y5346" t="str">
        <f>VLOOKUP(S5346,Taxonomic!A:D,3,FALSE)</f>
        <v>stegastes</v>
      </c>
      <c r="Z5346" t="str">
        <f>VLOOKUP(S5346,Taxonomic!A:D,4,FALSE)</f>
        <v>fuscus</v>
      </c>
    </row>
    <row r="5347" spans="1:26" x14ac:dyDescent="0.2">
      <c r="A5347" t="s">
        <v>30</v>
      </c>
      <c r="B5347" t="s">
        <v>215</v>
      </c>
      <c r="C5347" s="4" t="s">
        <v>197</v>
      </c>
      <c r="D5347">
        <v>2021</v>
      </c>
      <c r="E5347">
        <v>2</v>
      </c>
      <c r="F5347" s="9">
        <v>1</v>
      </c>
      <c r="G5347" t="s">
        <v>455</v>
      </c>
      <c r="H5347" t="s">
        <v>151</v>
      </c>
      <c r="I5347">
        <f>VLOOKUP(B5347,Information_sites!D:E,2,FALSE)</f>
        <v>-24.100999999999999</v>
      </c>
      <c r="J5347">
        <f>VLOOKUP(B5347,Information_sites!D:F,3,FALSE)</f>
        <v>-45.6997</v>
      </c>
      <c r="K5347">
        <v>9</v>
      </c>
      <c r="L5347">
        <v>112</v>
      </c>
      <c r="M5347">
        <v>40</v>
      </c>
      <c r="N5347">
        <v>7.5</v>
      </c>
      <c r="O5347">
        <v>12</v>
      </c>
      <c r="P5347" s="5">
        <v>0.66249999999999998</v>
      </c>
      <c r="Q5347" s="5">
        <v>0.66874999999999996</v>
      </c>
      <c r="R5347">
        <v>26</v>
      </c>
      <c r="S5347" t="s">
        <v>35</v>
      </c>
      <c r="T5347">
        <v>1</v>
      </c>
      <c r="U5347">
        <v>17</v>
      </c>
      <c r="X5347" t="str">
        <f>VLOOKUP($S5347,Taxonomic!A:D,2,FALSE)</f>
        <v>labridae</v>
      </c>
      <c r="Y5347" t="str">
        <f>VLOOKUP(S5347,Taxonomic!A:D,3,FALSE)</f>
        <v>bodianus</v>
      </c>
      <c r="Z5347" t="str">
        <f>VLOOKUP(S5347,Taxonomic!A:D,4,FALSE)</f>
        <v>rufus</v>
      </c>
    </row>
    <row r="5348" spans="1:26" x14ac:dyDescent="0.2">
      <c r="A5348" t="s">
        <v>30</v>
      </c>
      <c r="B5348" t="s">
        <v>215</v>
      </c>
      <c r="C5348" s="4" t="s">
        <v>197</v>
      </c>
      <c r="D5348">
        <v>2021</v>
      </c>
      <c r="E5348">
        <v>2</v>
      </c>
      <c r="F5348" s="9">
        <v>1</v>
      </c>
      <c r="G5348" t="s">
        <v>455</v>
      </c>
      <c r="H5348" t="s">
        <v>151</v>
      </c>
      <c r="I5348">
        <f>VLOOKUP(B5348,Information_sites!D:E,2,FALSE)</f>
        <v>-24.100999999999999</v>
      </c>
      <c r="J5348">
        <f>VLOOKUP(B5348,Information_sites!D:F,3,FALSE)</f>
        <v>-45.6997</v>
      </c>
      <c r="K5348">
        <v>9</v>
      </c>
      <c r="L5348">
        <v>112</v>
      </c>
      <c r="M5348">
        <v>40</v>
      </c>
      <c r="N5348">
        <v>7.5</v>
      </c>
      <c r="O5348">
        <v>12</v>
      </c>
      <c r="P5348" s="5">
        <v>0.66249999999999998</v>
      </c>
      <c r="Q5348" s="5">
        <v>0.66874999999999996</v>
      </c>
      <c r="R5348">
        <v>26</v>
      </c>
      <c r="S5348" t="s">
        <v>68</v>
      </c>
      <c r="T5348">
        <v>1</v>
      </c>
      <c r="U5348">
        <v>4</v>
      </c>
      <c r="X5348" t="str">
        <f>VLOOKUP($S5348,Taxonomic!A:D,2,FALSE)</f>
        <v>blenniidae</v>
      </c>
      <c r="Y5348" t="str">
        <f>VLOOKUP(S5348,Taxonomic!A:D,3,FALSE)</f>
        <v>hypleurochilus</v>
      </c>
      <c r="Z5348" t="str">
        <f>VLOOKUP(S5348,Taxonomic!A:D,4,FALSE)</f>
        <v>fissicornis</v>
      </c>
    </row>
    <row r="5349" spans="1:26" x14ac:dyDescent="0.2">
      <c r="A5349" t="s">
        <v>30</v>
      </c>
      <c r="B5349" t="s">
        <v>215</v>
      </c>
      <c r="C5349" s="4" t="s">
        <v>197</v>
      </c>
      <c r="D5349">
        <v>2021</v>
      </c>
      <c r="E5349">
        <v>2</v>
      </c>
      <c r="F5349" s="9">
        <v>1</v>
      </c>
      <c r="G5349" t="s">
        <v>455</v>
      </c>
      <c r="H5349" t="s">
        <v>151</v>
      </c>
      <c r="I5349">
        <f>VLOOKUP(B5349,Information_sites!D:E,2,FALSE)</f>
        <v>-24.100999999999999</v>
      </c>
      <c r="J5349">
        <f>VLOOKUP(B5349,Information_sites!D:F,3,FALSE)</f>
        <v>-45.6997</v>
      </c>
      <c r="K5349">
        <v>9</v>
      </c>
      <c r="L5349">
        <v>112</v>
      </c>
      <c r="M5349">
        <v>40</v>
      </c>
      <c r="N5349">
        <v>7.5</v>
      </c>
      <c r="O5349">
        <v>12</v>
      </c>
      <c r="P5349" s="5">
        <v>0.66249999999999998</v>
      </c>
      <c r="Q5349" s="5">
        <v>0.66874999999999996</v>
      </c>
      <c r="R5349">
        <v>26</v>
      </c>
      <c r="S5349" t="s">
        <v>68</v>
      </c>
      <c r="T5349">
        <v>1</v>
      </c>
      <c r="U5349">
        <v>6</v>
      </c>
      <c r="X5349" t="str">
        <f>VLOOKUP($S5349,Taxonomic!A:D,2,FALSE)</f>
        <v>blenniidae</v>
      </c>
      <c r="Y5349" t="str">
        <f>VLOOKUP(S5349,Taxonomic!A:D,3,FALSE)</f>
        <v>hypleurochilus</v>
      </c>
      <c r="Z5349" t="str">
        <f>VLOOKUP(S5349,Taxonomic!A:D,4,FALSE)</f>
        <v>fissicornis</v>
      </c>
    </row>
    <row r="5350" spans="1:26" x14ac:dyDescent="0.2">
      <c r="A5350" t="s">
        <v>30</v>
      </c>
      <c r="B5350" t="s">
        <v>215</v>
      </c>
      <c r="C5350" s="4" t="s">
        <v>197</v>
      </c>
      <c r="D5350">
        <v>2021</v>
      </c>
      <c r="E5350">
        <v>2</v>
      </c>
      <c r="F5350" s="9">
        <v>1</v>
      </c>
      <c r="G5350" t="s">
        <v>455</v>
      </c>
      <c r="H5350" t="s">
        <v>151</v>
      </c>
      <c r="I5350">
        <f>VLOOKUP(B5350,Information_sites!D:E,2,FALSE)</f>
        <v>-24.100999999999999</v>
      </c>
      <c r="J5350">
        <f>VLOOKUP(B5350,Information_sites!D:F,3,FALSE)</f>
        <v>-45.6997</v>
      </c>
      <c r="K5350">
        <v>9</v>
      </c>
      <c r="L5350">
        <v>112</v>
      </c>
      <c r="M5350">
        <v>40</v>
      </c>
      <c r="N5350">
        <v>7.5</v>
      </c>
      <c r="O5350">
        <v>12</v>
      </c>
      <c r="P5350" s="5">
        <v>0.66249999999999998</v>
      </c>
      <c r="Q5350" s="5">
        <v>0.66874999999999996</v>
      </c>
      <c r="R5350">
        <v>26</v>
      </c>
      <c r="S5350" t="s">
        <v>100</v>
      </c>
      <c r="T5350">
        <v>3</v>
      </c>
      <c r="U5350">
        <v>3</v>
      </c>
      <c r="X5350" t="str">
        <f>VLOOKUP($S5350,Taxonomic!A:D,2,FALSE)</f>
        <v>gobiidae</v>
      </c>
      <c r="Y5350" t="str">
        <f>VLOOKUP(S5350,Taxonomic!A:D,3,FALSE)</f>
        <v>coryphopterus</v>
      </c>
      <c r="Z5350" t="str">
        <f>VLOOKUP(S5350,Taxonomic!A:D,4,FALSE)</f>
        <v>glaucofraenum</v>
      </c>
    </row>
    <row r="5351" spans="1:26" x14ac:dyDescent="0.2">
      <c r="A5351" t="s">
        <v>30</v>
      </c>
      <c r="B5351" t="s">
        <v>215</v>
      </c>
      <c r="C5351" s="4" t="s">
        <v>197</v>
      </c>
      <c r="D5351">
        <v>2021</v>
      </c>
      <c r="E5351">
        <v>2</v>
      </c>
      <c r="F5351" s="9">
        <v>1</v>
      </c>
      <c r="G5351" t="s">
        <v>455</v>
      </c>
      <c r="H5351" t="s">
        <v>151</v>
      </c>
      <c r="I5351">
        <f>VLOOKUP(B5351,Information_sites!D:E,2,FALSE)</f>
        <v>-24.100999999999999</v>
      </c>
      <c r="J5351">
        <f>VLOOKUP(B5351,Information_sites!D:F,3,FALSE)</f>
        <v>-45.6997</v>
      </c>
      <c r="K5351">
        <v>9</v>
      </c>
      <c r="L5351">
        <v>112</v>
      </c>
      <c r="M5351">
        <v>40</v>
      </c>
      <c r="N5351">
        <v>7.5</v>
      </c>
      <c r="O5351">
        <v>12</v>
      </c>
      <c r="P5351" s="5">
        <v>0.66249999999999998</v>
      </c>
      <c r="Q5351" s="5">
        <v>0.66874999999999996</v>
      </c>
      <c r="R5351">
        <v>26</v>
      </c>
      <c r="S5351" t="s">
        <v>100</v>
      </c>
      <c r="T5351">
        <v>1</v>
      </c>
      <c r="U5351">
        <v>5</v>
      </c>
      <c r="X5351" t="str">
        <f>VLOOKUP($S5351,Taxonomic!A:D,2,FALSE)</f>
        <v>gobiidae</v>
      </c>
      <c r="Y5351" t="str">
        <f>VLOOKUP(S5351,Taxonomic!A:D,3,FALSE)</f>
        <v>coryphopterus</v>
      </c>
      <c r="Z5351" t="str">
        <f>VLOOKUP(S5351,Taxonomic!A:D,4,FALSE)</f>
        <v>glaucofraenum</v>
      </c>
    </row>
    <row r="5352" spans="1:26" x14ac:dyDescent="0.2">
      <c r="A5352" t="s">
        <v>30</v>
      </c>
      <c r="B5352" t="s">
        <v>215</v>
      </c>
      <c r="C5352" s="4" t="s">
        <v>197</v>
      </c>
      <c r="D5352">
        <v>2021</v>
      </c>
      <c r="E5352">
        <v>2</v>
      </c>
      <c r="F5352" s="9">
        <v>1</v>
      </c>
      <c r="G5352" t="s">
        <v>455</v>
      </c>
      <c r="H5352" t="s">
        <v>151</v>
      </c>
      <c r="I5352">
        <f>VLOOKUP(B5352,Information_sites!D:E,2,FALSE)</f>
        <v>-24.100999999999999</v>
      </c>
      <c r="J5352">
        <f>VLOOKUP(B5352,Information_sites!D:F,3,FALSE)</f>
        <v>-45.6997</v>
      </c>
      <c r="K5352">
        <v>9</v>
      </c>
      <c r="L5352">
        <v>112</v>
      </c>
      <c r="M5352">
        <v>40</v>
      </c>
      <c r="N5352">
        <v>7.5</v>
      </c>
      <c r="O5352">
        <v>12</v>
      </c>
      <c r="P5352" s="5">
        <v>0.66249999999999998</v>
      </c>
      <c r="Q5352" s="5">
        <v>0.66874999999999996</v>
      </c>
      <c r="R5352">
        <v>26</v>
      </c>
      <c r="S5352" t="s">
        <v>55</v>
      </c>
      <c r="T5352">
        <v>3</v>
      </c>
      <c r="U5352">
        <v>3</v>
      </c>
      <c r="X5352" t="str">
        <f>VLOOKUP($S5352,Taxonomic!A:D,2,FALSE)</f>
        <v>blenniidae</v>
      </c>
      <c r="Y5352" t="str">
        <f>VLOOKUP(S5352,Taxonomic!A:D,3,FALSE)</f>
        <v>parablennius</v>
      </c>
      <c r="Z5352" t="str">
        <f>VLOOKUP(S5352,Taxonomic!A:D,4,FALSE)</f>
        <v>pilicornis</v>
      </c>
    </row>
    <row r="5353" spans="1:26" x14ac:dyDescent="0.2">
      <c r="A5353" t="s">
        <v>30</v>
      </c>
      <c r="B5353" t="s">
        <v>215</v>
      </c>
      <c r="C5353" s="4" t="s">
        <v>197</v>
      </c>
      <c r="D5353">
        <v>2021</v>
      </c>
      <c r="E5353">
        <v>2</v>
      </c>
      <c r="F5353" s="9">
        <v>1</v>
      </c>
      <c r="G5353" t="s">
        <v>455</v>
      </c>
      <c r="H5353" t="s">
        <v>151</v>
      </c>
      <c r="I5353">
        <f>VLOOKUP(B5353,Information_sites!D:E,2,FALSE)</f>
        <v>-24.100999999999999</v>
      </c>
      <c r="J5353">
        <f>VLOOKUP(B5353,Information_sites!D:F,3,FALSE)</f>
        <v>-45.6997</v>
      </c>
      <c r="K5353">
        <v>9</v>
      </c>
      <c r="L5353">
        <v>112</v>
      </c>
      <c r="M5353">
        <v>40</v>
      </c>
      <c r="N5353">
        <v>7.5</v>
      </c>
      <c r="O5353">
        <v>12</v>
      </c>
      <c r="P5353" s="5">
        <v>0.66249999999999998</v>
      </c>
      <c r="Q5353" s="5">
        <v>0.66874999999999996</v>
      </c>
      <c r="R5353">
        <v>26</v>
      </c>
      <c r="S5353" t="s">
        <v>55</v>
      </c>
      <c r="T5353">
        <v>2</v>
      </c>
      <c r="U5353">
        <v>5</v>
      </c>
      <c r="X5353" t="str">
        <f>VLOOKUP($S5353,Taxonomic!A:D,2,FALSE)</f>
        <v>blenniidae</v>
      </c>
      <c r="Y5353" t="str">
        <f>VLOOKUP(S5353,Taxonomic!A:D,3,FALSE)</f>
        <v>parablennius</v>
      </c>
      <c r="Z5353" t="str">
        <f>VLOOKUP(S5353,Taxonomic!A:D,4,FALSE)</f>
        <v>pilicornis</v>
      </c>
    </row>
    <row r="5354" spans="1:26" x14ac:dyDescent="0.2">
      <c r="A5354" t="s">
        <v>30</v>
      </c>
      <c r="B5354" t="s">
        <v>215</v>
      </c>
      <c r="C5354" s="4" t="s">
        <v>197</v>
      </c>
      <c r="D5354">
        <v>2021</v>
      </c>
      <c r="E5354">
        <v>2</v>
      </c>
      <c r="F5354" s="9">
        <v>1</v>
      </c>
      <c r="G5354" t="s">
        <v>455</v>
      </c>
      <c r="H5354" t="s">
        <v>151</v>
      </c>
      <c r="I5354">
        <f>VLOOKUP(B5354,Information_sites!D:E,2,FALSE)</f>
        <v>-24.100999999999999</v>
      </c>
      <c r="J5354">
        <f>VLOOKUP(B5354,Information_sites!D:F,3,FALSE)</f>
        <v>-45.6997</v>
      </c>
      <c r="K5354">
        <v>10</v>
      </c>
      <c r="L5354">
        <v>113</v>
      </c>
      <c r="M5354">
        <v>40</v>
      </c>
      <c r="N5354">
        <v>9.6999999999999993</v>
      </c>
      <c r="O5354">
        <v>8</v>
      </c>
      <c r="P5354" s="5">
        <v>0.67013888888888895</v>
      </c>
      <c r="Q5354" s="5">
        <v>0.67430555555555605</v>
      </c>
      <c r="R5354">
        <v>17</v>
      </c>
      <c r="S5354" t="s">
        <v>41</v>
      </c>
      <c r="T5354">
        <v>1</v>
      </c>
      <c r="U5354">
        <v>35</v>
      </c>
      <c r="X5354" t="str">
        <f>VLOOKUP($S5354,Taxonomic!A:D,2,FALSE)</f>
        <v>holocentridae</v>
      </c>
      <c r="Y5354" t="str">
        <f>VLOOKUP(S5354,Taxonomic!A:D,3,FALSE)</f>
        <v>holocentrus</v>
      </c>
      <c r="Z5354" t="str">
        <f>VLOOKUP(S5354,Taxonomic!A:D,4,FALSE)</f>
        <v>adscensionis</v>
      </c>
    </row>
    <row r="5355" spans="1:26" x14ac:dyDescent="0.2">
      <c r="A5355" t="s">
        <v>30</v>
      </c>
      <c r="B5355" t="s">
        <v>215</v>
      </c>
      <c r="C5355" s="4" t="s">
        <v>197</v>
      </c>
      <c r="D5355">
        <v>2021</v>
      </c>
      <c r="E5355">
        <v>2</v>
      </c>
      <c r="F5355" s="9">
        <v>1</v>
      </c>
      <c r="G5355" t="s">
        <v>455</v>
      </c>
      <c r="H5355" t="s">
        <v>151</v>
      </c>
      <c r="I5355">
        <f>VLOOKUP(B5355,Information_sites!D:E,2,FALSE)</f>
        <v>-24.100999999999999</v>
      </c>
      <c r="J5355">
        <f>VLOOKUP(B5355,Information_sites!D:F,3,FALSE)</f>
        <v>-45.6997</v>
      </c>
      <c r="K5355">
        <v>10</v>
      </c>
      <c r="L5355">
        <v>113</v>
      </c>
      <c r="M5355">
        <v>40</v>
      </c>
      <c r="N5355">
        <v>9.6999999999999993</v>
      </c>
      <c r="O5355">
        <v>8</v>
      </c>
      <c r="P5355" s="5">
        <v>0.67013888888888895</v>
      </c>
      <c r="Q5355" s="5">
        <v>0.67430555555555605</v>
      </c>
      <c r="R5355">
        <v>17</v>
      </c>
      <c r="S5355" t="s">
        <v>50</v>
      </c>
      <c r="T5355">
        <v>1</v>
      </c>
      <c r="U5355">
        <v>30</v>
      </c>
      <c r="X5355" t="str">
        <f>VLOOKUP($S5355,Taxonomic!A:D,2,FALSE)</f>
        <v>haemulidae</v>
      </c>
      <c r="Y5355" t="str">
        <f>VLOOKUP(S5355,Taxonomic!A:D,3,FALSE)</f>
        <v>anisotremus</v>
      </c>
      <c r="Z5355" t="str">
        <f>VLOOKUP(S5355,Taxonomic!A:D,4,FALSE)</f>
        <v>virginicus</v>
      </c>
    </row>
    <row r="5356" spans="1:26" x14ac:dyDescent="0.2">
      <c r="A5356" t="s">
        <v>30</v>
      </c>
      <c r="B5356" t="s">
        <v>215</v>
      </c>
      <c r="C5356" s="4" t="s">
        <v>197</v>
      </c>
      <c r="D5356">
        <v>2021</v>
      </c>
      <c r="E5356">
        <v>2</v>
      </c>
      <c r="F5356" s="9">
        <v>1</v>
      </c>
      <c r="G5356" t="s">
        <v>455</v>
      </c>
      <c r="H5356" t="s">
        <v>151</v>
      </c>
      <c r="I5356">
        <f>VLOOKUP(B5356,Information_sites!D:E,2,FALSE)</f>
        <v>-24.100999999999999</v>
      </c>
      <c r="J5356">
        <f>VLOOKUP(B5356,Information_sites!D:F,3,FALSE)</f>
        <v>-45.6997</v>
      </c>
      <c r="K5356">
        <v>10</v>
      </c>
      <c r="L5356">
        <v>113</v>
      </c>
      <c r="M5356">
        <v>40</v>
      </c>
      <c r="N5356">
        <v>9.6999999999999993</v>
      </c>
      <c r="O5356">
        <v>8</v>
      </c>
      <c r="P5356" s="5">
        <v>0.67013888888888895</v>
      </c>
      <c r="Q5356" s="5">
        <v>0.67430555555555605</v>
      </c>
      <c r="R5356">
        <v>17</v>
      </c>
      <c r="S5356" t="s">
        <v>39</v>
      </c>
      <c r="T5356">
        <v>3</v>
      </c>
      <c r="U5356">
        <v>17</v>
      </c>
      <c r="X5356" t="str">
        <f>VLOOKUP($S5356,Taxonomic!A:D,2,FALSE)</f>
        <v>haemulidae</v>
      </c>
      <c r="Y5356" t="str">
        <f>VLOOKUP(S5356,Taxonomic!A:D,3,FALSE)</f>
        <v>haemulon</v>
      </c>
      <c r="Z5356" t="str">
        <f>VLOOKUP(S5356,Taxonomic!A:D,4,FALSE)</f>
        <v>aurolineatum</v>
      </c>
    </row>
    <row r="5357" spans="1:26" x14ac:dyDescent="0.2">
      <c r="A5357" t="s">
        <v>30</v>
      </c>
      <c r="B5357" t="s">
        <v>215</v>
      </c>
      <c r="C5357" s="4" t="s">
        <v>197</v>
      </c>
      <c r="D5357">
        <v>2021</v>
      </c>
      <c r="E5357">
        <v>2</v>
      </c>
      <c r="F5357" s="9">
        <v>1</v>
      </c>
      <c r="G5357" t="s">
        <v>455</v>
      </c>
      <c r="H5357" t="s">
        <v>151</v>
      </c>
      <c r="I5357">
        <f>VLOOKUP(B5357,Information_sites!D:E,2,FALSE)</f>
        <v>-24.100999999999999</v>
      </c>
      <c r="J5357">
        <f>VLOOKUP(B5357,Information_sites!D:F,3,FALSE)</f>
        <v>-45.6997</v>
      </c>
      <c r="K5357">
        <v>10</v>
      </c>
      <c r="L5357">
        <v>113</v>
      </c>
      <c r="M5357">
        <v>40</v>
      </c>
      <c r="N5357">
        <v>9.6999999999999993</v>
      </c>
      <c r="O5357">
        <v>8</v>
      </c>
      <c r="P5357" s="5">
        <v>0.67013888888888895</v>
      </c>
      <c r="Q5357" s="5">
        <v>0.67430555555555605</v>
      </c>
      <c r="R5357">
        <v>17</v>
      </c>
      <c r="S5357" t="s">
        <v>39</v>
      </c>
      <c r="T5357">
        <v>12</v>
      </c>
      <c r="U5357">
        <v>20</v>
      </c>
      <c r="X5357" t="str">
        <f>VLOOKUP($S5357,Taxonomic!A:D,2,FALSE)</f>
        <v>haemulidae</v>
      </c>
      <c r="Y5357" t="str">
        <f>VLOOKUP(S5357,Taxonomic!A:D,3,FALSE)</f>
        <v>haemulon</v>
      </c>
      <c r="Z5357" t="str">
        <f>VLOOKUP(S5357,Taxonomic!A:D,4,FALSE)</f>
        <v>aurolineatum</v>
      </c>
    </row>
    <row r="5358" spans="1:26" x14ac:dyDescent="0.2">
      <c r="A5358" t="s">
        <v>30</v>
      </c>
      <c r="B5358" t="s">
        <v>215</v>
      </c>
      <c r="C5358" s="4" t="s">
        <v>197</v>
      </c>
      <c r="D5358">
        <v>2021</v>
      </c>
      <c r="E5358">
        <v>2</v>
      </c>
      <c r="F5358" s="9">
        <v>1</v>
      </c>
      <c r="G5358" t="s">
        <v>455</v>
      </c>
      <c r="H5358" t="s">
        <v>151</v>
      </c>
      <c r="I5358">
        <f>VLOOKUP(B5358,Information_sites!D:E,2,FALSE)</f>
        <v>-24.100999999999999</v>
      </c>
      <c r="J5358">
        <f>VLOOKUP(B5358,Information_sites!D:F,3,FALSE)</f>
        <v>-45.6997</v>
      </c>
      <c r="K5358">
        <v>10</v>
      </c>
      <c r="L5358">
        <v>113</v>
      </c>
      <c r="M5358">
        <v>40</v>
      </c>
      <c r="N5358">
        <v>9.6999999999999993</v>
      </c>
      <c r="O5358">
        <v>8</v>
      </c>
      <c r="P5358" s="5">
        <v>0.67013888888888895</v>
      </c>
      <c r="Q5358" s="5">
        <v>0.67430555555555605</v>
      </c>
      <c r="R5358">
        <v>17</v>
      </c>
      <c r="S5358" t="s">
        <v>51</v>
      </c>
      <c r="T5358">
        <v>1</v>
      </c>
      <c r="U5358">
        <v>25</v>
      </c>
      <c r="X5358" t="str">
        <f>VLOOKUP($S5358,Taxonomic!A:D,2,FALSE)</f>
        <v>sparidae</v>
      </c>
      <c r="Y5358" t="str">
        <f>VLOOKUP(S5358,Taxonomic!A:D,3,FALSE)</f>
        <v>diplodus</v>
      </c>
      <c r="Z5358" t="str">
        <f>VLOOKUP(S5358,Taxonomic!A:D,4,FALSE)</f>
        <v>argenteus</v>
      </c>
    </row>
    <row r="5359" spans="1:26" x14ac:dyDescent="0.2">
      <c r="A5359" t="s">
        <v>30</v>
      </c>
      <c r="B5359" t="s">
        <v>215</v>
      </c>
      <c r="C5359" s="4" t="s">
        <v>197</v>
      </c>
      <c r="D5359">
        <v>2021</v>
      </c>
      <c r="E5359">
        <v>2</v>
      </c>
      <c r="F5359" s="9">
        <v>1</v>
      </c>
      <c r="G5359" t="s">
        <v>455</v>
      </c>
      <c r="H5359" t="s">
        <v>151</v>
      </c>
      <c r="I5359">
        <f>VLOOKUP(B5359,Information_sites!D:E,2,FALSE)</f>
        <v>-24.100999999999999</v>
      </c>
      <c r="J5359">
        <f>VLOOKUP(B5359,Information_sites!D:F,3,FALSE)</f>
        <v>-45.6997</v>
      </c>
      <c r="K5359">
        <v>10</v>
      </c>
      <c r="L5359">
        <v>113</v>
      </c>
      <c r="M5359">
        <v>40</v>
      </c>
      <c r="N5359">
        <v>9.6999999999999993</v>
      </c>
      <c r="O5359">
        <v>8</v>
      </c>
      <c r="P5359" s="5">
        <v>0.67013888888888895</v>
      </c>
      <c r="Q5359" s="5">
        <v>0.67430555555555605</v>
      </c>
      <c r="R5359">
        <v>17</v>
      </c>
      <c r="S5359" t="s">
        <v>51</v>
      </c>
      <c r="T5359">
        <v>1</v>
      </c>
      <c r="U5359">
        <v>28</v>
      </c>
      <c r="X5359" t="str">
        <f>VLOOKUP($S5359,Taxonomic!A:D,2,FALSE)</f>
        <v>sparidae</v>
      </c>
      <c r="Y5359" t="str">
        <f>VLOOKUP(S5359,Taxonomic!A:D,3,FALSE)</f>
        <v>diplodus</v>
      </c>
      <c r="Z5359" t="str">
        <f>VLOOKUP(S5359,Taxonomic!A:D,4,FALSE)</f>
        <v>argenteus</v>
      </c>
    </row>
    <row r="5360" spans="1:26" x14ac:dyDescent="0.2">
      <c r="A5360" t="s">
        <v>30</v>
      </c>
      <c r="B5360" t="s">
        <v>215</v>
      </c>
      <c r="C5360" s="4" t="s">
        <v>197</v>
      </c>
      <c r="D5360">
        <v>2021</v>
      </c>
      <c r="E5360">
        <v>2</v>
      </c>
      <c r="F5360" s="9">
        <v>1</v>
      </c>
      <c r="G5360" t="s">
        <v>455</v>
      </c>
      <c r="H5360" t="s">
        <v>151</v>
      </c>
      <c r="I5360">
        <f>VLOOKUP(B5360,Information_sites!D:E,2,FALSE)</f>
        <v>-24.100999999999999</v>
      </c>
      <c r="J5360">
        <f>VLOOKUP(B5360,Information_sites!D:F,3,FALSE)</f>
        <v>-45.6997</v>
      </c>
      <c r="K5360">
        <v>10</v>
      </c>
      <c r="L5360">
        <v>113</v>
      </c>
      <c r="M5360">
        <v>40</v>
      </c>
      <c r="N5360">
        <v>9.6999999999999993</v>
      </c>
      <c r="O5360">
        <v>8</v>
      </c>
      <c r="P5360" s="5">
        <v>0.67013888888888895</v>
      </c>
      <c r="Q5360" s="5">
        <v>0.67430555555555605</v>
      </c>
      <c r="R5360">
        <v>17</v>
      </c>
      <c r="S5360" t="s">
        <v>51</v>
      </c>
      <c r="T5360">
        <v>1</v>
      </c>
      <c r="U5360">
        <v>30</v>
      </c>
      <c r="X5360" t="str">
        <f>VLOOKUP($S5360,Taxonomic!A:D,2,FALSE)</f>
        <v>sparidae</v>
      </c>
      <c r="Y5360" t="str">
        <f>VLOOKUP(S5360,Taxonomic!A:D,3,FALSE)</f>
        <v>diplodus</v>
      </c>
      <c r="Z5360" t="str">
        <f>VLOOKUP(S5360,Taxonomic!A:D,4,FALSE)</f>
        <v>argenteus</v>
      </c>
    </row>
    <row r="5361" spans="1:26" x14ac:dyDescent="0.2">
      <c r="A5361" t="s">
        <v>30</v>
      </c>
      <c r="B5361" t="s">
        <v>215</v>
      </c>
      <c r="C5361" s="4" t="s">
        <v>197</v>
      </c>
      <c r="D5361">
        <v>2021</v>
      </c>
      <c r="E5361">
        <v>2</v>
      </c>
      <c r="F5361" s="9">
        <v>1</v>
      </c>
      <c r="G5361" t="s">
        <v>455</v>
      </c>
      <c r="H5361" t="s">
        <v>151</v>
      </c>
      <c r="I5361">
        <f>VLOOKUP(B5361,Information_sites!D:E,2,FALSE)</f>
        <v>-24.100999999999999</v>
      </c>
      <c r="J5361">
        <f>VLOOKUP(B5361,Information_sites!D:F,3,FALSE)</f>
        <v>-45.6997</v>
      </c>
      <c r="K5361">
        <v>10</v>
      </c>
      <c r="L5361">
        <v>113</v>
      </c>
      <c r="M5361">
        <v>40</v>
      </c>
      <c r="N5361">
        <v>9.6999999999999993</v>
      </c>
      <c r="O5361">
        <v>8</v>
      </c>
      <c r="P5361" s="5">
        <v>0.67013888888888895</v>
      </c>
      <c r="Q5361" s="5">
        <v>0.67430555555555605</v>
      </c>
      <c r="R5361">
        <v>17</v>
      </c>
      <c r="S5361" t="s">
        <v>200</v>
      </c>
      <c r="T5361">
        <v>1</v>
      </c>
      <c r="U5361">
        <v>50</v>
      </c>
      <c r="X5361" t="str">
        <f>VLOOKUP($S5361,Taxonomic!A:D,2,FALSE)</f>
        <v>ophichthidae</v>
      </c>
      <c r="Y5361" t="str">
        <f>VLOOKUP(S5361,Taxonomic!A:D,3,FALSE)</f>
        <v>myrichthys</v>
      </c>
      <c r="Z5361" t="str">
        <f>VLOOKUP(S5361,Taxonomic!A:D,4,FALSE)</f>
        <v>ocellatus</v>
      </c>
    </row>
    <row r="5362" spans="1:26" x14ac:dyDescent="0.2">
      <c r="A5362" t="s">
        <v>30</v>
      </c>
      <c r="B5362" t="s">
        <v>215</v>
      </c>
      <c r="C5362" s="4" t="s">
        <v>197</v>
      </c>
      <c r="D5362">
        <v>2021</v>
      </c>
      <c r="E5362">
        <v>2</v>
      </c>
      <c r="F5362" s="9">
        <v>1</v>
      </c>
      <c r="G5362" t="s">
        <v>455</v>
      </c>
      <c r="H5362" t="s">
        <v>151</v>
      </c>
      <c r="I5362">
        <f>VLOOKUP(B5362,Information_sites!D:E,2,FALSE)</f>
        <v>-24.100999999999999</v>
      </c>
      <c r="J5362">
        <f>VLOOKUP(B5362,Information_sites!D:F,3,FALSE)</f>
        <v>-45.6997</v>
      </c>
      <c r="K5362">
        <v>10</v>
      </c>
      <c r="L5362">
        <v>113</v>
      </c>
      <c r="M5362">
        <v>40</v>
      </c>
      <c r="N5362">
        <v>9.6999999999999993</v>
      </c>
      <c r="O5362">
        <v>8</v>
      </c>
      <c r="P5362" s="5">
        <v>0.67013888888888895</v>
      </c>
      <c r="Q5362" s="5">
        <v>0.67430555555555605</v>
      </c>
      <c r="R5362">
        <v>17</v>
      </c>
      <c r="S5362" t="s">
        <v>33</v>
      </c>
      <c r="T5362">
        <v>2</v>
      </c>
      <c r="U5362">
        <v>15</v>
      </c>
      <c r="X5362" t="str">
        <f>VLOOKUP($S5362,Taxonomic!A:D,2,FALSE)</f>
        <v>pomacentridae</v>
      </c>
      <c r="Y5362" t="str">
        <f>VLOOKUP(S5362,Taxonomic!A:D,3,FALSE)</f>
        <v>abudefduf</v>
      </c>
      <c r="Z5362" t="str">
        <f>VLOOKUP(S5362,Taxonomic!A:D,4,FALSE)</f>
        <v>saxatilis</v>
      </c>
    </row>
    <row r="5363" spans="1:26" x14ac:dyDescent="0.2">
      <c r="A5363" t="s">
        <v>30</v>
      </c>
      <c r="B5363" t="s">
        <v>215</v>
      </c>
      <c r="C5363" s="4" t="s">
        <v>197</v>
      </c>
      <c r="D5363">
        <v>2021</v>
      </c>
      <c r="E5363">
        <v>2</v>
      </c>
      <c r="F5363" s="9">
        <v>1</v>
      </c>
      <c r="G5363" t="s">
        <v>455</v>
      </c>
      <c r="H5363" t="s">
        <v>151</v>
      </c>
      <c r="I5363">
        <f>VLOOKUP(B5363,Information_sites!D:E,2,FALSE)</f>
        <v>-24.100999999999999</v>
      </c>
      <c r="J5363">
        <f>VLOOKUP(B5363,Information_sites!D:F,3,FALSE)</f>
        <v>-45.6997</v>
      </c>
      <c r="K5363">
        <v>10</v>
      </c>
      <c r="L5363">
        <v>113</v>
      </c>
      <c r="M5363">
        <v>40</v>
      </c>
      <c r="N5363">
        <v>9.6999999999999993</v>
      </c>
      <c r="O5363">
        <v>8</v>
      </c>
      <c r="P5363" s="5">
        <v>0.67013888888888895</v>
      </c>
      <c r="Q5363" s="5">
        <v>0.67430555555555605</v>
      </c>
      <c r="R5363">
        <v>17</v>
      </c>
      <c r="S5363" t="s">
        <v>33</v>
      </c>
      <c r="T5363">
        <v>1</v>
      </c>
      <c r="U5363">
        <v>17</v>
      </c>
      <c r="X5363" t="str">
        <f>VLOOKUP($S5363,Taxonomic!A:D,2,FALSE)</f>
        <v>pomacentridae</v>
      </c>
      <c r="Y5363" t="str">
        <f>VLOOKUP(S5363,Taxonomic!A:D,3,FALSE)</f>
        <v>abudefduf</v>
      </c>
      <c r="Z5363" t="str">
        <f>VLOOKUP(S5363,Taxonomic!A:D,4,FALSE)</f>
        <v>saxatilis</v>
      </c>
    </row>
    <row r="5364" spans="1:26" x14ac:dyDescent="0.2">
      <c r="A5364" t="s">
        <v>30</v>
      </c>
      <c r="B5364" t="s">
        <v>215</v>
      </c>
      <c r="C5364" s="4" t="s">
        <v>197</v>
      </c>
      <c r="D5364">
        <v>2021</v>
      </c>
      <c r="E5364">
        <v>2</v>
      </c>
      <c r="F5364" s="9">
        <v>1</v>
      </c>
      <c r="G5364" t="s">
        <v>455</v>
      </c>
      <c r="H5364" t="s">
        <v>151</v>
      </c>
      <c r="I5364">
        <f>VLOOKUP(B5364,Information_sites!D:E,2,FALSE)</f>
        <v>-24.100999999999999</v>
      </c>
      <c r="J5364">
        <f>VLOOKUP(B5364,Information_sites!D:F,3,FALSE)</f>
        <v>-45.6997</v>
      </c>
      <c r="K5364">
        <v>10</v>
      </c>
      <c r="L5364">
        <v>113</v>
      </c>
      <c r="M5364">
        <v>40</v>
      </c>
      <c r="N5364">
        <v>9.6999999999999993</v>
      </c>
      <c r="O5364">
        <v>8</v>
      </c>
      <c r="P5364" s="5">
        <v>0.67013888888888895</v>
      </c>
      <c r="Q5364" s="5">
        <v>0.67430555555555605</v>
      </c>
      <c r="R5364">
        <v>17</v>
      </c>
      <c r="S5364" t="s">
        <v>100</v>
      </c>
      <c r="T5364">
        <v>2</v>
      </c>
      <c r="U5364">
        <v>3</v>
      </c>
      <c r="X5364" t="str">
        <f>VLOOKUP($S5364,Taxonomic!A:D,2,FALSE)</f>
        <v>gobiidae</v>
      </c>
      <c r="Y5364" t="str">
        <f>VLOOKUP(S5364,Taxonomic!A:D,3,FALSE)</f>
        <v>coryphopterus</v>
      </c>
      <c r="Z5364" t="str">
        <f>VLOOKUP(S5364,Taxonomic!A:D,4,FALSE)</f>
        <v>glaucofraenum</v>
      </c>
    </row>
    <row r="5365" spans="1:26" x14ac:dyDescent="0.2">
      <c r="A5365" t="s">
        <v>30</v>
      </c>
      <c r="B5365" t="s">
        <v>215</v>
      </c>
      <c r="C5365" s="4" t="s">
        <v>197</v>
      </c>
      <c r="D5365">
        <v>2021</v>
      </c>
      <c r="E5365">
        <v>2</v>
      </c>
      <c r="F5365" s="9">
        <v>1</v>
      </c>
      <c r="G5365" t="s">
        <v>455</v>
      </c>
      <c r="H5365" t="s">
        <v>151</v>
      </c>
      <c r="I5365">
        <f>VLOOKUP(B5365,Information_sites!D:E,2,FALSE)</f>
        <v>-24.100999999999999</v>
      </c>
      <c r="J5365">
        <f>VLOOKUP(B5365,Information_sites!D:F,3,FALSE)</f>
        <v>-45.6997</v>
      </c>
      <c r="K5365">
        <v>10</v>
      </c>
      <c r="L5365">
        <v>113</v>
      </c>
      <c r="M5365">
        <v>40</v>
      </c>
      <c r="N5365">
        <v>9.6999999999999993</v>
      </c>
      <c r="O5365">
        <v>8</v>
      </c>
      <c r="P5365" s="5">
        <v>0.67013888888888895</v>
      </c>
      <c r="Q5365" s="5">
        <v>0.67430555555555605</v>
      </c>
      <c r="R5365">
        <v>17</v>
      </c>
      <c r="S5365" t="s">
        <v>100</v>
      </c>
      <c r="T5365">
        <v>7</v>
      </c>
      <c r="U5365">
        <v>5</v>
      </c>
      <c r="X5365" t="str">
        <f>VLOOKUP($S5365,Taxonomic!A:D,2,FALSE)</f>
        <v>gobiidae</v>
      </c>
      <c r="Y5365" t="str">
        <f>VLOOKUP(S5365,Taxonomic!A:D,3,FALSE)</f>
        <v>coryphopterus</v>
      </c>
      <c r="Z5365" t="str">
        <f>VLOOKUP(S5365,Taxonomic!A:D,4,FALSE)</f>
        <v>glaucofraenum</v>
      </c>
    </row>
    <row r="5366" spans="1:26" x14ac:dyDescent="0.2">
      <c r="A5366" t="s">
        <v>30</v>
      </c>
      <c r="B5366" t="s">
        <v>215</v>
      </c>
      <c r="C5366" s="4" t="s">
        <v>197</v>
      </c>
      <c r="D5366">
        <v>2021</v>
      </c>
      <c r="E5366">
        <v>2</v>
      </c>
      <c r="F5366" s="9">
        <v>1</v>
      </c>
      <c r="G5366" t="s">
        <v>455</v>
      </c>
      <c r="H5366" t="s">
        <v>151</v>
      </c>
      <c r="I5366">
        <f>VLOOKUP(B5366,Information_sites!D:E,2,FALSE)</f>
        <v>-24.100999999999999</v>
      </c>
      <c r="J5366">
        <f>VLOOKUP(B5366,Information_sites!D:F,3,FALSE)</f>
        <v>-45.6997</v>
      </c>
      <c r="K5366">
        <v>10</v>
      </c>
      <c r="L5366">
        <v>113</v>
      </c>
      <c r="M5366">
        <v>40</v>
      </c>
      <c r="N5366">
        <v>9.6999999999999993</v>
      </c>
      <c r="O5366">
        <v>8</v>
      </c>
      <c r="P5366" s="5">
        <v>0.67013888888888895</v>
      </c>
      <c r="Q5366" s="5">
        <v>0.67430555555555605</v>
      </c>
      <c r="R5366">
        <v>17</v>
      </c>
      <c r="S5366" t="s">
        <v>100</v>
      </c>
      <c r="T5366">
        <v>3</v>
      </c>
      <c r="U5366">
        <v>7</v>
      </c>
      <c r="X5366" t="str">
        <f>VLOOKUP($S5366,Taxonomic!A:D,2,FALSE)</f>
        <v>gobiidae</v>
      </c>
      <c r="Y5366" t="str">
        <f>VLOOKUP(S5366,Taxonomic!A:D,3,FALSE)</f>
        <v>coryphopterus</v>
      </c>
      <c r="Z5366" t="str">
        <f>VLOOKUP(S5366,Taxonomic!A:D,4,FALSE)</f>
        <v>glaucofraenum</v>
      </c>
    </row>
    <row r="5367" spans="1:26" x14ac:dyDescent="0.2">
      <c r="A5367" t="s">
        <v>30</v>
      </c>
      <c r="B5367" t="s">
        <v>215</v>
      </c>
      <c r="C5367" s="4" t="s">
        <v>197</v>
      </c>
      <c r="D5367">
        <v>2021</v>
      </c>
      <c r="E5367">
        <v>2</v>
      </c>
      <c r="F5367" s="9">
        <v>1</v>
      </c>
      <c r="G5367" t="s">
        <v>455</v>
      </c>
      <c r="H5367" t="s">
        <v>151</v>
      </c>
      <c r="I5367">
        <f>VLOOKUP(B5367,Information_sites!D:E,2,FALSE)</f>
        <v>-24.100999999999999</v>
      </c>
      <c r="J5367">
        <f>VLOOKUP(B5367,Information_sites!D:F,3,FALSE)</f>
        <v>-45.6997</v>
      </c>
      <c r="K5367">
        <v>11</v>
      </c>
      <c r="L5367">
        <v>114</v>
      </c>
      <c r="M5367">
        <v>40</v>
      </c>
      <c r="N5367">
        <v>7.2</v>
      </c>
      <c r="O5367">
        <v>12</v>
      </c>
      <c r="P5367" s="5">
        <v>0.67500000000000004</v>
      </c>
      <c r="Q5367" s="5">
        <v>0.68055555555555602</v>
      </c>
      <c r="R5367">
        <v>26</v>
      </c>
      <c r="S5367" t="s">
        <v>72</v>
      </c>
      <c r="T5367">
        <v>1</v>
      </c>
      <c r="U5367">
        <v>25</v>
      </c>
      <c r="X5367" t="str">
        <f>VLOOKUP($S5367,Taxonomic!A:D,2,FALSE)</f>
        <v>carangidae</v>
      </c>
      <c r="Y5367" t="str">
        <f>VLOOKUP(S5367,Taxonomic!A:D,3,FALSE)</f>
        <v>caranx</v>
      </c>
      <c r="Z5367" t="str">
        <f>VLOOKUP(S5367,Taxonomic!A:D,4,FALSE)</f>
        <v>latus</v>
      </c>
    </row>
    <row r="5368" spans="1:26" x14ac:dyDescent="0.2">
      <c r="A5368" t="s">
        <v>30</v>
      </c>
      <c r="B5368" t="s">
        <v>215</v>
      </c>
      <c r="C5368" s="4" t="s">
        <v>197</v>
      </c>
      <c r="D5368">
        <v>2021</v>
      </c>
      <c r="E5368">
        <v>2</v>
      </c>
      <c r="F5368" s="9">
        <v>1</v>
      </c>
      <c r="G5368" t="s">
        <v>455</v>
      </c>
      <c r="H5368" t="s">
        <v>151</v>
      </c>
      <c r="I5368">
        <f>VLOOKUP(B5368,Information_sites!D:E,2,FALSE)</f>
        <v>-24.100999999999999</v>
      </c>
      <c r="J5368">
        <f>VLOOKUP(B5368,Information_sites!D:F,3,FALSE)</f>
        <v>-45.6997</v>
      </c>
      <c r="K5368">
        <v>11</v>
      </c>
      <c r="L5368">
        <v>114</v>
      </c>
      <c r="M5368">
        <v>40</v>
      </c>
      <c r="N5368">
        <v>7.2</v>
      </c>
      <c r="O5368">
        <v>12</v>
      </c>
      <c r="P5368" s="5">
        <v>0.67500000000000004</v>
      </c>
      <c r="Q5368" s="5">
        <v>0.68055555555555602</v>
      </c>
      <c r="R5368">
        <v>26</v>
      </c>
      <c r="S5368" t="s">
        <v>207</v>
      </c>
      <c r="T5368">
        <v>1</v>
      </c>
      <c r="U5368">
        <v>35</v>
      </c>
      <c r="X5368" t="str">
        <f>VLOOKUP($S5368,Taxonomic!A:D,2,FALSE)</f>
        <v>synodontidae</v>
      </c>
      <c r="Y5368" t="str">
        <f>VLOOKUP(S5368,Taxonomic!A:D,3,FALSE)</f>
        <v>synodus</v>
      </c>
      <c r="Z5368" t="str">
        <f>VLOOKUP(S5368,Taxonomic!A:D,4,FALSE)</f>
        <v>intermedius</v>
      </c>
    </row>
    <row r="5369" spans="1:26" x14ac:dyDescent="0.2">
      <c r="A5369" t="s">
        <v>30</v>
      </c>
      <c r="B5369" t="s">
        <v>215</v>
      </c>
      <c r="C5369" s="4" t="s">
        <v>197</v>
      </c>
      <c r="D5369">
        <v>2021</v>
      </c>
      <c r="E5369">
        <v>2</v>
      </c>
      <c r="F5369" s="9">
        <v>1</v>
      </c>
      <c r="G5369" t="s">
        <v>455</v>
      </c>
      <c r="H5369" t="s">
        <v>151</v>
      </c>
      <c r="I5369">
        <f>VLOOKUP(B5369,Information_sites!D:E,2,FALSE)</f>
        <v>-24.100999999999999</v>
      </c>
      <c r="J5369">
        <f>VLOOKUP(B5369,Information_sites!D:F,3,FALSE)</f>
        <v>-45.6997</v>
      </c>
      <c r="K5369">
        <v>11</v>
      </c>
      <c r="L5369">
        <v>114</v>
      </c>
      <c r="M5369">
        <v>40</v>
      </c>
      <c r="N5369">
        <v>7.2</v>
      </c>
      <c r="O5369">
        <v>12</v>
      </c>
      <c r="P5369" s="5">
        <v>0.67500000000000004</v>
      </c>
      <c r="Q5369" s="5">
        <v>0.68055555555555602</v>
      </c>
      <c r="R5369">
        <v>26</v>
      </c>
      <c r="S5369" t="s">
        <v>39</v>
      </c>
      <c r="T5369">
        <v>7</v>
      </c>
      <c r="U5369">
        <v>55</v>
      </c>
      <c r="X5369" t="str">
        <f>VLOOKUP($S5369,Taxonomic!A:D,2,FALSE)</f>
        <v>haemulidae</v>
      </c>
      <c r="Y5369" t="str">
        <f>VLOOKUP(S5369,Taxonomic!A:D,3,FALSE)</f>
        <v>haemulon</v>
      </c>
      <c r="Z5369" t="str">
        <f>VLOOKUP(S5369,Taxonomic!A:D,4,FALSE)</f>
        <v>aurolineatum</v>
      </c>
    </row>
    <row r="5370" spans="1:26" x14ac:dyDescent="0.2">
      <c r="A5370" t="s">
        <v>30</v>
      </c>
      <c r="B5370" t="s">
        <v>215</v>
      </c>
      <c r="C5370" s="4" t="s">
        <v>197</v>
      </c>
      <c r="D5370">
        <v>2021</v>
      </c>
      <c r="E5370">
        <v>2</v>
      </c>
      <c r="F5370" s="9">
        <v>1</v>
      </c>
      <c r="G5370" t="s">
        <v>455</v>
      </c>
      <c r="H5370" t="s">
        <v>151</v>
      </c>
      <c r="I5370">
        <f>VLOOKUP(B5370,Information_sites!D:E,2,FALSE)</f>
        <v>-24.100999999999999</v>
      </c>
      <c r="J5370">
        <f>VLOOKUP(B5370,Information_sites!D:F,3,FALSE)</f>
        <v>-45.6997</v>
      </c>
      <c r="K5370">
        <v>11</v>
      </c>
      <c r="L5370">
        <v>114</v>
      </c>
      <c r="M5370">
        <v>40</v>
      </c>
      <c r="N5370">
        <v>7.2</v>
      </c>
      <c r="O5370">
        <v>12</v>
      </c>
      <c r="P5370" s="5">
        <v>0.67500000000000004</v>
      </c>
      <c r="Q5370" s="5">
        <v>0.68055555555555602</v>
      </c>
      <c r="R5370">
        <v>26</v>
      </c>
      <c r="S5370" t="s">
        <v>39</v>
      </c>
      <c r="T5370">
        <v>3</v>
      </c>
      <c r="U5370">
        <v>12</v>
      </c>
      <c r="X5370" t="str">
        <f>VLOOKUP($S5370,Taxonomic!A:D,2,FALSE)</f>
        <v>haemulidae</v>
      </c>
      <c r="Y5370" t="str">
        <f>VLOOKUP(S5370,Taxonomic!A:D,3,FALSE)</f>
        <v>haemulon</v>
      </c>
      <c r="Z5370" t="str">
        <f>VLOOKUP(S5370,Taxonomic!A:D,4,FALSE)</f>
        <v>aurolineatum</v>
      </c>
    </row>
    <row r="5371" spans="1:26" x14ac:dyDescent="0.2">
      <c r="A5371" t="s">
        <v>30</v>
      </c>
      <c r="B5371" t="s">
        <v>215</v>
      </c>
      <c r="C5371" s="4" t="s">
        <v>197</v>
      </c>
      <c r="D5371">
        <v>2021</v>
      </c>
      <c r="E5371">
        <v>2</v>
      </c>
      <c r="F5371" s="9">
        <v>1</v>
      </c>
      <c r="G5371" t="s">
        <v>455</v>
      </c>
      <c r="H5371" t="s">
        <v>151</v>
      </c>
      <c r="I5371">
        <f>VLOOKUP(B5371,Information_sites!D:E,2,FALSE)</f>
        <v>-24.100999999999999</v>
      </c>
      <c r="J5371">
        <f>VLOOKUP(B5371,Information_sites!D:F,3,FALSE)</f>
        <v>-45.6997</v>
      </c>
      <c r="K5371">
        <v>11</v>
      </c>
      <c r="L5371">
        <v>114</v>
      </c>
      <c r="M5371">
        <v>40</v>
      </c>
      <c r="N5371">
        <v>7.2</v>
      </c>
      <c r="O5371">
        <v>12</v>
      </c>
      <c r="P5371" s="5">
        <v>0.67500000000000004</v>
      </c>
      <c r="Q5371" s="5">
        <v>0.68055555555555602</v>
      </c>
      <c r="R5371">
        <v>26</v>
      </c>
      <c r="S5371" t="s">
        <v>39</v>
      </c>
      <c r="T5371">
        <v>6</v>
      </c>
      <c r="U5371">
        <v>15</v>
      </c>
      <c r="X5371" t="str">
        <f>VLOOKUP($S5371,Taxonomic!A:D,2,FALSE)</f>
        <v>haemulidae</v>
      </c>
      <c r="Y5371" t="str">
        <f>VLOOKUP(S5371,Taxonomic!A:D,3,FALSE)</f>
        <v>haemulon</v>
      </c>
      <c r="Z5371" t="str">
        <f>VLOOKUP(S5371,Taxonomic!A:D,4,FALSE)</f>
        <v>aurolineatum</v>
      </c>
    </row>
    <row r="5372" spans="1:26" x14ac:dyDescent="0.2">
      <c r="A5372" t="s">
        <v>30</v>
      </c>
      <c r="B5372" t="s">
        <v>215</v>
      </c>
      <c r="C5372" s="4" t="s">
        <v>197</v>
      </c>
      <c r="D5372">
        <v>2021</v>
      </c>
      <c r="E5372">
        <v>2</v>
      </c>
      <c r="F5372" s="9">
        <v>1</v>
      </c>
      <c r="G5372" t="s">
        <v>455</v>
      </c>
      <c r="H5372" t="s">
        <v>151</v>
      </c>
      <c r="I5372">
        <f>VLOOKUP(B5372,Information_sites!D:E,2,FALSE)</f>
        <v>-24.100999999999999</v>
      </c>
      <c r="J5372">
        <f>VLOOKUP(B5372,Information_sites!D:F,3,FALSE)</f>
        <v>-45.6997</v>
      </c>
      <c r="K5372">
        <v>11</v>
      </c>
      <c r="L5372">
        <v>114</v>
      </c>
      <c r="M5372">
        <v>40</v>
      </c>
      <c r="N5372">
        <v>7.2</v>
      </c>
      <c r="O5372">
        <v>12</v>
      </c>
      <c r="P5372" s="5">
        <v>0.67500000000000004</v>
      </c>
      <c r="Q5372" s="5">
        <v>0.68055555555555602</v>
      </c>
      <c r="R5372">
        <v>26</v>
      </c>
      <c r="S5372" t="s">
        <v>39</v>
      </c>
      <c r="T5372">
        <v>1</v>
      </c>
      <c r="U5372">
        <v>20</v>
      </c>
      <c r="X5372" t="str">
        <f>VLOOKUP($S5372,Taxonomic!A:D,2,FALSE)</f>
        <v>haemulidae</v>
      </c>
      <c r="Y5372" t="str">
        <f>VLOOKUP(S5372,Taxonomic!A:D,3,FALSE)</f>
        <v>haemulon</v>
      </c>
      <c r="Z5372" t="str">
        <f>VLOOKUP(S5372,Taxonomic!A:D,4,FALSE)</f>
        <v>aurolineatum</v>
      </c>
    </row>
    <row r="5373" spans="1:26" x14ac:dyDescent="0.2">
      <c r="A5373" t="s">
        <v>30</v>
      </c>
      <c r="B5373" t="s">
        <v>215</v>
      </c>
      <c r="C5373" s="4" t="s">
        <v>197</v>
      </c>
      <c r="D5373">
        <v>2021</v>
      </c>
      <c r="E5373">
        <v>2</v>
      </c>
      <c r="F5373" s="9">
        <v>1</v>
      </c>
      <c r="G5373" t="s">
        <v>455</v>
      </c>
      <c r="H5373" t="s">
        <v>151</v>
      </c>
      <c r="I5373">
        <f>VLOOKUP(B5373,Information_sites!D:E,2,FALSE)</f>
        <v>-24.100999999999999</v>
      </c>
      <c r="J5373">
        <f>VLOOKUP(B5373,Information_sites!D:F,3,FALSE)</f>
        <v>-45.6997</v>
      </c>
      <c r="K5373">
        <v>11</v>
      </c>
      <c r="L5373">
        <v>114</v>
      </c>
      <c r="M5373">
        <v>40</v>
      </c>
      <c r="N5373">
        <v>7.2</v>
      </c>
      <c r="O5373">
        <v>12</v>
      </c>
      <c r="P5373" s="5">
        <v>0.67500000000000004</v>
      </c>
      <c r="Q5373" s="5">
        <v>0.68055555555555602</v>
      </c>
      <c r="R5373">
        <v>26</v>
      </c>
      <c r="S5373" t="s">
        <v>56</v>
      </c>
      <c r="T5373">
        <v>1</v>
      </c>
      <c r="U5373">
        <v>27</v>
      </c>
      <c r="V5373" t="s">
        <v>137</v>
      </c>
      <c r="X5373" t="str">
        <f>VLOOKUP($S5373,Taxonomic!A:D,2,FALSE)</f>
        <v>scaridae</v>
      </c>
      <c r="Y5373" t="str">
        <f>VLOOKUP(S5373,Taxonomic!A:D,3,FALSE)</f>
        <v>sparisoma</v>
      </c>
      <c r="Z5373" t="str">
        <f>VLOOKUP(S5373,Taxonomic!A:D,4,FALSE)</f>
        <v>axillare</v>
      </c>
    </row>
    <row r="5374" spans="1:26" x14ac:dyDescent="0.2">
      <c r="A5374" t="s">
        <v>30</v>
      </c>
      <c r="B5374" t="s">
        <v>215</v>
      </c>
      <c r="C5374" s="4" t="s">
        <v>197</v>
      </c>
      <c r="D5374">
        <v>2021</v>
      </c>
      <c r="E5374">
        <v>2</v>
      </c>
      <c r="F5374" s="9">
        <v>1</v>
      </c>
      <c r="G5374" t="s">
        <v>455</v>
      </c>
      <c r="H5374" t="s">
        <v>151</v>
      </c>
      <c r="I5374">
        <f>VLOOKUP(B5374,Information_sites!D:E,2,FALSE)</f>
        <v>-24.100999999999999</v>
      </c>
      <c r="J5374">
        <f>VLOOKUP(B5374,Information_sites!D:F,3,FALSE)</f>
        <v>-45.6997</v>
      </c>
      <c r="K5374">
        <v>11</v>
      </c>
      <c r="L5374">
        <v>114</v>
      </c>
      <c r="M5374">
        <v>40</v>
      </c>
      <c r="N5374">
        <v>7.2</v>
      </c>
      <c r="O5374">
        <v>12</v>
      </c>
      <c r="P5374" s="5">
        <v>0.67500000000000004</v>
      </c>
      <c r="Q5374" s="5">
        <v>0.68055555555555602</v>
      </c>
      <c r="R5374">
        <v>26</v>
      </c>
      <c r="S5374" t="s">
        <v>34</v>
      </c>
      <c r="T5374">
        <v>1</v>
      </c>
      <c r="U5374">
        <v>30</v>
      </c>
      <c r="X5374" t="str">
        <f>VLOOKUP($S5374,Taxonomic!A:D,2,FALSE)</f>
        <v>labridae</v>
      </c>
      <c r="Y5374" t="str">
        <f>VLOOKUP(S5374,Taxonomic!A:D,3,FALSE)</f>
        <v>bodianus</v>
      </c>
      <c r="Z5374" t="str">
        <f>VLOOKUP(S5374,Taxonomic!A:D,4,FALSE)</f>
        <v>pulchellus</v>
      </c>
    </row>
    <row r="5375" spans="1:26" x14ac:dyDescent="0.2">
      <c r="A5375" t="s">
        <v>30</v>
      </c>
      <c r="B5375" t="s">
        <v>215</v>
      </c>
      <c r="C5375" s="4" t="s">
        <v>197</v>
      </c>
      <c r="D5375">
        <v>2021</v>
      </c>
      <c r="E5375">
        <v>2</v>
      </c>
      <c r="F5375" s="9">
        <v>1</v>
      </c>
      <c r="G5375" t="s">
        <v>455</v>
      </c>
      <c r="H5375" t="s">
        <v>151</v>
      </c>
      <c r="I5375">
        <f>VLOOKUP(B5375,Information_sites!D:E,2,FALSE)</f>
        <v>-24.100999999999999</v>
      </c>
      <c r="J5375">
        <f>VLOOKUP(B5375,Information_sites!D:F,3,FALSE)</f>
        <v>-45.6997</v>
      </c>
      <c r="K5375">
        <v>11</v>
      </c>
      <c r="L5375">
        <v>114</v>
      </c>
      <c r="M5375">
        <v>40</v>
      </c>
      <c r="N5375">
        <v>7.2</v>
      </c>
      <c r="O5375">
        <v>12</v>
      </c>
      <c r="P5375" s="5">
        <v>0.67500000000000004</v>
      </c>
      <c r="Q5375" s="5">
        <v>0.68055555555555602</v>
      </c>
      <c r="R5375">
        <v>26</v>
      </c>
      <c r="S5375" t="s">
        <v>34</v>
      </c>
      <c r="T5375">
        <v>1</v>
      </c>
      <c r="U5375">
        <v>35</v>
      </c>
      <c r="X5375" t="str">
        <f>VLOOKUP($S5375,Taxonomic!A:D,2,FALSE)</f>
        <v>labridae</v>
      </c>
      <c r="Y5375" t="str">
        <f>VLOOKUP(S5375,Taxonomic!A:D,3,FALSE)</f>
        <v>bodianus</v>
      </c>
      <c r="Z5375" t="str">
        <f>VLOOKUP(S5375,Taxonomic!A:D,4,FALSE)</f>
        <v>pulchellus</v>
      </c>
    </row>
    <row r="5376" spans="1:26" x14ac:dyDescent="0.2">
      <c r="A5376" t="s">
        <v>30</v>
      </c>
      <c r="B5376" t="s">
        <v>215</v>
      </c>
      <c r="C5376" s="4" t="s">
        <v>197</v>
      </c>
      <c r="D5376">
        <v>2021</v>
      </c>
      <c r="E5376">
        <v>2</v>
      </c>
      <c r="F5376" s="9">
        <v>1</v>
      </c>
      <c r="G5376" t="s">
        <v>455</v>
      </c>
      <c r="H5376" t="s">
        <v>151</v>
      </c>
      <c r="I5376">
        <f>VLOOKUP(B5376,Information_sites!D:E,2,FALSE)</f>
        <v>-24.100999999999999</v>
      </c>
      <c r="J5376">
        <f>VLOOKUP(B5376,Information_sites!D:F,3,FALSE)</f>
        <v>-45.6997</v>
      </c>
      <c r="K5376">
        <v>11</v>
      </c>
      <c r="L5376">
        <v>114</v>
      </c>
      <c r="M5376">
        <v>40</v>
      </c>
      <c r="N5376">
        <v>7.2</v>
      </c>
      <c r="O5376">
        <v>12</v>
      </c>
      <c r="P5376" s="5">
        <v>0.67500000000000004</v>
      </c>
      <c r="Q5376" s="5">
        <v>0.68055555555555602</v>
      </c>
      <c r="R5376">
        <v>26</v>
      </c>
      <c r="S5376" t="s">
        <v>41</v>
      </c>
      <c r="T5376">
        <v>6</v>
      </c>
      <c r="U5376">
        <v>25</v>
      </c>
      <c r="X5376" t="str">
        <f>VLOOKUP($S5376,Taxonomic!A:D,2,FALSE)</f>
        <v>holocentridae</v>
      </c>
      <c r="Y5376" t="str">
        <f>VLOOKUP(S5376,Taxonomic!A:D,3,FALSE)</f>
        <v>holocentrus</v>
      </c>
      <c r="Z5376" t="str">
        <f>VLOOKUP(S5376,Taxonomic!A:D,4,FALSE)</f>
        <v>adscensionis</v>
      </c>
    </row>
    <row r="5377" spans="1:26" x14ac:dyDescent="0.2">
      <c r="A5377" t="s">
        <v>30</v>
      </c>
      <c r="B5377" t="s">
        <v>215</v>
      </c>
      <c r="C5377" s="4" t="s">
        <v>197</v>
      </c>
      <c r="D5377">
        <v>2021</v>
      </c>
      <c r="E5377">
        <v>2</v>
      </c>
      <c r="F5377" s="9">
        <v>1</v>
      </c>
      <c r="G5377" t="s">
        <v>455</v>
      </c>
      <c r="H5377" t="s">
        <v>151</v>
      </c>
      <c r="I5377">
        <f>VLOOKUP(B5377,Information_sites!D:E,2,FALSE)</f>
        <v>-24.100999999999999</v>
      </c>
      <c r="J5377">
        <f>VLOOKUP(B5377,Information_sites!D:F,3,FALSE)</f>
        <v>-45.6997</v>
      </c>
      <c r="K5377">
        <v>11</v>
      </c>
      <c r="L5377">
        <v>114</v>
      </c>
      <c r="M5377">
        <v>40</v>
      </c>
      <c r="N5377">
        <v>7.2</v>
      </c>
      <c r="O5377">
        <v>12</v>
      </c>
      <c r="P5377" s="5">
        <v>0.67500000000000004</v>
      </c>
      <c r="Q5377" s="5">
        <v>0.68055555555555602</v>
      </c>
      <c r="R5377">
        <v>26</v>
      </c>
      <c r="S5377" t="s">
        <v>41</v>
      </c>
      <c r="T5377">
        <v>1</v>
      </c>
      <c r="U5377">
        <v>33</v>
      </c>
      <c r="X5377" t="str">
        <f>VLOOKUP($S5377,Taxonomic!A:D,2,FALSE)</f>
        <v>holocentridae</v>
      </c>
      <c r="Y5377" t="str">
        <f>VLOOKUP(S5377,Taxonomic!A:D,3,FALSE)</f>
        <v>holocentrus</v>
      </c>
      <c r="Z5377" t="str">
        <f>VLOOKUP(S5377,Taxonomic!A:D,4,FALSE)</f>
        <v>adscensionis</v>
      </c>
    </row>
    <row r="5378" spans="1:26" x14ac:dyDescent="0.2">
      <c r="A5378" t="s">
        <v>30</v>
      </c>
      <c r="B5378" t="s">
        <v>215</v>
      </c>
      <c r="C5378" s="4" t="s">
        <v>197</v>
      </c>
      <c r="D5378">
        <v>2021</v>
      </c>
      <c r="E5378">
        <v>2</v>
      </c>
      <c r="F5378" s="9">
        <v>1</v>
      </c>
      <c r="G5378" t="s">
        <v>455</v>
      </c>
      <c r="H5378" t="s">
        <v>151</v>
      </c>
      <c r="I5378">
        <f>VLOOKUP(B5378,Information_sites!D:E,2,FALSE)</f>
        <v>-24.100999999999999</v>
      </c>
      <c r="J5378">
        <f>VLOOKUP(B5378,Information_sites!D:F,3,FALSE)</f>
        <v>-45.6997</v>
      </c>
      <c r="K5378">
        <v>11</v>
      </c>
      <c r="L5378">
        <v>114</v>
      </c>
      <c r="M5378">
        <v>40</v>
      </c>
      <c r="N5378">
        <v>7.2</v>
      </c>
      <c r="O5378">
        <v>12</v>
      </c>
      <c r="P5378" s="5">
        <v>0.67500000000000004</v>
      </c>
      <c r="Q5378" s="5">
        <v>0.68055555555555602</v>
      </c>
      <c r="R5378">
        <v>26</v>
      </c>
      <c r="S5378" t="s">
        <v>41</v>
      </c>
      <c r="T5378">
        <v>1</v>
      </c>
      <c r="U5378">
        <v>35</v>
      </c>
      <c r="X5378" t="str">
        <f>VLOOKUP($S5378,Taxonomic!A:D,2,FALSE)</f>
        <v>holocentridae</v>
      </c>
      <c r="Y5378" t="str">
        <f>VLOOKUP(S5378,Taxonomic!A:D,3,FALSE)</f>
        <v>holocentrus</v>
      </c>
      <c r="Z5378" t="str">
        <f>VLOOKUP(S5378,Taxonomic!A:D,4,FALSE)</f>
        <v>adscensionis</v>
      </c>
    </row>
    <row r="5379" spans="1:26" x14ac:dyDescent="0.2">
      <c r="A5379" t="s">
        <v>30</v>
      </c>
      <c r="B5379" t="s">
        <v>215</v>
      </c>
      <c r="C5379" s="4" t="s">
        <v>197</v>
      </c>
      <c r="D5379">
        <v>2021</v>
      </c>
      <c r="E5379">
        <v>2</v>
      </c>
      <c r="F5379" s="9">
        <v>1</v>
      </c>
      <c r="G5379" t="s">
        <v>455</v>
      </c>
      <c r="H5379" t="s">
        <v>151</v>
      </c>
      <c r="I5379">
        <f>VLOOKUP(B5379,Information_sites!D:E,2,FALSE)</f>
        <v>-24.100999999999999</v>
      </c>
      <c r="J5379">
        <f>VLOOKUP(B5379,Information_sites!D:F,3,FALSE)</f>
        <v>-45.6997</v>
      </c>
      <c r="K5379">
        <v>11</v>
      </c>
      <c r="L5379">
        <v>114</v>
      </c>
      <c r="M5379">
        <v>40</v>
      </c>
      <c r="N5379">
        <v>7.2</v>
      </c>
      <c r="O5379">
        <v>12</v>
      </c>
      <c r="P5379" s="5">
        <v>0.67500000000000004</v>
      </c>
      <c r="Q5379" s="5">
        <v>0.68055555555555602</v>
      </c>
      <c r="R5379">
        <v>26</v>
      </c>
      <c r="S5379" t="s">
        <v>64</v>
      </c>
      <c r="T5379">
        <v>1</v>
      </c>
      <c r="U5379">
        <v>23</v>
      </c>
      <c r="X5379" t="str">
        <f>VLOOKUP($S5379,Taxonomic!A:D,2,FALSE)</f>
        <v>kyphosidae</v>
      </c>
      <c r="Y5379" t="str">
        <f>VLOOKUP(S5379,Taxonomic!A:D,3,FALSE)</f>
        <v>kyphosus</v>
      </c>
      <c r="Z5379" t="str">
        <f>VLOOKUP(S5379,Taxonomic!A:D,4,FALSE)</f>
        <v>vaigiensis</v>
      </c>
    </row>
    <row r="5380" spans="1:26" x14ac:dyDescent="0.2">
      <c r="A5380" t="s">
        <v>30</v>
      </c>
      <c r="B5380" t="s">
        <v>215</v>
      </c>
      <c r="C5380" s="4" t="s">
        <v>197</v>
      </c>
      <c r="D5380">
        <v>2021</v>
      </c>
      <c r="E5380">
        <v>2</v>
      </c>
      <c r="F5380" s="9">
        <v>1</v>
      </c>
      <c r="G5380" t="s">
        <v>455</v>
      </c>
      <c r="H5380" t="s">
        <v>151</v>
      </c>
      <c r="I5380">
        <f>VLOOKUP(B5380,Information_sites!D:E,2,FALSE)</f>
        <v>-24.100999999999999</v>
      </c>
      <c r="J5380">
        <f>VLOOKUP(B5380,Information_sites!D:F,3,FALSE)</f>
        <v>-45.6997</v>
      </c>
      <c r="K5380">
        <v>11</v>
      </c>
      <c r="L5380">
        <v>114</v>
      </c>
      <c r="M5380">
        <v>40</v>
      </c>
      <c r="N5380">
        <v>7.2</v>
      </c>
      <c r="O5380">
        <v>12</v>
      </c>
      <c r="P5380" s="5">
        <v>0.67500000000000004</v>
      </c>
      <c r="Q5380" s="5">
        <v>0.68055555555555602</v>
      </c>
      <c r="R5380">
        <v>26</v>
      </c>
      <c r="S5380" t="s">
        <v>51</v>
      </c>
      <c r="T5380">
        <v>1</v>
      </c>
      <c r="U5380">
        <v>18</v>
      </c>
      <c r="X5380" t="str">
        <f>VLOOKUP($S5380,Taxonomic!A:D,2,FALSE)</f>
        <v>sparidae</v>
      </c>
      <c r="Y5380" t="str">
        <f>VLOOKUP(S5380,Taxonomic!A:D,3,FALSE)</f>
        <v>diplodus</v>
      </c>
      <c r="Z5380" t="str">
        <f>VLOOKUP(S5380,Taxonomic!A:D,4,FALSE)</f>
        <v>argenteus</v>
      </c>
    </row>
    <row r="5381" spans="1:26" x14ac:dyDescent="0.2">
      <c r="A5381" t="s">
        <v>30</v>
      </c>
      <c r="B5381" t="s">
        <v>215</v>
      </c>
      <c r="C5381" s="4" t="s">
        <v>197</v>
      </c>
      <c r="D5381">
        <v>2021</v>
      </c>
      <c r="E5381">
        <v>2</v>
      </c>
      <c r="F5381" s="9">
        <v>1</v>
      </c>
      <c r="G5381" t="s">
        <v>455</v>
      </c>
      <c r="H5381" t="s">
        <v>151</v>
      </c>
      <c r="I5381">
        <f>VLOOKUP(B5381,Information_sites!D:E,2,FALSE)</f>
        <v>-24.100999999999999</v>
      </c>
      <c r="J5381">
        <f>VLOOKUP(B5381,Information_sites!D:F,3,FALSE)</f>
        <v>-45.6997</v>
      </c>
      <c r="K5381">
        <v>11</v>
      </c>
      <c r="L5381">
        <v>114</v>
      </c>
      <c r="M5381">
        <v>40</v>
      </c>
      <c r="N5381">
        <v>7.2</v>
      </c>
      <c r="O5381">
        <v>12</v>
      </c>
      <c r="P5381" s="5">
        <v>0.67500000000000004</v>
      </c>
      <c r="Q5381" s="5">
        <v>0.68055555555555602</v>
      </c>
      <c r="R5381">
        <v>26</v>
      </c>
      <c r="S5381" t="s">
        <v>51</v>
      </c>
      <c r="T5381">
        <v>1</v>
      </c>
      <c r="U5381">
        <v>20</v>
      </c>
      <c r="X5381" t="str">
        <f>VLOOKUP($S5381,Taxonomic!A:D,2,FALSE)</f>
        <v>sparidae</v>
      </c>
      <c r="Y5381" t="str">
        <f>VLOOKUP(S5381,Taxonomic!A:D,3,FALSE)</f>
        <v>diplodus</v>
      </c>
      <c r="Z5381" t="str">
        <f>VLOOKUP(S5381,Taxonomic!A:D,4,FALSE)</f>
        <v>argenteus</v>
      </c>
    </row>
    <row r="5382" spans="1:26" x14ac:dyDescent="0.2">
      <c r="A5382" t="s">
        <v>30</v>
      </c>
      <c r="B5382" t="s">
        <v>215</v>
      </c>
      <c r="C5382" s="4" t="s">
        <v>197</v>
      </c>
      <c r="D5382">
        <v>2021</v>
      </c>
      <c r="E5382">
        <v>2</v>
      </c>
      <c r="F5382" s="9">
        <v>1</v>
      </c>
      <c r="G5382" t="s">
        <v>455</v>
      </c>
      <c r="H5382" t="s">
        <v>151</v>
      </c>
      <c r="I5382">
        <f>VLOOKUP(B5382,Information_sites!D:E,2,FALSE)</f>
        <v>-24.100999999999999</v>
      </c>
      <c r="J5382">
        <f>VLOOKUP(B5382,Information_sites!D:F,3,FALSE)</f>
        <v>-45.6997</v>
      </c>
      <c r="K5382">
        <v>11</v>
      </c>
      <c r="L5382">
        <v>114</v>
      </c>
      <c r="M5382">
        <v>40</v>
      </c>
      <c r="N5382">
        <v>7.2</v>
      </c>
      <c r="O5382">
        <v>12</v>
      </c>
      <c r="P5382" s="5">
        <v>0.67500000000000004</v>
      </c>
      <c r="Q5382" s="5">
        <v>0.68055555555555602</v>
      </c>
      <c r="R5382">
        <v>26</v>
      </c>
      <c r="S5382" t="s">
        <v>51</v>
      </c>
      <c r="T5382">
        <v>2</v>
      </c>
      <c r="U5382">
        <v>22</v>
      </c>
      <c r="X5382" t="str">
        <f>VLOOKUP($S5382,Taxonomic!A:D,2,FALSE)</f>
        <v>sparidae</v>
      </c>
      <c r="Y5382" t="str">
        <f>VLOOKUP(S5382,Taxonomic!A:D,3,FALSE)</f>
        <v>diplodus</v>
      </c>
      <c r="Z5382" t="str">
        <f>VLOOKUP(S5382,Taxonomic!A:D,4,FALSE)</f>
        <v>argenteus</v>
      </c>
    </row>
    <row r="5383" spans="1:26" x14ac:dyDescent="0.2">
      <c r="A5383" t="s">
        <v>30</v>
      </c>
      <c r="B5383" t="s">
        <v>215</v>
      </c>
      <c r="C5383" s="4" t="s">
        <v>197</v>
      </c>
      <c r="D5383">
        <v>2021</v>
      </c>
      <c r="E5383">
        <v>2</v>
      </c>
      <c r="F5383" s="9">
        <v>1</v>
      </c>
      <c r="G5383" t="s">
        <v>455</v>
      </c>
      <c r="H5383" t="s">
        <v>151</v>
      </c>
      <c r="I5383">
        <f>VLOOKUP(B5383,Information_sites!D:E,2,FALSE)</f>
        <v>-24.100999999999999</v>
      </c>
      <c r="J5383">
        <f>VLOOKUP(B5383,Information_sites!D:F,3,FALSE)</f>
        <v>-45.6997</v>
      </c>
      <c r="K5383">
        <v>11</v>
      </c>
      <c r="L5383">
        <v>114</v>
      </c>
      <c r="M5383">
        <v>40</v>
      </c>
      <c r="N5383">
        <v>7.2</v>
      </c>
      <c r="O5383">
        <v>12</v>
      </c>
      <c r="P5383" s="5">
        <v>0.67500000000000004</v>
      </c>
      <c r="Q5383" s="5">
        <v>0.68055555555555602</v>
      </c>
      <c r="R5383">
        <v>26</v>
      </c>
      <c r="S5383" t="s">
        <v>51</v>
      </c>
      <c r="T5383">
        <v>1</v>
      </c>
      <c r="U5383">
        <v>25</v>
      </c>
      <c r="X5383" t="str">
        <f>VLOOKUP($S5383,Taxonomic!A:D,2,FALSE)</f>
        <v>sparidae</v>
      </c>
      <c r="Y5383" t="str">
        <f>VLOOKUP(S5383,Taxonomic!A:D,3,FALSE)</f>
        <v>diplodus</v>
      </c>
      <c r="Z5383" t="str">
        <f>VLOOKUP(S5383,Taxonomic!A:D,4,FALSE)</f>
        <v>argenteus</v>
      </c>
    </row>
    <row r="5384" spans="1:26" x14ac:dyDescent="0.2">
      <c r="A5384" t="s">
        <v>30</v>
      </c>
      <c r="B5384" t="s">
        <v>215</v>
      </c>
      <c r="C5384" s="4" t="s">
        <v>197</v>
      </c>
      <c r="D5384">
        <v>2021</v>
      </c>
      <c r="E5384">
        <v>2</v>
      </c>
      <c r="F5384" s="9">
        <v>1</v>
      </c>
      <c r="G5384" t="s">
        <v>455</v>
      </c>
      <c r="H5384" t="s">
        <v>151</v>
      </c>
      <c r="I5384">
        <f>VLOOKUP(B5384,Information_sites!D:E,2,FALSE)</f>
        <v>-24.100999999999999</v>
      </c>
      <c r="J5384">
        <f>VLOOKUP(B5384,Information_sites!D:F,3,FALSE)</f>
        <v>-45.6997</v>
      </c>
      <c r="K5384">
        <v>11</v>
      </c>
      <c r="L5384">
        <v>114</v>
      </c>
      <c r="M5384">
        <v>40</v>
      </c>
      <c r="N5384">
        <v>7.2</v>
      </c>
      <c r="O5384">
        <v>12</v>
      </c>
      <c r="P5384" s="5">
        <v>0.67500000000000004</v>
      </c>
      <c r="Q5384" s="5">
        <v>0.68055555555555602</v>
      </c>
      <c r="R5384">
        <v>26</v>
      </c>
      <c r="S5384" t="s">
        <v>51</v>
      </c>
      <c r="T5384">
        <v>2</v>
      </c>
      <c r="U5384">
        <v>27</v>
      </c>
      <c r="X5384" t="str">
        <f>VLOOKUP($S5384,Taxonomic!A:D,2,FALSE)</f>
        <v>sparidae</v>
      </c>
      <c r="Y5384" t="str">
        <f>VLOOKUP(S5384,Taxonomic!A:D,3,FALSE)</f>
        <v>diplodus</v>
      </c>
      <c r="Z5384" t="str">
        <f>VLOOKUP(S5384,Taxonomic!A:D,4,FALSE)</f>
        <v>argenteus</v>
      </c>
    </row>
    <row r="5385" spans="1:26" x14ac:dyDescent="0.2">
      <c r="A5385" t="s">
        <v>30</v>
      </c>
      <c r="B5385" t="s">
        <v>215</v>
      </c>
      <c r="C5385" s="4" t="s">
        <v>197</v>
      </c>
      <c r="D5385">
        <v>2021</v>
      </c>
      <c r="E5385">
        <v>2</v>
      </c>
      <c r="F5385" s="9">
        <v>1</v>
      </c>
      <c r="G5385" t="s">
        <v>455</v>
      </c>
      <c r="H5385" t="s">
        <v>151</v>
      </c>
      <c r="I5385">
        <f>VLOOKUP(B5385,Information_sites!D:E,2,FALSE)</f>
        <v>-24.100999999999999</v>
      </c>
      <c r="J5385">
        <f>VLOOKUP(B5385,Information_sites!D:F,3,FALSE)</f>
        <v>-45.6997</v>
      </c>
      <c r="K5385">
        <v>11</v>
      </c>
      <c r="L5385">
        <v>114</v>
      </c>
      <c r="M5385">
        <v>40</v>
      </c>
      <c r="N5385">
        <v>7.2</v>
      </c>
      <c r="O5385">
        <v>12</v>
      </c>
      <c r="P5385" s="5">
        <v>0.67500000000000004</v>
      </c>
      <c r="Q5385" s="5">
        <v>0.68055555555555602</v>
      </c>
      <c r="R5385">
        <v>26</v>
      </c>
      <c r="S5385" t="s">
        <v>49</v>
      </c>
      <c r="T5385">
        <v>2</v>
      </c>
      <c r="U5385">
        <v>30</v>
      </c>
      <c r="X5385" t="str">
        <f>VLOOKUP($S5385,Taxonomic!A:D,2,FALSE)</f>
        <v>acanthuridae</v>
      </c>
      <c r="Y5385" t="str">
        <f>VLOOKUP(S5385,Taxonomic!A:D,3,FALSE)</f>
        <v>acanthurus</v>
      </c>
      <c r="Z5385" t="str">
        <f>VLOOKUP(S5385,Taxonomic!A:D,4,FALSE)</f>
        <v>chirurgus</v>
      </c>
    </row>
    <row r="5386" spans="1:26" x14ac:dyDescent="0.2">
      <c r="A5386" t="s">
        <v>30</v>
      </c>
      <c r="B5386" t="s">
        <v>215</v>
      </c>
      <c r="C5386" s="4" t="s">
        <v>197</v>
      </c>
      <c r="D5386">
        <v>2021</v>
      </c>
      <c r="E5386">
        <v>2</v>
      </c>
      <c r="F5386" s="9">
        <v>1</v>
      </c>
      <c r="G5386" t="s">
        <v>455</v>
      </c>
      <c r="H5386" t="s">
        <v>151</v>
      </c>
      <c r="I5386">
        <f>VLOOKUP(B5386,Information_sites!D:E,2,FALSE)</f>
        <v>-24.100999999999999</v>
      </c>
      <c r="J5386">
        <f>VLOOKUP(B5386,Information_sites!D:F,3,FALSE)</f>
        <v>-45.6997</v>
      </c>
      <c r="K5386">
        <v>11</v>
      </c>
      <c r="L5386">
        <v>114</v>
      </c>
      <c r="M5386">
        <v>40</v>
      </c>
      <c r="N5386">
        <v>7.2</v>
      </c>
      <c r="O5386">
        <v>12</v>
      </c>
      <c r="P5386" s="5">
        <v>0.67500000000000004</v>
      </c>
      <c r="Q5386" s="5">
        <v>0.68055555555555602</v>
      </c>
      <c r="R5386">
        <v>26</v>
      </c>
      <c r="S5386" t="s">
        <v>75</v>
      </c>
      <c r="T5386">
        <v>2</v>
      </c>
      <c r="U5386">
        <v>25</v>
      </c>
      <c r="X5386" t="str">
        <f>VLOOKUP($S5386,Taxonomic!A:D,2,FALSE)</f>
        <v>labridae</v>
      </c>
      <c r="Y5386" t="str">
        <f>VLOOKUP(S5386,Taxonomic!A:D,3,FALSE)</f>
        <v>halichoeres</v>
      </c>
      <c r="Z5386" t="str">
        <f>VLOOKUP(S5386,Taxonomic!A:D,4,FALSE)</f>
        <v>brasiliensis</v>
      </c>
    </row>
    <row r="5387" spans="1:26" x14ac:dyDescent="0.2">
      <c r="A5387" t="s">
        <v>30</v>
      </c>
      <c r="B5387" t="s">
        <v>215</v>
      </c>
      <c r="C5387" s="4" t="s">
        <v>197</v>
      </c>
      <c r="D5387">
        <v>2021</v>
      </c>
      <c r="E5387">
        <v>2</v>
      </c>
      <c r="F5387" s="9">
        <v>1</v>
      </c>
      <c r="G5387" t="s">
        <v>455</v>
      </c>
      <c r="H5387" t="s">
        <v>151</v>
      </c>
      <c r="I5387">
        <f>VLOOKUP(B5387,Information_sites!D:E,2,FALSE)</f>
        <v>-24.100999999999999</v>
      </c>
      <c r="J5387">
        <f>VLOOKUP(B5387,Information_sites!D:F,3,FALSE)</f>
        <v>-45.6997</v>
      </c>
      <c r="K5387">
        <v>11</v>
      </c>
      <c r="L5387">
        <v>114</v>
      </c>
      <c r="M5387">
        <v>40</v>
      </c>
      <c r="N5387">
        <v>7.2</v>
      </c>
      <c r="O5387">
        <v>12</v>
      </c>
      <c r="P5387" s="5">
        <v>0.67500000000000004</v>
      </c>
      <c r="Q5387" s="5">
        <v>0.68055555555555602</v>
      </c>
      <c r="R5387">
        <v>26</v>
      </c>
      <c r="S5387" t="s">
        <v>75</v>
      </c>
      <c r="T5387">
        <v>1</v>
      </c>
      <c r="U5387">
        <v>28</v>
      </c>
      <c r="X5387" t="str">
        <f>VLOOKUP($S5387,Taxonomic!A:D,2,FALSE)</f>
        <v>labridae</v>
      </c>
      <c r="Y5387" t="str">
        <f>VLOOKUP(S5387,Taxonomic!A:D,3,FALSE)</f>
        <v>halichoeres</v>
      </c>
      <c r="Z5387" t="str">
        <f>VLOOKUP(S5387,Taxonomic!A:D,4,FALSE)</f>
        <v>brasiliensis</v>
      </c>
    </row>
    <row r="5388" spans="1:26" x14ac:dyDescent="0.2">
      <c r="A5388" t="s">
        <v>30</v>
      </c>
      <c r="B5388" t="s">
        <v>215</v>
      </c>
      <c r="C5388" s="4" t="s">
        <v>197</v>
      </c>
      <c r="D5388">
        <v>2021</v>
      </c>
      <c r="E5388">
        <v>2</v>
      </c>
      <c r="F5388" s="9">
        <v>1</v>
      </c>
      <c r="G5388" t="s">
        <v>455</v>
      </c>
      <c r="H5388" t="s">
        <v>151</v>
      </c>
      <c r="I5388">
        <f>VLOOKUP(B5388,Information_sites!D:E,2,FALSE)</f>
        <v>-24.100999999999999</v>
      </c>
      <c r="J5388">
        <f>VLOOKUP(B5388,Information_sites!D:F,3,FALSE)</f>
        <v>-45.6997</v>
      </c>
      <c r="K5388">
        <v>11</v>
      </c>
      <c r="L5388">
        <v>114</v>
      </c>
      <c r="M5388">
        <v>40</v>
      </c>
      <c r="N5388">
        <v>7.2</v>
      </c>
      <c r="O5388">
        <v>12</v>
      </c>
      <c r="P5388" s="5">
        <v>0.67500000000000004</v>
      </c>
      <c r="Q5388" s="5">
        <v>0.68055555555555602</v>
      </c>
      <c r="R5388">
        <v>26</v>
      </c>
      <c r="S5388" t="s">
        <v>43</v>
      </c>
      <c r="T5388">
        <v>1</v>
      </c>
      <c r="U5388">
        <v>20</v>
      </c>
      <c r="X5388" t="str">
        <f>VLOOKUP($S5388,Taxonomic!A:D,2,FALSE)</f>
        <v>sciaenidae</v>
      </c>
      <c r="Y5388" t="str">
        <f>VLOOKUP(S5388,Taxonomic!A:D,3,FALSE)</f>
        <v>odontoscion</v>
      </c>
      <c r="Z5388" t="str">
        <f>VLOOKUP(S5388,Taxonomic!A:D,4,FALSE)</f>
        <v>dentex</v>
      </c>
    </row>
    <row r="5389" spans="1:26" x14ac:dyDescent="0.2">
      <c r="A5389" t="s">
        <v>30</v>
      </c>
      <c r="B5389" t="s">
        <v>215</v>
      </c>
      <c r="C5389" s="4" t="s">
        <v>197</v>
      </c>
      <c r="D5389">
        <v>2021</v>
      </c>
      <c r="E5389">
        <v>2</v>
      </c>
      <c r="F5389" s="9">
        <v>1</v>
      </c>
      <c r="G5389" t="s">
        <v>455</v>
      </c>
      <c r="H5389" t="s">
        <v>151</v>
      </c>
      <c r="I5389">
        <f>VLOOKUP(B5389,Information_sites!D:E,2,FALSE)</f>
        <v>-24.100999999999999</v>
      </c>
      <c r="J5389">
        <f>VLOOKUP(B5389,Information_sites!D:F,3,FALSE)</f>
        <v>-45.6997</v>
      </c>
      <c r="K5389">
        <v>11</v>
      </c>
      <c r="L5389">
        <v>114</v>
      </c>
      <c r="M5389">
        <v>40</v>
      </c>
      <c r="N5389">
        <v>7.2</v>
      </c>
      <c r="O5389">
        <v>12</v>
      </c>
      <c r="P5389" s="5">
        <v>0.67500000000000004</v>
      </c>
      <c r="Q5389" s="5">
        <v>0.68055555555555602</v>
      </c>
      <c r="R5389">
        <v>26</v>
      </c>
      <c r="S5389" t="s">
        <v>40</v>
      </c>
      <c r="T5389">
        <v>1</v>
      </c>
      <c r="U5389">
        <v>12</v>
      </c>
      <c r="X5389" t="str">
        <f>VLOOKUP($S5389,Taxonomic!A:D,2,FALSE)</f>
        <v>labridae</v>
      </c>
      <c r="Y5389" t="str">
        <f>VLOOKUP(S5389,Taxonomic!A:D,3,FALSE)</f>
        <v>halichoeres</v>
      </c>
      <c r="Z5389" t="str">
        <f>VLOOKUP(S5389,Taxonomic!A:D,4,FALSE)</f>
        <v>poeyi</v>
      </c>
    </row>
    <row r="5390" spans="1:26" x14ac:dyDescent="0.2">
      <c r="A5390" t="s">
        <v>30</v>
      </c>
      <c r="B5390" t="s">
        <v>215</v>
      </c>
      <c r="C5390" s="4" t="s">
        <v>197</v>
      </c>
      <c r="D5390">
        <v>2021</v>
      </c>
      <c r="E5390">
        <v>2</v>
      </c>
      <c r="F5390" s="9">
        <v>1</v>
      </c>
      <c r="G5390" t="s">
        <v>455</v>
      </c>
      <c r="H5390" t="s">
        <v>151</v>
      </c>
      <c r="I5390">
        <f>VLOOKUP(B5390,Information_sites!D:E,2,FALSE)</f>
        <v>-24.100999999999999</v>
      </c>
      <c r="J5390">
        <f>VLOOKUP(B5390,Information_sites!D:F,3,FALSE)</f>
        <v>-45.6997</v>
      </c>
      <c r="K5390">
        <v>11</v>
      </c>
      <c r="L5390">
        <v>114</v>
      </c>
      <c r="M5390">
        <v>40</v>
      </c>
      <c r="N5390">
        <v>7.2</v>
      </c>
      <c r="O5390">
        <v>12</v>
      </c>
      <c r="P5390" s="5">
        <v>0.67500000000000004</v>
      </c>
      <c r="Q5390" s="5">
        <v>0.68055555555555602</v>
      </c>
      <c r="R5390">
        <v>26</v>
      </c>
      <c r="S5390" t="s">
        <v>40</v>
      </c>
      <c r="T5390">
        <v>1</v>
      </c>
      <c r="U5390">
        <v>17</v>
      </c>
      <c r="X5390" t="str">
        <f>VLOOKUP($S5390,Taxonomic!A:D,2,FALSE)</f>
        <v>labridae</v>
      </c>
      <c r="Y5390" t="str">
        <f>VLOOKUP(S5390,Taxonomic!A:D,3,FALSE)</f>
        <v>halichoeres</v>
      </c>
      <c r="Z5390" t="str">
        <f>VLOOKUP(S5390,Taxonomic!A:D,4,FALSE)</f>
        <v>poeyi</v>
      </c>
    </row>
    <row r="5391" spans="1:26" x14ac:dyDescent="0.2">
      <c r="A5391" t="s">
        <v>30</v>
      </c>
      <c r="B5391" t="s">
        <v>215</v>
      </c>
      <c r="C5391" s="4" t="s">
        <v>197</v>
      </c>
      <c r="D5391">
        <v>2021</v>
      </c>
      <c r="E5391">
        <v>2</v>
      </c>
      <c r="F5391" s="9">
        <v>1</v>
      </c>
      <c r="G5391" t="s">
        <v>455</v>
      </c>
      <c r="H5391" t="s">
        <v>151</v>
      </c>
      <c r="I5391">
        <f>VLOOKUP(B5391,Information_sites!D:E,2,FALSE)</f>
        <v>-24.100999999999999</v>
      </c>
      <c r="J5391">
        <f>VLOOKUP(B5391,Information_sites!D:F,3,FALSE)</f>
        <v>-45.6997</v>
      </c>
      <c r="K5391">
        <v>11</v>
      </c>
      <c r="L5391">
        <v>114</v>
      </c>
      <c r="M5391">
        <v>40</v>
      </c>
      <c r="N5391">
        <v>7.2</v>
      </c>
      <c r="O5391">
        <v>12</v>
      </c>
      <c r="P5391" s="5">
        <v>0.67500000000000004</v>
      </c>
      <c r="Q5391" s="5">
        <v>0.68055555555555602</v>
      </c>
      <c r="R5391">
        <v>26</v>
      </c>
      <c r="S5391" t="s">
        <v>46</v>
      </c>
      <c r="T5391">
        <v>4</v>
      </c>
      <c r="U5391">
        <v>12</v>
      </c>
      <c r="X5391" t="str">
        <f>VLOOKUP($S5391,Taxonomic!A:D,2,FALSE)</f>
        <v>pomacentridae</v>
      </c>
      <c r="Y5391" t="str">
        <f>VLOOKUP(S5391,Taxonomic!A:D,3,FALSE)</f>
        <v>stegastes</v>
      </c>
      <c r="Z5391" t="str">
        <f>VLOOKUP(S5391,Taxonomic!A:D,4,FALSE)</f>
        <v>fuscus</v>
      </c>
    </row>
    <row r="5392" spans="1:26" x14ac:dyDescent="0.2">
      <c r="A5392" t="s">
        <v>30</v>
      </c>
      <c r="B5392" t="s">
        <v>215</v>
      </c>
      <c r="C5392" s="4" t="s">
        <v>197</v>
      </c>
      <c r="D5392">
        <v>2021</v>
      </c>
      <c r="E5392">
        <v>2</v>
      </c>
      <c r="F5392" s="9">
        <v>1</v>
      </c>
      <c r="G5392" t="s">
        <v>455</v>
      </c>
      <c r="H5392" t="s">
        <v>151</v>
      </c>
      <c r="I5392">
        <f>VLOOKUP(B5392,Information_sites!D:E,2,FALSE)</f>
        <v>-24.100999999999999</v>
      </c>
      <c r="J5392">
        <f>VLOOKUP(B5392,Information_sites!D:F,3,FALSE)</f>
        <v>-45.6997</v>
      </c>
      <c r="K5392">
        <v>11</v>
      </c>
      <c r="L5392">
        <v>114</v>
      </c>
      <c r="M5392">
        <v>40</v>
      </c>
      <c r="N5392">
        <v>7.2</v>
      </c>
      <c r="O5392">
        <v>12</v>
      </c>
      <c r="P5392" s="5">
        <v>0.67500000000000004</v>
      </c>
      <c r="Q5392" s="5">
        <v>0.68055555555555602</v>
      </c>
      <c r="R5392">
        <v>26</v>
      </c>
      <c r="S5392" t="s">
        <v>55</v>
      </c>
      <c r="T5392">
        <v>3</v>
      </c>
      <c r="U5392">
        <v>3</v>
      </c>
      <c r="X5392" t="str">
        <f>VLOOKUP($S5392,Taxonomic!A:D,2,FALSE)</f>
        <v>blenniidae</v>
      </c>
      <c r="Y5392" t="str">
        <f>VLOOKUP(S5392,Taxonomic!A:D,3,FALSE)</f>
        <v>parablennius</v>
      </c>
      <c r="Z5392" t="str">
        <f>VLOOKUP(S5392,Taxonomic!A:D,4,FALSE)</f>
        <v>pilicornis</v>
      </c>
    </row>
    <row r="5393" spans="1:26" x14ac:dyDescent="0.2">
      <c r="A5393" t="s">
        <v>30</v>
      </c>
      <c r="B5393" t="s">
        <v>215</v>
      </c>
      <c r="C5393" s="4" t="s">
        <v>197</v>
      </c>
      <c r="D5393">
        <v>2021</v>
      </c>
      <c r="E5393">
        <v>2</v>
      </c>
      <c r="F5393" s="9">
        <v>1</v>
      </c>
      <c r="G5393" t="s">
        <v>455</v>
      </c>
      <c r="H5393" t="s">
        <v>151</v>
      </c>
      <c r="I5393">
        <f>VLOOKUP(B5393,Information_sites!D:E,2,FALSE)</f>
        <v>-24.100999999999999</v>
      </c>
      <c r="J5393">
        <f>VLOOKUP(B5393,Information_sites!D:F,3,FALSE)</f>
        <v>-45.6997</v>
      </c>
      <c r="K5393">
        <v>11</v>
      </c>
      <c r="L5393">
        <v>114</v>
      </c>
      <c r="M5393">
        <v>40</v>
      </c>
      <c r="N5393">
        <v>7.2</v>
      </c>
      <c r="O5393">
        <v>12</v>
      </c>
      <c r="P5393" s="5">
        <v>0.67500000000000004</v>
      </c>
      <c r="Q5393" s="5">
        <v>0.68055555555555602</v>
      </c>
      <c r="R5393">
        <v>26</v>
      </c>
      <c r="S5393" t="s">
        <v>54</v>
      </c>
      <c r="T5393">
        <v>1</v>
      </c>
      <c r="U5393">
        <v>5</v>
      </c>
      <c r="X5393" t="str">
        <f>VLOOKUP($S5393,Taxonomic!A:D,2,FALSE)</f>
        <v>blenniidae</v>
      </c>
      <c r="Y5393" t="str">
        <f>VLOOKUP(S5393,Taxonomic!A:D,3,FALSE)</f>
        <v>parablennius</v>
      </c>
      <c r="Z5393" t="str">
        <f>VLOOKUP(S5393,Taxonomic!A:D,4,FALSE)</f>
        <v>marmoreus</v>
      </c>
    </row>
    <row r="5394" spans="1:26" x14ac:dyDescent="0.2">
      <c r="A5394" t="s">
        <v>30</v>
      </c>
      <c r="B5394" t="s">
        <v>215</v>
      </c>
      <c r="C5394" s="4" t="s">
        <v>197</v>
      </c>
      <c r="D5394">
        <v>2021</v>
      </c>
      <c r="E5394">
        <v>2</v>
      </c>
      <c r="F5394" s="9">
        <v>1</v>
      </c>
      <c r="G5394" t="s">
        <v>455</v>
      </c>
      <c r="H5394" t="s">
        <v>151</v>
      </c>
      <c r="I5394">
        <f>VLOOKUP(B5394,Information_sites!D:E,2,FALSE)</f>
        <v>-24.100999999999999</v>
      </c>
      <c r="J5394">
        <f>VLOOKUP(B5394,Information_sites!D:F,3,FALSE)</f>
        <v>-45.6997</v>
      </c>
      <c r="K5394">
        <v>12</v>
      </c>
      <c r="L5394">
        <v>115</v>
      </c>
      <c r="M5394">
        <v>40</v>
      </c>
      <c r="N5394">
        <v>3.5</v>
      </c>
      <c r="O5394">
        <v>14</v>
      </c>
      <c r="P5394" s="5">
        <v>0.68125000000000002</v>
      </c>
      <c r="Q5394" s="5">
        <v>0.686805555555556</v>
      </c>
      <c r="R5394">
        <v>26</v>
      </c>
      <c r="S5394" t="s">
        <v>35</v>
      </c>
      <c r="T5394">
        <v>1</v>
      </c>
      <c r="U5394">
        <v>25</v>
      </c>
      <c r="X5394" t="str">
        <f>VLOOKUP($S5394,Taxonomic!A:D,2,FALSE)</f>
        <v>labridae</v>
      </c>
      <c r="Y5394" t="str">
        <f>VLOOKUP(S5394,Taxonomic!A:D,3,FALSE)</f>
        <v>bodianus</v>
      </c>
      <c r="Z5394" t="str">
        <f>VLOOKUP(S5394,Taxonomic!A:D,4,FALSE)</f>
        <v>rufus</v>
      </c>
    </row>
    <row r="5395" spans="1:26" x14ac:dyDescent="0.2">
      <c r="A5395" t="s">
        <v>30</v>
      </c>
      <c r="B5395" t="s">
        <v>215</v>
      </c>
      <c r="C5395" s="4" t="s">
        <v>197</v>
      </c>
      <c r="D5395">
        <v>2021</v>
      </c>
      <c r="E5395">
        <v>2</v>
      </c>
      <c r="F5395" s="9">
        <v>1</v>
      </c>
      <c r="G5395" t="s">
        <v>455</v>
      </c>
      <c r="H5395" t="s">
        <v>151</v>
      </c>
      <c r="I5395">
        <f>VLOOKUP(B5395,Information_sites!D:E,2,FALSE)</f>
        <v>-24.100999999999999</v>
      </c>
      <c r="J5395">
        <f>VLOOKUP(B5395,Information_sites!D:F,3,FALSE)</f>
        <v>-45.6997</v>
      </c>
      <c r="K5395">
        <v>12</v>
      </c>
      <c r="L5395">
        <v>115</v>
      </c>
      <c r="M5395">
        <v>40</v>
      </c>
      <c r="N5395">
        <v>3.5</v>
      </c>
      <c r="O5395">
        <v>14</v>
      </c>
      <c r="P5395" s="5">
        <v>0.68125000000000002</v>
      </c>
      <c r="Q5395" s="5">
        <v>0.686805555555556</v>
      </c>
      <c r="R5395">
        <v>26</v>
      </c>
      <c r="S5395" t="s">
        <v>72</v>
      </c>
      <c r="T5395">
        <v>1</v>
      </c>
      <c r="U5395">
        <v>25</v>
      </c>
      <c r="X5395" t="str">
        <f>VLOOKUP($S5395,Taxonomic!A:D,2,FALSE)</f>
        <v>carangidae</v>
      </c>
      <c r="Y5395" t="str">
        <f>VLOOKUP(S5395,Taxonomic!A:D,3,FALSE)</f>
        <v>caranx</v>
      </c>
      <c r="Z5395" t="str">
        <f>VLOOKUP(S5395,Taxonomic!A:D,4,FALSE)</f>
        <v>latus</v>
      </c>
    </row>
    <row r="5396" spans="1:26" x14ac:dyDescent="0.2">
      <c r="A5396" t="s">
        <v>30</v>
      </c>
      <c r="B5396" t="s">
        <v>215</v>
      </c>
      <c r="C5396" s="4" t="s">
        <v>197</v>
      </c>
      <c r="D5396">
        <v>2021</v>
      </c>
      <c r="E5396">
        <v>2</v>
      </c>
      <c r="F5396" s="9">
        <v>1</v>
      </c>
      <c r="G5396" t="s">
        <v>455</v>
      </c>
      <c r="H5396" t="s">
        <v>151</v>
      </c>
      <c r="I5396">
        <f>VLOOKUP(B5396,Information_sites!D:E,2,FALSE)</f>
        <v>-24.100999999999999</v>
      </c>
      <c r="J5396">
        <f>VLOOKUP(B5396,Information_sites!D:F,3,FALSE)</f>
        <v>-45.6997</v>
      </c>
      <c r="K5396">
        <v>12</v>
      </c>
      <c r="L5396">
        <v>115</v>
      </c>
      <c r="M5396">
        <v>40</v>
      </c>
      <c r="N5396">
        <v>3.5</v>
      </c>
      <c r="O5396">
        <v>14</v>
      </c>
      <c r="P5396" s="5">
        <v>0.68125000000000002</v>
      </c>
      <c r="Q5396" s="5">
        <v>0.686805555555556</v>
      </c>
      <c r="R5396">
        <v>26</v>
      </c>
      <c r="S5396" t="s">
        <v>72</v>
      </c>
      <c r="T5396">
        <v>1</v>
      </c>
      <c r="U5396">
        <v>28</v>
      </c>
      <c r="X5396" t="str">
        <f>VLOOKUP($S5396,Taxonomic!A:D,2,FALSE)</f>
        <v>carangidae</v>
      </c>
      <c r="Y5396" t="str">
        <f>VLOOKUP(S5396,Taxonomic!A:D,3,FALSE)</f>
        <v>caranx</v>
      </c>
      <c r="Z5396" t="str">
        <f>VLOOKUP(S5396,Taxonomic!A:D,4,FALSE)</f>
        <v>latus</v>
      </c>
    </row>
    <row r="5397" spans="1:26" x14ac:dyDescent="0.2">
      <c r="A5397" t="s">
        <v>30</v>
      </c>
      <c r="B5397" t="s">
        <v>215</v>
      </c>
      <c r="C5397" s="4" t="s">
        <v>197</v>
      </c>
      <c r="D5397">
        <v>2021</v>
      </c>
      <c r="E5397">
        <v>2</v>
      </c>
      <c r="F5397" s="9">
        <v>1</v>
      </c>
      <c r="G5397" t="s">
        <v>455</v>
      </c>
      <c r="H5397" t="s">
        <v>151</v>
      </c>
      <c r="I5397">
        <f>VLOOKUP(B5397,Information_sites!D:E,2,FALSE)</f>
        <v>-24.100999999999999</v>
      </c>
      <c r="J5397">
        <f>VLOOKUP(B5397,Information_sites!D:F,3,FALSE)</f>
        <v>-45.6997</v>
      </c>
      <c r="K5397">
        <v>12</v>
      </c>
      <c r="L5397">
        <v>115</v>
      </c>
      <c r="M5397">
        <v>40</v>
      </c>
      <c r="N5397">
        <v>3.5</v>
      </c>
      <c r="O5397">
        <v>14</v>
      </c>
      <c r="P5397" s="5">
        <v>0.68125000000000002</v>
      </c>
      <c r="Q5397" s="5">
        <v>0.686805555555556</v>
      </c>
      <c r="R5397">
        <v>26</v>
      </c>
      <c r="S5397" t="s">
        <v>39</v>
      </c>
      <c r="T5397">
        <v>5</v>
      </c>
      <c r="U5397">
        <v>15</v>
      </c>
      <c r="X5397" t="str">
        <f>VLOOKUP($S5397,Taxonomic!A:D,2,FALSE)</f>
        <v>haemulidae</v>
      </c>
      <c r="Y5397" t="str">
        <f>VLOOKUP(S5397,Taxonomic!A:D,3,FALSE)</f>
        <v>haemulon</v>
      </c>
      <c r="Z5397" t="str">
        <f>VLOOKUP(S5397,Taxonomic!A:D,4,FALSE)</f>
        <v>aurolineatum</v>
      </c>
    </row>
    <row r="5398" spans="1:26" x14ac:dyDescent="0.2">
      <c r="A5398" t="s">
        <v>30</v>
      </c>
      <c r="B5398" t="s">
        <v>215</v>
      </c>
      <c r="C5398" s="4" t="s">
        <v>197</v>
      </c>
      <c r="D5398">
        <v>2021</v>
      </c>
      <c r="E5398">
        <v>2</v>
      </c>
      <c r="F5398" s="9">
        <v>1</v>
      </c>
      <c r="G5398" t="s">
        <v>455</v>
      </c>
      <c r="H5398" t="s">
        <v>151</v>
      </c>
      <c r="I5398">
        <f>VLOOKUP(B5398,Information_sites!D:E,2,FALSE)</f>
        <v>-24.100999999999999</v>
      </c>
      <c r="J5398">
        <f>VLOOKUP(B5398,Information_sites!D:F,3,FALSE)</f>
        <v>-45.6997</v>
      </c>
      <c r="K5398">
        <v>12</v>
      </c>
      <c r="L5398">
        <v>115</v>
      </c>
      <c r="M5398">
        <v>40</v>
      </c>
      <c r="N5398">
        <v>3.5</v>
      </c>
      <c r="O5398">
        <v>14</v>
      </c>
      <c r="P5398" s="5">
        <v>0.68125000000000002</v>
      </c>
      <c r="Q5398" s="5">
        <v>0.686805555555556</v>
      </c>
      <c r="R5398">
        <v>26</v>
      </c>
      <c r="S5398" t="s">
        <v>39</v>
      </c>
      <c r="T5398">
        <v>2</v>
      </c>
      <c r="U5398">
        <v>17</v>
      </c>
      <c r="X5398" t="str">
        <f>VLOOKUP($S5398,Taxonomic!A:D,2,FALSE)</f>
        <v>haemulidae</v>
      </c>
      <c r="Y5398" t="str">
        <f>VLOOKUP(S5398,Taxonomic!A:D,3,FALSE)</f>
        <v>haemulon</v>
      </c>
      <c r="Z5398" t="str">
        <f>VLOOKUP(S5398,Taxonomic!A:D,4,FALSE)</f>
        <v>aurolineatum</v>
      </c>
    </row>
    <row r="5399" spans="1:26" x14ac:dyDescent="0.2">
      <c r="A5399" t="s">
        <v>30</v>
      </c>
      <c r="B5399" t="s">
        <v>215</v>
      </c>
      <c r="C5399" s="4" t="s">
        <v>197</v>
      </c>
      <c r="D5399">
        <v>2021</v>
      </c>
      <c r="E5399">
        <v>2</v>
      </c>
      <c r="F5399" s="9">
        <v>1</v>
      </c>
      <c r="G5399" t="s">
        <v>455</v>
      </c>
      <c r="H5399" t="s">
        <v>151</v>
      </c>
      <c r="I5399">
        <f>VLOOKUP(B5399,Information_sites!D:E,2,FALSE)</f>
        <v>-24.100999999999999</v>
      </c>
      <c r="J5399">
        <f>VLOOKUP(B5399,Information_sites!D:F,3,FALSE)</f>
        <v>-45.6997</v>
      </c>
      <c r="K5399">
        <v>12</v>
      </c>
      <c r="L5399">
        <v>115</v>
      </c>
      <c r="M5399">
        <v>40</v>
      </c>
      <c r="N5399">
        <v>3.5</v>
      </c>
      <c r="O5399">
        <v>14</v>
      </c>
      <c r="P5399" s="5">
        <v>0.68125000000000002</v>
      </c>
      <c r="Q5399" s="5">
        <v>0.686805555555556</v>
      </c>
      <c r="R5399">
        <v>26</v>
      </c>
      <c r="S5399" t="s">
        <v>39</v>
      </c>
      <c r="T5399">
        <v>1</v>
      </c>
      <c r="U5399">
        <v>20</v>
      </c>
      <c r="X5399" t="str">
        <f>VLOOKUP($S5399,Taxonomic!A:D,2,FALSE)</f>
        <v>haemulidae</v>
      </c>
      <c r="Y5399" t="str">
        <f>VLOOKUP(S5399,Taxonomic!A:D,3,FALSE)</f>
        <v>haemulon</v>
      </c>
      <c r="Z5399" t="str">
        <f>VLOOKUP(S5399,Taxonomic!A:D,4,FALSE)</f>
        <v>aurolineatum</v>
      </c>
    </row>
    <row r="5400" spans="1:26" x14ac:dyDescent="0.2">
      <c r="A5400" t="s">
        <v>30</v>
      </c>
      <c r="B5400" t="s">
        <v>215</v>
      </c>
      <c r="C5400" s="4" t="s">
        <v>197</v>
      </c>
      <c r="D5400">
        <v>2021</v>
      </c>
      <c r="E5400">
        <v>2</v>
      </c>
      <c r="F5400" s="9">
        <v>1</v>
      </c>
      <c r="G5400" t="s">
        <v>455</v>
      </c>
      <c r="H5400" t="s">
        <v>151</v>
      </c>
      <c r="I5400">
        <f>VLOOKUP(B5400,Information_sites!D:E,2,FALSE)</f>
        <v>-24.100999999999999</v>
      </c>
      <c r="J5400">
        <f>VLOOKUP(B5400,Information_sites!D:F,3,FALSE)</f>
        <v>-45.6997</v>
      </c>
      <c r="K5400">
        <v>12</v>
      </c>
      <c r="L5400">
        <v>115</v>
      </c>
      <c r="M5400">
        <v>40</v>
      </c>
      <c r="N5400">
        <v>3.5</v>
      </c>
      <c r="O5400">
        <v>14</v>
      </c>
      <c r="P5400" s="5">
        <v>0.68125000000000002</v>
      </c>
      <c r="Q5400" s="5">
        <v>0.686805555555556</v>
      </c>
      <c r="R5400">
        <v>26</v>
      </c>
      <c r="S5400" t="s">
        <v>34</v>
      </c>
      <c r="T5400">
        <v>1</v>
      </c>
      <c r="U5400">
        <v>20</v>
      </c>
      <c r="X5400" t="str">
        <f>VLOOKUP($S5400,Taxonomic!A:D,2,FALSE)</f>
        <v>labridae</v>
      </c>
      <c r="Y5400" t="str">
        <f>VLOOKUP(S5400,Taxonomic!A:D,3,FALSE)</f>
        <v>bodianus</v>
      </c>
      <c r="Z5400" t="str">
        <f>VLOOKUP(S5400,Taxonomic!A:D,4,FALSE)</f>
        <v>pulchellus</v>
      </c>
    </row>
    <row r="5401" spans="1:26" x14ac:dyDescent="0.2">
      <c r="A5401" t="s">
        <v>30</v>
      </c>
      <c r="B5401" t="s">
        <v>215</v>
      </c>
      <c r="C5401" s="4" t="s">
        <v>197</v>
      </c>
      <c r="D5401">
        <v>2021</v>
      </c>
      <c r="E5401">
        <v>2</v>
      </c>
      <c r="F5401" s="9">
        <v>1</v>
      </c>
      <c r="G5401" t="s">
        <v>455</v>
      </c>
      <c r="H5401" t="s">
        <v>151</v>
      </c>
      <c r="I5401">
        <f>VLOOKUP(B5401,Information_sites!D:E,2,FALSE)</f>
        <v>-24.100999999999999</v>
      </c>
      <c r="J5401">
        <f>VLOOKUP(B5401,Information_sites!D:F,3,FALSE)</f>
        <v>-45.6997</v>
      </c>
      <c r="K5401">
        <v>12</v>
      </c>
      <c r="L5401">
        <v>115</v>
      </c>
      <c r="M5401">
        <v>40</v>
      </c>
      <c r="N5401">
        <v>3.5</v>
      </c>
      <c r="O5401">
        <v>14</v>
      </c>
      <c r="P5401" s="5">
        <v>0.68125000000000002</v>
      </c>
      <c r="Q5401" s="5">
        <v>0.686805555555556</v>
      </c>
      <c r="R5401">
        <v>26</v>
      </c>
      <c r="S5401" t="s">
        <v>49</v>
      </c>
      <c r="T5401">
        <v>1</v>
      </c>
      <c r="U5401">
        <v>25</v>
      </c>
      <c r="X5401" t="str">
        <f>VLOOKUP($S5401,Taxonomic!A:D,2,FALSE)</f>
        <v>acanthuridae</v>
      </c>
      <c r="Y5401" t="str">
        <f>VLOOKUP(S5401,Taxonomic!A:D,3,FALSE)</f>
        <v>acanthurus</v>
      </c>
      <c r="Z5401" t="str">
        <f>VLOOKUP(S5401,Taxonomic!A:D,4,FALSE)</f>
        <v>chirurgus</v>
      </c>
    </row>
    <row r="5402" spans="1:26" x14ac:dyDescent="0.2">
      <c r="A5402" t="s">
        <v>30</v>
      </c>
      <c r="B5402" t="s">
        <v>215</v>
      </c>
      <c r="C5402" s="4" t="s">
        <v>197</v>
      </c>
      <c r="D5402">
        <v>2021</v>
      </c>
      <c r="E5402">
        <v>2</v>
      </c>
      <c r="F5402" s="9">
        <v>1</v>
      </c>
      <c r="G5402" t="s">
        <v>455</v>
      </c>
      <c r="H5402" t="s">
        <v>151</v>
      </c>
      <c r="I5402">
        <f>VLOOKUP(B5402,Information_sites!D:E,2,FALSE)</f>
        <v>-24.100999999999999</v>
      </c>
      <c r="J5402">
        <f>VLOOKUP(B5402,Information_sites!D:F,3,FALSE)</f>
        <v>-45.6997</v>
      </c>
      <c r="K5402">
        <v>12</v>
      </c>
      <c r="L5402">
        <v>115</v>
      </c>
      <c r="M5402">
        <v>40</v>
      </c>
      <c r="N5402">
        <v>3.5</v>
      </c>
      <c r="O5402">
        <v>14</v>
      </c>
      <c r="P5402" s="5">
        <v>0.68125000000000002</v>
      </c>
      <c r="Q5402" s="5">
        <v>0.686805555555556</v>
      </c>
      <c r="R5402">
        <v>26</v>
      </c>
      <c r="S5402" t="s">
        <v>49</v>
      </c>
      <c r="T5402">
        <v>1</v>
      </c>
      <c r="U5402">
        <v>27</v>
      </c>
      <c r="X5402" t="str">
        <f>VLOOKUP($S5402,Taxonomic!A:D,2,FALSE)</f>
        <v>acanthuridae</v>
      </c>
      <c r="Y5402" t="str">
        <f>VLOOKUP(S5402,Taxonomic!A:D,3,FALSE)</f>
        <v>acanthurus</v>
      </c>
      <c r="Z5402" t="str">
        <f>VLOOKUP(S5402,Taxonomic!A:D,4,FALSE)</f>
        <v>chirurgus</v>
      </c>
    </row>
    <row r="5403" spans="1:26" x14ac:dyDescent="0.2">
      <c r="A5403" t="s">
        <v>30</v>
      </c>
      <c r="B5403" t="s">
        <v>215</v>
      </c>
      <c r="C5403" s="4" t="s">
        <v>197</v>
      </c>
      <c r="D5403">
        <v>2021</v>
      </c>
      <c r="E5403">
        <v>2</v>
      </c>
      <c r="F5403" s="9">
        <v>1</v>
      </c>
      <c r="G5403" t="s">
        <v>455</v>
      </c>
      <c r="H5403" t="s">
        <v>151</v>
      </c>
      <c r="I5403">
        <f>VLOOKUP(B5403,Information_sites!D:E,2,FALSE)</f>
        <v>-24.100999999999999</v>
      </c>
      <c r="J5403">
        <f>VLOOKUP(B5403,Information_sites!D:F,3,FALSE)</f>
        <v>-45.6997</v>
      </c>
      <c r="K5403">
        <v>12</v>
      </c>
      <c r="L5403">
        <v>115</v>
      </c>
      <c r="M5403">
        <v>40</v>
      </c>
      <c r="N5403">
        <v>3.5</v>
      </c>
      <c r="O5403">
        <v>14</v>
      </c>
      <c r="P5403" s="5">
        <v>0.68125000000000002</v>
      </c>
      <c r="Q5403" s="5">
        <v>0.686805555555556</v>
      </c>
      <c r="R5403">
        <v>26</v>
      </c>
      <c r="S5403" t="s">
        <v>51</v>
      </c>
      <c r="T5403">
        <v>1</v>
      </c>
      <c r="U5403">
        <v>23</v>
      </c>
      <c r="X5403" t="str">
        <f>VLOOKUP($S5403,Taxonomic!A:D,2,FALSE)</f>
        <v>sparidae</v>
      </c>
      <c r="Y5403" t="str">
        <f>VLOOKUP(S5403,Taxonomic!A:D,3,FALSE)</f>
        <v>diplodus</v>
      </c>
      <c r="Z5403" t="str">
        <f>VLOOKUP(S5403,Taxonomic!A:D,4,FALSE)</f>
        <v>argenteus</v>
      </c>
    </row>
    <row r="5404" spans="1:26" x14ac:dyDescent="0.2">
      <c r="A5404" t="s">
        <v>30</v>
      </c>
      <c r="B5404" t="s">
        <v>215</v>
      </c>
      <c r="C5404" s="4" t="s">
        <v>197</v>
      </c>
      <c r="D5404">
        <v>2021</v>
      </c>
      <c r="E5404">
        <v>2</v>
      </c>
      <c r="F5404" s="9">
        <v>1</v>
      </c>
      <c r="G5404" t="s">
        <v>455</v>
      </c>
      <c r="H5404" t="s">
        <v>151</v>
      </c>
      <c r="I5404">
        <f>VLOOKUP(B5404,Information_sites!D:E,2,FALSE)</f>
        <v>-24.100999999999999</v>
      </c>
      <c r="J5404">
        <f>VLOOKUP(B5404,Information_sites!D:F,3,FALSE)</f>
        <v>-45.6997</v>
      </c>
      <c r="K5404">
        <v>12</v>
      </c>
      <c r="L5404">
        <v>115</v>
      </c>
      <c r="M5404">
        <v>40</v>
      </c>
      <c r="N5404">
        <v>3.5</v>
      </c>
      <c r="O5404">
        <v>14</v>
      </c>
      <c r="P5404" s="5">
        <v>0.68125000000000002</v>
      </c>
      <c r="Q5404" s="5">
        <v>0.686805555555556</v>
      </c>
      <c r="R5404">
        <v>26</v>
      </c>
      <c r="S5404" t="s">
        <v>51</v>
      </c>
      <c r="T5404">
        <v>1</v>
      </c>
      <c r="U5404">
        <v>28</v>
      </c>
      <c r="X5404" t="str">
        <f>VLOOKUP($S5404,Taxonomic!A:D,2,FALSE)</f>
        <v>sparidae</v>
      </c>
      <c r="Y5404" t="str">
        <f>VLOOKUP(S5404,Taxonomic!A:D,3,FALSE)</f>
        <v>diplodus</v>
      </c>
      <c r="Z5404" t="str">
        <f>VLOOKUP(S5404,Taxonomic!A:D,4,FALSE)</f>
        <v>argenteus</v>
      </c>
    </row>
    <row r="5405" spans="1:26" x14ac:dyDescent="0.2">
      <c r="A5405" t="s">
        <v>30</v>
      </c>
      <c r="B5405" t="s">
        <v>215</v>
      </c>
      <c r="C5405" s="4" t="s">
        <v>197</v>
      </c>
      <c r="D5405">
        <v>2021</v>
      </c>
      <c r="E5405">
        <v>2</v>
      </c>
      <c r="F5405" s="9">
        <v>1</v>
      </c>
      <c r="G5405" t="s">
        <v>455</v>
      </c>
      <c r="H5405" t="s">
        <v>151</v>
      </c>
      <c r="I5405">
        <f>VLOOKUP(B5405,Information_sites!D:E,2,FALSE)</f>
        <v>-24.100999999999999</v>
      </c>
      <c r="J5405">
        <f>VLOOKUP(B5405,Information_sites!D:F,3,FALSE)</f>
        <v>-45.6997</v>
      </c>
      <c r="K5405">
        <v>12</v>
      </c>
      <c r="L5405">
        <v>115</v>
      </c>
      <c r="M5405">
        <v>40</v>
      </c>
      <c r="N5405">
        <v>3.5</v>
      </c>
      <c r="O5405">
        <v>14</v>
      </c>
      <c r="P5405" s="5">
        <v>0.68125000000000002</v>
      </c>
      <c r="Q5405" s="5">
        <v>0.686805555555556</v>
      </c>
      <c r="R5405">
        <v>26</v>
      </c>
      <c r="S5405" t="s">
        <v>51</v>
      </c>
      <c r="T5405">
        <v>1</v>
      </c>
      <c r="U5405">
        <v>20</v>
      </c>
      <c r="X5405" t="str">
        <f>VLOOKUP($S5405,Taxonomic!A:D,2,FALSE)</f>
        <v>sparidae</v>
      </c>
      <c r="Y5405" t="str">
        <f>VLOOKUP(S5405,Taxonomic!A:D,3,FALSE)</f>
        <v>diplodus</v>
      </c>
      <c r="Z5405" t="str">
        <f>VLOOKUP(S5405,Taxonomic!A:D,4,FALSE)</f>
        <v>argenteus</v>
      </c>
    </row>
    <row r="5406" spans="1:26" x14ac:dyDescent="0.2">
      <c r="A5406" t="s">
        <v>30</v>
      </c>
      <c r="B5406" t="s">
        <v>215</v>
      </c>
      <c r="C5406" s="4" t="s">
        <v>197</v>
      </c>
      <c r="D5406">
        <v>2021</v>
      </c>
      <c r="E5406">
        <v>2</v>
      </c>
      <c r="F5406" s="9">
        <v>1</v>
      </c>
      <c r="G5406" t="s">
        <v>455</v>
      </c>
      <c r="H5406" t="s">
        <v>151</v>
      </c>
      <c r="I5406">
        <f>VLOOKUP(B5406,Information_sites!D:E,2,FALSE)</f>
        <v>-24.100999999999999</v>
      </c>
      <c r="J5406">
        <f>VLOOKUP(B5406,Information_sites!D:F,3,FALSE)</f>
        <v>-45.6997</v>
      </c>
      <c r="K5406">
        <v>12</v>
      </c>
      <c r="L5406">
        <v>115</v>
      </c>
      <c r="M5406">
        <v>40</v>
      </c>
      <c r="N5406">
        <v>3.5</v>
      </c>
      <c r="O5406">
        <v>14</v>
      </c>
      <c r="P5406" s="5">
        <v>0.68125000000000002</v>
      </c>
      <c r="Q5406" s="5">
        <v>0.686805555555556</v>
      </c>
      <c r="R5406">
        <v>26</v>
      </c>
      <c r="S5406" t="s">
        <v>38</v>
      </c>
      <c r="T5406">
        <v>1</v>
      </c>
      <c r="U5406">
        <v>42</v>
      </c>
      <c r="X5406" t="str">
        <f>VLOOKUP($S5406,Taxonomic!A:D,2,FALSE)</f>
        <v>serranidae</v>
      </c>
      <c r="Y5406" t="str">
        <f>VLOOKUP(S5406,Taxonomic!A:D,3,FALSE)</f>
        <v>epinephelus</v>
      </c>
      <c r="Z5406" t="str">
        <f>VLOOKUP(S5406,Taxonomic!A:D,4,FALSE)</f>
        <v>marginatus</v>
      </c>
    </row>
    <row r="5407" spans="1:26" x14ac:dyDescent="0.2">
      <c r="A5407" t="s">
        <v>30</v>
      </c>
      <c r="B5407" t="s">
        <v>215</v>
      </c>
      <c r="C5407" s="4" t="s">
        <v>197</v>
      </c>
      <c r="D5407">
        <v>2021</v>
      </c>
      <c r="E5407">
        <v>2</v>
      </c>
      <c r="F5407" s="9">
        <v>1</v>
      </c>
      <c r="G5407" t="s">
        <v>455</v>
      </c>
      <c r="H5407" t="s">
        <v>151</v>
      </c>
      <c r="I5407">
        <f>VLOOKUP(B5407,Information_sites!D:E,2,FALSE)</f>
        <v>-24.100999999999999</v>
      </c>
      <c r="J5407">
        <f>VLOOKUP(B5407,Information_sites!D:F,3,FALSE)</f>
        <v>-45.6997</v>
      </c>
      <c r="K5407">
        <v>12</v>
      </c>
      <c r="L5407">
        <v>115</v>
      </c>
      <c r="M5407">
        <v>40</v>
      </c>
      <c r="N5407">
        <v>3.5</v>
      </c>
      <c r="O5407">
        <v>14</v>
      </c>
      <c r="P5407" s="5">
        <v>0.68125000000000002</v>
      </c>
      <c r="Q5407" s="5">
        <v>0.686805555555556</v>
      </c>
      <c r="R5407">
        <v>26</v>
      </c>
      <c r="S5407" t="s">
        <v>33</v>
      </c>
      <c r="T5407">
        <v>12</v>
      </c>
      <c r="U5407">
        <v>12</v>
      </c>
      <c r="X5407" t="str">
        <f>VLOOKUP($S5407,Taxonomic!A:D,2,FALSE)</f>
        <v>pomacentridae</v>
      </c>
      <c r="Y5407" t="str">
        <f>VLOOKUP(S5407,Taxonomic!A:D,3,FALSE)</f>
        <v>abudefduf</v>
      </c>
      <c r="Z5407" t="str">
        <f>VLOOKUP(S5407,Taxonomic!A:D,4,FALSE)</f>
        <v>saxatilis</v>
      </c>
    </row>
    <row r="5408" spans="1:26" x14ac:dyDescent="0.2">
      <c r="A5408" t="s">
        <v>30</v>
      </c>
      <c r="B5408" t="s">
        <v>215</v>
      </c>
      <c r="C5408" s="4" t="s">
        <v>197</v>
      </c>
      <c r="D5408">
        <v>2021</v>
      </c>
      <c r="E5408">
        <v>2</v>
      </c>
      <c r="F5408" s="9">
        <v>1</v>
      </c>
      <c r="G5408" t="s">
        <v>455</v>
      </c>
      <c r="H5408" t="s">
        <v>151</v>
      </c>
      <c r="I5408">
        <f>VLOOKUP(B5408,Information_sites!D:E,2,FALSE)</f>
        <v>-24.100999999999999</v>
      </c>
      <c r="J5408">
        <f>VLOOKUP(B5408,Information_sites!D:F,3,FALSE)</f>
        <v>-45.6997</v>
      </c>
      <c r="K5408">
        <v>12</v>
      </c>
      <c r="L5408">
        <v>115</v>
      </c>
      <c r="M5408">
        <v>40</v>
      </c>
      <c r="N5408">
        <v>3.5</v>
      </c>
      <c r="O5408">
        <v>14</v>
      </c>
      <c r="P5408" s="5">
        <v>0.68125000000000002</v>
      </c>
      <c r="Q5408" s="5">
        <v>0.686805555555556</v>
      </c>
      <c r="R5408">
        <v>26</v>
      </c>
      <c r="S5408" t="s">
        <v>33</v>
      </c>
      <c r="T5408">
        <v>9</v>
      </c>
      <c r="U5408">
        <v>15</v>
      </c>
      <c r="X5408" t="str">
        <f>VLOOKUP($S5408,Taxonomic!A:D,2,FALSE)</f>
        <v>pomacentridae</v>
      </c>
      <c r="Y5408" t="str">
        <f>VLOOKUP(S5408,Taxonomic!A:D,3,FALSE)</f>
        <v>abudefduf</v>
      </c>
      <c r="Z5408" t="str">
        <f>VLOOKUP(S5408,Taxonomic!A:D,4,FALSE)</f>
        <v>saxatilis</v>
      </c>
    </row>
    <row r="5409" spans="1:26" x14ac:dyDescent="0.2">
      <c r="A5409" t="s">
        <v>30</v>
      </c>
      <c r="B5409" t="s">
        <v>215</v>
      </c>
      <c r="C5409" s="4" t="s">
        <v>197</v>
      </c>
      <c r="D5409">
        <v>2021</v>
      </c>
      <c r="E5409">
        <v>2</v>
      </c>
      <c r="F5409" s="9">
        <v>1</v>
      </c>
      <c r="G5409" t="s">
        <v>455</v>
      </c>
      <c r="H5409" t="s">
        <v>151</v>
      </c>
      <c r="I5409">
        <f>VLOOKUP(B5409,Information_sites!D:E,2,FALSE)</f>
        <v>-24.100999999999999</v>
      </c>
      <c r="J5409">
        <f>VLOOKUP(B5409,Information_sites!D:F,3,FALSE)</f>
        <v>-45.6997</v>
      </c>
      <c r="K5409">
        <v>12</v>
      </c>
      <c r="L5409">
        <v>115</v>
      </c>
      <c r="M5409">
        <v>40</v>
      </c>
      <c r="N5409">
        <v>3.5</v>
      </c>
      <c r="O5409">
        <v>14</v>
      </c>
      <c r="P5409" s="5">
        <v>0.68125000000000002</v>
      </c>
      <c r="Q5409" s="5">
        <v>0.686805555555556</v>
      </c>
      <c r="R5409">
        <v>26</v>
      </c>
      <c r="S5409" t="s">
        <v>33</v>
      </c>
      <c r="T5409">
        <v>6</v>
      </c>
      <c r="U5409">
        <v>17</v>
      </c>
      <c r="X5409" t="str">
        <f>VLOOKUP($S5409,Taxonomic!A:D,2,FALSE)</f>
        <v>pomacentridae</v>
      </c>
      <c r="Y5409" t="str">
        <f>VLOOKUP(S5409,Taxonomic!A:D,3,FALSE)</f>
        <v>abudefduf</v>
      </c>
      <c r="Z5409" t="str">
        <f>VLOOKUP(S5409,Taxonomic!A:D,4,FALSE)</f>
        <v>saxatilis</v>
      </c>
    </row>
    <row r="5410" spans="1:26" x14ac:dyDescent="0.2">
      <c r="A5410" t="s">
        <v>30</v>
      </c>
      <c r="B5410" t="s">
        <v>215</v>
      </c>
      <c r="C5410" s="4" t="s">
        <v>197</v>
      </c>
      <c r="D5410">
        <v>2021</v>
      </c>
      <c r="E5410">
        <v>2</v>
      </c>
      <c r="F5410" s="9">
        <v>1</v>
      </c>
      <c r="G5410" t="s">
        <v>455</v>
      </c>
      <c r="H5410" t="s">
        <v>151</v>
      </c>
      <c r="I5410">
        <f>VLOOKUP(B5410,Information_sites!D:E,2,FALSE)</f>
        <v>-24.100999999999999</v>
      </c>
      <c r="J5410">
        <f>VLOOKUP(B5410,Information_sites!D:F,3,FALSE)</f>
        <v>-45.6997</v>
      </c>
      <c r="K5410">
        <v>12</v>
      </c>
      <c r="L5410">
        <v>115</v>
      </c>
      <c r="M5410">
        <v>40</v>
      </c>
      <c r="N5410">
        <v>3.5</v>
      </c>
      <c r="O5410">
        <v>14</v>
      </c>
      <c r="P5410" s="5">
        <v>0.68125000000000002</v>
      </c>
      <c r="Q5410" s="5">
        <v>0.686805555555556</v>
      </c>
      <c r="R5410">
        <v>26</v>
      </c>
      <c r="S5410" t="s">
        <v>33</v>
      </c>
      <c r="T5410">
        <v>27</v>
      </c>
      <c r="U5410">
        <v>8</v>
      </c>
      <c r="X5410" t="str">
        <f>VLOOKUP($S5410,Taxonomic!A:D,2,FALSE)</f>
        <v>pomacentridae</v>
      </c>
      <c r="Y5410" t="str">
        <f>VLOOKUP(S5410,Taxonomic!A:D,3,FALSE)</f>
        <v>abudefduf</v>
      </c>
      <c r="Z5410" t="str">
        <f>VLOOKUP(S5410,Taxonomic!A:D,4,FALSE)</f>
        <v>saxatilis</v>
      </c>
    </row>
    <row r="5411" spans="1:26" x14ac:dyDescent="0.2">
      <c r="A5411" t="s">
        <v>30</v>
      </c>
      <c r="B5411" t="s">
        <v>215</v>
      </c>
      <c r="C5411" s="4" t="s">
        <v>197</v>
      </c>
      <c r="D5411">
        <v>2021</v>
      </c>
      <c r="E5411">
        <v>2</v>
      </c>
      <c r="F5411" s="9">
        <v>1</v>
      </c>
      <c r="G5411" t="s">
        <v>455</v>
      </c>
      <c r="H5411" t="s">
        <v>151</v>
      </c>
      <c r="I5411">
        <f>VLOOKUP(B5411,Information_sites!D:E,2,FALSE)</f>
        <v>-24.100999999999999</v>
      </c>
      <c r="J5411">
        <f>VLOOKUP(B5411,Information_sites!D:F,3,FALSE)</f>
        <v>-45.6997</v>
      </c>
      <c r="K5411">
        <v>12</v>
      </c>
      <c r="L5411">
        <v>115</v>
      </c>
      <c r="M5411">
        <v>40</v>
      </c>
      <c r="N5411">
        <v>3.5</v>
      </c>
      <c r="O5411">
        <v>14</v>
      </c>
      <c r="P5411" s="5">
        <v>0.68125000000000002</v>
      </c>
      <c r="Q5411" s="5">
        <v>0.686805555555556</v>
      </c>
      <c r="R5411">
        <v>26</v>
      </c>
      <c r="S5411" t="s">
        <v>41</v>
      </c>
      <c r="T5411">
        <v>1</v>
      </c>
      <c r="U5411">
        <v>27</v>
      </c>
      <c r="X5411" t="str">
        <f>VLOOKUP($S5411,Taxonomic!A:D,2,FALSE)</f>
        <v>holocentridae</v>
      </c>
      <c r="Y5411" t="str">
        <f>VLOOKUP(S5411,Taxonomic!A:D,3,FALSE)</f>
        <v>holocentrus</v>
      </c>
      <c r="Z5411" t="str">
        <f>VLOOKUP(S5411,Taxonomic!A:D,4,FALSE)</f>
        <v>adscensionis</v>
      </c>
    </row>
    <row r="5412" spans="1:26" x14ac:dyDescent="0.2">
      <c r="A5412" t="s">
        <v>30</v>
      </c>
      <c r="B5412" t="s">
        <v>215</v>
      </c>
      <c r="C5412" s="4" t="s">
        <v>197</v>
      </c>
      <c r="D5412">
        <v>2021</v>
      </c>
      <c r="E5412">
        <v>2</v>
      </c>
      <c r="F5412" s="9">
        <v>1</v>
      </c>
      <c r="G5412" t="s">
        <v>455</v>
      </c>
      <c r="H5412" t="s">
        <v>151</v>
      </c>
      <c r="I5412">
        <f>VLOOKUP(B5412,Information_sites!D:E,2,FALSE)</f>
        <v>-24.100999999999999</v>
      </c>
      <c r="J5412">
        <f>VLOOKUP(B5412,Information_sites!D:F,3,FALSE)</f>
        <v>-45.6997</v>
      </c>
      <c r="K5412">
        <v>12</v>
      </c>
      <c r="L5412">
        <v>115</v>
      </c>
      <c r="M5412">
        <v>40</v>
      </c>
      <c r="N5412">
        <v>3.5</v>
      </c>
      <c r="O5412">
        <v>14</v>
      </c>
      <c r="P5412" s="5">
        <v>0.68125000000000002</v>
      </c>
      <c r="Q5412" s="5">
        <v>0.686805555555556</v>
      </c>
      <c r="R5412">
        <v>26</v>
      </c>
      <c r="S5412" t="s">
        <v>41</v>
      </c>
      <c r="T5412">
        <v>1</v>
      </c>
      <c r="U5412">
        <v>30</v>
      </c>
      <c r="X5412" t="str">
        <f>VLOOKUP($S5412,Taxonomic!A:D,2,FALSE)</f>
        <v>holocentridae</v>
      </c>
      <c r="Y5412" t="str">
        <f>VLOOKUP(S5412,Taxonomic!A:D,3,FALSE)</f>
        <v>holocentrus</v>
      </c>
      <c r="Z5412" t="str">
        <f>VLOOKUP(S5412,Taxonomic!A:D,4,FALSE)</f>
        <v>adscensionis</v>
      </c>
    </row>
    <row r="5413" spans="1:26" x14ac:dyDescent="0.2">
      <c r="A5413" t="s">
        <v>30</v>
      </c>
      <c r="B5413" t="s">
        <v>215</v>
      </c>
      <c r="C5413" s="4" t="s">
        <v>197</v>
      </c>
      <c r="D5413">
        <v>2021</v>
      </c>
      <c r="E5413">
        <v>2</v>
      </c>
      <c r="F5413" s="9">
        <v>1</v>
      </c>
      <c r="G5413" t="s">
        <v>455</v>
      </c>
      <c r="H5413" t="s">
        <v>151</v>
      </c>
      <c r="I5413">
        <f>VLOOKUP(B5413,Information_sites!D:E,2,FALSE)</f>
        <v>-24.100999999999999</v>
      </c>
      <c r="J5413">
        <f>VLOOKUP(B5413,Information_sites!D:F,3,FALSE)</f>
        <v>-45.6997</v>
      </c>
      <c r="K5413">
        <v>12</v>
      </c>
      <c r="L5413">
        <v>115</v>
      </c>
      <c r="M5413">
        <v>40</v>
      </c>
      <c r="N5413">
        <v>3.5</v>
      </c>
      <c r="O5413">
        <v>14</v>
      </c>
      <c r="P5413" s="5">
        <v>0.68125000000000002</v>
      </c>
      <c r="Q5413" s="5">
        <v>0.686805555555556</v>
      </c>
      <c r="R5413">
        <v>26</v>
      </c>
      <c r="S5413" t="s">
        <v>41</v>
      </c>
      <c r="T5413">
        <v>1</v>
      </c>
      <c r="U5413">
        <v>35</v>
      </c>
      <c r="X5413" t="str">
        <f>VLOOKUP($S5413,Taxonomic!A:D,2,FALSE)</f>
        <v>holocentridae</v>
      </c>
      <c r="Y5413" t="str">
        <f>VLOOKUP(S5413,Taxonomic!A:D,3,FALSE)</f>
        <v>holocentrus</v>
      </c>
      <c r="Z5413" t="str">
        <f>VLOOKUP(S5413,Taxonomic!A:D,4,FALSE)</f>
        <v>adscensionis</v>
      </c>
    </row>
    <row r="5414" spans="1:26" x14ac:dyDescent="0.2">
      <c r="A5414" t="s">
        <v>30</v>
      </c>
      <c r="B5414" t="s">
        <v>215</v>
      </c>
      <c r="C5414" s="4" t="s">
        <v>197</v>
      </c>
      <c r="D5414">
        <v>2021</v>
      </c>
      <c r="E5414">
        <v>2</v>
      </c>
      <c r="F5414" s="9">
        <v>1</v>
      </c>
      <c r="G5414" t="s">
        <v>455</v>
      </c>
      <c r="H5414" t="s">
        <v>151</v>
      </c>
      <c r="I5414">
        <f>VLOOKUP(B5414,Information_sites!D:E,2,FALSE)</f>
        <v>-24.100999999999999</v>
      </c>
      <c r="J5414">
        <f>VLOOKUP(B5414,Information_sites!D:F,3,FALSE)</f>
        <v>-45.6997</v>
      </c>
      <c r="K5414">
        <v>12</v>
      </c>
      <c r="L5414">
        <v>115</v>
      </c>
      <c r="M5414">
        <v>40</v>
      </c>
      <c r="N5414">
        <v>3.5</v>
      </c>
      <c r="O5414">
        <v>14</v>
      </c>
      <c r="P5414" s="5">
        <v>0.68125000000000002</v>
      </c>
      <c r="Q5414" s="5">
        <v>0.686805555555556</v>
      </c>
      <c r="R5414">
        <v>26</v>
      </c>
      <c r="S5414" t="s">
        <v>43</v>
      </c>
      <c r="T5414">
        <v>1</v>
      </c>
      <c r="U5414">
        <v>15</v>
      </c>
      <c r="X5414" t="str">
        <f>VLOOKUP($S5414,Taxonomic!A:D,2,FALSE)</f>
        <v>sciaenidae</v>
      </c>
      <c r="Y5414" t="str">
        <f>VLOOKUP(S5414,Taxonomic!A:D,3,FALSE)</f>
        <v>odontoscion</v>
      </c>
      <c r="Z5414" t="str">
        <f>VLOOKUP(S5414,Taxonomic!A:D,4,FALSE)</f>
        <v>dentex</v>
      </c>
    </row>
    <row r="5415" spans="1:26" x14ac:dyDescent="0.2">
      <c r="A5415" t="s">
        <v>30</v>
      </c>
      <c r="B5415" t="s">
        <v>215</v>
      </c>
      <c r="C5415" s="4" t="s">
        <v>197</v>
      </c>
      <c r="D5415">
        <v>2021</v>
      </c>
      <c r="E5415">
        <v>2</v>
      </c>
      <c r="F5415" s="9">
        <v>1</v>
      </c>
      <c r="G5415" t="s">
        <v>455</v>
      </c>
      <c r="H5415" t="s">
        <v>151</v>
      </c>
      <c r="I5415">
        <f>VLOOKUP(B5415,Information_sites!D:E,2,FALSE)</f>
        <v>-24.100999999999999</v>
      </c>
      <c r="J5415">
        <f>VLOOKUP(B5415,Information_sites!D:F,3,FALSE)</f>
        <v>-45.6997</v>
      </c>
      <c r="K5415">
        <v>12</v>
      </c>
      <c r="L5415">
        <v>115</v>
      </c>
      <c r="M5415">
        <v>40</v>
      </c>
      <c r="N5415">
        <v>3.5</v>
      </c>
      <c r="O5415">
        <v>14</v>
      </c>
      <c r="P5415" s="5">
        <v>0.68125000000000002</v>
      </c>
      <c r="Q5415" s="5">
        <v>0.686805555555556</v>
      </c>
      <c r="R5415">
        <v>26</v>
      </c>
      <c r="S5415" t="s">
        <v>43</v>
      </c>
      <c r="T5415">
        <v>1</v>
      </c>
      <c r="U5415">
        <v>20</v>
      </c>
      <c r="X5415" t="str">
        <f>VLOOKUP($S5415,Taxonomic!A:D,2,FALSE)</f>
        <v>sciaenidae</v>
      </c>
      <c r="Y5415" t="str">
        <f>VLOOKUP(S5415,Taxonomic!A:D,3,FALSE)</f>
        <v>odontoscion</v>
      </c>
      <c r="Z5415" t="str">
        <f>VLOOKUP(S5415,Taxonomic!A:D,4,FALSE)</f>
        <v>dentex</v>
      </c>
    </row>
    <row r="5416" spans="1:26" x14ac:dyDescent="0.2">
      <c r="A5416" t="s">
        <v>30</v>
      </c>
      <c r="B5416" t="s">
        <v>215</v>
      </c>
      <c r="C5416" s="4" t="s">
        <v>197</v>
      </c>
      <c r="D5416">
        <v>2021</v>
      </c>
      <c r="E5416">
        <v>2</v>
      </c>
      <c r="F5416" s="9">
        <v>1</v>
      </c>
      <c r="G5416" t="s">
        <v>455</v>
      </c>
      <c r="H5416" t="s">
        <v>151</v>
      </c>
      <c r="I5416">
        <f>VLOOKUP(B5416,Information_sites!D:E,2,FALSE)</f>
        <v>-24.100999999999999</v>
      </c>
      <c r="J5416">
        <f>VLOOKUP(B5416,Information_sites!D:F,3,FALSE)</f>
        <v>-45.6997</v>
      </c>
      <c r="K5416">
        <v>12</v>
      </c>
      <c r="L5416">
        <v>115</v>
      </c>
      <c r="M5416">
        <v>40</v>
      </c>
      <c r="N5416">
        <v>3.5</v>
      </c>
      <c r="O5416">
        <v>14</v>
      </c>
      <c r="P5416" s="5">
        <v>0.68125000000000002</v>
      </c>
      <c r="Q5416" s="5">
        <v>0.686805555555556</v>
      </c>
      <c r="R5416">
        <v>26</v>
      </c>
      <c r="S5416" t="s">
        <v>71</v>
      </c>
      <c r="T5416">
        <v>1</v>
      </c>
      <c r="U5416">
        <v>27</v>
      </c>
      <c r="X5416" t="str">
        <f>VLOOKUP($S5416,Taxonomic!A:D,2,FALSE)</f>
        <v>haemulidae</v>
      </c>
      <c r="Y5416" t="str">
        <f>VLOOKUP(S5416,Taxonomic!A:D,3,FALSE)</f>
        <v>anisotremus</v>
      </c>
      <c r="Z5416" t="str">
        <f>VLOOKUP(S5416,Taxonomic!A:D,4,FALSE)</f>
        <v>surinamensis</v>
      </c>
    </row>
    <row r="5417" spans="1:26" x14ac:dyDescent="0.2">
      <c r="A5417" t="s">
        <v>30</v>
      </c>
      <c r="B5417" t="s">
        <v>215</v>
      </c>
      <c r="C5417" s="4" t="s">
        <v>197</v>
      </c>
      <c r="D5417">
        <v>2021</v>
      </c>
      <c r="E5417">
        <v>2</v>
      </c>
      <c r="F5417" s="9">
        <v>1</v>
      </c>
      <c r="G5417" t="s">
        <v>455</v>
      </c>
      <c r="H5417" t="s">
        <v>151</v>
      </c>
      <c r="I5417">
        <f>VLOOKUP(B5417,Information_sites!D:E,2,FALSE)</f>
        <v>-24.100999999999999</v>
      </c>
      <c r="J5417">
        <f>VLOOKUP(B5417,Information_sites!D:F,3,FALSE)</f>
        <v>-45.6997</v>
      </c>
      <c r="K5417">
        <v>12</v>
      </c>
      <c r="L5417">
        <v>115</v>
      </c>
      <c r="M5417">
        <v>40</v>
      </c>
      <c r="N5417">
        <v>3.5</v>
      </c>
      <c r="O5417">
        <v>14</v>
      </c>
      <c r="P5417" s="5">
        <v>0.68125000000000002</v>
      </c>
      <c r="Q5417" s="5">
        <v>0.686805555555556</v>
      </c>
      <c r="R5417">
        <v>26</v>
      </c>
      <c r="S5417" t="s">
        <v>46</v>
      </c>
      <c r="T5417">
        <v>2</v>
      </c>
      <c r="U5417">
        <v>12</v>
      </c>
      <c r="X5417" t="str">
        <f>VLOOKUP($S5417,Taxonomic!A:D,2,FALSE)</f>
        <v>pomacentridae</v>
      </c>
      <c r="Y5417" t="str">
        <f>VLOOKUP(S5417,Taxonomic!A:D,3,FALSE)</f>
        <v>stegastes</v>
      </c>
      <c r="Z5417" t="str">
        <f>VLOOKUP(S5417,Taxonomic!A:D,4,FALSE)</f>
        <v>fuscus</v>
      </c>
    </row>
    <row r="5418" spans="1:26" x14ac:dyDescent="0.2">
      <c r="A5418" t="s">
        <v>30</v>
      </c>
      <c r="B5418" t="s">
        <v>215</v>
      </c>
      <c r="C5418" s="4" t="s">
        <v>197</v>
      </c>
      <c r="D5418">
        <v>2021</v>
      </c>
      <c r="E5418">
        <v>2</v>
      </c>
      <c r="F5418" s="9">
        <v>1</v>
      </c>
      <c r="G5418" t="s">
        <v>455</v>
      </c>
      <c r="H5418" t="s">
        <v>151</v>
      </c>
      <c r="I5418">
        <f>VLOOKUP(B5418,Information_sites!D:E,2,FALSE)</f>
        <v>-24.100999999999999</v>
      </c>
      <c r="J5418">
        <f>VLOOKUP(B5418,Information_sites!D:F,3,FALSE)</f>
        <v>-45.6997</v>
      </c>
      <c r="K5418">
        <v>12</v>
      </c>
      <c r="L5418">
        <v>115</v>
      </c>
      <c r="M5418">
        <v>40</v>
      </c>
      <c r="N5418">
        <v>3.5</v>
      </c>
      <c r="O5418">
        <v>14</v>
      </c>
      <c r="P5418" s="5">
        <v>0.68125000000000002</v>
      </c>
      <c r="Q5418" s="5">
        <v>0.686805555555556</v>
      </c>
      <c r="R5418">
        <v>26</v>
      </c>
      <c r="S5418" t="s">
        <v>92</v>
      </c>
      <c r="T5418">
        <v>1</v>
      </c>
      <c r="U5418">
        <v>5</v>
      </c>
      <c r="X5418" t="str">
        <f>VLOOKUP($S5418,Taxonomic!A:D,2,FALSE)</f>
        <v>labrisomidae</v>
      </c>
      <c r="Y5418" t="str">
        <f>VLOOKUP(S5418,Taxonomic!A:D,3,FALSE)</f>
        <v>gobioclinus</v>
      </c>
      <c r="Z5418" t="str">
        <f>VLOOKUP(S5418,Taxonomic!A:D,4,FALSE)</f>
        <v>kalisherae</v>
      </c>
    </row>
    <row r="5419" spans="1:26" x14ac:dyDescent="0.2">
      <c r="A5419" t="s">
        <v>30</v>
      </c>
      <c r="B5419" t="s">
        <v>215</v>
      </c>
      <c r="C5419" s="4" t="s">
        <v>197</v>
      </c>
      <c r="D5419">
        <v>2021</v>
      </c>
      <c r="E5419">
        <v>2</v>
      </c>
      <c r="F5419" s="9">
        <v>1</v>
      </c>
      <c r="G5419" t="s">
        <v>455</v>
      </c>
      <c r="H5419" t="s">
        <v>151</v>
      </c>
      <c r="I5419">
        <f>VLOOKUP(B5419,Information_sites!D:E,2,FALSE)</f>
        <v>-24.100999999999999</v>
      </c>
      <c r="J5419">
        <f>VLOOKUP(B5419,Information_sites!D:F,3,FALSE)</f>
        <v>-45.6997</v>
      </c>
      <c r="K5419">
        <v>12</v>
      </c>
      <c r="L5419">
        <v>115</v>
      </c>
      <c r="M5419">
        <v>40</v>
      </c>
      <c r="N5419">
        <v>3.5</v>
      </c>
      <c r="O5419">
        <v>14</v>
      </c>
      <c r="P5419" s="5">
        <v>0.68125000000000002</v>
      </c>
      <c r="Q5419" s="5">
        <v>0.686805555555556</v>
      </c>
      <c r="R5419">
        <v>26</v>
      </c>
      <c r="S5419" t="s">
        <v>55</v>
      </c>
      <c r="T5419">
        <v>4</v>
      </c>
      <c r="U5419">
        <v>3</v>
      </c>
      <c r="X5419" t="str">
        <f>VLOOKUP($S5419,Taxonomic!A:D,2,FALSE)</f>
        <v>blenniidae</v>
      </c>
      <c r="Y5419" t="str">
        <f>VLOOKUP(S5419,Taxonomic!A:D,3,FALSE)</f>
        <v>parablennius</v>
      </c>
      <c r="Z5419" t="str">
        <f>VLOOKUP(S5419,Taxonomic!A:D,4,FALSE)</f>
        <v>pilicornis</v>
      </c>
    </row>
    <row r="5420" spans="1:26" x14ac:dyDescent="0.2">
      <c r="A5420" t="s">
        <v>30</v>
      </c>
      <c r="B5420" t="s">
        <v>215</v>
      </c>
      <c r="C5420" s="4" t="s">
        <v>197</v>
      </c>
      <c r="D5420">
        <v>2021</v>
      </c>
      <c r="E5420">
        <v>2</v>
      </c>
      <c r="F5420" s="9">
        <v>1</v>
      </c>
      <c r="G5420" t="s">
        <v>455</v>
      </c>
      <c r="H5420" t="s">
        <v>151</v>
      </c>
      <c r="I5420">
        <f>VLOOKUP(B5420,Information_sites!D:E,2,FALSE)</f>
        <v>-24.100999999999999</v>
      </c>
      <c r="J5420">
        <f>VLOOKUP(B5420,Information_sites!D:F,3,FALSE)</f>
        <v>-45.6997</v>
      </c>
      <c r="K5420">
        <v>12</v>
      </c>
      <c r="L5420">
        <v>115</v>
      </c>
      <c r="M5420">
        <v>40</v>
      </c>
      <c r="N5420">
        <v>3.5</v>
      </c>
      <c r="O5420">
        <v>14</v>
      </c>
      <c r="P5420" s="5">
        <v>0.68125000000000002</v>
      </c>
      <c r="Q5420" s="5">
        <v>0.686805555555556</v>
      </c>
      <c r="R5420">
        <v>26</v>
      </c>
      <c r="S5420" t="s">
        <v>55</v>
      </c>
      <c r="T5420">
        <v>1</v>
      </c>
      <c r="U5420">
        <v>5</v>
      </c>
      <c r="X5420" t="str">
        <f>VLOOKUP($S5420,Taxonomic!A:D,2,FALSE)</f>
        <v>blenniidae</v>
      </c>
      <c r="Y5420" t="str">
        <f>VLOOKUP(S5420,Taxonomic!A:D,3,FALSE)</f>
        <v>parablennius</v>
      </c>
      <c r="Z5420" t="str">
        <f>VLOOKUP(S5420,Taxonomic!A:D,4,FALSE)</f>
        <v>pilicornis</v>
      </c>
    </row>
    <row r="5421" spans="1:26" x14ac:dyDescent="0.2">
      <c r="A5421" t="s">
        <v>30</v>
      </c>
      <c r="B5421" t="s">
        <v>215</v>
      </c>
      <c r="C5421" s="4" t="s">
        <v>197</v>
      </c>
      <c r="D5421">
        <v>2021</v>
      </c>
      <c r="E5421">
        <v>2</v>
      </c>
      <c r="F5421" s="9">
        <v>1</v>
      </c>
      <c r="G5421" t="s">
        <v>455</v>
      </c>
      <c r="H5421" t="s">
        <v>151</v>
      </c>
      <c r="I5421">
        <f>VLOOKUP(B5421,Information_sites!D:E,2,FALSE)</f>
        <v>-24.100999999999999</v>
      </c>
      <c r="J5421">
        <f>VLOOKUP(B5421,Information_sites!D:F,3,FALSE)</f>
        <v>-45.6997</v>
      </c>
      <c r="K5421">
        <v>13</v>
      </c>
      <c r="L5421">
        <v>116</v>
      </c>
      <c r="M5421">
        <v>40</v>
      </c>
      <c r="N5421">
        <v>8.3000000000000007</v>
      </c>
      <c r="O5421">
        <v>10</v>
      </c>
      <c r="P5421" s="5">
        <v>0.6875</v>
      </c>
      <c r="Q5421" s="5">
        <v>0.69166666666666698</v>
      </c>
      <c r="R5421">
        <v>19</v>
      </c>
      <c r="S5421" t="s">
        <v>39</v>
      </c>
      <c r="T5421">
        <v>35</v>
      </c>
      <c r="U5421">
        <v>7</v>
      </c>
      <c r="X5421" t="str">
        <f>VLOOKUP($S5421,Taxonomic!A:D,2,FALSE)</f>
        <v>haemulidae</v>
      </c>
      <c r="Y5421" t="str">
        <f>VLOOKUP(S5421,Taxonomic!A:D,3,FALSE)</f>
        <v>haemulon</v>
      </c>
      <c r="Z5421" t="str">
        <f>VLOOKUP(S5421,Taxonomic!A:D,4,FALSE)</f>
        <v>aurolineatum</v>
      </c>
    </row>
    <row r="5422" spans="1:26" x14ac:dyDescent="0.2">
      <c r="A5422" t="s">
        <v>30</v>
      </c>
      <c r="B5422" t="s">
        <v>215</v>
      </c>
      <c r="C5422" s="4" t="s">
        <v>197</v>
      </c>
      <c r="D5422">
        <v>2021</v>
      </c>
      <c r="E5422">
        <v>2</v>
      </c>
      <c r="F5422" s="9">
        <v>1</v>
      </c>
      <c r="G5422" t="s">
        <v>455</v>
      </c>
      <c r="H5422" t="s">
        <v>151</v>
      </c>
      <c r="I5422">
        <f>VLOOKUP(B5422,Information_sites!D:E,2,FALSE)</f>
        <v>-24.100999999999999</v>
      </c>
      <c r="J5422">
        <f>VLOOKUP(B5422,Information_sites!D:F,3,FALSE)</f>
        <v>-45.6997</v>
      </c>
      <c r="K5422">
        <v>13</v>
      </c>
      <c r="L5422">
        <v>116</v>
      </c>
      <c r="M5422">
        <v>40</v>
      </c>
      <c r="N5422">
        <v>8.3000000000000007</v>
      </c>
      <c r="O5422">
        <v>10</v>
      </c>
      <c r="P5422" s="5">
        <v>0.6875</v>
      </c>
      <c r="Q5422" s="5">
        <v>0.69166666666666698</v>
      </c>
      <c r="R5422">
        <v>19</v>
      </c>
      <c r="S5422" t="s">
        <v>39</v>
      </c>
      <c r="T5422">
        <v>3</v>
      </c>
      <c r="U5422">
        <v>10</v>
      </c>
      <c r="X5422" t="str">
        <f>VLOOKUP($S5422,Taxonomic!A:D,2,FALSE)</f>
        <v>haemulidae</v>
      </c>
      <c r="Y5422" t="str">
        <f>VLOOKUP(S5422,Taxonomic!A:D,3,FALSE)</f>
        <v>haemulon</v>
      </c>
      <c r="Z5422" t="str">
        <f>VLOOKUP(S5422,Taxonomic!A:D,4,FALSE)</f>
        <v>aurolineatum</v>
      </c>
    </row>
    <row r="5423" spans="1:26" x14ac:dyDescent="0.2">
      <c r="A5423" t="s">
        <v>30</v>
      </c>
      <c r="B5423" t="s">
        <v>215</v>
      </c>
      <c r="C5423" s="4" t="s">
        <v>197</v>
      </c>
      <c r="D5423">
        <v>2021</v>
      </c>
      <c r="E5423">
        <v>2</v>
      </c>
      <c r="F5423" s="9">
        <v>1</v>
      </c>
      <c r="G5423" t="s">
        <v>455</v>
      </c>
      <c r="H5423" t="s">
        <v>151</v>
      </c>
      <c r="I5423">
        <f>VLOOKUP(B5423,Information_sites!D:E,2,FALSE)</f>
        <v>-24.100999999999999</v>
      </c>
      <c r="J5423">
        <f>VLOOKUP(B5423,Information_sites!D:F,3,FALSE)</f>
        <v>-45.6997</v>
      </c>
      <c r="K5423">
        <v>13</v>
      </c>
      <c r="L5423">
        <v>116</v>
      </c>
      <c r="M5423">
        <v>40</v>
      </c>
      <c r="N5423">
        <v>8.3000000000000007</v>
      </c>
      <c r="O5423">
        <v>10</v>
      </c>
      <c r="P5423" s="5">
        <v>0.6875</v>
      </c>
      <c r="Q5423" s="5">
        <v>0.69166666666666698</v>
      </c>
      <c r="R5423">
        <v>19</v>
      </c>
      <c r="S5423" t="s">
        <v>39</v>
      </c>
      <c r="T5423">
        <v>22</v>
      </c>
      <c r="U5423">
        <v>15</v>
      </c>
      <c r="X5423" t="str">
        <f>VLOOKUP($S5423,Taxonomic!A:D,2,FALSE)</f>
        <v>haemulidae</v>
      </c>
      <c r="Y5423" t="str">
        <f>VLOOKUP(S5423,Taxonomic!A:D,3,FALSE)</f>
        <v>haemulon</v>
      </c>
      <c r="Z5423" t="str">
        <f>VLOOKUP(S5423,Taxonomic!A:D,4,FALSE)</f>
        <v>aurolineatum</v>
      </c>
    </row>
    <row r="5424" spans="1:26" x14ac:dyDescent="0.2">
      <c r="A5424" t="s">
        <v>30</v>
      </c>
      <c r="B5424" t="s">
        <v>215</v>
      </c>
      <c r="C5424" s="4" t="s">
        <v>197</v>
      </c>
      <c r="D5424">
        <v>2021</v>
      </c>
      <c r="E5424">
        <v>2</v>
      </c>
      <c r="F5424" s="9">
        <v>1</v>
      </c>
      <c r="G5424" t="s">
        <v>455</v>
      </c>
      <c r="H5424" t="s">
        <v>151</v>
      </c>
      <c r="I5424">
        <f>VLOOKUP(B5424,Information_sites!D:E,2,FALSE)</f>
        <v>-24.100999999999999</v>
      </c>
      <c r="J5424">
        <f>VLOOKUP(B5424,Information_sites!D:F,3,FALSE)</f>
        <v>-45.6997</v>
      </c>
      <c r="K5424">
        <v>13</v>
      </c>
      <c r="L5424">
        <v>116</v>
      </c>
      <c r="M5424">
        <v>40</v>
      </c>
      <c r="N5424">
        <v>8.3000000000000007</v>
      </c>
      <c r="O5424">
        <v>10</v>
      </c>
      <c r="P5424" s="5">
        <v>0.6875</v>
      </c>
      <c r="Q5424" s="5">
        <v>0.69166666666666698</v>
      </c>
      <c r="R5424">
        <v>19</v>
      </c>
      <c r="S5424" t="s">
        <v>39</v>
      </c>
      <c r="T5424">
        <v>2</v>
      </c>
      <c r="U5424">
        <v>20</v>
      </c>
      <c r="X5424" t="str">
        <f>VLOOKUP($S5424,Taxonomic!A:D,2,FALSE)</f>
        <v>haemulidae</v>
      </c>
      <c r="Y5424" t="str">
        <f>VLOOKUP(S5424,Taxonomic!A:D,3,FALSE)</f>
        <v>haemulon</v>
      </c>
      <c r="Z5424" t="str">
        <f>VLOOKUP(S5424,Taxonomic!A:D,4,FALSE)</f>
        <v>aurolineatum</v>
      </c>
    </row>
    <row r="5425" spans="1:26" x14ac:dyDescent="0.2">
      <c r="A5425" t="s">
        <v>30</v>
      </c>
      <c r="B5425" t="s">
        <v>215</v>
      </c>
      <c r="C5425" s="4" t="s">
        <v>197</v>
      </c>
      <c r="D5425">
        <v>2021</v>
      </c>
      <c r="E5425">
        <v>2</v>
      </c>
      <c r="F5425" s="9">
        <v>1</v>
      </c>
      <c r="G5425" t="s">
        <v>455</v>
      </c>
      <c r="H5425" t="s">
        <v>151</v>
      </c>
      <c r="I5425">
        <f>VLOOKUP(B5425,Information_sites!D:E,2,FALSE)</f>
        <v>-24.100999999999999</v>
      </c>
      <c r="J5425">
        <f>VLOOKUP(B5425,Information_sites!D:F,3,FALSE)</f>
        <v>-45.6997</v>
      </c>
      <c r="K5425">
        <v>13</v>
      </c>
      <c r="L5425">
        <v>116</v>
      </c>
      <c r="M5425">
        <v>40</v>
      </c>
      <c r="N5425">
        <v>8.3000000000000007</v>
      </c>
      <c r="O5425">
        <v>10</v>
      </c>
      <c r="P5425" s="5">
        <v>0.6875</v>
      </c>
      <c r="Q5425" s="5">
        <v>0.69166666666666698</v>
      </c>
      <c r="R5425">
        <v>19</v>
      </c>
      <c r="S5425" t="s">
        <v>41</v>
      </c>
      <c r="T5425">
        <v>1</v>
      </c>
      <c r="U5425">
        <v>20</v>
      </c>
      <c r="X5425" t="str">
        <f>VLOOKUP($S5425,Taxonomic!A:D,2,FALSE)</f>
        <v>holocentridae</v>
      </c>
      <c r="Y5425" t="str">
        <f>VLOOKUP(S5425,Taxonomic!A:D,3,FALSE)</f>
        <v>holocentrus</v>
      </c>
      <c r="Z5425" t="str">
        <f>VLOOKUP(S5425,Taxonomic!A:D,4,FALSE)</f>
        <v>adscensionis</v>
      </c>
    </row>
    <row r="5426" spans="1:26" x14ac:dyDescent="0.2">
      <c r="A5426" t="s">
        <v>30</v>
      </c>
      <c r="B5426" t="s">
        <v>215</v>
      </c>
      <c r="C5426" s="4" t="s">
        <v>197</v>
      </c>
      <c r="D5426">
        <v>2021</v>
      </c>
      <c r="E5426">
        <v>2</v>
      </c>
      <c r="F5426" s="9">
        <v>1</v>
      </c>
      <c r="G5426" t="s">
        <v>455</v>
      </c>
      <c r="H5426" t="s">
        <v>151</v>
      </c>
      <c r="I5426">
        <f>VLOOKUP(B5426,Information_sites!D:E,2,FALSE)</f>
        <v>-24.100999999999999</v>
      </c>
      <c r="J5426">
        <f>VLOOKUP(B5426,Information_sites!D:F,3,FALSE)</f>
        <v>-45.6997</v>
      </c>
      <c r="K5426">
        <v>13</v>
      </c>
      <c r="L5426">
        <v>116</v>
      </c>
      <c r="M5426">
        <v>40</v>
      </c>
      <c r="N5426">
        <v>8.3000000000000007</v>
      </c>
      <c r="O5426">
        <v>10</v>
      </c>
      <c r="P5426" s="5">
        <v>0.6875</v>
      </c>
      <c r="Q5426" s="5">
        <v>0.69166666666666698</v>
      </c>
      <c r="R5426">
        <v>19</v>
      </c>
      <c r="S5426" t="s">
        <v>41</v>
      </c>
      <c r="T5426">
        <v>1</v>
      </c>
      <c r="U5426">
        <v>28</v>
      </c>
      <c r="X5426" t="str">
        <f>VLOOKUP($S5426,Taxonomic!A:D,2,FALSE)</f>
        <v>holocentridae</v>
      </c>
      <c r="Y5426" t="str">
        <f>VLOOKUP(S5426,Taxonomic!A:D,3,FALSE)</f>
        <v>holocentrus</v>
      </c>
      <c r="Z5426" t="str">
        <f>VLOOKUP(S5426,Taxonomic!A:D,4,FALSE)</f>
        <v>adscensionis</v>
      </c>
    </row>
    <row r="5427" spans="1:26" x14ac:dyDescent="0.2">
      <c r="A5427" t="s">
        <v>30</v>
      </c>
      <c r="B5427" t="s">
        <v>215</v>
      </c>
      <c r="C5427" s="4" t="s">
        <v>197</v>
      </c>
      <c r="D5427">
        <v>2021</v>
      </c>
      <c r="E5427">
        <v>2</v>
      </c>
      <c r="F5427" s="9">
        <v>1</v>
      </c>
      <c r="G5427" t="s">
        <v>455</v>
      </c>
      <c r="H5427" t="s">
        <v>151</v>
      </c>
      <c r="I5427">
        <f>VLOOKUP(B5427,Information_sites!D:E,2,FALSE)</f>
        <v>-24.100999999999999</v>
      </c>
      <c r="J5427">
        <f>VLOOKUP(B5427,Information_sites!D:F,3,FALSE)</f>
        <v>-45.6997</v>
      </c>
      <c r="K5427">
        <v>13</v>
      </c>
      <c r="L5427">
        <v>116</v>
      </c>
      <c r="M5427">
        <v>40</v>
      </c>
      <c r="N5427">
        <v>8.3000000000000007</v>
      </c>
      <c r="O5427">
        <v>10</v>
      </c>
      <c r="P5427" s="5">
        <v>0.6875</v>
      </c>
      <c r="Q5427" s="5">
        <v>0.69166666666666698</v>
      </c>
      <c r="R5427">
        <v>19</v>
      </c>
      <c r="S5427" t="s">
        <v>41</v>
      </c>
      <c r="T5427">
        <v>1</v>
      </c>
      <c r="U5427">
        <v>35</v>
      </c>
      <c r="X5427" t="str">
        <f>VLOOKUP($S5427,Taxonomic!A:D,2,FALSE)</f>
        <v>holocentridae</v>
      </c>
      <c r="Y5427" t="str">
        <f>VLOOKUP(S5427,Taxonomic!A:D,3,FALSE)</f>
        <v>holocentrus</v>
      </c>
      <c r="Z5427" t="str">
        <f>VLOOKUP(S5427,Taxonomic!A:D,4,FALSE)</f>
        <v>adscensionis</v>
      </c>
    </row>
    <row r="5428" spans="1:26" x14ac:dyDescent="0.2">
      <c r="A5428" t="s">
        <v>30</v>
      </c>
      <c r="B5428" t="s">
        <v>215</v>
      </c>
      <c r="C5428" s="4" t="s">
        <v>197</v>
      </c>
      <c r="D5428">
        <v>2021</v>
      </c>
      <c r="E5428">
        <v>2</v>
      </c>
      <c r="F5428" s="9">
        <v>1</v>
      </c>
      <c r="G5428" t="s">
        <v>455</v>
      </c>
      <c r="H5428" t="s">
        <v>151</v>
      </c>
      <c r="I5428">
        <f>VLOOKUP(B5428,Information_sites!D:E,2,FALSE)</f>
        <v>-24.100999999999999</v>
      </c>
      <c r="J5428">
        <f>VLOOKUP(B5428,Information_sites!D:F,3,FALSE)</f>
        <v>-45.6997</v>
      </c>
      <c r="K5428">
        <v>13</v>
      </c>
      <c r="L5428">
        <v>116</v>
      </c>
      <c r="M5428">
        <v>40</v>
      </c>
      <c r="N5428">
        <v>8.3000000000000007</v>
      </c>
      <c r="O5428">
        <v>10</v>
      </c>
      <c r="P5428" s="5">
        <v>0.6875</v>
      </c>
      <c r="Q5428" s="5">
        <v>0.69166666666666698</v>
      </c>
      <c r="R5428">
        <v>19</v>
      </c>
      <c r="S5428" t="s">
        <v>72</v>
      </c>
      <c r="T5428">
        <v>2</v>
      </c>
      <c r="U5428">
        <v>25</v>
      </c>
      <c r="X5428" t="str">
        <f>VLOOKUP($S5428,Taxonomic!A:D,2,FALSE)</f>
        <v>carangidae</v>
      </c>
      <c r="Y5428" t="str">
        <f>VLOOKUP(S5428,Taxonomic!A:D,3,FALSE)</f>
        <v>caranx</v>
      </c>
      <c r="Z5428" t="str">
        <f>VLOOKUP(S5428,Taxonomic!A:D,4,FALSE)</f>
        <v>latus</v>
      </c>
    </row>
    <row r="5429" spans="1:26" x14ac:dyDescent="0.2">
      <c r="A5429" t="s">
        <v>30</v>
      </c>
      <c r="B5429" t="s">
        <v>215</v>
      </c>
      <c r="C5429" s="4" t="s">
        <v>197</v>
      </c>
      <c r="D5429">
        <v>2021</v>
      </c>
      <c r="E5429">
        <v>2</v>
      </c>
      <c r="F5429" s="9">
        <v>1</v>
      </c>
      <c r="G5429" t="s">
        <v>455</v>
      </c>
      <c r="H5429" t="s">
        <v>151</v>
      </c>
      <c r="I5429">
        <f>VLOOKUP(B5429,Information_sites!D:E,2,FALSE)</f>
        <v>-24.100999999999999</v>
      </c>
      <c r="J5429">
        <f>VLOOKUP(B5429,Information_sites!D:F,3,FALSE)</f>
        <v>-45.6997</v>
      </c>
      <c r="K5429">
        <v>13</v>
      </c>
      <c r="L5429">
        <v>116</v>
      </c>
      <c r="M5429">
        <v>40</v>
      </c>
      <c r="N5429">
        <v>8.3000000000000007</v>
      </c>
      <c r="O5429">
        <v>10</v>
      </c>
      <c r="P5429" s="5">
        <v>0.6875</v>
      </c>
      <c r="Q5429" s="5">
        <v>0.69166666666666698</v>
      </c>
      <c r="R5429">
        <v>19</v>
      </c>
      <c r="S5429" t="s">
        <v>75</v>
      </c>
      <c r="T5429">
        <v>1</v>
      </c>
      <c r="U5429">
        <v>32</v>
      </c>
      <c r="X5429" t="str">
        <f>VLOOKUP($S5429,Taxonomic!A:D,2,FALSE)</f>
        <v>labridae</v>
      </c>
      <c r="Y5429" t="str">
        <f>VLOOKUP(S5429,Taxonomic!A:D,3,FALSE)</f>
        <v>halichoeres</v>
      </c>
      <c r="Z5429" t="str">
        <f>VLOOKUP(S5429,Taxonomic!A:D,4,FALSE)</f>
        <v>brasiliensis</v>
      </c>
    </row>
    <row r="5430" spans="1:26" x14ac:dyDescent="0.2">
      <c r="A5430" t="s">
        <v>30</v>
      </c>
      <c r="B5430" t="s">
        <v>215</v>
      </c>
      <c r="C5430" s="4" t="s">
        <v>197</v>
      </c>
      <c r="D5430">
        <v>2021</v>
      </c>
      <c r="E5430">
        <v>2</v>
      </c>
      <c r="F5430" s="9">
        <v>1</v>
      </c>
      <c r="G5430" t="s">
        <v>455</v>
      </c>
      <c r="H5430" t="s">
        <v>151</v>
      </c>
      <c r="I5430">
        <f>VLOOKUP(B5430,Information_sites!D:E,2,FALSE)</f>
        <v>-24.100999999999999</v>
      </c>
      <c r="J5430">
        <f>VLOOKUP(B5430,Information_sites!D:F,3,FALSE)</f>
        <v>-45.6997</v>
      </c>
      <c r="K5430">
        <v>13</v>
      </c>
      <c r="L5430">
        <v>116</v>
      </c>
      <c r="M5430">
        <v>40</v>
      </c>
      <c r="N5430">
        <v>8.3000000000000007</v>
      </c>
      <c r="O5430">
        <v>10</v>
      </c>
      <c r="P5430" s="5">
        <v>0.6875</v>
      </c>
      <c r="Q5430" s="5">
        <v>0.69166666666666698</v>
      </c>
      <c r="R5430">
        <v>19</v>
      </c>
      <c r="S5430" t="s">
        <v>85</v>
      </c>
      <c r="T5430">
        <v>2</v>
      </c>
      <c r="U5430">
        <v>38</v>
      </c>
      <c r="X5430" t="str">
        <f>VLOOKUP($S5430,Taxonomic!A:D,2,FALSE)</f>
        <v>carangidae</v>
      </c>
      <c r="Y5430" t="str">
        <f>VLOOKUP(S5430,Taxonomic!A:D,3,FALSE)</f>
        <v>caranx</v>
      </c>
      <c r="Z5430" t="str">
        <f>VLOOKUP(S5430,Taxonomic!A:D,4,FALSE)</f>
        <v>crysos</v>
      </c>
    </row>
    <row r="5431" spans="1:26" x14ac:dyDescent="0.2">
      <c r="A5431" t="s">
        <v>30</v>
      </c>
      <c r="B5431" t="s">
        <v>215</v>
      </c>
      <c r="C5431" s="4" t="s">
        <v>197</v>
      </c>
      <c r="D5431">
        <v>2021</v>
      </c>
      <c r="E5431">
        <v>2</v>
      </c>
      <c r="F5431" s="9">
        <v>1</v>
      </c>
      <c r="G5431" t="s">
        <v>455</v>
      </c>
      <c r="H5431" t="s">
        <v>151</v>
      </c>
      <c r="I5431">
        <f>VLOOKUP(B5431,Information_sites!D:E,2,FALSE)</f>
        <v>-24.100999999999999</v>
      </c>
      <c r="J5431">
        <f>VLOOKUP(B5431,Information_sites!D:F,3,FALSE)</f>
        <v>-45.6997</v>
      </c>
      <c r="K5431">
        <v>13</v>
      </c>
      <c r="L5431">
        <v>116</v>
      </c>
      <c r="M5431">
        <v>40</v>
      </c>
      <c r="N5431">
        <v>8.3000000000000007</v>
      </c>
      <c r="O5431">
        <v>10</v>
      </c>
      <c r="P5431" s="5">
        <v>0.6875</v>
      </c>
      <c r="Q5431" s="5">
        <v>0.69166666666666698</v>
      </c>
      <c r="R5431">
        <v>19</v>
      </c>
      <c r="S5431" t="s">
        <v>51</v>
      </c>
      <c r="T5431">
        <v>1</v>
      </c>
      <c r="U5431">
        <v>25</v>
      </c>
      <c r="X5431" t="str">
        <f>VLOOKUP($S5431,Taxonomic!A:D,2,FALSE)</f>
        <v>sparidae</v>
      </c>
      <c r="Y5431" t="str">
        <f>VLOOKUP(S5431,Taxonomic!A:D,3,FALSE)</f>
        <v>diplodus</v>
      </c>
      <c r="Z5431" t="str">
        <f>VLOOKUP(S5431,Taxonomic!A:D,4,FALSE)</f>
        <v>argenteus</v>
      </c>
    </row>
    <row r="5432" spans="1:26" x14ac:dyDescent="0.2">
      <c r="A5432" t="s">
        <v>30</v>
      </c>
      <c r="B5432" t="s">
        <v>215</v>
      </c>
      <c r="C5432" s="4" t="s">
        <v>197</v>
      </c>
      <c r="D5432">
        <v>2021</v>
      </c>
      <c r="E5432">
        <v>2</v>
      </c>
      <c r="F5432" s="9">
        <v>1</v>
      </c>
      <c r="G5432" t="s">
        <v>455</v>
      </c>
      <c r="H5432" t="s">
        <v>151</v>
      </c>
      <c r="I5432">
        <f>VLOOKUP(B5432,Information_sites!D:E,2,FALSE)</f>
        <v>-24.100999999999999</v>
      </c>
      <c r="J5432">
        <f>VLOOKUP(B5432,Information_sites!D:F,3,FALSE)</f>
        <v>-45.6997</v>
      </c>
      <c r="K5432">
        <v>13</v>
      </c>
      <c r="L5432">
        <v>116</v>
      </c>
      <c r="M5432">
        <v>40</v>
      </c>
      <c r="N5432">
        <v>8.3000000000000007</v>
      </c>
      <c r="O5432">
        <v>10</v>
      </c>
      <c r="P5432" s="5">
        <v>0.6875</v>
      </c>
      <c r="Q5432" s="5">
        <v>0.69166666666666698</v>
      </c>
      <c r="R5432">
        <v>19</v>
      </c>
      <c r="S5432" t="s">
        <v>51</v>
      </c>
      <c r="T5432">
        <v>1</v>
      </c>
      <c r="U5432">
        <v>27</v>
      </c>
      <c r="X5432" t="str">
        <f>VLOOKUP($S5432,Taxonomic!A:D,2,FALSE)</f>
        <v>sparidae</v>
      </c>
      <c r="Y5432" t="str">
        <f>VLOOKUP(S5432,Taxonomic!A:D,3,FALSE)</f>
        <v>diplodus</v>
      </c>
      <c r="Z5432" t="str">
        <f>VLOOKUP(S5432,Taxonomic!A:D,4,FALSE)</f>
        <v>argenteus</v>
      </c>
    </row>
    <row r="5433" spans="1:26" x14ac:dyDescent="0.2">
      <c r="A5433" t="s">
        <v>30</v>
      </c>
      <c r="B5433" t="s">
        <v>215</v>
      </c>
      <c r="C5433" s="4" t="s">
        <v>197</v>
      </c>
      <c r="D5433">
        <v>2021</v>
      </c>
      <c r="E5433">
        <v>2</v>
      </c>
      <c r="F5433" s="9">
        <v>1</v>
      </c>
      <c r="G5433" t="s">
        <v>455</v>
      </c>
      <c r="H5433" t="s">
        <v>151</v>
      </c>
      <c r="I5433">
        <f>VLOOKUP(B5433,Information_sites!D:E,2,FALSE)</f>
        <v>-24.100999999999999</v>
      </c>
      <c r="J5433">
        <f>VLOOKUP(B5433,Information_sites!D:F,3,FALSE)</f>
        <v>-45.6997</v>
      </c>
      <c r="K5433">
        <v>13</v>
      </c>
      <c r="L5433">
        <v>116</v>
      </c>
      <c r="M5433">
        <v>40</v>
      </c>
      <c r="N5433">
        <v>8.3000000000000007</v>
      </c>
      <c r="O5433">
        <v>10</v>
      </c>
      <c r="P5433" s="5">
        <v>0.6875</v>
      </c>
      <c r="Q5433" s="5">
        <v>0.69166666666666698</v>
      </c>
      <c r="R5433">
        <v>19</v>
      </c>
      <c r="S5433" t="s">
        <v>79</v>
      </c>
      <c r="T5433">
        <v>1</v>
      </c>
      <c r="U5433">
        <v>40</v>
      </c>
      <c r="X5433" t="str">
        <f>VLOOKUP($S5433,Taxonomic!A:D,2,FALSE)</f>
        <v>carangidae</v>
      </c>
      <c r="Y5433" t="str">
        <f>VLOOKUP(S5433,Taxonomic!A:D,3,FALSE)</f>
        <v>pseudocaranx</v>
      </c>
      <c r="Z5433" t="str">
        <f>VLOOKUP(S5433,Taxonomic!A:D,4,FALSE)</f>
        <v>dentex</v>
      </c>
    </row>
    <row r="5434" spans="1:26" x14ac:dyDescent="0.2">
      <c r="A5434" t="s">
        <v>30</v>
      </c>
      <c r="B5434" t="s">
        <v>215</v>
      </c>
      <c r="C5434" s="4" t="s">
        <v>197</v>
      </c>
      <c r="D5434">
        <v>2021</v>
      </c>
      <c r="E5434">
        <v>2</v>
      </c>
      <c r="F5434" s="9">
        <v>1</v>
      </c>
      <c r="G5434" t="s">
        <v>455</v>
      </c>
      <c r="H5434" t="s">
        <v>151</v>
      </c>
      <c r="I5434">
        <f>VLOOKUP(B5434,Information_sites!D:E,2,FALSE)</f>
        <v>-24.100999999999999</v>
      </c>
      <c r="J5434">
        <f>VLOOKUP(B5434,Information_sites!D:F,3,FALSE)</f>
        <v>-45.6997</v>
      </c>
      <c r="K5434">
        <v>13</v>
      </c>
      <c r="L5434">
        <v>116</v>
      </c>
      <c r="M5434">
        <v>40</v>
      </c>
      <c r="N5434">
        <v>8.3000000000000007</v>
      </c>
      <c r="O5434">
        <v>10</v>
      </c>
      <c r="P5434" s="5">
        <v>0.6875</v>
      </c>
      <c r="Q5434" s="5">
        <v>0.69166666666666698</v>
      </c>
      <c r="R5434">
        <v>19</v>
      </c>
      <c r="S5434" t="s">
        <v>64</v>
      </c>
      <c r="T5434">
        <v>1</v>
      </c>
      <c r="U5434">
        <v>25</v>
      </c>
      <c r="X5434" t="str">
        <f>VLOOKUP($S5434,Taxonomic!A:D,2,FALSE)</f>
        <v>kyphosidae</v>
      </c>
      <c r="Y5434" t="str">
        <f>VLOOKUP(S5434,Taxonomic!A:D,3,FALSE)</f>
        <v>kyphosus</v>
      </c>
      <c r="Z5434" t="str">
        <f>VLOOKUP(S5434,Taxonomic!A:D,4,FALSE)</f>
        <v>vaigiensis</v>
      </c>
    </row>
    <row r="5435" spans="1:26" x14ac:dyDescent="0.2">
      <c r="A5435" t="s">
        <v>30</v>
      </c>
      <c r="B5435" t="s">
        <v>215</v>
      </c>
      <c r="C5435" s="4" t="s">
        <v>197</v>
      </c>
      <c r="D5435">
        <v>2021</v>
      </c>
      <c r="E5435">
        <v>2</v>
      </c>
      <c r="F5435" s="9">
        <v>1</v>
      </c>
      <c r="G5435" t="s">
        <v>455</v>
      </c>
      <c r="H5435" t="s">
        <v>151</v>
      </c>
      <c r="I5435">
        <f>VLOOKUP(B5435,Information_sites!D:E,2,FALSE)</f>
        <v>-24.100999999999999</v>
      </c>
      <c r="J5435">
        <f>VLOOKUP(B5435,Information_sites!D:F,3,FALSE)</f>
        <v>-45.6997</v>
      </c>
      <c r="K5435">
        <v>13</v>
      </c>
      <c r="L5435">
        <v>116</v>
      </c>
      <c r="M5435">
        <v>40</v>
      </c>
      <c r="N5435">
        <v>8.3000000000000007</v>
      </c>
      <c r="O5435">
        <v>10</v>
      </c>
      <c r="P5435" s="5">
        <v>0.6875</v>
      </c>
      <c r="Q5435" s="5">
        <v>0.69166666666666698</v>
      </c>
      <c r="R5435">
        <v>19</v>
      </c>
      <c r="S5435" t="s">
        <v>56</v>
      </c>
      <c r="T5435">
        <v>3</v>
      </c>
      <c r="U5435">
        <v>5</v>
      </c>
      <c r="V5435" t="s">
        <v>142</v>
      </c>
      <c r="X5435" t="str">
        <f>VLOOKUP($S5435,Taxonomic!A:D,2,FALSE)</f>
        <v>scaridae</v>
      </c>
      <c r="Y5435" t="str">
        <f>VLOOKUP(S5435,Taxonomic!A:D,3,FALSE)</f>
        <v>sparisoma</v>
      </c>
      <c r="Z5435" t="str">
        <f>VLOOKUP(S5435,Taxonomic!A:D,4,FALSE)</f>
        <v>axillare</v>
      </c>
    </row>
    <row r="5436" spans="1:26" x14ac:dyDescent="0.2">
      <c r="A5436" t="s">
        <v>30</v>
      </c>
      <c r="B5436" t="s">
        <v>215</v>
      </c>
      <c r="C5436" s="4" t="s">
        <v>197</v>
      </c>
      <c r="D5436">
        <v>2021</v>
      </c>
      <c r="E5436">
        <v>2</v>
      </c>
      <c r="F5436" s="9">
        <v>1</v>
      </c>
      <c r="G5436" t="s">
        <v>455</v>
      </c>
      <c r="H5436" t="s">
        <v>151</v>
      </c>
      <c r="I5436">
        <f>VLOOKUP(B5436,Information_sites!D:E,2,FALSE)</f>
        <v>-24.100999999999999</v>
      </c>
      <c r="J5436">
        <f>VLOOKUP(B5436,Information_sites!D:F,3,FALSE)</f>
        <v>-45.6997</v>
      </c>
      <c r="K5436">
        <v>13</v>
      </c>
      <c r="L5436">
        <v>116</v>
      </c>
      <c r="M5436">
        <v>40</v>
      </c>
      <c r="N5436">
        <v>8.3000000000000007</v>
      </c>
      <c r="O5436">
        <v>10</v>
      </c>
      <c r="P5436" s="5">
        <v>0.6875</v>
      </c>
      <c r="Q5436" s="5">
        <v>0.69166666666666698</v>
      </c>
      <c r="R5436">
        <v>19</v>
      </c>
      <c r="S5436" t="s">
        <v>125</v>
      </c>
      <c r="T5436">
        <v>1</v>
      </c>
      <c r="U5436">
        <v>15</v>
      </c>
      <c r="X5436" t="str">
        <f>VLOOKUP($S5436,Taxonomic!A:D,2,FALSE)</f>
        <v>mullidae</v>
      </c>
      <c r="Y5436" t="str">
        <f>VLOOKUP(S5436,Taxonomic!A:D,3,FALSE)</f>
        <v>pseudupeneus</v>
      </c>
      <c r="Z5436" t="str">
        <f>VLOOKUP(S5436,Taxonomic!A:D,4,FALSE)</f>
        <v>maculatus</v>
      </c>
    </row>
    <row r="5437" spans="1:26" x14ac:dyDescent="0.2">
      <c r="A5437" t="s">
        <v>30</v>
      </c>
      <c r="B5437" t="s">
        <v>215</v>
      </c>
      <c r="C5437" s="4" t="s">
        <v>197</v>
      </c>
      <c r="D5437">
        <v>2021</v>
      </c>
      <c r="E5437">
        <v>2</v>
      </c>
      <c r="F5437" s="9">
        <v>1</v>
      </c>
      <c r="G5437" t="s">
        <v>455</v>
      </c>
      <c r="H5437" t="s">
        <v>151</v>
      </c>
      <c r="I5437">
        <f>VLOOKUP(B5437,Information_sites!D:E,2,FALSE)</f>
        <v>-24.100999999999999</v>
      </c>
      <c r="J5437">
        <f>VLOOKUP(B5437,Information_sites!D:F,3,FALSE)</f>
        <v>-45.6997</v>
      </c>
      <c r="K5437">
        <v>13</v>
      </c>
      <c r="L5437">
        <v>116</v>
      </c>
      <c r="M5437">
        <v>40</v>
      </c>
      <c r="N5437">
        <v>8.3000000000000007</v>
      </c>
      <c r="O5437">
        <v>10</v>
      </c>
      <c r="P5437" s="5">
        <v>0.6875</v>
      </c>
      <c r="Q5437" s="5">
        <v>0.69166666666666698</v>
      </c>
      <c r="R5437">
        <v>19</v>
      </c>
      <c r="S5437" t="s">
        <v>125</v>
      </c>
      <c r="T5437">
        <v>1</v>
      </c>
      <c r="U5437">
        <v>17</v>
      </c>
      <c r="X5437" t="str">
        <f>VLOOKUP($S5437,Taxonomic!A:D,2,FALSE)</f>
        <v>mullidae</v>
      </c>
      <c r="Y5437" t="str">
        <f>VLOOKUP(S5437,Taxonomic!A:D,3,FALSE)</f>
        <v>pseudupeneus</v>
      </c>
      <c r="Z5437" t="str">
        <f>VLOOKUP(S5437,Taxonomic!A:D,4,FALSE)</f>
        <v>maculatus</v>
      </c>
    </row>
    <row r="5438" spans="1:26" x14ac:dyDescent="0.2">
      <c r="A5438" t="s">
        <v>30</v>
      </c>
      <c r="B5438" t="s">
        <v>215</v>
      </c>
      <c r="C5438" s="4" t="s">
        <v>197</v>
      </c>
      <c r="D5438">
        <v>2021</v>
      </c>
      <c r="E5438">
        <v>2</v>
      </c>
      <c r="F5438" s="9">
        <v>1</v>
      </c>
      <c r="G5438" t="s">
        <v>455</v>
      </c>
      <c r="H5438" t="s">
        <v>151</v>
      </c>
      <c r="I5438">
        <f>VLOOKUP(B5438,Information_sites!D:E,2,FALSE)</f>
        <v>-24.100999999999999</v>
      </c>
      <c r="J5438">
        <f>VLOOKUP(B5438,Information_sites!D:F,3,FALSE)</f>
        <v>-45.6997</v>
      </c>
      <c r="K5438">
        <v>13</v>
      </c>
      <c r="L5438">
        <v>116</v>
      </c>
      <c r="M5438">
        <v>40</v>
      </c>
      <c r="N5438">
        <v>8.3000000000000007</v>
      </c>
      <c r="O5438">
        <v>10</v>
      </c>
      <c r="P5438" s="5">
        <v>0.6875</v>
      </c>
      <c r="Q5438" s="5">
        <v>0.69166666666666698</v>
      </c>
      <c r="R5438">
        <v>19</v>
      </c>
      <c r="S5438" t="s">
        <v>131</v>
      </c>
      <c r="T5438">
        <v>1</v>
      </c>
      <c r="U5438">
        <v>5</v>
      </c>
      <c r="V5438" t="s">
        <v>142</v>
      </c>
      <c r="X5438" t="str">
        <f>VLOOKUP($S5438,Taxonomic!A:D,2,FALSE)</f>
        <v>scaridae</v>
      </c>
      <c r="Y5438" t="str">
        <f>VLOOKUP(S5438,Taxonomic!A:D,3,FALSE)</f>
        <v>sparisoma</v>
      </c>
      <c r="Z5438" t="str">
        <f>VLOOKUP(S5438,Taxonomic!A:D,4,FALSE)</f>
        <v>tuiupiranga</v>
      </c>
    </row>
    <row r="5439" spans="1:26" x14ac:dyDescent="0.2">
      <c r="A5439" t="s">
        <v>30</v>
      </c>
      <c r="B5439" t="s">
        <v>215</v>
      </c>
      <c r="C5439" s="4" t="s">
        <v>197</v>
      </c>
      <c r="D5439">
        <v>2021</v>
      </c>
      <c r="E5439">
        <v>2</v>
      </c>
      <c r="F5439" s="9">
        <v>1</v>
      </c>
      <c r="G5439" t="s">
        <v>455</v>
      </c>
      <c r="H5439" t="s">
        <v>151</v>
      </c>
      <c r="I5439">
        <f>VLOOKUP(B5439,Information_sites!D:E,2,FALSE)</f>
        <v>-24.100999999999999</v>
      </c>
      <c r="J5439">
        <f>VLOOKUP(B5439,Information_sites!D:F,3,FALSE)</f>
        <v>-45.6997</v>
      </c>
      <c r="K5439">
        <v>13</v>
      </c>
      <c r="L5439">
        <v>116</v>
      </c>
      <c r="M5439">
        <v>40</v>
      </c>
      <c r="N5439">
        <v>8.3000000000000007</v>
      </c>
      <c r="O5439">
        <v>10</v>
      </c>
      <c r="P5439" s="5">
        <v>0.6875</v>
      </c>
      <c r="Q5439" s="5">
        <v>0.69166666666666698</v>
      </c>
      <c r="R5439">
        <v>19</v>
      </c>
      <c r="S5439" t="s">
        <v>131</v>
      </c>
      <c r="T5439">
        <v>1</v>
      </c>
      <c r="U5439">
        <v>7</v>
      </c>
      <c r="V5439" t="s">
        <v>142</v>
      </c>
      <c r="X5439" t="str">
        <f>VLOOKUP($S5439,Taxonomic!A:D,2,FALSE)</f>
        <v>scaridae</v>
      </c>
      <c r="Y5439" t="str">
        <f>VLOOKUP(S5439,Taxonomic!A:D,3,FALSE)</f>
        <v>sparisoma</v>
      </c>
      <c r="Z5439" t="str">
        <f>VLOOKUP(S5439,Taxonomic!A:D,4,FALSE)</f>
        <v>tuiupiranga</v>
      </c>
    </row>
    <row r="5440" spans="1:26" x14ac:dyDescent="0.2">
      <c r="A5440" t="s">
        <v>30</v>
      </c>
      <c r="B5440" t="s">
        <v>215</v>
      </c>
      <c r="C5440" s="4" t="s">
        <v>197</v>
      </c>
      <c r="D5440">
        <v>2021</v>
      </c>
      <c r="E5440">
        <v>2</v>
      </c>
      <c r="F5440" s="9">
        <v>1</v>
      </c>
      <c r="G5440" t="s">
        <v>455</v>
      </c>
      <c r="H5440" t="s">
        <v>151</v>
      </c>
      <c r="I5440">
        <f>VLOOKUP(B5440,Information_sites!D:E,2,FALSE)</f>
        <v>-24.100999999999999</v>
      </c>
      <c r="J5440">
        <f>VLOOKUP(B5440,Information_sites!D:F,3,FALSE)</f>
        <v>-45.6997</v>
      </c>
      <c r="K5440">
        <v>13</v>
      </c>
      <c r="L5440">
        <v>116</v>
      </c>
      <c r="M5440">
        <v>40</v>
      </c>
      <c r="N5440">
        <v>8.3000000000000007</v>
      </c>
      <c r="O5440">
        <v>10</v>
      </c>
      <c r="P5440" s="5">
        <v>0.6875</v>
      </c>
      <c r="Q5440" s="5">
        <v>0.69166666666666698</v>
      </c>
      <c r="R5440">
        <v>19</v>
      </c>
      <c r="S5440" t="s">
        <v>55</v>
      </c>
      <c r="T5440">
        <v>3</v>
      </c>
      <c r="U5440">
        <v>3</v>
      </c>
      <c r="X5440" t="str">
        <f>VLOOKUP($S5440,Taxonomic!A:D,2,FALSE)</f>
        <v>blenniidae</v>
      </c>
      <c r="Y5440" t="str">
        <f>VLOOKUP(S5440,Taxonomic!A:D,3,FALSE)</f>
        <v>parablennius</v>
      </c>
      <c r="Z5440" t="str">
        <f>VLOOKUP(S5440,Taxonomic!A:D,4,FALSE)</f>
        <v>pilicornis</v>
      </c>
    </row>
    <row r="5441" spans="1:26" x14ac:dyDescent="0.2">
      <c r="A5441" t="s">
        <v>30</v>
      </c>
      <c r="B5441" t="s">
        <v>215</v>
      </c>
      <c r="C5441" s="4" t="s">
        <v>197</v>
      </c>
      <c r="D5441">
        <v>2021</v>
      </c>
      <c r="E5441">
        <v>2</v>
      </c>
      <c r="F5441" s="9">
        <v>1</v>
      </c>
      <c r="G5441" t="s">
        <v>455</v>
      </c>
      <c r="H5441" t="s">
        <v>151</v>
      </c>
      <c r="I5441">
        <f>VLOOKUP(B5441,Information_sites!D:E,2,FALSE)</f>
        <v>-24.100999999999999</v>
      </c>
      <c r="J5441">
        <f>VLOOKUP(B5441,Information_sites!D:F,3,FALSE)</f>
        <v>-45.6997</v>
      </c>
      <c r="K5441">
        <v>13</v>
      </c>
      <c r="L5441">
        <v>116</v>
      </c>
      <c r="M5441">
        <v>40</v>
      </c>
      <c r="N5441">
        <v>8.3000000000000007</v>
      </c>
      <c r="O5441">
        <v>10</v>
      </c>
      <c r="P5441" s="5">
        <v>0.6875</v>
      </c>
      <c r="Q5441" s="5">
        <v>0.69166666666666698</v>
      </c>
      <c r="R5441">
        <v>19</v>
      </c>
      <c r="S5441" t="s">
        <v>55</v>
      </c>
      <c r="T5441">
        <v>1</v>
      </c>
      <c r="U5441">
        <v>4</v>
      </c>
      <c r="X5441" t="str">
        <f>VLOOKUP($S5441,Taxonomic!A:D,2,FALSE)</f>
        <v>blenniidae</v>
      </c>
      <c r="Y5441" t="str">
        <f>VLOOKUP(S5441,Taxonomic!A:D,3,FALSE)</f>
        <v>parablennius</v>
      </c>
      <c r="Z5441" t="str">
        <f>VLOOKUP(S5441,Taxonomic!A:D,4,FALSE)</f>
        <v>pilicornis</v>
      </c>
    </row>
    <row r="5442" spans="1:26" x14ac:dyDescent="0.2">
      <c r="A5442" t="s">
        <v>30</v>
      </c>
      <c r="B5442" t="s">
        <v>215</v>
      </c>
      <c r="C5442" s="4" t="s">
        <v>197</v>
      </c>
      <c r="D5442">
        <v>2021</v>
      </c>
      <c r="E5442">
        <v>2</v>
      </c>
      <c r="F5442" s="9">
        <v>1</v>
      </c>
      <c r="G5442" t="s">
        <v>455</v>
      </c>
      <c r="H5442" t="s">
        <v>151</v>
      </c>
      <c r="I5442">
        <f>VLOOKUP(B5442,Information_sites!D:E,2,FALSE)</f>
        <v>-24.100999999999999</v>
      </c>
      <c r="J5442">
        <f>VLOOKUP(B5442,Information_sites!D:F,3,FALSE)</f>
        <v>-45.6997</v>
      </c>
      <c r="K5442">
        <v>13</v>
      </c>
      <c r="L5442">
        <v>116</v>
      </c>
      <c r="M5442">
        <v>40</v>
      </c>
      <c r="N5442">
        <v>8.3000000000000007</v>
      </c>
      <c r="O5442">
        <v>10</v>
      </c>
      <c r="P5442" s="5">
        <v>0.6875</v>
      </c>
      <c r="Q5442" s="5">
        <v>0.69166666666666698</v>
      </c>
      <c r="R5442">
        <v>19</v>
      </c>
      <c r="S5442" t="s">
        <v>55</v>
      </c>
      <c r="T5442">
        <v>1</v>
      </c>
      <c r="U5442">
        <v>5</v>
      </c>
      <c r="X5442" t="str">
        <f>VLOOKUP($S5442,Taxonomic!A:D,2,FALSE)</f>
        <v>blenniidae</v>
      </c>
      <c r="Y5442" t="str">
        <f>VLOOKUP(S5442,Taxonomic!A:D,3,FALSE)</f>
        <v>parablennius</v>
      </c>
      <c r="Z5442" t="str">
        <f>VLOOKUP(S5442,Taxonomic!A:D,4,FALSE)</f>
        <v>pilicornis</v>
      </c>
    </row>
    <row r="5443" spans="1:26" x14ac:dyDescent="0.2">
      <c r="A5443" t="s">
        <v>30</v>
      </c>
      <c r="B5443" t="s">
        <v>215</v>
      </c>
      <c r="C5443" s="4" t="s">
        <v>197</v>
      </c>
      <c r="D5443">
        <v>2021</v>
      </c>
      <c r="E5443">
        <v>2</v>
      </c>
      <c r="F5443" s="9">
        <v>1</v>
      </c>
      <c r="G5443" t="s">
        <v>455</v>
      </c>
      <c r="H5443" t="s">
        <v>151</v>
      </c>
      <c r="I5443">
        <f>VLOOKUP(B5443,Information_sites!D:E,2,FALSE)</f>
        <v>-24.100999999999999</v>
      </c>
      <c r="J5443">
        <f>VLOOKUP(B5443,Information_sites!D:F,3,FALSE)</f>
        <v>-45.6997</v>
      </c>
      <c r="K5443">
        <v>13</v>
      </c>
      <c r="L5443">
        <v>116</v>
      </c>
      <c r="M5443">
        <v>40</v>
      </c>
      <c r="N5443">
        <v>8.3000000000000007</v>
      </c>
      <c r="O5443">
        <v>10</v>
      </c>
      <c r="P5443" s="5">
        <v>0.6875</v>
      </c>
      <c r="Q5443" s="5">
        <v>0.69166666666666698</v>
      </c>
      <c r="R5443">
        <v>19</v>
      </c>
      <c r="S5443" t="s">
        <v>100</v>
      </c>
      <c r="T5443">
        <v>6</v>
      </c>
      <c r="U5443">
        <v>3</v>
      </c>
      <c r="X5443" t="str">
        <f>VLOOKUP($S5443,Taxonomic!A:D,2,FALSE)</f>
        <v>gobiidae</v>
      </c>
      <c r="Y5443" t="str">
        <f>VLOOKUP(S5443,Taxonomic!A:D,3,FALSE)</f>
        <v>coryphopterus</v>
      </c>
      <c r="Z5443" t="str">
        <f>VLOOKUP(S5443,Taxonomic!A:D,4,FALSE)</f>
        <v>glaucofraenum</v>
      </c>
    </row>
    <row r="5444" spans="1:26" x14ac:dyDescent="0.2">
      <c r="A5444" t="s">
        <v>30</v>
      </c>
      <c r="B5444" t="s">
        <v>215</v>
      </c>
      <c r="C5444" s="4" t="s">
        <v>197</v>
      </c>
      <c r="D5444">
        <v>2021</v>
      </c>
      <c r="E5444">
        <v>2</v>
      </c>
      <c r="F5444" s="9">
        <v>1</v>
      </c>
      <c r="G5444" t="s">
        <v>455</v>
      </c>
      <c r="H5444" t="s">
        <v>151</v>
      </c>
      <c r="I5444">
        <f>VLOOKUP(B5444,Information_sites!D:E,2,FALSE)</f>
        <v>-24.100999999999999</v>
      </c>
      <c r="J5444">
        <f>VLOOKUP(B5444,Information_sites!D:F,3,FALSE)</f>
        <v>-45.6997</v>
      </c>
      <c r="K5444">
        <v>13</v>
      </c>
      <c r="L5444">
        <v>116</v>
      </c>
      <c r="M5444">
        <v>40</v>
      </c>
      <c r="N5444">
        <v>8.3000000000000007</v>
      </c>
      <c r="O5444">
        <v>10</v>
      </c>
      <c r="P5444" s="5">
        <v>0.6875</v>
      </c>
      <c r="Q5444" s="5">
        <v>0.69166666666666698</v>
      </c>
      <c r="R5444">
        <v>19</v>
      </c>
      <c r="S5444" t="s">
        <v>100</v>
      </c>
      <c r="T5444">
        <v>4</v>
      </c>
      <c r="U5444">
        <v>5</v>
      </c>
      <c r="X5444" t="str">
        <f>VLOOKUP($S5444,Taxonomic!A:D,2,FALSE)</f>
        <v>gobiidae</v>
      </c>
      <c r="Y5444" t="str">
        <f>VLOOKUP(S5444,Taxonomic!A:D,3,FALSE)</f>
        <v>coryphopterus</v>
      </c>
      <c r="Z5444" t="str">
        <f>VLOOKUP(S5444,Taxonomic!A:D,4,FALSE)</f>
        <v>glaucofraenum</v>
      </c>
    </row>
    <row r="5445" spans="1:26" x14ac:dyDescent="0.2">
      <c r="A5445" t="s">
        <v>30</v>
      </c>
      <c r="B5445" t="s">
        <v>215</v>
      </c>
      <c r="C5445" s="4" t="s">
        <v>197</v>
      </c>
      <c r="D5445">
        <v>2021</v>
      </c>
      <c r="E5445">
        <v>2</v>
      </c>
      <c r="F5445" s="9">
        <v>1</v>
      </c>
      <c r="G5445" t="s">
        <v>455</v>
      </c>
      <c r="H5445" t="s">
        <v>151</v>
      </c>
      <c r="I5445">
        <f>VLOOKUP(B5445,Information_sites!D:E,2,FALSE)</f>
        <v>-24.100999999999999</v>
      </c>
      <c r="J5445">
        <f>VLOOKUP(B5445,Information_sites!D:F,3,FALSE)</f>
        <v>-45.6997</v>
      </c>
      <c r="K5445">
        <v>13</v>
      </c>
      <c r="L5445">
        <v>116</v>
      </c>
      <c r="M5445">
        <v>40</v>
      </c>
      <c r="N5445">
        <v>8.3000000000000007</v>
      </c>
      <c r="O5445">
        <v>10</v>
      </c>
      <c r="P5445" s="5">
        <v>0.6875</v>
      </c>
      <c r="Q5445" s="5">
        <v>0.69166666666666698</v>
      </c>
      <c r="R5445">
        <v>19</v>
      </c>
      <c r="S5445" t="s">
        <v>100</v>
      </c>
      <c r="T5445">
        <v>1</v>
      </c>
      <c r="U5445">
        <v>7</v>
      </c>
      <c r="X5445" t="str">
        <f>VLOOKUP($S5445,Taxonomic!A:D,2,FALSE)</f>
        <v>gobiidae</v>
      </c>
      <c r="Y5445" t="str">
        <f>VLOOKUP(S5445,Taxonomic!A:D,3,FALSE)</f>
        <v>coryphopterus</v>
      </c>
      <c r="Z5445" t="str">
        <f>VLOOKUP(S5445,Taxonomic!A:D,4,FALSE)</f>
        <v>glaucofraenum</v>
      </c>
    </row>
    <row r="5446" spans="1:26" x14ac:dyDescent="0.2">
      <c r="A5446" t="s">
        <v>30</v>
      </c>
      <c r="B5446" t="s">
        <v>215</v>
      </c>
      <c r="C5446" s="4" t="s">
        <v>197</v>
      </c>
      <c r="D5446">
        <v>2021</v>
      </c>
      <c r="E5446">
        <v>2</v>
      </c>
      <c r="F5446" s="9">
        <v>1</v>
      </c>
      <c r="G5446" t="s">
        <v>455</v>
      </c>
      <c r="H5446" t="s">
        <v>151</v>
      </c>
      <c r="I5446">
        <f>VLOOKUP(B5446,Information_sites!D:E,2,FALSE)</f>
        <v>-24.100999999999999</v>
      </c>
      <c r="J5446">
        <f>VLOOKUP(B5446,Information_sites!D:F,3,FALSE)</f>
        <v>-45.6997</v>
      </c>
      <c r="K5446">
        <v>13</v>
      </c>
      <c r="L5446">
        <v>116</v>
      </c>
      <c r="M5446">
        <v>40</v>
      </c>
      <c r="N5446">
        <v>8.3000000000000007</v>
      </c>
      <c r="O5446">
        <v>10</v>
      </c>
      <c r="P5446" s="5">
        <v>0.6875</v>
      </c>
      <c r="Q5446" s="5">
        <v>0.69166666666666698</v>
      </c>
      <c r="R5446">
        <v>19</v>
      </c>
      <c r="S5446" t="s">
        <v>68</v>
      </c>
      <c r="T5446">
        <v>1</v>
      </c>
      <c r="U5446">
        <v>3</v>
      </c>
      <c r="X5446" t="str">
        <f>VLOOKUP($S5446,Taxonomic!A:D,2,FALSE)</f>
        <v>blenniidae</v>
      </c>
      <c r="Y5446" t="str">
        <f>VLOOKUP(S5446,Taxonomic!A:D,3,FALSE)</f>
        <v>hypleurochilus</v>
      </c>
      <c r="Z5446" t="str">
        <f>VLOOKUP(S5446,Taxonomic!A:D,4,FALSE)</f>
        <v>fissicornis</v>
      </c>
    </row>
    <row r="5447" spans="1:26" x14ac:dyDescent="0.2">
      <c r="A5447" t="s">
        <v>30</v>
      </c>
      <c r="B5447" t="s">
        <v>215</v>
      </c>
      <c r="C5447" s="4" t="s">
        <v>197</v>
      </c>
      <c r="D5447">
        <v>2021</v>
      </c>
      <c r="E5447">
        <v>2</v>
      </c>
      <c r="F5447" s="9">
        <v>1</v>
      </c>
      <c r="G5447" t="s">
        <v>455</v>
      </c>
      <c r="H5447" t="s">
        <v>151</v>
      </c>
      <c r="I5447">
        <f>VLOOKUP(B5447,Information_sites!D:E,2,FALSE)</f>
        <v>-24.100999999999999</v>
      </c>
      <c r="J5447">
        <f>VLOOKUP(B5447,Information_sites!D:F,3,FALSE)</f>
        <v>-45.6997</v>
      </c>
      <c r="K5447">
        <v>13</v>
      </c>
      <c r="L5447">
        <v>116</v>
      </c>
      <c r="M5447">
        <v>40</v>
      </c>
      <c r="N5447">
        <v>8.3000000000000007</v>
      </c>
      <c r="O5447">
        <v>10</v>
      </c>
      <c r="P5447" s="5">
        <v>0.6875</v>
      </c>
      <c r="Q5447" s="5">
        <v>0.69166666666666698</v>
      </c>
      <c r="R5447">
        <v>19</v>
      </c>
      <c r="S5447" t="s">
        <v>68</v>
      </c>
      <c r="T5447">
        <v>1</v>
      </c>
      <c r="U5447">
        <v>5</v>
      </c>
      <c r="X5447" t="str">
        <f>VLOOKUP($S5447,Taxonomic!A:D,2,FALSE)</f>
        <v>blenniidae</v>
      </c>
      <c r="Y5447" t="str">
        <f>VLOOKUP(S5447,Taxonomic!A:D,3,FALSE)</f>
        <v>hypleurochilus</v>
      </c>
      <c r="Z5447" t="str">
        <f>VLOOKUP(S5447,Taxonomic!A:D,4,FALSE)</f>
        <v>fissicornis</v>
      </c>
    </row>
    <row r="5448" spans="1:26" x14ac:dyDescent="0.2">
      <c r="A5448" t="s">
        <v>30</v>
      </c>
      <c r="B5448" t="s">
        <v>215</v>
      </c>
      <c r="C5448" s="4" t="s">
        <v>197</v>
      </c>
      <c r="D5448">
        <v>2021</v>
      </c>
      <c r="E5448">
        <v>2</v>
      </c>
      <c r="F5448" s="9">
        <v>1</v>
      </c>
      <c r="G5448" t="s">
        <v>455</v>
      </c>
      <c r="H5448" t="s">
        <v>151</v>
      </c>
      <c r="I5448">
        <f>VLOOKUP(B5448,Information_sites!D:E,2,FALSE)</f>
        <v>-24.100999999999999</v>
      </c>
      <c r="J5448">
        <f>VLOOKUP(B5448,Information_sites!D:F,3,FALSE)</f>
        <v>-45.6997</v>
      </c>
      <c r="K5448">
        <v>13</v>
      </c>
      <c r="L5448">
        <v>116</v>
      </c>
      <c r="M5448">
        <v>40</v>
      </c>
      <c r="N5448">
        <v>8.3000000000000007</v>
      </c>
      <c r="O5448">
        <v>10</v>
      </c>
      <c r="P5448" s="5">
        <v>0.6875</v>
      </c>
      <c r="Q5448" s="5">
        <v>0.69166666666666698</v>
      </c>
      <c r="R5448">
        <v>19</v>
      </c>
      <c r="S5448" t="s">
        <v>65</v>
      </c>
      <c r="T5448">
        <v>1</v>
      </c>
      <c r="U5448">
        <v>3</v>
      </c>
      <c r="X5448" t="str">
        <f>VLOOKUP($S5448,Taxonomic!A:D,2,FALSE)</f>
        <v>gobiidae</v>
      </c>
      <c r="Y5448" t="str">
        <f>VLOOKUP(S5448,Taxonomic!A:D,3,FALSE)</f>
        <v>elacatinus</v>
      </c>
      <c r="Z5448" t="str">
        <f>VLOOKUP(S5448,Taxonomic!A:D,4,FALSE)</f>
        <v>figaro</v>
      </c>
    </row>
    <row r="5449" spans="1:26" x14ac:dyDescent="0.2">
      <c r="A5449" t="s">
        <v>30</v>
      </c>
      <c r="B5449" t="s">
        <v>215</v>
      </c>
      <c r="C5449" s="4" t="s">
        <v>197</v>
      </c>
      <c r="D5449">
        <v>2021</v>
      </c>
      <c r="E5449">
        <v>2</v>
      </c>
      <c r="F5449" s="9">
        <v>1</v>
      </c>
      <c r="G5449" t="s">
        <v>455</v>
      </c>
      <c r="H5449" t="s">
        <v>151</v>
      </c>
      <c r="I5449">
        <f>VLOOKUP(B5449,Information_sites!D:E,2,FALSE)</f>
        <v>-24.100999999999999</v>
      </c>
      <c r="J5449">
        <f>VLOOKUP(B5449,Information_sites!D:F,3,FALSE)</f>
        <v>-45.6997</v>
      </c>
      <c r="K5449">
        <v>14</v>
      </c>
      <c r="L5449">
        <v>117</v>
      </c>
      <c r="M5449">
        <v>40</v>
      </c>
      <c r="N5449">
        <v>6.2</v>
      </c>
      <c r="O5449">
        <v>14</v>
      </c>
      <c r="P5449" s="5">
        <v>0.69305555555555598</v>
      </c>
      <c r="Q5449" s="5">
        <v>0.69791666666666696</v>
      </c>
      <c r="R5449">
        <v>26</v>
      </c>
      <c r="S5449" t="s">
        <v>437</v>
      </c>
      <c r="T5449">
        <v>1</v>
      </c>
      <c r="U5449">
        <v>25</v>
      </c>
      <c r="X5449" t="str">
        <f>VLOOKUP($S5449,Taxonomic!A:D,2,FALSE)</f>
        <v>haemulidae</v>
      </c>
      <c r="Y5449" t="str">
        <f>VLOOKUP(S5449,Taxonomic!A:D,3,FALSE)</f>
        <v>haemulon</v>
      </c>
      <c r="Z5449" t="str">
        <f>VLOOKUP(S5449,Taxonomic!A:D,4,FALSE)</f>
        <v>atlanticus</v>
      </c>
    </row>
    <row r="5450" spans="1:26" x14ac:dyDescent="0.2">
      <c r="A5450" t="s">
        <v>30</v>
      </c>
      <c r="B5450" t="s">
        <v>215</v>
      </c>
      <c r="C5450" s="4" t="s">
        <v>197</v>
      </c>
      <c r="D5450">
        <v>2021</v>
      </c>
      <c r="E5450">
        <v>2</v>
      </c>
      <c r="F5450" s="9">
        <v>1</v>
      </c>
      <c r="G5450" t="s">
        <v>455</v>
      </c>
      <c r="H5450" t="s">
        <v>151</v>
      </c>
      <c r="I5450">
        <f>VLOOKUP(B5450,Information_sites!D:E,2,FALSE)</f>
        <v>-24.100999999999999</v>
      </c>
      <c r="J5450">
        <f>VLOOKUP(B5450,Information_sites!D:F,3,FALSE)</f>
        <v>-45.6997</v>
      </c>
      <c r="K5450">
        <v>14</v>
      </c>
      <c r="L5450">
        <v>117</v>
      </c>
      <c r="M5450">
        <v>40</v>
      </c>
      <c r="N5450">
        <v>6.2</v>
      </c>
      <c r="O5450">
        <v>14</v>
      </c>
      <c r="P5450" s="5">
        <v>0.69305555555555598</v>
      </c>
      <c r="Q5450" s="5">
        <v>0.69791666666666696</v>
      </c>
      <c r="R5450">
        <v>26</v>
      </c>
      <c r="S5450" t="s">
        <v>38</v>
      </c>
      <c r="T5450">
        <v>1</v>
      </c>
      <c r="U5450">
        <v>35</v>
      </c>
      <c r="X5450" t="str">
        <f>VLOOKUP($S5450,Taxonomic!A:D,2,FALSE)</f>
        <v>serranidae</v>
      </c>
      <c r="Y5450" t="str">
        <f>VLOOKUP(S5450,Taxonomic!A:D,3,FALSE)</f>
        <v>epinephelus</v>
      </c>
      <c r="Z5450" t="str">
        <f>VLOOKUP(S5450,Taxonomic!A:D,4,FALSE)</f>
        <v>marginatus</v>
      </c>
    </row>
    <row r="5451" spans="1:26" x14ac:dyDescent="0.2">
      <c r="A5451" t="s">
        <v>30</v>
      </c>
      <c r="B5451" t="s">
        <v>215</v>
      </c>
      <c r="C5451" s="4" t="s">
        <v>197</v>
      </c>
      <c r="D5451">
        <v>2021</v>
      </c>
      <c r="E5451">
        <v>2</v>
      </c>
      <c r="F5451" s="9">
        <v>1</v>
      </c>
      <c r="G5451" t="s">
        <v>455</v>
      </c>
      <c r="H5451" t="s">
        <v>151</v>
      </c>
      <c r="I5451">
        <f>VLOOKUP(B5451,Information_sites!D:E,2,FALSE)</f>
        <v>-24.100999999999999</v>
      </c>
      <c r="J5451">
        <f>VLOOKUP(B5451,Information_sites!D:F,3,FALSE)</f>
        <v>-45.6997</v>
      </c>
      <c r="K5451">
        <v>14</v>
      </c>
      <c r="L5451">
        <v>117</v>
      </c>
      <c r="M5451">
        <v>40</v>
      </c>
      <c r="N5451">
        <v>6.2</v>
      </c>
      <c r="O5451">
        <v>14</v>
      </c>
      <c r="P5451" s="5">
        <v>0.69305555555555598</v>
      </c>
      <c r="Q5451" s="5">
        <v>0.69791666666666696</v>
      </c>
      <c r="R5451">
        <v>26</v>
      </c>
      <c r="S5451" t="s">
        <v>39</v>
      </c>
      <c r="T5451">
        <v>110</v>
      </c>
      <c r="U5451">
        <v>7</v>
      </c>
      <c r="X5451" t="str">
        <f>VLOOKUP($S5451,Taxonomic!A:D,2,FALSE)</f>
        <v>haemulidae</v>
      </c>
      <c r="Y5451" t="str">
        <f>VLOOKUP(S5451,Taxonomic!A:D,3,FALSE)</f>
        <v>haemulon</v>
      </c>
      <c r="Z5451" t="str">
        <f>VLOOKUP(S5451,Taxonomic!A:D,4,FALSE)</f>
        <v>aurolineatum</v>
      </c>
    </row>
    <row r="5452" spans="1:26" x14ac:dyDescent="0.2">
      <c r="A5452" t="s">
        <v>30</v>
      </c>
      <c r="B5452" t="s">
        <v>215</v>
      </c>
      <c r="C5452" s="4" t="s">
        <v>197</v>
      </c>
      <c r="D5452">
        <v>2021</v>
      </c>
      <c r="E5452">
        <v>2</v>
      </c>
      <c r="F5452" s="9">
        <v>1</v>
      </c>
      <c r="G5452" t="s">
        <v>455</v>
      </c>
      <c r="H5452" t="s">
        <v>151</v>
      </c>
      <c r="I5452">
        <f>VLOOKUP(B5452,Information_sites!D:E,2,FALSE)</f>
        <v>-24.100999999999999</v>
      </c>
      <c r="J5452">
        <f>VLOOKUP(B5452,Information_sites!D:F,3,FALSE)</f>
        <v>-45.6997</v>
      </c>
      <c r="K5452">
        <v>14</v>
      </c>
      <c r="L5452">
        <v>117</v>
      </c>
      <c r="M5452">
        <v>40</v>
      </c>
      <c r="N5452">
        <v>6.2</v>
      </c>
      <c r="O5452">
        <v>14</v>
      </c>
      <c r="P5452" s="5">
        <v>0.69305555555555598</v>
      </c>
      <c r="Q5452" s="5">
        <v>0.69791666666666696</v>
      </c>
      <c r="R5452">
        <v>26</v>
      </c>
      <c r="S5452" t="s">
        <v>39</v>
      </c>
      <c r="T5452">
        <v>45</v>
      </c>
      <c r="U5452">
        <v>10</v>
      </c>
      <c r="X5452" t="str">
        <f>VLOOKUP($S5452,Taxonomic!A:D,2,FALSE)</f>
        <v>haemulidae</v>
      </c>
      <c r="Y5452" t="str">
        <f>VLOOKUP(S5452,Taxonomic!A:D,3,FALSE)</f>
        <v>haemulon</v>
      </c>
      <c r="Z5452" t="str">
        <f>VLOOKUP(S5452,Taxonomic!A:D,4,FALSE)</f>
        <v>aurolineatum</v>
      </c>
    </row>
    <row r="5453" spans="1:26" x14ac:dyDescent="0.2">
      <c r="A5453" t="s">
        <v>30</v>
      </c>
      <c r="B5453" t="s">
        <v>215</v>
      </c>
      <c r="C5453" s="4" t="s">
        <v>197</v>
      </c>
      <c r="D5453">
        <v>2021</v>
      </c>
      <c r="E5453">
        <v>2</v>
      </c>
      <c r="F5453" s="9">
        <v>1</v>
      </c>
      <c r="G5453" t="s">
        <v>455</v>
      </c>
      <c r="H5453" t="s">
        <v>151</v>
      </c>
      <c r="I5453">
        <f>VLOOKUP(B5453,Information_sites!D:E,2,FALSE)</f>
        <v>-24.100999999999999</v>
      </c>
      <c r="J5453">
        <f>VLOOKUP(B5453,Information_sites!D:F,3,FALSE)</f>
        <v>-45.6997</v>
      </c>
      <c r="K5453">
        <v>14</v>
      </c>
      <c r="L5453">
        <v>117</v>
      </c>
      <c r="M5453">
        <v>40</v>
      </c>
      <c r="N5453">
        <v>6.2</v>
      </c>
      <c r="O5453">
        <v>14</v>
      </c>
      <c r="P5453" s="5">
        <v>0.69305555555555598</v>
      </c>
      <c r="Q5453" s="5">
        <v>0.69791666666666696</v>
      </c>
      <c r="R5453">
        <v>26</v>
      </c>
      <c r="S5453" t="s">
        <v>39</v>
      </c>
      <c r="T5453">
        <v>28</v>
      </c>
      <c r="U5453">
        <v>12</v>
      </c>
      <c r="X5453" t="str">
        <f>VLOOKUP($S5453,Taxonomic!A:D,2,FALSE)</f>
        <v>haemulidae</v>
      </c>
      <c r="Y5453" t="str">
        <f>VLOOKUP(S5453,Taxonomic!A:D,3,FALSE)</f>
        <v>haemulon</v>
      </c>
      <c r="Z5453" t="str">
        <f>VLOOKUP(S5453,Taxonomic!A:D,4,FALSE)</f>
        <v>aurolineatum</v>
      </c>
    </row>
    <row r="5454" spans="1:26" x14ac:dyDescent="0.2">
      <c r="A5454" t="s">
        <v>30</v>
      </c>
      <c r="B5454" t="s">
        <v>215</v>
      </c>
      <c r="C5454" s="4" t="s">
        <v>197</v>
      </c>
      <c r="D5454">
        <v>2021</v>
      </c>
      <c r="E5454">
        <v>2</v>
      </c>
      <c r="F5454" s="9">
        <v>1</v>
      </c>
      <c r="G5454" t="s">
        <v>455</v>
      </c>
      <c r="H5454" t="s">
        <v>151</v>
      </c>
      <c r="I5454">
        <f>VLOOKUP(B5454,Information_sites!D:E,2,FALSE)</f>
        <v>-24.100999999999999</v>
      </c>
      <c r="J5454">
        <f>VLOOKUP(B5454,Information_sites!D:F,3,FALSE)</f>
        <v>-45.6997</v>
      </c>
      <c r="K5454">
        <v>14</v>
      </c>
      <c r="L5454">
        <v>117</v>
      </c>
      <c r="M5454">
        <v>40</v>
      </c>
      <c r="N5454">
        <v>6.2</v>
      </c>
      <c r="O5454">
        <v>14</v>
      </c>
      <c r="P5454" s="5">
        <v>0.69305555555555598</v>
      </c>
      <c r="Q5454" s="5">
        <v>0.69791666666666696</v>
      </c>
      <c r="R5454">
        <v>26</v>
      </c>
      <c r="S5454" t="s">
        <v>39</v>
      </c>
      <c r="T5454">
        <v>19</v>
      </c>
      <c r="U5454">
        <v>15</v>
      </c>
      <c r="X5454" t="str">
        <f>VLOOKUP($S5454,Taxonomic!A:D,2,FALSE)</f>
        <v>haemulidae</v>
      </c>
      <c r="Y5454" t="str">
        <f>VLOOKUP(S5454,Taxonomic!A:D,3,FALSE)</f>
        <v>haemulon</v>
      </c>
      <c r="Z5454" t="str">
        <f>VLOOKUP(S5454,Taxonomic!A:D,4,FALSE)</f>
        <v>aurolineatum</v>
      </c>
    </row>
    <row r="5455" spans="1:26" x14ac:dyDescent="0.2">
      <c r="A5455" t="s">
        <v>30</v>
      </c>
      <c r="B5455" t="s">
        <v>215</v>
      </c>
      <c r="C5455" s="4" t="s">
        <v>197</v>
      </c>
      <c r="D5455">
        <v>2021</v>
      </c>
      <c r="E5455">
        <v>2</v>
      </c>
      <c r="F5455" s="9">
        <v>1</v>
      </c>
      <c r="G5455" t="s">
        <v>455</v>
      </c>
      <c r="H5455" t="s">
        <v>151</v>
      </c>
      <c r="I5455">
        <f>VLOOKUP(B5455,Information_sites!D:E,2,FALSE)</f>
        <v>-24.100999999999999</v>
      </c>
      <c r="J5455">
        <f>VLOOKUP(B5455,Information_sites!D:F,3,FALSE)</f>
        <v>-45.6997</v>
      </c>
      <c r="K5455">
        <v>14</v>
      </c>
      <c r="L5455">
        <v>117</v>
      </c>
      <c r="M5455">
        <v>40</v>
      </c>
      <c r="N5455">
        <v>6.2</v>
      </c>
      <c r="O5455">
        <v>14</v>
      </c>
      <c r="P5455" s="5">
        <v>0.69305555555555598</v>
      </c>
      <c r="Q5455" s="5">
        <v>0.69791666666666696</v>
      </c>
      <c r="R5455">
        <v>26</v>
      </c>
      <c r="S5455" t="s">
        <v>39</v>
      </c>
      <c r="T5455">
        <v>3</v>
      </c>
      <c r="U5455">
        <v>20</v>
      </c>
      <c r="X5455" t="str">
        <f>VLOOKUP($S5455,Taxonomic!A:D,2,FALSE)</f>
        <v>haemulidae</v>
      </c>
      <c r="Y5455" t="str">
        <f>VLOOKUP(S5455,Taxonomic!A:D,3,FALSE)</f>
        <v>haemulon</v>
      </c>
      <c r="Z5455" t="str">
        <f>VLOOKUP(S5455,Taxonomic!A:D,4,FALSE)</f>
        <v>aurolineatum</v>
      </c>
    </row>
    <row r="5456" spans="1:26" x14ac:dyDescent="0.2">
      <c r="A5456" t="s">
        <v>30</v>
      </c>
      <c r="B5456" t="s">
        <v>215</v>
      </c>
      <c r="C5456" s="4" t="s">
        <v>197</v>
      </c>
      <c r="D5456">
        <v>2021</v>
      </c>
      <c r="E5456">
        <v>2</v>
      </c>
      <c r="F5456" s="9">
        <v>1</v>
      </c>
      <c r="G5456" t="s">
        <v>455</v>
      </c>
      <c r="H5456" t="s">
        <v>151</v>
      </c>
      <c r="I5456">
        <f>VLOOKUP(B5456,Information_sites!D:E,2,FALSE)</f>
        <v>-24.100999999999999</v>
      </c>
      <c r="J5456">
        <f>VLOOKUP(B5456,Information_sites!D:F,3,FALSE)</f>
        <v>-45.6997</v>
      </c>
      <c r="K5456">
        <v>14</v>
      </c>
      <c r="L5456">
        <v>117</v>
      </c>
      <c r="M5456">
        <v>40</v>
      </c>
      <c r="N5456">
        <v>6.2</v>
      </c>
      <c r="O5456">
        <v>14</v>
      </c>
      <c r="P5456" s="5">
        <v>0.69305555555555598</v>
      </c>
      <c r="Q5456" s="5">
        <v>0.69791666666666696</v>
      </c>
      <c r="R5456">
        <v>26</v>
      </c>
      <c r="S5456" t="s">
        <v>33</v>
      </c>
      <c r="T5456">
        <v>3</v>
      </c>
      <c r="U5456">
        <v>10</v>
      </c>
      <c r="X5456" t="str">
        <f>VLOOKUP($S5456,Taxonomic!A:D,2,FALSE)</f>
        <v>pomacentridae</v>
      </c>
      <c r="Y5456" t="str">
        <f>VLOOKUP(S5456,Taxonomic!A:D,3,FALSE)</f>
        <v>abudefduf</v>
      </c>
      <c r="Z5456" t="str">
        <f>VLOOKUP(S5456,Taxonomic!A:D,4,FALSE)</f>
        <v>saxatilis</v>
      </c>
    </row>
    <row r="5457" spans="1:26" x14ac:dyDescent="0.2">
      <c r="A5457" t="s">
        <v>30</v>
      </c>
      <c r="B5457" t="s">
        <v>215</v>
      </c>
      <c r="C5457" s="4" t="s">
        <v>197</v>
      </c>
      <c r="D5457">
        <v>2021</v>
      </c>
      <c r="E5457">
        <v>2</v>
      </c>
      <c r="F5457" s="9">
        <v>1</v>
      </c>
      <c r="G5457" t="s">
        <v>455</v>
      </c>
      <c r="H5457" t="s">
        <v>151</v>
      </c>
      <c r="I5457">
        <f>VLOOKUP(B5457,Information_sites!D:E,2,FALSE)</f>
        <v>-24.100999999999999</v>
      </c>
      <c r="J5457">
        <f>VLOOKUP(B5457,Information_sites!D:F,3,FALSE)</f>
        <v>-45.6997</v>
      </c>
      <c r="K5457">
        <v>14</v>
      </c>
      <c r="L5457">
        <v>117</v>
      </c>
      <c r="M5457">
        <v>40</v>
      </c>
      <c r="N5457">
        <v>6.2</v>
      </c>
      <c r="O5457">
        <v>14</v>
      </c>
      <c r="P5457" s="5">
        <v>0.69305555555555598</v>
      </c>
      <c r="Q5457" s="5">
        <v>0.69791666666666696</v>
      </c>
      <c r="R5457">
        <v>26</v>
      </c>
      <c r="S5457" t="s">
        <v>33</v>
      </c>
      <c r="T5457">
        <v>7</v>
      </c>
      <c r="U5457">
        <v>17</v>
      </c>
      <c r="X5457" t="str">
        <f>VLOOKUP($S5457,Taxonomic!A:D,2,FALSE)</f>
        <v>pomacentridae</v>
      </c>
      <c r="Y5457" t="str">
        <f>VLOOKUP(S5457,Taxonomic!A:D,3,FALSE)</f>
        <v>abudefduf</v>
      </c>
      <c r="Z5457" t="str">
        <f>VLOOKUP(S5457,Taxonomic!A:D,4,FALSE)</f>
        <v>saxatilis</v>
      </c>
    </row>
    <row r="5458" spans="1:26" x14ac:dyDescent="0.2">
      <c r="A5458" t="s">
        <v>30</v>
      </c>
      <c r="B5458" t="s">
        <v>215</v>
      </c>
      <c r="C5458" s="4" t="s">
        <v>197</v>
      </c>
      <c r="D5458">
        <v>2021</v>
      </c>
      <c r="E5458">
        <v>2</v>
      </c>
      <c r="F5458" s="9">
        <v>1</v>
      </c>
      <c r="G5458" t="s">
        <v>455</v>
      </c>
      <c r="H5458" t="s">
        <v>151</v>
      </c>
      <c r="I5458">
        <f>VLOOKUP(B5458,Information_sites!D:E,2,FALSE)</f>
        <v>-24.100999999999999</v>
      </c>
      <c r="J5458">
        <f>VLOOKUP(B5458,Information_sites!D:F,3,FALSE)</f>
        <v>-45.6997</v>
      </c>
      <c r="K5458">
        <v>14</v>
      </c>
      <c r="L5458">
        <v>117</v>
      </c>
      <c r="M5458">
        <v>40</v>
      </c>
      <c r="N5458">
        <v>6.2</v>
      </c>
      <c r="O5458">
        <v>14</v>
      </c>
      <c r="P5458" s="5">
        <v>0.69305555555555598</v>
      </c>
      <c r="Q5458" s="5">
        <v>0.69791666666666696</v>
      </c>
      <c r="R5458">
        <v>26</v>
      </c>
      <c r="S5458" t="s">
        <v>64</v>
      </c>
      <c r="T5458">
        <v>1</v>
      </c>
      <c r="U5458">
        <v>27</v>
      </c>
      <c r="X5458" t="str">
        <f>VLOOKUP($S5458,Taxonomic!A:D,2,FALSE)</f>
        <v>kyphosidae</v>
      </c>
      <c r="Y5458" t="str">
        <f>VLOOKUP(S5458,Taxonomic!A:D,3,FALSE)</f>
        <v>kyphosus</v>
      </c>
      <c r="Z5458" t="str">
        <f>VLOOKUP(S5458,Taxonomic!A:D,4,FALSE)</f>
        <v>vaigiensis</v>
      </c>
    </row>
    <row r="5459" spans="1:26" x14ac:dyDescent="0.2">
      <c r="A5459" t="s">
        <v>30</v>
      </c>
      <c r="B5459" t="s">
        <v>215</v>
      </c>
      <c r="C5459" s="4" t="s">
        <v>197</v>
      </c>
      <c r="D5459">
        <v>2021</v>
      </c>
      <c r="E5459">
        <v>2</v>
      </c>
      <c r="F5459" s="9">
        <v>1</v>
      </c>
      <c r="G5459" t="s">
        <v>455</v>
      </c>
      <c r="H5459" t="s">
        <v>151</v>
      </c>
      <c r="I5459">
        <f>VLOOKUP(B5459,Information_sites!D:E,2,FALSE)</f>
        <v>-24.100999999999999</v>
      </c>
      <c r="J5459">
        <f>VLOOKUP(B5459,Information_sites!D:F,3,FALSE)</f>
        <v>-45.6997</v>
      </c>
      <c r="K5459">
        <v>14</v>
      </c>
      <c r="L5459">
        <v>117</v>
      </c>
      <c r="M5459">
        <v>40</v>
      </c>
      <c r="N5459">
        <v>6.2</v>
      </c>
      <c r="O5459">
        <v>14</v>
      </c>
      <c r="P5459" s="5">
        <v>0.69305555555555598</v>
      </c>
      <c r="Q5459" s="5">
        <v>0.69791666666666696</v>
      </c>
      <c r="R5459">
        <v>26</v>
      </c>
      <c r="S5459" t="s">
        <v>64</v>
      </c>
      <c r="T5459">
        <v>1</v>
      </c>
      <c r="U5459">
        <v>30</v>
      </c>
      <c r="X5459" t="str">
        <f>VLOOKUP($S5459,Taxonomic!A:D,2,FALSE)</f>
        <v>kyphosidae</v>
      </c>
      <c r="Y5459" t="str">
        <f>VLOOKUP(S5459,Taxonomic!A:D,3,FALSE)</f>
        <v>kyphosus</v>
      </c>
      <c r="Z5459" t="str">
        <f>VLOOKUP(S5459,Taxonomic!A:D,4,FALSE)</f>
        <v>vaigiensis</v>
      </c>
    </row>
    <row r="5460" spans="1:26" x14ac:dyDescent="0.2">
      <c r="A5460" t="s">
        <v>30</v>
      </c>
      <c r="B5460" t="s">
        <v>215</v>
      </c>
      <c r="C5460" s="4" t="s">
        <v>197</v>
      </c>
      <c r="D5460">
        <v>2021</v>
      </c>
      <c r="E5460">
        <v>2</v>
      </c>
      <c r="F5460" s="9">
        <v>1</v>
      </c>
      <c r="G5460" t="s">
        <v>455</v>
      </c>
      <c r="H5460" t="s">
        <v>151</v>
      </c>
      <c r="I5460">
        <f>VLOOKUP(B5460,Information_sites!D:E,2,FALSE)</f>
        <v>-24.100999999999999</v>
      </c>
      <c r="J5460">
        <f>VLOOKUP(B5460,Information_sites!D:F,3,FALSE)</f>
        <v>-45.6997</v>
      </c>
      <c r="K5460">
        <v>14</v>
      </c>
      <c r="L5460">
        <v>117</v>
      </c>
      <c r="M5460">
        <v>40</v>
      </c>
      <c r="N5460">
        <v>6.2</v>
      </c>
      <c r="O5460">
        <v>14</v>
      </c>
      <c r="P5460" s="5">
        <v>0.69305555555555598</v>
      </c>
      <c r="Q5460" s="5">
        <v>0.69791666666666696</v>
      </c>
      <c r="R5460">
        <v>26</v>
      </c>
      <c r="S5460" t="s">
        <v>46</v>
      </c>
      <c r="T5460">
        <v>1</v>
      </c>
      <c r="U5460">
        <v>10</v>
      </c>
      <c r="X5460" t="str">
        <f>VLOOKUP($S5460,Taxonomic!A:D,2,FALSE)</f>
        <v>pomacentridae</v>
      </c>
      <c r="Y5460" t="str">
        <f>VLOOKUP(S5460,Taxonomic!A:D,3,FALSE)</f>
        <v>stegastes</v>
      </c>
      <c r="Z5460" t="str">
        <f>VLOOKUP(S5460,Taxonomic!A:D,4,FALSE)</f>
        <v>fuscus</v>
      </c>
    </row>
    <row r="5461" spans="1:26" x14ac:dyDescent="0.2">
      <c r="A5461" t="s">
        <v>30</v>
      </c>
      <c r="B5461" t="s">
        <v>215</v>
      </c>
      <c r="C5461" s="4" t="s">
        <v>197</v>
      </c>
      <c r="D5461">
        <v>2021</v>
      </c>
      <c r="E5461">
        <v>2</v>
      </c>
      <c r="F5461" s="9">
        <v>1</v>
      </c>
      <c r="G5461" t="s">
        <v>455</v>
      </c>
      <c r="H5461" t="s">
        <v>151</v>
      </c>
      <c r="I5461">
        <f>VLOOKUP(B5461,Information_sites!D:E,2,FALSE)</f>
        <v>-24.100999999999999</v>
      </c>
      <c r="J5461">
        <f>VLOOKUP(B5461,Information_sites!D:F,3,FALSE)</f>
        <v>-45.6997</v>
      </c>
      <c r="K5461">
        <v>14</v>
      </c>
      <c r="L5461">
        <v>117</v>
      </c>
      <c r="M5461">
        <v>40</v>
      </c>
      <c r="N5461">
        <v>6.2</v>
      </c>
      <c r="O5461">
        <v>14</v>
      </c>
      <c r="P5461" s="5">
        <v>0.69305555555555598</v>
      </c>
      <c r="Q5461" s="5">
        <v>0.69791666666666696</v>
      </c>
      <c r="R5461">
        <v>26</v>
      </c>
      <c r="S5461" t="s">
        <v>44</v>
      </c>
      <c r="T5461">
        <v>2</v>
      </c>
      <c r="U5461">
        <v>38</v>
      </c>
      <c r="X5461" t="str">
        <f>VLOOKUP($S5461,Taxonomic!A:D,2,FALSE)</f>
        <v>pomacanthidae</v>
      </c>
      <c r="Y5461" t="str">
        <f>VLOOKUP(S5461,Taxonomic!A:D,3,FALSE)</f>
        <v>pomacanthus</v>
      </c>
      <c r="Z5461" t="str">
        <f>VLOOKUP(S5461,Taxonomic!A:D,4,FALSE)</f>
        <v>paru</v>
      </c>
    </row>
    <row r="5462" spans="1:26" x14ac:dyDescent="0.2">
      <c r="A5462" t="s">
        <v>30</v>
      </c>
      <c r="B5462" t="s">
        <v>215</v>
      </c>
      <c r="C5462" s="4" t="s">
        <v>197</v>
      </c>
      <c r="D5462">
        <v>2021</v>
      </c>
      <c r="E5462">
        <v>2</v>
      </c>
      <c r="F5462" s="9">
        <v>1</v>
      </c>
      <c r="G5462" t="s">
        <v>455</v>
      </c>
      <c r="H5462" t="s">
        <v>151</v>
      </c>
      <c r="I5462">
        <f>VLOOKUP(B5462,Information_sites!D:E,2,FALSE)</f>
        <v>-24.100999999999999</v>
      </c>
      <c r="J5462">
        <f>VLOOKUP(B5462,Information_sites!D:F,3,FALSE)</f>
        <v>-45.6997</v>
      </c>
      <c r="K5462">
        <v>14</v>
      </c>
      <c r="L5462">
        <v>117</v>
      </c>
      <c r="M5462">
        <v>40</v>
      </c>
      <c r="N5462">
        <v>6.2</v>
      </c>
      <c r="O5462">
        <v>14</v>
      </c>
      <c r="P5462" s="5">
        <v>0.69305555555555598</v>
      </c>
      <c r="Q5462" s="5">
        <v>0.69791666666666696</v>
      </c>
      <c r="R5462">
        <v>26</v>
      </c>
      <c r="S5462" t="s">
        <v>62</v>
      </c>
      <c r="T5462">
        <v>1</v>
      </c>
      <c r="U5462">
        <v>8</v>
      </c>
      <c r="X5462" t="str">
        <f>VLOOKUP($S5462,Taxonomic!A:D,2,FALSE)</f>
        <v>tetraodontidae</v>
      </c>
      <c r="Y5462" t="str">
        <f>VLOOKUP(S5462,Taxonomic!A:D,3,FALSE)</f>
        <v>canthigaster</v>
      </c>
      <c r="Z5462" t="str">
        <f>VLOOKUP(S5462,Taxonomic!A:D,4,FALSE)</f>
        <v>figueiredoi</v>
      </c>
    </row>
    <row r="5463" spans="1:26" x14ac:dyDescent="0.2">
      <c r="A5463" t="s">
        <v>30</v>
      </c>
      <c r="B5463" t="s">
        <v>215</v>
      </c>
      <c r="C5463" s="4" t="s">
        <v>197</v>
      </c>
      <c r="D5463">
        <v>2021</v>
      </c>
      <c r="E5463">
        <v>2</v>
      </c>
      <c r="F5463" s="9">
        <v>1</v>
      </c>
      <c r="G5463" t="s">
        <v>455</v>
      </c>
      <c r="H5463" t="s">
        <v>151</v>
      </c>
      <c r="I5463">
        <f>VLOOKUP(B5463,Information_sites!D:E,2,FALSE)</f>
        <v>-24.100999999999999</v>
      </c>
      <c r="J5463">
        <f>VLOOKUP(B5463,Information_sites!D:F,3,FALSE)</f>
        <v>-45.6997</v>
      </c>
      <c r="K5463">
        <v>14</v>
      </c>
      <c r="L5463">
        <v>117</v>
      </c>
      <c r="M5463">
        <v>40</v>
      </c>
      <c r="N5463">
        <v>6.2</v>
      </c>
      <c r="O5463">
        <v>14</v>
      </c>
      <c r="P5463" s="5">
        <v>0.69305555555555598</v>
      </c>
      <c r="Q5463" s="5">
        <v>0.69791666666666696</v>
      </c>
      <c r="R5463">
        <v>26</v>
      </c>
      <c r="S5463" t="s">
        <v>62</v>
      </c>
      <c r="T5463">
        <v>1</v>
      </c>
      <c r="U5463">
        <v>12</v>
      </c>
      <c r="X5463" t="str">
        <f>VLOOKUP($S5463,Taxonomic!A:D,2,FALSE)</f>
        <v>tetraodontidae</v>
      </c>
      <c r="Y5463" t="str">
        <f>VLOOKUP(S5463,Taxonomic!A:D,3,FALSE)</f>
        <v>canthigaster</v>
      </c>
      <c r="Z5463" t="str">
        <f>VLOOKUP(S5463,Taxonomic!A:D,4,FALSE)</f>
        <v>figueiredoi</v>
      </c>
    </row>
    <row r="5464" spans="1:26" x14ac:dyDescent="0.2">
      <c r="A5464" t="s">
        <v>30</v>
      </c>
      <c r="B5464" t="s">
        <v>215</v>
      </c>
      <c r="C5464" s="4" t="s">
        <v>197</v>
      </c>
      <c r="D5464">
        <v>2021</v>
      </c>
      <c r="E5464">
        <v>2</v>
      </c>
      <c r="F5464" s="9">
        <v>1</v>
      </c>
      <c r="G5464" t="s">
        <v>455</v>
      </c>
      <c r="H5464" t="s">
        <v>151</v>
      </c>
      <c r="I5464">
        <f>VLOOKUP(B5464,Information_sites!D:E,2,FALSE)</f>
        <v>-24.100999999999999</v>
      </c>
      <c r="J5464">
        <f>VLOOKUP(B5464,Information_sites!D:F,3,FALSE)</f>
        <v>-45.6997</v>
      </c>
      <c r="K5464">
        <v>14</v>
      </c>
      <c r="L5464">
        <v>117</v>
      </c>
      <c r="M5464">
        <v>40</v>
      </c>
      <c r="N5464">
        <v>6.2</v>
      </c>
      <c r="O5464">
        <v>14</v>
      </c>
      <c r="P5464" s="5">
        <v>0.69305555555555598</v>
      </c>
      <c r="Q5464" s="5">
        <v>0.69791666666666696</v>
      </c>
      <c r="R5464">
        <v>26</v>
      </c>
      <c r="S5464" t="s">
        <v>51</v>
      </c>
      <c r="T5464">
        <v>1</v>
      </c>
      <c r="U5464">
        <v>20</v>
      </c>
      <c r="X5464" t="str">
        <f>VLOOKUP($S5464,Taxonomic!A:D,2,FALSE)</f>
        <v>sparidae</v>
      </c>
      <c r="Y5464" t="str">
        <f>VLOOKUP(S5464,Taxonomic!A:D,3,FALSE)</f>
        <v>diplodus</v>
      </c>
      <c r="Z5464" t="str">
        <f>VLOOKUP(S5464,Taxonomic!A:D,4,FALSE)</f>
        <v>argenteus</v>
      </c>
    </row>
    <row r="5465" spans="1:26" x14ac:dyDescent="0.2">
      <c r="A5465" t="s">
        <v>30</v>
      </c>
      <c r="B5465" t="s">
        <v>215</v>
      </c>
      <c r="C5465" s="4" t="s">
        <v>197</v>
      </c>
      <c r="D5465">
        <v>2021</v>
      </c>
      <c r="E5465">
        <v>2</v>
      </c>
      <c r="F5465" s="9">
        <v>1</v>
      </c>
      <c r="G5465" t="s">
        <v>455</v>
      </c>
      <c r="H5465" t="s">
        <v>151</v>
      </c>
      <c r="I5465">
        <f>VLOOKUP(B5465,Information_sites!D:E,2,FALSE)</f>
        <v>-24.100999999999999</v>
      </c>
      <c r="J5465">
        <f>VLOOKUP(B5465,Information_sites!D:F,3,FALSE)</f>
        <v>-45.6997</v>
      </c>
      <c r="K5465">
        <v>14</v>
      </c>
      <c r="L5465">
        <v>117</v>
      </c>
      <c r="M5465">
        <v>40</v>
      </c>
      <c r="N5465">
        <v>6.2</v>
      </c>
      <c r="O5465">
        <v>14</v>
      </c>
      <c r="P5465" s="5">
        <v>0.69305555555555598</v>
      </c>
      <c r="Q5465" s="5">
        <v>0.69791666666666696</v>
      </c>
      <c r="R5465">
        <v>26</v>
      </c>
      <c r="S5465" t="s">
        <v>51</v>
      </c>
      <c r="T5465">
        <v>1</v>
      </c>
      <c r="U5465">
        <v>25</v>
      </c>
      <c r="X5465" t="str">
        <f>VLOOKUP($S5465,Taxonomic!A:D,2,FALSE)</f>
        <v>sparidae</v>
      </c>
      <c r="Y5465" t="str">
        <f>VLOOKUP(S5465,Taxonomic!A:D,3,FALSE)</f>
        <v>diplodus</v>
      </c>
      <c r="Z5465" t="str">
        <f>VLOOKUP(S5465,Taxonomic!A:D,4,FALSE)</f>
        <v>argenteus</v>
      </c>
    </row>
    <row r="5466" spans="1:26" x14ac:dyDescent="0.2">
      <c r="A5466" t="s">
        <v>30</v>
      </c>
      <c r="B5466" t="s">
        <v>215</v>
      </c>
      <c r="C5466" s="4" t="s">
        <v>197</v>
      </c>
      <c r="D5466">
        <v>2021</v>
      </c>
      <c r="E5466">
        <v>2</v>
      </c>
      <c r="F5466" s="9">
        <v>1</v>
      </c>
      <c r="G5466" t="s">
        <v>455</v>
      </c>
      <c r="H5466" t="s">
        <v>151</v>
      </c>
      <c r="I5466">
        <f>VLOOKUP(B5466,Information_sites!D:E,2,FALSE)</f>
        <v>-24.100999999999999</v>
      </c>
      <c r="J5466">
        <f>VLOOKUP(B5466,Information_sites!D:F,3,FALSE)</f>
        <v>-45.6997</v>
      </c>
      <c r="K5466">
        <v>14</v>
      </c>
      <c r="L5466">
        <v>117</v>
      </c>
      <c r="M5466">
        <v>40</v>
      </c>
      <c r="N5466">
        <v>6.2</v>
      </c>
      <c r="O5466">
        <v>14</v>
      </c>
      <c r="P5466" s="5">
        <v>0.69305555555555598</v>
      </c>
      <c r="Q5466" s="5">
        <v>0.69791666666666696</v>
      </c>
      <c r="R5466">
        <v>26</v>
      </c>
      <c r="S5466" t="s">
        <v>51</v>
      </c>
      <c r="T5466">
        <v>1</v>
      </c>
      <c r="U5466">
        <v>27</v>
      </c>
      <c r="X5466" t="str">
        <f>VLOOKUP($S5466,Taxonomic!A:D,2,FALSE)</f>
        <v>sparidae</v>
      </c>
      <c r="Y5466" t="str">
        <f>VLOOKUP(S5466,Taxonomic!A:D,3,FALSE)</f>
        <v>diplodus</v>
      </c>
      <c r="Z5466" t="str">
        <f>VLOOKUP(S5466,Taxonomic!A:D,4,FALSE)</f>
        <v>argenteus</v>
      </c>
    </row>
    <row r="5467" spans="1:26" x14ac:dyDescent="0.2">
      <c r="A5467" t="s">
        <v>30</v>
      </c>
      <c r="B5467" t="s">
        <v>215</v>
      </c>
      <c r="C5467" s="4" t="s">
        <v>197</v>
      </c>
      <c r="D5467">
        <v>2021</v>
      </c>
      <c r="E5467">
        <v>2</v>
      </c>
      <c r="F5467" s="9">
        <v>1</v>
      </c>
      <c r="G5467" t="s">
        <v>455</v>
      </c>
      <c r="H5467" t="s">
        <v>151</v>
      </c>
      <c r="I5467">
        <f>VLOOKUP(B5467,Information_sites!D:E,2,FALSE)</f>
        <v>-24.100999999999999</v>
      </c>
      <c r="J5467">
        <f>VLOOKUP(B5467,Information_sites!D:F,3,FALSE)</f>
        <v>-45.6997</v>
      </c>
      <c r="K5467">
        <v>14</v>
      </c>
      <c r="L5467">
        <v>117</v>
      </c>
      <c r="M5467">
        <v>40</v>
      </c>
      <c r="N5467">
        <v>6.2</v>
      </c>
      <c r="O5467">
        <v>14</v>
      </c>
      <c r="P5467" s="5">
        <v>0.69305555555555598</v>
      </c>
      <c r="Q5467" s="5">
        <v>0.69791666666666696</v>
      </c>
      <c r="R5467">
        <v>26</v>
      </c>
      <c r="S5467" t="s">
        <v>68</v>
      </c>
      <c r="T5467">
        <v>1</v>
      </c>
      <c r="U5467">
        <v>5</v>
      </c>
      <c r="X5467" t="str">
        <f>VLOOKUP($S5467,Taxonomic!A:D,2,FALSE)</f>
        <v>blenniidae</v>
      </c>
      <c r="Y5467" t="str">
        <f>VLOOKUP(S5467,Taxonomic!A:D,3,FALSE)</f>
        <v>hypleurochilus</v>
      </c>
      <c r="Z5467" t="str">
        <f>VLOOKUP(S5467,Taxonomic!A:D,4,FALSE)</f>
        <v>fissicornis</v>
      </c>
    </row>
    <row r="5468" spans="1:26" x14ac:dyDescent="0.2">
      <c r="A5468" t="s">
        <v>30</v>
      </c>
      <c r="B5468" t="s">
        <v>215</v>
      </c>
      <c r="C5468" s="4" t="s">
        <v>197</v>
      </c>
      <c r="D5468">
        <v>2021</v>
      </c>
      <c r="E5468">
        <v>2</v>
      </c>
      <c r="F5468" s="9">
        <v>1</v>
      </c>
      <c r="G5468" t="s">
        <v>455</v>
      </c>
      <c r="H5468" t="s">
        <v>151</v>
      </c>
      <c r="I5468">
        <f>VLOOKUP(B5468,Information_sites!D:E,2,FALSE)</f>
        <v>-24.100999999999999</v>
      </c>
      <c r="J5468">
        <f>VLOOKUP(B5468,Information_sites!D:F,3,FALSE)</f>
        <v>-45.6997</v>
      </c>
      <c r="K5468">
        <v>14</v>
      </c>
      <c r="L5468">
        <v>117</v>
      </c>
      <c r="M5468">
        <v>40</v>
      </c>
      <c r="N5468">
        <v>6.2</v>
      </c>
      <c r="O5468">
        <v>14</v>
      </c>
      <c r="P5468" s="5">
        <v>0.69305555555555598</v>
      </c>
      <c r="Q5468" s="5">
        <v>0.69791666666666696</v>
      </c>
      <c r="R5468">
        <v>26</v>
      </c>
      <c r="S5468" t="s">
        <v>55</v>
      </c>
      <c r="T5468">
        <v>6</v>
      </c>
      <c r="U5468">
        <v>3</v>
      </c>
      <c r="X5468" t="str">
        <f>VLOOKUP($S5468,Taxonomic!A:D,2,FALSE)</f>
        <v>blenniidae</v>
      </c>
      <c r="Y5468" t="str">
        <f>VLOOKUP(S5468,Taxonomic!A:D,3,FALSE)</f>
        <v>parablennius</v>
      </c>
      <c r="Z5468" t="str">
        <f>VLOOKUP(S5468,Taxonomic!A:D,4,FALSE)</f>
        <v>pilicornis</v>
      </c>
    </row>
    <row r="5469" spans="1:26" x14ac:dyDescent="0.2">
      <c r="A5469" t="s">
        <v>30</v>
      </c>
      <c r="B5469" t="s">
        <v>215</v>
      </c>
      <c r="C5469" s="4" t="s">
        <v>197</v>
      </c>
      <c r="D5469">
        <v>2021</v>
      </c>
      <c r="E5469">
        <v>2</v>
      </c>
      <c r="F5469" s="9">
        <v>1</v>
      </c>
      <c r="G5469" t="s">
        <v>455</v>
      </c>
      <c r="H5469" t="s">
        <v>151</v>
      </c>
      <c r="I5469">
        <f>VLOOKUP(B5469,Information_sites!D:E,2,FALSE)</f>
        <v>-24.100999999999999</v>
      </c>
      <c r="J5469">
        <f>VLOOKUP(B5469,Information_sites!D:F,3,FALSE)</f>
        <v>-45.6997</v>
      </c>
      <c r="K5469">
        <v>14</v>
      </c>
      <c r="L5469">
        <v>117</v>
      </c>
      <c r="M5469">
        <v>40</v>
      </c>
      <c r="N5469">
        <v>6.2</v>
      </c>
      <c r="O5469">
        <v>14</v>
      </c>
      <c r="P5469" s="5">
        <v>0.69305555555555598</v>
      </c>
      <c r="Q5469" s="5">
        <v>0.69791666666666696</v>
      </c>
      <c r="R5469">
        <v>26</v>
      </c>
      <c r="S5469" t="s">
        <v>55</v>
      </c>
      <c r="T5469">
        <v>2</v>
      </c>
      <c r="U5469">
        <v>5</v>
      </c>
      <c r="X5469" t="str">
        <f>VLOOKUP($S5469,Taxonomic!A:D,2,FALSE)</f>
        <v>blenniidae</v>
      </c>
      <c r="Y5469" t="str">
        <f>VLOOKUP(S5469,Taxonomic!A:D,3,FALSE)</f>
        <v>parablennius</v>
      </c>
      <c r="Z5469" t="str">
        <f>VLOOKUP(S5469,Taxonomic!A:D,4,FALSE)</f>
        <v>pilicornis</v>
      </c>
    </row>
    <row r="5470" spans="1:26" x14ac:dyDescent="0.2">
      <c r="A5470" t="s">
        <v>30</v>
      </c>
      <c r="B5470" t="s">
        <v>215</v>
      </c>
      <c r="C5470" s="4" t="s">
        <v>197</v>
      </c>
      <c r="D5470">
        <v>2021</v>
      </c>
      <c r="E5470">
        <v>2</v>
      </c>
      <c r="F5470" s="9">
        <v>1</v>
      </c>
      <c r="G5470" t="s">
        <v>455</v>
      </c>
      <c r="H5470" t="s">
        <v>151</v>
      </c>
      <c r="I5470">
        <f>VLOOKUP(B5470,Information_sites!D:E,2,FALSE)</f>
        <v>-24.100999999999999</v>
      </c>
      <c r="J5470">
        <f>VLOOKUP(B5470,Information_sites!D:F,3,FALSE)</f>
        <v>-45.6997</v>
      </c>
      <c r="K5470">
        <v>14</v>
      </c>
      <c r="L5470">
        <v>117</v>
      </c>
      <c r="M5470">
        <v>40</v>
      </c>
      <c r="N5470">
        <v>6.2</v>
      </c>
      <c r="O5470">
        <v>14</v>
      </c>
      <c r="P5470" s="5">
        <v>0.69305555555555598</v>
      </c>
      <c r="Q5470" s="5">
        <v>0.69791666666666696</v>
      </c>
      <c r="R5470">
        <v>26</v>
      </c>
      <c r="S5470" t="s">
        <v>55</v>
      </c>
      <c r="T5470">
        <v>1</v>
      </c>
      <c r="U5470">
        <v>7</v>
      </c>
      <c r="X5470" t="str">
        <f>VLOOKUP($S5470,Taxonomic!A:D,2,FALSE)</f>
        <v>blenniidae</v>
      </c>
      <c r="Y5470" t="str">
        <f>VLOOKUP(S5470,Taxonomic!A:D,3,FALSE)</f>
        <v>parablennius</v>
      </c>
      <c r="Z5470" t="str">
        <f>VLOOKUP(S5470,Taxonomic!A:D,4,FALSE)</f>
        <v>pilicornis</v>
      </c>
    </row>
    <row r="5471" spans="1:26" x14ac:dyDescent="0.2">
      <c r="A5471" t="s">
        <v>30</v>
      </c>
      <c r="B5471" t="s">
        <v>215</v>
      </c>
      <c r="C5471" s="4" t="s">
        <v>197</v>
      </c>
      <c r="D5471">
        <v>2021</v>
      </c>
      <c r="E5471">
        <v>2</v>
      </c>
      <c r="F5471" s="9">
        <v>1</v>
      </c>
      <c r="G5471" t="s">
        <v>455</v>
      </c>
      <c r="H5471" t="s">
        <v>151</v>
      </c>
      <c r="I5471">
        <f>VLOOKUP(B5471,Information_sites!D:E,2,FALSE)</f>
        <v>-24.100999999999999</v>
      </c>
      <c r="J5471">
        <f>VLOOKUP(B5471,Information_sites!D:F,3,FALSE)</f>
        <v>-45.6997</v>
      </c>
      <c r="K5471">
        <v>14</v>
      </c>
      <c r="L5471">
        <v>117</v>
      </c>
      <c r="M5471">
        <v>40</v>
      </c>
      <c r="N5471">
        <v>6.2</v>
      </c>
      <c r="O5471">
        <v>14</v>
      </c>
      <c r="P5471" s="5">
        <v>0.69305555555555598</v>
      </c>
      <c r="Q5471" s="5">
        <v>0.69791666666666696</v>
      </c>
      <c r="R5471">
        <v>26</v>
      </c>
      <c r="S5471" t="s">
        <v>37</v>
      </c>
      <c r="T5471">
        <v>3</v>
      </c>
      <c r="U5471">
        <v>2</v>
      </c>
      <c r="X5471" t="str">
        <f>VLOOKUP($S5471,Taxonomic!A:D,2,FALSE)</f>
        <v>chaenopsidae</v>
      </c>
      <c r="Y5471" t="str">
        <f>VLOOKUP(S5471,Taxonomic!A:D,3,FALSE)</f>
        <v>emblemariopsis</v>
      </c>
      <c r="Z5471" t="str">
        <f>VLOOKUP(S5471,Taxonomic!A:D,4,FALSE)</f>
        <v>signifera</v>
      </c>
    </row>
    <row r="5472" spans="1:26" x14ac:dyDescent="0.2">
      <c r="A5472" t="s">
        <v>30</v>
      </c>
      <c r="B5472" t="s">
        <v>215</v>
      </c>
      <c r="C5472" s="4" t="s">
        <v>197</v>
      </c>
      <c r="D5472">
        <v>2021</v>
      </c>
      <c r="E5472">
        <v>2</v>
      </c>
      <c r="F5472" s="9">
        <v>1</v>
      </c>
      <c r="G5472" t="s">
        <v>455</v>
      </c>
      <c r="H5472" t="s">
        <v>151</v>
      </c>
      <c r="I5472">
        <f>VLOOKUP(B5472,Information_sites!D:E,2,FALSE)</f>
        <v>-24.100999999999999</v>
      </c>
      <c r="J5472">
        <f>VLOOKUP(B5472,Information_sites!D:F,3,FALSE)</f>
        <v>-45.6997</v>
      </c>
      <c r="K5472">
        <v>14</v>
      </c>
      <c r="L5472">
        <v>117</v>
      </c>
      <c r="M5472">
        <v>40</v>
      </c>
      <c r="N5472">
        <v>6.2</v>
      </c>
      <c r="O5472">
        <v>14</v>
      </c>
      <c r="P5472" s="5">
        <v>0.69305555555555598</v>
      </c>
      <c r="Q5472" s="5">
        <v>0.69791666666666696</v>
      </c>
      <c r="R5472">
        <v>26</v>
      </c>
      <c r="S5472" t="s">
        <v>69</v>
      </c>
      <c r="T5472">
        <v>1</v>
      </c>
      <c r="U5472">
        <v>6</v>
      </c>
      <c r="X5472" t="str">
        <f>VLOOKUP($S5472,Taxonomic!A:D,2,FALSE)</f>
        <v>labrisomidae</v>
      </c>
      <c r="Y5472" t="str">
        <f>VLOOKUP(S5472,Taxonomic!A:D,3,FALSE)</f>
        <v>malacoctenus</v>
      </c>
      <c r="Z5472" t="str">
        <f>VLOOKUP(S5472,Taxonomic!A:D,4,FALSE)</f>
        <v>delalandii</v>
      </c>
    </row>
    <row r="5473" spans="1:26" x14ac:dyDescent="0.2">
      <c r="A5473" t="s">
        <v>30</v>
      </c>
      <c r="B5473" t="s">
        <v>215</v>
      </c>
      <c r="C5473" s="4" t="s">
        <v>197</v>
      </c>
      <c r="D5473">
        <v>2021</v>
      </c>
      <c r="E5473">
        <v>2</v>
      </c>
      <c r="F5473" s="9">
        <v>1</v>
      </c>
      <c r="G5473" t="s">
        <v>455</v>
      </c>
      <c r="H5473" t="s">
        <v>151</v>
      </c>
      <c r="I5473">
        <f>VLOOKUP(B5473,Information_sites!D:E,2,FALSE)</f>
        <v>-24.100999999999999</v>
      </c>
      <c r="J5473">
        <f>VLOOKUP(B5473,Information_sites!D:F,3,FALSE)</f>
        <v>-45.6997</v>
      </c>
      <c r="K5473">
        <v>15</v>
      </c>
      <c r="L5473">
        <v>118</v>
      </c>
      <c r="M5473">
        <v>40</v>
      </c>
      <c r="N5473">
        <v>3.8</v>
      </c>
      <c r="O5473">
        <v>14</v>
      </c>
      <c r="P5473" s="5">
        <v>0.69930555555555496</v>
      </c>
      <c r="Q5473" s="5">
        <v>0.70486111111111105</v>
      </c>
      <c r="R5473">
        <v>27</v>
      </c>
      <c r="S5473" t="s">
        <v>50</v>
      </c>
      <c r="T5473">
        <v>1</v>
      </c>
      <c r="U5473">
        <v>35</v>
      </c>
      <c r="X5473" t="str">
        <f>VLOOKUP($S5473,Taxonomic!A:D,2,FALSE)</f>
        <v>haemulidae</v>
      </c>
      <c r="Y5473" t="str">
        <f>VLOOKUP(S5473,Taxonomic!A:D,3,FALSE)</f>
        <v>anisotremus</v>
      </c>
      <c r="Z5473" t="str">
        <f>VLOOKUP(S5473,Taxonomic!A:D,4,FALSE)</f>
        <v>virginicus</v>
      </c>
    </row>
    <row r="5474" spans="1:26" x14ac:dyDescent="0.2">
      <c r="A5474" t="s">
        <v>30</v>
      </c>
      <c r="B5474" t="s">
        <v>215</v>
      </c>
      <c r="C5474" s="4" t="s">
        <v>197</v>
      </c>
      <c r="D5474">
        <v>2021</v>
      </c>
      <c r="E5474">
        <v>2</v>
      </c>
      <c r="F5474" s="9">
        <v>1</v>
      </c>
      <c r="G5474" t="s">
        <v>455</v>
      </c>
      <c r="H5474" t="s">
        <v>151</v>
      </c>
      <c r="I5474">
        <f>VLOOKUP(B5474,Information_sites!D:E,2,FALSE)</f>
        <v>-24.100999999999999</v>
      </c>
      <c r="J5474">
        <f>VLOOKUP(B5474,Information_sites!D:F,3,FALSE)</f>
        <v>-45.6997</v>
      </c>
      <c r="K5474">
        <v>15</v>
      </c>
      <c r="L5474">
        <v>118</v>
      </c>
      <c r="M5474">
        <v>40</v>
      </c>
      <c r="N5474">
        <v>3.8</v>
      </c>
      <c r="O5474">
        <v>14</v>
      </c>
      <c r="P5474" s="5">
        <v>0.69930555555555496</v>
      </c>
      <c r="Q5474" s="5">
        <v>0.70486111111111105</v>
      </c>
      <c r="R5474">
        <v>27</v>
      </c>
      <c r="S5474" t="s">
        <v>50</v>
      </c>
      <c r="T5474">
        <v>1</v>
      </c>
      <c r="U5474">
        <v>38</v>
      </c>
      <c r="X5474" t="str">
        <f>VLOOKUP($S5474,Taxonomic!A:D,2,FALSE)</f>
        <v>haemulidae</v>
      </c>
      <c r="Y5474" t="str">
        <f>VLOOKUP(S5474,Taxonomic!A:D,3,FALSE)</f>
        <v>anisotremus</v>
      </c>
      <c r="Z5474" t="str">
        <f>VLOOKUP(S5474,Taxonomic!A:D,4,FALSE)</f>
        <v>virginicus</v>
      </c>
    </row>
    <row r="5475" spans="1:26" x14ac:dyDescent="0.2">
      <c r="A5475" t="s">
        <v>30</v>
      </c>
      <c r="B5475" t="s">
        <v>215</v>
      </c>
      <c r="C5475" s="4" t="s">
        <v>197</v>
      </c>
      <c r="D5475">
        <v>2021</v>
      </c>
      <c r="E5475">
        <v>2</v>
      </c>
      <c r="F5475" s="9">
        <v>1</v>
      </c>
      <c r="G5475" t="s">
        <v>455</v>
      </c>
      <c r="H5475" t="s">
        <v>151</v>
      </c>
      <c r="I5475">
        <f>VLOOKUP(B5475,Information_sites!D:E,2,FALSE)</f>
        <v>-24.100999999999999</v>
      </c>
      <c r="J5475">
        <f>VLOOKUP(B5475,Information_sites!D:F,3,FALSE)</f>
        <v>-45.6997</v>
      </c>
      <c r="K5475">
        <v>15</v>
      </c>
      <c r="L5475">
        <v>118</v>
      </c>
      <c r="M5475">
        <v>40</v>
      </c>
      <c r="N5475">
        <v>3.8</v>
      </c>
      <c r="O5475">
        <v>14</v>
      </c>
      <c r="P5475" s="5">
        <v>0.69930555555555496</v>
      </c>
      <c r="Q5475" s="5">
        <v>0.70486111111111105</v>
      </c>
      <c r="R5475">
        <v>27</v>
      </c>
      <c r="S5475" t="s">
        <v>64</v>
      </c>
      <c r="T5475">
        <v>3</v>
      </c>
      <c r="U5475">
        <v>28</v>
      </c>
      <c r="X5475" t="str">
        <f>VLOOKUP($S5475,Taxonomic!A:D,2,FALSE)</f>
        <v>kyphosidae</v>
      </c>
      <c r="Y5475" t="str">
        <f>VLOOKUP(S5475,Taxonomic!A:D,3,FALSE)</f>
        <v>kyphosus</v>
      </c>
      <c r="Z5475" t="str">
        <f>VLOOKUP(S5475,Taxonomic!A:D,4,FALSE)</f>
        <v>vaigiensis</v>
      </c>
    </row>
    <row r="5476" spans="1:26" x14ac:dyDescent="0.2">
      <c r="A5476" t="s">
        <v>30</v>
      </c>
      <c r="B5476" t="s">
        <v>215</v>
      </c>
      <c r="C5476" s="4" t="s">
        <v>197</v>
      </c>
      <c r="D5476">
        <v>2021</v>
      </c>
      <c r="E5476">
        <v>2</v>
      </c>
      <c r="F5476" s="9">
        <v>1</v>
      </c>
      <c r="G5476" t="s">
        <v>455</v>
      </c>
      <c r="H5476" t="s">
        <v>151</v>
      </c>
      <c r="I5476">
        <f>VLOOKUP(B5476,Information_sites!D:E,2,FALSE)</f>
        <v>-24.100999999999999</v>
      </c>
      <c r="J5476">
        <f>VLOOKUP(B5476,Information_sites!D:F,3,FALSE)</f>
        <v>-45.6997</v>
      </c>
      <c r="K5476">
        <v>15</v>
      </c>
      <c r="L5476">
        <v>118</v>
      </c>
      <c r="M5476">
        <v>40</v>
      </c>
      <c r="N5476">
        <v>3.8</v>
      </c>
      <c r="O5476">
        <v>14</v>
      </c>
      <c r="P5476" s="5">
        <v>0.69930555555555496</v>
      </c>
      <c r="Q5476" s="5">
        <v>0.70486111111111105</v>
      </c>
      <c r="R5476">
        <v>27</v>
      </c>
      <c r="S5476" t="s">
        <v>64</v>
      </c>
      <c r="T5476">
        <v>1</v>
      </c>
      <c r="U5476">
        <v>33</v>
      </c>
      <c r="X5476" t="str">
        <f>VLOOKUP($S5476,Taxonomic!A:D,2,FALSE)</f>
        <v>kyphosidae</v>
      </c>
      <c r="Y5476" t="str">
        <f>VLOOKUP(S5476,Taxonomic!A:D,3,FALSE)</f>
        <v>kyphosus</v>
      </c>
      <c r="Z5476" t="str">
        <f>VLOOKUP(S5476,Taxonomic!A:D,4,FALSE)</f>
        <v>vaigiensis</v>
      </c>
    </row>
    <row r="5477" spans="1:26" x14ac:dyDescent="0.2">
      <c r="A5477" t="s">
        <v>30</v>
      </c>
      <c r="B5477" t="s">
        <v>215</v>
      </c>
      <c r="C5477" s="4" t="s">
        <v>197</v>
      </c>
      <c r="D5477">
        <v>2021</v>
      </c>
      <c r="E5477">
        <v>2</v>
      </c>
      <c r="F5477" s="9">
        <v>1</v>
      </c>
      <c r="G5477" t="s">
        <v>455</v>
      </c>
      <c r="H5477" t="s">
        <v>151</v>
      </c>
      <c r="I5477">
        <f>VLOOKUP(B5477,Information_sites!D:E,2,FALSE)</f>
        <v>-24.100999999999999</v>
      </c>
      <c r="J5477">
        <f>VLOOKUP(B5477,Information_sites!D:F,3,FALSE)</f>
        <v>-45.6997</v>
      </c>
      <c r="K5477">
        <v>15</v>
      </c>
      <c r="L5477">
        <v>118</v>
      </c>
      <c r="M5477">
        <v>40</v>
      </c>
      <c r="N5477">
        <v>3.8</v>
      </c>
      <c r="O5477">
        <v>14</v>
      </c>
      <c r="P5477" s="5">
        <v>0.69930555555555496</v>
      </c>
      <c r="Q5477" s="5">
        <v>0.70486111111111105</v>
      </c>
      <c r="R5477">
        <v>27</v>
      </c>
      <c r="S5477" t="s">
        <v>49</v>
      </c>
      <c r="T5477">
        <v>1</v>
      </c>
      <c r="U5477">
        <v>20</v>
      </c>
      <c r="X5477" t="str">
        <f>VLOOKUP($S5477,Taxonomic!A:D,2,FALSE)</f>
        <v>acanthuridae</v>
      </c>
      <c r="Y5477" t="str">
        <f>VLOOKUP(S5477,Taxonomic!A:D,3,FALSE)</f>
        <v>acanthurus</v>
      </c>
      <c r="Z5477" t="str">
        <f>VLOOKUP(S5477,Taxonomic!A:D,4,FALSE)</f>
        <v>chirurgus</v>
      </c>
    </row>
    <row r="5478" spans="1:26" x14ac:dyDescent="0.2">
      <c r="A5478" t="s">
        <v>30</v>
      </c>
      <c r="B5478" t="s">
        <v>215</v>
      </c>
      <c r="C5478" s="4" t="s">
        <v>197</v>
      </c>
      <c r="D5478">
        <v>2021</v>
      </c>
      <c r="E5478">
        <v>2</v>
      </c>
      <c r="F5478" s="9">
        <v>1</v>
      </c>
      <c r="G5478" t="s">
        <v>455</v>
      </c>
      <c r="H5478" t="s">
        <v>151</v>
      </c>
      <c r="I5478">
        <f>VLOOKUP(B5478,Information_sites!D:E,2,FALSE)</f>
        <v>-24.100999999999999</v>
      </c>
      <c r="J5478">
        <f>VLOOKUP(B5478,Information_sites!D:F,3,FALSE)</f>
        <v>-45.6997</v>
      </c>
      <c r="K5478">
        <v>15</v>
      </c>
      <c r="L5478">
        <v>118</v>
      </c>
      <c r="M5478">
        <v>40</v>
      </c>
      <c r="N5478">
        <v>3.8</v>
      </c>
      <c r="O5478">
        <v>14</v>
      </c>
      <c r="P5478" s="5">
        <v>0.69930555555555496</v>
      </c>
      <c r="Q5478" s="5">
        <v>0.70486111111111105</v>
      </c>
      <c r="R5478">
        <v>27</v>
      </c>
      <c r="S5478" t="s">
        <v>49</v>
      </c>
      <c r="T5478">
        <v>1</v>
      </c>
      <c r="U5478">
        <v>25</v>
      </c>
      <c r="X5478" t="str">
        <f>VLOOKUP($S5478,Taxonomic!A:D,2,FALSE)</f>
        <v>acanthuridae</v>
      </c>
      <c r="Y5478" t="str">
        <f>VLOOKUP(S5478,Taxonomic!A:D,3,FALSE)</f>
        <v>acanthurus</v>
      </c>
      <c r="Z5478" t="str">
        <f>VLOOKUP(S5478,Taxonomic!A:D,4,FALSE)</f>
        <v>chirurgus</v>
      </c>
    </row>
    <row r="5479" spans="1:26" x14ac:dyDescent="0.2">
      <c r="A5479" t="s">
        <v>30</v>
      </c>
      <c r="B5479" t="s">
        <v>215</v>
      </c>
      <c r="C5479" s="4" t="s">
        <v>197</v>
      </c>
      <c r="D5479">
        <v>2021</v>
      </c>
      <c r="E5479">
        <v>2</v>
      </c>
      <c r="F5479" s="9">
        <v>1</v>
      </c>
      <c r="G5479" t="s">
        <v>455</v>
      </c>
      <c r="H5479" t="s">
        <v>151</v>
      </c>
      <c r="I5479">
        <f>VLOOKUP(B5479,Information_sites!D:E,2,FALSE)</f>
        <v>-24.100999999999999</v>
      </c>
      <c r="J5479">
        <f>VLOOKUP(B5479,Information_sites!D:F,3,FALSE)</f>
        <v>-45.6997</v>
      </c>
      <c r="K5479">
        <v>15</v>
      </c>
      <c r="L5479">
        <v>118</v>
      </c>
      <c r="M5479">
        <v>40</v>
      </c>
      <c r="N5479">
        <v>3.8</v>
      </c>
      <c r="O5479">
        <v>14</v>
      </c>
      <c r="P5479" s="5">
        <v>0.69930555555555496</v>
      </c>
      <c r="Q5479" s="5">
        <v>0.70486111111111105</v>
      </c>
      <c r="R5479">
        <v>27</v>
      </c>
      <c r="S5479" t="s">
        <v>56</v>
      </c>
      <c r="T5479">
        <v>1</v>
      </c>
      <c r="U5479">
        <v>27</v>
      </c>
      <c r="V5479" t="s">
        <v>137</v>
      </c>
      <c r="X5479" t="str">
        <f>VLOOKUP($S5479,Taxonomic!A:D,2,FALSE)</f>
        <v>scaridae</v>
      </c>
      <c r="Y5479" t="str">
        <f>VLOOKUP(S5479,Taxonomic!A:D,3,FALSE)</f>
        <v>sparisoma</v>
      </c>
      <c r="Z5479" t="str">
        <f>VLOOKUP(S5479,Taxonomic!A:D,4,FALSE)</f>
        <v>axillare</v>
      </c>
    </row>
    <row r="5480" spans="1:26" x14ac:dyDescent="0.2">
      <c r="A5480" t="s">
        <v>30</v>
      </c>
      <c r="B5480" t="s">
        <v>215</v>
      </c>
      <c r="C5480" s="4" t="s">
        <v>197</v>
      </c>
      <c r="D5480">
        <v>2021</v>
      </c>
      <c r="E5480">
        <v>2</v>
      </c>
      <c r="F5480" s="9">
        <v>1</v>
      </c>
      <c r="G5480" t="s">
        <v>455</v>
      </c>
      <c r="H5480" t="s">
        <v>151</v>
      </c>
      <c r="I5480">
        <f>VLOOKUP(B5480,Information_sites!D:E,2,FALSE)</f>
        <v>-24.100999999999999</v>
      </c>
      <c r="J5480">
        <f>VLOOKUP(B5480,Information_sites!D:F,3,FALSE)</f>
        <v>-45.6997</v>
      </c>
      <c r="K5480">
        <v>15</v>
      </c>
      <c r="L5480">
        <v>118</v>
      </c>
      <c r="M5480">
        <v>40</v>
      </c>
      <c r="N5480">
        <v>3.8</v>
      </c>
      <c r="O5480">
        <v>14</v>
      </c>
      <c r="P5480" s="5">
        <v>0.69930555555555496</v>
      </c>
      <c r="Q5480" s="5">
        <v>0.70486111111111105</v>
      </c>
      <c r="R5480">
        <v>27</v>
      </c>
      <c r="S5480" t="s">
        <v>56</v>
      </c>
      <c r="T5480">
        <v>1</v>
      </c>
      <c r="U5480">
        <v>35</v>
      </c>
      <c r="V5480" t="s">
        <v>157</v>
      </c>
      <c r="X5480" t="str">
        <f>VLOOKUP($S5480,Taxonomic!A:D,2,FALSE)</f>
        <v>scaridae</v>
      </c>
      <c r="Y5480" t="str">
        <f>VLOOKUP(S5480,Taxonomic!A:D,3,FALSE)</f>
        <v>sparisoma</v>
      </c>
      <c r="Z5480" t="str">
        <f>VLOOKUP(S5480,Taxonomic!A:D,4,FALSE)</f>
        <v>axillare</v>
      </c>
    </row>
    <row r="5481" spans="1:26" x14ac:dyDescent="0.2">
      <c r="A5481" t="s">
        <v>30</v>
      </c>
      <c r="B5481" t="s">
        <v>215</v>
      </c>
      <c r="C5481" s="4" t="s">
        <v>197</v>
      </c>
      <c r="D5481">
        <v>2021</v>
      </c>
      <c r="E5481">
        <v>2</v>
      </c>
      <c r="F5481" s="9">
        <v>1</v>
      </c>
      <c r="G5481" t="s">
        <v>455</v>
      </c>
      <c r="H5481" t="s">
        <v>151</v>
      </c>
      <c r="I5481">
        <f>VLOOKUP(B5481,Information_sites!D:E,2,FALSE)</f>
        <v>-24.100999999999999</v>
      </c>
      <c r="J5481">
        <f>VLOOKUP(B5481,Information_sites!D:F,3,FALSE)</f>
        <v>-45.6997</v>
      </c>
      <c r="K5481">
        <v>15</v>
      </c>
      <c r="L5481">
        <v>118</v>
      </c>
      <c r="M5481">
        <v>40</v>
      </c>
      <c r="N5481">
        <v>3.8</v>
      </c>
      <c r="O5481">
        <v>14</v>
      </c>
      <c r="P5481" s="5">
        <v>0.69930555555555496</v>
      </c>
      <c r="Q5481" s="5">
        <v>0.70486111111111105</v>
      </c>
      <c r="R5481">
        <v>27</v>
      </c>
      <c r="S5481" t="s">
        <v>51</v>
      </c>
      <c r="T5481">
        <v>1</v>
      </c>
      <c r="U5481">
        <v>20</v>
      </c>
      <c r="X5481" t="str">
        <f>VLOOKUP($S5481,Taxonomic!A:D,2,FALSE)</f>
        <v>sparidae</v>
      </c>
      <c r="Y5481" t="str">
        <f>VLOOKUP(S5481,Taxonomic!A:D,3,FALSE)</f>
        <v>diplodus</v>
      </c>
      <c r="Z5481" t="str">
        <f>VLOOKUP(S5481,Taxonomic!A:D,4,FALSE)</f>
        <v>argenteus</v>
      </c>
    </row>
    <row r="5482" spans="1:26" x14ac:dyDescent="0.2">
      <c r="A5482" t="s">
        <v>30</v>
      </c>
      <c r="B5482" t="s">
        <v>215</v>
      </c>
      <c r="C5482" s="4" t="s">
        <v>197</v>
      </c>
      <c r="D5482">
        <v>2021</v>
      </c>
      <c r="E5482">
        <v>2</v>
      </c>
      <c r="F5482" s="9">
        <v>1</v>
      </c>
      <c r="G5482" t="s">
        <v>455</v>
      </c>
      <c r="H5482" t="s">
        <v>151</v>
      </c>
      <c r="I5482">
        <f>VLOOKUP(B5482,Information_sites!D:E,2,FALSE)</f>
        <v>-24.100999999999999</v>
      </c>
      <c r="J5482">
        <f>VLOOKUP(B5482,Information_sites!D:F,3,FALSE)</f>
        <v>-45.6997</v>
      </c>
      <c r="K5482">
        <v>15</v>
      </c>
      <c r="L5482">
        <v>118</v>
      </c>
      <c r="M5482">
        <v>40</v>
      </c>
      <c r="N5482">
        <v>3.8</v>
      </c>
      <c r="O5482">
        <v>14</v>
      </c>
      <c r="P5482" s="5">
        <v>0.69930555555555496</v>
      </c>
      <c r="Q5482" s="5">
        <v>0.70486111111111105</v>
      </c>
      <c r="R5482">
        <v>27</v>
      </c>
      <c r="S5482" t="s">
        <v>51</v>
      </c>
      <c r="T5482">
        <v>1</v>
      </c>
      <c r="U5482">
        <v>35</v>
      </c>
      <c r="X5482" t="str">
        <f>VLOOKUP($S5482,Taxonomic!A:D,2,FALSE)</f>
        <v>sparidae</v>
      </c>
      <c r="Y5482" t="str">
        <f>VLOOKUP(S5482,Taxonomic!A:D,3,FALSE)</f>
        <v>diplodus</v>
      </c>
      <c r="Z5482" t="str">
        <f>VLOOKUP(S5482,Taxonomic!A:D,4,FALSE)</f>
        <v>argenteus</v>
      </c>
    </row>
    <row r="5483" spans="1:26" x14ac:dyDescent="0.2">
      <c r="A5483" t="s">
        <v>30</v>
      </c>
      <c r="B5483" t="s">
        <v>215</v>
      </c>
      <c r="C5483" s="4" t="s">
        <v>197</v>
      </c>
      <c r="D5483">
        <v>2021</v>
      </c>
      <c r="E5483">
        <v>2</v>
      </c>
      <c r="F5483" s="9">
        <v>1</v>
      </c>
      <c r="G5483" t="s">
        <v>455</v>
      </c>
      <c r="H5483" t="s">
        <v>151</v>
      </c>
      <c r="I5483">
        <f>VLOOKUP(B5483,Information_sites!D:E,2,FALSE)</f>
        <v>-24.100999999999999</v>
      </c>
      <c r="J5483">
        <f>VLOOKUP(B5483,Information_sites!D:F,3,FALSE)</f>
        <v>-45.6997</v>
      </c>
      <c r="K5483">
        <v>15</v>
      </c>
      <c r="L5483">
        <v>118</v>
      </c>
      <c r="M5483">
        <v>40</v>
      </c>
      <c r="N5483">
        <v>3.8</v>
      </c>
      <c r="O5483">
        <v>14</v>
      </c>
      <c r="P5483" s="5">
        <v>0.69930555555555496</v>
      </c>
      <c r="Q5483" s="5">
        <v>0.70486111111111105</v>
      </c>
      <c r="R5483">
        <v>27</v>
      </c>
      <c r="S5483" t="s">
        <v>44</v>
      </c>
      <c r="T5483">
        <v>2</v>
      </c>
      <c r="U5483">
        <v>40</v>
      </c>
      <c r="X5483" t="str">
        <f>VLOOKUP($S5483,Taxonomic!A:D,2,FALSE)</f>
        <v>pomacanthidae</v>
      </c>
      <c r="Y5483" t="str">
        <f>VLOOKUP(S5483,Taxonomic!A:D,3,FALSE)</f>
        <v>pomacanthus</v>
      </c>
      <c r="Z5483" t="str">
        <f>VLOOKUP(S5483,Taxonomic!A:D,4,FALSE)</f>
        <v>paru</v>
      </c>
    </row>
    <row r="5484" spans="1:26" x14ac:dyDescent="0.2">
      <c r="A5484" t="s">
        <v>30</v>
      </c>
      <c r="B5484" t="s">
        <v>215</v>
      </c>
      <c r="C5484" s="4" t="s">
        <v>197</v>
      </c>
      <c r="D5484">
        <v>2021</v>
      </c>
      <c r="E5484">
        <v>2</v>
      </c>
      <c r="F5484" s="9">
        <v>1</v>
      </c>
      <c r="G5484" t="s">
        <v>455</v>
      </c>
      <c r="H5484" t="s">
        <v>151</v>
      </c>
      <c r="I5484">
        <f>VLOOKUP(B5484,Information_sites!D:E,2,FALSE)</f>
        <v>-24.100999999999999</v>
      </c>
      <c r="J5484">
        <f>VLOOKUP(B5484,Information_sites!D:F,3,FALSE)</f>
        <v>-45.6997</v>
      </c>
      <c r="K5484">
        <v>15</v>
      </c>
      <c r="L5484">
        <v>118</v>
      </c>
      <c r="M5484">
        <v>40</v>
      </c>
      <c r="N5484">
        <v>3.8</v>
      </c>
      <c r="O5484">
        <v>14</v>
      </c>
      <c r="P5484" s="5">
        <v>0.69930555555555496</v>
      </c>
      <c r="Q5484" s="5">
        <v>0.70486111111111105</v>
      </c>
      <c r="R5484">
        <v>27</v>
      </c>
      <c r="S5484" t="s">
        <v>437</v>
      </c>
      <c r="T5484">
        <v>1</v>
      </c>
      <c r="U5484">
        <v>28</v>
      </c>
      <c r="X5484" t="str">
        <f>VLOOKUP($S5484,Taxonomic!A:D,2,FALSE)</f>
        <v>haemulidae</v>
      </c>
      <c r="Y5484" t="str">
        <f>VLOOKUP(S5484,Taxonomic!A:D,3,FALSE)</f>
        <v>haemulon</v>
      </c>
      <c r="Z5484" t="str">
        <f>VLOOKUP(S5484,Taxonomic!A:D,4,FALSE)</f>
        <v>atlanticus</v>
      </c>
    </row>
    <row r="5485" spans="1:26" x14ac:dyDescent="0.2">
      <c r="A5485" t="s">
        <v>30</v>
      </c>
      <c r="B5485" t="s">
        <v>215</v>
      </c>
      <c r="C5485" s="4" t="s">
        <v>197</v>
      </c>
      <c r="D5485">
        <v>2021</v>
      </c>
      <c r="E5485">
        <v>2</v>
      </c>
      <c r="F5485" s="9">
        <v>1</v>
      </c>
      <c r="G5485" t="s">
        <v>455</v>
      </c>
      <c r="H5485" t="s">
        <v>151</v>
      </c>
      <c r="I5485">
        <f>VLOOKUP(B5485,Information_sites!D:E,2,FALSE)</f>
        <v>-24.100999999999999</v>
      </c>
      <c r="J5485">
        <f>VLOOKUP(B5485,Information_sites!D:F,3,FALSE)</f>
        <v>-45.6997</v>
      </c>
      <c r="K5485">
        <v>15</v>
      </c>
      <c r="L5485">
        <v>118</v>
      </c>
      <c r="M5485">
        <v>40</v>
      </c>
      <c r="N5485">
        <v>3.8</v>
      </c>
      <c r="O5485">
        <v>14</v>
      </c>
      <c r="P5485" s="5">
        <v>0.69930555555555496</v>
      </c>
      <c r="Q5485" s="5">
        <v>0.70486111111111105</v>
      </c>
      <c r="R5485">
        <v>27</v>
      </c>
      <c r="S5485" t="s">
        <v>39</v>
      </c>
      <c r="T5485">
        <v>23</v>
      </c>
      <c r="U5485">
        <v>10</v>
      </c>
      <c r="X5485" t="str">
        <f>VLOOKUP($S5485,Taxonomic!A:D,2,FALSE)</f>
        <v>haemulidae</v>
      </c>
      <c r="Y5485" t="str">
        <f>VLOOKUP(S5485,Taxonomic!A:D,3,FALSE)</f>
        <v>haemulon</v>
      </c>
      <c r="Z5485" t="str">
        <f>VLOOKUP(S5485,Taxonomic!A:D,4,FALSE)</f>
        <v>aurolineatum</v>
      </c>
    </row>
    <row r="5486" spans="1:26" x14ac:dyDescent="0.2">
      <c r="A5486" t="s">
        <v>30</v>
      </c>
      <c r="B5486" t="s">
        <v>215</v>
      </c>
      <c r="C5486" s="4" t="s">
        <v>197</v>
      </c>
      <c r="D5486">
        <v>2021</v>
      </c>
      <c r="E5486">
        <v>2</v>
      </c>
      <c r="F5486" s="9">
        <v>1</v>
      </c>
      <c r="G5486" t="s">
        <v>455</v>
      </c>
      <c r="H5486" t="s">
        <v>151</v>
      </c>
      <c r="I5486">
        <f>VLOOKUP(B5486,Information_sites!D:E,2,FALSE)</f>
        <v>-24.100999999999999</v>
      </c>
      <c r="J5486">
        <f>VLOOKUP(B5486,Information_sites!D:F,3,FALSE)</f>
        <v>-45.6997</v>
      </c>
      <c r="K5486">
        <v>15</v>
      </c>
      <c r="L5486">
        <v>118</v>
      </c>
      <c r="M5486">
        <v>40</v>
      </c>
      <c r="N5486">
        <v>3.8</v>
      </c>
      <c r="O5486">
        <v>14</v>
      </c>
      <c r="P5486" s="5">
        <v>0.69930555555555496</v>
      </c>
      <c r="Q5486" s="5">
        <v>0.70486111111111105</v>
      </c>
      <c r="R5486">
        <v>27</v>
      </c>
      <c r="S5486" t="s">
        <v>39</v>
      </c>
      <c r="T5486">
        <v>4</v>
      </c>
      <c r="U5486">
        <v>12</v>
      </c>
      <c r="X5486" t="str">
        <f>VLOOKUP($S5486,Taxonomic!A:D,2,FALSE)</f>
        <v>haemulidae</v>
      </c>
      <c r="Y5486" t="str">
        <f>VLOOKUP(S5486,Taxonomic!A:D,3,FALSE)</f>
        <v>haemulon</v>
      </c>
      <c r="Z5486" t="str">
        <f>VLOOKUP(S5486,Taxonomic!A:D,4,FALSE)</f>
        <v>aurolineatum</v>
      </c>
    </row>
    <row r="5487" spans="1:26" x14ac:dyDescent="0.2">
      <c r="A5487" t="s">
        <v>30</v>
      </c>
      <c r="B5487" t="s">
        <v>215</v>
      </c>
      <c r="C5487" s="4" t="s">
        <v>197</v>
      </c>
      <c r="D5487">
        <v>2021</v>
      </c>
      <c r="E5487">
        <v>2</v>
      </c>
      <c r="F5487" s="9">
        <v>1</v>
      </c>
      <c r="G5487" t="s">
        <v>455</v>
      </c>
      <c r="H5487" t="s">
        <v>151</v>
      </c>
      <c r="I5487">
        <f>VLOOKUP(B5487,Information_sites!D:E,2,FALSE)</f>
        <v>-24.100999999999999</v>
      </c>
      <c r="J5487">
        <f>VLOOKUP(B5487,Information_sites!D:F,3,FALSE)</f>
        <v>-45.6997</v>
      </c>
      <c r="K5487">
        <v>15</v>
      </c>
      <c r="L5487">
        <v>118</v>
      </c>
      <c r="M5487">
        <v>40</v>
      </c>
      <c r="N5487">
        <v>3.8</v>
      </c>
      <c r="O5487">
        <v>14</v>
      </c>
      <c r="P5487" s="5">
        <v>0.69930555555555496</v>
      </c>
      <c r="Q5487" s="5">
        <v>0.70486111111111105</v>
      </c>
      <c r="R5487">
        <v>27</v>
      </c>
      <c r="S5487" t="s">
        <v>39</v>
      </c>
      <c r="T5487">
        <v>8</v>
      </c>
      <c r="U5487">
        <v>15</v>
      </c>
      <c r="X5487" t="str">
        <f>VLOOKUP($S5487,Taxonomic!A:D,2,FALSE)</f>
        <v>haemulidae</v>
      </c>
      <c r="Y5487" t="str">
        <f>VLOOKUP(S5487,Taxonomic!A:D,3,FALSE)</f>
        <v>haemulon</v>
      </c>
      <c r="Z5487" t="str">
        <f>VLOOKUP(S5487,Taxonomic!A:D,4,FALSE)</f>
        <v>aurolineatum</v>
      </c>
    </row>
    <row r="5488" spans="1:26" x14ac:dyDescent="0.2">
      <c r="A5488" t="s">
        <v>30</v>
      </c>
      <c r="B5488" t="s">
        <v>215</v>
      </c>
      <c r="C5488" s="4" t="s">
        <v>197</v>
      </c>
      <c r="D5488">
        <v>2021</v>
      </c>
      <c r="E5488">
        <v>2</v>
      </c>
      <c r="F5488" s="9">
        <v>1</v>
      </c>
      <c r="G5488" t="s">
        <v>455</v>
      </c>
      <c r="H5488" t="s">
        <v>151</v>
      </c>
      <c r="I5488">
        <f>VLOOKUP(B5488,Information_sites!D:E,2,FALSE)</f>
        <v>-24.100999999999999</v>
      </c>
      <c r="J5488">
        <f>VLOOKUP(B5488,Information_sites!D:F,3,FALSE)</f>
        <v>-45.6997</v>
      </c>
      <c r="K5488">
        <v>15</v>
      </c>
      <c r="L5488">
        <v>118</v>
      </c>
      <c r="M5488">
        <v>40</v>
      </c>
      <c r="N5488">
        <v>3.8</v>
      </c>
      <c r="O5488">
        <v>14</v>
      </c>
      <c r="P5488" s="5">
        <v>0.69930555555555496</v>
      </c>
      <c r="Q5488" s="5">
        <v>0.70486111111111105</v>
      </c>
      <c r="R5488">
        <v>27</v>
      </c>
      <c r="S5488" t="s">
        <v>39</v>
      </c>
      <c r="T5488">
        <v>2</v>
      </c>
      <c r="U5488">
        <v>17</v>
      </c>
      <c r="X5488" t="str">
        <f>VLOOKUP($S5488,Taxonomic!A:D,2,FALSE)</f>
        <v>haemulidae</v>
      </c>
      <c r="Y5488" t="str">
        <f>VLOOKUP(S5488,Taxonomic!A:D,3,FALSE)</f>
        <v>haemulon</v>
      </c>
      <c r="Z5488" t="str">
        <f>VLOOKUP(S5488,Taxonomic!A:D,4,FALSE)</f>
        <v>aurolineatum</v>
      </c>
    </row>
    <row r="5489" spans="1:26" x14ac:dyDescent="0.2">
      <c r="A5489" t="s">
        <v>30</v>
      </c>
      <c r="B5489" t="s">
        <v>215</v>
      </c>
      <c r="C5489" s="4" t="s">
        <v>197</v>
      </c>
      <c r="D5489">
        <v>2021</v>
      </c>
      <c r="E5489">
        <v>2</v>
      </c>
      <c r="F5489" s="9">
        <v>1</v>
      </c>
      <c r="G5489" t="s">
        <v>455</v>
      </c>
      <c r="H5489" t="s">
        <v>151</v>
      </c>
      <c r="I5489">
        <f>VLOOKUP(B5489,Information_sites!D:E,2,FALSE)</f>
        <v>-24.100999999999999</v>
      </c>
      <c r="J5489">
        <f>VLOOKUP(B5489,Information_sites!D:F,3,FALSE)</f>
        <v>-45.6997</v>
      </c>
      <c r="K5489">
        <v>15</v>
      </c>
      <c r="L5489">
        <v>118</v>
      </c>
      <c r="M5489">
        <v>40</v>
      </c>
      <c r="N5489">
        <v>3.8</v>
      </c>
      <c r="O5489">
        <v>14</v>
      </c>
      <c r="P5489" s="5">
        <v>0.69930555555555496</v>
      </c>
      <c r="Q5489" s="5">
        <v>0.70486111111111105</v>
      </c>
      <c r="R5489">
        <v>27</v>
      </c>
      <c r="S5489" t="s">
        <v>39</v>
      </c>
      <c r="T5489">
        <v>20</v>
      </c>
      <c r="U5489">
        <v>5</v>
      </c>
      <c r="X5489" t="str">
        <f>VLOOKUP($S5489,Taxonomic!A:D,2,FALSE)</f>
        <v>haemulidae</v>
      </c>
      <c r="Y5489" t="str">
        <f>VLOOKUP(S5489,Taxonomic!A:D,3,FALSE)</f>
        <v>haemulon</v>
      </c>
      <c r="Z5489" t="str">
        <f>VLOOKUP(S5489,Taxonomic!A:D,4,FALSE)</f>
        <v>aurolineatum</v>
      </c>
    </row>
    <row r="5490" spans="1:26" x14ac:dyDescent="0.2">
      <c r="A5490" t="s">
        <v>30</v>
      </c>
      <c r="B5490" t="s">
        <v>215</v>
      </c>
      <c r="C5490" s="4" t="s">
        <v>197</v>
      </c>
      <c r="D5490">
        <v>2021</v>
      </c>
      <c r="E5490">
        <v>2</v>
      </c>
      <c r="F5490" s="9">
        <v>1</v>
      </c>
      <c r="G5490" t="s">
        <v>455</v>
      </c>
      <c r="H5490" t="s">
        <v>151</v>
      </c>
      <c r="I5490">
        <f>VLOOKUP(B5490,Information_sites!D:E,2,FALSE)</f>
        <v>-24.100999999999999</v>
      </c>
      <c r="J5490">
        <f>VLOOKUP(B5490,Information_sites!D:F,3,FALSE)</f>
        <v>-45.6997</v>
      </c>
      <c r="K5490">
        <v>15</v>
      </c>
      <c r="L5490">
        <v>118</v>
      </c>
      <c r="M5490">
        <v>40</v>
      </c>
      <c r="N5490">
        <v>3.8</v>
      </c>
      <c r="O5490">
        <v>14</v>
      </c>
      <c r="P5490" s="5">
        <v>0.69930555555555496</v>
      </c>
      <c r="Q5490" s="5">
        <v>0.70486111111111105</v>
      </c>
      <c r="R5490">
        <v>27</v>
      </c>
      <c r="S5490" t="s">
        <v>75</v>
      </c>
      <c r="T5490">
        <v>1</v>
      </c>
      <c r="U5490">
        <v>17</v>
      </c>
      <c r="X5490" t="str">
        <f>VLOOKUP($S5490,Taxonomic!A:D,2,FALSE)</f>
        <v>labridae</v>
      </c>
      <c r="Y5490" t="str">
        <f>VLOOKUP(S5490,Taxonomic!A:D,3,FALSE)</f>
        <v>halichoeres</v>
      </c>
      <c r="Z5490" t="str">
        <f>VLOOKUP(S5490,Taxonomic!A:D,4,FALSE)</f>
        <v>brasiliensis</v>
      </c>
    </row>
    <row r="5491" spans="1:26" x14ac:dyDescent="0.2">
      <c r="A5491" t="s">
        <v>30</v>
      </c>
      <c r="B5491" t="s">
        <v>215</v>
      </c>
      <c r="C5491" s="4" t="s">
        <v>197</v>
      </c>
      <c r="D5491">
        <v>2021</v>
      </c>
      <c r="E5491">
        <v>2</v>
      </c>
      <c r="F5491" s="9">
        <v>1</v>
      </c>
      <c r="G5491" t="s">
        <v>455</v>
      </c>
      <c r="H5491" t="s">
        <v>151</v>
      </c>
      <c r="I5491">
        <f>VLOOKUP(B5491,Information_sites!D:E,2,FALSE)</f>
        <v>-24.100999999999999</v>
      </c>
      <c r="J5491">
        <f>VLOOKUP(B5491,Information_sites!D:F,3,FALSE)</f>
        <v>-45.6997</v>
      </c>
      <c r="K5491">
        <v>15</v>
      </c>
      <c r="L5491">
        <v>118</v>
      </c>
      <c r="M5491">
        <v>40</v>
      </c>
      <c r="N5491">
        <v>3.8</v>
      </c>
      <c r="O5491">
        <v>14</v>
      </c>
      <c r="P5491" s="5">
        <v>0.69930555555555496</v>
      </c>
      <c r="Q5491" s="5">
        <v>0.70486111111111105</v>
      </c>
      <c r="R5491">
        <v>27</v>
      </c>
      <c r="S5491" t="s">
        <v>75</v>
      </c>
      <c r="T5491">
        <v>1</v>
      </c>
      <c r="U5491">
        <v>32</v>
      </c>
      <c r="X5491" t="str">
        <f>VLOOKUP($S5491,Taxonomic!A:D,2,FALSE)</f>
        <v>labridae</v>
      </c>
      <c r="Y5491" t="str">
        <f>VLOOKUP(S5491,Taxonomic!A:D,3,FALSE)</f>
        <v>halichoeres</v>
      </c>
      <c r="Z5491" t="str">
        <f>VLOOKUP(S5491,Taxonomic!A:D,4,FALSE)</f>
        <v>brasiliensis</v>
      </c>
    </row>
    <row r="5492" spans="1:26" x14ac:dyDescent="0.2">
      <c r="A5492" t="s">
        <v>30</v>
      </c>
      <c r="B5492" t="s">
        <v>215</v>
      </c>
      <c r="C5492" s="4" t="s">
        <v>197</v>
      </c>
      <c r="D5492">
        <v>2021</v>
      </c>
      <c r="E5492">
        <v>2</v>
      </c>
      <c r="F5492" s="9">
        <v>1</v>
      </c>
      <c r="G5492" t="s">
        <v>455</v>
      </c>
      <c r="H5492" t="s">
        <v>151</v>
      </c>
      <c r="I5492">
        <f>VLOOKUP(B5492,Information_sites!D:E,2,FALSE)</f>
        <v>-24.100999999999999</v>
      </c>
      <c r="J5492">
        <f>VLOOKUP(B5492,Information_sites!D:F,3,FALSE)</f>
        <v>-45.6997</v>
      </c>
      <c r="K5492">
        <v>15</v>
      </c>
      <c r="L5492">
        <v>118</v>
      </c>
      <c r="M5492">
        <v>40</v>
      </c>
      <c r="N5492">
        <v>3.8</v>
      </c>
      <c r="O5492">
        <v>14</v>
      </c>
      <c r="P5492" s="5">
        <v>0.69930555555555496</v>
      </c>
      <c r="Q5492" s="5">
        <v>0.70486111111111105</v>
      </c>
      <c r="R5492">
        <v>27</v>
      </c>
      <c r="S5492" t="s">
        <v>92</v>
      </c>
      <c r="T5492">
        <v>1</v>
      </c>
      <c r="U5492">
        <v>6</v>
      </c>
      <c r="X5492" t="str">
        <f>VLOOKUP($S5492,Taxonomic!A:D,2,FALSE)</f>
        <v>labrisomidae</v>
      </c>
      <c r="Y5492" t="str">
        <f>VLOOKUP(S5492,Taxonomic!A:D,3,FALSE)</f>
        <v>gobioclinus</v>
      </c>
      <c r="Z5492" t="str">
        <f>VLOOKUP(S5492,Taxonomic!A:D,4,FALSE)</f>
        <v>kalisherae</v>
      </c>
    </row>
    <row r="5493" spans="1:26" x14ac:dyDescent="0.2">
      <c r="A5493" t="s">
        <v>30</v>
      </c>
      <c r="B5493" t="s">
        <v>215</v>
      </c>
      <c r="C5493" s="4" t="s">
        <v>197</v>
      </c>
      <c r="D5493">
        <v>2021</v>
      </c>
      <c r="E5493">
        <v>2</v>
      </c>
      <c r="F5493" s="9">
        <v>1</v>
      </c>
      <c r="G5493" t="s">
        <v>455</v>
      </c>
      <c r="H5493" t="s">
        <v>151</v>
      </c>
      <c r="I5493">
        <f>VLOOKUP(B5493,Information_sites!D:E,2,FALSE)</f>
        <v>-24.100999999999999</v>
      </c>
      <c r="J5493">
        <f>VLOOKUP(B5493,Information_sites!D:F,3,FALSE)</f>
        <v>-45.6997</v>
      </c>
      <c r="K5493">
        <v>15</v>
      </c>
      <c r="L5493">
        <v>118</v>
      </c>
      <c r="M5493">
        <v>40</v>
      </c>
      <c r="N5493">
        <v>3.8</v>
      </c>
      <c r="O5493">
        <v>14</v>
      </c>
      <c r="P5493" s="5">
        <v>0.69930555555555496</v>
      </c>
      <c r="Q5493" s="5">
        <v>0.70486111111111105</v>
      </c>
      <c r="R5493">
        <v>27</v>
      </c>
      <c r="S5493" t="s">
        <v>33</v>
      </c>
      <c r="T5493">
        <v>4</v>
      </c>
      <c r="U5493">
        <v>3</v>
      </c>
      <c r="X5493" t="str">
        <f>VLOOKUP($S5493,Taxonomic!A:D,2,FALSE)</f>
        <v>pomacentridae</v>
      </c>
      <c r="Y5493" t="str">
        <f>VLOOKUP(S5493,Taxonomic!A:D,3,FALSE)</f>
        <v>abudefduf</v>
      </c>
      <c r="Z5493" t="str">
        <f>VLOOKUP(S5493,Taxonomic!A:D,4,FALSE)</f>
        <v>saxatilis</v>
      </c>
    </row>
    <row r="5494" spans="1:26" x14ac:dyDescent="0.2">
      <c r="A5494" t="s">
        <v>30</v>
      </c>
      <c r="B5494" t="s">
        <v>215</v>
      </c>
      <c r="C5494" s="4" t="s">
        <v>197</v>
      </c>
      <c r="D5494">
        <v>2021</v>
      </c>
      <c r="E5494">
        <v>2</v>
      </c>
      <c r="F5494" s="9">
        <v>1</v>
      </c>
      <c r="G5494" t="s">
        <v>455</v>
      </c>
      <c r="H5494" t="s">
        <v>151</v>
      </c>
      <c r="I5494">
        <f>VLOOKUP(B5494,Information_sites!D:E,2,FALSE)</f>
        <v>-24.100999999999999</v>
      </c>
      <c r="J5494">
        <f>VLOOKUP(B5494,Information_sites!D:F,3,FALSE)</f>
        <v>-45.6997</v>
      </c>
      <c r="K5494">
        <v>15</v>
      </c>
      <c r="L5494">
        <v>118</v>
      </c>
      <c r="M5494">
        <v>40</v>
      </c>
      <c r="N5494">
        <v>3.8</v>
      </c>
      <c r="O5494">
        <v>14</v>
      </c>
      <c r="P5494" s="5">
        <v>0.69930555555555496</v>
      </c>
      <c r="Q5494" s="5">
        <v>0.70486111111111105</v>
      </c>
      <c r="R5494">
        <v>27</v>
      </c>
      <c r="S5494" t="s">
        <v>33</v>
      </c>
      <c r="T5494">
        <v>9</v>
      </c>
      <c r="U5494">
        <v>5</v>
      </c>
      <c r="X5494" t="str">
        <f>VLOOKUP($S5494,Taxonomic!A:D,2,FALSE)</f>
        <v>pomacentridae</v>
      </c>
      <c r="Y5494" t="str">
        <f>VLOOKUP(S5494,Taxonomic!A:D,3,FALSE)</f>
        <v>abudefduf</v>
      </c>
      <c r="Z5494" t="str">
        <f>VLOOKUP(S5494,Taxonomic!A:D,4,FALSE)</f>
        <v>saxatilis</v>
      </c>
    </row>
    <row r="5495" spans="1:26" x14ac:dyDescent="0.2">
      <c r="A5495" t="s">
        <v>30</v>
      </c>
      <c r="B5495" t="s">
        <v>215</v>
      </c>
      <c r="C5495" s="4" t="s">
        <v>197</v>
      </c>
      <c r="D5495">
        <v>2021</v>
      </c>
      <c r="E5495">
        <v>2</v>
      </c>
      <c r="F5495" s="9">
        <v>1</v>
      </c>
      <c r="G5495" t="s">
        <v>455</v>
      </c>
      <c r="H5495" t="s">
        <v>151</v>
      </c>
      <c r="I5495">
        <f>VLOOKUP(B5495,Information_sites!D:E,2,FALSE)</f>
        <v>-24.100999999999999</v>
      </c>
      <c r="J5495">
        <f>VLOOKUP(B5495,Information_sites!D:F,3,FALSE)</f>
        <v>-45.6997</v>
      </c>
      <c r="K5495">
        <v>15</v>
      </c>
      <c r="L5495">
        <v>118</v>
      </c>
      <c r="M5495">
        <v>40</v>
      </c>
      <c r="N5495">
        <v>3.8</v>
      </c>
      <c r="O5495">
        <v>14</v>
      </c>
      <c r="P5495" s="5">
        <v>0.69930555555555496</v>
      </c>
      <c r="Q5495" s="5">
        <v>0.70486111111111105</v>
      </c>
      <c r="R5495">
        <v>27</v>
      </c>
      <c r="S5495" t="s">
        <v>55</v>
      </c>
      <c r="T5495">
        <v>2</v>
      </c>
      <c r="U5495">
        <v>3</v>
      </c>
      <c r="X5495" t="str">
        <f>VLOOKUP($S5495,Taxonomic!A:D,2,FALSE)</f>
        <v>blenniidae</v>
      </c>
      <c r="Y5495" t="str">
        <f>VLOOKUP(S5495,Taxonomic!A:D,3,FALSE)</f>
        <v>parablennius</v>
      </c>
      <c r="Z5495" t="str">
        <f>VLOOKUP(S5495,Taxonomic!A:D,4,FALSE)</f>
        <v>pilicornis</v>
      </c>
    </row>
    <row r="5496" spans="1:26" x14ac:dyDescent="0.2">
      <c r="A5496" t="s">
        <v>30</v>
      </c>
      <c r="B5496" t="s">
        <v>215</v>
      </c>
      <c r="C5496" s="4" t="s">
        <v>197</v>
      </c>
      <c r="D5496">
        <v>2021</v>
      </c>
      <c r="E5496">
        <v>2</v>
      </c>
      <c r="F5496" s="9">
        <v>1</v>
      </c>
      <c r="G5496" t="s">
        <v>455</v>
      </c>
      <c r="H5496" t="s">
        <v>151</v>
      </c>
      <c r="I5496">
        <f>VLOOKUP(B5496,Information_sites!D:E,2,FALSE)</f>
        <v>-24.100999999999999</v>
      </c>
      <c r="J5496">
        <f>VLOOKUP(B5496,Information_sites!D:F,3,FALSE)</f>
        <v>-45.6997</v>
      </c>
      <c r="K5496">
        <v>15</v>
      </c>
      <c r="L5496">
        <v>118</v>
      </c>
      <c r="M5496">
        <v>40</v>
      </c>
      <c r="N5496">
        <v>3.8</v>
      </c>
      <c r="O5496">
        <v>14</v>
      </c>
      <c r="P5496" s="5">
        <v>0.69930555555555496</v>
      </c>
      <c r="Q5496" s="5">
        <v>0.70486111111111105</v>
      </c>
      <c r="R5496">
        <v>27</v>
      </c>
      <c r="S5496" t="s">
        <v>55</v>
      </c>
      <c r="T5496">
        <v>2</v>
      </c>
      <c r="U5496">
        <v>5</v>
      </c>
      <c r="X5496" t="str">
        <f>VLOOKUP($S5496,Taxonomic!A:D,2,FALSE)</f>
        <v>blenniidae</v>
      </c>
      <c r="Y5496" t="str">
        <f>VLOOKUP(S5496,Taxonomic!A:D,3,FALSE)</f>
        <v>parablennius</v>
      </c>
      <c r="Z5496" t="str">
        <f>VLOOKUP(S5496,Taxonomic!A:D,4,FALSE)</f>
        <v>pilicornis</v>
      </c>
    </row>
    <row r="5497" spans="1:26" x14ac:dyDescent="0.2">
      <c r="A5497" t="s">
        <v>30</v>
      </c>
      <c r="B5497" t="s">
        <v>215</v>
      </c>
      <c r="C5497" s="4" t="s">
        <v>197</v>
      </c>
      <c r="D5497">
        <v>2021</v>
      </c>
      <c r="E5497">
        <v>2</v>
      </c>
      <c r="F5497" s="9">
        <v>1</v>
      </c>
      <c r="G5497" t="s">
        <v>455</v>
      </c>
      <c r="H5497" t="s">
        <v>151</v>
      </c>
      <c r="I5497">
        <f>VLOOKUP(B5497,Information_sites!D:E,2,FALSE)</f>
        <v>-24.100999999999999</v>
      </c>
      <c r="J5497">
        <f>VLOOKUP(B5497,Information_sites!D:F,3,FALSE)</f>
        <v>-45.6997</v>
      </c>
      <c r="K5497">
        <v>15</v>
      </c>
      <c r="L5497">
        <v>118</v>
      </c>
      <c r="M5497">
        <v>40</v>
      </c>
      <c r="N5497">
        <v>3.8</v>
      </c>
      <c r="O5497">
        <v>14</v>
      </c>
      <c r="P5497" s="5">
        <v>0.69930555555555496</v>
      </c>
      <c r="Q5497" s="5">
        <v>0.70486111111111105</v>
      </c>
      <c r="R5497">
        <v>27</v>
      </c>
      <c r="S5497" t="s">
        <v>55</v>
      </c>
      <c r="T5497">
        <v>1</v>
      </c>
      <c r="U5497">
        <v>7</v>
      </c>
      <c r="X5497" t="str">
        <f>VLOOKUP($S5497,Taxonomic!A:D,2,FALSE)</f>
        <v>blenniidae</v>
      </c>
      <c r="Y5497" t="str">
        <f>VLOOKUP(S5497,Taxonomic!A:D,3,FALSE)</f>
        <v>parablennius</v>
      </c>
      <c r="Z5497" t="str">
        <f>VLOOKUP(S5497,Taxonomic!A:D,4,FALSE)</f>
        <v>pilicornis</v>
      </c>
    </row>
    <row r="5498" spans="1:26" x14ac:dyDescent="0.2">
      <c r="A5498" t="s">
        <v>30</v>
      </c>
      <c r="B5498" t="s">
        <v>215</v>
      </c>
      <c r="C5498" s="4" t="s">
        <v>197</v>
      </c>
      <c r="D5498">
        <v>2021</v>
      </c>
      <c r="E5498">
        <v>2</v>
      </c>
      <c r="F5498" s="9">
        <v>1</v>
      </c>
      <c r="G5498" t="s">
        <v>455</v>
      </c>
      <c r="H5498" t="s">
        <v>151</v>
      </c>
      <c r="I5498">
        <f>VLOOKUP(B5498,Information_sites!D:E,2,FALSE)</f>
        <v>-24.100999999999999</v>
      </c>
      <c r="J5498">
        <f>VLOOKUP(B5498,Information_sites!D:F,3,FALSE)</f>
        <v>-45.6997</v>
      </c>
      <c r="K5498">
        <v>15</v>
      </c>
      <c r="L5498">
        <v>119</v>
      </c>
      <c r="M5498">
        <v>40</v>
      </c>
      <c r="N5498">
        <v>3.8</v>
      </c>
      <c r="O5498">
        <v>14</v>
      </c>
      <c r="P5498" s="5">
        <v>0.69930555555555496</v>
      </c>
      <c r="Q5498" s="5">
        <v>0.70486111111111105</v>
      </c>
      <c r="R5498">
        <v>27</v>
      </c>
      <c r="S5498" t="s">
        <v>69</v>
      </c>
      <c r="T5498">
        <v>1</v>
      </c>
      <c r="U5498">
        <v>4</v>
      </c>
      <c r="X5498" t="str">
        <f>VLOOKUP($S5498,Taxonomic!A:D,2,FALSE)</f>
        <v>labrisomidae</v>
      </c>
      <c r="Y5498" t="str">
        <f>VLOOKUP(S5498,Taxonomic!A:D,3,FALSE)</f>
        <v>malacoctenus</v>
      </c>
      <c r="Z5498" t="str">
        <f>VLOOKUP(S5498,Taxonomic!A:D,4,FALSE)</f>
        <v>delalandii</v>
      </c>
    </row>
    <row r="5499" spans="1:26" x14ac:dyDescent="0.2">
      <c r="A5499" t="s">
        <v>30</v>
      </c>
      <c r="B5499" t="s">
        <v>59</v>
      </c>
      <c r="C5499" t="s">
        <v>208</v>
      </c>
      <c r="D5499">
        <v>2021</v>
      </c>
      <c r="E5499">
        <v>2</v>
      </c>
      <c r="F5499" s="8">
        <v>2</v>
      </c>
      <c r="G5499" t="s">
        <v>455</v>
      </c>
      <c r="H5499" t="s">
        <v>151</v>
      </c>
      <c r="I5499">
        <f>VLOOKUP(B5499,Information_sites!D:E,2,FALSE)</f>
        <v>-24.097747999999999</v>
      </c>
      <c r="J5499">
        <f>VLOOKUP(B5499,Information_sites!D:F,3,FALSE)</f>
        <v>-45.688487000000002</v>
      </c>
      <c r="K5499">
        <v>1</v>
      </c>
      <c r="L5499">
        <v>120</v>
      </c>
      <c r="M5499">
        <v>40</v>
      </c>
      <c r="N5499">
        <v>5.8</v>
      </c>
      <c r="O5499">
        <v>12</v>
      </c>
      <c r="P5499" s="5">
        <v>0.42708333333333298</v>
      </c>
      <c r="Q5499" s="5">
        <v>0.43194444444444402</v>
      </c>
      <c r="R5499">
        <v>25</v>
      </c>
      <c r="S5499" t="s">
        <v>33</v>
      </c>
      <c r="T5499">
        <v>2</v>
      </c>
      <c r="U5499">
        <v>15</v>
      </c>
      <c r="X5499" t="str">
        <f>VLOOKUP($S5499,Taxonomic!A:D,2,FALSE)</f>
        <v>pomacentridae</v>
      </c>
      <c r="Y5499" t="str">
        <f>VLOOKUP(S5499,Taxonomic!A:D,3,FALSE)</f>
        <v>abudefduf</v>
      </c>
      <c r="Z5499" t="str">
        <f>VLOOKUP(S5499,Taxonomic!A:D,4,FALSE)</f>
        <v>saxatilis</v>
      </c>
    </row>
    <row r="5500" spans="1:26" x14ac:dyDescent="0.2">
      <c r="A5500" t="s">
        <v>30</v>
      </c>
      <c r="B5500" t="s">
        <v>59</v>
      </c>
      <c r="C5500" t="s">
        <v>208</v>
      </c>
      <c r="D5500">
        <v>2021</v>
      </c>
      <c r="E5500">
        <v>2</v>
      </c>
      <c r="F5500" s="8">
        <v>2</v>
      </c>
      <c r="G5500" t="s">
        <v>455</v>
      </c>
      <c r="H5500" t="s">
        <v>151</v>
      </c>
      <c r="I5500">
        <f>VLOOKUP(B5500,Information_sites!D:E,2,FALSE)</f>
        <v>-24.097747999999999</v>
      </c>
      <c r="J5500">
        <f>VLOOKUP(B5500,Information_sites!D:F,3,FALSE)</f>
        <v>-45.688487000000002</v>
      </c>
      <c r="K5500">
        <v>1</v>
      </c>
      <c r="L5500">
        <v>120</v>
      </c>
      <c r="M5500">
        <v>40</v>
      </c>
      <c r="N5500">
        <v>5.8</v>
      </c>
      <c r="O5500">
        <v>12</v>
      </c>
      <c r="P5500" s="5">
        <v>0.42708333333333298</v>
      </c>
      <c r="Q5500" s="5">
        <v>0.43194444444444402</v>
      </c>
      <c r="R5500">
        <v>25</v>
      </c>
      <c r="S5500" t="s">
        <v>33</v>
      </c>
      <c r="T5500">
        <v>4</v>
      </c>
      <c r="U5500">
        <v>17</v>
      </c>
      <c r="X5500" t="str">
        <f>VLOOKUP($S5500,Taxonomic!A:D,2,FALSE)</f>
        <v>pomacentridae</v>
      </c>
      <c r="Y5500" t="str">
        <f>VLOOKUP(S5500,Taxonomic!A:D,3,FALSE)</f>
        <v>abudefduf</v>
      </c>
      <c r="Z5500" t="str">
        <f>VLOOKUP(S5500,Taxonomic!A:D,4,FALSE)</f>
        <v>saxatilis</v>
      </c>
    </row>
    <row r="5501" spans="1:26" x14ac:dyDescent="0.2">
      <c r="A5501" t="s">
        <v>30</v>
      </c>
      <c r="B5501" t="s">
        <v>59</v>
      </c>
      <c r="C5501" t="s">
        <v>208</v>
      </c>
      <c r="D5501">
        <v>2021</v>
      </c>
      <c r="E5501">
        <v>2</v>
      </c>
      <c r="F5501" s="8">
        <v>2</v>
      </c>
      <c r="G5501" t="s">
        <v>455</v>
      </c>
      <c r="H5501" t="s">
        <v>151</v>
      </c>
      <c r="I5501">
        <f>VLOOKUP(B5501,Information_sites!D:E,2,FALSE)</f>
        <v>-24.097747999999999</v>
      </c>
      <c r="J5501">
        <f>VLOOKUP(B5501,Information_sites!D:F,3,FALSE)</f>
        <v>-45.688487000000002</v>
      </c>
      <c r="K5501">
        <v>1</v>
      </c>
      <c r="L5501">
        <v>120</v>
      </c>
      <c r="M5501">
        <v>40</v>
      </c>
      <c r="N5501">
        <v>5.8</v>
      </c>
      <c r="O5501">
        <v>12</v>
      </c>
      <c r="P5501" s="5">
        <v>0.42708333333333298</v>
      </c>
      <c r="Q5501" s="5">
        <v>0.43194444444444402</v>
      </c>
      <c r="R5501">
        <v>25</v>
      </c>
      <c r="S5501" t="s">
        <v>50</v>
      </c>
      <c r="T5501">
        <v>1</v>
      </c>
      <c r="U5501">
        <v>22</v>
      </c>
      <c r="X5501" t="str">
        <f>VLOOKUP($S5501,Taxonomic!A:D,2,FALSE)</f>
        <v>haemulidae</v>
      </c>
      <c r="Y5501" t="str">
        <f>VLOOKUP(S5501,Taxonomic!A:D,3,FALSE)</f>
        <v>anisotremus</v>
      </c>
      <c r="Z5501" t="str">
        <f>VLOOKUP(S5501,Taxonomic!A:D,4,FALSE)</f>
        <v>virginicus</v>
      </c>
    </row>
    <row r="5502" spans="1:26" x14ac:dyDescent="0.2">
      <c r="A5502" t="s">
        <v>30</v>
      </c>
      <c r="B5502" t="s">
        <v>59</v>
      </c>
      <c r="C5502" t="s">
        <v>208</v>
      </c>
      <c r="D5502">
        <v>2021</v>
      </c>
      <c r="E5502">
        <v>2</v>
      </c>
      <c r="F5502" s="8">
        <v>2</v>
      </c>
      <c r="G5502" t="s">
        <v>455</v>
      </c>
      <c r="H5502" t="s">
        <v>151</v>
      </c>
      <c r="I5502">
        <f>VLOOKUP(B5502,Information_sites!D:E,2,FALSE)</f>
        <v>-24.097747999999999</v>
      </c>
      <c r="J5502">
        <f>VLOOKUP(B5502,Information_sites!D:F,3,FALSE)</f>
        <v>-45.688487000000002</v>
      </c>
      <c r="K5502">
        <v>1</v>
      </c>
      <c r="L5502">
        <v>120</v>
      </c>
      <c r="M5502">
        <v>40</v>
      </c>
      <c r="N5502">
        <v>5.8</v>
      </c>
      <c r="O5502">
        <v>12</v>
      </c>
      <c r="P5502" s="5">
        <v>0.42708333333333298</v>
      </c>
      <c r="Q5502" s="5">
        <v>0.43194444444444402</v>
      </c>
      <c r="R5502">
        <v>25</v>
      </c>
      <c r="S5502" t="s">
        <v>39</v>
      </c>
      <c r="T5502">
        <v>80</v>
      </c>
      <c r="U5502">
        <v>10</v>
      </c>
      <c r="X5502" t="str">
        <f>VLOOKUP($S5502,Taxonomic!A:D,2,FALSE)</f>
        <v>haemulidae</v>
      </c>
      <c r="Y5502" t="str">
        <f>VLOOKUP(S5502,Taxonomic!A:D,3,FALSE)</f>
        <v>haemulon</v>
      </c>
      <c r="Z5502" t="str">
        <f>VLOOKUP(S5502,Taxonomic!A:D,4,FALSE)</f>
        <v>aurolineatum</v>
      </c>
    </row>
    <row r="5503" spans="1:26" x14ac:dyDescent="0.2">
      <c r="A5503" t="s">
        <v>30</v>
      </c>
      <c r="B5503" t="s">
        <v>59</v>
      </c>
      <c r="C5503" t="s">
        <v>208</v>
      </c>
      <c r="D5503">
        <v>2021</v>
      </c>
      <c r="E5503">
        <v>2</v>
      </c>
      <c r="F5503" s="8">
        <v>2</v>
      </c>
      <c r="G5503" t="s">
        <v>455</v>
      </c>
      <c r="H5503" t="s">
        <v>151</v>
      </c>
      <c r="I5503">
        <f>VLOOKUP(B5503,Information_sites!D:E,2,FALSE)</f>
        <v>-24.097747999999999</v>
      </c>
      <c r="J5503">
        <f>VLOOKUP(B5503,Information_sites!D:F,3,FALSE)</f>
        <v>-45.688487000000002</v>
      </c>
      <c r="K5503">
        <v>1</v>
      </c>
      <c r="L5503">
        <v>120</v>
      </c>
      <c r="M5503">
        <v>40</v>
      </c>
      <c r="N5503">
        <v>5.8</v>
      </c>
      <c r="O5503">
        <v>12</v>
      </c>
      <c r="P5503" s="5">
        <v>0.42708333333333298</v>
      </c>
      <c r="Q5503" s="5">
        <v>0.43194444444444402</v>
      </c>
      <c r="R5503">
        <v>25</v>
      </c>
      <c r="S5503" t="s">
        <v>39</v>
      </c>
      <c r="T5503">
        <v>5</v>
      </c>
      <c r="U5503">
        <v>20</v>
      </c>
      <c r="X5503" t="str">
        <f>VLOOKUP($S5503,Taxonomic!A:D,2,FALSE)</f>
        <v>haemulidae</v>
      </c>
      <c r="Y5503" t="str">
        <f>VLOOKUP(S5503,Taxonomic!A:D,3,FALSE)</f>
        <v>haemulon</v>
      </c>
      <c r="Z5503" t="str">
        <f>VLOOKUP(S5503,Taxonomic!A:D,4,FALSE)</f>
        <v>aurolineatum</v>
      </c>
    </row>
    <row r="5504" spans="1:26" x14ac:dyDescent="0.2">
      <c r="A5504" t="s">
        <v>30</v>
      </c>
      <c r="B5504" t="s">
        <v>59</v>
      </c>
      <c r="C5504" t="s">
        <v>208</v>
      </c>
      <c r="D5504">
        <v>2021</v>
      </c>
      <c r="E5504">
        <v>2</v>
      </c>
      <c r="F5504" s="8">
        <v>2</v>
      </c>
      <c r="G5504" t="s">
        <v>455</v>
      </c>
      <c r="H5504" t="s">
        <v>151</v>
      </c>
      <c r="I5504">
        <f>VLOOKUP(B5504,Information_sites!D:E,2,FALSE)</f>
        <v>-24.097747999999999</v>
      </c>
      <c r="J5504">
        <f>VLOOKUP(B5504,Information_sites!D:F,3,FALSE)</f>
        <v>-45.688487000000002</v>
      </c>
      <c r="K5504">
        <v>1</v>
      </c>
      <c r="L5504">
        <v>120</v>
      </c>
      <c r="M5504">
        <v>40</v>
      </c>
      <c r="N5504">
        <v>5.8</v>
      </c>
      <c r="O5504">
        <v>12</v>
      </c>
      <c r="P5504" s="5">
        <v>0.42708333333333298</v>
      </c>
      <c r="Q5504" s="5">
        <v>0.43194444444444402</v>
      </c>
      <c r="R5504">
        <v>25</v>
      </c>
      <c r="S5504" t="s">
        <v>39</v>
      </c>
      <c r="T5504">
        <v>2</v>
      </c>
      <c r="U5504">
        <v>15</v>
      </c>
      <c r="X5504" t="str">
        <f>VLOOKUP($S5504,Taxonomic!A:D,2,FALSE)</f>
        <v>haemulidae</v>
      </c>
      <c r="Y5504" t="str">
        <f>VLOOKUP(S5504,Taxonomic!A:D,3,FALSE)</f>
        <v>haemulon</v>
      </c>
      <c r="Z5504" t="str">
        <f>VLOOKUP(S5504,Taxonomic!A:D,4,FALSE)</f>
        <v>aurolineatum</v>
      </c>
    </row>
    <row r="5505" spans="1:26" x14ac:dyDescent="0.2">
      <c r="A5505" t="s">
        <v>30</v>
      </c>
      <c r="B5505" t="s">
        <v>59</v>
      </c>
      <c r="C5505" t="s">
        <v>208</v>
      </c>
      <c r="D5505">
        <v>2021</v>
      </c>
      <c r="E5505">
        <v>2</v>
      </c>
      <c r="F5505" s="8">
        <v>2</v>
      </c>
      <c r="G5505" t="s">
        <v>455</v>
      </c>
      <c r="H5505" t="s">
        <v>151</v>
      </c>
      <c r="I5505">
        <f>VLOOKUP(B5505,Information_sites!D:E,2,FALSE)</f>
        <v>-24.097747999999999</v>
      </c>
      <c r="J5505">
        <f>VLOOKUP(B5505,Information_sites!D:F,3,FALSE)</f>
        <v>-45.688487000000002</v>
      </c>
      <c r="K5505">
        <v>1</v>
      </c>
      <c r="L5505">
        <v>120</v>
      </c>
      <c r="M5505">
        <v>40</v>
      </c>
      <c r="N5505">
        <v>5.8</v>
      </c>
      <c r="O5505">
        <v>12</v>
      </c>
      <c r="P5505" s="5">
        <v>0.42708333333333298</v>
      </c>
      <c r="Q5505" s="5">
        <v>0.43194444444444402</v>
      </c>
      <c r="R5505">
        <v>25</v>
      </c>
      <c r="S5505" t="s">
        <v>437</v>
      </c>
      <c r="T5505">
        <v>1</v>
      </c>
      <c r="U5505">
        <v>27</v>
      </c>
      <c r="X5505" t="str">
        <f>VLOOKUP($S5505,Taxonomic!A:D,2,FALSE)</f>
        <v>haemulidae</v>
      </c>
      <c r="Y5505" t="str">
        <f>VLOOKUP(S5505,Taxonomic!A:D,3,FALSE)</f>
        <v>haemulon</v>
      </c>
      <c r="Z5505" t="str">
        <f>VLOOKUP(S5505,Taxonomic!A:D,4,FALSE)</f>
        <v>atlanticus</v>
      </c>
    </row>
    <row r="5506" spans="1:26" x14ac:dyDescent="0.2">
      <c r="A5506" t="s">
        <v>30</v>
      </c>
      <c r="B5506" t="s">
        <v>59</v>
      </c>
      <c r="C5506" t="s">
        <v>208</v>
      </c>
      <c r="D5506">
        <v>2021</v>
      </c>
      <c r="E5506">
        <v>2</v>
      </c>
      <c r="F5506" s="8">
        <v>2</v>
      </c>
      <c r="G5506" t="s">
        <v>455</v>
      </c>
      <c r="H5506" t="s">
        <v>151</v>
      </c>
      <c r="I5506">
        <f>VLOOKUP(B5506,Information_sites!D:E,2,FALSE)</f>
        <v>-24.097747999999999</v>
      </c>
      <c r="J5506">
        <f>VLOOKUP(B5506,Information_sites!D:F,3,FALSE)</f>
        <v>-45.688487000000002</v>
      </c>
      <c r="K5506">
        <v>1</v>
      </c>
      <c r="L5506">
        <v>120</v>
      </c>
      <c r="M5506">
        <v>40</v>
      </c>
      <c r="N5506">
        <v>5.8</v>
      </c>
      <c r="O5506">
        <v>12</v>
      </c>
      <c r="P5506" s="5">
        <v>0.42708333333333298</v>
      </c>
      <c r="Q5506" s="5">
        <v>0.43194444444444402</v>
      </c>
      <c r="R5506">
        <v>25</v>
      </c>
      <c r="S5506" t="s">
        <v>437</v>
      </c>
      <c r="T5506">
        <v>1</v>
      </c>
      <c r="U5506">
        <v>22</v>
      </c>
      <c r="X5506" t="str">
        <f>VLOOKUP($S5506,Taxonomic!A:D,2,FALSE)</f>
        <v>haemulidae</v>
      </c>
      <c r="Y5506" t="str">
        <f>VLOOKUP(S5506,Taxonomic!A:D,3,FALSE)</f>
        <v>haemulon</v>
      </c>
      <c r="Z5506" t="str">
        <f>VLOOKUP(S5506,Taxonomic!A:D,4,FALSE)</f>
        <v>atlanticus</v>
      </c>
    </row>
    <row r="5507" spans="1:26" x14ac:dyDescent="0.2">
      <c r="A5507" t="s">
        <v>30</v>
      </c>
      <c r="B5507" t="s">
        <v>59</v>
      </c>
      <c r="C5507" t="s">
        <v>208</v>
      </c>
      <c r="D5507">
        <v>2021</v>
      </c>
      <c r="E5507">
        <v>2</v>
      </c>
      <c r="F5507" s="8">
        <v>2</v>
      </c>
      <c r="G5507" t="s">
        <v>455</v>
      </c>
      <c r="H5507" t="s">
        <v>151</v>
      </c>
      <c r="I5507">
        <f>VLOOKUP(B5507,Information_sites!D:E,2,FALSE)</f>
        <v>-24.097747999999999</v>
      </c>
      <c r="J5507">
        <f>VLOOKUP(B5507,Information_sites!D:F,3,FALSE)</f>
        <v>-45.688487000000002</v>
      </c>
      <c r="K5507">
        <v>1</v>
      </c>
      <c r="L5507">
        <v>120</v>
      </c>
      <c r="M5507">
        <v>40</v>
      </c>
      <c r="N5507">
        <v>5.8</v>
      </c>
      <c r="O5507">
        <v>12</v>
      </c>
      <c r="P5507" s="5">
        <v>0.42708333333333298</v>
      </c>
      <c r="Q5507" s="5">
        <v>0.43194444444444402</v>
      </c>
      <c r="R5507">
        <v>25</v>
      </c>
      <c r="S5507" t="s">
        <v>148</v>
      </c>
      <c r="T5507">
        <v>1</v>
      </c>
      <c r="U5507">
        <v>18</v>
      </c>
      <c r="X5507" t="str">
        <f>VLOOKUP($S5507,Taxonomic!A:D,2,FALSE)</f>
        <v>monacanthidae</v>
      </c>
      <c r="Y5507" t="str">
        <f>VLOOKUP(S5507,Taxonomic!A:D,3,FALSE)</f>
        <v>cantherhines</v>
      </c>
      <c r="Z5507" t="str">
        <f>VLOOKUP(S5507,Taxonomic!A:D,4,FALSE)</f>
        <v>pullus</v>
      </c>
    </row>
    <row r="5508" spans="1:26" x14ac:dyDescent="0.2">
      <c r="A5508" t="s">
        <v>30</v>
      </c>
      <c r="B5508" t="s">
        <v>59</v>
      </c>
      <c r="C5508" t="s">
        <v>208</v>
      </c>
      <c r="D5508">
        <v>2021</v>
      </c>
      <c r="E5508">
        <v>2</v>
      </c>
      <c r="F5508" s="8">
        <v>2</v>
      </c>
      <c r="G5508" t="s">
        <v>455</v>
      </c>
      <c r="H5508" t="s">
        <v>151</v>
      </c>
      <c r="I5508">
        <f>VLOOKUP(B5508,Information_sites!D:E,2,FALSE)</f>
        <v>-24.097747999999999</v>
      </c>
      <c r="J5508">
        <f>VLOOKUP(B5508,Information_sites!D:F,3,FALSE)</f>
        <v>-45.688487000000002</v>
      </c>
      <c r="K5508">
        <v>1</v>
      </c>
      <c r="L5508">
        <v>120</v>
      </c>
      <c r="M5508">
        <v>40</v>
      </c>
      <c r="N5508">
        <v>5.8</v>
      </c>
      <c r="O5508">
        <v>12</v>
      </c>
      <c r="P5508" s="5">
        <v>0.42708333333333298</v>
      </c>
      <c r="Q5508" s="5">
        <v>0.43194444444444402</v>
      </c>
      <c r="R5508">
        <v>25</v>
      </c>
      <c r="S5508" t="s">
        <v>104</v>
      </c>
      <c r="T5508">
        <v>1</v>
      </c>
      <c r="U5508">
        <v>12</v>
      </c>
      <c r="X5508" t="str">
        <f>VLOOKUP($S5508,Taxonomic!A:D,2,FALSE)</f>
        <v>synodontidae</v>
      </c>
      <c r="Y5508" t="str">
        <f>VLOOKUP(S5508,Taxonomic!A:D,3,FALSE)</f>
        <v>synodus</v>
      </c>
      <c r="Z5508" t="str">
        <f>VLOOKUP(S5508,Taxonomic!A:D,4,FALSE)</f>
        <v>synodus</v>
      </c>
    </row>
    <row r="5509" spans="1:26" x14ac:dyDescent="0.2">
      <c r="A5509" t="s">
        <v>30</v>
      </c>
      <c r="B5509" t="s">
        <v>59</v>
      </c>
      <c r="C5509" t="s">
        <v>208</v>
      </c>
      <c r="D5509">
        <v>2021</v>
      </c>
      <c r="E5509">
        <v>2</v>
      </c>
      <c r="F5509" s="8">
        <v>2</v>
      </c>
      <c r="G5509" t="s">
        <v>455</v>
      </c>
      <c r="H5509" t="s">
        <v>151</v>
      </c>
      <c r="I5509">
        <f>VLOOKUP(B5509,Information_sites!D:E,2,FALSE)</f>
        <v>-24.097747999999999</v>
      </c>
      <c r="J5509">
        <f>VLOOKUP(B5509,Information_sites!D:F,3,FALSE)</f>
        <v>-45.688487000000002</v>
      </c>
      <c r="K5509">
        <v>1</v>
      </c>
      <c r="L5509">
        <v>120</v>
      </c>
      <c r="M5509">
        <v>40</v>
      </c>
      <c r="N5509">
        <v>5.8</v>
      </c>
      <c r="O5509">
        <v>12</v>
      </c>
      <c r="P5509" s="5">
        <v>0.42708333333333298</v>
      </c>
      <c r="Q5509" s="5">
        <v>0.43194444444444402</v>
      </c>
      <c r="R5509">
        <v>25</v>
      </c>
      <c r="S5509" t="s">
        <v>104</v>
      </c>
      <c r="T5509">
        <v>1</v>
      </c>
      <c r="U5509">
        <v>25</v>
      </c>
      <c r="X5509" t="str">
        <f>VLOOKUP($S5509,Taxonomic!A:D,2,FALSE)</f>
        <v>synodontidae</v>
      </c>
      <c r="Y5509" t="str">
        <f>VLOOKUP(S5509,Taxonomic!A:D,3,FALSE)</f>
        <v>synodus</v>
      </c>
      <c r="Z5509" t="str">
        <f>VLOOKUP(S5509,Taxonomic!A:D,4,FALSE)</f>
        <v>synodus</v>
      </c>
    </row>
    <row r="5510" spans="1:26" x14ac:dyDescent="0.2">
      <c r="A5510" t="s">
        <v>30</v>
      </c>
      <c r="B5510" t="s">
        <v>59</v>
      </c>
      <c r="C5510" t="s">
        <v>208</v>
      </c>
      <c r="D5510">
        <v>2021</v>
      </c>
      <c r="E5510">
        <v>2</v>
      </c>
      <c r="F5510" s="8">
        <v>2</v>
      </c>
      <c r="G5510" t="s">
        <v>455</v>
      </c>
      <c r="H5510" t="s">
        <v>151</v>
      </c>
      <c r="I5510">
        <f>VLOOKUP(B5510,Information_sites!D:E,2,FALSE)</f>
        <v>-24.097747999999999</v>
      </c>
      <c r="J5510">
        <f>VLOOKUP(B5510,Information_sites!D:F,3,FALSE)</f>
        <v>-45.688487000000002</v>
      </c>
      <c r="K5510">
        <v>1</v>
      </c>
      <c r="L5510">
        <v>120</v>
      </c>
      <c r="M5510">
        <v>40</v>
      </c>
      <c r="N5510">
        <v>5.8</v>
      </c>
      <c r="O5510">
        <v>12</v>
      </c>
      <c r="P5510" s="5">
        <v>0.42708333333333298</v>
      </c>
      <c r="Q5510" s="5">
        <v>0.43194444444444402</v>
      </c>
      <c r="R5510">
        <v>25</v>
      </c>
      <c r="S5510" t="s">
        <v>46</v>
      </c>
      <c r="T5510">
        <v>1</v>
      </c>
      <c r="U5510">
        <v>10</v>
      </c>
      <c r="X5510" t="str">
        <f>VLOOKUP($S5510,Taxonomic!A:D,2,FALSE)</f>
        <v>pomacentridae</v>
      </c>
      <c r="Y5510" t="str">
        <f>VLOOKUP(S5510,Taxonomic!A:D,3,FALSE)</f>
        <v>stegastes</v>
      </c>
      <c r="Z5510" t="str">
        <f>VLOOKUP(S5510,Taxonomic!A:D,4,FALSE)</f>
        <v>fuscus</v>
      </c>
    </row>
    <row r="5511" spans="1:26" x14ac:dyDescent="0.2">
      <c r="A5511" t="s">
        <v>30</v>
      </c>
      <c r="B5511" t="s">
        <v>59</v>
      </c>
      <c r="C5511" t="s">
        <v>208</v>
      </c>
      <c r="D5511">
        <v>2021</v>
      </c>
      <c r="E5511">
        <v>2</v>
      </c>
      <c r="F5511" s="8">
        <v>2</v>
      </c>
      <c r="G5511" t="s">
        <v>455</v>
      </c>
      <c r="H5511" t="s">
        <v>151</v>
      </c>
      <c r="I5511">
        <f>VLOOKUP(B5511,Information_sites!D:E,2,FALSE)</f>
        <v>-24.097747999999999</v>
      </c>
      <c r="J5511">
        <f>VLOOKUP(B5511,Information_sites!D:F,3,FALSE)</f>
        <v>-45.688487000000002</v>
      </c>
      <c r="K5511">
        <v>1</v>
      </c>
      <c r="L5511">
        <v>120</v>
      </c>
      <c r="M5511">
        <v>40</v>
      </c>
      <c r="N5511">
        <v>5.8</v>
      </c>
      <c r="O5511">
        <v>12</v>
      </c>
      <c r="P5511" s="5">
        <v>0.42708333333333298</v>
      </c>
      <c r="Q5511" s="5">
        <v>0.43194444444444402</v>
      </c>
      <c r="R5511">
        <v>25</v>
      </c>
      <c r="S5511" t="s">
        <v>46</v>
      </c>
      <c r="T5511">
        <v>3</v>
      </c>
      <c r="U5511">
        <v>12</v>
      </c>
      <c r="X5511" t="str">
        <f>VLOOKUP($S5511,Taxonomic!A:D,2,FALSE)</f>
        <v>pomacentridae</v>
      </c>
      <c r="Y5511" t="str">
        <f>VLOOKUP(S5511,Taxonomic!A:D,3,FALSE)</f>
        <v>stegastes</v>
      </c>
      <c r="Z5511" t="str">
        <f>VLOOKUP(S5511,Taxonomic!A:D,4,FALSE)</f>
        <v>fuscus</v>
      </c>
    </row>
    <row r="5512" spans="1:26" x14ac:dyDescent="0.2">
      <c r="A5512" t="s">
        <v>30</v>
      </c>
      <c r="B5512" t="s">
        <v>59</v>
      </c>
      <c r="C5512" t="s">
        <v>208</v>
      </c>
      <c r="D5512">
        <v>2021</v>
      </c>
      <c r="E5512">
        <v>2</v>
      </c>
      <c r="F5512" s="8">
        <v>2</v>
      </c>
      <c r="G5512" t="s">
        <v>455</v>
      </c>
      <c r="H5512" t="s">
        <v>151</v>
      </c>
      <c r="I5512">
        <f>VLOOKUP(B5512,Information_sites!D:E,2,FALSE)</f>
        <v>-24.097747999999999</v>
      </c>
      <c r="J5512">
        <f>VLOOKUP(B5512,Information_sites!D:F,3,FALSE)</f>
        <v>-45.688487000000002</v>
      </c>
      <c r="K5512">
        <v>1</v>
      </c>
      <c r="L5512">
        <v>120</v>
      </c>
      <c r="M5512">
        <v>40</v>
      </c>
      <c r="N5512">
        <v>5.8</v>
      </c>
      <c r="O5512">
        <v>12</v>
      </c>
      <c r="P5512" s="5">
        <v>0.42708333333333298</v>
      </c>
      <c r="Q5512" s="5">
        <v>0.43194444444444402</v>
      </c>
      <c r="R5512">
        <v>25</v>
      </c>
      <c r="S5512" t="s">
        <v>44</v>
      </c>
      <c r="T5512">
        <v>1</v>
      </c>
      <c r="U5512">
        <v>30</v>
      </c>
      <c r="X5512" t="str">
        <f>VLOOKUP($S5512,Taxonomic!A:D,2,FALSE)</f>
        <v>pomacanthidae</v>
      </c>
      <c r="Y5512" t="str">
        <f>VLOOKUP(S5512,Taxonomic!A:D,3,FALSE)</f>
        <v>pomacanthus</v>
      </c>
      <c r="Z5512" t="str">
        <f>VLOOKUP(S5512,Taxonomic!A:D,4,FALSE)</f>
        <v>paru</v>
      </c>
    </row>
    <row r="5513" spans="1:26" x14ac:dyDescent="0.2">
      <c r="A5513" t="s">
        <v>30</v>
      </c>
      <c r="B5513" t="s">
        <v>59</v>
      </c>
      <c r="C5513" t="s">
        <v>208</v>
      </c>
      <c r="D5513">
        <v>2021</v>
      </c>
      <c r="E5513">
        <v>2</v>
      </c>
      <c r="F5513" s="8">
        <v>2</v>
      </c>
      <c r="G5513" t="s">
        <v>455</v>
      </c>
      <c r="H5513" t="s">
        <v>151</v>
      </c>
      <c r="I5513">
        <f>VLOOKUP(B5513,Information_sites!D:E,2,FALSE)</f>
        <v>-24.097747999999999</v>
      </c>
      <c r="J5513">
        <f>VLOOKUP(B5513,Information_sites!D:F,3,FALSE)</f>
        <v>-45.688487000000002</v>
      </c>
      <c r="K5513">
        <v>1</v>
      </c>
      <c r="L5513">
        <v>120</v>
      </c>
      <c r="M5513">
        <v>40</v>
      </c>
      <c r="N5513">
        <v>5.8</v>
      </c>
      <c r="O5513">
        <v>12</v>
      </c>
      <c r="P5513" s="5">
        <v>0.42708333333333298</v>
      </c>
      <c r="Q5513" s="5">
        <v>0.43194444444444402</v>
      </c>
      <c r="R5513">
        <v>25</v>
      </c>
      <c r="S5513" t="s">
        <v>44</v>
      </c>
      <c r="T5513">
        <v>1</v>
      </c>
      <c r="U5513">
        <v>35</v>
      </c>
      <c r="X5513" t="str">
        <f>VLOOKUP($S5513,Taxonomic!A:D,2,FALSE)</f>
        <v>pomacanthidae</v>
      </c>
      <c r="Y5513" t="str">
        <f>VLOOKUP(S5513,Taxonomic!A:D,3,FALSE)</f>
        <v>pomacanthus</v>
      </c>
      <c r="Z5513" t="str">
        <f>VLOOKUP(S5513,Taxonomic!A:D,4,FALSE)</f>
        <v>paru</v>
      </c>
    </row>
    <row r="5514" spans="1:26" x14ac:dyDescent="0.2">
      <c r="A5514" t="s">
        <v>30</v>
      </c>
      <c r="B5514" t="s">
        <v>59</v>
      </c>
      <c r="C5514" t="s">
        <v>208</v>
      </c>
      <c r="D5514">
        <v>2021</v>
      </c>
      <c r="E5514">
        <v>2</v>
      </c>
      <c r="F5514" s="8">
        <v>2</v>
      </c>
      <c r="G5514" t="s">
        <v>455</v>
      </c>
      <c r="H5514" t="s">
        <v>151</v>
      </c>
      <c r="I5514">
        <f>VLOOKUP(B5514,Information_sites!D:E,2,FALSE)</f>
        <v>-24.097747999999999</v>
      </c>
      <c r="J5514">
        <f>VLOOKUP(B5514,Information_sites!D:F,3,FALSE)</f>
        <v>-45.688487000000002</v>
      </c>
      <c r="K5514">
        <v>1</v>
      </c>
      <c r="L5514">
        <v>120</v>
      </c>
      <c r="M5514">
        <v>40</v>
      </c>
      <c r="N5514">
        <v>5.8</v>
      </c>
      <c r="O5514">
        <v>12</v>
      </c>
      <c r="P5514" s="5">
        <v>0.42708333333333298</v>
      </c>
      <c r="Q5514" s="5">
        <v>0.43194444444444402</v>
      </c>
      <c r="R5514">
        <v>25</v>
      </c>
      <c r="S5514" t="s">
        <v>41</v>
      </c>
      <c r="T5514">
        <v>1</v>
      </c>
      <c r="U5514">
        <v>27</v>
      </c>
      <c r="X5514" t="str">
        <f>VLOOKUP($S5514,Taxonomic!A:D,2,FALSE)</f>
        <v>holocentridae</v>
      </c>
      <c r="Y5514" t="str">
        <f>VLOOKUP(S5514,Taxonomic!A:D,3,FALSE)</f>
        <v>holocentrus</v>
      </c>
      <c r="Z5514" t="str">
        <f>VLOOKUP(S5514,Taxonomic!A:D,4,FALSE)</f>
        <v>adscensionis</v>
      </c>
    </row>
    <row r="5515" spans="1:26" x14ac:dyDescent="0.2">
      <c r="A5515" t="s">
        <v>30</v>
      </c>
      <c r="B5515" t="s">
        <v>59</v>
      </c>
      <c r="C5515" t="s">
        <v>208</v>
      </c>
      <c r="D5515">
        <v>2021</v>
      </c>
      <c r="E5515">
        <v>2</v>
      </c>
      <c r="F5515" s="8">
        <v>2</v>
      </c>
      <c r="G5515" t="s">
        <v>455</v>
      </c>
      <c r="H5515" t="s">
        <v>151</v>
      </c>
      <c r="I5515">
        <f>VLOOKUP(B5515,Information_sites!D:E,2,FALSE)</f>
        <v>-24.097747999999999</v>
      </c>
      <c r="J5515">
        <f>VLOOKUP(B5515,Information_sites!D:F,3,FALSE)</f>
        <v>-45.688487000000002</v>
      </c>
      <c r="K5515">
        <v>1</v>
      </c>
      <c r="L5515">
        <v>120</v>
      </c>
      <c r="M5515">
        <v>40</v>
      </c>
      <c r="N5515">
        <v>5.8</v>
      </c>
      <c r="O5515">
        <v>12</v>
      </c>
      <c r="P5515" s="5">
        <v>0.42708333333333298</v>
      </c>
      <c r="Q5515" s="5">
        <v>0.43194444444444402</v>
      </c>
      <c r="R5515">
        <v>25</v>
      </c>
      <c r="S5515" t="s">
        <v>75</v>
      </c>
      <c r="T5515">
        <v>1</v>
      </c>
      <c r="U5515">
        <v>30</v>
      </c>
      <c r="X5515" t="str">
        <f>VLOOKUP($S5515,Taxonomic!A:D,2,FALSE)</f>
        <v>labridae</v>
      </c>
      <c r="Y5515" t="str">
        <f>VLOOKUP(S5515,Taxonomic!A:D,3,FALSE)</f>
        <v>halichoeres</v>
      </c>
      <c r="Z5515" t="str">
        <f>VLOOKUP(S5515,Taxonomic!A:D,4,FALSE)</f>
        <v>brasiliensis</v>
      </c>
    </row>
    <row r="5516" spans="1:26" x14ac:dyDescent="0.2">
      <c r="A5516" t="s">
        <v>30</v>
      </c>
      <c r="B5516" t="s">
        <v>59</v>
      </c>
      <c r="C5516" t="s">
        <v>208</v>
      </c>
      <c r="D5516">
        <v>2021</v>
      </c>
      <c r="E5516">
        <v>2</v>
      </c>
      <c r="F5516" s="8">
        <v>2</v>
      </c>
      <c r="G5516" t="s">
        <v>455</v>
      </c>
      <c r="H5516" t="s">
        <v>151</v>
      </c>
      <c r="I5516">
        <f>VLOOKUP(B5516,Information_sites!D:E,2,FALSE)</f>
        <v>-24.097747999999999</v>
      </c>
      <c r="J5516">
        <f>VLOOKUP(B5516,Information_sites!D:F,3,FALSE)</f>
        <v>-45.688487000000002</v>
      </c>
      <c r="K5516">
        <v>1</v>
      </c>
      <c r="L5516">
        <v>120</v>
      </c>
      <c r="M5516">
        <v>40</v>
      </c>
      <c r="N5516">
        <v>5.8</v>
      </c>
      <c r="O5516">
        <v>12</v>
      </c>
      <c r="P5516" s="5">
        <v>0.42708333333333298</v>
      </c>
      <c r="Q5516" s="5">
        <v>0.43194444444444402</v>
      </c>
      <c r="R5516">
        <v>25</v>
      </c>
      <c r="S5516" t="s">
        <v>131</v>
      </c>
      <c r="T5516">
        <v>1</v>
      </c>
      <c r="U5516">
        <v>15</v>
      </c>
      <c r="V5516" t="s">
        <v>137</v>
      </c>
      <c r="X5516" t="str">
        <f>VLOOKUP($S5516,Taxonomic!A:D,2,FALSE)</f>
        <v>scaridae</v>
      </c>
      <c r="Y5516" t="str">
        <f>VLOOKUP(S5516,Taxonomic!A:D,3,FALSE)</f>
        <v>sparisoma</v>
      </c>
      <c r="Z5516" t="str">
        <f>VLOOKUP(S5516,Taxonomic!A:D,4,FALSE)</f>
        <v>tuiupiranga</v>
      </c>
    </row>
    <row r="5517" spans="1:26" x14ac:dyDescent="0.2">
      <c r="A5517" t="s">
        <v>30</v>
      </c>
      <c r="B5517" t="s">
        <v>59</v>
      </c>
      <c r="C5517" t="s">
        <v>208</v>
      </c>
      <c r="D5517">
        <v>2021</v>
      </c>
      <c r="E5517">
        <v>2</v>
      </c>
      <c r="F5517" s="8">
        <v>2</v>
      </c>
      <c r="G5517" t="s">
        <v>455</v>
      </c>
      <c r="H5517" t="s">
        <v>151</v>
      </c>
      <c r="I5517">
        <f>VLOOKUP(B5517,Information_sites!D:E,2,FALSE)</f>
        <v>-24.097747999999999</v>
      </c>
      <c r="J5517">
        <f>VLOOKUP(B5517,Information_sites!D:F,3,FALSE)</f>
        <v>-45.688487000000002</v>
      </c>
      <c r="K5517">
        <v>1</v>
      </c>
      <c r="L5517">
        <v>120</v>
      </c>
      <c r="M5517">
        <v>40</v>
      </c>
      <c r="N5517">
        <v>5.8</v>
      </c>
      <c r="O5517">
        <v>12</v>
      </c>
      <c r="P5517" s="5">
        <v>0.42708333333333298</v>
      </c>
      <c r="Q5517" s="5">
        <v>0.43194444444444402</v>
      </c>
      <c r="R5517">
        <v>25</v>
      </c>
      <c r="S5517" t="s">
        <v>40</v>
      </c>
      <c r="T5517">
        <v>2</v>
      </c>
      <c r="U5517">
        <v>3</v>
      </c>
      <c r="X5517" t="str">
        <f>VLOOKUP($S5517,Taxonomic!A:D,2,FALSE)</f>
        <v>labridae</v>
      </c>
      <c r="Y5517" t="str">
        <f>VLOOKUP(S5517,Taxonomic!A:D,3,FALSE)</f>
        <v>halichoeres</v>
      </c>
      <c r="Z5517" t="str">
        <f>VLOOKUP(S5517,Taxonomic!A:D,4,FALSE)</f>
        <v>poeyi</v>
      </c>
    </row>
    <row r="5518" spans="1:26" x14ac:dyDescent="0.2">
      <c r="A5518" t="s">
        <v>30</v>
      </c>
      <c r="B5518" t="s">
        <v>59</v>
      </c>
      <c r="C5518" t="s">
        <v>208</v>
      </c>
      <c r="D5518">
        <v>2021</v>
      </c>
      <c r="E5518">
        <v>2</v>
      </c>
      <c r="F5518" s="8">
        <v>2</v>
      </c>
      <c r="G5518" t="s">
        <v>455</v>
      </c>
      <c r="H5518" t="s">
        <v>151</v>
      </c>
      <c r="I5518">
        <f>VLOOKUP(B5518,Information_sites!D:E,2,FALSE)</f>
        <v>-24.097747999999999</v>
      </c>
      <c r="J5518">
        <f>VLOOKUP(B5518,Information_sites!D:F,3,FALSE)</f>
        <v>-45.688487000000002</v>
      </c>
      <c r="K5518">
        <v>1</v>
      </c>
      <c r="L5518">
        <v>120</v>
      </c>
      <c r="M5518">
        <v>40</v>
      </c>
      <c r="N5518">
        <v>5.8</v>
      </c>
      <c r="O5518">
        <v>12</v>
      </c>
      <c r="P5518" s="5">
        <v>0.42708333333333298</v>
      </c>
      <c r="Q5518" s="5">
        <v>0.43194444444444402</v>
      </c>
      <c r="R5518">
        <v>25</v>
      </c>
      <c r="S5518" t="s">
        <v>40</v>
      </c>
      <c r="T5518">
        <v>1</v>
      </c>
      <c r="U5518">
        <v>5</v>
      </c>
      <c r="X5518" t="str">
        <f>VLOOKUP($S5518,Taxonomic!A:D,2,FALSE)</f>
        <v>labridae</v>
      </c>
      <c r="Y5518" t="str">
        <f>VLOOKUP(S5518,Taxonomic!A:D,3,FALSE)</f>
        <v>halichoeres</v>
      </c>
      <c r="Z5518" t="str">
        <f>VLOOKUP(S5518,Taxonomic!A:D,4,FALSE)</f>
        <v>poeyi</v>
      </c>
    </row>
    <row r="5519" spans="1:26" x14ac:dyDescent="0.2">
      <c r="A5519" t="s">
        <v>30</v>
      </c>
      <c r="B5519" t="s">
        <v>59</v>
      </c>
      <c r="C5519" t="s">
        <v>208</v>
      </c>
      <c r="D5519">
        <v>2021</v>
      </c>
      <c r="E5519">
        <v>2</v>
      </c>
      <c r="F5519" s="8">
        <v>2</v>
      </c>
      <c r="G5519" t="s">
        <v>455</v>
      </c>
      <c r="H5519" t="s">
        <v>151</v>
      </c>
      <c r="I5519">
        <f>VLOOKUP(B5519,Information_sites!D:E,2,FALSE)</f>
        <v>-24.097747999999999</v>
      </c>
      <c r="J5519">
        <f>VLOOKUP(B5519,Information_sites!D:F,3,FALSE)</f>
        <v>-45.688487000000002</v>
      </c>
      <c r="K5519">
        <v>1</v>
      </c>
      <c r="L5519">
        <v>120</v>
      </c>
      <c r="M5519">
        <v>40</v>
      </c>
      <c r="N5519">
        <v>5.8</v>
      </c>
      <c r="O5519">
        <v>12</v>
      </c>
      <c r="P5519" s="5">
        <v>0.42708333333333298</v>
      </c>
      <c r="Q5519" s="5">
        <v>0.43194444444444402</v>
      </c>
      <c r="R5519">
        <v>25</v>
      </c>
      <c r="S5519" t="s">
        <v>40</v>
      </c>
      <c r="T5519">
        <v>1</v>
      </c>
      <c r="U5519">
        <v>8</v>
      </c>
      <c r="X5519" t="str">
        <f>VLOOKUP($S5519,Taxonomic!A:D,2,FALSE)</f>
        <v>labridae</v>
      </c>
      <c r="Y5519" t="str">
        <f>VLOOKUP(S5519,Taxonomic!A:D,3,FALSE)</f>
        <v>halichoeres</v>
      </c>
      <c r="Z5519" t="str">
        <f>VLOOKUP(S5519,Taxonomic!A:D,4,FALSE)</f>
        <v>poeyi</v>
      </c>
    </row>
    <row r="5520" spans="1:26" x14ac:dyDescent="0.2">
      <c r="A5520" t="s">
        <v>30</v>
      </c>
      <c r="B5520" t="s">
        <v>59</v>
      </c>
      <c r="C5520" t="s">
        <v>208</v>
      </c>
      <c r="D5520">
        <v>2021</v>
      </c>
      <c r="E5520">
        <v>2</v>
      </c>
      <c r="F5520" s="8">
        <v>2</v>
      </c>
      <c r="G5520" t="s">
        <v>455</v>
      </c>
      <c r="H5520" t="s">
        <v>151</v>
      </c>
      <c r="I5520">
        <f>VLOOKUP(B5520,Information_sites!D:E,2,FALSE)</f>
        <v>-24.097747999999999</v>
      </c>
      <c r="J5520">
        <f>VLOOKUP(B5520,Information_sites!D:F,3,FALSE)</f>
        <v>-45.688487000000002</v>
      </c>
      <c r="K5520">
        <v>1</v>
      </c>
      <c r="L5520">
        <v>120</v>
      </c>
      <c r="M5520">
        <v>40</v>
      </c>
      <c r="N5520">
        <v>5.8</v>
      </c>
      <c r="O5520">
        <v>12</v>
      </c>
      <c r="P5520" s="5">
        <v>0.42708333333333298</v>
      </c>
      <c r="Q5520" s="5">
        <v>0.43194444444444402</v>
      </c>
      <c r="R5520">
        <v>25</v>
      </c>
      <c r="S5520" t="s">
        <v>69</v>
      </c>
      <c r="T5520">
        <v>1</v>
      </c>
      <c r="U5520">
        <v>4</v>
      </c>
      <c r="X5520" t="str">
        <f>VLOOKUP($S5520,Taxonomic!A:D,2,FALSE)</f>
        <v>labrisomidae</v>
      </c>
      <c r="Y5520" t="str">
        <f>VLOOKUP(S5520,Taxonomic!A:D,3,FALSE)</f>
        <v>malacoctenus</v>
      </c>
      <c r="Z5520" t="str">
        <f>VLOOKUP(S5520,Taxonomic!A:D,4,FALSE)</f>
        <v>delalandii</v>
      </c>
    </row>
    <row r="5521" spans="1:26" x14ac:dyDescent="0.2">
      <c r="A5521" t="s">
        <v>30</v>
      </c>
      <c r="B5521" t="s">
        <v>59</v>
      </c>
      <c r="C5521" t="s">
        <v>208</v>
      </c>
      <c r="D5521">
        <v>2021</v>
      </c>
      <c r="E5521">
        <v>2</v>
      </c>
      <c r="F5521" s="8">
        <v>2</v>
      </c>
      <c r="G5521" t="s">
        <v>455</v>
      </c>
      <c r="H5521" t="s">
        <v>151</v>
      </c>
      <c r="I5521">
        <f>VLOOKUP(B5521,Information_sites!D:E,2,FALSE)</f>
        <v>-24.097747999999999</v>
      </c>
      <c r="J5521">
        <f>VLOOKUP(B5521,Information_sites!D:F,3,FALSE)</f>
        <v>-45.688487000000002</v>
      </c>
      <c r="K5521">
        <v>1</v>
      </c>
      <c r="L5521">
        <v>120</v>
      </c>
      <c r="M5521">
        <v>40</v>
      </c>
      <c r="N5521">
        <v>5.8</v>
      </c>
      <c r="O5521">
        <v>12</v>
      </c>
      <c r="P5521" s="5">
        <v>0.42708333333333298</v>
      </c>
      <c r="Q5521" s="5">
        <v>0.43194444444444402</v>
      </c>
      <c r="R5521">
        <v>25</v>
      </c>
      <c r="S5521" t="s">
        <v>100</v>
      </c>
      <c r="T5521">
        <v>7</v>
      </c>
      <c r="U5521">
        <v>3</v>
      </c>
      <c r="X5521" t="str">
        <f>VLOOKUP($S5521,Taxonomic!A:D,2,FALSE)</f>
        <v>gobiidae</v>
      </c>
      <c r="Y5521" t="str">
        <f>VLOOKUP(S5521,Taxonomic!A:D,3,FALSE)</f>
        <v>coryphopterus</v>
      </c>
      <c r="Z5521" t="str">
        <f>VLOOKUP(S5521,Taxonomic!A:D,4,FALSE)</f>
        <v>glaucofraenum</v>
      </c>
    </row>
    <row r="5522" spans="1:26" x14ac:dyDescent="0.2">
      <c r="A5522" t="s">
        <v>30</v>
      </c>
      <c r="B5522" t="s">
        <v>59</v>
      </c>
      <c r="C5522" t="s">
        <v>208</v>
      </c>
      <c r="D5522">
        <v>2021</v>
      </c>
      <c r="E5522">
        <v>2</v>
      </c>
      <c r="F5522" s="8">
        <v>2</v>
      </c>
      <c r="G5522" t="s">
        <v>455</v>
      </c>
      <c r="H5522" t="s">
        <v>151</v>
      </c>
      <c r="I5522">
        <f>VLOOKUP(B5522,Information_sites!D:E,2,FALSE)</f>
        <v>-24.097747999999999</v>
      </c>
      <c r="J5522">
        <f>VLOOKUP(B5522,Information_sites!D:F,3,FALSE)</f>
        <v>-45.688487000000002</v>
      </c>
      <c r="K5522">
        <v>1</v>
      </c>
      <c r="L5522">
        <v>120</v>
      </c>
      <c r="M5522">
        <v>40</v>
      </c>
      <c r="N5522">
        <v>5.8</v>
      </c>
      <c r="O5522">
        <v>12</v>
      </c>
      <c r="P5522" s="5">
        <v>0.42708333333333298</v>
      </c>
      <c r="Q5522" s="5">
        <v>0.43194444444444402</v>
      </c>
      <c r="R5522">
        <v>25</v>
      </c>
      <c r="S5522" t="s">
        <v>100</v>
      </c>
      <c r="T5522">
        <v>3</v>
      </c>
      <c r="U5522">
        <v>4</v>
      </c>
      <c r="X5522" t="str">
        <f>VLOOKUP($S5522,Taxonomic!A:D,2,FALSE)</f>
        <v>gobiidae</v>
      </c>
      <c r="Y5522" t="str">
        <f>VLOOKUP(S5522,Taxonomic!A:D,3,FALSE)</f>
        <v>coryphopterus</v>
      </c>
      <c r="Z5522" t="str">
        <f>VLOOKUP(S5522,Taxonomic!A:D,4,FALSE)</f>
        <v>glaucofraenum</v>
      </c>
    </row>
    <row r="5523" spans="1:26" x14ac:dyDescent="0.2">
      <c r="A5523" t="s">
        <v>30</v>
      </c>
      <c r="B5523" t="s">
        <v>59</v>
      </c>
      <c r="C5523" t="s">
        <v>208</v>
      </c>
      <c r="D5523">
        <v>2021</v>
      </c>
      <c r="E5523">
        <v>2</v>
      </c>
      <c r="F5523" s="8">
        <v>2</v>
      </c>
      <c r="G5523" t="s">
        <v>455</v>
      </c>
      <c r="H5523" t="s">
        <v>151</v>
      </c>
      <c r="I5523">
        <f>VLOOKUP(B5523,Information_sites!D:E,2,FALSE)</f>
        <v>-24.097747999999999</v>
      </c>
      <c r="J5523">
        <f>VLOOKUP(B5523,Information_sites!D:F,3,FALSE)</f>
        <v>-45.688487000000002</v>
      </c>
      <c r="K5523">
        <v>1</v>
      </c>
      <c r="L5523">
        <v>120</v>
      </c>
      <c r="M5523">
        <v>40</v>
      </c>
      <c r="N5523">
        <v>5.8</v>
      </c>
      <c r="O5523">
        <v>12</v>
      </c>
      <c r="P5523" s="5">
        <v>0.42708333333333298</v>
      </c>
      <c r="Q5523" s="5">
        <v>0.43194444444444402</v>
      </c>
      <c r="R5523">
        <v>25</v>
      </c>
      <c r="S5523" t="s">
        <v>100</v>
      </c>
      <c r="T5523">
        <v>6</v>
      </c>
      <c r="U5523">
        <v>5</v>
      </c>
      <c r="X5523" t="str">
        <f>VLOOKUP($S5523,Taxonomic!A:D,2,FALSE)</f>
        <v>gobiidae</v>
      </c>
      <c r="Y5523" t="str">
        <f>VLOOKUP(S5523,Taxonomic!A:D,3,FALSE)</f>
        <v>coryphopterus</v>
      </c>
      <c r="Z5523" t="str">
        <f>VLOOKUP(S5523,Taxonomic!A:D,4,FALSE)</f>
        <v>glaucofraenum</v>
      </c>
    </row>
    <row r="5524" spans="1:26" x14ac:dyDescent="0.2">
      <c r="A5524" t="s">
        <v>30</v>
      </c>
      <c r="B5524" t="s">
        <v>59</v>
      </c>
      <c r="C5524" t="s">
        <v>208</v>
      </c>
      <c r="D5524">
        <v>2021</v>
      </c>
      <c r="E5524">
        <v>2</v>
      </c>
      <c r="F5524" s="8">
        <v>2</v>
      </c>
      <c r="G5524" t="s">
        <v>455</v>
      </c>
      <c r="H5524" t="s">
        <v>151</v>
      </c>
      <c r="I5524">
        <f>VLOOKUP(B5524,Information_sites!D:E,2,FALSE)</f>
        <v>-24.097747999999999</v>
      </c>
      <c r="J5524">
        <f>VLOOKUP(B5524,Information_sites!D:F,3,FALSE)</f>
        <v>-45.688487000000002</v>
      </c>
      <c r="K5524">
        <v>1</v>
      </c>
      <c r="L5524">
        <v>120</v>
      </c>
      <c r="M5524">
        <v>40</v>
      </c>
      <c r="N5524">
        <v>5.8</v>
      </c>
      <c r="O5524">
        <v>12</v>
      </c>
      <c r="P5524" s="5">
        <v>0.42708333333333298</v>
      </c>
      <c r="Q5524" s="5">
        <v>0.43194444444444402</v>
      </c>
      <c r="R5524">
        <v>25</v>
      </c>
      <c r="S5524" t="s">
        <v>100</v>
      </c>
      <c r="T5524">
        <v>1</v>
      </c>
      <c r="U5524">
        <v>7</v>
      </c>
      <c r="X5524" t="str">
        <f>VLOOKUP($S5524,Taxonomic!A:D,2,FALSE)</f>
        <v>gobiidae</v>
      </c>
      <c r="Y5524" t="str">
        <f>VLOOKUP(S5524,Taxonomic!A:D,3,FALSE)</f>
        <v>coryphopterus</v>
      </c>
      <c r="Z5524" t="str">
        <f>VLOOKUP(S5524,Taxonomic!A:D,4,FALSE)</f>
        <v>glaucofraenum</v>
      </c>
    </row>
    <row r="5525" spans="1:26" x14ac:dyDescent="0.2">
      <c r="A5525" t="s">
        <v>30</v>
      </c>
      <c r="B5525" t="s">
        <v>59</v>
      </c>
      <c r="C5525" t="s">
        <v>208</v>
      </c>
      <c r="D5525">
        <v>2021</v>
      </c>
      <c r="E5525">
        <v>2</v>
      </c>
      <c r="F5525" s="8">
        <v>2</v>
      </c>
      <c r="G5525" t="s">
        <v>455</v>
      </c>
      <c r="H5525" t="s">
        <v>151</v>
      </c>
      <c r="I5525">
        <f>VLOOKUP(B5525,Information_sites!D:E,2,FALSE)</f>
        <v>-24.097747999999999</v>
      </c>
      <c r="J5525">
        <f>VLOOKUP(B5525,Information_sites!D:F,3,FALSE)</f>
        <v>-45.688487000000002</v>
      </c>
      <c r="K5525">
        <v>1</v>
      </c>
      <c r="L5525">
        <v>120</v>
      </c>
      <c r="M5525">
        <v>40</v>
      </c>
      <c r="N5525">
        <v>5.8</v>
      </c>
      <c r="O5525">
        <v>12</v>
      </c>
      <c r="P5525" s="5">
        <v>0.42708333333333298</v>
      </c>
      <c r="Q5525" s="5">
        <v>0.43194444444444402</v>
      </c>
      <c r="R5525">
        <v>25</v>
      </c>
      <c r="S5525" t="s">
        <v>107</v>
      </c>
      <c r="T5525">
        <v>1</v>
      </c>
      <c r="U5525">
        <v>2</v>
      </c>
      <c r="X5525" t="str">
        <f>VLOOKUP($S5525,Taxonomic!A:D,2,FALSE)</f>
        <v>sciaenidae</v>
      </c>
      <c r="Y5525" t="str">
        <f>VLOOKUP(S5525,Taxonomic!A:D,3,FALSE)</f>
        <v>pareques</v>
      </c>
      <c r="Z5525" t="str">
        <f>VLOOKUP(S5525,Taxonomic!A:D,4,FALSE)</f>
        <v>acuminatus</v>
      </c>
    </row>
    <row r="5526" spans="1:26" x14ac:dyDescent="0.2">
      <c r="A5526" t="s">
        <v>30</v>
      </c>
      <c r="B5526" t="s">
        <v>59</v>
      </c>
      <c r="C5526" t="s">
        <v>208</v>
      </c>
      <c r="D5526">
        <v>2021</v>
      </c>
      <c r="E5526">
        <v>2</v>
      </c>
      <c r="F5526" s="8">
        <v>2</v>
      </c>
      <c r="G5526" t="s">
        <v>455</v>
      </c>
      <c r="H5526" t="s">
        <v>151</v>
      </c>
      <c r="I5526">
        <f>VLOOKUP(B5526,Information_sites!D:E,2,FALSE)</f>
        <v>-24.097747999999999</v>
      </c>
      <c r="J5526">
        <f>VLOOKUP(B5526,Information_sites!D:F,3,FALSE)</f>
        <v>-45.688487000000002</v>
      </c>
      <c r="K5526">
        <v>1</v>
      </c>
      <c r="L5526">
        <v>120</v>
      </c>
      <c r="M5526">
        <v>40</v>
      </c>
      <c r="N5526">
        <v>5.8</v>
      </c>
      <c r="O5526">
        <v>12</v>
      </c>
      <c r="P5526" s="5">
        <v>0.42708333333333298</v>
      </c>
      <c r="Q5526" s="5">
        <v>0.43194444444444402</v>
      </c>
      <c r="R5526">
        <v>25</v>
      </c>
      <c r="S5526" t="s">
        <v>55</v>
      </c>
      <c r="T5526">
        <v>2</v>
      </c>
      <c r="U5526">
        <v>3</v>
      </c>
      <c r="X5526" t="str">
        <f>VLOOKUP($S5526,Taxonomic!A:D,2,FALSE)</f>
        <v>blenniidae</v>
      </c>
      <c r="Y5526" t="str">
        <f>VLOOKUP(S5526,Taxonomic!A:D,3,FALSE)</f>
        <v>parablennius</v>
      </c>
      <c r="Z5526" t="str">
        <f>VLOOKUP(S5526,Taxonomic!A:D,4,FALSE)</f>
        <v>pilicornis</v>
      </c>
    </row>
    <row r="5527" spans="1:26" x14ac:dyDescent="0.2">
      <c r="A5527" t="s">
        <v>30</v>
      </c>
      <c r="B5527" t="s">
        <v>59</v>
      </c>
      <c r="C5527" t="s">
        <v>208</v>
      </c>
      <c r="D5527">
        <v>2021</v>
      </c>
      <c r="E5527">
        <v>2</v>
      </c>
      <c r="F5527" s="8">
        <v>2</v>
      </c>
      <c r="G5527" t="s">
        <v>455</v>
      </c>
      <c r="H5527" t="s">
        <v>151</v>
      </c>
      <c r="I5527">
        <f>VLOOKUP(B5527,Information_sites!D:E,2,FALSE)</f>
        <v>-24.097747999999999</v>
      </c>
      <c r="J5527">
        <f>VLOOKUP(B5527,Information_sites!D:F,3,FALSE)</f>
        <v>-45.688487000000002</v>
      </c>
      <c r="K5527">
        <v>1</v>
      </c>
      <c r="L5527">
        <v>120</v>
      </c>
      <c r="M5527">
        <v>40</v>
      </c>
      <c r="N5527">
        <v>5.8</v>
      </c>
      <c r="O5527">
        <v>12</v>
      </c>
      <c r="P5527" s="5">
        <v>0.42708333333333298</v>
      </c>
      <c r="Q5527" s="5">
        <v>0.43194444444444402</v>
      </c>
      <c r="R5527">
        <v>25</v>
      </c>
      <c r="S5527" t="s">
        <v>55</v>
      </c>
      <c r="T5527">
        <v>2</v>
      </c>
      <c r="U5527">
        <v>4</v>
      </c>
      <c r="X5527" t="str">
        <f>VLOOKUP($S5527,Taxonomic!A:D,2,FALSE)</f>
        <v>blenniidae</v>
      </c>
      <c r="Y5527" t="str">
        <f>VLOOKUP(S5527,Taxonomic!A:D,3,FALSE)</f>
        <v>parablennius</v>
      </c>
      <c r="Z5527" t="str">
        <f>VLOOKUP(S5527,Taxonomic!A:D,4,FALSE)</f>
        <v>pilicornis</v>
      </c>
    </row>
    <row r="5528" spans="1:26" x14ac:dyDescent="0.2">
      <c r="A5528" t="s">
        <v>30</v>
      </c>
      <c r="B5528" t="s">
        <v>59</v>
      </c>
      <c r="C5528" t="s">
        <v>208</v>
      </c>
      <c r="D5528">
        <v>2021</v>
      </c>
      <c r="E5528">
        <v>2</v>
      </c>
      <c r="F5528" s="8">
        <v>2</v>
      </c>
      <c r="G5528" t="s">
        <v>455</v>
      </c>
      <c r="H5528" t="s">
        <v>151</v>
      </c>
      <c r="I5528">
        <f>VLOOKUP(B5528,Information_sites!D:E,2,FALSE)</f>
        <v>-24.097747999999999</v>
      </c>
      <c r="J5528">
        <f>VLOOKUP(B5528,Information_sites!D:F,3,FALSE)</f>
        <v>-45.688487000000002</v>
      </c>
      <c r="K5528">
        <v>1</v>
      </c>
      <c r="L5528">
        <v>120</v>
      </c>
      <c r="M5528">
        <v>40</v>
      </c>
      <c r="N5528">
        <v>5.8</v>
      </c>
      <c r="O5528">
        <v>12</v>
      </c>
      <c r="P5528" s="5">
        <v>0.42708333333333298</v>
      </c>
      <c r="Q5528" s="5">
        <v>0.43194444444444402</v>
      </c>
      <c r="R5528">
        <v>25</v>
      </c>
      <c r="S5528" t="s">
        <v>55</v>
      </c>
      <c r="T5528">
        <v>1</v>
      </c>
      <c r="U5528">
        <v>5</v>
      </c>
      <c r="X5528" t="str">
        <f>VLOOKUP($S5528,Taxonomic!A:D,2,FALSE)</f>
        <v>blenniidae</v>
      </c>
      <c r="Y5528" t="str">
        <f>VLOOKUP(S5528,Taxonomic!A:D,3,FALSE)</f>
        <v>parablennius</v>
      </c>
      <c r="Z5528" t="str">
        <f>VLOOKUP(S5528,Taxonomic!A:D,4,FALSE)</f>
        <v>pilicornis</v>
      </c>
    </row>
    <row r="5529" spans="1:26" x14ac:dyDescent="0.2">
      <c r="A5529" t="s">
        <v>30</v>
      </c>
      <c r="B5529" t="s">
        <v>59</v>
      </c>
      <c r="C5529" t="s">
        <v>208</v>
      </c>
      <c r="D5529">
        <v>2021</v>
      </c>
      <c r="E5529">
        <v>2</v>
      </c>
      <c r="F5529" s="8">
        <v>2</v>
      </c>
      <c r="G5529" t="s">
        <v>455</v>
      </c>
      <c r="H5529" t="s">
        <v>151</v>
      </c>
      <c r="I5529">
        <f>VLOOKUP(B5529,Information_sites!D:E,2,FALSE)</f>
        <v>-24.097747999999999</v>
      </c>
      <c r="J5529">
        <f>VLOOKUP(B5529,Information_sites!D:F,3,FALSE)</f>
        <v>-45.688487000000002</v>
      </c>
      <c r="K5529">
        <v>2</v>
      </c>
      <c r="L5529">
        <v>121</v>
      </c>
      <c r="M5529">
        <v>40</v>
      </c>
      <c r="N5529">
        <v>6.9</v>
      </c>
      <c r="O5529">
        <v>12</v>
      </c>
      <c r="P5529" s="5">
        <v>0.43333333333333302</v>
      </c>
      <c r="Q5529" s="5">
        <v>0.438194444444444</v>
      </c>
      <c r="R5529">
        <v>25</v>
      </c>
      <c r="S5529" t="s">
        <v>39</v>
      </c>
      <c r="T5529">
        <v>12</v>
      </c>
      <c r="U5529">
        <v>17</v>
      </c>
      <c r="X5529" t="str">
        <f>VLOOKUP($S5529,Taxonomic!A:D,2,FALSE)</f>
        <v>haemulidae</v>
      </c>
      <c r="Y5529" t="str">
        <f>VLOOKUP(S5529,Taxonomic!A:D,3,FALSE)</f>
        <v>haemulon</v>
      </c>
      <c r="Z5529" t="str">
        <f>VLOOKUP(S5529,Taxonomic!A:D,4,FALSE)</f>
        <v>aurolineatum</v>
      </c>
    </row>
    <row r="5530" spans="1:26" x14ac:dyDescent="0.2">
      <c r="A5530" t="s">
        <v>30</v>
      </c>
      <c r="B5530" t="s">
        <v>59</v>
      </c>
      <c r="C5530" t="s">
        <v>208</v>
      </c>
      <c r="D5530">
        <v>2021</v>
      </c>
      <c r="E5530">
        <v>2</v>
      </c>
      <c r="F5530" s="8">
        <v>2</v>
      </c>
      <c r="G5530" t="s">
        <v>455</v>
      </c>
      <c r="H5530" t="s">
        <v>151</v>
      </c>
      <c r="I5530">
        <f>VLOOKUP(B5530,Information_sites!D:E,2,FALSE)</f>
        <v>-24.097747999999999</v>
      </c>
      <c r="J5530">
        <f>VLOOKUP(B5530,Information_sites!D:F,3,FALSE)</f>
        <v>-45.688487000000002</v>
      </c>
      <c r="K5530">
        <v>2</v>
      </c>
      <c r="L5530">
        <v>121</v>
      </c>
      <c r="M5530">
        <v>40</v>
      </c>
      <c r="N5530">
        <v>6.9</v>
      </c>
      <c r="O5530">
        <v>12</v>
      </c>
      <c r="P5530" s="5">
        <v>0.43333333333333302</v>
      </c>
      <c r="Q5530" s="5">
        <v>0.438194444444444</v>
      </c>
      <c r="R5530">
        <v>25</v>
      </c>
      <c r="S5530" t="s">
        <v>39</v>
      </c>
      <c r="T5530">
        <v>9</v>
      </c>
      <c r="U5530">
        <v>20</v>
      </c>
      <c r="X5530" t="str">
        <f>VLOOKUP($S5530,Taxonomic!A:D,2,FALSE)</f>
        <v>haemulidae</v>
      </c>
      <c r="Y5530" t="str">
        <f>VLOOKUP(S5530,Taxonomic!A:D,3,FALSE)</f>
        <v>haemulon</v>
      </c>
      <c r="Z5530" t="str">
        <f>VLOOKUP(S5530,Taxonomic!A:D,4,FALSE)</f>
        <v>aurolineatum</v>
      </c>
    </row>
    <row r="5531" spans="1:26" x14ac:dyDescent="0.2">
      <c r="A5531" t="s">
        <v>30</v>
      </c>
      <c r="B5531" t="s">
        <v>59</v>
      </c>
      <c r="C5531" t="s">
        <v>208</v>
      </c>
      <c r="D5531">
        <v>2021</v>
      </c>
      <c r="E5531">
        <v>2</v>
      </c>
      <c r="F5531" s="8">
        <v>2</v>
      </c>
      <c r="G5531" t="s">
        <v>455</v>
      </c>
      <c r="H5531" t="s">
        <v>151</v>
      </c>
      <c r="I5531">
        <f>VLOOKUP(B5531,Information_sites!D:E,2,FALSE)</f>
        <v>-24.097747999999999</v>
      </c>
      <c r="J5531">
        <f>VLOOKUP(B5531,Information_sites!D:F,3,FALSE)</f>
        <v>-45.688487000000002</v>
      </c>
      <c r="K5531">
        <v>2</v>
      </c>
      <c r="L5531">
        <v>121</v>
      </c>
      <c r="M5531">
        <v>40</v>
      </c>
      <c r="N5531">
        <v>6.9</v>
      </c>
      <c r="O5531">
        <v>12</v>
      </c>
      <c r="P5531" s="5">
        <v>0.43333333333333302</v>
      </c>
      <c r="Q5531" s="5">
        <v>0.438194444444444</v>
      </c>
      <c r="R5531">
        <v>25</v>
      </c>
      <c r="S5531" t="s">
        <v>40</v>
      </c>
      <c r="T5531">
        <v>2</v>
      </c>
      <c r="U5531">
        <v>5</v>
      </c>
      <c r="X5531" t="str">
        <f>VLOOKUP($S5531,Taxonomic!A:D,2,FALSE)</f>
        <v>labridae</v>
      </c>
      <c r="Y5531" t="str">
        <f>VLOOKUP(S5531,Taxonomic!A:D,3,FALSE)</f>
        <v>halichoeres</v>
      </c>
      <c r="Z5531" t="str">
        <f>VLOOKUP(S5531,Taxonomic!A:D,4,FALSE)</f>
        <v>poeyi</v>
      </c>
    </row>
    <row r="5532" spans="1:26" x14ac:dyDescent="0.2">
      <c r="A5532" t="s">
        <v>30</v>
      </c>
      <c r="B5532" t="s">
        <v>59</v>
      </c>
      <c r="C5532" t="s">
        <v>208</v>
      </c>
      <c r="D5532">
        <v>2021</v>
      </c>
      <c r="E5532">
        <v>2</v>
      </c>
      <c r="F5532" s="8">
        <v>2</v>
      </c>
      <c r="G5532" t="s">
        <v>455</v>
      </c>
      <c r="H5532" t="s">
        <v>151</v>
      </c>
      <c r="I5532">
        <f>VLOOKUP(B5532,Information_sites!D:E,2,FALSE)</f>
        <v>-24.097747999999999</v>
      </c>
      <c r="J5532">
        <f>VLOOKUP(B5532,Information_sites!D:F,3,FALSE)</f>
        <v>-45.688487000000002</v>
      </c>
      <c r="K5532">
        <v>2</v>
      </c>
      <c r="L5532">
        <v>121</v>
      </c>
      <c r="M5532">
        <v>40</v>
      </c>
      <c r="N5532">
        <v>6.9</v>
      </c>
      <c r="O5532">
        <v>12</v>
      </c>
      <c r="P5532" s="5">
        <v>0.43333333333333302</v>
      </c>
      <c r="Q5532" s="5">
        <v>0.438194444444444</v>
      </c>
      <c r="R5532">
        <v>25</v>
      </c>
      <c r="S5532" t="s">
        <v>40</v>
      </c>
      <c r="T5532">
        <v>1</v>
      </c>
      <c r="U5532">
        <v>15</v>
      </c>
      <c r="X5532" t="str">
        <f>VLOOKUP($S5532,Taxonomic!A:D,2,FALSE)</f>
        <v>labridae</v>
      </c>
      <c r="Y5532" t="str">
        <f>VLOOKUP(S5532,Taxonomic!A:D,3,FALSE)</f>
        <v>halichoeres</v>
      </c>
      <c r="Z5532" t="str">
        <f>VLOOKUP(S5532,Taxonomic!A:D,4,FALSE)</f>
        <v>poeyi</v>
      </c>
    </row>
    <row r="5533" spans="1:26" x14ac:dyDescent="0.2">
      <c r="A5533" t="s">
        <v>30</v>
      </c>
      <c r="B5533" t="s">
        <v>59</v>
      </c>
      <c r="C5533" t="s">
        <v>208</v>
      </c>
      <c r="D5533">
        <v>2021</v>
      </c>
      <c r="E5533">
        <v>2</v>
      </c>
      <c r="F5533" s="8">
        <v>2</v>
      </c>
      <c r="G5533" t="s">
        <v>455</v>
      </c>
      <c r="H5533" t="s">
        <v>151</v>
      </c>
      <c r="I5533">
        <f>VLOOKUP(B5533,Information_sites!D:E,2,FALSE)</f>
        <v>-24.097747999999999</v>
      </c>
      <c r="J5533">
        <f>VLOOKUP(B5533,Information_sites!D:F,3,FALSE)</f>
        <v>-45.688487000000002</v>
      </c>
      <c r="K5533">
        <v>2</v>
      </c>
      <c r="L5533">
        <v>121</v>
      </c>
      <c r="M5533">
        <v>40</v>
      </c>
      <c r="N5533">
        <v>6.9</v>
      </c>
      <c r="O5533">
        <v>12</v>
      </c>
      <c r="P5533" s="5">
        <v>0.43333333333333302</v>
      </c>
      <c r="Q5533" s="5">
        <v>0.438194444444444</v>
      </c>
      <c r="R5533">
        <v>25</v>
      </c>
      <c r="S5533" t="s">
        <v>40</v>
      </c>
      <c r="T5533">
        <v>1</v>
      </c>
      <c r="U5533">
        <v>20</v>
      </c>
      <c r="X5533" t="str">
        <f>VLOOKUP($S5533,Taxonomic!A:D,2,FALSE)</f>
        <v>labridae</v>
      </c>
      <c r="Y5533" t="str">
        <f>VLOOKUP(S5533,Taxonomic!A:D,3,FALSE)</f>
        <v>halichoeres</v>
      </c>
      <c r="Z5533" t="str">
        <f>VLOOKUP(S5533,Taxonomic!A:D,4,FALSE)</f>
        <v>poeyi</v>
      </c>
    </row>
    <row r="5534" spans="1:26" x14ac:dyDescent="0.2">
      <c r="A5534" t="s">
        <v>30</v>
      </c>
      <c r="B5534" t="s">
        <v>59</v>
      </c>
      <c r="C5534" t="s">
        <v>208</v>
      </c>
      <c r="D5534">
        <v>2021</v>
      </c>
      <c r="E5534">
        <v>2</v>
      </c>
      <c r="F5534" s="8">
        <v>2</v>
      </c>
      <c r="G5534" t="s">
        <v>455</v>
      </c>
      <c r="H5534" t="s">
        <v>151</v>
      </c>
      <c r="I5534">
        <f>VLOOKUP(B5534,Information_sites!D:E,2,FALSE)</f>
        <v>-24.097747999999999</v>
      </c>
      <c r="J5534">
        <f>VLOOKUP(B5534,Information_sites!D:F,3,FALSE)</f>
        <v>-45.688487000000002</v>
      </c>
      <c r="K5534">
        <v>2</v>
      </c>
      <c r="L5534">
        <v>121</v>
      </c>
      <c r="M5534">
        <v>40</v>
      </c>
      <c r="N5534">
        <v>6.9</v>
      </c>
      <c r="O5534">
        <v>12</v>
      </c>
      <c r="P5534" s="5">
        <v>0.43333333333333302</v>
      </c>
      <c r="Q5534" s="5">
        <v>0.438194444444444</v>
      </c>
      <c r="R5534">
        <v>25</v>
      </c>
      <c r="S5534" t="s">
        <v>125</v>
      </c>
      <c r="T5534">
        <v>1</v>
      </c>
      <c r="U5534">
        <v>15</v>
      </c>
      <c r="X5534" t="str">
        <f>VLOOKUP($S5534,Taxonomic!A:D,2,FALSE)</f>
        <v>mullidae</v>
      </c>
      <c r="Y5534" t="str">
        <f>VLOOKUP(S5534,Taxonomic!A:D,3,FALSE)</f>
        <v>pseudupeneus</v>
      </c>
      <c r="Z5534" t="str">
        <f>VLOOKUP(S5534,Taxonomic!A:D,4,FALSE)</f>
        <v>maculatus</v>
      </c>
    </row>
    <row r="5535" spans="1:26" x14ac:dyDescent="0.2">
      <c r="A5535" t="s">
        <v>30</v>
      </c>
      <c r="B5535" t="s">
        <v>59</v>
      </c>
      <c r="C5535" t="s">
        <v>208</v>
      </c>
      <c r="D5535">
        <v>2021</v>
      </c>
      <c r="E5535">
        <v>2</v>
      </c>
      <c r="F5535" s="8">
        <v>2</v>
      </c>
      <c r="G5535" t="s">
        <v>455</v>
      </c>
      <c r="H5535" t="s">
        <v>151</v>
      </c>
      <c r="I5535">
        <f>VLOOKUP(B5535,Information_sites!D:E,2,FALSE)</f>
        <v>-24.097747999999999</v>
      </c>
      <c r="J5535">
        <f>VLOOKUP(B5535,Information_sites!D:F,3,FALSE)</f>
        <v>-45.688487000000002</v>
      </c>
      <c r="K5535">
        <v>2</v>
      </c>
      <c r="L5535">
        <v>121</v>
      </c>
      <c r="M5535">
        <v>40</v>
      </c>
      <c r="N5535">
        <v>6.9</v>
      </c>
      <c r="O5535">
        <v>12</v>
      </c>
      <c r="P5535" s="5">
        <v>0.43333333333333302</v>
      </c>
      <c r="Q5535" s="5">
        <v>0.438194444444444</v>
      </c>
      <c r="R5535">
        <v>25</v>
      </c>
      <c r="S5535" t="s">
        <v>125</v>
      </c>
      <c r="T5535">
        <v>2</v>
      </c>
      <c r="U5535">
        <v>17</v>
      </c>
      <c r="X5535" t="str">
        <f>VLOOKUP($S5535,Taxonomic!A:D,2,FALSE)</f>
        <v>mullidae</v>
      </c>
      <c r="Y5535" t="str">
        <f>VLOOKUP(S5535,Taxonomic!A:D,3,FALSE)</f>
        <v>pseudupeneus</v>
      </c>
      <c r="Z5535" t="str">
        <f>VLOOKUP(S5535,Taxonomic!A:D,4,FALSE)</f>
        <v>maculatus</v>
      </c>
    </row>
    <row r="5536" spans="1:26" x14ac:dyDescent="0.2">
      <c r="A5536" t="s">
        <v>30</v>
      </c>
      <c r="B5536" t="s">
        <v>59</v>
      </c>
      <c r="C5536" t="s">
        <v>208</v>
      </c>
      <c r="D5536">
        <v>2021</v>
      </c>
      <c r="E5536">
        <v>2</v>
      </c>
      <c r="F5536" s="8">
        <v>2</v>
      </c>
      <c r="G5536" t="s">
        <v>455</v>
      </c>
      <c r="H5536" t="s">
        <v>151</v>
      </c>
      <c r="I5536">
        <f>VLOOKUP(B5536,Information_sites!D:E,2,FALSE)</f>
        <v>-24.097747999999999</v>
      </c>
      <c r="J5536">
        <f>VLOOKUP(B5536,Information_sites!D:F,3,FALSE)</f>
        <v>-45.688487000000002</v>
      </c>
      <c r="K5536">
        <v>2</v>
      </c>
      <c r="L5536">
        <v>121</v>
      </c>
      <c r="M5536">
        <v>40</v>
      </c>
      <c r="N5536">
        <v>6.9</v>
      </c>
      <c r="O5536">
        <v>12</v>
      </c>
      <c r="P5536" s="5">
        <v>0.43333333333333302</v>
      </c>
      <c r="Q5536" s="5">
        <v>0.438194444444444</v>
      </c>
      <c r="R5536">
        <v>25</v>
      </c>
      <c r="S5536" t="s">
        <v>125</v>
      </c>
      <c r="T5536">
        <v>1</v>
      </c>
      <c r="U5536">
        <v>25</v>
      </c>
      <c r="X5536" t="str">
        <f>VLOOKUP($S5536,Taxonomic!A:D,2,FALSE)</f>
        <v>mullidae</v>
      </c>
      <c r="Y5536" t="str">
        <f>VLOOKUP(S5536,Taxonomic!A:D,3,FALSE)</f>
        <v>pseudupeneus</v>
      </c>
      <c r="Z5536" t="str">
        <f>VLOOKUP(S5536,Taxonomic!A:D,4,FALSE)</f>
        <v>maculatus</v>
      </c>
    </row>
    <row r="5537" spans="1:26" x14ac:dyDescent="0.2">
      <c r="A5537" t="s">
        <v>30</v>
      </c>
      <c r="B5537" t="s">
        <v>59</v>
      </c>
      <c r="C5537" t="s">
        <v>208</v>
      </c>
      <c r="D5537">
        <v>2021</v>
      </c>
      <c r="E5537">
        <v>2</v>
      </c>
      <c r="F5537" s="8">
        <v>2</v>
      </c>
      <c r="G5537" t="s">
        <v>455</v>
      </c>
      <c r="H5537" t="s">
        <v>151</v>
      </c>
      <c r="I5537">
        <f>VLOOKUP(B5537,Information_sites!D:E,2,FALSE)</f>
        <v>-24.097747999999999</v>
      </c>
      <c r="J5537">
        <f>VLOOKUP(B5537,Information_sites!D:F,3,FALSE)</f>
        <v>-45.688487000000002</v>
      </c>
      <c r="K5537">
        <v>2</v>
      </c>
      <c r="L5537">
        <v>121</v>
      </c>
      <c r="M5537">
        <v>40</v>
      </c>
      <c r="N5537">
        <v>6.9</v>
      </c>
      <c r="O5537">
        <v>12</v>
      </c>
      <c r="P5537" s="5">
        <v>0.43333333333333302</v>
      </c>
      <c r="Q5537" s="5">
        <v>0.438194444444444</v>
      </c>
      <c r="R5537">
        <v>25</v>
      </c>
      <c r="S5537" t="s">
        <v>34</v>
      </c>
      <c r="T5537">
        <v>1</v>
      </c>
      <c r="U5537">
        <v>18</v>
      </c>
      <c r="X5537" t="str">
        <f>VLOOKUP($S5537,Taxonomic!A:D,2,FALSE)</f>
        <v>labridae</v>
      </c>
      <c r="Y5537" t="str">
        <f>VLOOKUP(S5537,Taxonomic!A:D,3,FALSE)</f>
        <v>bodianus</v>
      </c>
      <c r="Z5537" t="str">
        <f>VLOOKUP(S5537,Taxonomic!A:D,4,FALSE)</f>
        <v>pulchellus</v>
      </c>
    </row>
    <row r="5538" spans="1:26" x14ac:dyDescent="0.2">
      <c r="A5538" t="s">
        <v>30</v>
      </c>
      <c r="B5538" t="s">
        <v>59</v>
      </c>
      <c r="C5538" t="s">
        <v>208</v>
      </c>
      <c r="D5538">
        <v>2021</v>
      </c>
      <c r="E5538">
        <v>2</v>
      </c>
      <c r="F5538" s="8">
        <v>2</v>
      </c>
      <c r="G5538" t="s">
        <v>455</v>
      </c>
      <c r="H5538" t="s">
        <v>151</v>
      </c>
      <c r="I5538">
        <f>VLOOKUP(B5538,Information_sites!D:E,2,FALSE)</f>
        <v>-24.097747999999999</v>
      </c>
      <c r="J5538">
        <f>VLOOKUP(B5538,Information_sites!D:F,3,FALSE)</f>
        <v>-45.688487000000002</v>
      </c>
      <c r="K5538">
        <v>2</v>
      </c>
      <c r="L5538">
        <v>121</v>
      </c>
      <c r="M5538">
        <v>40</v>
      </c>
      <c r="N5538">
        <v>6.9</v>
      </c>
      <c r="O5538">
        <v>12</v>
      </c>
      <c r="P5538" s="5">
        <v>0.43333333333333302</v>
      </c>
      <c r="Q5538" s="5">
        <v>0.438194444444444</v>
      </c>
      <c r="R5538">
        <v>25</v>
      </c>
      <c r="S5538" t="s">
        <v>61</v>
      </c>
      <c r="T5538">
        <v>1</v>
      </c>
      <c r="U5538">
        <v>7</v>
      </c>
      <c r="X5538" t="str">
        <f>VLOOKUP($S5538,Taxonomic!A:D,2,FALSE)</f>
        <v>acanthuridae</v>
      </c>
      <c r="Y5538" t="str">
        <f>VLOOKUP(S5538,Taxonomic!A:D,3,FALSE)</f>
        <v>acanthurus</v>
      </c>
      <c r="Z5538" t="str">
        <f>VLOOKUP(S5538,Taxonomic!A:D,4,FALSE)</f>
        <v>bahianus</v>
      </c>
    </row>
    <row r="5539" spans="1:26" x14ac:dyDescent="0.2">
      <c r="A5539" t="s">
        <v>30</v>
      </c>
      <c r="B5539" t="s">
        <v>59</v>
      </c>
      <c r="C5539" t="s">
        <v>208</v>
      </c>
      <c r="D5539">
        <v>2021</v>
      </c>
      <c r="E5539">
        <v>2</v>
      </c>
      <c r="F5539" s="8">
        <v>2</v>
      </c>
      <c r="G5539" t="s">
        <v>455</v>
      </c>
      <c r="H5539" t="s">
        <v>151</v>
      </c>
      <c r="I5539">
        <f>VLOOKUP(B5539,Information_sites!D:E,2,FALSE)</f>
        <v>-24.097747999999999</v>
      </c>
      <c r="J5539">
        <f>VLOOKUP(B5539,Information_sites!D:F,3,FALSE)</f>
        <v>-45.688487000000002</v>
      </c>
      <c r="K5539">
        <v>2</v>
      </c>
      <c r="L5539">
        <v>121</v>
      </c>
      <c r="M5539">
        <v>40</v>
      </c>
      <c r="N5539">
        <v>6.9</v>
      </c>
      <c r="O5539">
        <v>12</v>
      </c>
      <c r="P5539" s="5">
        <v>0.43333333333333302</v>
      </c>
      <c r="Q5539" s="5">
        <v>0.438194444444444</v>
      </c>
      <c r="R5539">
        <v>25</v>
      </c>
      <c r="S5539" t="s">
        <v>114</v>
      </c>
      <c r="T5539">
        <v>1</v>
      </c>
      <c r="U5539">
        <v>13</v>
      </c>
      <c r="V5539" t="s">
        <v>157</v>
      </c>
      <c r="X5539" t="str">
        <f>VLOOKUP($S5539,Taxonomic!A:D,2,FALSE)</f>
        <v>scaridae</v>
      </c>
      <c r="Y5539" t="str">
        <f>VLOOKUP(S5539,Taxonomic!A:D,3,FALSE)</f>
        <v>cryptotomus</v>
      </c>
      <c r="Z5539" t="str">
        <f>VLOOKUP(S5539,Taxonomic!A:D,4,FALSE)</f>
        <v>roseus</v>
      </c>
    </row>
    <row r="5540" spans="1:26" x14ac:dyDescent="0.2">
      <c r="A5540" t="s">
        <v>30</v>
      </c>
      <c r="B5540" t="s">
        <v>59</v>
      </c>
      <c r="C5540" t="s">
        <v>208</v>
      </c>
      <c r="D5540">
        <v>2021</v>
      </c>
      <c r="E5540">
        <v>2</v>
      </c>
      <c r="F5540" s="8">
        <v>2</v>
      </c>
      <c r="G5540" t="s">
        <v>455</v>
      </c>
      <c r="H5540" t="s">
        <v>151</v>
      </c>
      <c r="I5540">
        <f>VLOOKUP(B5540,Information_sites!D:E,2,FALSE)</f>
        <v>-24.097747999999999</v>
      </c>
      <c r="J5540">
        <f>VLOOKUP(B5540,Information_sites!D:F,3,FALSE)</f>
        <v>-45.688487000000002</v>
      </c>
      <c r="K5540">
        <v>2</v>
      </c>
      <c r="L5540">
        <v>121</v>
      </c>
      <c r="M5540">
        <v>40</v>
      </c>
      <c r="N5540">
        <v>6.9</v>
      </c>
      <c r="O5540">
        <v>12</v>
      </c>
      <c r="P5540" s="5">
        <v>0.43333333333333302</v>
      </c>
      <c r="Q5540" s="5">
        <v>0.438194444444444</v>
      </c>
      <c r="R5540">
        <v>25</v>
      </c>
      <c r="S5540" t="s">
        <v>107</v>
      </c>
      <c r="T5540">
        <v>1</v>
      </c>
      <c r="U5540">
        <v>3</v>
      </c>
      <c r="X5540" t="str">
        <f>VLOOKUP($S5540,Taxonomic!A:D,2,FALSE)</f>
        <v>sciaenidae</v>
      </c>
      <c r="Y5540" t="str">
        <f>VLOOKUP(S5540,Taxonomic!A:D,3,FALSE)</f>
        <v>pareques</v>
      </c>
      <c r="Z5540" t="str">
        <f>VLOOKUP(S5540,Taxonomic!A:D,4,FALSE)</f>
        <v>acuminatus</v>
      </c>
    </row>
    <row r="5541" spans="1:26" x14ac:dyDescent="0.2">
      <c r="A5541" t="s">
        <v>30</v>
      </c>
      <c r="B5541" t="s">
        <v>59</v>
      </c>
      <c r="C5541" t="s">
        <v>208</v>
      </c>
      <c r="D5541">
        <v>2021</v>
      </c>
      <c r="E5541">
        <v>2</v>
      </c>
      <c r="F5541" s="8">
        <v>2</v>
      </c>
      <c r="G5541" t="s">
        <v>455</v>
      </c>
      <c r="H5541" t="s">
        <v>151</v>
      </c>
      <c r="I5541">
        <f>VLOOKUP(B5541,Information_sites!D:E,2,FALSE)</f>
        <v>-24.097747999999999</v>
      </c>
      <c r="J5541">
        <f>VLOOKUP(B5541,Information_sites!D:F,3,FALSE)</f>
        <v>-45.688487000000002</v>
      </c>
      <c r="K5541">
        <v>2</v>
      </c>
      <c r="L5541">
        <v>121</v>
      </c>
      <c r="M5541">
        <v>40</v>
      </c>
      <c r="N5541">
        <v>6.9</v>
      </c>
      <c r="O5541">
        <v>12</v>
      </c>
      <c r="P5541" s="5">
        <v>0.43333333333333302</v>
      </c>
      <c r="Q5541" s="5">
        <v>0.438194444444444</v>
      </c>
      <c r="R5541">
        <v>25</v>
      </c>
      <c r="S5541" t="s">
        <v>68</v>
      </c>
      <c r="T5541">
        <v>1</v>
      </c>
      <c r="U5541">
        <v>4</v>
      </c>
      <c r="X5541" t="str">
        <f>VLOOKUP($S5541,Taxonomic!A:D,2,FALSE)</f>
        <v>blenniidae</v>
      </c>
      <c r="Y5541" t="str">
        <f>VLOOKUP(S5541,Taxonomic!A:D,3,FALSE)</f>
        <v>hypleurochilus</v>
      </c>
      <c r="Z5541" t="str">
        <f>VLOOKUP(S5541,Taxonomic!A:D,4,FALSE)</f>
        <v>fissicornis</v>
      </c>
    </row>
    <row r="5542" spans="1:26" x14ac:dyDescent="0.2">
      <c r="A5542" t="s">
        <v>30</v>
      </c>
      <c r="B5542" t="s">
        <v>59</v>
      </c>
      <c r="C5542" t="s">
        <v>208</v>
      </c>
      <c r="D5542">
        <v>2021</v>
      </c>
      <c r="E5542">
        <v>2</v>
      </c>
      <c r="F5542" s="8">
        <v>2</v>
      </c>
      <c r="G5542" t="s">
        <v>455</v>
      </c>
      <c r="H5542" t="s">
        <v>151</v>
      </c>
      <c r="I5542">
        <f>VLOOKUP(B5542,Information_sites!D:E,2,FALSE)</f>
        <v>-24.097747999999999</v>
      </c>
      <c r="J5542">
        <f>VLOOKUP(B5542,Information_sites!D:F,3,FALSE)</f>
        <v>-45.688487000000002</v>
      </c>
      <c r="K5542">
        <v>2</v>
      </c>
      <c r="L5542">
        <v>121</v>
      </c>
      <c r="M5542">
        <v>40</v>
      </c>
      <c r="N5542">
        <v>6.9</v>
      </c>
      <c r="O5542">
        <v>12</v>
      </c>
      <c r="P5542" s="5">
        <v>0.43333333333333302</v>
      </c>
      <c r="Q5542" s="5">
        <v>0.438194444444444</v>
      </c>
      <c r="R5542">
        <v>25</v>
      </c>
      <c r="S5542" t="s">
        <v>56</v>
      </c>
      <c r="T5542">
        <v>6</v>
      </c>
      <c r="U5542">
        <v>3</v>
      </c>
      <c r="V5542" t="s">
        <v>142</v>
      </c>
      <c r="X5542" t="str">
        <f>VLOOKUP($S5542,Taxonomic!A:D,2,FALSE)</f>
        <v>scaridae</v>
      </c>
      <c r="Y5542" t="str">
        <f>VLOOKUP(S5542,Taxonomic!A:D,3,FALSE)</f>
        <v>sparisoma</v>
      </c>
      <c r="Z5542" t="str">
        <f>VLOOKUP(S5542,Taxonomic!A:D,4,FALSE)</f>
        <v>axillare</v>
      </c>
    </row>
    <row r="5543" spans="1:26" x14ac:dyDescent="0.2">
      <c r="A5543" t="s">
        <v>30</v>
      </c>
      <c r="B5543" t="s">
        <v>59</v>
      </c>
      <c r="C5543" t="s">
        <v>208</v>
      </c>
      <c r="D5543">
        <v>2021</v>
      </c>
      <c r="E5543">
        <v>2</v>
      </c>
      <c r="F5543" s="8">
        <v>2</v>
      </c>
      <c r="G5543" t="s">
        <v>455</v>
      </c>
      <c r="H5543" t="s">
        <v>151</v>
      </c>
      <c r="I5543">
        <f>VLOOKUP(B5543,Information_sites!D:E,2,FALSE)</f>
        <v>-24.097747999999999</v>
      </c>
      <c r="J5543">
        <f>VLOOKUP(B5543,Information_sites!D:F,3,FALSE)</f>
        <v>-45.688487000000002</v>
      </c>
      <c r="K5543">
        <v>2</v>
      </c>
      <c r="L5543">
        <v>121</v>
      </c>
      <c r="M5543">
        <v>40</v>
      </c>
      <c r="N5543">
        <v>6.9</v>
      </c>
      <c r="O5543">
        <v>12</v>
      </c>
      <c r="P5543" s="5">
        <v>0.43333333333333302</v>
      </c>
      <c r="Q5543" s="5">
        <v>0.438194444444444</v>
      </c>
      <c r="R5543">
        <v>25</v>
      </c>
      <c r="S5543" t="s">
        <v>56</v>
      </c>
      <c r="T5543">
        <v>4</v>
      </c>
      <c r="U5543">
        <v>5</v>
      </c>
      <c r="V5543" t="s">
        <v>142</v>
      </c>
      <c r="X5543" t="str">
        <f>VLOOKUP($S5543,Taxonomic!A:D,2,FALSE)</f>
        <v>scaridae</v>
      </c>
      <c r="Y5543" t="str">
        <f>VLOOKUP(S5543,Taxonomic!A:D,3,FALSE)</f>
        <v>sparisoma</v>
      </c>
      <c r="Z5543" t="str">
        <f>VLOOKUP(S5543,Taxonomic!A:D,4,FALSE)</f>
        <v>axillare</v>
      </c>
    </row>
    <row r="5544" spans="1:26" x14ac:dyDescent="0.2">
      <c r="A5544" t="s">
        <v>30</v>
      </c>
      <c r="B5544" t="s">
        <v>59</v>
      </c>
      <c r="C5544" t="s">
        <v>208</v>
      </c>
      <c r="D5544">
        <v>2021</v>
      </c>
      <c r="E5544">
        <v>2</v>
      </c>
      <c r="F5544" s="8">
        <v>2</v>
      </c>
      <c r="G5544" t="s">
        <v>455</v>
      </c>
      <c r="H5544" t="s">
        <v>151</v>
      </c>
      <c r="I5544">
        <f>VLOOKUP(B5544,Information_sites!D:E,2,FALSE)</f>
        <v>-24.097747999999999</v>
      </c>
      <c r="J5544">
        <f>VLOOKUP(B5544,Information_sites!D:F,3,FALSE)</f>
        <v>-45.688487000000002</v>
      </c>
      <c r="K5544">
        <v>2</v>
      </c>
      <c r="L5544">
        <v>121</v>
      </c>
      <c r="M5544">
        <v>40</v>
      </c>
      <c r="N5544">
        <v>6.9</v>
      </c>
      <c r="O5544">
        <v>12</v>
      </c>
      <c r="P5544" s="5">
        <v>0.43333333333333302</v>
      </c>
      <c r="Q5544" s="5">
        <v>0.438194444444444</v>
      </c>
      <c r="R5544">
        <v>25</v>
      </c>
      <c r="S5544" t="s">
        <v>100</v>
      </c>
      <c r="T5544">
        <v>8</v>
      </c>
      <c r="U5544">
        <v>3</v>
      </c>
      <c r="X5544" t="str">
        <f>VLOOKUP($S5544,Taxonomic!A:D,2,FALSE)</f>
        <v>gobiidae</v>
      </c>
      <c r="Y5544" t="str">
        <f>VLOOKUP(S5544,Taxonomic!A:D,3,FALSE)</f>
        <v>coryphopterus</v>
      </c>
      <c r="Z5544" t="str">
        <f>VLOOKUP(S5544,Taxonomic!A:D,4,FALSE)</f>
        <v>glaucofraenum</v>
      </c>
    </row>
    <row r="5545" spans="1:26" x14ac:dyDescent="0.2">
      <c r="A5545" t="s">
        <v>30</v>
      </c>
      <c r="B5545" t="s">
        <v>59</v>
      </c>
      <c r="C5545" t="s">
        <v>208</v>
      </c>
      <c r="D5545">
        <v>2021</v>
      </c>
      <c r="E5545">
        <v>2</v>
      </c>
      <c r="F5545" s="8">
        <v>2</v>
      </c>
      <c r="G5545" t="s">
        <v>455</v>
      </c>
      <c r="H5545" t="s">
        <v>151</v>
      </c>
      <c r="I5545">
        <f>VLOOKUP(B5545,Information_sites!D:E,2,FALSE)</f>
        <v>-24.097747999999999</v>
      </c>
      <c r="J5545">
        <f>VLOOKUP(B5545,Information_sites!D:F,3,FALSE)</f>
        <v>-45.688487000000002</v>
      </c>
      <c r="K5545">
        <v>2</v>
      </c>
      <c r="L5545">
        <v>121</v>
      </c>
      <c r="M5545">
        <v>40</v>
      </c>
      <c r="N5545">
        <v>6.9</v>
      </c>
      <c r="O5545">
        <v>12</v>
      </c>
      <c r="P5545" s="5">
        <v>0.43333333333333302</v>
      </c>
      <c r="Q5545" s="5">
        <v>0.438194444444444</v>
      </c>
      <c r="R5545">
        <v>25</v>
      </c>
      <c r="S5545" t="s">
        <v>100</v>
      </c>
      <c r="T5545">
        <v>11</v>
      </c>
      <c r="U5545">
        <v>5</v>
      </c>
      <c r="X5545" t="str">
        <f>VLOOKUP($S5545,Taxonomic!A:D,2,FALSE)</f>
        <v>gobiidae</v>
      </c>
      <c r="Y5545" t="str">
        <f>VLOOKUP(S5545,Taxonomic!A:D,3,FALSE)</f>
        <v>coryphopterus</v>
      </c>
      <c r="Z5545" t="str">
        <f>VLOOKUP(S5545,Taxonomic!A:D,4,FALSE)</f>
        <v>glaucofraenum</v>
      </c>
    </row>
    <row r="5546" spans="1:26" x14ac:dyDescent="0.2">
      <c r="A5546" t="s">
        <v>30</v>
      </c>
      <c r="B5546" t="s">
        <v>59</v>
      </c>
      <c r="C5546" t="s">
        <v>208</v>
      </c>
      <c r="D5546">
        <v>2021</v>
      </c>
      <c r="E5546">
        <v>2</v>
      </c>
      <c r="F5546" s="8">
        <v>2</v>
      </c>
      <c r="G5546" t="s">
        <v>455</v>
      </c>
      <c r="H5546" t="s">
        <v>151</v>
      </c>
      <c r="I5546">
        <f>VLOOKUP(B5546,Information_sites!D:E,2,FALSE)</f>
        <v>-24.097747999999999</v>
      </c>
      <c r="J5546">
        <f>VLOOKUP(B5546,Information_sites!D:F,3,FALSE)</f>
        <v>-45.688487000000002</v>
      </c>
      <c r="K5546">
        <v>2</v>
      </c>
      <c r="L5546">
        <v>121</v>
      </c>
      <c r="M5546">
        <v>40</v>
      </c>
      <c r="N5546">
        <v>6.9</v>
      </c>
      <c r="O5546">
        <v>12</v>
      </c>
      <c r="P5546" s="5">
        <v>0.43333333333333302</v>
      </c>
      <c r="Q5546" s="5">
        <v>0.438194444444444</v>
      </c>
      <c r="R5546">
        <v>25</v>
      </c>
      <c r="S5546" t="s">
        <v>100</v>
      </c>
      <c r="T5546">
        <v>2</v>
      </c>
      <c r="U5546">
        <v>7</v>
      </c>
      <c r="X5546" t="str">
        <f>VLOOKUP($S5546,Taxonomic!A:D,2,FALSE)</f>
        <v>gobiidae</v>
      </c>
      <c r="Y5546" t="str">
        <f>VLOOKUP(S5546,Taxonomic!A:D,3,FALSE)</f>
        <v>coryphopterus</v>
      </c>
      <c r="Z5546" t="str">
        <f>VLOOKUP(S5546,Taxonomic!A:D,4,FALSE)</f>
        <v>glaucofraenum</v>
      </c>
    </row>
    <row r="5547" spans="1:26" x14ac:dyDescent="0.2">
      <c r="A5547" t="s">
        <v>30</v>
      </c>
      <c r="B5547" t="s">
        <v>59</v>
      </c>
      <c r="C5547" t="s">
        <v>208</v>
      </c>
      <c r="D5547">
        <v>2021</v>
      </c>
      <c r="E5547">
        <v>2</v>
      </c>
      <c r="F5547" s="8">
        <v>2</v>
      </c>
      <c r="G5547" t="s">
        <v>455</v>
      </c>
      <c r="H5547" t="s">
        <v>151</v>
      </c>
      <c r="I5547">
        <f>VLOOKUP(B5547,Information_sites!D:E,2,FALSE)</f>
        <v>-24.097747999999999</v>
      </c>
      <c r="J5547">
        <f>VLOOKUP(B5547,Information_sites!D:F,3,FALSE)</f>
        <v>-45.688487000000002</v>
      </c>
      <c r="K5547">
        <v>3</v>
      </c>
      <c r="L5547">
        <v>122</v>
      </c>
      <c r="M5547">
        <v>40</v>
      </c>
      <c r="N5547">
        <v>8.1999999999999993</v>
      </c>
      <c r="O5547">
        <v>9</v>
      </c>
      <c r="P5547" s="5">
        <v>0.44027777777777799</v>
      </c>
      <c r="Q5547" s="5">
        <v>0.44513888888888897</v>
      </c>
      <c r="R5547">
        <v>19</v>
      </c>
      <c r="S5547" t="s">
        <v>39</v>
      </c>
      <c r="T5547">
        <v>28</v>
      </c>
      <c r="U5547">
        <v>8</v>
      </c>
      <c r="X5547" t="str">
        <f>VLOOKUP($S5547,Taxonomic!A:D,2,FALSE)</f>
        <v>haemulidae</v>
      </c>
      <c r="Y5547" t="str">
        <f>VLOOKUP(S5547,Taxonomic!A:D,3,FALSE)</f>
        <v>haemulon</v>
      </c>
      <c r="Z5547" t="str">
        <f>VLOOKUP(S5547,Taxonomic!A:D,4,FALSE)</f>
        <v>aurolineatum</v>
      </c>
    </row>
    <row r="5548" spans="1:26" x14ac:dyDescent="0.2">
      <c r="A5548" t="s">
        <v>30</v>
      </c>
      <c r="B5548" t="s">
        <v>59</v>
      </c>
      <c r="C5548" t="s">
        <v>208</v>
      </c>
      <c r="D5548">
        <v>2021</v>
      </c>
      <c r="E5548">
        <v>2</v>
      </c>
      <c r="F5548" s="8">
        <v>2</v>
      </c>
      <c r="G5548" t="s">
        <v>455</v>
      </c>
      <c r="H5548" t="s">
        <v>151</v>
      </c>
      <c r="I5548">
        <f>VLOOKUP(B5548,Information_sites!D:E,2,FALSE)</f>
        <v>-24.097747999999999</v>
      </c>
      <c r="J5548">
        <f>VLOOKUP(B5548,Information_sites!D:F,3,FALSE)</f>
        <v>-45.688487000000002</v>
      </c>
      <c r="K5548">
        <v>3</v>
      </c>
      <c r="L5548">
        <v>122</v>
      </c>
      <c r="M5548">
        <v>40</v>
      </c>
      <c r="N5548">
        <v>8.1999999999999993</v>
      </c>
      <c r="O5548">
        <v>9</v>
      </c>
      <c r="P5548" s="5">
        <v>0.44027777777777799</v>
      </c>
      <c r="Q5548" s="5">
        <v>0.44513888888888897</v>
      </c>
      <c r="R5548">
        <v>19</v>
      </c>
      <c r="S5548" t="s">
        <v>39</v>
      </c>
      <c r="T5548">
        <v>11</v>
      </c>
      <c r="U5548">
        <v>10</v>
      </c>
      <c r="X5548" t="str">
        <f>VLOOKUP($S5548,Taxonomic!A:D,2,FALSE)</f>
        <v>haemulidae</v>
      </c>
      <c r="Y5548" t="str">
        <f>VLOOKUP(S5548,Taxonomic!A:D,3,FALSE)</f>
        <v>haemulon</v>
      </c>
      <c r="Z5548" t="str">
        <f>VLOOKUP(S5548,Taxonomic!A:D,4,FALSE)</f>
        <v>aurolineatum</v>
      </c>
    </row>
    <row r="5549" spans="1:26" x14ac:dyDescent="0.2">
      <c r="A5549" t="s">
        <v>30</v>
      </c>
      <c r="B5549" t="s">
        <v>59</v>
      </c>
      <c r="C5549" t="s">
        <v>208</v>
      </c>
      <c r="D5549">
        <v>2021</v>
      </c>
      <c r="E5549">
        <v>2</v>
      </c>
      <c r="F5549" s="8">
        <v>2</v>
      </c>
      <c r="G5549" t="s">
        <v>455</v>
      </c>
      <c r="H5549" t="s">
        <v>151</v>
      </c>
      <c r="I5549">
        <f>VLOOKUP(B5549,Information_sites!D:E,2,FALSE)</f>
        <v>-24.097747999999999</v>
      </c>
      <c r="J5549">
        <f>VLOOKUP(B5549,Information_sites!D:F,3,FALSE)</f>
        <v>-45.688487000000002</v>
      </c>
      <c r="K5549">
        <v>3</v>
      </c>
      <c r="L5549">
        <v>122</v>
      </c>
      <c r="M5549">
        <v>40</v>
      </c>
      <c r="N5549">
        <v>8.1999999999999993</v>
      </c>
      <c r="O5549">
        <v>9</v>
      </c>
      <c r="P5549" s="5">
        <v>0.44027777777777799</v>
      </c>
      <c r="Q5549" s="5">
        <v>0.44513888888888897</v>
      </c>
      <c r="R5549">
        <v>19</v>
      </c>
      <c r="S5549" t="s">
        <v>39</v>
      </c>
      <c r="T5549">
        <v>5</v>
      </c>
      <c r="U5549">
        <v>12</v>
      </c>
      <c r="X5549" t="str">
        <f>VLOOKUP($S5549,Taxonomic!A:D,2,FALSE)</f>
        <v>haemulidae</v>
      </c>
      <c r="Y5549" t="str">
        <f>VLOOKUP(S5549,Taxonomic!A:D,3,FALSE)</f>
        <v>haemulon</v>
      </c>
      <c r="Z5549" t="str">
        <f>VLOOKUP(S5549,Taxonomic!A:D,4,FALSE)</f>
        <v>aurolineatum</v>
      </c>
    </row>
    <row r="5550" spans="1:26" x14ac:dyDescent="0.2">
      <c r="A5550" t="s">
        <v>30</v>
      </c>
      <c r="B5550" t="s">
        <v>59</v>
      </c>
      <c r="C5550" t="s">
        <v>208</v>
      </c>
      <c r="D5550">
        <v>2021</v>
      </c>
      <c r="E5550">
        <v>2</v>
      </c>
      <c r="F5550" s="8">
        <v>2</v>
      </c>
      <c r="G5550" t="s">
        <v>455</v>
      </c>
      <c r="H5550" t="s">
        <v>151</v>
      </c>
      <c r="I5550">
        <f>VLOOKUP(B5550,Information_sites!D:E,2,FALSE)</f>
        <v>-24.097747999999999</v>
      </c>
      <c r="J5550">
        <f>VLOOKUP(B5550,Information_sites!D:F,3,FALSE)</f>
        <v>-45.688487000000002</v>
      </c>
      <c r="K5550">
        <v>3</v>
      </c>
      <c r="L5550">
        <v>122</v>
      </c>
      <c r="M5550">
        <v>40</v>
      </c>
      <c r="N5550">
        <v>8.1999999999999993</v>
      </c>
      <c r="O5550">
        <v>9</v>
      </c>
      <c r="P5550" s="5">
        <v>0.44027777777777799</v>
      </c>
      <c r="Q5550" s="5">
        <v>0.44513888888888897</v>
      </c>
      <c r="R5550">
        <v>19</v>
      </c>
      <c r="S5550" t="s">
        <v>39</v>
      </c>
      <c r="T5550">
        <v>8</v>
      </c>
      <c r="U5550">
        <v>15</v>
      </c>
      <c r="X5550" t="str">
        <f>VLOOKUP($S5550,Taxonomic!A:D,2,FALSE)</f>
        <v>haemulidae</v>
      </c>
      <c r="Y5550" t="str">
        <f>VLOOKUP(S5550,Taxonomic!A:D,3,FALSE)</f>
        <v>haemulon</v>
      </c>
      <c r="Z5550" t="str">
        <f>VLOOKUP(S5550,Taxonomic!A:D,4,FALSE)</f>
        <v>aurolineatum</v>
      </c>
    </row>
    <row r="5551" spans="1:26" x14ac:dyDescent="0.2">
      <c r="A5551" t="s">
        <v>30</v>
      </c>
      <c r="B5551" t="s">
        <v>59</v>
      </c>
      <c r="C5551" t="s">
        <v>208</v>
      </c>
      <c r="D5551">
        <v>2021</v>
      </c>
      <c r="E5551">
        <v>2</v>
      </c>
      <c r="F5551" s="8">
        <v>2</v>
      </c>
      <c r="G5551" t="s">
        <v>455</v>
      </c>
      <c r="H5551" t="s">
        <v>151</v>
      </c>
      <c r="I5551">
        <f>VLOOKUP(B5551,Information_sites!D:E,2,FALSE)</f>
        <v>-24.097747999999999</v>
      </c>
      <c r="J5551">
        <f>VLOOKUP(B5551,Information_sites!D:F,3,FALSE)</f>
        <v>-45.688487000000002</v>
      </c>
      <c r="K5551">
        <v>3</v>
      </c>
      <c r="L5551">
        <v>122</v>
      </c>
      <c r="M5551">
        <v>40</v>
      </c>
      <c r="N5551">
        <v>8.1999999999999993</v>
      </c>
      <c r="O5551">
        <v>9</v>
      </c>
      <c r="P5551" s="5">
        <v>0.44027777777777799</v>
      </c>
      <c r="Q5551" s="5">
        <v>0.44513888888888897</v>
      </c>
      <c r="R5551">
        <v>19</v>
      </c>
      <c r="S5551" t="s">
        <v>39</v>
      </c>
      <c r="T5551">
        <v>2</v>
      </c>
      <c r="U5551">
        <v>20</v>
      </c>
      <c r="X5551" t="str">
        <f>VLOOKUP($S5551,Taxonomic!A:D,2,FALSE)</f>
        <v>haemulidae</v>
      </c>
      <c r="Y5551" t="str">
        <f>VLOOKUP(S5551,Taxonomic!A:D,3,FALSE)</f>
        <v>haemulon</v>
      </c>
      <c r="Z5551" t="str">
        <f>VLOOKUP(S5551,Taxonomic!A:D,4,FALSE)</f>
        <v>aurolineatum</v>
      </c>
    </row>
    <row r="5552" spans="1:26" x14ac:dyDescent="0.2">
      <c r="A5552" t="s">
        <v>30</v>
      </c>
      <c r="B5552" t="s">
        <v>59</v>
      </c>
      <c r="C5552" t="s">
        <v>208</v>
      </c>
      <c r="D5552">
        <v>2021</v>
      </c>
      <c r="E5552">
        <v>2</v>
      </c>
      <c r="F5552" s="8">
        <v>2</v>
      </c>
      <c r="G5552" t="s">
        <v>455</v>
      </c>
      <c r="H5552" t="s">
        <v>151</v>
      </c>
      <c r="I5552">
        <f>VLOOKUP(B5552,Information_sites!D:E,2,FALSE)</f>
        <v>-24.097747999999999</v>
      </c>
      <c r="J5552">
        <f>VLOOKUP(B5552,Information_sites!D:F,3,FALSE)</f>
        <v>-45.688487000000002</v>
      </c>
      <c r="K5552">
        <v>3</v>
      </c>
      <c r="L5552">
        <v>122</v>
      </c>
      <c r="M5552">
        <v>40</v>
      </c>
      <c r="N5552">
        <v>8.1999999999999993</v>
      </c>
      <c r="O5552">
        <v>9</v>
      </c>
      <c r="P5552" s="5">
        <v>0.44027777777777799</v>
      </c>
      <c r="Q5552" s="5">
        <v>0.44513888888888897</v>
      </c>
      <c r="R5552">
        <v>19</v>
      </c>
      <c r="S5552" t="s">
        <v>199</v>
      </c>
      <c r="T5552">
        <v>70</v>
      </c>
      <c r="U5552">
        <v>8</v>
      </c>
      <c r="X5552" t="str">
        <f>VLOOKUP($S5552,Taxonomic!A:D,2,FALSE)</f>
        <v>carangidae</v>
      </c>
      <c r="Y5552" t="str">
        <f>VLOOKUP(S5552,Taxonomic!A:D,3,FALSE)</f>
        <v>decapterus</v>
      </c>
      <c r="Z5552" t="str">
        <f>VLOOKUP(S5552,Taxonomic!A:D,4,FALSE)</f>
        <v>macarellus</v>
      </c>
    </row>
    <row r="5553" spans="1:26" x14ac:dyDescent="0.2">
      <c r="A5553" t="s">
        <v>30</v>
      </c>
      <c r="B5553" t="s">
        <v>59</v>
      </c>
      <c r="C5553" t="s">
        <v>208</v>
      </c>
      <c r="D5553">
        <v>2021</v>
      </c>
      <c r="E5553">
        <v>2</v>
      </c>
      <c r="F5553" s="8">
        <v>2</v>
      </c>
      <c r="G5553" t="s">
        <v>455</v>
      </c>
      <c r="H5553" t="s">
        <v>151</v>
      </c>
      <c r="I5553">
        <f>VLOOKUP(B5553,Information_sites!D:E,2,FALSE)</f>
        <v>-24.097747999999999</v>
      </c>
      <c r="J5553">
        <f>VLOOKUP(B5553,Information_sites!D:F,3,FALSE)</f>
        <v>-45.688487000000002</v>
      </c>
      <c r="K5553">
        <v>3</v>
      </c>
      <c r="L5553">
        <v>122</v>
      </c>
      <c r="M5553">
        <v>40</v>
      </c>
      <c r="N5553">
        <v>8.1999999999999993</v>
      </c>
      <c r="O5553">
        <v>9</v>
      </c>
      <c r="P5553" s="5">
        <v>0.44027777777777799</v>
      </c>
      <c r="Q5553" s="5">
        <v>0.44513888888888897</v>
      </c>
      <c r="R5553">
        <v>19</v>
      </c>
      <c r="S5553" t="s">
        <v>51</v>
      </c>
      <c r="T5553">
        <v>2</v>
      </c>
      <c r="U5553">
        <v>20</v>
      </c>
      <c r="X5553" t="str">
        <f>VLOOKUP($S5553,Taxonomic!A:D,2,FALSE)</f>
        <v>sparidae</v>
      </c>
      <c r="Y5553" t="str">
        <f>VLOOKUP(S5553,Taxonomic!A:D,3,FALSE)</f>
        <v>diplodus</v>
      </c>
      <c r="Z5553" t="str">
        <f>VLOOKUP(S5553,Taxonomic!A:D,4,FALSE)</f>
        <v>argenteus</v>
      </c>
    </row>
    <row r="5554" spans="1:26" x14ac:dyDescent="0.2">
      <c r="A5554" t="s">
        <v>30</v>
      </c>
      <c r="B5554" t="s">
        <v>59</v>
      </c>
      <c r="C5554" t="s">
        <v>208</v>
      </c>
      <c r="D5554">
        <v>2021</v>
      </c>
      <c r="E5554">
        <v>2</v>
      </c>
      <c r="F5554" s="8">
        <v>2</v>
      </c>
      <c r="G5554" t="s">
        <v>455</v>
      </c>
      <c r="H5554" t="s">
        <v>151</v>
      </c>
      <c r="I5554">
        <f>VLOOKUP(B5554,Information_sites!D:E,2,FALSE)</f>
        <v>-24.097747999999999</v>
      </c>
      <c r="J5554">
        <f>VLOOKUP(B5554,Information_sites!D:F,3,FALSE)</f>
        <v>-45.688487000000002</v>
      </c>
      <c r="K5554">
        <v>3</v>
      </c>
      <c r="L5554">
        <v>122</v>
      </c>
      <c r="M5554">
        <v>40</v>
      </c>
      <c r="N5554">
        <v>8.1999999999999993</v>
      </c>
      <c r="O5554">
        <v>9</v>
      </c>
      <c r="P5554" s="5">
        <v>0.44027777777777799</v>
      </c>
      <c r="Q5554" s="5">
        <v>0.44513888888888897</v>
      </c>
      <c r="R5554">
        <v>19</v>
      </c>
      <c r="S5554" t="s">
        <v>51</v>
      </c>
      <c r="T5554">
        <v>1</v>
      </c>
      <c r="U5554">
        <v>28</v>
      </c>
      <c r="X5554" t="str">
        <f>VLOOKUP($S5554,Taxonomic!A:D,2,FALSE)</f>
        <v>sparidae</v>
      </c>
      <c r="Y5554" t="str">
        <f>VLOOKUP(S5554,Taxonomic!A:D,3,FALSE)</f>
        <v>diplodus</v>
      </c>
      <c r="Z5554" t="str">
        <f>VLOOKUP(S5554,Taxonomic!A:D,4,FALSE)</f>
        <v>argenteus</v>
      </c>
    </row>
    <row r="5555" spans="1:26" x14ac:dyDescent="0.2">
      <c r="A5555" t="s">
        <v>30</v>
      </c>
      <c r="B5555" t="s">
        <v>59</v>
      </c>
      <c r="C5555" t="s">
        <v>208</v>
      </c>
      <c r="D5555">
        <v>2021</v>
      </c>
      <c r="E5555">
        <v>2</v>
      </c>
      <c r="F5555" s="8">
        <v>2</v>
      </c>
      <c r="G5555" t="s">
        <v>455</v>
      </c>
      <c r="H5555" t="s">
        <v>151</v>
      </c>
      <c r="I5555">
        <f>VLOOKUP(B5555,Information_sites!D:E,2,FALSE)</f>
        <v>-24.097747999999999</v>
      </c>
      <c r="J5555">
        <f>VLOOKUP(B5555,Information_sites!D:F,3,FALSE)</f>
        <v>-45.688487000000002</v>
      </c>
      <c r="K5555">
        <v>3</v>
      </c>
      <c r="L5555">
        <v>122</v>
      </c>
      <c r="M5555">
        <v>40</v>
      </c>
      <c r="N5555">
        <v>8.1999999999999993</v>
      </c>
      <c r="O5555">
        <v>9</v>
      </c>
      <c r="P5555" s="5">
        <v>0.44027777777777799</v>
      </c>
      <c r="Q5555" s="5">
        <v>0.44513888888888897</v>
      </c>
      <c r="R5555">
        <v>19</v>
      </c>
      <c r="S5555" t="s">
        <v>207</v>
      </c>
      <c r="T5555">
        <v>1</v>
      </c>
      <c r="U5555">
        <v>15</v>
      </c>
      <c r="X5555" t="str">
        <f>VLOOKUP($S5555,Taxonomic!A:D,2,FALSE)</f>
        <v>synodontidae</v>
      </c>
      <c r="Y5555" t="str">
        <f>VLOOKUP(S5555,Taxonomic!A:D,3,FALSE)</f>
        <v>synodus</v>
      </c>
      <c r="Z5555" t="str">
        <f>VLOOKUP(S5555,Taxonomic!A:D,4,FALSE)</f>
        <v>intermedius</v>
      </c>
    </row>
    <row r="5556" spans="1:26" x14ac:dyDescent="0.2">
      <c r="A5556" t="s">
        <v>30</v>
      </c>
      <c r="B5556" t="s">
        <v>59</v>
      </c>
      <c r="C5556" t="s">
        <v>208</v>
      </c>
      <c r="D5556">
        <v>2021</v>
      </c>
      <c r="E5556">
        <v>2</v>
      </c>
      <c r="F5556" s="8">
        <v>2</v>
      </c>
      <c r="G5556" t="s">
        <v>455</v>
      </c>
      <c r="H5556" t="s">
        <v>151</v>
      </c>
      <c r="I5556">
        <f>VLOOKUP(B5556,Information_sites!D:E,2,FALSE)</f>
        <v>-24.097747999999999</v>
      </c>
      <c r="J5556">
        <f>VLOOKUP(B5556,Information_sites!D:F,3,FALSE)</f>
        <v>-45.688487000000002</v>
      </c>
      <c r="K5556">
        <v>3</v>
      </c>
      <c r="L5556">
        <v>122</v>
      </c>
      <c r="M5556">
        <v>40</v>
      </c>
      <c r="N5556">
        <v>8.1999999999999993</v>
      </c>
      <c r="O5556">
        <v>9</v>
      </c>
      <c r="P5556" s="5">
        <v>0.44027777777777799</v>
      </c>
      <c r="Q5556" s="5">
        <v>0.44513888888888897</v>
      </c>
      <c r="R5556">
        <v>19</v>
      </c>
      <c r="S5556" t="s">
        <v>127</v>
      </c>
      <c r="T5556">
        <v>1</v>
      </c>
      <c r="U5556">
        <v>30</v>
      </c>
      <c r="X5556" t="str">
        <f>VLOOKUP($S5556,Taxonomic!A:D,2,FALSE)</f>
        <v>malacanthidae</v>
      </c>
      <c r="Y5556" t="str">
        <f>VLOOKUP(S5556,Taxonomic!A:D,3,FALSE)</f>
        <v>malacanthus</v>
      </c>
      <c r="Z5556" t="str">
        <f>VLOOKUP(S5556,Taxonomic!A:D,4,FALSE)</f>
        <v>plumieri</v>
      </c>
    </row>
    <row r="5557" spans="1:26" x14ac:dyDescent="0.2">
      <c r="A5557" t="s">
        <v>30</v>
      </c>
      <c r="B5557" t="s">
        <v>59</v>
      </c>
      <c r="C5557" t="s">
        <v>208</v>
      </c>
      <c r="D5557">
        <v>2021</v>
      </c>
      <c r="E5557">
        <v>2</v>
      </c>
      <c r="F5557" s="8">
        <v>2</v>
      </c>
      <c r="G5557" t="s">
        <v>455</v>
      </c>
      <c r="H5557" t="s">
        <v>151</v>
      </c>
      <c r="I5557">
        <f>VLOOKUP(B5557,Information_sites!D:E,2,FALSE)</f>
        <v>-24.097747999999999</v>
      </c>
      <c r="J5557">
        <f>VLOOKUP(B5557,Information_sites!D:F,3,FALSE)</f>
        <v>-45.688487000000002</v>
      </c>
      <c r="K5557">
        <v>3</v>
      </c>
      <c r="L5557">
        <v>122</v>
      </c>
      <c r="M5557">
        <v>40</v>
      </c>
      <c r="N5557">
        <v>8.1999999999999993</v>
      </c>
      <c r="O5557">
        <v>9</v>
      </c>
      <c r="P5557" s="5">
        <v>0.44027777777777799</v>
      </c>
      <c r="Q5557" s="5">
        <v>0.44513888888888897</v>
      </c>
      <c r="R5557">
        <v>19</v>
      </c>
      <c r="S5557" t="s">
        <v>44</v>
      </c>
      <c r="T5557">
        <v>1</v>
      </c>
      <c r="U5557">
        <v>25</v>
      </c>
      <c r="X5557" t="str">
        <f>VLOOKUP($S5557,Taxonomic!A:D,2,FALSE)</f>
        <v>pomacanthidae</v>
      </c>
      <c r="Y5557" t="str">
        <f>VLOOKUP(S5557,Taxonomic!A:D,3,FALSE)</f>
        <v>pomacanthus</v>
      </c>
      <c r="Z5557" t="str">
        <f>VLOOKUP(S5557,Taxonomic!A:D,4,FALSE)</f>
        <v>paru</v>
      </c>
    </row>
    <row r="5558" spans="1:26" x14ac:dyDescent="0.2">
      <c r="A5558" t="s">
        <v>30</v>
      </c>
      <c r="B5558" t="s">
        <v>59</v>
      </c>
      <c r="C5558" t="s">
        <v>208</v>
      </c>
      <c r="D5558">
        <v>2021</v>
      </c>
      <c r="E5558">
        <v>2</v>
      </c>
      <c r="F5558" s="8">
        <v>2</v>
      </c>
      <c r="G5558" t="s">
        <v>455</v>
      </c>
      <c r="H5558" t="s">
        <v>151</v>
      </c>
      <c r="I5558">
        <f>VLOOKUP(B5558,Information_sites!D:E,2,FALSE)</f>
        <v>-24.097747999999999</v>
      </c>
      <c r="J5558">
        <f>VLOOKUP(B5558,Information_sites!D:F,3,FALSE)</f>
        <v>-45.688487000000002</v>
      </c>
      <c r="K5558">
        <v>3</v>
      </c>
      <c r="L5558">
        <v>122</v>
      </c>
      <c r="M5558">
        <v>40</v>
      </c>
      <c r="N5558">
        <v>8.1999999999999993</v>
      </c>
      <c r="O5558">
        <v>9</v>
      </c>
      <c r="P5558" s="5">
        <v>0.44027777777777799</v>
      </c>
      <c r="Q5558" s="5">
        <v>0.44513888888888897</v>
      </c>
      <c r="R5558">
        <v>19</v>
      </c>
      <c r="S5558" t="s">
        <v>63</v>
      </c>
      <c r="T5558">
        <v>1</v>
      </c>
      <c r="U5558">
        <v>27</v>
      </c>
      <c r="X5558" t="str">
        <f>VLOOKUP($S5558,Taxonomic!A:D,2,FALSE)</f>
        <v>haemulidae</v>
      </c>
      <c r="Y5558" t="str">
        <f>VLOOKUP(S5558,Taxonomic!A:D,3,FALSE)</f>
        <v>haemulon</v>
      </c>
      <c r="Z5558" t="str">
        <f>VLOOKUP(S5558,Taxonomic!A:D,4,FALSE)</f>
        <v>plumierii</v>
      </c>
    </row>
    <row r="5559" spans="1:26" x14ac:dyDescent="0.2">
      <c r="A5559" t="s">
        <v>30</v>
      </c>
      <c r="B5559" t="s">
        <v>59</v>
      </c>
      <c r="C5559" t="s">
        <v>208</v>
      </c>
      <c r="D5559">
        <v>2021</v>
      </c>
      <c r="E5559">
        <v>2</v>
      </c>
      <c r="F5559" s="8">
        <v>2</v>
      </c>
      <c r="G5559" t="s">
        <v>455</v>
      </c>
      <c r="H5559" t="s">
        <v>151</v>
      </c>
      <c r="I5559">
        <f>VLOOKUP(B5559,Information_sites!D:E,2,FALSE)</f>
        <v>-24.097747999999999</v>
      </c>
      <c r="J5559">
        <f>VLOOKUP(B5559,Information_sites!D:F,3,FALSE)</f>
        <v>-45.688487000000002</v>
      </c>
      <c r="K5559">
        <v>3</v>
      </c>
      <c r="L5559">
        <v>122</v>
      </c>
      <c r="M5559">
        <v>40</v>
      </c>
      <c r="N5559">
        <v>8.1999999999999993</v>
      </c>
      <c r="O5559">
        <v>9</v>
      </c>
      <c r="P5559" s="5">
        <v>0.44027777777777799</v>
      </c>
      <c r="Q5559" s="5">
        <v>0.44513888888888897</v>
      </c>
      <c r="R5559">
        <v>19</v>
      </c>
      <c r="S5559" t="s">
        <v>100</v>
      </c>
      <c r="T5559">
        <v>17</v>
      </c>
      <c r="U5559">
        <v>3</v>
      </c>
      <c r="X5559" t="str">
        <f>VLOOKUP($S5559,Taxonomic!A:D,2,FALSE)</f>
        <v>gobiidae</v>
      </c>
      <c r="Y5559" t="str">
        <f>VLOOKUP(S5559,Taxonomic!A:D,3,FALSE)</f>
        <v>coryphopterus</v>
      </c>
      <c r="Z5559" t="str">
        <f>VLOOKUP(S5559,Taxonomic!A:D,4,FALSE)</f>
        <v>glaucofraenum</v>
      </c>
    </row>
    <row r="5560" spans="1:26" x14ac:dyDescent="0.2">
      <c r="A5560" t="s">
        <v>30</v>
      </c>
      <c r="B5560" t="s">
        <v>59</v>
      </c>
      <c r="C5560" t="s">
        <v>208</v>
      </c>
      <c r="D5560">
        <v>2021</v>
      </c>
      <c r="E5560">
        <v>2</v>
      </c>
      <c r="F5560" s="8">
        <v>2</v>
      </c>
      <c r="G5560" t="s">
        <v>455</v>
      </c>
      <c r="H5560" t="s">
        <v>151</v>
      </c>
      <c r="I5560">
        <f>VLOOKUP(B5560,Information_sites!D:E,2,FALSE)</f>
        <v>-24.097747999999999</v>
      </c>
      <c r="J5560">
        <f>VLOOKUP(B5560,Information_sites!D:F,3,FALSE)</f>
        <v>-45.688487000000002</v>
      </c>
      <c r="K5560">
        <v>3</v>
      </c>
      <c r="L5560">
        <v>122</v>
      </c>
      <c r="M5560">
        <v>40</v>
      </c>
      <c r="N5560">
        <v>8.1999999999999993</v>
      </c>
      <c r="O5560">
        <v>9</v>
      </c>
      <c r="P5560" s="5">
        <v>0.44027777777777799</v>
      </c>
      <c r="Q5560" s="5">
        <v>0.44513888888888897</v>
      </c>
      <c r="R5560">
        <v>19</v>
      </c>
      <c r="S5560" t="s">
        <v>100</v>
      </c>
      <c r="T5560">
        <v>13</v>
      </c>
      <c r="U5560">
        <v>5</v>
      </c>
      <c r="X5560" t="str">
        <f>VLOOKUP($S5560,Taxonomic!A:D,2,FALSE)</f>
        <v>gobiidae</v>
      </c>
      <c r="Y5560" t="str">
        <f>VLOOKUP(S5560,Taxonomic!A:D,3,FALSE)</f>
        <v>coryphopterus</v>
      </c>
      <c r="Z5560" t="str">
        <f>VLOOKUP(S5560,Taxonomic!A:D,4,FALSE)</f>
        <v>glaucofraenum</v>
      </c>
    </row>
    <row r="5561" spans="1:26" x14ac:dyDescent="0.2">
      <c r="A5561" t="s">
        <v>30</v>
      </c>
      <c r="B5561" t="s">
        <v>59</v>
      </c>
      <c r="C5561" t="s">
        <v>208</v>
      </c>
      <c r="D5561">
        <v>2021</v>
      </c>
      <c r="E5561">
        <v>2</v>
      </c>
      <c r="F5561" s="8">
        <v>2</v>
      </c>
      <c r="G5561" t="s">
        <v>455</v>
      </c>
      <c r="H5561" t="s">
        <v>151</v>
      </c>
      <c r="I5561">
        <f>VLOOKUP(B5561,Information_sites!D:E,2,FALSE)</f>
        <v>-24.097747999999999</v>
      </c>
      <c r="J5561">
        <f>VLOOKUP(B5561,Information_sites!D:F,3,FALSE)</f>
        <v>-45.688487000000002</v>
      </c>
      <c r="K5561">
        <v>3</v>
      </c>
      <c r="L5561">
        <v>122</v>
      </c>
      <c r="M5561">
        <v>40</v>
      </c>
      <c r="N5561">
        <v>8.1999999999999993</v>
      </c>
      <c r="O5561">
        <v>9</v>
      </c>
      <c r="P5561" s="5">
        <v>0.44027777777777799</v>
      </c>
      <c r="Q5561" s="5">
        <v>0.44513888888888897</v>
      </c>
      <c r="R5561">
        <v>19</v>
      </c>
      <c r="S5561" t="s">
        <v>100</v>
      </c>
      <c r="T5561">
        <v>5</v>
      </c>
      <c r="U5561">
        <v>7</v>
      </c>
      <c r="X5561" t="str">
        <f>VLOOKUP($S5561,Taxonomic!A:D,2,FALSE)</f>
        <v>gobiidae</v>
      </c>
      <c r="Y5561" t="str">
        <f>VLOOKUP(S5561,Taxonomic!A:D,3,FALSE)</f>
        <v>coryphopterus</v>
      </c>
      <c r="Z5561" t="str">
        <f>VLOOKUP(S5561,Taxonomic!A:D,4,FALSE)</f>
        <v>glaucofraenum</v>
      </c>
    </row>
    <row r="5562" spans="1:26" x14ac:dyDescent="0.2">
      <c r="A5562" t="s">
        <v>30</v>
      </c>
      <c r="B5562" t="s">
        <v>59</v>
      </c>
      <c r="C5562" t="s">
        <v>208</v>
      </c>
      <c r="D5562">
        <v>2021</v>
      </c>
      <c r="E5562">
        <v>2</v>
      </c>
      <c r="F5562" s="8">
        <v>2</v>
      </c>
      <c r="G5562" t="s">
        <v>455</v>
      </c>
      <c r="H5562" t="s">
        <v>151</v>
      </c>
      <c r="I5562">
        <f>VLOOKUP(B5562,Information_sites!D:E,2,FALSE)</f>
        <v>-24.097747999999999</v>
      </c>
      <c r="J5562">
        <f>VLOOKUP(B5562,Information_sites!D:F,3,FALSE)</f>
        <v>-45.688487000000002</v>
      </c>
      <c r="K5562">
        <v>3</v>
      </c>
      <c r="L5562">
        <v>122</v>
      </c>
      <c r="M5562">
        <v>40</v>
      </c>
      <c r="N5562">
        <v>8.1999999999999993</v>
      </c>
      <c r="O5562">
        <v>9</v>
      </c>
      <c r="P5562" s="5">
        <v>0.44027777777777799</v>
      </c>
      <c r="Q5562" s="5">
        <v>0.44513888888888897</v>
      </c>
      <c r="R5562">
        <v>19</v>
      </c>
      <c r="S5562" t="s">
        <v>92</v>
      </c>
      <c r="T5562">
        <v>1</v>
      </c>
      <c r="U5562">
        <v>5</v>
      </c>
      <c r="X5562" t="str">
        <f>VLOOKUP($S5562,Taxonomic!A:D,2,FALSE)</f>
        <v>labrisomidae</v>
      </c>
      <c r="Y5562" t="str">
        <f>VLOOKUP(S5562,Taxonomic!A:D,3,FALSE)</f>
        <v>gobioclinus</v>
      </c>
      <c r="Z5562" t="str">
        <f>VLOOKUP(S5562,Taxonomic!A:D,4,FALSE)</f>
        <v>kalisherae</v>
      </c>
    </row>
    <row r="5563" spans="1:26" x14ac:dyDescent="0.2">
      <c r="A5563" t="s">
        <v>30</v>
      </c>
      <c r="B5563" t="s">
        <v>59</v>
      </c>
      <c r="C5563" t="s">
        <v>208</v>
      </c>
      <c r="D5563">
        <v>2021</v>
      </c>
      <c r="E5563">
        <v>2</v>
      </c>
      <c r="F5563" s="8">
        <v>2</v>
      </c>
      <c r="G5563" t="s">
        <v>455</v>
      </c>
      <c r="H5563" t="s">
        <v>151</v>
      </c>
      <c r="I5563">
        <f>VLOOKUP(B5563,Information_sites!D:E,2,FALSE)</f>
        <v>-24.097747999999999</v>
      </c>
      <c r="J5563">
        <f>VLOOKUP(B5563,Information_sites!D:F,3,FALSE)</f>
        <v>-45.688487000000002</v>
      </c>
      <c r="K5563">
        <v>4</v>
      </c>
      <c r="L5563">
        <v>123</v>
      </c>
      <c r="M5563">
        <v>40</v>
      </c>
      <c r="N5563">
        <v>5.5</v>
      </c>
      <c r="O5563">
        <v>10</v>
      </c>
      <c r="P5563" s="5">
        <v>0.44583333333333303</v>
      </c>
      <c r="Q5563" s="5">
        <v>0.45138888888888901</v>
      </c>
      <c r="R5563">
        <v>25</v>
      </c>
      <c r="S5563" t="s">
        <v>39</v>
      </c>
      <c r="T5563">
        <v>80</v>
      </c>
      <c r="U5563">
        <v>5</v>
      </c>
      <c r="X5563" t="str">
        <f>VLOOKUP($S5563,Taxonomic!A:D,2,FALSE)</f>
        <v>haemulidae</v>
      </c>
      <c r="Y5563" t="str">
        <f>VLOOKUP(S5563,Taxonomic!A:D,3,FALSE)</f>
        <v>haemulon</v>
      </c>
      <c r="Z5563" t="str">
        <f>VLOOKUP(S5563,Taxonomic!A:D,4,FALSE)</f>
        <v>aurolineatum</v>
      </c>
    </row>
    <row r="5564" spans="1:26" x14ac:dyDescent="0.2">
      <c r="A5564" t="s">
        <v>30</v>
      </c>
      <c r="B5564" t="s">
        <v>59</v>
      </c>
      <c r="C5564" t="s">
        <v>208</v>
      </c>
      <c r="D5564">
        <v>2021</v>
      </c>
      <c r="E5564">
        <v>2</v>
      </c>
      <c r="F5564" s="8">
        <v>2</v>
      </c>
      <c r="G5564" t="s">
        <v>455</v>
      </c>
      <c r="H5564" t="s">
        <v>151</v>
      </c>
      <c r="I5564">
        <f>VLOOKUP(B5564,Information_sites!D:E,2,FALSE)</f>
        <v>-24.097747999999999</v>
      </c>
      <c r="J5564">
        <f>VLOOKUP(B5564,Information_sites!D:F,3,FALSE)</f>
        <v>-45.688487000000002</v>
      </c>
      <c r="K5564">
        <v>4</v>
      </c>
      <c r="L5564">
        <v>123</v>
      </c>
      <c r="M5564">
        <v>40</v>
      </c>
      <c r="N5564">
        <v>5.5</v>
      </c>
      <c r="O5564">
        <v>10</v>
      </c>
      <c r="P5564" s="5">
        <v>0.44583333333333303</v>
      </c>
      <c r="Q5564" s="5">
        <v>0.45138888888888901</v>
      </c>
      <c r="R5564">
        <v>25</v>
      </c>
      <c r="S5564" t="s">
        <v>39</v>
      </c>
      <c r="T5564">
        <v>67</v>
      </c>
      <c r="U5564">
        <v>8</v>
      </c>
      <c r="X5564" t="str">
        <f>VLOOKUP($S5564,Taxonomic!A:D,2,FALSE)</f>
        <v>haemulidae</v>
      </c>
      <c r="Y5564" t="str">
        <f>VLOOKUP(S5564,Taxonomic!A:D,3,FALSE)</f>
        <v>haemulon</v>
      </c>
      <c r="Z5564" t="str">
        <f>VLOOKUP(S5564,Taxonomic!A:D,4,FALSE)</f>
        <v>aurolineatum</v>
      </c>
    </row>
    <row r="5565" spans="1:26" x14ac:dyDescent="0.2">
      <c r="A5565" t="s">
        <v>30</v>
      </c>
      <c r="B5565" t="s">
        <v>59</v>
      </c>
      <c r="C5565" t="s">
        <v>208</v>
      </c>
      <c r="D5565">
        <v>2021</v>
      </c>
      <c r="E5565">
        <v>2</v>
      </c>
      <c r="F5565" s="8">
        <v>2</v>
      </c>
      <c r="G5565" t="s">
        <v>455</v>
      </c>
      <c r="H5565" t="s">
        <v>151</v>
      </c>
      <c r="I5565">
        <f>VLOOKUP(B5565,Information_sites!D:E,2,FALSE)</f>
        <v>-24.097747999999999</v>
      </c>
      <c r="J5565">
        <f>VLOOKUP(B5565,Information_sites!D:F,3,FALSE)</f>
        <v>-45.688487000000002</v>
      </c>
      <c r="K5565">
        <v>4</v>
      </c>
      <c r="L5565">
        <v>123</v>
      </c>
      <c r="M5565">
        <v>40</v>
      </c>
      <c r="N5565">
        <v>5.5</v>
      </c>
      <c r="O5565">
        <v>10</v>
      </c>
      <c r="P5565" s="5">
        <v>0.44583333333333303</v>
      </c>
      <c r="Q5565" s="5">
        <v>0.45138888888888901</v>
      </c>
      <c r="R5565">
        <v>25</v>
      </c>
      <c r="S5565" t="s">
        <v>39</v>
      </c>
      <c r="T5565">
        <v>6</v>
      </c>
      <c r="U5565">
        <v>15</v>
      </c>
      <c r="X5565" t="str">
        <f>VLOOKUP($S5565,Taxonomic!A:D,2,FALSE)</f>
        <v>haemulidae</v>
      </c>
      <c r="Y5565" t="str">
        <f>VLOOKUP(S5565,Taxonomic!A:D,3,FALSE)</f>
        <v>haemulon</v>
      </c>
      <c r="Z5565" t="str">
        <f>VLOOKUP(S5565,Taxonomic!A:D,4,FALSE)</f>
        <v>aurolineatum</v>
      </c>
    </row>
    <row r="5566" spans="1:26" x14ac:dyDescent="0.2">
      <c r="A5566" t="s">
        <v>30</v>
      </c>
      <c r="B5566" t="s">
        <v>59</v>
      </c>
      <c r="C5566" t="s">
        <v>208</v>
      </c>
      <c r="D5566">
        <v>2021</v>
      </c>
      <c r="E5566">
        <v>2</v>
      </c>
      <c r="F5566" s="8">
        <v>2</v>
      </c>
      <c r="G5566" t="s">
        <v>455</v>
      </c>
      <c r="H5566" t="s">
        <v>151</v>
      </c>
      <c r="I5566">
        <f>VLOOKUP(B5566,Information_sites!D:E,2,FALSE)</f>
        <v>-24.097747999999999</v>
      </c>
      <c r="J5566">
        <f>VLOOKUP(B5566,Information_sites!D:F,3,FALSE)</f>
        <v>-45.688487000000002</v>
      </c>
      <c r="K5566">
        <v>4</v>
      </c>
      <c r="L5566">
        <v>123</v>
      </c>
      <c r="M5566">
        <v>40</v>
      </c>
      <c r="N5566">
        <v>5.5</v>
      </c>
      <c r="O5566">
        <v>10</v>
      </c>
      <c r="P5566" s="5">
        <v>0.44583333333333303</v>
      </c>
      <c r="Q5566" s="5">
        <v>0.45138888888888901</v>
      </c>
      <c r="R5566">
        <v>25</v>
      </c>
      <c r="S5566" t="s">
        <v>39</v>
      </c>
      <c r="T5566">
        <v>2</v>
      </c>
      <c r="U5566">
        <v>20</v>
      </c>
      <c r="X5566" t="str">
        <f>VLOOKUP($S5566,Taxonomic!A:D,2,FALSE)</f>
        <v>haemulidae</v>
      </c>
      <c r="Y5566" t="str">
        <f>VLOOKUP(S5566,Taxonomic!A:D,3,FALSE)</f>
        <v>haemulon</v>
      </c>
      <c r="Z5566" t="str">
        <f>VLOOKUP(S5566,Taxonomic!A:D,4,FALSE)</f>
        <v>aurolineatum</v>
      </c>
    </row>
    <row r="5567" spans="1:26" x14ac:dyDescent="0.2">
      <c r="A5567" t="s">
        <v>30</v>
      </c>
      <c r="B5567" t="s">
        <v>59</v>
      </c>
      <c r="C5567" t="s">
        <v>208</v>
      </c>
      <c r="D5567">
        <v>2021</v>
      </c>
      <c r="E5567">
        <v>2</v>
      </c>
      <c r="F5567" s="8">
        <v>2</v>
      </c>
      <c r="G5567" t="s">
        <v>455</v>
      </c>
      <c r="H5567" t="s">
        <v>151</v>
      </c>
      <c r="I5567">
        <f>VLOOKUP(B5567,Information_sites!D:E,2,FALSE)</f>
        <v>-24.097747999999999</v>
      </c>
      <c r="J5567">
        <f>VLOOKUP(B5567,Information_sites!D:F,3,FALSE)</f>
        <v>-45.688487000000002</v>
      </c>
      <c r="K5567">
        <v>4</v>
      </c>
      <c r="L5567">
        <v>123</v>
      </c>
      <c r="M5567">
        <v>40</v>
      </c>
      <c r="N5567">
        <v>5.5</v>
      </c>
      <c r="O5567">
        <v>10</v>
      </c>
      <c r="P5567" s="5">
        <v>0.44583333333333303</v>
      </c>
      <c r="Q5567" s="5">
        <v>0.45138888888888901</v>
      </c>
      <c r="R5567">
        <v>25</v>
      </c>
      <c r="S5567" t="s">
        <v>437</v>
      </c>
      <c r="T5567">
        <v>1</v>
      </c>
      <c r="U5567">
        <v>23</v>
      </c>
      <c r="X5567" t="str">
        <f>VLOOKUP($S5567,Taxonomic!A:D,2,FALSE)</f>
        <v>haemulidae</v>
      </c>
      <c r="Y5567" t="str">
        <f>VLOOKUP(S5567,Taxonomic!A:D,3,FALSE)</f>
        <v>haemulon</v>
      </c>
      <c r="Z5567" t="str">
        <f>VLOOKUP(S5567,Taxonomic!A:D,4,FALSE)</f>
        <v>atlanticus</v>
      </c>
    </row>
    <row r="5568" spans="1:26" x14ac:dyDescent="0.2">
      <c r="A5568" t="s">
        <v>30</v>
      </c>
      <c r="B5568" t="s">
        <v>59</v>
      </c>
      <c r="C5568" t="s">
        <v>208</v>
      </c>
      <c r="D5568">
        <v>2021</v>
      </c>
      <c r="E5568">
        <v>2</v>
      </c>
      <c r="F5568" s="8">
        <v>2</v>
      </c>
      <c r="G5568" t="s">
        <v>455</v>
      </c>
      <c r="H5568" t="s">
        <v>151</v>
      </c>
      <c r="I5568">
        <f>VLOOKUP(B5568,Information_sites!D:E,2,FALSE)</f>
        <v>-24.097747999999999</v>
      </c>
      <c r="J5568">
        <f>VLOOKUP(B5568,Information_sites!D:F,3,FALSE)</f>
        <v>-45.688487000000002</v>
      </c>
      <c r="K5568">
        <v>4</v>
      </c>
      <c r="L5568">
        <v>123</v>
      </c>
      <c r="M5568">
        <v>40</v>
      </c>
      <c r="N5568">
        <v>5.5</v>
      </c>
      <c r="O5568">
        <v>10</v>
      </c>
      <c r="P5568" s="5">
        <v>0.44583333333333303</v>
      </c>
      <c r="Q5568" s="5">
        <v>0.45138888888888901</v>
      </c>
      <c r="R5568">
        <v>25</v>
      </c>
      <c r="S5568" t="s">
        <v>51</v>
      </c>
      <c r="T5568">
        <v>1</v>
      </c>
      <c r="U5568">
        <v>8</v>
      </c>
      <c r="X5568" t="str">
        <f>VLOOKUP($S5568,Taxonomic!A:D,2,FALSE)</f>
        <v>sparidae</v>
      </c>
      <c r="Y5568" t="str">
        <f>VLOOKUP(S5568,Taxonomic!A:D,3,FALSE)</f>
        <v>diplodus</v>
      </c>
      <c r="Z5568" t="str">
        <f>VLOOKUP(S5568,Taxonomic!A:D,4,FALSE)</f>
        <v>argenteus</v>
      </c>
    </row>
    <row r="5569" spans="1:26" x14ac:dyDescent="0.2">
      <c r="A5569" t="s">
        <v>30</v>
      </c>
      <c r="B5569" t="s">
        <v>59</v>
      </c>
      <c r="C5569" t="s">
        <v>208</v>
      </c>
      <c r="D5569">
        <v>2021</v>
      </c>
      <c r="E5569">
        <v>2</v>
      </c>
      <c r="F5569" s="8">
        <v>2</v>
      </c>
      <c r="G5569" t="s">
        <v>455</v>
      </c>
      <c r="H5569" t="s">
        <v>151</v>
      </c>
      <c r="I5569">
        <f>VLOOKUP(B5569,Information_sites!D:E,2,FALSE)</f>
        <v>-24.097747999999999</v>
      </c>
      <c r="J5569">
        <f>VLOOKUP(B5569,Information_sites!D:F,3,FALSE)</f>
        <v>-45.688487000000002</v>
      </c>
      <c r="K5569">
        <v>4</v>
      </c>
      <c r="L5569">
        <v>123</v>
      </c>
      <c r="M5569">
        <v>40</v>
      </c>
      <c r="N5569">
        <v>5.5</v>
      </c>
      <c r="O5569">
        <v>10</v>
      </c>
      <c r="P5569" s="5">
        <v>0.44583333333333303</v>
      </c>
      <c r="Q5569" s="5">
        <v>0.45138888888888901</v>
      </c>
      <c r="R5569">
        <v>25</v>
      </c>
      <c r="S5569" t="s">
        <v>51</v>
      </c>
      <c r="T5569">
        <v>1</v>
      </c>
      <c r="U5569">
        <v>20</v>
      </c>
      <c r="X5569" t="str">
        <f>VLOOKUP($S5569,Taxonomic!A:D,2,FALSE)</f>
        <v>sparidae</v>
      </c>
      <c r="Y5569" t="str">
        <f>VLOOKUP(S5569,Taxonomic!A:D,3,FALSE)</f>
        <v>diplodus</v>
      </c>
      <c r="Z5569" t="str">
        <f>VLOOKUP(S5569,Taxonomic!A:D,4,FALSE)</f>
        <v>argenteus</v>
      </c>
    </row>
    <row r="5570" spans="1:26" x14ac:dyDescent="0.2">
      <c r="A5570" t="s">
        <v>30</v>
      </c>
      <c r="B5570" t="s">
        <v>59</v>
      </c>
      <c r="C5570" t="s">
        <v>208</v>
      </c>
      <c r="D5570">
        <v>2021</v>
      </c>
      <c r="E5570">
        <v>2</v>
      </c>
      <c r="F5570" s="8">
        <v>2</v>
      </c>
      <c r="G5570" t="s">
        <v>455</v>
      </c>
      <c r="H5570" t="s">
        <v>151</v>
      </c>
      <c r="I5570">
        <f>VLOOKUP(B5570,Information_sites!D:E,2,FALSE)</f>
        <v>-24.097747999999999</v>
      </c>
      <c r="J5570">
        <f>VLOOKUP(B5570,Information_sites!D:F,3,FALSE)</f>
        <v>-45.688487000000002</v>
      </c>
      <c r="K5570">
        <v>4</v>
      </c>
      <c r="L5570">
        <v>123</v>
      </c>
      <c r="M5570">
        <v>40</v>
      </c>
      <c r="N5570">
        <v>5.5</v>
      </c>
      <c r="O5570">
        <v>10</v>
      </c>
      <c r="P5570" s="5">
        <v>0.44583333333333303</v>
      </c>
      <c r="Q5570" s="5">
        <v>0.45138888888888901</v>
      </c>
      <c r="R5570">
        <v>25</v>
      </c>
      <c r="S5570" t="s">
        <v>61</v>
      </c>
      <c r="T5570">
        <v>1</v>
      </c>
      <c r="U5570">
        <v>7</v>
      </c>
      <c r="X5570" t="str">
        <f>VLOOKUP($S5570,Taxonomic!A:D,2,FALSE)</f>
        <v>acanthuridae</v>
      </c>
      <c r="Y5570" t="str">
        <f>VLOOKUP(S5570,Taxonomic!A:D,3,FALSE)</f>
        <v>acanthurus</v>
      </c>
      <c r="Z5570" t="str">
        <f>VLOOKUP(S5570,Taxonomic!A:D,4,FALSE)</f>
        <v>bahianus</v>
      </c>
    </row>
    <row r="5571" spans="1:26" x14ac:dyDescent="0.2">
      <c r="A5571" t="s">
        <v>30</v>
      </c>
      <c r="B5571" t="s">
        <v>59</v>
      </c>
      <c r="C5571" t="s">
        <v>208</v>
      </c>
      <c r="D5571">
        <v>2021</v>
      </c>
      <c r="E5571">
        <v>2</v>
      </c>
      <c r="F5571" s="8">
        <v>2</v>
      </c>
      <c r="G5571" t="s">
        <v>455</v>
      </c>
      <c r="H5571" t="s">
        <v>151</v>
      </c>
      <c r="I5571">
        <f>VLOOKUP(B5571,Information_sites!D:E,2,FALSE)</f>
        <v>-24.097747999999999</v>
      </c>
      <c r="J5571">
        <f>VLOOKUP(B5571,Information_sites!D:F,3,FALSE)</f>
        <v>-45.688487000000002</v>
      </c>
      <c r="K5571">
        <v>4</v>
      </c>
      <c r="L5571">
        <v>123</v>
      </c>
      <c r="M5571">
        <v>40</v>
      </c>
      <c r="N5571">
        <v>5.5</v>
      </c>
      <c r="O5571">
        <v>10</v>
      </c>
      <c r="P5571" s="5">
        <v>0.44583333333333303</v>
      </c>
      <c r="Q5571" s="5">
        <v>0.45138888888888901</v>
      </c>
      <c r="R5571">
        <v>25</v>
      </c>
      <c r="S5571" t="s">
        <v>40</v>
      </c>
      <c r="T5571">
        <v>2</v>
      </c>
      <c r="U5571">
        <v>3</v>
      </c>
      <c r="X5571" t="str">
        <f>VLOOKUP($S5571,Taxonomic!A:D,2,FALSE)</f>
        <v>labridae</v>
      </c>
      <c r="Y5571" t="str">
        <f>VLOOKUP(S5571,Taxonomic!A:D,3,FALSE)</f>
        <v>halichoeres</v>
      </c>
      <c r="Z5571" t="str">
        <f>VLOOKUP(S5571,Taxonomic!A:D,4,FALSE)</f>
        <v>poeyi</v>
      </c>
    </row>
    <row r="5572" spans="1:26" x14ac:dyDescent="0.2">
      <c r="A5572" t="s">
        <v>30</v>
      </c>
      <c r="B5572" t="s">
        <v>59</v>
      </c>
      <c r="C5572" t="s">
        <v>208</v>
      </c>
      <c r="D5572">
        <v>2021</v>
      </c>
      <c r="E5572">
        <v>2</v>
      </c>
      <c r="F5572" s="8">
        <v>2</v>
      </c>
      <c r="G5572" t="s">
        <v>455</v>
      </c>
      <c r="H5572" t="s">
        <v>151</v>
      </c>
      <c r="I5572">
        <f>VLOOKUP(B5572,Information_sites!D:E,2,FALSE)</f>
        <v>-24.097747999999999</v>
      </c>
      <c r="J5572">
        <f>VLOOKUP(B5572,Information_sites!D:F,3,FALSE)</f>
        <v>-45.688487000000002</v>
      </c>
      <c r="K5572">
        <v>4</v>
      </c>
      <c r="L5572">
        <v>123</v>
      </c>
      <c r="M5572">
        <v>40</v>
      </c>
      <c r="N5572">
        <v>5.5</v>
      </c>
      <c r="O5572">
        <v>10</v>
      </c>
      <c r="P5572" s="5">
        <v>0.44583333333333303</v>
      </c>
      <c r="Q5572" s="5">
        <v>0.45138888888888901</v>
      </c>
      <c r="R5572">
        <v>25</v>
      </c>
      <c r="S5572" t="s">
        <v>148</v>
      </c>
      <c r="T5572">
        <v>1</v>
      </c>
      <c r="U5572">
        <v>18</v>
      </c>
      <c r="X5572" t="str">
        <f>VLOOKUP($S5572,Taxonomic!A:D,2,FALSE)</f>
        <v>monacanthidae</v>
      </c>
      <c r="Y5572" t="str">
        <f>VLOOKUP(S5572,Taxonomic!A:D,3,FALSE)</f>
        <v>cantherhines</v>
      </c>
      <c r="Z5572" t="str">
        <f>VLOOKUP(S5572,Taxonomic!A:D,4,FALSE)</f>
        <v>pullus</v>
      </c>
    </row>
    <row r="5573" spans="1:26" x14ac:dyDescent="0.2">
      <c r="A5573" t="s">
        <v>30</v>
      </c>
      <c r="B5573" t="s">
        <v>59</v>
      </c>
      <c r="C5573" t="s">
        <v>208</v>
      </c>
      <c r="D5573">
        <v>2021</v>
      </c>
      <c r="E5573">
        <v>2</v>
      </c>
      <c r="F5573" s="8">
        <v>2</v>
      </c>
      <c r="G5573" t="s">
        <v>455</v>
      </c>
      <c r="H5573" t="s">
        <v>151</v>
      </c>
      <c r="I5573">
        <f>VLOOKUP(B5573,Information_sites!D:E,2,FALSE)</f>
        <v>-24.097747999999999</v>
      </c>
      <c r="J5573">
        <f>VLOOKUP(B5573,Information_sites!D:F,3,FALSE)</f>
        <v>-45.688487000000002</v>
      </c>
      <c r="K5573">
        <v>4</v>
      </c>
      <c r="L5573">
        <v>123</v>
      </c>
      <c r="M5573">
        <v>40</v>
      </c>
      <c r="N5573">
        <v>5.5</v>
      </c>
      <c r="O5573">
        <v>10</v>
      </c>
      <c r="P5573" s="5">
        <v>0.44583333333333303</v>
      </c>
      <c r="Q5573" s="5">
        <v>0.45138888888888901</v>
      </c>
      <c r="R5573">
        <v>25</v>
      </c>
      <c r="S5573" t="s">
        <v>43</v>
      </c>
      <c r="T5573">
        <v>1</v>
      </c>
      <c r="U5573">
        <v>22</v>
      </c>
      <c r="X5573" t="str">
        <f>VLOOKUP($S5573,Taxonomic!A:D,2,FALSE)</f>
        <v>sciaenidae</v>
      </c>
      <c r="Y5573" t="str">
        <f>VLOOKUP(S5573,Taxonomic!A:D,3,FALSE)</f>
        <v>odontoscion</v>
      </c>
      <c r="Z5573" t="str">
        <f>VLOOKUP(S5573,Taxonomic!A:D,4,FALSE)</f>
        <v>dentex</v>
      </c>
    </row>
    <row r="5574" spans="1:26" x14ac:dyDescent="0.2">
      <c r="A5574" t="s">
        <v>30</v>
      </c>
      <c r="B5574" t="s">
        <v>59</v>
      </c>
      <c r="C5574" t="s">
        <v>208</v>
      </c>
      <c r="D5574">
        <v>2021</v>
      </c>
      <c r="E5574">
        <v>2</v>
      </c>
      <c r="F5574" s="8">
        <v>2</v>
      </c>
      <c r="G5574" t="s">
        <v>455</v>
      </c>
      <c r="H5574" t="s">
        <v>151</v>
      </c>
      <c r="I5574">
        <f>VLOOKUP(B5574,Information_sites!D:E,2,FALSE)</f>
        <v>-24.097747999999999</v>
      </c>
      <c r="J5574">
        <f>VLOOKUP(B5574,Information_sites!D:F,3,FALSE)</f>
        <v>-45.688487000000002</v>
      </c>
      <c r="K5574">
        <v>4</v>
      </c>
      <c r="L5574">
        <v>123</v>
      </c>
      <c r="M5574">
        <v>40</v>
      </c>
      <c r="N5574">
        <v>5.5</v>
      </c>
      <c r="O5574">
        <v>10</v>
      </c>
      <c r="P5574" s="5">
        <v>0.44583333333333303</v>
      </c>
      <c r="Q5574" s="5">
        <v>0.45138888888888901</v>
      </c>
      <c r="R5574">
        <v>25</v>
      </c>
      <c r="S5574" t="s">
        <v>63</v>
      </c>
      <c r="T5574">
        <v>1</v>
      </c>
      <c r="U5574">
        <v>27</v>
      </c>
      <c r="X5574" t="str">
        <f>VLOOKUP($S5574,Taxonomic!A:D,2,FALSE)</f>
        <v>haemulidae</v>
      </c>
      <c r="Y5574" t="str">
        <f>VLOOKUP(S5574,Taxonomic!A:D,3,FALSE)</f>
        <v>haemulon</v>
      </c>
      <c r="Z5574" t="str">
        <f>VLOOKUP(S5574,Taxonomic!A:D,4,FALSE)</f>
        <v>plumierii</v>
      </c>
    </row>
    <row r="5575" spans="1:26" x14ac:dyDescent="0.2">
      <c r="A5575" t="s">
        <v>30</v>
      </c>
      <c r="B5575" t="s">
        <v>59</v>
      </c>
      <c r="C5575" t="s">
        <v>208</v>
      </c>
      <c r="D5575">
        <v>2021</v>
      </c>
      <c r="E5575">
        <v>2</v>
      </c>
      <c r="F5575" s="8">
        <v>2</v>
      </c>
      <c r="G5575" t="s">
        <v>455</v>
      </c>
      <c r="H5575" t="s">
        <v>151</v>
      </c>
      <c r="I5575">
        <f>VLOOKUP(B5575,Information_sites!D:E,2,FALSE)</f>
        <v>-24.097747999999999</v>
      </c>
      <c r="J5575">
        <f>VLOOKUP(B5575,Information_sites!D:F,3,FALSE)</f>
        <v>-45.688487000000002</v>
      </c>
      <c r="K5575">
        <v>4</v>
      </c>
      <c r="L5575">
        <v>123</v>
      </c>
      <c r="M5575">
        <v>40</v>
      </c>
      <c r="N5575">
        <v>5.5</v>
      </c>
      <c r="O5575">
        <v>10</v>
      </c>
      <c r="P5575" s="5">
        <v>0.44583333333333303</v>
      </c>
      <c r="Q5575" s="5">
        <v>0.45138888888888901</v>
      </c>
      <c r="R5575">
        <v>25</v>
      </c>
      <c r="S5575" t="s">
        <v>44</v>
      </c>
      <c r="T5575">
        <v>1</v>
      </c>
      <c r="U5575">
        <v>12</v>
      </c>
      <c r="X5575" t="str">
        <f>VLOOKUP($S5575,Taxonomic!A:D,2,FALSE)</f>
        <v>pomacanthidae</v>
      </c>
      <c r="Y5575" t="str">
        <f>VLOOKUP(S5575,Taxonomic!A:D,3,FALSE)</f>
        <v>pomacanthus</v>
      </c>
      <c r="Z5575" t="str">
        <f>VLOOKUP(S5575,Taxonomic!A:D,4,FALSE)</f>
        <v>paru</v>
      </c>
    </row>
    <row r="5576" spans="1:26" x14ac:dyDescent="0.2">
      <c r="A5576" t="s">
        <v>30</v>
      </c>
      <c r="B5576" t="s">
        <v>59</v>
      </c>
      <c r="C5576" t="s">
        <v>208</v>
      </c>
      <c r="D5576">
        <v>2021</v>
      </c>
      <c r="E5576">
        <v>2</v>
      </c>
      <c r="F5576" s="8">
        <v>2</v>
      </c>
      <c r="G5576" t="s">
        <v>455</v>
      </c>
      <c r="H5576" t="s">
        <v>151</v>
      </c>
      <c r="I5576">
        <f>VLOOKUP(B5576,Information_sites!D:E,2,FALSE)</f>
        <v>-24.097747999999999</v>
      </c>
      <c r="J5576">
        <f>VLOOKUP(B5576,Information_sites!D:F,3,FALSE)</f>
        <v>-45.688487000000002</v>
      </c>
      <c r="K5576">
        <v>4</v>
      </c>
      <c r="L5576">
        <v>123</v>
      </c>
      <c r="M5576">
        <v>40</v>
      </c>
      <c r="N5576">
        <v>5.5</v>
      </c>
      <c r="O5576">
        <v>10</v>
      </c>
      <c r="P5576" s="5">
        <v>0.44583333333333303</v>
      </c>
      <c r="Q5576" s="5">
        <v>0.45138888888888901</v>
      </c>
      <c r="R5576">
        <v>25</v>
      </c>
      <c r="S5576" t="s">
        <v>44</v>
      </c>
      <c r="T5576">
        <v>1</v>
      </c>
      <c r="U5576">
        <v>30</v>
      </c>
      <c r="X5576" t="str">
        <f>VLOOKUP($S5576,Taxonomic!A:D,2,FALSE)</f>
        <v>pomacanthidae</v>
      </c>
      <c r="Y5576" t="str">
        <f>VLOOKUP(S5576,Taxonomic!A:D,3,FALSE)</f>
        <v>pomacanthus</v>
      </c>
      <c r="Z5576" t="str">
        <f>VLOOKUP(S5576,Taxonomic!A:D,4,FALSE)</f>
        <v>paru</v>
      </c>
    </row>
    <row r="5577" spans="1:26" x14ac:dyDescent="0.2">
      <c r="A5577" t="s">
        <v>30</v>
      </c>
      <c r="B5577" t="s">
        <v>59</v>
      </c>
      <c r="C5577" t="s">
        <v>208</v>
      </c>
      <c r="D5577">
        <v>2021</v>
      </c>
      <c r="E5577">
        <v>2</v>
      </c>
      <c r="F5577" s="8">
        <v>2</v>
      </c>
      <c r="G5577" t="s">
        <v>455</v>
      </c>
      <c r="H5577" t="s">
        <v>151</v>
      </c>
      <c r="I5577">
        <f>VLOOKUP(B5577,Information_sites!D:E,2,FALSE)</f>
        <v>-24.097747999999999</v>
      </c>
      <c r="J5577">
        <f>VLOOKUP(B5577,Information_sites!D:F,3,FALSE)</f>
        <v>-45.688487000000002</v>
      </c>
      <c r="K5577">
        <v>4</v>
      </c>
      <c r="L5577">
        <v>123</v>
      </c>
      <c r="M5577">
        <v>40</v>
      </c>
      <c r="N5577">
        <v>5.5</v>
      </c>
      <c r="O5577">
        <v>10</v>
      </c>
      <c r="P5577" s="5">
        <v>0.44583333333333303</v>
      </c>
      <c r="Q5577" s="5">
        <v>0.45138888888888901</v>
      </c>
      <c r="R5577">
        <v>25</v>
      </c>
      <c r="S5577" t="s">
        <v>33</v>
      </c>
      <c r="T5577">
        <v>1</v>
      </c>
      <c r="U5577">
        <v>15</v>
      </c>
      <c r="X5577" t="str">
        <f>VLOOKUP($S5577,Taxonomic!A:D,2,FALSE)</f>
        <v>pomacentridae</v>
      </c>
      <c r="Y5577" t="str">
        <f>VLOOKUP(S5577,Taxonomic!A:D,3,FALSE)</f>
        <v>abudefduf</v>
      </c>
      <c r="Z5577" t="str">
        <f>VLOOKUP(S5577,Taxonomic!A:D,4,FALSE)</f>
        <v>saxatilis</v>
      </c>
    </row>
    <row r="5578" spans="1:26" x14ac:dyDescent="0.2">
      <c r="A5578" t="s">
        <v>30</v>
      </c>
      <c r="B5578" t="s">
        <v>59</v>
      </c>
      <c r="C5578" t="s">
        <v>208</v>
      </c>
      <c r="D5578">
        <v>2021</v>
      </c>
      <c r="E5578">
        <v>2</v>
      </c>
      <c r="F5578" s="8">
        <v>2</v>
      </c>
      <c r="G5578" t="s">
        <v>455</v>
      </c>
      <c r="H5578" t="s">
        <v>151</v>
      </c>
      <c r="I5578">
        <f>VLOOKUP(B5578,Information_sites!D:E,2,FALSE)</f>
        <v>-24.097747999999999</v>
      </c>
      <c r="J5578">
        <f>VLOOKUP(B5578,Information_sites!D:F,3,FALSE)</f>
        <v>-45.688487000000002</v>
      </c>
      <c r="K5578">
        <v>4</v>
      </c>
      <c r="L5578">
        <v>123</v>
      </c>
      <c r="M5578">
        <v>40</v>
      </c>
      <c r="N5578">
        <v>5.5</v>
      </c>
      <c r="O5578">
        <v>10</v>
      </c>
      <c r="P5578" s="5">
        <v>0.44583333333333303</v>
      </c>
      <c r="Q5578" s="5">
        <v>0.45138888888888901</v>
      </c>
      <c r="R5578">
        <v>25</v>
      </c>
      <c r="S5578" t="s">
        <v>33</v>
      </c>
      <c r="T5578">
        <v>3</v>
      </c>
      <c r="U5578">
        <v>17</v>
      </c>
      <c r="X5578" t="str">
        <f>VLOOKUP($S5578,Taxonomic!A:D,2,FALSE)</f>
        <v>pomacentridae</v>
      </c>
      <c r="Y5578" t="str">
        <f>VLOOKUP(S5578,Taxonomic!A:D,3,FALSE)</f>
        <v>abudefduf</v>
      </c>
      <c r="Z5578" t="str">
        <f>VLOOKUP(S5578,Taxonomic!A:D,4,FALSE)</f>
        <v>saxatilis</v>
      </c>
    </row>
    <row r="5579" spans="1:26" x14ac:dyDescent="0.2">
      <c r="A5579" t="s">
        <v>30</v>
      </c>
      <c r="B5579" t="s">
        <v>59</v>
      </c>
      <c r="C5579" t="s">
        <v>208</v>
      </c>
      <c r="D5579">
        <v>2021</v>
      </c>
      <c r="E5579">
        <v>2</v>
      </c>
      <c r="F5579" s="8">
        <v>2</v>
      </c>
      <c r="G5579" t="s">
        <v>455</v>
      </c>
      <c r="H5579" t="s">
        <v>151</v>
      </c>
      <c r="I5579">
        <f>VLOOKUP(B5579,Information_sites!D:E,2,FALSE)</f>
        <v>-24.097747999999999</v>
      </c>
      <c r="J5579">
        <f>VLOOKUP(B5579,Information_sites!D:F,3,FALSE)</f>
        <v>-45.688487000000002</v>
      </c>
      <c r="K5579">
        <v>4</v>
      </c>
      <c r="L5579">
        <v>123</v>
      </c>
      <c r="M5579">
        <v>40</v>
      </c>
      <c r="N5579">
        <v>5.5</v>
      </c>
      <c r="O5579">
        <v>10</v>
      </c>
      <c r="P5579" s="5">
        <v>0.44583333333333303</v>
      </c>
      <c r="Q5579" s="5">
        <v>0.45138888888888901</v>
      </c>
      <c r="R5579">
        <v>25</v>
      </c>
      <c r="S5579" t="s">
        <v>41</v>
      </c>
      <c r="T5579">
        <v>1</v>
      </c>
      <c r="U5579">
        <v>25</v>
      </c>
      <c r="X5579" t="str">
        <f>VLOOKUP($S5579,Taxonomic!A:D,2,FALSE)</f>
        <v>holocentridae</v>
      </c>
      <c r="Y5579" t="str">
        <f>VLOOKUP(S5579,Taxonomic!A:D,3,FALSE)</f>
        <v>holocentrus</v>
      </c>
      <c r="Z5579" t="str">
        <f>VLOOKUP(S5579,Taxonomic!A:D,4,FALSE)</f>
        <v>adscensionis</v>
      </c>
    </row>
    <row r="5580" spans="1:26" x14ac:dyDescent="0.2">
      <c r="A5580" t="s">
        <v>30</v>
      </c>
      <c r="B5580" t="s">
        <v>59</v>
      </c>
      <c r="C5580" t="s">
        <v>208</v>
      </c>
      <c r="D5580">
        <v>2021</v>
      </c>
      <c r="E5580">
        <v>2</v>
      </c>
      <c r="F5580" s="8">
        <v>2</v>
      </c>
      <c r="G5580" t="s">
        <v>455</v>
      </c>
      <c r="H5580" t="s">
        <v>151</v>
      </c>
      <c r="I5580">
        <f>VLOOKUP(B5580,Information_sites!D:E,2,FALSE)</f>
        <v>-24.097747999999999</v>
      </c>
      <c r="J5580">
        <f>VLOOKUP(B5580,Information_sites!D:F,3,FALSE)</f>
        <v>-45.688487000000002</v>
      </c>
      <c r="K5580">
        <v>4</v>
      </c>
      <c r="L5580">
        <v>123</v>
      </c>
      <c r="M5580">
        <v>40</v>
      </c>
      <c r="N5580">
        <v>5.5</v>
      </c>
      <c r="O5580">
        <v>10</v>
      </c>
      <c r="P5580" s="5">
        <v>0.44583333333333303</v>
      </c>
      <c r="Q5580" s="5">
        <v>0.45138888888888901</v>
      </c>
      <c r="R5580">
        <v>25</v>
      </c>
      <c r="S5580" t="s">
        <v>41</v>
      </c>
      <c r="T5580">
        <v>1</v>
      </c>
      <c r="U5580">
        <v>27</v>
      </c>
      <c r="X5580" t="str">
        <f>VLOOKUP($S5580,Taxonomic!A:D,2,FALSE)</f>
        <v>holocentridae</v>
      </c>
      <c r="Y5580" t="str">
        <f>VLOOKUP(S5580,Taxonomic!A:D,3,FALSE)</f>
        <v>holocentrus</v>
      </c>
      <c r="Z5580" t="str">
        <f>VLOOKUP(S5580,Taxonomic!A:D,4,FALSE)</f>
        <v>adscensionis</v>
      </c>
    </row>
    <row r="5581" spans="1:26" x14ac:dyDescent="0.2">
      <c r="A5581" t="s">
        <v>30</v>
      </c>
      <c r="B5581" t="s">
        <v>59</v>
      </c>
      <c r="C5581" t="s">
        <v>208</v>
      </c>
      <c r="D5581">
        <v>2021</v>
      </c>
      <c r="E5581">
        <v>2</v>
      </c>
      <c r="F5581" s="8">
        <v>2</v>
      </c>
      <c r="G5581" t="s">
        <v>455</v>
      </c>
      <c r="H5581" t="s">
        <v>151</v>
      </c>
      <c r="I5581">
        <f>VLOOKUP(B5581,Information_sites!D:E,2,FALSE)</f>
        <v>-24.097747999999999</v>
      </c>
      <c r="J5581">
        <f>VLOOKUP(B5581,Information_sites!D:F,3,FALSE)</f>
        <v>-45.688487000000002</v>
      </c>
      <c r="K5581">
        <v>4</v>
      </c>
      <c r="L5581">
        <v>123</v>
      </c>
      <c r="M5581">
        <v>40</v>
      </c>
      <c r="N5581">
        <v>5.5</v>
      </c>
      <c r="O5581">
        <v>10</v>
      </c>
      <c r="P5581" s="5">
        <v>0.44583333333333303</v>
      </c>
      <c r="Q5581" s="5">
        <v>0.45138888888888901</v>
      </c>
      <c r="R5581">
        <v>25</v>
      </c>
      <c r="S5581" t="s">
        <v>41</v>
      </c>
      <c r="T5581">
        <v>1</v>
      </c>
      <c r="U5581">
        <v>30</v>
      </c>
      <c r="X5581" t="str">
        <f>VLOOKUP($S5581,Taxonomic!A:D,2,FALSE)</f>
        <v>holocentridae</v>
      </c>
      <c r="Y5581" t="str">
        <f>VLOOKUP(S5581,Taxonomic!A:D,3,FALSE)</f>
        <v>holocentrus</v>
      </c>
      <c r="Z5581" t="str">
        <f>VLOOKUP(S5581,Taxonomic!A:D,4,FALSE)</f>
        <v>adscensionis</v>
      </c>
    </row>
    <row r="5582" spans="1:26" x14ac:dyDescent="0.2">
      <c r="A5582" t="s">
        <v>30</v>
      </c>
      <c r="B5582" t="s">
        <v>59</v>
      </c>
      <c r="C5582" t="s">
        <v>208</v>
      </c>
      <c r="D5582">
        <v>2021</v>
      </c>
      <c r="E5582">
        <v>2</v>
      </c>
      <c r="F5582" s="8">
        <v>2</v>
      </c>
      <c r="G5582" t="s">
        <v>455</v>
      </c>
      <c r="H5582" t="s">
        <v>151</v>
      </c>
      <c r="I5582">
        <f>VLOOKUP(B5582,Information_sites!D:E,2,FALSE)</f>
        <v>-24.097747999999999</v>
      </c>
      <c r="J5582">
        <f>VLOOKUP(B5582,Information_sites!D:F,3,FALSE)</f>
        <v>-45.688487000000002</v>
      </c>
      <c r="K5582">
        <v>4</v>
      </c>
      <c r="L5582">
        <v>123</v>
      </c>
      <c r="M5582">
        <v>40</v>
      </c>
      <c r="N5582">
        <v>5.5</v>
      </c>
      <c r="O5582">
        <v>10</v>
      </c>
      <c r="P5582" s="5">
        <v>0.44583333333333303</v>
      </c>
      <c r="Q5582" s="5">
        <v>0.45138888888888901</v>
      </c>
      <c r="R5582">
        <v>25</v>
      </c>
      <c r="S5582" t="s">
        <v>46</v>
      </c>
      <c r="T5582">
        <v>2</v>
      </c>
      <c r="U5582">
        <v>10</v>
      </c>
      <c r="X5582" t="str">
        <f>VLOOKUP($S5582,Taxonomic!A:D,2,FALSE)</f>
        <v>pomacentridae</v>
      </c>
      <c r="Y5582" t="str">
        <f>VLOOKUP(S5582,Taxonomic!A:D,3,FALSE)</f>
        <v>stegastes</v>
      </c>
      <c r="Z5582" t="str">
        <f>VLOOKUP(S5582,Taxonomic!A:D,4,FALSE)</f>
        <v>fuscus</v>
      </c>
    </row>
    <row r="5583" spans="1:26" x14ac:dyDescent="0.2">
      <c r="A5583" t="s">
        <v>30</v>
      </c>
      <c r="B5583" t="s">
        <v>59</v>
      </c>
      <c r="C5583" t="s">
        <v>208</v>
      </c>
      <c r="D5583">
        <v>2021</v>
      </c>
      <c r="E5583">
        <v>2</v>
      </c>
      <c r="F5583" s="8">
        <v>2</v>
      </c>
      <c r="G5583" t="s">
        <v>455</v>
      </c>
      <c r="H5583" t="s">
        <v>151</v>
      </c>
      <c r="I5583">
        <f>VLOOKUP(B5583,Information_sites!D:E,2,FALSE)</f>
        <v>-24.097747999999999</v>
      </c>
      <c r="J5583">
        <f>VLOOKUP(B5583,Information_sites!D:F,3,FALSE)</f>
        <v>-45.688487000000002</v>
      </c>
      <c r="K5583">
        <v>4</v>
      </c>
      <c r="L5583">
        <v>123</v>
      </c>
      <c r="M5583">
        <v>40</v>
      </c>
      <c r="N5583">
        <v>5.5</v>
      </c>
      <c r="O5583">
        <v>10</v>
      </c>
      <c r="P5583" s="5">
        <v>0.44583333333333303</v>
      </c>
      <c r="Q5583" s="5">
        <v>0.45138888888888901</v>
      </c>
      <c r="R5583">
        <v>25</v>
      </c>
      <c r="S5583" t="s">
        <v>46</v>
      </c>
      <c r="T5583">
        <v>5</v>
      </c>
      <c r="U5583">
        <v>12</v>
      </c>
      <c r="X5583" t="str">
        <f>VLOOKUP($S5583,Taxonomic!A:D,2,FALSE)</f>
        <v>pomacentridae</v>
      </c>
      <c r="Y5583" t="str">
        <f>VLOOKUP(S5583,Taxonomic!A:D,3,FALSE)</f>
        <v>stegastes</v>
      </c>
      <c r="Z5583" t="str">
        <f>VLOOKUP(S5583,Taxonomic!A:D,4,FALSE)</f>
        <v>fuscus</v>
      </c>
    </row>
    <row r="5584" spans="1:26" x14ac:dyDescent="0.2">
      <c r="A5584" t="s">
        <v>30</v>
      </c>
      <c r="B5584" t="s">
        <v>59</v>
      </c>
      <c r="C5584" t="s">
        <v>208</v>
      </c>
      <c r="D5584">
        <v>2021</v>
      </c>
      <c r="E5584">
        <v>2</v>
      </c>
      <c r="F5584" s="8">
        <v>2</v>
      </c>
      <c r="G5584" t="s">
        <v>455</v>
      </c>
      <c r="H5584" t="s">
        <v>151</v>
      </c>
      <c r="I5584">
        <f>VLOOKUP(B5584,Information_sites!D:E,2,FALSE)</f>
        <v>-24.097747999999999</v>
      </c>
      <c r="J5584">
        <f>VLOOKUP(B5584,Information_sites!D:F,3,FALSE)</f>
        <v>-45.688487000000002</v>
      </c>
      <c r="K5584">
        <v>4</v>
      </c>
      <c r="L5584">
        <v>123</v>
      </c>
      <c r="M5584">
        <v>40</v>
      </c>
      <c r="N5584">
        <v>5.5</v>
      </c>
      <c r="O5584">
        <v>10</v>
      </c>
      <c r="P5584" s="5">
        <v>0.44583333333333303</v>
      </c>
      <c r="Q5584" s="5">
        <v>0.45138888888888901</v>
      </c>
      <c r="R5584">
        <v>25</v>
      </c>
      <c r="S5584" t="s">
        <v>88</v>
      </c>
      <c r="T5584">
        <v>1</v>
      </c>
      <c r="U5584">
        <v>8</v>
      </c>
      <c r="X5584" t="str">
        <f>VLOOKUP($S5584,Taxonomic!A:D,2,FALSE)</f>
        <v>pomacentridae</v>
      </c>
      <c r="Y5584" t="str">
        <f>VLOOKUP(S5584,Taxonomic!A:D,3,FALSE)</f>
        <v>stegastes</v>
      </c>
      <c r="Z5584" t="str">
        <f>VLOOKUP(S5584,Taxonomic!A:D,4,FALSE)</f>
        <v>pictus</v>
      </c>
    </row>
    <row r="5585" spans="1:26" x14ac:dyDescent="0.2">
      <c r="A5585" t="s">
        <v>30</v>
      </c>
      <c r="B5585" t="s">
        <v>59</v>
      </c>
      <c r="C5585" t="s">
        <v>208</v>
      </c>
      <c r="D5585">
        <v>2021</v>
      </c>
      <c r="E5585">
        <v>2</v>
      </c>
      <c r="F5585" s="8">
        <v>2</v>
      </c>
      <c r="G5585" t="s">
        <v>455</v>
      </c>
      <c r="H5585" t="s">
        <v>151</v>
      </c>
      <c r="I5585">
        <f>VLOOKUP(B5585,Information_sites!D:E,2,FALSE)</f>
        <v>-24.097747999999999</v>
      </c>
      <c r="J5585">
        <f>VLOOKUP(B5585,Information_sites!D:F,3,FALSE)</f>
        <v>-45.688487000000002</v>
      </c>
      <c r="K5585">
        <v>4</v>
      </c>
      <c r="L5585">
        <v>123</v>
      </c>
      <c r="M5585">
        <v>40</v>
      </c>
      <c r="N5585">
        <v>5.5</v>
      </c>
      <c r="O5585">
        <v>10</v>
      </c>
      <c r="P5585" s="5">
        <v>0.44583333333333303</v>
      </c>
      <c r="Q5585" s="5">
        <v>0.45138888888888901</v>
      </c>
      <c r="R5585">
        <v>25</v>
      </c>
      <c r="S5585" t="s">
        <v>100</v>
      </c>
      <c r="T5585">
        <v>6</v>
      </c>
      <c r="U5585">
        <v>3</v>
      </c>
      <c r="X5585" t="str">
        <f>VLOOKUP($S5585,Taxonomic!A:D,2,FALSE)</f>
        <v>gobiidae</v>
      </c>
      <c r="Y5585" t="str">
        <f>VLOOKUP(S5585,Taxonomic!A:D,3,FALSE)</f>
        <v>coryphopterus</v>
      </c>
      <c r="Z5585" t="str">
        <f>VLOOKUP(S5585,Taxonomic!A:D,4,FALSE)</f>
        <v>glaucofraenum</v>
      </c>
    </row>
    <row r="5586" spans="1:26" x14ac:dyDescent="0.2">
      <c r="A5586" t="s">
        <v>30</v>
      </c>
      <c r="B5586" t="s">
        <v>59</v>
      </c>
      <c r="C5586" t="s">
        <v>208</v>
      </c>
      <c r="D5586">
        <v>2021</v>
      </c>
      <c r="E5586">
        <v>2</v>
      </c>
      <c r="F5586" s="8">
        <v>2</v>
      </c>
      <c r="G5586" t="s">
        <v>455</v>
      </c>
      <c r="H5586" t="s">
        <v>151</v>
      </c>
      <c r="I5586">
        <f>VLOOKUP(B5586,Information_sites!D:E,2,FALSE)</f>
        <v>-24.097747999999999</v>
      </c>
      <c r="J5586">
        <f>VLOOKUP(B5586,Information_sites!D:F,3,FALSE)</f>
        <v>-45.688487000000002</v>
      </c>
      <c r="K5586">
        <v>4</v>
      </c>
      <c r="L5586">
        <v>123</v>
      </c>
      <c r="M5586">
        <v>40</v>
      </c>
      <c r="N5586">
        <v>5.5</v>
      </c>
      <c r="O5586">
        <v>10</v>
      </c>
      <c r="P5586" s="5">
        <v>0.44583333333333303</v>
      </c>
      <c r="Q5586" s="5">
        <v>0.45138888888888901</v>
      </c>
      <c r="R5586">
        <v>25</v>
      </c>
      <c r="S5586" t="s">
        <v>100</v>
      </c>
      <c r="T5586">
        <v>3</v>
      </c>
      <c r="U5586">
        <v>5</v>
      </c>
      <c r="X5586" t="str">
        <f>VLOOKUP($S5586,Taxonomic!A:D,2,FALSE)</f>
        <v>gobiidae</v>
      </c>
      <c r="Y5586" t="str">
        <f>VLOOKUP(S5586,Taxonomic!A:D,3,FALSE)</f>
        <v>coryphopterus</v>
      </c>
      <c r="Z5586" t="str">
        <f>VLOOKUP(S5586,Taxonomic!A:D,4,FALSE)</f>
        <v>glaucofraenum</v>
      </c>
    </row>
    <row r="5587" spans="1:26" x14ac:dyDescent="0.2">
      <c r="A5587" t="s">
        <v>30</v>
      </c>
      <c r="B5587" t="s">
        <v>59</v>
      </c>
      <c r="C5587" t="s">
        <v>208</v>
      </c>
      <c r="D5587">
        <v>2021</v>
      </c>
      <c r="E5587">
        <v>2</v>
      </c>
      <c r="F5587" s="8">
        <v>2</v>
      </c>
      <c r="G5587" t="s">
        <v>455</v>
      </c>
      <c r="H5587" t="s">
        <v>151</v>
      </c>
      <c r="I5587">
        <f>VLOOKUP(B5587,Information_sites!D:E,2,FALSE)</f>
        <v>-24.097747999999999</v>
      </c>
      <c r="J5587">
        <f>VLOOKUP(B5587,Information_sites!D:F,3,FALSE)</f>
        <v>-45.688487000000002</v>
      </c>
      <c r="K5587">
        <v>4</v>
      </c>
      <c r="L5587">
        <v>123</v>
      </c>
      <c r="M5587">
        <v>40</v>
      </c>
      <c r="N5587">
        <v>5.5</v>
      </c>
      <c r="O5587">
        <v>10</v>
      </c>
      <c r="P5587" s="5">
        <v>0.44583333333333303</v>
      </c>
      <c r="Q5587" s="5">
        <v>0.45138888888888901</v>
      </c>
      <c r="R5587">
        <v>25</v>
      </c>
      <c r="S5587" t="s">
        <v>100</v>
      </c>
      <c r="T5587">
        <v>5</v>
      </c>
      <c r="U5587">
        <v>7</v>
      </c>
      <c r="X5587" t="str">
        <f>VLOOKUP($S5587,Taxonomic!A:D,2,FALSE)</f>
        <v>gobiidae</v>
      </c>
      <c r="Y5587" t="str">
        <f>VLOOKUP(S5587,Taxonomic!A:D,3,FALSE)</f>
        <v>coryphopterus</v>
      </c>
      <c r="Z5587" t="str">
        <f>VLOOKUP(S5587,Taxonomic!A:D,4,FALSE)</f>
        <v>glaucofraenum</v>
      </c>
    </row>
    <row r="5588" spans="1:26" x14ac:dyDescent="0.2">
      <c r="A5588" t="s">
        <v>30</v>
      </c>
      <c r="B5588" t="s">
        <v>59</v>
      </c>
      <c r="C5588" t="s">
        <v>208</v>
      </c>
      <c r="D5588">
        <v>2021</v>
      </c>
      <c r="E5588">
        <v>2</v>
      </c>
      <c r="F5588" s="8">
        <v>2</v>
      </c>
      <c r="G5588" t="s">
        <v>455</v>
      </c>
      <c r="H5588" t="s">
        <v>151</v>
      </c>
      <c r="I5588">
        <f>VLOOKUP(B5588,Information_sites!D:E,2,FALSE)</f>
        <v>-24.097747999999999</v>
      </c>
      <c r="J5588">
        <f>VLOOKUP(B5588,Information_sites!D:F,3,FALSE)</f>
        <v>-45.688487000000002</v>
      </c>
      <c r="K5588">
        <v>4</v>
      </c>
      <c r="L5588">
        <v>123</v>
      </c>
      <c r="M5588">
        <v>40</v>
      </c>
      <c r="N5588">
        <v>5.5</v>
      </c>
      <c r="O5588">
        <v>10</v>
      </c>
      <c r="P5588" s="5">
        <v>0.44583333333333303</v>
      </c>
      <c r="Q5588" s="5">
        <v>0.45138888888888901</v>
      </c>
      <c r="R5588">
        <v>25</v>
      </c>
      <c r="S5588" t="s">
        <v>55</v>
      </c>
      <c r="T5588">
        <v>4</v>
      </c>
      <c r="U5588">
        <v>3</v>
      </c>
      <c r="X5588" t="str">
        <f>VLOOKUP($S5588,Taxonomic!A:D,2,FALSE)</f>
        <v>blenniidae</v>
      </c>
      <c r="Y5588" t="str">
        <f>VLOOKUP(S5588,Taxonomic!A:D,3,FALSE)</f>
        <v>parablennius</v>
      </c>
      <c r="Z5588" t="str">
        <f>VLOOKUP(S5588,Taxonomic!A:D,4,FALSE)</f>
        <v>pilicornis</v>
      </c>
    </row>
    <row r="5589" spans="1:26" x14ac:dyDescent="0.2">
      <c r="A5589" t="s">
        <v>30</v>
      </c>
      <c r="B5589" t="s">
        <v>59</v>
      </c>
      <c r="C5589" t="s">
        <v>208</v>
      </c>
      <c r="D5589">
        <v>2021</v>
      </c>
      <c r="E5589">
        <v>2</v>
      </c>
      <c r="F5589" s="8">
        <v>2</v>
      </c>
      <c r="G5589" t="s">
        <v>455</v>
      </c>
      <c r="H5589" t="s">
        <v>151</v>
      </c>
      <c r="I5589">
        <f>VLOOKUP(B5589,Information_sites!D:E,2,FALSE)</f>
        <v>-24.097747999999999</v>
      </c>
      <c r="J5589">
        <f>VLOOKUP(B5589,Information_sites!D:F,3,FALSE)</f>
        <v>-45.688487000000002</v>
      </c>
      <c r="K5589">
        <v>4</v>
      </c>
      <c r="L5589">
        <v>123</v>
      </c>
      <c r="M5589">
        <v>40</v>
      </c>
      <c r="N5589">
        <v>5.5</v>
      </c>
      <c r="O5589">
        <v>10</v>
      </c>
      <c r="P5589" s="5">
        <v>0.44583333333333303</v>
      </c>
      <c r="Q5589" s="5">
        <v>0.45138888888888901</v>
      </c>
      <c r="R5589">
        <v>25</v>
      </c>
      <c r="S5589" t="s">
        <v>164</v>
      </c>
      <c r="T5589">
        <v>1</v>
      </c>
      <c r="U5589">
        <v>6</v>
      </c>
      <c r="X5589" t="str">
        <f>VLOOKUP($S5589,Taxonomic!A:D,2,FALSE)</f>
        <v>gobiidae</v>
      </c>
      <c r="Y5589" t="str">
        <f>VLOOKUP(S5589,Taxonomic!A:D,3,FALSE)</f>
        <v>ctenogobius</v>
      </c>
      <c r="Z5589" t="str">
        <f>VLOOKUP(S5589,Taxonomic!A:D,4,FALSE)</f>
        <v>saepepallens</v>
      </c>
    </row>
    <row r="5590" spans="1:26" x14ac:dyDescent="0.2">
      <c r="A5590" t="s">
        <v>30</v>
      </c>
      <c r="B5590" t="s">
        <v>59</v>
      </c>
      <c r="C5590" t="s">
        <v>208</v>
      </c>
      <c r="D5590">
        <v>2021</v>
      </c>
      <c r="E5590">
        <v>2</v>
      </c>
      <c r="F5590" s="8">
        <v>2</v>
      </c>
      <c r="G5590" t="s">
        <v>455</v>
      </c>
      <c r="H5590" t="s">
        <v>151</v>
      </c>
      <c r="I5590">
        <f>VLOOKUP(B5590,Information_sites!D:E,2,FALSE)</f>
        <v>-24.097747999999999</v>
      </c>
      <c r="J5590">
        <f>VLOOKUP(B5590,Information_sites!D:F,3,FALSE)</f>
        <v>-45.688487000000002</v>
      </c>
      <c r="K5590">
        <v>5</v>
      </c>
      <c r="L5590">
        <v>124</v>
      </c>
      <c r="M5590">
        <v>40</v>
      </c>
      <c r="N5590">
        <v>8.1999999999999993</v>
      </c>
      <c r="O5590">
        <v>8</v>
      </c>
      <c r="P5590" s="5">
        <v>0.452083333333333</v>
      </c>
      <c r="Q5590" s="5">
        <v>0.45763888888888898</v>
      </c>
      <c r="R5590">
        <v>20</v>
      </c>
      <c r="S5590" t="s">
        <v>39</v>
      </c>
      <c r="T5590">
        <v>1</v>
      </c>
      <c r="U5590">
        <v>17</v>
      </c>
      <c r="X5590" t="str">
        <f>VLOOKUP($S5590,Taxonomic!A:D,2,FALSE)</f>
        <v>haemulidae</v>
      </c>
      <c r="Y5590" t="str">
        <f>VLOOKUP(S5590,Taxonomic!A:D,3,FALSE)</f>
        <v>haemulon</v>
      </c>
      <c r="Z5590" t="str">
        <f>VLOOKUP(S5590,Taxonomic!A:D,4,FALSE)</f>
        <v>aurolineatum</v>
      </c>
    </row>
    <row r="5591" spans="1:26" x14ac:dyDescent="0.2">
      <c r="A5591" t="s">
        <v>30</v>
      </c>
      <c r="B5591" t="s">
        <v>59</v>
      </c>
      <c r="C5591" t="s">
        <v>208</v>
      </c>
      <c r="D5591">
        <v>2021</v>
      </c>
      <c r="E5591">
        <v>2</v>
      </c>
      <c r="F5591" s="8">
        <v>2</v>
      </c>
      <c r="G5591" t="s">
        <v>455</v>
      </c>
      <c r="H5591" t="s">
        <v>151</v>
      </c>
      <c r="I5591">
        <f>VLOOKUP(B5591,Information_sites!D:E,2,FALSE)</f>
        <v>-24.097747999999999</v>
      </c>
      <c r="J5591">
        <f>VLOOKUP(B5591,Information_sites!D:F,3,FALSE)</f>
        <v>-45.688487000000002</v>
      </c>
      <c r="K5591">
        <v>5</v>
      </c>
      <c r="L5591">
        <v>124</v>
      </c>
      <c r="M5591">
        <v>40</v>
      </c>
      <c r="N5591">
        <v>8.1999999999999993</v>
      </c>
      <c r="O5591">
        <v>8</v>
      </c>
      <c r="P5591" s="5">
        <v>0.452083333333333</v>
      </c>
      <c r="Q5591" s="5">
        <v>0.45763888888888898</v>
      </c>
      <c r="R5591">
        <v>20</v>
      </c>
      <c r="S5591" t="s">
        <v>39</v>
      </c>
      <c r="T5591">
        <v>4</v>
      </c>
      <c r="U5591">
        <v>20</v>
      </c>
      <c r="X5591" t="str">
        <f>VLOOKUP($S5591,Taxonomic!A:D,2,FALSE)</f>
        <v>haemulidae</v>
      </c>
      <c r="Y5591" t="str">
        <f>VLOOKUP(S5591,Taxonomic!A:D,3,FALSE)</f>
        <v>haemulon</v>
      </c>
      <c r="Z5591" t="str">
        <f>VLOOKUP(S5591,Taxonomic!A:D,4,FALSE)</f>
        <v>aurolineatum</v>
      </c>
    </row>
    <row r="5592" spans="1:26" x14ac:dyDescent="0.2">
      <c r="A5592" t="s">
        <v>30</v>
      </c>
      <c r="B5592" t="s">
        <v>59</v>
      </c>
      <c r="C5592" t="s">
        <v>208</v>
      </c>
      <c r="D5592">
        <v>2021</v>
      </c>
      <c r="E5592">
        <v>2</v>
      </c>
      <c r="F5592" s="8">
        <v>2</v>
      </c>
      <c r="G5592" t="s">
        <v>455</v>
      </c>
      <c r="H5592" t="s">
        <v>151</v>
      </c>
      <c r="I5592">
        <f>VLOOKUP(B5592,Information_sites!D:E,2,FALSE)</f>
        <v>-24.097747999999999</v>
      </c>
      <c r="J5592">
        <f>VLOOKUP(B5592,Information_sites!D:F,3,FALSE)</f>
        <v>-45.688487000000002</v>
      </c>
      <c r="K5592">
        <v>5</v>
      </c>
      <c r="L5592">
        <v>124</v>
      </c>
      <c r="M5592">
        <v>40</v>
      </c>
      <c r="N5592">
        <v>8.1999999999999993</v>
      </c>
      <c r="O5592">
        <v>8</v>
      </c>
      <c r="P5592" s="5">
        <v>0.452083333333333</v>
      </c>
      <c r="Q5592" s="5">
        <v>0.45763888888888898</v>
      </c>
      <c r="R5592">
        <v>20</v>
      </c>
      <c r="S5592" t="s">
        <v>127</v>
      </c>
      <c r="T5592">
        <v>1</v>
      </c>
      <c r="U5592">
        <v>42</v>
      </c>
      <c r="X5592" t="str">
        <f>VLOOKUP($S5592,Taxonomic!A:D,2,FALSE)</f>
        <v>malacanthidae</v>
      </c>
      <c r="Y5592" t="str">
        <f>VLOOKUP(S5592,Taxonomic!A:D,3,FALSE)</f>
        <v>malacanthus</v>
      </c>
      <c r="Z5592" t="str">
        <f>VLOOKUP(S5592,Taxonomic!A:D,4,FALSE)</f>
        <v>plumieri</v>
      </c>
    </row>
    <row r="5593" spans="1:26" x14ac:dyDescent="0.2">
      <c r="A5593" t="s">
        <v>30</v>
      </c>
      <c r="B5593" t="s">
        <v>59</v>
      </c>
      <c r="C5593" t="s">
        <v>208</v>
      </c>
      <c r="D5593">
        <v>2021</v>
      </c>
      <c r="E5593">
        <v>2</v>
      </c>
      <c r="F5593" s="8">
        <v>2</v>
      </c>
      <c r="G5593" t="s">
        <v>455</v>
      </c>
      <c r="H5593" t="s">
        <v>151</v>
      </c>
      <c r="I5593">
        <f>VLOOKUP(B5593,Information_sites!D:E,2,FALSE)</f>
        <v>-24.097747999999999</v>
      </c>
      <c r="J5593">
        <f>VLOOKUP(B5593,Information_sites!D:F,3,FALSE)</f>
        <v>-45.688487000000002</v>
      </c>
      <c r="K5593">
        <v>5</v>
      </c>
      <c r="L5593">
        <v>124</v>
      </c>
      <c r="M5593">
        <v>40</v>
      </c>
      <c r="N5593">
        <v>8.1999999999999993</v>
      </c>
      <c r="O5593">
        <v>8</v>
      </c>
      <c r="P5593" s="5">
        <v>0.452083333333333</v>
      </c>
      <c r="Q5593" s="5">
        <v>0.45763888888888898</v>
      </c>
      <c r="R5593">
        <v>20</v>
      </c>
      <c r="S5593" t="s">
        <v>51</v>
      </c>
      <c r="T5593">
        <v>1</v>
      </c>
      <c r="U5593">
        <v>32</v>
      </c>
      <c r="X5593" t="str">
        <f>VLOOKUP($S5593,Taxonomic!A:D,2,FALSE)</f>
        <v>sparidae</v>
      </c>
      <c r="Y5593" t="str">
        <f>VLOOKUP(S5593,Taxonomic!A:D,3,FALSE)</f>
        <v>diplodus</v>
      </c>
      <c r="Z5593" t="str">
        <f>VLOOKUP(S5593,Taxonomic!A:D,4,FALSE)</f>
        <v>argenteus</v>
      </c>
    </row>
    <row r="5594" spans="1:26" x14ac:dyDescent="0.2">
      <c r="A5594" t="s">
        <v>30</v>
      </c>
      <c r="B5594" t="s">
        <v>59</v>
      </c>
      <c r="C5594" t="s">
        <v>208</v>
      </c>
      <c r="D5594">
        <v>2021</v>
      </c>
      <c r="E5594">
        <v>2</v>
      </c>
      <c r="F5594" s="8">
        <v>2</v>
      </c>
      <c r="G5594" t="s">
        <v>455</v>
      </c>
      <c r="H5594" t="s">
        <v>151</v>
      </c>
      <c r="I5594">
        <f>VLOOKUP(B5594,Information_sites!D:E,2,FALSE)</f>
        <v>-24.097747999999999</v>
      </c>
      <c r="J5594">
        <f>VLOOKUP(B5594,Information_sites!D:F,3,FALSE)</f>
        <v>-45.688487000000002</v>
      </c>
      <c r="K5594">
        <v>5</v>
      </c>
      <c r="L5594">
        <v>124</v>
      </c>
      <c r="M5594">
        <v>40</v>
      </c>
      <c r="N5594">
        <v>8.1999999999999993</v>
      </c>
      <c r="O5594">
        <v>8</v>
      </c>
      <c r="P5594" s="5">
        <v>0.452083333333333</v>
      </c>
      <c r="Q5594" s="5">
        <v>0.45763888888888898</v>
      </c>
      <c r="R5594">
        <v>20</v>
      </c>
      <c r="S5594" t="s">
        <v>93</v>
      </c>
      <c r="T5594">
        <v>1</v>
      </c>
      <c r="U5594">
        <v>35</v>
      </c>
      <c r="X5594" t="str">
        <f>VLOOKUP($S5594,Taxonomic!A:D,2,FALSE)</f>
        <v>sparidae</v>
      </c>
      <c r="Y5594" t="str">
        <f>VLOOKUP(S5594,Taxonomic!A:D,3,FALSE)</f>
        <v>calamus</v>
      </c>
      <c r="Z5594" t="str">
        <f>VLOOKUP(S5594,Taxonomic!A:D,4,FALSE)</f>
        <v>penna</v>
      </c>
    </row>
    <row r="5595" spans="1:26" x14ac:dyDescent="0.2">
      <c r="A5595" t="s">
        <v>30</v>
      </c>
      <c r="B5595" t="s">
        <v>59</v>
      </c>
      <c r="C5595" t="s">
        <v>208</v>
      </c>
      <c r="D5595">
        <v>2021</v>
      </c>
      <c r="E5595">
        <v>2</v>
      </c>
      <c r="F5595" s="8">
        <v>2</v>
      </c>
      <c r="G5595" t="s">
        <v>455</v>
      </c>
      <c r="H5595" t="s">
        <v>151</v>
      </c>
      <c r="I5595">
        <f>VLOOKUP(B5595,Information_sites!D:E,2,FALSE)</f>
        <v>-24.097747999999999</v>
      </c>
      <c r="J5595">
        <f>VLOOKUP(B5595,Information_sites!D:F,3,FALSE)</f>
        <v>-45.688487000000002</v>
      </c>
      <c r="K5595">
        <v>5</v>
      </c>
      <c r="L5595">
        <v>124</v>
      </c>
      <c r="M5595">
        <v>40</v>
      </c>
      <c r="N5595">
        <v>8.1999999999999993</v>
      </c>
      <c r="O5595">
        <v>8</v>
      </c>
      <c r="P5595" s="5">
        <v>0.452083333333333</v>
      </c>
      <c r="Q5595" s="5">
        <v>0.45763888888888898</v>
      </c>
      <c r="R5595">
        <v>20</v>
      </c>
      <c r="S5595" t="s">
        <v>75</v>
      </c>
      <c r="T5595">
        <v>1</v>
      </c>
      <c r="U5595">
        <v>5</v>
      </c>
      <c r="X5595" t="str">
        <f>VLOOKUP($S5595,Taxonomic!A:D,2,FALSE)</f>
        <v>labridae</v>
      </c>
      <c r="Y5595" t="str">
        <f>VLOOKUP(S5595,Taxonomic!A:D,3,FALSE)</f>
        <v>halichoeres</v>
      </c>
      <c r="Z5595" t="str">
        <f>VLOOKUP(S5595,Taxonomic!A:D,4,FALSE)</f>
        <v>brasiliensis</v>
      </c>
    </row>
    <row r="5596" spans="1:26" x14ac:dyDescent="0.2">
      <c r="A5596" t="s">
        <v>30</v>
      </c>
      <c r="B5596" t="s">
        <v>59</v>
      </c>
      <c r="C5596" t="s">
        <v>208</v>
      </c>
      <c r="D5596">
        <v>2021</v>
      </c>
      <c r="E5596">
        <v>2</v>
      </c>
      <c r="F5596" s="8">
        <v>2</v>
      </c>
      <c r="G5596" t="s">
        <v>455</v>
      </c>
      <c r="H5596" t="s">
        <v>151</v>
      </c>
      <c r="I5596">
        <f>VLOOKUP(B5596,Information_sites!D:E,2,FALSE)</f>
        <v>-24.097747999999999</v>
      </c>
      <c r="J5596">
        <f>VLOOKUP(B5596,Information_sites!D:F,3,FALSE)</f>
        <v>-45.688487000000002</v>
      </c>
      <c r="K5596">
        <v>5</v>
      </c>
      <c r="L5596">
        <v>124</v>
      </c>
      <c r="M5596">
        <v>40</v>
      </c>
      <c r="N5596">
        <v>8.1999999999999993</v>
      </c>
      <c r="O5596">
        <v>8</v>
      </c>
      <c r="P5596" s="5">
        <v>0.452083333333333</v>
      </c>
      <c r="Q5596" s="5">
        <v>0.45763888888888898</v>
      </c>
      <c r="R5596">
        <v>20</v>
      </c>
      <c r="S5596" t="s">
        <v>100</v>
      </c>
      <c r="T5596">
        <v>13</v>
      </c>
      <c r="U5596">
        <v>3</v>
      </c>
      <c r="X5596" t="str">
        <f>VLOOKUP($S5596,Taxonomic!A:D,2,FALSE)</f>
        <v>gobiidae</v>
      </c>
      <c r="Y5596" t="str">
        <f>VLOOKUP(S5596,Taxonomic!A:D,3,FALSE)</f>
        <v>coryphopterus</v>
      </c>
      <c r="Z5596" t="str">
        <f>VLOOKUP(S5596,Taxonomic!A:D,4,FALSE)</f>
        <v>glaucofraenum</v>
      </c>
    </row>
    <row r="5597" spans="1:26" x14ac:dyDescent="0.2">
      <c r="A5597" t="s">
        <v>30</v>
      </c>
      <c r="B5597" t="s">
        <v>59</v>
      </c>
      <c r="C5597" t="s">
        <v>208</v>
      </c>
      <c r="D5597">
        <v>2021</v>
      </c>
      <c r="E5597">
        <v>2</v>
      </c>
      <c r="F5597" s="8">
        <v>2</v>
      </c>
      <c r="G5597" t="s">
        <v>455</v>
      </c>
      <c r="H5597" t="s">
        <v>151</v>
      </c>
      <c r="I5597">
        <f>VLOOKUP(B5597,Information_sites!D:E,2,FALSE)</f>
        <v>-24.097747999999999</v>
      </c>
      <c r="J5597">
        <f>VLOOKUP(B5597,Information_sites!D:F,3,FALSE)</f>
        <v>-45.688487000000002</v>
      </c>
      <c r="K5597">
        <v>5</v>
      </c>
      <c r="L5597">
        <v>124</v>
      </c>
      <c r="M5597">
        <v>40</v>
      </c>
      <c r="N5597">
        <v>8.1999999999999993</v>
      </c>
      <c r="O5597">
        <v>8</v>
      </c>
      <c r="P5597" s="5">
        <v>0.452083333333333</v>
      </c>
      <c r="Q5597" s="5">
        <v>0.45763888888888898</v>
      </c>
      <c r="R5597">
        <v>20</v>
      </c>
      <c r="S5597" t="s">
        <v>100</v>
      </c>
      <c r="T5597">
        <v>8</v>
      </c>
      <c r="U5597">
        <v>5</v>
      </c>
      <c r="X5597" t="str">
        <f>VLOOKUP($S5597,Taxonomic!A:D,2,FALSE)</f>
        <v>gobiidae</v>
      </c>
      <c r="Y5597" t="str">
        <f>VLOOKUP(S5597,Taxonomic!A:D,3,FALSE)</f>
        <v>coryphopterus</v>
      </c>
      <c r="Z5597" t="str">
        <f>VLOOKUP(S5597,Taxonomic!A:D,4,FALSE)</f>
        <v>glaucofraenum</v>
      </c>
    </row>
    <row r="5598" spans="1:26" x14ac:dyDescent="0.2">
      <c r="A5598" t="s">
        <v>30</v>
      </c>
      <c r="B5598" t="s">
        <v>59</v>
      </c>
      <c r="C5598" t="s">
        <v>208</v>
      </c>
      <c r="D5598">
        <v>2021</v>
      </c>
      <c r="E5598">
        <v>2</v>
      </c>
      <c r="F5598" s="8">
        <v>2</v>
      </c>
      <c r="G5598" t="s">
        <v>455</v>
      </c>
      <c r="H5598" t="s">
        <v>151</v>
      </c>
      <c r="I5598">
        <f>VLOOKUP(B5598,Information_sites!D:E,2,FALSE)</f>
        <v>-24.097747999999999</v>
      </c>
      <c r="J5598">
        <f>VLOOKUP(B5598,Information_sites!D:F,3,FALSE)</f>
        <v>-45.688487000000002</v>
      </c>
      <c r="K5598">
        <v>5</v>
      </c>
      <c r="L5598">
        <v>124</v>
      </c>
      <c r="M5598">
        <v>40</v>
      </c>
      <c r="N5598">
        <v>8.1999999999999993</v>
      </c>
      <c r="O5598">
        <v>8</v>
      </c>
      <c r="P5598" s="5">
        <v>0.452083333333333</v>
      </c>
      <c r="Q5598" s="5">
        <v>0.45763888888888898</v>
      </c>
      <c r="R5598">
        <v>20</v>
      </c>
      <c r="S5598" t="s">
        <v>100</v>
      </c>
      <c r="T5598">
        <v>10</v>
      </c>
      <c r="U5598">
        <v>7</v>
      </c>
      <c r="X5598" t="str">
        <f>VLOOKUP($S5598,Taxonomic!A:D,2,FALSE)</f>
        <v>gobiidae</v>
      </c>
      <c r="Y5598" t="str">
        <f>VLOOKUP(S5598,Taxonomic!A:D,3,FALSE)</f>
        <v>coryphopterus</v>
      </c>
      <c r="Z5598" t="str">
        <f>VLOOKUP(S5598,Taxonomic!A:D,4,FALSE)</f>
        <v>glaucofraenum</v>
      </c>
    </row>
    <row r="5599" spans="1:26" x14ac:dyDescent="0.2">
      <c r="A5599" t="s">
        <v>30</v>
      </c>
      <c r="B5599" t="s">
        <v>59</v>
      </c>
      <c r="C5599" t="s">
        <v>208</v>
      </c>
      <c r="D5599">
        <v>2021</v>
      </c>
      <c r="E5599">
        <v>2</v>
      </c>
      <c r="F5599" s="8">
        <v>2</v>
      </c>
      <c r="G5599" t="s">
        <v>455</v>
      </c>
      <c r="H5599" t="s">
        <v>151</v>
      </c>
      <c r="I5599">
        <f>VLOOKUP(B5599,Information_sites!D:E,2,FALSE)</f>
        <v>-24.097747999999999</v>
      </c>
      <c r="J5599">
        <f>VLOOKUP(B5599,Information_sites!D:F,3,FALSE)</f>
        <v>-45.688487000000002</v>
      </c>
      <c r="K5599">
        <v>5</v>
      </c>
      <c r="L5599">
        <v>124</v>
      </c>
      <c r="M5599">
        <v>40</v>
      </c>
      <c r="N5599">
        <v>8.1999999999999993</v>
      </c>
      <c r="O5599">
        <v>8</v>
      </c>
      <c r="P5599" s="5">
        <v>0.452083333333333</v>
      </c>
      <c r="Q5599" s="5">
        <v>0.45763888888888898</v>
      </c>
      <c r="R5599">
        <v>20</v>
      </c>
      <c r="S5599" t="s">
        <v>68</v>
      </c>
      <c r="T5599">
        <v>1</v>
      </c>
      <c r="U5599">
        <v>5</v>
      </c>
      <c r="X5599" t="str">
        <f>VLOOKUP($S5599,Taxonomic!A:D,2,FALSE)</f>
        <v>blenniidae</v>
      </c>
      <c r="Y5599" t="str">
        <f>VLOOKUP(S5599,Taxonomic!A:D,3,FALSE)</f>
        <v>hypleurochilus</v>
      </c>
      <c r="Z5599" t="str">
        <f>VLOOKUP(S5599,Taxonomic!A:D,4,FALSE)</f>
        <v>fissicornis</v>
      </c>
    </row>
    <row r="5600" spans="1:26" x14ac:dyDescent="0.2">
      <c r="A5600" t="s">
        <v>30</v>
      </c>
      <c r="B5600" t="s">
        <v>59</v>
      </c>
      <c r="C5600" t="s">
        <v>208</v>
      </c>
      <c r="D5600">
        <v>2021</v>
      </c>
      <c r="E5600">
        <v>2</v>
      </c>
      <c r="F5600" s="8">
        <v>2</v>
      </c>
      <c r="G5600" t="s">
        <v>455</v>
      </c>
      <c r="H5600" t="s">
        <v>151</v>
      </c>
      <c r="I5600">
        <f>VLOOKUP(B5600,Information_sites!D:E,2,FALSE)</f>
        <v>-24.097747999999999</v>
      </c>
      <c r="J5600">
        <f>VLOOKUP(B5600,Information_sites!D:F,3,FALSE)</f>
        <v>-45.688487000000002</v>
      </c>
      <c r="K5600">
        <v>5</v>
      </c>
      <c r="L5600">
        <v>124</v>
      </c>
      <c r="M5600">
        <v>40</v>
      </c>
      <c r="N5600">
        <v>8.1999999999999993</v>
      </c>
      <c r="O5600">
        <v>8</v>
      </c>
      <c r="P5600" s="5">
        <v>0.452083333333333</v>
      </c>
      <c r="Q5600" s="5">
        <v>0.45763888888888898</v>
      </c>
      <c r="R5600">
        <v>20</v>
      </c>
      <c r="S5600" t="s">
        <v>153</v>
      </c>
      <c r="T5600">
        <v>1</v>
      </c>
      <c r="U5600">
        <v>3</v>
      </c>
      <c r="X5600" t="str">
        <f>VLOOKUP($S5600,Taxonomic!A:D,2,FALSE)</f>
        <v>gobiidae</v>
      </c>
      <c r="Y5600" t="str">
        <f>VLOOKUP(S5600,Taxonomic!A:D,3,FALSE)</f>
        <v>gnatholepis</v>
      </c>
      <c r="Z5600" t="str">
        <f>VLOOKUP(S5600,Taxonomic!A:D,4,FALSE)</f>
        <v>thompsoni</v>
      </c>
    </row>
    <row r="5601" spans="1:26" x14ac:dyDescent="0.2">
      <c r="A5601" t="s">
        <v>30</v>
      </c>
      <c r="B5601" t="s">
        <v>59</v>
      </c>
      <c r="C5601" t="s">
        <v>208</v>
      </c>
      <c r="D5601">
        <v>2021</v>
      </c>
      <c r="E5601">
        <v>2</v>
      </c>
      <c r="F5601" s="8">
        <v>2</v>
      </c>
      <c r="G5601" t="s">
        <v>455</v>
      </c>
      <c r="H5601" t="s">
        <v>151</v>
      </c>
      <c r="I5601">
        <f>VLOOKUP(B5601,Information_sites!D:E,2,FALSE)</f>
        <v>-24.097747999999999</v>
      </c>
      <c r="J5601">
        <f>VLOOKUP(B5601,Information_sites!D:F,3,FALSE)</f>
        <v>-45.688487000000002</v>
      </c>
      <c r="K5601">
        <v>5</v>
      </c>
      <c r="L5601">
        <v>124</v>
      </c>
      <c r="M5601">
        <v>40</v>
      </c>
      <c r="N5601">
        <v>8.1999999999999993</v>
      </c>
      <c r="O5601">
        <v>8</v>
      </c>
      <c r="P5601" s="5">
        <v>0.452083333333333</v>
      </c>
      <c r="Q5601" s="5">
        <v>0.45763888888888898</v>
      </c>
      <c r="R5601">
        <v>20</v>
      </c>
      <c r="S5601" t="s">
        <v>153</v>
      </c>
      <c r="T5601">
        <v>2</v>
      </c>
      <c r="U5601">
        <v>5</v>
      </c>
      <c r="X5601" t="str">
        <f>VLOOKUP($S5601,Taxonomic!A:D,2,FALSE)</f>
        <v>gobiidae</v>
      </c>
      <c r="Y5601" t="str">
        <f>VLOOKUP(S5601,Taxonomic!A:D,3,FALSE)</f>
        <v>gnatholepis</v>
      </c>
      <c r="Z5601" t="str">
        <f>VLOOKUP(S5601,Taxonomic!A:D,4,FALSE)</f>
        <v>thompsoni</v>
      </c>
    </row>
    <row r="5602" spans="1:26" x14ac:dyDescent="0.2">
      <c r="A5602" t="s">
        <v>30</v>
      </c>
      <c r="B5602" t="s">
        <v>59</v>
      </c>
      <c r="C5602" t="s">
        <v>208</v>
      </c>
      <c r="D5602">
        <v>2021</v>
      </c>
      <c r="E5602">
        <v>2</v>
      </c>
      <c r="F5602" s="8">
        <v>2</v>
      </c>
      <c r="G5602" t="s">
        <v>455</v>
      </c>
      <c r="H5602" t="s">
        <v>151</v>
      </c>
      <c r="I5602">
        <f>VLOOKUP(B5602,Information_sites!D:E,2,FALSE)</f>
        <v>-24.097747999999999</v>
      </c>
      <c r="J5602">
        <f>VLOOKUP(B5602,Information_sites!D:F,3,FALSE)</f>
        <v>-45.688487000000002</v>
      </c>
      <c r="K5602">
        <v>5</v>
      </c>
      <c r="L5602">
        <v>124</v>
      </c>
      <c r="M5602">
        <v>40</v>
      </c>
      <c r="N5602">
        <v>8.1999999999999993</v>
      </c>
      <c r="O5602">
        <v>8</v>
      </c>
      <c r="P5602" s="5">
        <v>0.452083333333333</v>
      </c>
      <c r="Q5602" s="5">
        <v>0.45763888888888898</v>
      </c>
      <c r="R5602">
        <v>20</v>
      </c>
      <c r="S5602" t="s">
        <v>164</v>
      </c>
      <c r="T5602">
        <v>1</v>
      </c>
      <c r="U5602">
        <v>6</v>
      </c>
      <c r="X5602" t="str">
        <f>VLOOKUP($S5602,Taxonomic!A:D,2,FALSE)</f>
        <v>gobiidae</v>
      </c>
      <c r="Y5602" t="str">
        <f>VLOOKUP(S5602,Taxonomic!A:D,3,FALSE)</f>
        <v>ctenogobius</v>
      </c>
      <c r="Z5602" t="str">
        <f>VLOOKUP(S5602,Taxonomic!A:D,4,FALSE)</f>
        <v>saepepallens</v>
      </c>
    </row>
    <row r="5603" spans="1:26" x14ac:dyDescent="0.2">
      <c r="A5603" t="s">
        <v>30</v>
      </c>
      <c r="B5603" t="s">
        <v>59</v>
      </c>
      <c r="C5603" t="s">
        <v>208</v>
      </c>
      <c r="D5603">
        <v>2021</v>
      </c>
      <c r="E5603">
        <v>2</v>
      </c>
      <c r="F5603" s="8">
        <v>2</v>
      </c>
      <c r="G5603" t="s">
        <v>455</v>
      </c>
      <c r="H5603" t="s">
        <v>151</v>
      </c>
      <c r="I5603">
        <f>VLOOKUP(B5603,Information_sites!D:E,2,FALSE)</f>
        <v>-24.097747999999999</v>
      </c>
      <c r="J5603">
        <f>VLOOKUP(B5603,Information_sites!D:F,3,FALSE)</f>
        <v>-45.688487000000002</v>
      </c>
      <c r="K5603">
        <v>5</v>
      </c>
      <c r="L5603">
        <v>124</v>
      </c>
      <c r="M5603">
        <v>40</v>
      </c>
      <c r="N5603">
        <v>8.1999999999999993</v>
      </c>
      <c r="O5603">
        <v>8</v>
      </c>
      <c r="P5603" s="5">
        <v>0.452083333333333</v>
      </c>
      <c r="Q5603" s="5">
        <v>0.45763888888888898</v>
      </c>
      <c r="R5603">
        <v>20</v>
      </c>
      <c r="S5603" t="s">
        <v>164</v>
      </c>
      <c r="T5603">
        <v>1</v>
      </c>
      <c r="U5603">
        <v>8</v>
      </c>
      <c r="X5603" t="str">
        <f>VLOOKUP($S5603,Taxonomic!A:D,2,FALSE)</f>
        <v>gobiidae</v>
      </c>
      <c r="Y5603" t="str">
        <f>VLOOKUP(S5603,Taxonomic!A:D,3,FALSE)</f>
        <v>ctenogobius</v>
      </c>
      <c r="Z5603" t="str">
        <f>VLOOKUP(S5603,Taxonomic!A:D,4,FALSE)</f>
        <v>saepepallens</v>
      </c>
    </row>
    <row r="5604" spans="1:26" x14ac:dyDescent="0.2">
      <c r="A5604" t="s">
        <v>30</v>
      </c>
      <c r="B5604" t="s">
        <v>59</v>
      </c>
      <c r="C5604" t="s">
        <v>208</v>
      </c>
      <c r="D5604">
        <v>2021</v>
      </c>
      <c r="E5604">
        <v>2</v>
      </c>
      <c r="F5604" s="8">
        <v>2</v>
      </c>
      <c r="G5604" t="s">
        <v>455</v>
      </c>
      <c r="H5604" t="s">
        <v>151</v>
      </c>
      <c r="I5604">
        <f>VLOOKUP(B5604,Information_sites!D:E,2,FALSE)</f>
        <v>-24.097747999999999</v>
      </c>
      <c r="J5604">
        <f>VLOOKUP(B5604,Information_sites!D:F,3,FALSE)</f>
        <v>-45.688487000000002</v>
      </c>
      <c r="K5604">
        <v>6</v>
      </c>
      <c r="L5604">
        <v>125</v>
      </c>
      <c r="M5604">
        <v>40</v>
      </c>
      <c r="N5604">
        <v>5.0999999999999996</v>
      </c>
      <c r="O5604">
        <v>14</v>
      </c>
      <c r="P5604" s="5">
        <v>0.46041666666666697</v>
      </c>
      <c r="Q5604" s="5">
        <v>0.46666666666666701</v>
      </c>
      <c r="R5604">
        <v>25</v>
      </c>
      <c r="S5604" t="s">
        <v>33</v>
      </c>
      <c r="T5604">
        <v>4</v>
      </c>
      <c r="U5604">
        <v>12</v>
      </c>
      <c r="X5604" t="str">
        <f>VLOOKUP($S5604,Taxonomic!A:D,2,FALSE)</f>
        <v>pomacentridae</v>
      </c>
      <c r="Y5604" t="str">
        <f>VLOOKUP(S5604,Taxonomic!A:D,3,FALSE)</f>
        <v>abudefduf</v>
      </c>
      <c r="Z5604" t="str">
        <f>VLOOKUP(S5604,Taxonomic!A:D,4,FALSE)</f>
        <v>saxatilis</v>
      </c>
    </row>
    <row r="5605" spans="1:26" x14ac:dyDescent="0.2">
      <c r="A5605" t="s">
        <v>30</v>
      </c>
      <c r="B5605" t="s">
        <v>59</v>
      </c>
      <c r="C5605" t="s">
        <v>208</v>
      </c>
      <c r="D5605">
        <v>2021</v>
      </c>
      <c r="E5605">
        <v>2</v>
      </c>
      <c r="F5605" s="8">
        <v>2</v>
      </c>
      <c r="G5605" t="s">
        <v>455</v>
      </c>
      <c r="H5605" t="s">
        <v>151</v>
      </c>
      <c r="I5605">
        <f>VLOOKUP(B5605,Information_sites!D:E,2,FALSE)</f>
        <v>-24.097747999999999</v>
      </c>
      <c r="J5605">
        <f>VLOOKUP(B5605,Information_sites!D:F,3,FALSE)</f>
        <v>-45.688487000000002</v>
      </c>
      <c r="K5605">
        <v>6</v>
      </c>
      <c r="L5605">
        <v>125</v>
      </c>
      <c r="M5605">
        <v>40</v>
      </c>
      <c r="N5605">
        <v>5.0999999999999996</v>
      </c>
      <c r="O5605">
        <v>14</v>
      </c>
      <c r="P5605" s="5">
        <v>0.46041666666666697</v>
      </c>
      <c r="Q5605" s="5">
        <v>0.46666666666666701</v>
      </c>
      <c r="R5605">
        <v>25</v>
      </c>
      <c r="S5605" t="s">
        <v>33</v>
      </c>
      <c r="T5605">
        <v>2</v>
      </c>
      <c r="U5605">
        <v>15</v>
      </c>
      <c r="X5605" t="str">
        <f>VLOOKUP($S5605,Taxonomic!A:D,2,FALSE)</f>
        <v>pomacentridae</v>
      </c>
      <c r="Y5605" t="str">
        <f>VLOOKUP(S5605,Taxonomic!A:D,3,FALSE)</f>
        <v>abudefduf</v>
      </c>
      <c r="Z5605" t="str">
        <f>VLOOKUP(S5605,Taxonomic!A:D,4,FALSE)</f>
        <v>saxatilis</v>
      </c>
    </row>
    <row r="5606" spans="1:26" x14ac:dyDescent="0.2">
      <c r="A5606" t="s">
        <v>30</v>
      </c>
      <c r="B5606" t="s">
        <v>59</v>
      </c>
      <c r="C5606" t="s">
        <v>208</v>
      </c>
      <c r="D5606">
        <v>2021</v>
      </c>
      <c r="E5606">
        <v>2</v>
      </c>
      <c r="F5606" s="8">
        <v>2</v>
      </c>
      <c r="G5606" t="s">
        <v>455</v>
      </c>
      <c r="H5606" t="s">
        <v>151</v>
      </c>
      <c r="I5606">
        <f>VLOOKUP(B5606,Information_sites!D:E,2,FALSE)</f>
        <v>-24.097747999999999</v>
      </c>
      <c r="J5606">
        <f>VLOOKUP(B5606,Information_sites!D:F,3,FALSE)</f>
        <v>-45.688487000000002</v>
      </c>
      <c r="K5606">
        <v>6</v>
      </c>
      <c r="L5606">
        <v>125</v>
      </c>
      <c r="M5606">
        <v>40</v>
      </c>
      <c r="N5606">
        <v>5.0999999999999996</v>
      </c>
      <c r="O5606">
        <v>14</v>
      </c>
      <c r="P5606" s="5">
        <v>0.46041666666666697</v>
      </c>
      <c r="Q5606" s="5">
        <v>0.46666666666666701</v>
      </c>
      <c r="R5606">
        <v>25</v>
      </c>
      <c r="S5606" t="s">
        <v>33</v>
      </c>
      <c r="T5606">
        <v>5</v>
      </c>
      <c r="U5606">
        <v>17</v>
      </c>
      <c r="X5606" t="str">
        <f>VLOOKUP($S5606,Taxonomic!A:D,2,FALSE)</f>
        <v>pomacentridae</v>
      </c>
      <c r="Y5606" t="str">
        <f>VLOOKUP(S5606,Taxonomic!A:D,3,FALSE)</f>
        <v>abudefduf</v>
      </c>
      <c r="Z5606" t="str">
        <f>VLOOKUP(S5606,Taxonomic!A:D,4,FALSE)</f>
        <v>saxatilis</v>
      </c>
    </row>
    <row r="5607" spans="1:26" x14ac:dyDescent="0.2">
      <c r="A5607" t="s">
        <v>30</v>
      </c>
      <c r="B5607" t="s">
        <v>59</v>
      </c>
      <c r="C5607" t="s">
        <v>208</v>
      </c>
      <c r="D5607">
        <v>2021</v>
      </c>
      <c r="E5607">
        <v>2</v>
      </c>
      <c r="F5607" s="8">
        <v>2</v>
      </c>
      <c r="G5607" t="s">
        <v>455</v>
      </c>
      <c r="H5607" t="s">
        <v>151</v>
      </c>
      <c r="I5607">
        <f>VLOOKUP(B5607,Information_sites!D:E,2,FALSE)</f>
        <v>-24.097747999999999</v>
      </c>
      <c r="J5607">
        <f>VLOOKUP(B5607,Information_sites!D:F,3,FALSE)</f>
        <v>-45.688487000000002</v>
      </c>
      <c r="K5607">
        <v>6</v>
      </c>
      <c r="L5607">
        <v>125</v>
      </c>
      <c r="M5607">
        <v>40</v>
      </c>
      <c r="N5607">
        <v>5.0999999999999996</v>
      </c>
      <c r="O5607">
        <v>14</v>
      </c>
      <c r="P5607" s="5">
        <v>0.46041666666666697</v>
      </c>
      <c r="Q5607" s="5">
        <v>0.46666666666666701</v>
      </c>
      <c r="R5607">
        <v>25</v>
      </c>
      <c r="S5607" t="s">
        <v>39</v>
      </c>
      <c r="T5607">
        <v>30</v>
      </c>
      <c r="U5607">
        <v>5</v>
      </c>
      <c r="X5607" t="str">
        <f>VLOOKUP($S5607,Taxonomic!A:D,2,FALSE)</f>
        <v>haemulidae</v>
      </c>
      <c r="Y5607" t="str">
        <f>VLOOKUP(S5607,Taxonomic!A:D,3,FALSE)</f>
        <v>haemulon</v>
      </c>
      <c r="Z5607" t="str">
        <f>VLOOKUP(S5607,Taxonomic!A:D,4,FALSE)</f>
        <v>aurolineatum</v>
      </c>
    </row>
    <row r="5608" spans="1:26" x14ac:dyDescent="0.2">
      <c r="A5608" t="s">
        <v>30</v>
      </c>
      <c r="B5608" t="s">
        <v>59</v>
      </c>
      <c r="C5608" t="s">
        <v>208</v>
      </c>
      <c r="D5608">
        <v>2021</v>
      </c>
      <c r="E5608">
        <v>2</v>
      </c>
      <c r="F5608" s="8">
        <v>2</v>
      </c>
      <c r="G5608" t="s">
        <v>455</v>
      </c>
      <c r="H5608" t="s">
        <v>151</v>
      </c>
      <c r="I5608">
        <f>VLOOKUP(B5608,Information_sites!D:E,2,FALSE)</f>
        <v>-24.097747999999999</v>
      </c>
      <c r="J5608">
        <f>VLOOKUP(B5608,Information_sites!D:F,3,FALSE)</f>
        <v>-45.688487000000002</v>
      </c>
      <c r="K5608">
        <v>6</v>
      </c>
      <c r="L5608">
        <v>125</v>
      </c>
      <c r="M5608">
        <v>40</v>
      </c>
      <c r="N5608">
        <v>5.0999999999999996</v>
      </c>
      <c r="O5608">
        <v>14</v>
      </c>
      <c r="P5608" s="5">
        <v>0.46041666666666697</v>
      </c>
      <c r="Q5608" s="5">
        <v>0.46666666666666701</v>
      </c>
      <c r="R5608">
        <v>25</v>
      </c>
      <c r="S5608" t="s">
        <v>39</v>
      </c>
      <c r="T5608">
        <v>18</v>
      </c>
      <c r="U5608">
        <v>12</v>
      </c>
      <c r="X5608" t="str">
        <f>VLOOKUP($S5608,Taxonomic!A:D,2,FALSE)</f>
        <v>haemulidae</v>
      </c>
      <c r="Y5608" t="str">
        <f>VLOOKUP(S5608,Taxonomic!A:D,3,FALSE)</f>
        <v>haemulon</v>
      </c>
      <c r="Z5608" t="str">
        <f>VLOOKUP(S5608,Taxonomic!A:D,4,FALSE)</f>
        <v>aurolineatum</v>
      </c>
    </row>
    <row r="5609" spans="1:26" x14ac:dyDescent="0.2">
      <c r="A5609" t="s">
        <v>30</v>
      </c>
      <c r="B5609" t="s">
        <v>59</v>
      </c>
      <c r="C5609" t="s">
        <v>208</v>
      </c>
      <c r="D5609">
        <v>2021</v>
      </c>
      <c r="E5609">
        <v>2</v>
      </c>
      <c r="F5609" s="8">
        <v>2</v>
      </c>
      <c r="G5609" t="s">
        <v>455</v>
      </c>
      <c r="H5609" t="s">
        <v>151</v>
      </c>
      <c r="I5609">
        <f>VLOOKUP(B5609,Information_sites!D:E,2,FALSE)</f>
        <v>-24.097747999999999</v>
      </c>
      <c r="J5609">
        <f>VLOOKUP(B5609,Information_sites!D:F,3,FALSE)</f>
        <v>-45.688487000000002</v>
      </c>
      <c r="K5609">
        <v>6</v>
      </c>
      <c r="L5609">
        <v>125</v>
      </c>
      <c r="M5609">
        <v>40</v>
      </c>
      <c r="N5609">
        <v>5.0999999999999996</v>
      </c>
      <c r="O5609">
        <v>14</v>
      </c>
      <c r="P5609" s="5">
        <v>0.46041666666666697</v>
      </c>
      <c r="Q5609" s="5">
        <v>0.46666666666666701</v>
      </c>
      <c r="R5609">
        <v>25</v>
      </c>
      <c r="S5609" t="s">
        <v>39</v>
      </c>
      <c r="T5609">
        <v>4</v>
      </c>
      <c r="U5609">
        <v>15</v>
      </c>
      <c r="X5609" t="str">
        <f>VLOOKUP($S5609,Taxonomic!A:D,2,FALSE)</f>
        <v>haemulidae</v>
      </c>
      <c r="Y5609" t="str">
        <f>VLOOKUP(S5609,Taxonomic!A:D,3,FALSE)</f>
        <v>haemulon</v>
      </c>
      <c r="Z5609" t="str">
        <f>VLOOKUP(S5609,Taxonomic!A:D,4,FALSE)</f>
        <v>aurolineatum</v>
      </c>
    </row>
    <row r="5610" spans="1:26" x14ac:dyDescent="0.2">
      <c r="A5610" t="s">
        <v>30</v>
      </c>
      <c r="B5610" t="s">
        <v>59</v>
      </c>
      <c r="C5610" t="s">
        <v>208</v>
      </c>
      <c r="D5610">
        <v>2021</v>
      </c>
      <c r="E5610">
        <v>2</v>
      </c>
      <c r="F5610" s="8">
        <v>2</v>
      </c>
      <c r="G5610" t="s">
        <v>455</v>
      </c>
      <c r="H5610" t="s">
        <v>151</v>
      </c>
      <c r="I5610">
        <f>VLOOKUP(B5610,Information_sites!D:E,2,FALSE)</f>
        <v>-24.097747999999999</v>
      </c>
      <c r="J5610">
        <f>VLOOKUP(B5610,Information_sites!D:F,3,FALSE)</f>
        <v>-45.688487000000002</v>
      </c>
      <c r="K5610">
        <v>6</v>
      </c>
      <c r="L5610">
        <v>125</v>
      </c>
      <c r="M5610">
        <v>40</v>
      </c>
      <c r="N5610">
        <v>5.0999999999999996</v>
      </c>
      <c r="O5610">
        <v>14</v>
      </c>
      <c r="P5610" s="5">
        <v>0.46041666666666697</v>
      </c>
      <c r="Q5610" s="5">
        <v>0.46666666666666701</v>
      </c>
      <c r="R5610">
        <v>25</v>
      </c>
      <c r="S5610" t="s">
        <v>39</v>
      </c>
      <c r="T5610">
        <v>9</v>
      </c>
      <c r="U5610">
        <v>17</v>
      </c>
      <c r="X5610" t="str">
        <f>VLOOKUP($S5610,Taxonomic!A:D,2,FALSE)</f>
        <v>haemulidae</v>
      </c>
      <c r="Y5610" t="str">
        <f>VLOOKUP(S5610,Taxonomic!A:D,3,FALSE)</f>
        <v>haemulon</v>
      </c>
      <c r="Z5610" t="str">
        <f>VLOOKUP(S5610,Taxonomic!A:D,4,FALSE)</f>
        <v>aurolineatum</v>
      </c>
    </row>
    <row r="5611" spans="1:26" x14ac:dyDescent="0.2">
      <c r="A5611" t="s">
        <v>30</v>
      </c>
      <c r="B5611" t="s">
        <v>59</v>
      </c>
      <c r="C5611" t="s">
        <v>208</v>
      </c>
      <c r="D5611">
        <v>2021</v>
      </c>
      <c r="E5611">
        <v>2</v>
      </c>
      <c r="F5611" s="8">
        <v>2</v>
      </c>
      <c r="G5611" t="s">
        <v>455</v>
      </c>
      <c r="H5611" t="s">
        <v>151</v>
      </c>
      <c r="I5611">
        <f>VLOOKUP(B5611,Information_sites!D:E,2,FALSE)</f>
        <v>-24.097747999999999</v>
      </c>
      <c r="J5611">
        <f>VLOOKUP(B5611,Information_sites!D:F,3,FALSE)</f>
        <v>-45.688487000000002</v>
      </c>
      <c r="K5611">
        <v>6</v>
      </c>
      <c r="L5611">
        <v>125</v>
      </c>
      <c r="M5611">
        <v>40</v>
      </c>
      <c r="N5611">
        <v>5.0999999999999996</v>
      </c>
      <c r="O5611">
        <v>14</v>
      </c>
      <c r="P5611" s="5">
        <v>0.46041666666666697</v>
      </c>
      <c r="Q5611" s="5">
        <v>0.46666666666666701</v>
      </c>
      <c r="R5611">
        <v>25</v>
      </c>
      <c r="S5611" t="s">
        <v>39</v>
      </c>
      <c r="T5611">
        <v>7</v>
      </c>
      <c r="U5611">
        <v>20</v>
      </c>
      <c r="X5611" t="str">
        <f>VLOOKUP($S5611,Taxonomic!A:D,2,FALSE)</f>
        <v>haemulidae</v>
      </c>
      <c r="Y5611" t="str">
        <f>VLOOKUP(S5611,Taxonomic!A:D,3,FALSE)</f>
        <v>haemulon</v>
      </c>
      <c r="Z5611" t="str">
        <f>VLOOKUP(S5611,Taxonomic!A:D,4,FALSE)</f>
        <v>aurolineatum</v>
      </c>
    </row>
    <row r="5612" spans="1:26" x14ac:dyDescent="0.2">
      <c r="A5612" t="s">
        <v>30</v>
      </c>
      <c r="B5612" t="s">
        <v>59</v>
      </c>
      <c r="C5612" t="s">
        <v>208</v>
      </c>
      <c r="D5612">
        <v>2021</v>
      </c>
      <c r="E5612">
        <v>2</v>
      </c>
      <c r="F5612" s="8">
        <v>2</v>
      </c>
      <c r="G5612" t="s">
        <v>455</v>
      </c>
      <c r="H5612" t="s">
        <v>151</v>
      </c>
      <c r="I5612">
        <f>VLOOKUP(B5612,Information_sites!D:E,2,FALSE)</f>
        <v>-24.097747999999999</v>
      </c>
      <c r="J5612">
        <f>VLOOKUP(B5612,Information_sites!D:F,3,FALSE)</f>
        <v>-45.688487000000002</v>
      </c>
      <c r="K5612">
        <v>6</v>
      </c>
      <c r="L5612">
        <v>125</v>
      </c>
      <c r="M5612">
        <v>40</v>
      </c>
      <c r="N5612">
        <v>5.0999999999999996</v>
      </c>
      <c r="O5612">
        <v>14</v>
      </c>
      <c r="P5612" s="5">
        <v>0.46041666666666697</v>
      </c>
      <c r="Q5612" s="5">
        <v>0.46666666666666701</v>
      </c>
      <c r="R5612">
        <v>25</v>
      </c>
      <c r="S5612" t="s">
        <v>77</v>
      </c>
      <c r="T5612">
        <v>1</v>
      </c>
      <c r="U5612">
        <v>27</v>
      </c>
      <c r="V5612" t="s">
        <v>137</v>
      </c>
      <c r="X5612" t="str">
        <f>VLOOKUP($S5612,Taxonomic!A:D,2,FALSE)</f>
        <v>scaridae</v>
      </c>
      <c r="Y5612" t="str">
        <f>VLOOKUP(S5612,Taxonomic!A:D,3,FALSE)</f>
        <v>scarus</v>
      </c>
      <c r="Z5612" t="str">
        <f>VLOOKUP(S5612,Taxonomic!A:D,4,FALSE)</f>
        <v>zelindae</v>
      </c>
    </row>
    <row r="5613" spans="1:26" x14ac:dyDescent="0.2">
      <c r="A5613" t="s">
        <v>30</v>
      </c>
      <c r="B5613" t="s">
        <v>59</v>
      </c>
      <c r="C5613" t="s">
        <v>208</v>
      </c>
      <c r="D5613">
        <v>2021</v>
      </c>
      <c r="E5613">
        <v>2</v>
      </c>
      <c r="F5613" s="8">
        <v>2</v>
      </c>
      <c r="G5613" t="s">
        <v>455</v>
      </c>
      <c r="H5613" t="s">
        <v>151</v>
      </c>
      <c r="I5613">
        <f>VLOOKUP(B5613,Information_sites!D:E,2,FALSE)</f>
        <v>-24.097747999999999</v>
      </c>
      <c r="J5613">
        <f>VLOOKUP(B5613,Information_sites!D:F,3,FALSE)</f>
        <v>-45.688487000000002</v>
      </c>
      <c r="K5613">
        <v>6</v>
      </c>
      <c r="L5613">
        <v>125</v>
      </c>
      <c r="M5613">
        <v>40</v>
      </c>
      <c r="N5613">
        <v>5.0999999999999996</v>
      </c>
      <c r="O5613">
        <v>14</v>
      </c>
      <c r="P5613" s="5">
        <v>0.46041666666666697</v>
      </c>
      <c r="Q5613" s="5">
        <v>0.46666666666666701</v>
      </c>
      <c r="R5613">
        <v>25</v>
      </c>
      <c r="S5613" t="s">
        <v>77</v>
      </c>
      <c r="T5613">
        <v>1</v>
      </c>
      <c r="U5613">
        <v>30</v>
      </c>
      <c r="V5613" t="s">
        <v>137</v>
      </c>
      <c r="X5613" t="str">
        <f>VLOOKUP($S5613,Taxonomic!A:D,2,FALSE)</f>
        <v>scaridae</v>
      </c>
      <c r="Y5613" t="str">
        <f>VLOOKUP(S5613,Taxonomic!A:D,3,FALSE)</f>
        <v>scarus</v>
      </c>
      <c r="Z5613" t="str">
        <f>VLOOKUP(S5613,Taxonomic!A:D,4,FALSE)</f>
        <v>zelindae</v>
      </c>
    </row>
    <row r="5614" spans="1:26" x14ac:dyDescent="0.2">
      <c r="A5614" t="s">
        <v>30</v>
      </c>
      <c r="B5614" t="s">
        <v>59</v>
      </c>
      <c r="C5614" t="s">
        <v>208</v>
      </c>
      <c r="D5614">
        <v>2021</v>
      </c>
      <c r="E5614">
        <v>2</v>
      </c>
      <c r="F5614" s="8">
        <v>2</v>
      </c>
      <c r="G5614" t="s">
        <v>455</v>
      </c>
      <c r="H5614" t="s">
        <v>151</v>
      </c>
      <c r="I5614">
        <f>VLOOKUP(B5614,Information_sites!D:E,2,FALSE)</f>
        <v>-24.097747999999999</v>
      </c>
      <c r="J5614">
        <f>VLOOKUP(B5614,Information_sites!D:F,3,FALSE)</f>
        <v>-45.688487000000002</v>
      </c>
      <c r="K5614">
        <v>6</v>
      </c>
      <c r="L5614">
        <v>125</v>
      </c>
      <c r="M5614">
        <v>40</v>
      </c>
      <c r="N5614">
        <v>5.0999999999999996</v>
      </c>
      <c r="O5614">
        <v>14</v>
      </c>
      <c r="P5614" s="5">
        <v>0.46041666666666697</v>
      </c>
      <c r="Q5614" s="5">
        <v>0.46666666666666701</v>
      </c>
      <c r="R5614">
        <v>25</v>
      </c>
      <c r="S5614" t="s">
        <v>41</v>
      </c>
      <c r="T5614">
        <v>2</v>
      </c>
      <c r="U5614">
        <v>25</v>
      </c>
      <c r="X5614" t="str">
        <f>VLOOKUP($S5614,Taxonomic!A:D,2,FALSE)</f>
        <v>holocentridae</v>
      </c>
      <c r="Y5614" t="str">
        <f>VLOOKUP(S5614,Taxonomic!A:D,3,FALSE)</f>
        <v>holocentrus</v>
      </c>
      <c r="Z5614" t="str">
        <f>VLOOKUP(S5614,Taxonomic!A:D,4,FALSE)</f>
        <v>adscensionis</v>
      </c>
    </row>
    <row r="5615" spans="1:26" x14ac:dyDescent="0.2">
      <c r="A5615" t="s">
        <v>30</v>
      </c>
      <c r="B5615" t="s">
        <v>59</v>
      </c>
      <c r="C5615" t="s">
        <v>208</v>
      </c>
      <c r="D5615">
        <v>2021</v>
      </c>
      <c r="E5615">
        <v>2</v>
      </c>
      <c r="F5615" s="8">
        <v>2</v>
      </c>
      <c r="G5615" t="s">
        <v>455</v>
      </c>
      <c r="H5615" t="s">
        <v>151</v>
      </c>
      <c r="I5615">
        <f>VLOOKUP(B5615,Information_sites!D:E,2,FALSE)</f>
        <v>-24.097747999999999</v>
      </c>
      <c r="J5615">
        <f>VLOOKUP(B5615,Information_sites!D:F,3,FALSE)</f>
        <v>-45.688487000000002</v>
      </c>
      <c r="K5615">
        <v>6</v>
      </c>
      <c r="L5615">
        <v>125</v>
      </c>
      <c r="M5615">
        <v>40</v>
      </c>
      <c r="N5615">
        <v>5.0999999999999996</v>
      </c>
      <c r="O5615">
        <v>14</v>
      </c>
      <c r="P5615" s="5">
        <v>0.46041666666666697</v>
      </c>
      <c r="Q5615" s="5">
        <v>0.46666666666666701</v>
      </c>
      <c r="R5615">
        <v>25</v>
      </c>
      <c r="S5615" t="s">
        <v>41</v>
      </c>
      <c r="T5615">
        <v>2</v>
      </c>
      <c r="U5615">
        <v>30</v>
      </c>
      <c r="X5615" t="str">
        <f>VLOOKUP($S5615,Taxonomic!A:D,2,FALSE)</f>
        <v>holocentridae</v>
      </c>
      <c r="Y5615" t="str">
        <f>VLOOKUP(S5615,Taxonomic!A:D,3,FALSE)</f>
        <v>holocentrus</v>
      </c>
      <c r="Z5615" t="str">
        <f>VLOOKUP(S5615,Taxonomic!A:D,4,FALSE)</f>
        <v>adscensionis</v>
      </c>
    </row>
    <row r="5616" spans="1:26" x14ac:dyDescent="0.2">
      <c r="A5616" t="s">
        <v>30</v>
      </c>
      <c r="B5616" t="s">
        <v>59</v>
      </c>
      <c r="C5616" t="s">
        <v>208</v>
      </c>
      <c r="D5616">
        <v>2021</v>
      </c>
      <c r="E5616">
        <v>2</v>
      </c>
      <c r="F5616" s="8">
        <v>2</v>
      </c>
      <c r="G5616" t="s">
        <v>455</v>
      </c>
      <c r="H5616" t="s">
        <v>151</v>
      </c>
      <c r="I5616">
        <f>VLOOKUP(B5616,Information_sites!D:E,2,FALSE)</f>
        <v>-24.097747999999999</v>
      </c>
      <c r="J5616">
        <f>VLOOKUP(B5616,Information_sites!D:F,3,FALSE)</f>
        <v>-45.688487000000002</v>
      </c>
      <c r="K5616">
        <v>6</v>
      </c>
      <c r="L5616">
        <v>125</v>
      </c>
      <c r="M5616">
        <v>40</v>
      </c>
      <c r="N5616">
        <v>5.0999999999999996</v>
      </c>
      <c r="O5616">
        <v>14</v>
      </c>
      <c r="P5616" s="5">
        <v>0.46041666666666697</v>
      </c>
      <c r="Q5616" s="5">
        <v>0.46666666666666701</v>
      </c>
      <c r="R5616">
        <v>25</v>
      </c>
      <c r="S5616" t="s">
        <v>49</v>
      </c>
      <c r="T5616">
        <v>1</v>
      </c>
      <c r="U5616">
        <v>12</v>
      </c>
      <c r="X5616" t="str">
        <f>VLOOKUP($S5616,Taxonomic!A:D,2,FALSE)</f>
        <v>acanthuridae</v>
      </c>
      <c r="Y5616" t="str">
        <f>VLOOKUP(S5616,Taxonomic!A:D,3,FALSE)</f>
        <v>acanthurus</v>
      </c>
      <c r="Z5616" t="str">
        <f>VLOOKUP(S5616,Taxonomic!A:D,4,FALSE)</f>
        <v>chirurgus</v>
      </c>
    </row>
    <row r="5617" spans="1:26" x14ac:dyDescent="0.2">
      <c r="A5617" t="s">
        <v>30</v>
      </c>
      <c r="B5617" t="s">
        <v>59</v>
      </c>
      <c r="C5617" t="s">
        <v>208</v>
      </c>
      <c r="D5617">
        <v>2021</v>
      </c>
      <c r="E5617">
        <v>2</v>
      </c>
      <c r="F5617" s="8">
        <v>2</v>
      </c>
      <c r="G5617" t="s">
        <v>455</v>
      </c>
      <c r="H5617" t="s">
        <v>151</v>
      </c>
      <c r="I5617">
        <f>VLOOKUP(B5617,Information_sites!D:E,2,FALSE)</f>
        <v>-24.097747999999999</v>
      </c>
      <c r="J5617">
        <f>VLOOKUP(B5617,Information_sites!D:F,3,FALSE)</f>
        <v>-45.688487000000002</v>
      </c>
      <c r="K5617">
        <v>6</v>
      </c>
      <c r="L5617">
        <v>125</v>
      </c>
      <c r="M5617">
        <v>40</v>
      </c>
      <c r="N5617">
        <v>5.0999999999999996</v>
      </c>
      <c r="O5617">
        <v>14</v>
      </c>
      <c r="P5617" s="5">
        <v>0.46041666666666697</v>
      </c>
      <c r="Q5617" s="5">
        <v>0.46666666666666701</v>
      </c>
      <c r="R5617">
        <v>25</v>
      </c>
      <c r="S5617" t="s">
        <v>49</v>
      </c>
      <c r="T5617">
        <v>1</v>
      </c>
      <c r="U5617">
        <v>27</v>
      </c>
      <c r="X5617" t="str">
        <f>VLOOKUP($S5617,Taxonomic!A:D,2,FALSE)</f>
        <v>acanthuridae</v>
      </c>
      <c r="Y5617" t="str">
        <f>VLOOKUP(S5617,Taxonomic!A:D,3,FALSE)</f>
        <v>acanthurus</v>
      </c>
      <c r="Z5617" t="str">
        <f>VLOOKUP(S5617,Taxonomic!A:D,4,FALSE)</f>
        <v>chirurgus</v>
      </c>
    </row>
    <row r="5618" spans="1:26" x14ac:dyDescent="0.2">
      <c r="A5618" t="s">
        <v>30</v>
      </c>
      <c r="B5618" t="s">
        <v>59</v>
      </c>
      <c r="C5618" t="s">
        <v>208</v>
      </c>
      <c r="D5618">
        <v>2021</v>
      </c>
      <c r="E5618">
        <v>2</v>
      </c>
      <c r="F5618" s="8">
        <v>2</v>
      </c>
      <c r="G5618" t="s">
        <v>455</v>
      </c>
      <c r="H5618" t="s">
        <v>151</v>
      </c>
      <c r="I5618">
        <f>VLOOKUP(B5618,Information_sites!D:E,2,FALSE)</f>
        <v>-24.097747999999999</v>
      </c>
      <c r="J5618">
        <f>VLOOKUP(B5618,Information_sites!D:F,3,FALSE)</f>
        <v>-45.688487000000002</v>
      </c>
      <c r="K5618">
        <v>6</v>
      </c>
      <c r="L5618">
        <v>125</v>
      </c>
      <c r="M5618">
        <v>40</v>
      </c>
      <c r="N5618">
        <v>5.0999999999999996</v>
      </c>
      <c r="O5618">
        <v>14</v>
      </c>
      <c r="P5618" s="5">
        <v>0.46041666666666697</v>
      </c>
      <c r="Q5618" s="5">
        <v>0.46666666666666701</v>
      </c>
      <c r="R5618">
        <v>25</v>
      </c>
      <c r="S5618" t="s">
        <v>75</v>
      </c>
      <c r="T5618">
        <v>1</v>
      </c>
      <c r="U5618">
        <v>7</v>
      </c>
      <c r="X5618" t="str">
        <f>VLOOKUP($S5618,Taxonomic!A:D,2,FALSE)</f>
        <v>labridae</v>
      </c>
      <c r="Y5618" t="str">
        <f>VLOOKUP(S5618,Taxonomic!A:D,3,FALSE)</f>
        <v>halichoeres</v>
      </c>
      <c r="Z5618" t="str">
        <f>VLOOKUP(S5618,Taxonomic!A:D,4,FALSE)</f>
        <v>brasiliensis</v>
      </c>
    </row>
    <row r="5619" spans="1:26" x14ac:dyDescent="0.2">
      <c r="A5619" t="s">
        <v>30</v>
      </c>
      <c r="B5619" t="s">
        <v>59</v>
      </c>
      <c r="C5619" t="s">
        <v>208</v>
      </c>
      <c r="D5619">
        <v>2021</v>
      </c>
      <c r="E5619">
        <v>2</v>
      </c>
      <c r="F5619" s="8">
        <v>2</v>
      </c>
      <c r="G5619" t="s">
        <v>455</v>
      </c>
      <c r="H5619" t="s">
        <v>151</v>
      </c>
      <c r="I5619">
        <f>VLOOKUP(B5619,Information_sites!D:E,2,FALSE)</f>
        <v>-24.097747999999999</v>
      </c>
      <c r="J5619">
        <f>VLOOKUP(B5619,Information_sites!D:F,3,FALSE)</f>
        <v>-45.688487000000002</v>
      </c>
      <c r="K5619">
        <v>6</v>
      </c>
      <c r="L5619">
        <v>125</v>
      </c>
      <c r="M5619">
        <v>40</v>
      </c>
      <c r="N5619">
        <v>5.0999999999999996</v>
      </c>
      <c r="O5619">
        <v>14</v>
      </c>
      <c r="P5619" s="5">
        <v>0.46041666666666697</v>
      </c>
      <c r="Q5619" s="5">
        <v>0.46666666666666701</v>
      </c>
      <c r="R5619">
        <v>25</v>
      </c>
      <c r="S5619" t="s">
        <v>75</v>
      </c>
      <c r="T5619">
        <v>1</v>
      </c>
      <c r="U5619">
        <v>27</v>
      </c>
      <c r="X5619" t="str">
        <f>VLOOKUP($S5619,Taxonomic!A:D,2,FALSE)</f>
        <v>labridae</v>
      </c>
      <c r="Y5619" t="str">
        <f>VLOOKUP(S5619,Taxonomic!A:D,3,FALSE)</f>
        <v>halichoeres</v>
      </c>
      <c r="Z5619" t="str">
        <f>VLOOKUP(S5619,Taxonomic!A:D,4,FALSE)</f>
        <v>brasiliensis</v>
      </c>
    </row>
    <row r="5620" spans="1:26" x14ac:dyDescent="0.2">
      <c r="A5620" t="s">
        <v>30</v>
      </c>
      <c r="B5620" t="s">
        <v>59</v>
      </c>
      <c r="C5620" t="s">
        <v>208</v>
      </c>
      <c r="D5620">
        <v>2021</v>
      </c>
      <c r="E5620">
        <v>2</v>
      </c>
      <c r="F5620" s="8">
        <v>2</v>
      </c>
      <c r="G5620" t="s">
        <v>455</v>
      </c>
      <c r="H5620" t="s">
        <v>151</v>
      </c>
      <c r="I5620">
        <f>VLOOKUP(B5620,Information_sites!D:E,2,FALSE)</f>
        <v>-24.097747999999999</v>
      </c>
      <c r="J5620">
        <f>VLOOKUP(B5620,Information_sites!D:F,3,FALSE)</f>
        <v>-45.688487000000002</v>
      </c>
      <c r="K5620">
        <v>6</v>
      </c>
      <c r="L5620">
        <v>125</v>
      </c>
      <c r="M5620">
        <v>40</v>
      </c>
      <c r="N5620">
        <v>5.0999999999999996</v>
      </c>
      <c r="O5620">
        <v>14</v>
      </c>
      <c r="P5620" s="5">
        <v>0.46041666666666697</v>
      </c>
      <c r="Q5620" s="5">
        <v>0.46666666666666701</v>
      </c>
      <c r="R5620">
        <v>25</v>
      </c>
      <c r="S5620" t="s">
        <v>75</v>
      </c>
      <c r="T5620">
        <v>1</v>
      </c>
      <c r="U5620">
        <v>30</v>
      </c>
      <c r="X5620" t="str">
        <f>VLOOKUP($S5620,Taxonomic!A:D,2,FALSE)</f>
        <v>labridae</v>
      </c>
      <c r="Y5620" t="str">
        <f>VLOOKUP(S5620,Taxonomic!A:D,3,FALSE)</f>
        <v>halichoeres</v>
      </c>
      <c r="Z5620" t="str">
        <f>VLOOKUP(S5620,Taxonomic!A:D,4,FALSE)</f>
        <v>brasiliensis</v>
      </c>
    </row>
    <row r="5621" spans="1:26" x14ac:dyDescent="0.2">
      <c r="A5621" t="s">
        <v>30</v>
      </c>
      <c r="B5621" t="s">
        <v>59</v>
      </c>
      <c r="C5621" t="s">
        <v>208</v>
      </c>
      <c r="D5621">
        <v>2021</v>
      </c>
      <c r="E5621">
        <v>2</v>
      </c>
      <c r="F5621" s="8">
        <v>2</v>
      </c>
      <c r="G5621" t="s">
        <v>455</v>
      </c>
      <c r="H5621" t="s">
        <v>151</v>
      </c>
      <c r="I5621">
        <f>VLOOKUP(B5621,Information_sites!D:E,2,FALSE)</f>
        <v>-24.097747999999999</v>
      </c>
      <c r="J5621">
        <f>VLOOKUP(B5621,Information_sites!D:F,3,FALSE)</f>
        <v>-45.688487000000002</v>
      </c>
      <c r="K5621">
        <v>6</v>
      </c>
      <c r="L5621">
        <v>125</v>
      </c>
      <c r="M5621">
        <v>40</v>
      </c>
      <c r="N5621">
        <v>5.0999999999999996</v>
      </c>
      <c r="O5621">
        <v>14</v>
      </c>
      <c r="P5621" s="5">
        <v>0.46041666666666697</v>
      </c>
      <c r="Q5621" s="5">
        <v>0.46666666666666701</v>
      </c>
      <c r="R5621">
        <v>25</v>
      </c>
      <c r="S5621" t="s">
        <v>35</v>
      </c>
      <c r="T5621">
        <v>1</v>
      </c>
      <c r="U5621">
        <v>35</v>
      </c>
      <c r="X5621" t="str">
        <f>VLOOKUP($S5621,Taxonomic!A:D,2,FALSE)</f>
        <v>labridae</v>
      </c>
      <c r="Y5621" t="str">
        <f>VLOOKUP(S5621,Taxonomic!A:D,3,FALSE)</f>
        <v>bodianus</v>
      </c>
      <c r="Z5621" t="str">
        <f>VLOOKUP(S5621,Taxonomic!A:D,4,FALSE)</f>
        <v>rufus</v>
      </c>
    </row>
    <row r="5622" spans="1:26" x14ac:dyDescent="0.2">
      <c r="A5622" t="s">
        <v>30</v>
      </c>
      <c r="B5622" t="s">
        <v>59</v>
      </c>
      <c r="C5622" t="s">
        <v>208</v>
      </c>
      <c r="D5622">
        <v>2021</v>
      </c>
      <c r="E5622">
        <v>2</v>
      </c>
      <c r="F5622" s="8">
        <v>2</v>
      </c>
      <c r="G5622" t="s">
        <v>455</v>
      </c>
      <c r="H5622" t="s">
        <v>151</v>
      </c>
      <c r="I5622">
        <f>VLOOKUP(B5622,Information_sites!D:E,2,FALSE)</f>
        <v>-24.097747999999999</v>
      </c>
      <c r="J5622">
        <f>VLOOKUP(B5622,Information_sites!D:F,3,FALSE)</f>
        <v>-45.688487000000002</v>
      </c>
      <c r="K5622">
        <v>6</v>
      </c>
      <c r="L5622">
        <v>125</v>
      </c>
      <c r="M5622">
        <v>40</v>
      </c>
      <c r="N5622">
        <v>5.0999999999999996</v>
      </c>
      <c r="O5622">
        <v>14</v>
      </c>
      <c r="P5622" s="5">
        <v>0.46041666666666697</v>
      </c>
      <c r="Q5622" s="5">
        <v>0.46666666666666701</v>
      </c>
      <c r="R5622">
        <v>25</v>
      </c>
      <c r="S5622" t="s">
        <v>40</v>
      </c>
      <c r="T5622">
        <v>1</v>
      </c>
      <c r="U5622">
        <v>15</v>
      </c>
      <c r="X5622" t="str">
        <f>VLOOKUP($S5622,Taxonomic!A:D,2,FALSE)</f>
        <v>labridae</v>
      </c>
      <c r="Y5622" t="str">
        <f>VLOOKUP(S5622,Taxonomic!A:D,3,FALSE)</f>
        <v>halichoeres</v>
      </c>
      <c r="Z5622" t="str">
        <f>VLOOKUP(S5622,Taxonomic!A:D,4,FALSE)</f>
        <v>poeyi</v>
      </c>
    </row>
    <row r="5623" spans="1:26" x14ac:dyDescent="0.2">
      <c r="A5623" t="s">
        <v>30</v>
      </c>
      <c r="B5623" t="s">
        <v>59</v>
      </c>
      <c r="C5623" t="s">
        <v>208</v>
      </c>
      <c r="D5623">
        <v>2021</v>
      </c>
      <c r="E5623">
        <v>2</v>
      </c>
      <c r="F5623" s="8">
        <v>2</v>
      </c>
      <c r="G5623" t="s">
        <v>455</v>
      </c>
      <c r="H5623" t="s">
        <v>151</v>
      </c>
      <c r="I5623">
        <f>VLOOKUP(B5623,Information_sites!D:E,2,FALSE)</f>
        <v>-24.097747999999999</v>
      </c>
      <c r="J5623">
        <f>VLOOKUP(B5623,Information_sites!D:F,3,FALSE)</f>
        <v>-45.688487000000002</v>
      </c>
      <c r="K5623">
        <v>6</v>
      </c>
      <c r="L5623">
        <v>125</v>
      </c>
      <c r="M5623">
        <v>40</v>
      </c>
      <c r="N5623">
        <v>5.0999999999999996</v>
      </c>
      <c r="O5623">
        <v>14</v>
      </c>
      <c r="P5623" s="5">
        <v>0.46041666666666697</v>
      </c>
      <c r="Q5623" s="5">
        <v>0.46666666666666701</v>
      </c>
      <c r="R5623">
        <v>25</v>
      </c>
      <c r="S5623" t="s">
        <v>44</v>
      </c>
      <c r="T5623">
        <v>1</v>
      </c>
      <c r="U5623">
        <v>32</v>
      </c>
      <c r="X5623" t="str">
        <f>VLOOKUP($S5623,Taxonomic!A:D,2,FALSE)</f>
        <v>pomacanthidae</v>
      </c>
      <c r="Y5623" t="str">
        <f>VLOOKUP(S5623,Taxonomic!A:D,3,FALSE)</f>
        <v>pomacanthus</v>
      </c>
      <c r="Z5623" t="str">
        <f>VLOOKUP(S5623,Taxonomic!A:D,4,FALSE)</f>
        <v>paru</v>
      </c>
    </row>
    <row r="5624" spans="1:26" x14ac:dyDescent="0.2">
      <c r="A5624" t="s">
        <v>30</v>
      </c>
      <c r="B5624" t="s">
        <v>59</v>
      </c>
      <c r="C5624" t="s">
        <v>208</v>
      </c>
      <c r="D5624">
        <v>2021</v>
      </c>
      <c r="E5624">
        <v>2</v>
      </c>
      <c r="F5624" s="8">
        <v>2</v>
      </c>
      <c r="G5624" t="s">
        <v>455</v>
      </c>
      <c r="H5624" t="s">
        <v>151</v>
      </c>
      <c r="I5624">
        <f>VLOOKUP(B5624,Information_sites!D:E,2,FALSE)</f>
        <v>-24.097747999999999</v>
      </c>
      <c r="J5624">
        <f>VLOOKUP(B5624,Information_sites!D:F,3,FALSE)</f>
        <v>-45.688487000000002</v>
      </c>
      <c r="K5624">
        <v>6</v>
      </c>
      <c r="L5624">
        <v>125</v>
      </c>
      <c r="M5624">
        <v>40</v>
      </c>
      <c r="N5624">
        <v>5.0999999999999996</v>
      </c>
      <c r="O5624">
        <v>14</v>
      </c>
      <c r="P5624" s="5">
        <v>0.46041666666666697</v>
      </c>
      <c r="Q5624" s="5">
        <v>0.46666666666666701</v>
      </c>
      <c r="R5624">
        <v>25</v>
      </c>
      <c r="S5624" t="s">
        <v>55</v>
      </c>
      <c r="T5624">
        <v>1</v>
      </c>
      <c r="U5624">
        <v>3</v>
      </c>
      <c r="X5624" t="str">
        <f>VLOOKUP($S5624,Taxonomic!A:D,2,FALSE)</f>
        <v>blenniidae</v>
      </c>
      <c r="Y5624" t="str">
        <f>VLOOKUP(S5624,Taxonomic!A:D,3,FALSE)</f>
        <v>parablennius</v>
      </c>
      <c r="Z5624" t="str">
        <f>VLOOKUP(S5624,Taxonomic!A:D,4,FALSE)</f>
        <v>pilicornis</v>
      </c>
    </row>
    <row r="5625" spans="1:26" x14ac:dyDescent="0.2">
      <c r="A5625" t="s">
        <v>30</v>
      </c>
      <c r="B5625" t="s">
        <v>59</v>
      </c>
      <c r="C5625" t="s">
        <v>208</v>
      </c>
      <c r="D5625">
        <v>2021</v>
      </c>
      <c r="E5625">
        <v>2</v>
      </c>
      <c r="F5625" s="8">
        <v>2</v>
      </c>
      <c r="G5625" t="s">
        <v>455</v>
      </c>
      <c r="H5625" t="s">
        <v>151</v>
      </c>
      <c r="I5625">
        <f>VLOOKUP(B5625,Information_sites!D:E,2,FALSE)</f>
        <v>-24.097747999999999</v>
      </c>
      <c r="J5625">
        <f>VLOOKUP(B5625,Information_sites!D:F,3,FALSE)</f>
        <v>-45.688487000000002</v>
      </c>
      <c r="K5625">
        <v>6</v>
      </c>
      <c r="L5625">
        <v>125</v>
      </c>
      <c r="M5625">
        <v>40</v>
      </c>
      <c r="N5625">
        <v>5.0999999999999996</v>
      </c>
      <c r="O5625">
        <v>14</v>
      </c>
      <c r="P5625" s="5">
        <v>0.46041666666666697</v>
      </c>
      <c r="Q5625" s="5">
        <v>0.46666666666666701</v>
      </c>
      <c r="R5625">
        <v>25</v>
      </c>
      <c r="S5625" t="s">
        <v>55</v>
      </c>
      <c r="T5625">
        <v>2</v>
      </c>
      <c r="U5625">
        <v>5</v>
      </c>
      <c r="X5625" t="str">
        <f>VLOOKUP($S5625,Taxonomic!A:D,2,FALSE)</f>
        <v>blenniidae</v>
      </c>
      <c r="Y5625" t="str">
        <f>VLOOKUP(S5625,Taxonomic!A:D,3,FALSE)</f>
        <v>parablennius</v>
      </c>
      <c r="Z5625" t="str">
        <f>VLOOKUP(S5625,Taxonomic!A:D,4,FALSE)</f>
        <v>pilicornis</v>
      </c>
    </row>
    <row r="5626" spans="1:26" x14ac:dyDescent="0.2">
      <c r="A5626" t="s">
        <v>30</v>
      </c>
      <c r="B5626" t="s">
        <v>59</v>
      </c>
      <c r="C5626" t="s">
        <v>208</v>
      </c>
      <c r="D5626">
        <v>2021</v>
      </c>
      <c r="E5626">
        <v>2</v>
      </c>
      <c r="F5626" s="8">
        <v>2</v>
      </c>
      <c r="G5626" t="s">
        <v>455</v>
      </c>
      <c r="H5626" t="s">
        <v>151</v>
      </c>
      <c r="I5626">
        <f>VLOOKUP(B5626,Information_sites!D:E,2,FALSE)</f>
        <v>-24.097747999999999</v>
      </c>
      <c r="J5626">
        <f>VLOOKUP(B5626,Information_sites!D:F,3,FALSE)</f>
        <v>-45.688487000000002</v>
      </c>
      <c r="K5626">
        <v>6</v>
      </c>
      <c r="L5626">
        <v>125</v>
      </c>
      <c r="M5626">
        <v>40</v>
      </c>
      <c r="N5626">
        <v>5.0999999999999996</v>
      </c>
      <c r="O5626">
        <v>14</v>
      </c>
      <c r="P5626" s="5">
        <v>0.46041666666666697</v>
      </c>
      <c r="Q5626" s="5">
        <v>0.46666666666666701</v>
      </c>
      <c r="R5626">
        <v>25</v>
      </c>
      <c r="S5626" s="2" t="s">
        <v>205</v>
      </c>
      <c r="T5626">
        <v>1</v>
      </c>
      <c r="U5626">
        <v>5</v>
      </c>
      <c r="X5626" t="str">
        <f>VLOOKUP($S5626,Taxonomic!A:D,2,FALSE)</f>
        <v>labrisomidae</v>
      </c>
      <c r="Y5626" t="str">
        <f>VLOOKUP(S5626,Taxonomic!A:D,3,FALSE)</f>
        <v>malacoctenus</v>
      </c>
      <c r="Z5626" t="str">
        <f>VLOOKUP(S5626,Taxonomic!A:D,4,FALSE)</f>
        <v>zaluari</v>
      </c>
    </row>
    <row r="5627" spans="1:26" x14ac:dyDescent="0.2">
      <c r="A5627" t="s">
        <v>30</v>
      </c>
      <c r="B5627" t="s">
        <v>59</v>
      </c>
      <c r="C5627" t="s">
        <v>208</v>
      </c>
      <c r="D5627">
        <v>2021</v>
      </c>
      <c r="E5627">
        <v>2</v>
      </c>
      <c r="F5627" s="8">
        <v>2</v>
      </c>
      <c r="G5627" t="s">
        <v>455</v>
      </c>
      <c r="H5627" t="s">
        <v>151</v>
      </c>
      <c r="I5627">
        <f>VLOOKUP(B5627,Information_sites!D:E,2,FALSE)</f>
        <v>-24.097747999999999</v>
      </c>
      <c r="J5627">
        <f>VLOOKUP(B5627,Information_sites!D:F,3,FALSE)</f>
        <v>-45.688487000000002</v>
      </c>
      <c r="K5627">
        <v>6</v>
      </c>
      <c r="L5627">
        <v>125</v>
      </c>
      <c r="M5627">
        <v>40</v>
      </c>
      <c r="N5627">
        <v>5.0999999999999996</v>
      </c>
      <c r="O5627">
        <v>14</v>
      </c>
      <c r="P5627" s="5">
        <v>0.46041666666666697</v>
      </c>
      <c r="Q5627" s="5">
        <v>0.46666666666666701</v>
      </c>
      <c r="R5627">
        <v>25</v>
      </c>
      <c r="S5627" t="s">
        <v>100</v>
      </c>
      <c r="T5627">
        <v>5</v>
      </c>
      <c r="U5627">
        <v>3</v>
      </c>
      <c r="X5627" t="str">
        <f>VLOOKUP($S5627,Taxonomic!A:D,2,FALSE)</f>
        <v>gobiidae</v>
      </c>
      <c r="Y5627" t="str">
        <f>VLOOKUP(S5627,Taxonomic!A:D,3,FALSE)</f>
        <v>coryphopterus</v>
      </c>
      <c r="Z5627" t="str">
        <f>VLOOKUP(S5627,Taxonomic!A:D,4,FALSE)</f>
        <v>glaucofraenum</v>
      </c>
    </row>
    <row r="5628" spans="1:26" x14ac:dyDescent="0.2">
      <c r="A5628" t="s">
        <v>30</v>
      </c>
      <c r="B5628" t="s">
        <v>59</v>
      </c>
      <c r="C5628" t="s">
        <v>208</v>
      </c>
      <c r="D5628">
        <v>2021</v>
      </c>
      <c r="E5628">
        <v>2</v>
      </c>
      <c r="F5628" s="8">
        <v>2</v>
      </c>
      <c r="G5628" t="s">
        <v>455</v>
      </c>
      <c r="H5628" t="s">
        <v>151</v>
      </c>
      <c r="I5628">
        <f>VLOOKUP(B5628,Information_sites!D:E,2,FALSE)</f>
        <v>-24.097747999999999</v>
      </c>
      <c r="J5628">
        <f>VLOOKUP(B5628,Information_sites!D:F,3,FALSE)</f>
        <v>-45.688487000000002</v>
      </c>
      <c r="K5628">
        <v>6</v>
      </c>
      <c r="L5628">
        <v>125</v>
      </c>
      <c r="M5628">
        <v>40</v>
      </c>
      <c r="N5628">
        <v>5.0999999999999996</v>
      </c>
      <c r="O5628">
        <v>14</v>
      </c>
      <c r="P5628" s="5">
        <v>0.46041666666666697</v>
      </c>
      <c r="Q5628" s="5">
        <v>0.46666666666666701</v>
      </c>
      <c r="R5628">
        <v>25</v>
      </c>
      <c r="S5628" t="s">
        <v>100</v>
      </c>
      <c r="T5628">
        <v>5</v>
      </c>
      <c r="U5628">
        <v>5</v>
      </c>
      <c r="X5628" t="str">
        <f>VLOOKUP($S5628,Taxonomic!A:D,2,FALSE)</f>
        <v>gobiidae</v>
      </c>
      <c r="Y5628" t="str">
        <f>VLOOKUP(S5628,Taxonomic!A:D,3,FALSE)</f>
        <v>coryphopterus</v>
      </c>
      <c r="Z5628" t="str">
        <f>VLOOKUP(S5628,Taxonomic!A:D,4,FALSE)</f>
        <v>glaucofraenum</v>
      </c>
    </row>
    <row r="5629" spans="1:26" x14ac:dyDescent="0.2">
      <c r="A5629" t="s">
        <v>30</v>
      </c>
      <c r="B5629" t="s">
        <v>59</v>
      </c>
      <c r="C5629" t="s">
        <v>208</v>
      </c>
      <c r="D5629">
        <v>2021</v>
      </c>
      <c r="E5629">
        <v>2</v>
      </c>
      <c r="F5629" s="8">
        <v>2</v>
      </c>
      <c r="G5629" t="s">
        <v>455</v>
      </c>
      <c r="H5629" t="s">
        <v>151</v>
      </c>
      <c r="I5629">
        <f>VLOOKUP(B5629,Information_sites!D:E,2,FALSE)</f>
        <v>-24.097747999999999</v>
      </c>
      <c r="J5629">
        <f>VLOOKUP(B5629,Information_sites!D:F,3,FALSE)</f>
        <v>-45.688487000000002</v>
      </c>
      <c r="K5629">
        <v>6</v>
      </c>
      <c r="L5629">
        <v>125</v>
      </c>
      <c r="M5629">
        <v>40</v>
      </c>
      <c r="N5629">
        <v>5.0999999999999996</v>
      </c>
      <c r="O5629">
        <v>14</v>
      </c>
      <c r="P5629" s="5">
        <v>0.46041666666666697</v>
      </c>
      <c r="Q5629" s="5">
        <v>0.46666666666666701</v>
      </c>
      <c r="R5629">
        <v>25</v>
      </c>
      <c r="S5629" t="s">
        <v>100</v>
      </c>
      <c r="T5629">
        <v>4</v>
      </c>
      <c r="U5629">
        <v>7</v>
      </c>
      <c r="X5629" t="str">
        <f>VLOOKUP($S5629,Taxonomic!A:D,2,FALSE)</f>
        <v>gobiidae</v>
      </c>
      <c r="Y5629" t="str">
        <f>VLOOKUP(S5629,Taxonomic!A:D,3,FALSE)</f>
        <v>coryphopterus</v>
      </c>
      <c r="Z5629" t="str">
        <f>VLOOKUP(S5629,Taxonomic!A:D,4,FALSE)</f>
        <v>glaucofraenum</v>
      </c>
    </row>
    <row r="5630" spans="1:26" x14ac:dyDescent="0.2">
      <c r="A5630" t="s">
        <v>30</v>
      </c>
      <c r="B5630" t="s">
        <v>59</v>
      </c>
      <c r="C5630" t="s">
        <v>208</v>
      </c>
      <c r="D5630">
        <v>2021</v>
      </c>
      <c r="E5630">
        <v>2</v>
      </c>
      <c r="F5630" s="8">
        <v>2</v>
      </c>
      <c r="G5630" t="s">
        <v>455</v>
      </c>
      <c r="H5630" t="s">
        <v>151</v>
      </c>
      <c r="I5630">
        <f>VLOOKUP(B5630,Information_sites!D:E,2,FALSE)</f>
        <v>-24.097747999999999</v>
      </c>
      <c r="J5630">
        <f>VLOOKUP(B5630,Information_sites!D:F,3,FALSE)</f>
        <v>-45.688487000000002</v>
      </c>
      <c r="K5630">
        <v>6</v>
      </c>
      <c r="L5630">
        <v>125</v>
      </c>
      <c r="M5630">
        <v>40</v>
      </c>
      <c r="N5630">
        <v>5.0999999999999996</v>
      </c>
      <c r="O5630">
        <v>14</v>
      </c>
      <c r="P5630" s="5">
        <v>0.46041666666666697</v>
      </c>
      <c r="Q5630" s="5">
        <v>0.46666666666666701</v>
      </c>
      <c r="R5630">
        <v>25</v>
      </c>
      <c r="S5630" t="s">
        <v>69</v>
      </c>
      <c r="T5630">
        <v>1</v>
      </c>
      <c r="U5630">
        <v>6</v>
      </c>
      <c r="X5630" t="str">
        <f>VLOOKUP($S5630,Taxonomic!A:D,2,FALSE)</f>
        <v>labrisomidae</v>
      </c>
      <c r="Y5630" t="str">
        <f>VLOOKUP(S5630,Taxonomic!A:D,3,FALSE)</f>
        <v>malacoctenus</v>
      </c>
      <c r="Z5630" t="str">
        <f>VLOOKUP(S5630,Taxonomic!A:D,4,FALSE)</f>
        <v>delalandii</v>
      </c>
    </row>
    <row r="5631" spans="1:26" x14ac:dyDescent="0.2">
      <c r="A5631" t="s">
        <v>30</v>
      </c>
      <c r="B5631" t="s">
        <v>59</v>
      </c>
      <c r="C5631" t="s">
        <v>208</v>
      </c>
      <c r="D5631">
        <v>2021</v>
      </c>
      <c r="E5631">
        <v>2</v>
      </c>
      <c r="F5631" s="8">
        <v>2</v>
      </c>
      <c r="G5631" t="s">
        <v>455</v>
      </c>
      <c r="H5631" t="s">
        <v>151</v>
      </c>
      <c r="I5631">
        <f>VLOOKUP(B5631,Information_sites!D:E,2,FALSE)</f>
        <v>-24.097747999999999</v>
      </c>
      <c r="J5631">
        <f>VLOOKUP(B5631,Information_sites!D:F,3,FALSE)</f>
        <v>-45.688487000000002</v>
      </c>
      <c r="K5631">
        <v>6</v>
      </c>
      <c r="L5631">
        <v>125</v>
      </c>
      <c r="M5631">
        <v>40</v>
      </c>
      <c r="N5631">
        <v>5.0999999999999996</v>
      </c>
      <c r="O5631">
        <v>14</v>
      </c>
      <c r="P5631" s="5">
        <v>0.46041666666666697</v>
      </c>
      <c r="Q5631" s="5">
        <v>0.46666666666666701</v>
      </c>
      <c r="R5631">
        <v>25</v>
      </c>
      <c r="S5631" t="s">
        <v>46</v>
      </c>
      <c r="T5631">
        <v>7</v>
      </c>
      <c r="U5631">
        <v>12</v>
      </c>
      <c r="X5631" t="str">
        <f>VLOOKUP($S5631,Taxonomic!A:D,2,FALSE)</f>
        <v>pomacentridae</v>
      </c>
      <c r="Y5631" t="str">
        <f>VLOOKUP(S5631,Taxonomic!A:D,3,FALSE)</f>
        <v>stegastes</v>
      </c>
      <c r="Z5631" t="str">
        <f>VLOOKUP(S5631,Taxonomic!A:D,4,FALSE)</f>
        <v>fuscus</v>
      </c>
    </row>
    <row r="5632" spans="1:26" x14ac:dyDescent="0.2">
      <c r="A5632" t="s">
        <v>30</v>
      </c>
      <c r="B5632" t="s">
        <v>59</v>
      </c>
      <c r="C5632" t="s">
        <v>208</v>
      </c>
      <c r="D5632">
        <v>2021</v>
      </c>
      <c r="E5632">
        <v>2</v>
      </c>
      <c r="F5632" s="8">
        <v>2</v>
      </c>
      <c r="G5632" t="s">
        <v>455</v>
      </c>
      <c r="H5632" t="s">
        <v>151</v>
      </c>
      <c r="I5632">
        <f>VLOOKUP(B5632,Information_sites!D:E,2,FALSE)</f>
        <v>-24.097747999999999</v>
      </c>
      <c r="J5632">
        <f>VLOOKUP(B5632,Information_sites!D:F,3,FALSE)</f>
        <v>-45.688487000000002</v>
      </c>
      <c r="K5632">
        <v>7</v>
      </c>
      <c r="L5632">
        <v>126</v>
      </c>
      <c r="M5632">
        <v>40</v>
      </c>
      <c r="N5632">
        <v>3.8</v>
      </c>
      <c r="O5632">
        <v>14</v>
      </c>
      <c r="P5632" s="5">
        <v>0.46875</v>
      </c>
      <c r="Q5632" s="5">
        <v>0.47499999999999998</v>
      </c>
      <c r="R5632">
        <v>26</v>
      </c>
      <c r="S5632" t="s">
        <v>39</v>
      </c>
      <c r="T5632">
        <v>25</v>
      </c>
      <c r="U5632">
        <v>8</v>
      </c>
      <c r="X5632" t="str">
        <f>VLOOKUP($S5632,Taxonomic!A:D,2,FALSE)</f>
        <v>haemulidae</v>
      </c>
      <c r="Y5632" t="str">
        <f>VLOOKUP(S5632,Taxonomic!A:D,3,FALSE)</f>
        <v>haemulon</v>
      </c>
      <c r="Z5632" t="str">
        <f>VLOOKUP(S5632,Taxonomic!A:D,4,FALSE)</f>
        <v>aurolineatum</v>
      </c>
    </row>
    <row r="5633" spans="1:26" x14ac:dyDescent="0.2">
      <c r="A5633" t="s">
        <v>30</v>
      </c>
      <c r="B5633" t="s">
        <v>59</v>
      </c>
      <c r="C5633" t="s">
        <v>208</v>
      </c>
      <c r="D5633">
        <v>2021</v>
      </c>
      <c r="E5633">
        <v>2</v>
      </c>
      <c r="F5633" s="8">
        <v>2</v>
      </c>
      <c r="G5633" t="s">
        <v>455</v>
      </c>
      <c r="H5633" t="s">
        <v>151</v>
      </c>
      <c r="I5633">
        <f>VLOOKUP(B5633,Information_sites!D:E,2,FALSE)</f>
        <v>-24.097747999999999</v>
      </c>
      <c r="J5633">
        <f>VLOOKUP(B5633,Information_sites!D:F,3,FALSE)</f>
        <v>-45.688487000000002</v>
      </c>
      <c r="K5633">
        <v>7</v>
      </c>
      <c r="L5633">
        <v>126</v>
      </c>
      <c r="M5633">
        <v>40</v>
      </c>
      <c r="N5633">
        <v>3.8</v>
      </c>
      <c r="O5633">
        <v>14</v>
      </c>
      <c r="P5633" s="5">
        <v>0.46875</v>
      </c>
      <c r="Q5633" s="5">
        <v>0.47499999999999998</v>
      </c>
      <c r="R5633">
        <v>26</v>
      </c>
      <c r="S5633" t="s">
        <v>39</v>
      </c>
      <c r="T5633">
        <v>6</v>
      </c>
      <c r="U5633">
        <v>12</v>
      </c>
      <c r="X5633" t="str">
        <f>VLOOKUP($S5633,Taxonomic!A:D,2,FALSE)</f>
        <v>haemulidae</v>
      </c>
      <c r="Y5633" t="str">
        <f>VLOOKUP(S5633,Taxonomic!A:D,3,FALSE)</f>
        <v>haemulon</v>
      </c>
      <c r="Z5633" t="str">
        <f>VLOOKUP(S5633,Taxonomic!A:D,4,FALSE)</f>
        <v>aurolineatum</v>
      </c>
    </row>
    <row r="5634" spans="1:26" x14ac:dyDescent="0.2">
      <c r="A5634" t="s">
        <v>30</v>
      </c>
      <c r="B5634" t="s">
        <v>59</v>
      </c>
      <c r="C5634" t="s">
        <v>208</v>
      </c>
      <c r="D5634">
        <v>2021</v>
      </c>
      <c r="E5634">
        <v>2</v>
      </c>
      <c r="F5634" s="8">
        <v>2</v>
      </c>
      <c r="G5634" t="s">
        <v>455</v>
      </c>
      <c r="H5634" t="s">
        <v>151</v>
      </c>
      <c r="I5634">
        <f>VLOOKUP(B5634,Information_sites!D:E,2,FALSE)</f>
        <v>-24.097747999999999</v>
      </c>
      <c r="J5634">
        <f>VLOOKUP(B5634,Information_sites!D:F,3,FALSE)</f>
        <v>-45.688487000000002</v>
      </c>
      <c r="K5634">
        <v>7</v>
      </c>
      <c r="L5634">
        <v>126</v>
      </c>
      <c r="M5634">
        <v>40</v>
      </c>
      <c r="N5634">
        <v>3.8</v>
      </c>
      <c r="O5634">
        <v>14</v>
      </c>
      <c r="P5634" s="5">
        <v>0.46875</v>
      </c>
      <c r="Q5634" s="5">
        <v>0.47499999999999998</v>
      </c>
      <c r="R5634">
        <v>26</v>
      </c>
      <c r="S5634" t="s">
        <v>39</v>
      </c>
      <c r="T5634">
        <v>14</v>
      </c>
      <c r="U5634">
        <v>15</v>
      </c>
      <c r="X5634" t="str">
        <f>VLOOKUP($S5634,Taxonomic!A:D,2,FALSE)</f>
        <v>haemulidae</v>
      </c>
      <c r="Y5634" t="str">
        <f>VLOOKUP(S5634,Taxonomic!A:D,3,FALSE)</f>
        <v>haemulon</v>
      </c>
      <c r="Z5634" t="str">
        <f>VLOOKUP(S5634,Taxonomic!A:D,4,FALSE)</f>
        <v>aurolineatum</v>
      </c>
    </row>
    <row r="5635" spans="1:26" x14ac:dyDescent="0.2">
      <c r="A5635" t="s">
        <v>30</v>
      </c>
      <c r="B5635" t="s">
        <v>59</v>
      </c>
      <c r="C5635" t="s">
        <v>208</v>
      </c>
      <c r="D5635">
        <v>2021</v>
      </c>
      <c r="E5635">
        <v>2</v>
      </c>
      <c r="F5635" s="8">
        <v>2</v>
      </c>
      <c r="G5635" t="s">
        <v>455</v>
      </c>
      <c r="H5635" t="s">
        <v>151</v>
      </c>
      <c r="I5635">
        <f>VLOOKUP(B5635,Information_sites!D:E,2,FALSE)</f>
        <v>-24.097747999999999</v>
      </c>
      <c r="J5635">
        <f>VLOOKUP(B5635,Information_sites!D:F,3,FALSE)</f>
        <v>-45.688487000000002</v>
      </c>
      <c r="K5635">
        <v>7</v>
      </c>
      <c r="L5635">
        <v>126</v>
      </c>
      <c r="M5635">
        <v>40</v>
      </c>
      <c r="N5635">
        <v>3.8</v>
      </c>
      <c r="O5635">
        <v>14</v>
      </c>
      <c r="P5635" s="5">
        <v>0.46875</v>
      </c>
      <c r="Q5635" s="5">
        <v>0.47499999999999998</v>
      </c>
      <c r="R5635">
        <v>26</v>
      </c>
      <c r="S5635" t="s">
        <v>154</v>
      </c>
      <c r="T5635">
        <v>17</v>
      </c>
      <c r="U5635">
        <v>8</v>
      </c>
      <c r="X5635" t="str">
        <f>VLOOKUP($S5635,Taxonomic!A:D,2,FALSE)</f>
        <v>lutjanidae</v>
      </c>
      <c r="Y5635" t="str">
        <f>VLOOKUP(S5635,Taxonomic!A:D,3,FALSE)</f>
        <v>rhomboplites</v>
      </c>
      <c r="Z5635" t="str">
        <f>VLOOKUP(S5635,Taxonomic!A:D,4,FALSE)</f>
        <v>aurorubens</v>
      </c>
    </row>
    <row r="5636" spans="1:26" x14ac:dyDescent="0.2">
      <c r="A5636" t="s">
        <v>30</v>
      </c>
      <c r="B5636" t="s">
        <v>59</v>
      </c>
      <c r="C5636" t="s">
        <v>208</v>
      </c>
      <c r="D5636">
        <v>2021</v>
      </c>
      <c r="E5636">
        <v>2</v>
      </c>
      <c r="F5636" s="8">
        <v>2</v>
      </c>
      <c r="G5636" t="s">
        <v>455</v>
      </c>
      <c r="H5636" t="s">
        <v>151</v>
      </c>
      <c r="I5636">
        <f>VLOOKUP(B5636,Information_sites!D:E,2,FALSE)</f>
        <v>-24.097747999999999</v>
      </c>
      <c r="J5636">
        <f>VLOOKUP(B5636,Information_sites!D:F,3,FALSE)</f>
        <v>-45.688487000000002</v>
      </c>
      <c r="K5636">
        <v>7</v>
      </c>
      <c r="L5636">
        <v>126</v>
      </c>
      <c r="M5636">
        <v>40</v>
      </c>
      <c r="N5636">
        <v>3.8</v>
      </c>
      <c r="O5636">
        <v>14</v>
      </c>
      <c r="P5636" s="5">
        <v>0.46875</v>
      </c>
      <c r="Q5636" s="5">
        <v>0.47499999999999998</v>
      </c>
      <c r="R5636">
        <v>26</v>
      </c>
      <c r="S5636" t="s">
        <v>148</v>
      </c>
      <c r="T5636">
        <v>1</v>
      </c>
      <c r="U5636">
        <v>20</v>
      </c>
      <c r="X5636" t="str">
        <f>VLOOKUP($S5636,Taxonomic!A:D,2,FALSE)</f>
        <v>monacanthidae</v>
      </c>
      <c r="Y5636" t="str">
        <f>VLOOKUP(S5636,Taxonomic!A:D,3,FALSE)</f>
        <v>cantherhines</v>
      </c>
      <c r="Z5636" t="str">
        <f>VLOOKUP(S5636,Taxonomic!A:D,4,FALSE)</f>
        <v>pullus</v>
      </c>
    </row>
    <row r="5637" spans="1:26" x14ac:dyDescent="0.2">
      <c r="A5637" t="s">
        <v>30</v>
      </c>
      <c r="B5637" t="s">
        <v>59</v>
      </c>
      <c r="C5637" t="s">
        <v>208</v>
      </c>
      <c r="D5637">
        <v>2021</v>
      </c>
      <c r="E5637">
        <v>2</v>
      </c>
      <c r="F5637" s="8">
        <v>2</v>
      </c>
      <c r="G5637" t="s">
        <v>455</v>
      </c>
      <c r="H5637" t="s">
        <v>151</v>
      </c>
      <c r="I5637">
        <f>VLOOKUP(B5637,Information_sites!D:E,2,FALSE)</f>
        <v>-24.097747999999999</v>
      </c>
      <c r="J5637">
        <f>VLOOKUP(B5637,Information_sites!D:F,3,FALSE)</f>
        <v>-45.688487000000002</v>
      </c>
      <c r="K5637">
        <v>7</v>
      </c>
      <c r="L5637">
        <v>126</v>
      </c>
      <c r="M5637">
        <v>40</v>
      </c>
      <c r="N5637">
        <v>3.8</v>
      </c>
      <c r="O5637">
        <v>14</v>
      </c>
      <c r="P5637" s="5">
        <v>0.46875</v>
      </c>
      <c r="Q5637" s="5">
        <v>0.47499999999999998</v>
      </c>
      <c r="R5637">
        <v>26</v>
      </c>
      <c r="S5637" t="s">
        <v>58</v>
      </c>
      <c r="T5637">
        <v>1</v>
      </c>
      <c r="U5637">
        <v>5</v>
      </c>
      <c r="X5637" t="str">
        <f>VLOOKUP($S5637,Taxonomic!A:D,2,FALSE)</f>
        <v>pomacentridae</v>
      </c>
      <c r="Y5637" t="str">
        <f>VLOOKUP(S5637,Taxonomic!A:D,3,FALSE)</f>
        <v>stegastes</v>
      </c>
      <c r="Z5637" t="str">
        <f>VLOOKUP(S5637,Taxonomic!A:D,4,FALSE)</f>
        <v>variabilis</v>
      </c>
    </row>
    <row r="5638" spans="1:26" x14ac:dyDescent="0.2">
      <c r="A5638" t="s">
        <v>30</v>
      </c>
      <c r="B5638" t="s">
        <v>59</v>
      </c>
      <c r="C5638" t="s">
        <v>208</v>
      </c>
      <c r="D5638">
        <v>2021</v>
      </c>
      <c r="E5638">
        <v>2</v>
      </c>
      <c r="F5638" s="8">
        <v>2</v>
      </c>
      <c r="G5638" t="s">
        <v>455</v>
      </c>
      <c r="H5638" t="s">
        <v>151</v>
      </c>
      <c r="I5638">
        <f>VLOOKUP(B5638,Information_sites!D:E,2,FALSE)</f>
        <v>-24.097747999999999</v>
      </c>
      <c r="J5638">
        <f>VLOOKUP(B5638,Information_sites!D:F,3,FALSE)</f>
        <v>-45.688487000000002</v>
      </c>
      <c r="K5638">
        <v>7</v>
      </c>
      <c r="L5638">
        <v>126</v>
      </c>
      <c r="M5638">
        <v>40</v>
      </c>
      <c r="N5638">
        <v>3.8</v>
      </c>
      <c r="O5638">
        <v>14</v>
      </c>
      <c r="P5638" s="5">
        <v>0.46875</v>
      </c>
      <c r="Q5638" s="5">
        <v>0.47499999999999998</v>
      </c>
      <c r="R5638">
        <v>26</v>
      </c>
      <c r="S5638" t="s">
        <v>33</v>
      </c>
      <c r="T5638">
        <v>4</v>
      </c>
      <c r="U5638">
        <v>3</v>
      </c>
      <c r="X5638" t="str">
        <f>VLOOKUP($S5638,Taxonomic!A:D,2,FALSE)</f>
        <v>pomacentridae</v>
      </c>
      <c r="Y5638" t="str">
        <f>VLOOKUP(S5638,Taxonomic!A:D,3,FALSE)</f>
        <v>abudefduf</v>
      </c>
      <c r="Z5638" t="str">
        <f>VLOOKUP(S5638,Taxonomic!A:D,4,FALSE)</f>
        <v>saxatilis</v>
      </c>
    </row>
    <row r="5639" spans="1:26" x14ac:dyDescent="0.2">
      <c r="A5639" t="s">
        <v>30</v>
      </c>
      <c r="B5639" t="s">
        <v>59</v>
      </c>
      <c r="C5639" t="s">
        <v>208</v>
      </c>
      <c r="D5639">
        <v>2021</v>
      </c>
      <c r="E5639">
        <v>2</v>
      </c>
      <c r="F5639" s="8">
        <v>2</v>
      </c>
      <c r="G5639" t="s">
        <v>455</v>
      </c>
      <c r="H5639" t="s">
        <v>151</v>
      </c>
      <c r="I5639">
        <f>VLOOKUP(B5639,Information_sites!D:E,2,FALSE)</f>
        <v>-24.097747999999999</v>
      </c>
      <c r="J5639">
        <f>VLOOKUP(B5639,Information_sites!D:F,3,FALSE)</f>
        <v>-45.688487000000002</v>
      </c>
      <c r="K5639">
        <v>7</v>
      </c>
      <c r="L5639">
        <v>126</v>
      </c>
      <c r="M5639">
        <v>40</v>
      </c>
      <c r="N5639">
        <v>3.8</v>
      </c>
      <c r="O5639">
        <v>14</v>
      </c>
      <c r="P5639" s="5">
        <v>0.46875</v>
      </c>
      <c r="Q5639" s="5">
        <v>0.47499999999999998</v>
      </c>
      <c r="R5639">
        <v>26</v>
      </c>
      <c r="S5639" t="s">
        <v>33</v>
      </c>
      <c r="T5639">
        <v>2</v>
      </c>
      <c r="U5639">
        <v>12</v>
      </c>
      <c r="X5639" t="str">
        <f>VLOOKUP($S5639,Taxonomic!A:D,2,FALSE)</f>
        <v>pomacentridae</v>
      </c>
      <c r="Y5639" t="str">
        <f>VLOOKUP(S5639,Taxonomic!A:D,3,FALSE)</f>
        <v>abudefduf</v>
      </c>
      <c r="Z5639" t="str">
        <f>VLOOKUP(S5639,Taxonomic!A:D,4,FALSE)</f>
        <v>saxatilis</v>
      </c>
    </row>
    <row r="5640" spans="1:26" x14ac:dyDescent="0.2">
      <c r="A5640" t="s">
        <v>30</v>
      </c>
      <c r="B5640" t="s">
        <v>59</v>
      </c>
      <c r="C5640" t="s">
        <v>208</v>
      </c>
      <c r="D5640">
        <v>2021</v>
      </c>
      <c r="E5640">
        <v>2</v>
      </c>
      <c r="F5640" s="8">
        <v>2</v>
      </c>
      <c r="G5640" t="s">
        <v>455</v>
      </c>
      <c r="H5640" t="s">
        <v>151</v>
      </c>
      <c r="I5640">
        <f>VLOOKUP(B5640,Information_sites!D:E,2,FALSE)</f>
        <v>-24.097747999999999</v>
      </c>
      <c r="J5640">
        <f>VLOOKUP(B5640,Information_sites!D:F,3,FALSE)</f>
        <v>-45.688487000000002</v>
      </c>
      <c r="K5640">
        <v>7</v>
      </c>
      <c r="L5640">
        <v>126</v>
      </c>
      <c r="M5640">
        <v>40</v>
      </c>
      <c r="N5640">
        <v>3.8</v>
      </c>
      <c r="O5640">
        <v>14</v>
      </c>
      <c r="P5640" s="5">
        <v>0.46875</v>
      </c>
      <c r="Q5640" s="5">
        <v>0.47499999999999998</v>
      </c>
      <c r="R5640">
        <v>26</v>
      </c>
      <c r="S5640" t="s">
        <v>33</v>
      </c>
      <c r="T5640">
        <v>7</v>
      </c>
      <c r="U5640">
        <v>15</v>
      </c>
      <c r="X5640" t="str">
        <f>VLOOKUP($S5640,Taxonomic!A:D,2,FALSE)</f>
        <v>pomacentridae</v>
      </c>
      <c r="Y5640" t="str">
        <f>VLOOKUP(S5640,Taxonomic!A:D,3,FALSE)</f>
        <v>abudefduf</v>
      </c>
      <c r="Z5640" t="str">
        <f>VLOOKUP(S5640,Taxonomic!A:D,4,FALSE)</f>
        <v>saxatilis</v>
      </c>
    </row>
    <row r="5641" spans="1:26" x14ac:dyDescent="0.2">
      <c r="A5641" t="s">
        <v>30</v>
      </c>
      <c r="B5641" t="s">
        <v>59</v>
      </c>
      <c r="C5641" t="s">
        <v>208</v>
      </c>
      <c r="D5641">
        <v>2021</v>
      </c>
      <c r="E5641">
        <v>2</v>
      </c>
      <c r="F5641" s="8">
        <v>2</v>
      </c>
      <c r="G5641" t="s">
        <v>455</v>
      </c>
      <c r="H5641" t="s">
        <v>151</v>
      </c>
      <c r="I5641">
        <f>VLOOKUP(B5641,Information_sites!D:E,2,FALSE)</f>
        <v>-24.097747999999999</v>
      </c>
      <c r="J5641">
        <f>VLOOKUP(B5641,Information_sites!D:F,3,FALSE)</f>
        <v>-45.688487000000002</v>
      </c>
      <c r="K5641">
        <v>7</v>
      </c>
      <c r="L5641">
        <v>126</v>
      </c>
      <c r="M5641">
        <v>40</v>
      </c>
      <c r="N5641">
        <v>3.8</v>
      </c>
      <c r="O5641">
        <v>14</v>
      </c>
      <c r="P5641" s="5">
        <v>0.46875</v>
      </c>
      <c r="Q5641" s="5">
        <v>0.47499999999999998</v>
      </c>
      <c r="R5641">
        <v>26</v>
      </c>
      <c r="S5641" t="s">
        <v>33</v>
      </c>
      <c r="T5641">
        <v>3</v>
      </c>
      <c r="U5641">
        <v>17</v>
      </c>
      <c r="X5641" t="str">
        <f>VLOOKUP($S5641,Taxonomic!A:D,2,FALSE)</f>
        <v>pomacentridae</v>
      </c>
      <c r="Y5641" t="str">
        <f>VLOOKUP(S5641,Taxonomic!A:D,3,FALSE)</f>
        <v>abudefduf</v>
      </c>
      <c r="Z5641" t="str">
        <f>VLOOKUP(S5641,Taxonomic!A:D,4,FALSE)</f>
        <v>saxatilis</v>
      </c>
    </row>
    <row r="5642" spans="1:26" x14ac:dyDescent="0.2">
      <c r="A5642" t="s">
        <v>30</v>
      </c>
      <c r="B5642" t="s">
        <v>59</v>
      </c>
      <c r="C5642" t="s">
        <v>208</v>
      </c>
      <c r="D5642">
        <v>2021</v>
      </c>
      <c r="E5642">
        <v>2</v>
      </c>
      <c r="F5642" s="8">
        <v>2</v>
      </c>
      <c r="G5642" t="s">
        <v>455</v>
      </c>
      <c r="H5642" t="s">
        <v>151</v>
      </c>
      <c r="I5642">
        <f>VLOOKUP(B5642,Information_sites!D:E,2,FALSE)</f>
        <v>-24.097747999999999</v>
      </c>
      <c r="J5642">
        <f>VLOOKUP(B5642,Information_sites!D:F,3,FALSE)</f>
        <v>-45.688487000000002</v>
      </c>
      <c r="K5642">
        <v>7</v>
      </c>
      <c r="L5642">
        <v>126</v>
      </c>
      <c r="M5642">
        <v>40</v>
      </c>
      <c r="N5642">
        <v>3.8</v>
      </c>
      <c r="O5642">
        <v>14</v>
      </c>
      <c r="P5642" s="5">
        <v>0.46875</v>
      </c>
      <c r="Q5642" s="5">
        <v>0.47499999999999998</v>
      </c>
      <c r="R5642">
        <v>26</v>
      </c>
      <c r="S5642" t="s">
        <v>44</v>
      </c>
      <c r="T5642">
        <v>1</v>
      </c>
      <c r="U5642">
        <v>24</v>
      </c>
      <c r="X5642" t="str">
        <f>VLOOKUP($S5642,Taxonomic!A:D,2,FALSE)</f>
        <v>pomacanthidae</v>
      </c>
      <c r="Y5642" t="str">
        <f>VLOOKUP(S5642,Taxonomic!A:D,3,FALSE)</f>
        <v>pomacanthus</v>
      </c>
      <c r="Z5642" t="str">
        <f>VLOOKUP(S5642,Taxonomic!A:D,4,FALSE)</f>
        <v>paru</v>
      </c>
    </row>
    <row r="5643" spans="1:26" x14ac:dyDescent="0.2">
      <c r="A5643" t="s">
        <v>30</v>
      </c>
      <c r="B5643" t="s">
        <v>59</v>
      </c>
      <c r="C5643" t="s">
        <v>208</v>
      </c>
      <c r="D5643">
        <v>2021</v>
      </c>
      <c r="E5643">
        <v>2</v>
      </c>
      <c r="F5643" s="8">
        <v>2</v>
      </c>
      <c r="G5643" t="s">
        <v>455</v>
      </c>
      <c r="H5643" t="s">
        <v>151</v>
      </c>
      <c r="I5643">
        <f>VLOOKUP(B5643,Information_sites!D:E,2,FALSE)</f>
        <v>-24.097747999999999</v>
      </c>
      <c r="J5643">
        <f>VLOOKUP(B5643,Information_sites!D:F,3,FALSE)</f>
        <v>-45.688487000000002</v>
      </c>
      <c r="K5643">
        <v>7</v>
      </c>
      <c r="L5643">
        <v>126</v>
      </c>
      <c r="M5643">
        <v>40</v>
      </c>
      <c r="N5643">
        <v>3.8</v>
      </c>
      <c r="O5643">
        <v>14</v>
      </c>
      <c r="P5643" s="5">
        <v>0.46875</v>
      </c>
      <c r="Q5643" s="5">
        <v>0.47499999999999998</v>
      </c>
      <c r="R5643">
        <v>26</v>
      </c>
      <c r="S5643" t="s">
        <v>44</v>
      </c>
      <c r="T5643">
        <v>1</v>
      </c>
      <c r="U5643">
        <v>27</v>
      </c>
      <c r="X5643" t="str">
        <f>VLOOKUP($S5643,Taxonomic!A:D,2,FALSE)</f>
        <v>pomacanthidae</v>
      </c>
      <c r="Y5643" t="str">
        <f>VLOOKUP(S5643,Taxonomic!A:D,3,FALSE)</f>
        <v>pomacanthus</v>
      </c>
      <c r="Z5643" t="str">
        <f>VLOOKUP(S5643,Taxonomic!A:D,4,FALSE)</f>
        <v>paru</v>
      </c>
    </row>
    <row r="5644" spans="1:26" x14ac:dyDescent="0.2">
      <c r="A5644" t="s">
        <v>30</v>
      </c>
      <c r="B5644" t="s">
        <v>59</v>
      </c>
      <c r="C5644" t="s">
        <v>208</v>
      </c>
      <c r="D5644">
        <v>2021</v>
      </c>
      <c r="E5644">
        <v>2</v>
      </c>
      <c r="F5644" s="8">
        <v>2</v>
      </c>
      <c r="G5644" t="s">
        <v>455</v>
      </c>
      <c r="H5644" t="s">
        <v>151</v>
      </c>
      <c r="I5644">
        <f>VLOOKUP(B5644,Information_sites!D:E,2,FALSE)</f>
        <v>-24.097747999999999</v>
      </c>
      <c r="J5644">
        <f>VLOOKUP(B5644,Information_sites!D:F,3,FALSE)</f>
        <v>-45.688487000000002</v>
      </c>
      <c r="K5644">
        <v>7</v>
      </c>
      <c r="L5644">
        <v>126</v>
      </c>
      <c r="M5644">
        <v>40</v>
      </c>
      <c r="N5644">
        <v>3.8</v>
      </c>
      <c r="O5644">
        <v>14</v>
      </c>
      <c r="P5644" s="5">
        <v>0.46875</v>
      </c>
      <c r="Q5644" s="5">
        <v>0.47499999999999998</v>
      </c>
      <c r="R5644">
        <v>26</v>
      </c>
      <c r="S5644" t="s">
        <v>44</v>
      </c>
      <c r="T5644">
        <v>1</v>
      </c>
      <c r="U5644">
        <v>30</v>
      </c>
      <c r="X5644" t="str">
        <f>VLOOKUP($S5644,Taxonomic!A:D,2,FALSE)</f>
        <v>pomacanthidae</v>
      </c>
      <c r="Y5644" t="str">
        <f>VLOOKUP(S5644,Taxonomic!A:D,3,FALSE)</f>
        <v>pomacanthus</v>
      </c>
      <c r="Z5644" t="str">
        <f>VLOOKUP(S5644,Taxonomic!A:D,4,FALSE)</f>
        <v>paru</v>
      </c>
    </row>
    <row r="5645" spans="1:26" x14ac:dyDescent="0.2">
      <c r="A5645" t="s">
        <v>30</v>
      </c>
      <c r="B5645" t="s">
        <v>59</v>
      </c>
      <c r="C5645" t="s">
        <v>208</v>
      </c>
      <c r="D5645">
        <v>2021</v>
      </c>
      <c r="E5645">
        <v>2</v>
      </c>
      <c r="F5645" s="8">
        <v>2</v>
      </c>
      <c r="G5645" t="s">
        <v>455</v>
      </c>
      <c r="H5645" t="s">
        <v>151</v>
      </c>
      <c r="I5645">
        <f>VLOOKUP(B5645,Information_sites!D:E,2,FALSE)</f>
        <v>-24.097747999999999</v>
      </c>
      <c r="J5645">
        <f>VLOOKUP(B5645,Information_sites!D:F,3,FALSE)</f>
        <v>-45.688487000000002</v>
      </c>
      <c r="K5645">
        <v>7</v>
      </c>
      <c r="L5645">
        <v>126</v>
      </c>
      <c r="M5645">
        <v>40</v>
      </c>
      <c r="N5645">
        <v>3.8</v>
      </c>
      <c r="O5645">
        <v>14</v>
      </c>
      <c r="P5645" s="5">
        <v>0.46875</v>
      </c>
      <c r="Q5645" s="5">
        <v>0.47499999999999998</v>
      </c>
      <c r="R5645">
        <v>26</v>
      </c>
      <c r="S5645" t="s">
        <v>64</v>
      </c>
      <c r="T5645">
        <v>1</v>
      </c>
      <c r="U5645">
        <v>25</v>
      </c>
      <c r="X5645" t="str">
        <f>VLOOKUP($S5645,Taxonomic!A:D,2,FALSE)</f>
        <v>kyphosidae</v>
      </c>
      <c r="Y5645" t="str">
        <f>VLOOKUP(S5645,Taxonomic!A:D,3,FALSE)</f>
        <v>kyphosus</v>
      </c>
      <c r="Z5645" t="str">
        <f>VLOOKUP(S5645,Taxonomic!A:D,4,FALSE)</f>
        <v>vaigiensis</v>
      </c>
    </row>
    <row r="5646" spans="1:26" x14ac:dyDescent="0.2">
      <c r="A5646" t="s">
        <v>30</v>
      </c>
      <c r="B5646" t="s">
        <v>59</v>
      </c>
      <c r="C5646" t="s">
        <v>208</v>
      </c>
      <c r="D5646">
        <v>2021</v>
      </c>
      <c r="E5646">
        <v>2</v>
      </c>
      <c r="F5646" s="8">
        <v>2</v>
      </c>
      <c r="G5646" t="s">
        <v>455</v>
      </c>
      <c r="H5646" t="s">
        <v>151</v>
      </c>
      <c r="I5646">
        <f>VLOOKUP(B5646,Information_sites!D:E,2,FALSE)</f>
        <v>-24.097747999999999</v>
      </c>
      <c r="J5646">
        <f>VLOOKUP(B5646,Information_sites!D:F,3,FALSE)</f>
        <v>-45.688487000000002</v>
      </c>
      <c r="K5646">
        <v>7</v>
      </c>
      <c r="L5646">
        <v>126</v>
      </c>
      <c r="M5646">
        <v>40</v>
      </c>
      <c r="N5646">
        <v>3.8</v>
      </c>
      <c r="O5646">
        <v>14</v>
      </c>
      <c r="P5646" s="5">
        <v>0.46875</v>
      </c>
      <c r="Q5646" s="5">
        <v>0.47499999999999998</v>
      </c>
      <c r="R5646">
        <v>26</v>
      </c>
      <c r="S5646" t="s">
        <v>40</v>
      </c>
      <c r="T5646">
        <v>1</v>
      </c>
      <c r="U5646">
        <v>17</v>
      </c>
      <c r="X5646" t="str">
        <f>VLOOKUP($S5646,Taxonomic!A:D,2,FALSE)</f>
        <v>labridae</v>
      </c>
      <c r="Y5646" t="str">
        <f>VLOOKUP(S5646,Taxonomic!A:D,3,FALSE)</f>
        <v>halichoeres</v>
      </c>
      <c r="Z5646" t="str">
        <f>VLOOKUP(S5646,Taxonomic!A:D,4,FALSE)</f>
        <v>poeyi</v>
      </c>
    </row>
    <row r="5647" spans="1:26" x14ac:dyDescent="0.2">
      <c r="A5647" t="s">
        <v>30</v>
      </c>
      <c r="B5647" t="s">
        <v>59</v>
      </c>
      <c r="C5647" t="s">
        <v>208</v>
      </c>
      <c r="D5647">
        <v>2021</v>
      </c>
      <c r="E5647">
        <v>2</v>
      </c>
      <c r="F5647" s="8">
        <v>2</v>
      </c>
      <c r="G5647" t="s">
        <v>455</v>
      </c>
      <c r="H5647" t="s">
        <v>151</v>
      </c>
      <c r="I5647">
        <f>VLOOKUP(B5647,Information_sites!D:E,2,FALSE)</f>
        <v>-24.097747999999999</v>
      </c>
      <c r="J5647">
        <f>VLOOKUP(B5647,Information_sites!D:F,3,FALSE)</f>
        <v>-45.688487000000002</v>
      </c>
      <c r="K5647">
        <v>7</v>
      </c>
      <c r="L5647">
        <v>126</v>
      </c>
      <c r="M5647">
        <v>40</v>
      </c>
      <c r="N5647">
        <v>3.8</v>
      </c>
      <c r="O5647">
        <v>14</v>
      </c>
      <c r="P5647" s="5">
        <v>0.46875</v>
      </c>
      <c r="Q5647" s="5">
        <v>0.47499999999999998</v>
      </c>
      <c r="R5647">
        <v>26</v>
      </c>
      <c r="S5647" t="s">
        <v>56</v>
      </c>
      <c r="T5647">
        <v>1</v>
      </c>
      <c r="U5647">
        <v>3</v>
      </c>
      <c r="V5647" t="s">
        <v>142</v>
      </c>
      <c r="X5647" t="str">
        <f>VLOOKUP($S5647,Taxonomic!A:D,2,FALSE)</f>
        <v>scaridae</v>
      </c>
      <c r="Y5647" t="str">
        <f>VLOOKUP(S5647,Taxonomic!A:D,3,FALSE)</f>
        <v>sparisoma</v>
      </c>
      <c r="Z5647" t="str">
        <f>VLOOKUP(S5647,Taxonomic!A:D,4,FALSE)</f>
        <v>axillare</v>
      </c>
    </row>
    <row r="5648" spans="1:26" x14ac:dyDescent="0.2">
      <c r="A5648" t="s">
        <v>30</v>
      </c>
      <c r="B5648" t="s">
        <v>59</v>
      </c>
      <c r="C5648" t="s">
        <v>208</v>
      </c>
      <c r="D5648">
        <v>2021</v>
      </c>
      <c r="E5648">
        <v>2</v>
      </c>
      <c r="F5648" s="8">
        <v>2</v>
      </c>
      <c r="G5648" t="s">
        <v>455</v>
      </c>
      <c r="H5648" t="s">
        <v>151</v>
      </c>
      <c r="I5648">
        <f>VLOOKUP(B5648,Information_sites!D:E,2,FALSE)</f>
        <v>-24.097747999999999</v>
      </c>
      <c r="J5648">
        <f>VLOOKUP(B5648,Information_sites!D:F,3,FALSE)</f>
        <v>-45.688487000000002</v>
      </c>
      <c r="K5648">
        <v>7</v>
      </c>
      <c r="L5648">
        <v>126</v>
      </c>
      <c r="M5648">
        <v>40</v>
      </c>
      <c r="N5648">
        <v>3.8</v>
      </c>
      <c r="O5648">
        <v>14</v>
      </c>
      <c r="P5648" s="5">
        <v>0.46875</v>
      </c>
      <c r="Q5648" s="5">
        <v>0.47499999999999998</v>
      </c>
      <c r="R5648">
        <v>26</v>
      </c>
      <c r="S5648" t="s">
        <v>56</v>
      </c>
      <c r="T5648">
        <v>1</v>
      </c>
      <c r="U5648">
        <v>7</v>
      </c>
      <c r="V5648" t="s">
        <v>142</v>
      </c>
      <c r="X5648" t="str">
        <f>VLOOKUP($S5648,Taxonomic!A:D,2,FALSE)</f>
        <v>scaridae</v>
      </c>
      <c r="Y5648" t="str">
        <f>VLOOKUP(S5648,Taxonomic!A:D,3,FALSE)</f>
        <v>sparisoma</v>
      </c>
      <c r="Z5648" t="str">
        <f>VLOOKUP(S5648,Taxonomic!A:D,4,FALSE)</f>
        <v>axillare</v>
      </c>
    </row>
    <row r="5649" spans="1:26" x14ac:dyDescent="0.2">
      <c r="A5649" t="s">
        <v>30</v>
      </c>
      <c r="B5649" t="s">
        <v>59</v>
      </c>
      <c r="C5649" t="s">
        <v>208</v>
      </c>
      <c r="D5649">
        <v>2021</v>
      </c>
      <c r="E5649">
        <v>2</v>
      </c>
      <c r="F5649" s="8">
        <v>2</v>
      </c>
      <c r="G5649" t="s">
        <v>455</v>
      </c>
      <c r="H5649" t="s">
        <v>151</v>
      </c>
      <c r="I5649">
        <f>VLOOKUP(B5649,Information_sites!D:E,2,FALSE)</f>
        <v>-24.097747999999999</v>
      </c>
      <c r="J5649">
        <f>VLOOKUP(B5649,Information_sites!D:F,3,FALSE)</f>
        <v>-45.688487000000002</v>
      </c>
      <c r="K5649">
        <v>7</v>
      </c>
      <c r="L5649">
        <v>126</v>
      </c>
      <c r="M5649">
        <v>40</v>
      </c>
      <c r="N5649">
        <v>3.8</v>
      </c>
      <c r="O5649">
        <v>14</v>
      </c>
      <c r="P5649" s="5">
        <v>0.46875</v>
      </c>
      <c r="Q5649" s="5">
        <v>0.47499999999999998</v>
      </c>
      <c r="R5649">
        <v>26</v>
      </c>
      <c r="S5649" t="s">
        <v>56</v>
      </c>
      <c r="T5649">
        <v>1</v>
      </c>
      <c r="U5649">
        <v>38</v>
      </c>
      <c r="V5649" t="s">
        <v>137</v>
      </c>
      <c r="X5649" t="str">
        <f>VLOOKUP($S5649,Taxonomic!A:D,2,FALSE)</f>
        <v>scaridae</v>
      </c>
      <c r="Y5649" t="str">
        <f>VLOOKUP(S5649,Taxonomic!A:D,3,FALSE)</f>
        <v>sparisoma</v>
      </c>
      <c r="Z5649" t="str">
        <f>VLOOKUP(S5649,Taxonomic!A:D,4,FALSE)</f>
        <v>axillare</v>
      </c>
    </row>
    <row r="5650" spans="1:26" x14ac:dyDescent="0.2">
      <c r="A5650" t="s">
        <v>30</v>
      </c>
      <c r="B5650" t="s">
        <v>59</v>
      </c>
      <c r="C5650" t="s">
        <v>208</v>
      </c>
      <c r="D5650">
        <v>2021</v>
      </c>
      <c r="E5650">
        <v>2</v>
      </c>
      <c r="F5650" s="8">
        <v>2</v>
      </c>
      <c r="G5650" t="s">
        <v>455</v>
      </c>
      <c r="H5650" t="s">
        <v>151</v>
      </c>
      <c r="I5650">
        <f>VLOOKUP(B5650,Information_sites!D:E,2,FALSE)</f>
        <v>-24.097747999999999</v>
      </c>
      <c r="J5650">
        <f>VLOOKUP(B5650,Information_sites!D:F,3,FALSE)</f>
        <v>-45.688487000000002</v>
      </c>
      <c r="K5650">
        <v>7</v>
      </c>
      <c r="L5650">
        <v>126</v>
      </c>
      <c r="M5650">
        <v>40</v>
      </c>
      <c r="N5650">
        <v>3.8</v>
      </c>
      <c r="O5650">
        <v>14</v>
      </c>
      <c r="P5650" s="5">
        <v>0.46875</v>
      </c>
      <c r="Q5650" s="5">
        <v>0.47499999999999998</v>
      </c>
      <c r="R5650">
        <v>26</v>
      </c>
      <c r="S5650" t="s">
        <v>51</v>
      </c>
      <c r="T5650">
        <v>1</v>
      </c>
      <c r="U5650">
        <v>10</v>
      </c>
      <c r="X5650" t="str">
        <f>VLOOKUP($S5650,Taxonomic!A:D,2,FALSE)</f>
        <v>sparidae</v>
      </c>
      <c r="Y5650" t="str">
        <f>VLOOKUP(S5650,Taxonomic!A:D,3,FALSE)</f>
        <v>diplodus</v>
      </c>
      <c r="Z5650" t="str">
        <f>VLOOKUP(S5650,Taxonomic!A:D,4,FALSE)</f>
        <v>argenteus</v>
      </c>
    </row>
    <row r="5651" spans="1:26" x14ac:dyDescent="0.2">
      <c r="A5651" t="s">
        <v>30</v>
      </c>
      <c r="B5651" t="s">
        <v>59</v>
      </c>
      <c r="C5651" t="s">
        <v>208</v>
      </c>
      <c r="D5651">
        <v>2021</v>
      </c>
      <c r="E5651">
        <v>2</v>
      </c>
      <c r="F5651" s="8">
        <v>2</v>
      </c>
      <c r="G5651" t="s">
        <v>455</v>
      </c>
      <c r="H5651" t="s">
        <v>151</v>
      </c>
      <c r="I5651">
        <f>VLOOKUP(B5651,Information_sites!D:E,2,FALSE)</f>
        <v>-24.097747999999999</v>
      </c>
      <c r="J5651">
        <f>VLOOKUP(B5651,Information_sites!D:F,3,FALSE)</f>
        <v>-45.688487000000002</v>
      </c>
      <c r="K5651">
        <v>7</v>
      </c>
      <c r="L5651">
        <v>126</v>
      </c>
      <c r="M5651">
        <v>40</v>
      </c>
      <c r="N5651">
        <v>3.8</v>
      </c>
      <c r="O5651">
        <v>14</v>
      </c>
      <c r="P5651" s="5">
        <v>0.46875</v>
      </c>
      <c r="Q5651" s="5">
        <v>0.47499999999999998</v>
      </c>
      <c r="R5651">
        <v>26</v>
      </c>
      <c r="S5651" t="s">
        <v>51</v>
      </c>
      <c r="T5651">
        <v>1</v>
      </c>
      <c r="U5651">
        <v>15</v>
      </c>
      <c r="X5651" t="str">
        <f>VLOOKUP($S5651,Taxonomic!A:D,2,FALSE)</f>
        <v>sparidae</v>
      </c>
      <c r="Y5651" t="str">
        <f>VLOOKUP(S5651,Taxonomic!A:D,3,FALSE)</f>
        <v>diplodus</v>
      </c>
      <c r="Z5651" t="str">
        <f>VLOOKUP(S5651,Taxonomic!A:D,4,FALSE)</f>
        <v>argenteus</v>
      </c>
    </row>
    <row r="5652" spans="1:26" x14ac:dyDescent="0.2">
      <c r="A5652" t="s">
        <v>30</v>
      </c>
      <c r="B5652" t="s">
        <v>59</v>
      </c>
      <c r="C5652" t="s">
        <v>208</v>
      </c>
      <c r="D5652">
        <v>2021</v>
      </c>
      <c r="E5652">
        <v>2</v>
      </c>
      <c r="F5652" s="8">
        <v>2</v>
      </c>
      <c r="G5652" t="s">
        <v>455</v>
      </c>
      <c r="H5652" t="s">
        <v>151</v>
      </c>
      <c r="I5652">
        <f>VLOOKUP(B5652,Information_sites!D:E,2,FALSE)</f>
        <v>-24.097747999999999</v>
      </c>
      <c r="J5652">
        <f>VLOOKUP(B5652,Information_sites!D:F,3,FALSE)</f>
        <v>-45.688487000000002</v>
      </c>
      <c r="K5652">
        <v>7</v>
      </c>
      <c r="L5652">
        <v>126</v>
      </c>
      <c r="M5652">
        <v>40</v>
      </c>
      <c r="N5652">
        <v>3.8</v>
      </c>
      <c r="O5652">
        <v>14</v>
      </c>
      <c r="P5652" s="5">
        <v>0.46875</v>
      </c>
      <c r="Q5652" s="5">
        <v>0.47499999999999998</v>
      </c>
      <c r="R5652">
        <v>26</v>
      </c>
      <c r="S5652" t="s">
        <v>51</v>
      </c>
      <c r="T5652">
        <v>1</v>
      </c>
      <c r="U5652">
        <v>22</v>
      </c>
      <c r="X5652" t="str">
        <f>VLOOKUP($S5652,Taxonomic!A:D,2,FALSE)</f>
        <v>sparidae</v>
      </c>
      <c r="Y5652" t="str">
        <f>VLOOKUP(S5652,Taxonomic!A:D,3,FALSE)</f>
        <v>diplodus</v>
      </c>
      <c r="Z5652" t="str">
        <f>VLOOKUP(S5652,Taxonomic!A:D,4,FALSE)</f>
        <v>argenteus</v>
      </c>
    </row>
    <row r="5653" spans="1:26" x14ac:dyDescent="0.2">
      <c r="A5653" t="s">
        <v>30</v>
      </c>
      <c r="B5653" t="s">
        <v>59</v>
      </c>
      <c r="C5653" t="s">
        <v>208</v>
      </c>
      <c r="D5653">
        <v>2021</v>
      </c>
      <c r="E5653">
        <v>2</v>
      </c>
      <c r="F5653" s="8">
        <v>2</v>
      </c>
      <c r="G5653" t="s">
        <v>455</v>
      </c>
      <c r="H5653" t="s">
        <v>151</v>
      </c>
      <c r="I5653">
        <f>VLOOKUP(B5653,Information_sites!D:E,2,FALSE)</f>
        <v>-24.097747999999999</v>
      </c>
      <c r="J5653">
        <f>VLOOKUP(B5653,Information_sites!D:F,3,FALSE)</f>
        <v>-45.688487000000002</v>
      </c>
      <c r="K5653">
        <v>7</v>
      </c>
      <c r="L5653">
        <v>126</v>
      </c>
      <c r="M5653">
        <v>40</v>
      </c>
      <c r="N5653">
        <v>3.8</v>
      </c>
      <c r="O5653">
        <v>14</v>
      </c>
      <c r="P5653" s="5">
        <v>0.46875</v>
      </c>
      <c r="Q5653" s="5">
        <v>0.47499999999999998</v>
      </c>
      <c r="R5653">
        <v>26</v>
      </c>
      <c r="S5653" t="s">
        <v>51</v>
      </c>
      <c r="T5653">
        <v>1</v>
      </c>
      <c r="U5653">
        <v>25</v>
      </c>
      <c r="X5653" t="str">
        <f>VLOOKUP($S5653,Taxonomic!A:D,2,FALSE)</f>
        <v>sparidae</v>
      </c>
      <c r="Y5653" t="str">
        <f>VLOOKUP(S5653,Taxonomic!A:D,3,FALSE)</f>
        <v>diplodus</v>
      </c>
      <c r="Z5653" t="str">
        <f>VLOOKUP(S5653,Taxonomic!A:D,4,FALSE)</f>
        <v>argenteus</v>
      </c>
    </row>
    <row r="5654" spans="1:26" x14ac:dyDescent="0.2">
      <c r="A5654" t="s">
        <v>30</v>
      </c>
      <c r="B5654" t="s">
        <v>59</v>
      </c>
      <c r="C5654" t="s">
        <v>208</v>
      </c>
      <c r="D5654">
        <v>2021</v>
      </c>
      <c r="E5654">
        <v>2</v>
      </c>
      <c r="F5654" s="8">
        <v>2</v>
      </c>
      <c r="G5654" t="s">
        <v>455</v>
      </c>
      <c r="H5654" t="s">
        <v>151</v>
      </c>
      <c r="I5654">
        <f>VLOOKUP(B5654,Information_sites!D:E,2,FALSE)</f>
        <v>-24.097747999999999</v>
      </c>
      <c r="J5654">
        <f>VLOOKUP(B5654,Information_sites!D:F,3,FALSE)</f>
        <v>-45.688487000000002</v>
      </c>
      <c r="K5654">
        <v>7</v>
      </c>
      <c r="L5654">
        <v>126</v>
      </c>
      <c r="M5654">
        <v>40</v>
      </c>
      <c r="N5654">
        <v>3.8</v>
      </c>
      <c r="O5654">
        <v>14</v>
      </c>
      <c r="P5654" s="5">
        <v>0.46875</v>
      </c>
      <c r="Q5654" s="5">
        <v>0.47499999999999998</v>
      </c>
      <c r="R5654">
        <v>26</v>
      </c>
      <c r="S5654" t="s">
        <v>41</v>
      </c>
      <c r="T5654">
        <v>1</v>
      </c>
      <c r="U5654">
        <v>27</v>
      </c>
      <c r="X5654" t="str">
        <f>VLOOKUP($S5654,Taxonomic!A:D,2,FALSE)</f>
        <v>holocentridae</v>
      </c>
      <c r="Y5654" t="str">
        <f>VLOOKUP(S5654,Taxonomic!A:D,3,FALSE)</f>
        <v>holocentrus</v>
      </c>
      <c r="Z5654" t="str">
        <f>VLOOKUP(S5654,Taxonomic!A:D,4,FALSE)</f>
        <v>adscensionis</v>
      </c>
    </row>
    <row r="5655" spans="1:26" x14ac:dyDescent="0.2">
      <c r="A5655" t="s">
        <v>30</v>
      </c>
      <c r="B5655" t="s">
        <v>59</v>
      </c>
      <c r="C5655" t="s">
        <v>208</v>
      </c>
      <c r="D5655">
        <v>2021</v>
      </c>
      <c r="E5655">
        <v>2</v>
      </c>
      <c r="F5655" s="8">
        <v>2</v>
      </c>
      <c r="G5655" t="s">
        <v>455</v>
      </c>
      <c r="H5655" t="s">
        <v>151</v>
      </c>
      <c r="I5655">
        <f>VLOOKUP(B5655,Information_sites!D:E,2,FALSE)</f>
        <v>-24.097747999999999</v>
      </c>
      <c r="J5655">
        <f>VLOOKUP(B5655,Information_sites!D:F,3,FALSE)</f>
        <v>-45.688487000000002</v>
      </c>
      <c r="K5655">
        <v>7</v>
      </c>
      <c r="L5655">
        <v>126</v>
      </c>
      <c r="M5655">
        <v>40</v>
      </c>
      <c r="N5655">
        <v>3.8</v>
      </c>
      <c r="O5655">
        <v>14</v>
      </c>
      <c r="P5655" s="5">
        <v>0.46875</v>
      </c>
      <c r="Q5655" s="5">
        <v>0.47499999999999998</v>
      </c>
      <c r="R5655">
        <v>26</v>
      </c>
      <c r="S5655" t="s">
        <v>49</v>
      </c>
      <c r="T5655">
        <v>3</v>
      </c>
      <c r="U5655">
        <v>5</v>
      </c>
      <c r="X5655" t="str">
        <f>VLOOKUP($S5655,Taxonomic!A:D,2,FALSE)</f>
        <v>acanthuridae</v>
      </c>
      <c r="Y5655" t="str">
        <f>VLOOKUP(S5655,Taxonomic!A:D,3,FALSE)</f>
        <v>acanthurus</v>
      </c>
      <c r="Z5655" t="str">
        <f>VLOOKUP(S5655,Taxonomic!A:D,4,FALSE)</f>
        <v>chirurgus</v>
      </c>
    </row>
    <row r="5656" spans="1:26" x14ac:dyDescent="0.2">
      <c r="A5656" t="s">
        <v>30</v>
      </c>
      <c r="B5656" t="s">
        <v>59</v>
      </c>
      <c r="C5656" t="s">
        <v>208</v>
      </c>
      <c r="D5656">
        <v>2021</v>
      </c>
      <c r="E5656">
        <v>2</v>
      </c>
      <c r="F5656" s="8">
        <v>2</v>
      </c>
      <c r="G5656" t="s">
        <v>455</v>
      </c>
      <c r="H5656" t="s">
        <v>151</v>
      </c>
      <c r="I5656">
        <f>VLOOKUP(B5656,Information_sites!D:E,2,FALSE)</f>
        <v>-24.097747999999999</v>
      </c>
      <c r="J5656">
        <f>VLOOKUP(B5656,Information_sites!D:F,3,FALSE)</f>
        <v>-45.688487000000002</v>
      </c>
      <c r="K5656">
        <v>7</v>
      </c>
      <c r="L5656">
        <v>126</v>
      </c>
      <c r="M5656">
        <v>40</v>
      </c>
      <c r="N5656">
        <v>3.8</v>
      </c>
      <c r="O5656">
        <v>14</v>
      </c>
      <c r="P5656" s="5">
        <v>0.46875</v>
      </c>
      <c r="Q5656" s="5">
        <v>0.47499999999999998</v>
      </c>
      <c r="R5656">
        <v>26</v>
      </c>
      <c r="S5656" t="s">
        <v>49</v>
      </c>
      <c r="T5656">
        <v>1</v>
      </c>
      <c r="U5656">
        <v>8</v>
      </c>
      <c r="X5656" t="str">
        <f>VLOOKUP($S5656,Taxonomic!A:D,2,FALSE)</f>
        <v>acanthuridae</v>
      </c>
      <c r="Y5656" t="str">
        <f>VLOOKUP(S5656,Taxonomic!A:D,3,FALSE)</f>
        <v>acanthurus</v>
      </c>
      <c r="Z5656" t="str">
        <f>VLOOKUP(S5656,Taxonomic!A:D,4,FALSE)</f>
        <v>chirurgus</v>
      </c>
    </row>
    <row r="5657" spans="1:26" x14ac:dyDescent="0.2">
      <c r="A5657" t="s">
        <v>30</v>
      </c>
      <c r="B5657" t="s">
        <v>59</v>
      </c>
      <c r="C5657" t="s">
        <v>208</v>
      </c>
      <c r="D5657">
        <v>2021</v>
      </c>
      <c r="E5657">
        <v>2</v>
      </c>
      <c r="F5657" s="8">
        <v>2</v>
      </c>
      <c r="G5657" t="s">
        <v>455</v>
      </c>
      <c r="H5657" t="s">
        <v>151</v>
      </c>
      <c r="I5657">
        <f>VLOOKUP(B5657,Information_sites!D:E,2,FALSE)</f>
        <v>-24.097747999999999</v>
      </c>
      <c r="J5657">
        <f>VLOOKUP(B5657,Information_sites!D:F,3,FALSE)</f>
        <v>-45.688487000000002</v>
      </c>
      <c r="K5657">
        <v>7</v>
      </c>
      <c r="L5657">
        <v>126</v>
      </c>
      <c r="M5657">
        <v>40</v>
      </c>
      <c r="N5657">
        <v>3.8</v>
      </c>
      <c r="O5657">
        <v>14</v>
      </c>
      <c r="P5657" s="5">
        <v>0.46875</v>
      </c>
      <c r="Q5657" s="5">
        <v>0.47499999999999998</v>
      </c>
      <c r="R5657">
        <v>26</v>
      </c>
      <c r="S5657" t="s">
        <v>49</v>
      </c>
      <c r="T5657">
        <v>1</v>
      </c>
      <c r="U5657">
        <v>12</v>
      </c>
      <c r="X5657" t="str">
        <f>VLOOKUP($S5657,Taxonomic!A:D,2,FALSE)</f>
        <v>acanthuridae</v>
      </c>
      <c r="Y5657" t="str">
        <f>VLOOKUP(S5657,Taxonomic!A:D,3,FALSE)</f>
        <v>acanthurus</v>
      </c>
      <c r="Z5657" t="str">
        <f>VLOOKUP(S5657,Taxonomic!A:D,4,FALSE)</f>
        <v>chirurgus</v>
      </c>
    </row>
    <row r="5658" spans="1:26" x14ac:dyDescent="0.2">
      <c r="A5658" t="s">
        <v>30</v>
      </c>
      <c r="B5658" t="s">
        <v>59</v>
      </c>
      <c r="C5658" t="s">
        <v>208</v>
      </c>
      <c r="D5658">
        <v>2021</v>
      </c>
      <c r="E5658">
        <v>2</v>
      </c>
      <c r="F5658" s="8">
        <v>2</v>
      </c>
      <c r="G5658" t="s">
        <v>455</v>
      </c>
      <c r="H5658" t="s">
        <v>151</v>
      </c>
      <c r="I5658">
        <f>VLOOKUP(B5658,Information_sites!D:E,2,FALSE)</f>
        <v>-24.097747999999999</v>
      </c>
      <c r="J5658">
        <f>VLOOKUP(B5658,Information_sites!D:F,3,FALSE)</f>
        <v>-45.688487000000002</v>
      </c>
      <c r="K5658">
        <v>7</v>
      </c>
      <c r="L5658">
        <v>126</v>
      </c>
      <c r="M5658">
        <v>40</v>
      </c>
      <c r="N5658">
        <v>3.8</v>
      </c>
      <c r="O5658">
        <v>14</v>
      </c>
      <c r="P5658" s="5">
        <v>0.46875</v>
      </c>
      <c r="Q5658" s="5">
        <v>0.47499999999999998</v>
      </c>
      <c r="R5658">
        <v>26</v>
      </c>
      <c r="S5658" t="s">
        <v>75</v>
      </c>
      <c r="T5658">
        <v>1</v>
      </c>
      <c r="U5658">
        <v>40</v>
      </c>
      <c r="X5658" t="str">
        <f>VLOOKUP($S5658,Taxonomic!A:D,2,FALSE)</f>
        <v>labridae</v>
      </c>
      <c r="Y5658" t="str">
        <f>VLOOKUP(S5658,Taxonomic!A:D,3,FALSE)</f>
        <v>halichoeres</v>
      </c>
      <c r="Z5658" t="str">
        <f>VLOOKUP(S5658,Taxonomic!A:D,4,FALSE)</f>
        <v>brasiliensis</v>
      </c>
    </row>
    <row r="5659" spans="1:26" x14ac:dyDescent="0.2">
      <c r="A5659" t="s">
        <v>30</v>
      </c>
      <c r="B5659" t="s">
        <v>59</v>
      </c>
      <c r="C5659" t="s">
        <v>208</v>
      </c>
      <c r="D5659">
        <v>2021</v>
      </c>
      <c r="E5659">
        <v>2</v>
      </c>
      <c r="F5659" s="8">
        <v>2</v>
      </c>
      <c r="G5659" t="s">
        <v>455</v>
      </c>
      <c r="H5659" t="s">
        <v>151</v>
      </c>
      <c r="I5659">
        <f>VLOOKUP(B5659,Information_sites!D:E,2,FALSE)</f>
        <v>-24.097747999999999</v>
      </c>
      <c r="J5659">
        <f>VLOOKUP(B5659,Information_sites!D:F,3,FALSE)</f>
        <v>-45.688487000000002</v>
      </c>
      <c r="K5659">
        <v>7</v>
      </c>
      <c r="L5659">
        <v>126</v>
      </c>
      <c r="M5659">
        <v>40</v>
      </c>
      <c r="N5659">
        <v>3.8</v>
      </c>
      <c r="O5659">
        <v>14</v>
      </c>
      <c r="P5659" s="5">
        <v>0.46875</v>
      </c>
      <c r="Q5659" s="5">
        <v>0.47499999999999998</v>
      </c>
      <c r="R5659">
        <v>26</v>
      </c>
      <c r="S5659" t="s">
        <v>61</v>
      </c>
      <c r="T5659">
        <v>1</v>
      </c>
      <c r="U5659">
        <v>10</v>
      </c>
      <c r="X5659" t="str">
        <f>VLOOKUP($S5659,Taxonomic!A:D,2,FALSE)</f>
        <v>acanthuridae</v>
      </c>
      <c r="Y5659" t="str">
        <f>VLOOKUP(S5659,Taxonomic!A:D,3,FALSE)</f>
        <v>acanthurus</v>
      </c>
      <c r="Z5659" t="str">
        <f>VLOOKUP(S5659,Taxonomic!A:D,4,FALSE)</f>
        <v>bahianus</v>
      </c>
    </row>
    <row r="5660" spans="1:26" x14ac:dyDescent="0.2">
      <c r="A5660" t="s">
        <v>30</v>
      </c>
      <c r="B5660" t="s">
        <v>59</v>
      </c>
      <c r="C5660" t="s">
        <v>208</v>
      </c>
      <c r="D5660">
        <v>2021</v>
      </c>
      <c r="E5660">
        <v>2</v>
      </c>
      <c r="F5660" s="8">
        <v>2</v>
      </c>
      <c r="G5660" t="s">
        <v>455</v>
      </c>
      <c r="H5660" t="s">
        <v>151</v>
      </c>
      <c r="I5660">
        <f>VLOOKUP(B5660,Information_sites!D:E,2,FALSE)</f>
        <v>-24.097747999999999</v>
      </c>
      <c r="J5660">
        <f>VLOOKUP(B5660,Information_sites!D:F,3,FALSE)</f>
        <v>-45.688487000000002</v>
      </c>
      <c r="K5660">
        <v>7</v>
      </c>
      <c r="L5660">
        <v>126</v>
      </c>
      <c r="M5660">
        <v>40</v>
      </c>
      <c r="N5660">
        <v>3.8</v>
      </c>
      <c r="O5660">
        <v>14</v>
      </c>
      <c r="P5660" s="5">
        <v>0.46875</v>
      </c>
      <c r="Q5660" s="5">
        <v>0.47499999999999998</v>
      </c>
      <c r="R5660">
        <v>26</v>
      </c>
      <c r="S5660" t="s">
        <v>55</v>
      </c>
      <c r="T5660">
        <v>2</v>
      </c>
      <c r="U5660">
        <v>3</v>
      </c>
      <c r="X5660" t="str">
        <f>VLOOKUP($S5660,Taxonomic!A:D,2,FALSE)</f>
        <v>blenniidae</v>
      </c>
      <c r="Y5660" t="str">
        <f>VLOOKUP(S5660,Taxonomic!A:D,3,FALSE)</f>
        <v>parablennius</v>
      </c>
      <c r="Z5660" t="str">
        <f>VLOOKUP(S5660,Taxonomic!A:D,4,FALSE)</f>
        <v>pilicornis</v>
      </c>
    </row>
    <row r="5661" spans="1:26" x14ac:dyDescent="0.2">
      <c r="A5661" t="s">
        <v>30</v>
      </c>
      <c r="B5661" t="s">
        <v>59</v>
      </c>
      <c r="C5661" t="s">
        <v>208</v>
      </c>
      <c r="D5661">
        <v>2021</v>
      </c>
      <c r="E5661">
        <v>2</v>
      </c>
      <c r="F5661" s="8">
        <v>2</v>
      </c>
      <c r="G5661" t="s">
        <v>455</v>
      </c>
      <c r="H5661" t="s">
        <v>151</v>
      </c>
      <c r="I5661">
        <f>VLOOKUP(B5661,Information_sites!D:E,2,FALSE)</f>
        <v>-24.097747999999999</v>
      </c>
      <c r="J5661">
        <f>VLOOKUP(B5661,Information_sites!D:F,3,FALSE)</f>
        <v>-45.688487000000002</v>
      </c>
      <c r="K5661">
        <v>7</v>
      </c>
      <c r="L5661">
        <v>126</v>
      </c>
      <c r="M5661">
        <v>40</v>
      </c>
      <c r="N5661">
        <v>3.8</v>
      </c>
      <c r="O5661">
        <v>14</v>
      </c>
      <c r="P5661" s="5">
        <v>0.46875</v>
      </c>
      <c r="Q5661" s="5">
        <v>0.47499999999999998</v>
      </c>
      <c r="R5661">
        <v>26</v>
      </c>
      <c r="S5661" t="s">
        <v>55</v>
      </c>
      <c r="T5661">
        <v>1</v>
      </c>
      <c r="U5661">
        <v>4</v>
      </c>
      <c r="X5661" t="str">
        <f>VLOOKUP($S5661,Taxonomic!A:D,2,FALSE)</f>
        <v>blenniidae</v>
      </c>
      <c r="Y5661" t="str">
        <f>VLOOKUP(S5661,Taxonomic!A:D,3,FALSE)</f>
        <v>parablennius</v>
      </c>
      <c r="Z5661" t="str">
        <f>VLOOKUP(S5661,Taxonomic!A:D,4,FALSE)</f>
        <v>pilicornis</v>
      </c>
    </row>
    <row r="5662" spans="1:26" x14ac:dyDescent="0.2">
      <c r="A5662" t="s">
        <v>30</v>
      </c>
      <c r="B5662" t="s">
        <v>59</v>
      </c>
      <c r="C5662" t="s">
        <v>208</v>
      </c>
      <c r="D5662">
        <v>2021</v>
      </c>
      <c r="E5662">
        <v>2</v>
      </c>
      <c r="F5662" s="8">
        <v>2</v>
      </c>
      <c r="G5662" t="s">
        <v>455</v>
      </c>
      <c r="H5662" t="s">
        <v>151</v>
      </c>
      <c r="I5662">
        <f>VLOOKUP(B5662,Information_sites!D:E,2,FALSE)</f>
        <v>-24.097747999999999</v>
      </c>
      <c r="J5662">
        <f>VLOOKUP(B5662,Information_sites!D:F,3,FALSE)</f>
        <v>-45.688487000000002</v>
      </c>
      <c r="K5662">
        <v>7</v>
      </c>
      <c r="L5662">
        <v>126</v>
      </c>
      <c r="M5662">
        <v>40</v>
      </c>
      <c r="N5662">
        <v>3.8</v>
      </c>
      <c r="O5662">
        <v>14</v>
      </c>
      <c r="P5662" s="5">
        <v>0.46875</v>
      </c>
      <c r="Q5662" s="5">
        <v>0.47499999999999998</v>
      </c>
      <c r="R5662">
        <v>26</v>
      </c>
      <c r="S5662" t="s">
        <v>53</v>
      </c>
      <c r="T5662">
        <v>1</v>
      </c>
      <c r="U5662">
        <v>12</v>
      </c>
      <c r="X5662" t="str">
        <f>VLOOKUP($S5662,Taxonomic!A:D,2,FALSE)</f>
        <v>labrisomidae</v>
      </c>
      <c r="Y5662" t="str">
        <f>VLOOKUP(S5662,Taxonomic!A:D,3,FALSE)</f>
        <v>labrisomus</v>
      </c>
      <c r="Z5662" t="str">
        <f>VLOOKUP(S5662,Taxonomic!A:D,4,FALSE)</f>
        <v>nuchipinnis</v>
      </c>
    </row>
    <row r="5663" spans="1:26" x14ac:dyDescent="0.2">
      <c r="A5663" t="s">
        <v>30</v>
      </c>
      <c r="B5663" t="s">
        <v>59</v>
      </c>
      <c r="C5663" t="s">
        <v>208</v>
      </c>
      <c r="D5663">
        <v>2021</v>
      </c>
      <c r="E5663">
        <v>2</v>
      </c>
      <c r="F5663" s="8">
        <v>2</v>
      </c>
      <c r="G5663" t="s">
        <v>455</v>
      </c>
      <c r="H5663" t="s">
        <v>151</v>
      </c>
      <c r="I5663">
        <f>VLOOKUP(B5663,Information_sites!D:E,2,FALSE)</f>
        <v>-24.097747999999999</v>
      </c>
      <c r="J5663">
        <f>VLOOKUP(B5663,Information_sites!D:F,3,FALSE)</f>
        <v>-45.688487000000002</v>
      </c>
      <c r="K5663">
        <v>7</v>
      </c>
      <c r="L5663">
        <v>126</v>
      </c>
      <c r="M5663">
        <v>40</v>
      </c>
      <c r="N5663">
        <v>3.8</v>
      </c>
      <c r="O5663">
        <v>14</v>
      </c>
      <c r="P5663" s="5">
        <v>0.46875</v>
      </c>
      <c r="Q5663" s="5">
        <v>0.47499999999999998</v>
      </c>
      <c r="R5663">
        <v>26</v>
      </c>
      <c r="S5663" t="s">
        <v>57</v>
      </c>
      <c r="T5663">
        <v>1</v>
      </c>
      <c r="U5663">
        <v>5</v>
      </c>
      <c r="V5663" t="s">
        <v>142</v>
      </c>
      <c r="X5663" t="str">
        <f>VLOOKUP($S5663,Taxonomic!A:D,2,FALSE)</f>
        <v>scaridae</v>
      </c>
      <c r="Y5663" t="str">
        <f>VLOOKUP(S5663,Taxonomic!A:D,3,FALSE)</f>
        <v>sparisoma</v>
      </c>
      <c r="Z5663" t="str">
        <f>VLOOKUP(S5663,Taxonomic!A:D,4,FALSE)</f>
        <v>frondosum</v>
      </c>
    </row>
    <row r="5664" spans="1:26" x14ac:dyDescent="0.2">
      <c r="A5664" t="s">
        <v>30</v>
      </c>
      <c r="B5664" t="s">
        <v>59</v>
      </c>
      <c r="C5664" t="s">
        <v>208</v>
      </c>
      <c r="D5664">
        <v>2021</v>
      </c>
      <c r="E5664">
        <v>2</v>
      </c>
      <c r="F5664" s="8">
        <v>2</v>
      </c>
      <c r="G5664" t="s">
        <v>455</v>
      </c>
      <c r="H5664" t="s">
        <v>151</v>
      </c>
      <c r="I5664">
        <f>VLOOKUP(B5664,Information_sites!D:E,2,FALSE)</f>
        <v>-24.097747999999999</v>
      </c>
      <c r="J5664">
        <f>VLOOKUP(B5664,Information_sites!D:F,3,FALSE)</f>
        <v>-45.688487000000002</v>
      </c>
      <c r="K5664">
        <v>7</v>
      </c>
      <c r="L5664">
        <v>126</v>
      </c>
      <c r="M5664">
        <v>40</v>
      </c>
      <c r="N5664">
        <v>3.8</v>
      </c>
      <c r="O5664">
        <v>14</v>
      </c>
      <c r="P5664" s="5">
        <v>0.46875</v>
      </c>
      <c r="Q5664" s="5">
        <v>0.47499999999999998</v>
      </c>
      <c r="R5664">
        <v>26</v>
      </c>
      <c r="S5664" t="s">
        <v>69</v>
      </c>
      <c r="T5664">
        <v>1</v>
      </c>
      <c r="U5664">
        <v>4</v>
      </c>
      <c r="X5664" t="str">
        <f>VLOOKUP($S5664,Taxonomic!A:D,2,FALSE)</f>
        <v>labrisomidae</v>
      </c>
      <c r="Y5664" t="str">
        <f>VLOOKUP(S5664,Taxonomic!A:D,3,FALSE)</f>
        <v>malacoctenus</v>
      </c>
      <c r="Z5664" t="str">
        <f>VLOOKUP(S5664,Taxonomic!A:D,4,FALSE)</f>
        <v>delalandii</v>
      </c>
    </row>
    <row r="5665" spans="1:26" x14ac:dyDescent="0.2">
      <c r="A5665" t="s">
        <v>30</v>
      </c>
      <c r="B5665" t="s">
        <v>59</v>
      </c>
      <c r="C5665" t="s">
        <v>208</v>
      </c>
      <c r="D5665">
        <v>2021</v>
      </c>
      <c r="E5665">
        <v>2</v>
      </c>
      <c r="F5665" s="8">
        <v>2</v>
      </c>
      <c r="G5665" t="s">
        <v>455</v>
      </c>
      <c r="H5665" t="s">
        <v>151</v>
      </c>
      <c r="I5665">
        <f>VLOOKUP(B5665,Information_sites!D:E,2,FALSE)</f>
        <v>-24.097747999999999</v>
      </c>
      <c r="J5665">
        <f>VLOOKUP(B5665,Information_sites!D:F,3,FALSE)</f>
        <v>-45.688487000000002</v>
      </c>
      <c r="K5665">
        <v>7</v>
      </c>
      <c r="L5665">
        <v>126</v>
      </c>
      <c r="M5665">
        <v>40</v>
      </c>
      <c r="N5665">
        <v>3.8</v>
      </c>
      <c r="O5665">
        <v>14</v>
      </c>
      <c r="P5665" s="5">
        <v>0.46875</v>
      </c>
      <c r="Q5665" s="5">
        <v>0.47499999999999998</v>
      </c>
      <c r="R5665">
        <v>26</v>
      </c>
      <c r="S5665" t="s">
        <v>46</v>
      </c>
      <c r="T5665">
        <v>2</v>
      </c>
      <c r="U5665">
        <v>10</v>
      </c>
      <c r="X5665" t="str">
        <f>VLOOKUP($S5665,Taxonomic!A:D,2,FALSE)</f>
        <v>pomacentridae</v>
      </c>
      <c r="Y5665" t="str">
        <f>VLOOKUP(S5665,Taxonomic!A:D,3,FALSE)</f>
        <v>stegastes</v>
      </c>
      <c r="Z5665" t="str">
        <f>VLOOKUP(S5665,Taxonomic!A:D,4,FALSE)</f>
        <v>fuscus</v>
      </c>
    </row>
    <row r="5666" spans="1:26" x14ac:dyDescent="0.2">
      <c r="A5666" t="s">
        <v>30</v>
      </c>
      <c r="B5666" t="s">
        <v>59</v>
      </c>
      <c r="C5666" t="s">
        <v>208</v>
      </c>
      <c r="D5666">
        <v>2021</v>
      </c>
      <c r="E5666">
        <v>2</v>
      </c>
      <c r="F5666" s="8">
        <v>2</v>
      </c>
      <c r="G5666" t="s">
        <v>455</v>
      </c>
      <c r="H5666" t="s">
        <v>151</v>
      </c>
      <c r="I5666">
        <f>VLOOKUP(B5666,Information_sites!D:E,2,FALSE)</f>
        <v>-24.097747999999999</v>
      </c>
      <c r="J5666">
        <f>VLOOKUP(B5666,Information_sites!D:F,3,FALSE)</f>
        <v>-45.688487000000002</v>
      </c>
      <c r="K5666">
        <v>7</v>
      </c>
      <c r="L5666">
        <v>126</v>
      </c>
      <c r="M5666">
        <v>40</v>
      </c>
      <c r="N5666">
        <v>3.8</v>
      </c>
      <c r="O5666">
        <v>14</v>
      </c>
      <c r="P5666" s="5">
        <v>0.46875</v>
      </c>
      <c r="Q5666" s="5">
        <v>0.47499999999999998</v>
      </c>
      <c r="R5666">
        <v>26</v>
      </c>
      <c r="S5666" t="s">
        <v>46</v>
      </c>
      <c r="T5666">
        <v>4</v>
      </c>
      <c r="U5666">
        <v>12</v>
      </c>
      <c r="X5666" t="str">
        <f>VLOOKUP($S5666,Taxonomic!A:D,2,FALSE)</f>
        <v>pomacentridae</v>
      </c>
      <c r="Y5666" t="str">
        <f>VLOOKUP(S5666,Taxonomic!A:D,3,FALSE)</f>
        <v>stegastes</v>
      </c>
      <c r="Z5666" t="str">
        <f>VLOOKUP(S5666,Taxonomic!A:D,4,FALSE)</f>
        <v>fuscus</v>
      </c>
    </row>
    <row r="5667" spans="1:26" x14ac:dyDescent="0.2">
      <c r="A5667" t="s">
        <v>30</v>
      </c>
      <c r="B5667" t="s">
        <v>59</v>
      </c>
      <c r="C5667" t="s">
        <v>208</v>
      </c>
      <c r="D5667">
        <v>2021</v>
      </c>
      <c r="E5667">
        <v>2</v>
      </c>
      <c r="F5667" s="8">
        <v>2</v>
      </c>
      <c r="G5667" t="s">
        <v>455</v>
      </c>
      <c r="H5667" t="s">
        <v>151</v>
      </c>
      <c r="I5667">
        <f>VLOOKUP(B5667,Information_sites!D:E,2,FALSE)</f>
        <v>-24.097747999999999</v>
      </c>
      <c r="J5667">
        <f>VLOOKUP(B5667,Information_sites!D:F,3,FALSE)</f>
        <v>-45.688487000000002</v>
      </c>
      <c r="K5667">
        <v>8</v>
      </c>
      <c r="L5667">
        <v>127</v>
      </c>
      <c r="M5667">
        <v>40</v>
      </c>
      <c r="N5667">
        <v>2.6</v>
      </c>
      <c r="O5667">
        <v>14</v>
      </c>
      <c r="P5667" s="5">
        <v>0.47708333333333303</v>
      </c>
      <c r="Q5667" s="5">
        <v>0.48194444444444401</v>
      </c>
      <c r="R5667">
        <v>26</v>
      </c>
      <c r="S5667" t="s">
        <v>33</v>
      </c>
      <c r="T5667">
        <v>3</v>
      </c>
      <c r="U5667">
        <v>10</v>
      </c>
      <c r="X5667" t="str">
        <f>VLOOKUP($S5667,Taxonomic!A:D,2,FALSE)</f>
        <v>pomacentridae</v>
      </c>
      <c r="Y5667" t="str">
        <f>VLOOKUP(S5667,Taxonomic!A:D,3,FALSE)</f>
        <v>abudefduf</v>
      </c>
      <c r="Z5667" t="str">
        <f>VLOOKUP(S5667,Taxonomic!A:D,4,FALSE)</f>
        <v>saxatilis</v>
      </c>
    </row>
    <row r="5668" spans="1:26" x14ac:dyDescent="0.2">
      <c r="A5668" t="s">
        <v>30</v>
      </c>
      <c r="B5668" t="s">
        <v>59</v>
      </c>
      <c r="C5668" t="s">
        <v>208</v>
      </c>
      <c r="D5668">
        <v>2021</v>
      </c>
      <c r="E5668">
        <v>2</v>
      </c>
      <c r="F5668" s="8">
        <v>2</v>
      </c>
      <c r="G5668" t="s">
        <v>455</v>
      </c>
      <c r="H5668" t="s">
        <v>151</v>
      </c>
      <c r="I5668">
        <f>VLOOKUP(B5668,Information_sites!D:E,2,FALSE)</f>
        <v>-24.097747999999999</v>
      </c>
      <c r="J5668">
        <f>VLOOKUP(B5668,Information_sites!D:F,3,FALSE)</f>
        <v>-45.688487000000002</v>
      </c>
      <c r="K5668">
        <v>8</v>
      </c>
      <c r="L5668">
        <v>127</v>
      </c>
      <c r="M5668">
        <v>40</v>
      </c>
      <c r="N5668">
        <v>2.6</v>
      </c>
      <c r="O5668">
        <v>14</v>
      </c>
      <c r="P5668" s="5">
        <v>0.47708333333333303</v>
      </c>
      <c r="Q5668" s="5">
        <v>0.48194444444444401</v>
      </c>
      <c r="R5668">
        <v>26</v>
      </c>
      <c r="S5668" t="s">
        <v>33</v>
      </c>
      <c r="T5668">
        <v>4</v>
      </c>
      <c r="U5668">
        <v>12</v>
      </c>
      <c r="X5668" t="str">
        <f>VLOOKUP($S5668,Taxonomic!A:D,2,FALSE)</f>
        <v>pomacentridae</v>
      </c>
      <c r="Y5668" t="str">
        <f>VLOOKUP(S5668,Taxonomic!A:D,3,FALSE)</f>
        <v>abudefduf</v>
      </c>
      <c r="Z5668" t="str">
        <f>VLOOKUP(S5668,Taxonomic!A:D,4,FALSE)</f>
        <v>saxatilis</v>
      </c>
    </row>
    <row r="5669" spans="1:26" x14ac:dyDescent="0.2">
      <c r="A5669" t="s">
        <v>30</v>
      </c>
      <c r="B5669" t="s">
        <v>59</v>
      </c>
      <c r="C5669" t="s">
        <v>208</v>
      </c>
      <c r="D5669">
        <v>2021</v>
      </c>
      <c r="E5669">
        <v>2</v>
      </c>
      <c r="F5669" s="8">
        <v>2</v>
      </c>
      <c r="G5669" t="s">
        <v>455</v>
      </c>
      <c r="H5669" t="s">
        <v>151</v>
      </c>
      <c r="I5669">
        <f>VLOOKUP(B5669,Information_sites!D:E,2,FALSE)</f>
        <v>-24.097747999999999</v>
      </c>
      <c r="J5669">
        <f>VLOOKUP(B5669,Information_sites!D:F,3,FALSE)</f>
        <v>-45.688487000000002</v>
      </c>
      <c r="K5669">
        <v>8</v>
      </c>
      <c r="L5669">
        <v>127</v>
      </c>
      <c r="M5669">
        <v>40</v>
      </c>
      <c r="N5669">
        <v>2.6</v>
      </c>
      <c r="O5669">
        <v>14</v>
      </c>
      <c r="P5669" s="5">
        <v>0.47708333333333303</v>
      </c>
      <c r="Q5669" s="5">
        <v>0.48194444444444401</v>
      </c>
      <c r="R5669">
        <v>26</v>
      </c>
      <c r="S5669" t="s">
        <v>33</v>
      </c>
      <c r="T5669">
        <v>32</v>
      </c>
      <c r="U5669">
        <v>15</v>
      </c>
      <c r="X5669" t="str">
        <f>VLOOKUP($S5669,Taxonomic!A:D,2,FALSE)</f>
        <v>pomacentridae</v>
      </c>
      <c r="Y5669" t="str">
        <f>VLOOKUP(S5669,Taxonomic!A:D,3,FALSE)</f>
        <v>abudefduf</v>
      </c>
      <c r="Z5669" t="str">
        <f>VLOOKUP(S5669,Taxonomic!A:D,4,FALSE)</f>
        <v>saxatilis</v>
      </c>
    </row>
    <row r="5670" spans="1:26" x14ac:dyDescent="0.2">
      <c r="A5670" t="s">
        <v>30</v>
      </c>
      <c r="B5670" t="s">
        <v>59</v>
      </c>
      <c r="C5670" t="s">
        <v>208</v>
      </c>
      <c r="D5670">
        <v>2021</v>
      </c>
      <c r="E5670">
        <v>2</v>
      </c>
      <c r="F5670" s="8">
        <v>2</v>
      </c>
      <c r="G5670" t="s">
        <v>455</v>
      </c>
      <c r="H5670" t="s">
        <v>151</v>
      </c>
      <c r="I5670">
        <f>VLOOKUP(B5670,Information_sites!D:E,2,FALSE)</f>
        <v>-24.097747999999999</v>
      </c>
      <c r="J5670">
        <f>VLOOKUP(B5670,Information_sites!D:F,3,FALSE)</f>
        <v>-45.688487000000002</v>
      </c>
      <c r="K5670">
        <v>8</v>
      </c>
      <c r="L5670">
        <v>127</v>
      </c>
      <c r="M5670">
        <v>40</v>
      </c>
      <c r="N5670">
        <v>2.6</v>
      </c>
      <c r="O5670">
        <v>14</v>
      </c>
      <c r="P5670" s="5">
        <v>0.47708333333333303</v>
      </c>
      <c r="Q5670" s="5">
        <v>0.48194444444444401</v>
      </c>
      <c r="R5670">
        <v>26</v>
      </c>
      <c r="S5670" t="s">
        <v>33</v>
      </c>
      <c r="T5670">
        <v>9</v>
      </c>
      <c r="U5670">
        <v>17</v>
      </c>
      <c r="X5670" t="str">
        <f>VLOOKUP($S5670,Taxonomic!A:D,2,FALSE)</f>
        <v>pomacentridae</v>
      </c>
      <c r="Y5670" t="str">
        <f>VLOOKUP(S5670,Taxonomic!A:D,3,FALSE)</f>
        <v>abudefduf</v>
      </c>
      <c r="Z5670" t="str">
        <f>VLOOKUP(S5670,Taxonomic!A:D,4,FALSE)</f>
        <v>saxatilis</v>
      </c>
    </row>
    <row r="5671" spans="1:26" x14ac:dyDescent="0.2">
      <c r="A5671" t="s">
        <v>30</v>
      </c>
      <c r="B5671" t="s">
        <v>59</v>
      </c>
      <c r="C5671" t="s">
        <v>208</v>
      </c>
      <c r="D5671">
        <v>2021</v>
      </c>
      <c r="E5671">
        <v>2</v>
      </c>
      <c r="F5671" s="8">
        <v>2</v>
      </c>
      <c r="G5671" t="s">
        <v>455</v>
      </c>
      <c r="H5671" t="s">
        <v>151</v>
      </c>
      <c r="I5671">
        <f>VLOOKUP(B5671,Information_sites!D:E,2,FALSE)</f>
        <v>-24.097747999999999</v>
      </c>
      <c r="J5671">
        <f>VLOOKUP(B5671,Information_sites!D:F,3,FALSE)</f>
        <v>-45.688487000000002</v>
      </c>
      <c r="K5671">
        <v>8</v>
      </c>
      <c r="L5671">
        <v>127</v>
      </c>
      <c r="M5671">
        <v>40</v>
      </c>
      <c r="N5671">
        <v>2.6</v>
      </c>
      <c r="O5671">
        <v>14</v>
      </c>
      <c r="P5671" s="5">
        <v>0.47708333333333303</v>
      </c>
      <c r="Q5671" s="5">
        <v>0.48194444444444401</v>
      </c>
      <c r="R5671">
        <v>26</v>
      </c>
      <c r="S5671" t="s">
        <v>64</v>
      </c>
      <c r="T5671">
        <v>1</v>
      </c>
      <c r="U5671">
        <v>23</v>
      </c>
      <c r="X5671" t="str">
        <f>VLOOKUP($S5671,Taxonomic!A:D,2,FALSE)</f>
        <v>kyphosidae</v>
      </c>
      <c r="Y5671" t="str">
        <f>VLOOKUP(S5671,Taxonomic!A:D,3,FALSE)</f>
        <v>kyphosus</v>
      </c>
      <c r="Z5671" t="str">
        <f>VLOOKUP(S5671,Taxonomic!A:D,4,FALSE)</f>
        <v>vaigiensis</v>
      </c>
    </row>
    <row r="5672" spans="1:26" x14ac:dyDescent="0.2">
      <c r="A5672" t="s">
        <v>30</v>
      </c>
      <c r="B5672" t="s">
        <v>59</v>
      </c>
      <c r="C5672" t="s">
        <v>208</v>
      </c>
      <c r="D5672">
        <v>2021</v>
      </c>
      <c r="E5672">
        <v>2</v>
      </c>
      <c r="F5672" s="8">
        <v>2</v>
      </c>
      <c r="G5672" t="s">
        <v>455</v>
      </c>
      <c r="H5672" t="s">
        <v>151</v>
      </c>
      <c r="I5672">
        <f>VLOOKUP(B5672,Information_sites!D:E,2,FALSE)</f>
        <v>-24.097747999999999</v>
      </c>
      <c r="J5672">
        <f>VLOOKUP(B5672,Information_sites!D:F,3,FALSE)</f>
        <v>-45.688487000000002</v>
      </c>
      <c r="K5672">
        <v>8</v>
      </c>
      <c r="L5672">
        <v>127</v>
      </c>
      <c r="M5672">
        <v>40</v>
      </c>
      <c r="N5672">
        <v>2.6</v>
      </c>
      <c r="O5672">
        <v>14</v>
      </c>
      <c r="P5672" s="5">
        <v>0.47708333333333303</v>
      </c>
      <c r="Q5672" s="5">
        <v>0.48194444444444401</v>
      </c>
      <c r="R5672">
        <v>26</v>
      </c>
      <c r="S5672" t="s">
        <v>64</v>
      </c>
      <c r="T5672">
        <v>1</v>
      </c>
      <c r="U5672">
        <v>35</v>
      </c>
      <c r="X5672" t="str">
        <f>VLOOKUP($S5672,Taxonomic!A:D,2,FALSE)</f>
        <v>kyphosidae</v>
      </c>
      <c r="Y5672" t="str">
        <f>VLOOKUP(S5672,Taxonomic!A:D,3,FALSE)</f>
        <v>kyphosus</v>
      </c>
      <c r="Z5672" t="str">
        <f>VLOOKUP(S5672,Taxonomic!A:D,4,FALSE)</f>
        <v>vaigiensis</v>
      </c>
    </row>
    <row r="5673" spans="1:26" x14ac:dyDescent="0.2">
      <c r="A5673" t="s">
        <v>30</v>
      </c>
      <c r="B5673" t="s">
        <v>59</v>
      </c>
      <c r="C5673" t="s">
        <v>208</v>
      </c>
      <c r="D5673">
        <v>2021</v>
      </c>
      <c r="E5673">
        <v>2</v>
      </c>
      <c r="F5673" s="8">
        <v>2</v>
      </c>
      <c r="G5673" t="s">
        <v>455</v>
      </c>
      <c r="H5673" t="s">
        <v>151</v>
      </c>
      <c r="I5673">
        <f>VLOOKUP(B5673,Information_sites!D:E,2,FALSE)</f>
        <v>-24.097747999999999</v>
      </c>
      <c r="J5673">
        <f>VLOOKUP(B5673,Information_sites!D:F,3,FALSE)</f>
        <v>-45.688487000000002</v>
      </c>
      <c r="K5673">
        <v>8</v>
      </c>
      <c r="L5673">
        <v>127</v>
      </c>
      <c r="M5673">
        <v>40</v>
      </c>
      <c r="N5673">
        <v>2.6</v>
      </c>
      <c r="O5673">
        <v>14</v>
      </c>
      <c r="P5673" s="5">
        <v>0.47708333333333303</v>
      </c>
      <c r="Q5673" s="5">
        <v>0.48194444444444401</v>
      </c>
      <c r="R5673">
        <v>26</v>
      </c>
      <c r="S5673" t="s">
        <v>64</v>
      </c>
      <c r="T5673">
        <v>1</v>
      </c>
      <c r="U5673">
        <v>40</v>
      </c>
      <c r="X5673" t="str">
        <f>VLOOKUP($S5673,Taxonomic!A:D,2,FALSE)</f>
        <v>kyphosidae</v>
      </c>
      <c r="Y5673" t="str">
        <f>VLOOKUP(S5673,Taxonomic!A:D,3,FALSE)</f>
        <v>kyphosus</v>
      </c>
      <c r="Z5673" t="str">
        <f>VLOOKUP(S5673,Taxonomic!A:D,4,FALSE)</f>
        <v>vaigiensis</v>
      </c>
    </row>
    <row r="5674" spans="1:26" x14ac:dyDescent="0.2">
      <c r="A5674" t="s">
        <v>30</v>
      </c>
      <c r="B5674" t="s">
        <v>59</v>
      </c>
      <c r="C5674" t="s">
        <v>208</v>
      </c>
      <c r="D5674">
        <v>2021</v>
      </c>
      <c r="E5674">
        <v>2</v>
      </c>
      <c r="F5674" s="8">
        <v>2</v>
      </c>
      <c r="G5674" t="s">
        <v>455</v>
      </c>
      <c r="H5674" t="s">
        <v>151</v>
      </c>
      <c r="I5674">
        <f>VLOOKUP(B5674,Information_sites!D:E,2,FALSE)</f>
        <v>-24.097747999999999</v>
      </c>
      <c r="J5674">
        <f>VLOOKUP(B5674,Information_sites!D:F,3,FALSE)</f>
        <v>-45.688487000000002</v>
      </c>
      <c r="K5674">
        <v>8</v>
      </c>
      <c r="L5674">
        <v>127</v>
      </c>
      <c r="M5674">
        <v>40</v>
      </c>
      <c r="N5674">
        <v>2.6</v>
      </c>
      <c r="O5674">
        <v>14</v>
      </c>
      <c r="P5674" s="5">
        <v>0.47708333333333303</v>
      </c>
      <c r="Q5674" s="5">
        <v>0.48194444444444401</v>
      </c>
      <c r="R5674">
        <v>26</v>
      </c>
      <c r="S5674" t="s">
        <v>39</v>
      </c>
      <c r="T5674">
        <v>55</v>
      </c>
      <c r="U5674">
        <v>5</v>
      </c>
      <c r="X5674" t="str">
        <f>VLOOKUP($S5674,Taxonomic!A:D,2,FALSE)</f>
        <v>haemulidae</v>
      </c>
      <c r="Y5674" t="str">
        <f>VLOOKUP(S5674,Taxonomic!A:D,3,FALSE)</f>
        <v>haemulon</v>
      </c>
      <c r="Z5674" t="str">
        <f>VLOOKUP(S5674,Taxonomic!A:D,4,FALSE)</f>
        <v>aurolineatum</v>
      </c>
    </row>
    <row r="5675" spans="1:26" x14ac:dyDescent="0.2">
      <c r="A5675" t="s">
        <v>30</v>
      </c>
      <c r="B5675" t="s">
        <v>59</v>
      </c>
      <c r="C5675" t="s">
        <v>208</v>
      </c>
      <c r="D5675">
        <v>2021</v>
      </c>
      <c r="E5675">
        <v>2</v>
      </c>
      <c r="F5675" s="8">
        <v>2</v>
      </c>
      <c r="G5675" t="s">
        <v>455</v>
      </c>
      <c r="H5675" t="s">
        <v>151</v>
      </c>
      <c r="I5675">
        <f>VLOOKUP(B5675,Information_sites!D:E,2,FALSE)</f>
        <v>-24.097747999999999</v>
      </c>
      <c r="J5675">
        <f>VLOOKUP(B5675,Information_sites!D:F,3,FALSE)</f>
        <v>-45.688487000000002</v>
      </c>
      <c r="K5675">
        <v>8</v>
      </c>
      <c r="L5675">
        <v>127</v>
      </c>
      <c r="M5675">
        <v>40</v>
      </c>
      <c r="N5675">
        <v>2.6</v>
      </c>
      <c r="O5675">
        <v>14</v>
      </c>
      <c r="P5675" s="5">
        <v>0.47708333333333303</v>
      </c>
      <c r="Q5675" s="5">
        <v>0.48194444444444401</v>
      </c>
      <c r="R5675">
        <v>26</v>
      </c>
      <c r="S5675" t="s">
        <v>39</v>
      </c>
      <c r="T5675">
        <v>35</v>
      </c>
      <c r="U5675">
        <v>15</v>
      </c>
      <c r="X5675" t="str">
        <f>VLOOKUP($S5675,Taxonomic!A:D,2,FALSE)</f>
        <v>haemulidae</v>
      </c>
      <c r="Y5675" t="str">
        <f>VLOOKUP(S5675,Taxonomic!A:D,3,FALSE)</f>
        <v>haemulon</v>
      </c>
      <c r="Z5675" t="str">
        <f>VLOOKUP(S5675,Taxonomic!A:D,4,FALSE)</f>
        <v>aurolineatum</v>
      </c>
    </row>
    <row r="5676" spans="1:26" x14ac:dyDescent="0.2">
      <c r="A5676" t="s">
        <v>30</v>
      </c>
      <c r="B5676" t="s">
        <v>59</v>
      </c>
      <c r="C5676" t="s">
        <v>208</v>
      </c>
      <c r="D5676">
        <v>2021</v>
      </c>
      <c r="E5676">
        <v>2</v>
      </c>
      <c r="F5676" s="8">
        <v>2</v>
      </c>
      <c r="G5676" t="s">
        <v>455</v>
      </c>
      <c r="H5676" t="s">
        <v>151</v>
      </c>
      <c r="I5676">
        <f>VLOOKUP(B5676,Information_sites!D:E,2,FALSE)</f>
        <v>-24.097747999999999</v>
      </c>
      <c r="J5676">
        <f>VLOOKUP(B5676,Information_sites!D:F,3,FALSE)</f>
        <v>-45.688487000000002</v>
      </c>
      <c r="K5676">
        <v>8</v>
      </c>
      <c r="L5676">
        <v>127</v>
      </c>
      <c r="M5676">
        <v>40</v>
      </c>
      <c r="N5676">
        <v>2.6</v>
      </c>
      <c r="O5676">
        <v>14</v>
      </c>
      <c r="P5676" s="5">
        <v>0.47708333333333303</v>
      </c>
      <c r="Q5676" s="5">
        <v>0.48194444444444401</v>
      </c>
      <c r="R5676">
        <v>26</v>
      </c>
      <c r="S5676" t="s">
        <v>57</v>
      </c>
      <c r="T5676">
        <v>1</v>
      </c>
      <c r="U5676">
        <v>38</v>
      </c>
      <c r="V5676" t="s">
        <v>137</v>
      </c>
      <c r="X5676" t="str">
        <f>VLOOKUP($S5676,Taxonomic!A:D,2,FALSE)</f>
        <v>scaridae</v>
      </c>
      <c r="Y5676" t="str">
        <f>VLOOKUP(S5676,Taxonomic!A:D,3,FALSE)</f>
        <v>sparisoma</v>
      </c>
      <c r="Z5676" t="str">
        <f>VLOOKUP(S5676,Taxonomic!A:D,4,FALSE)</f>
        <v>frondosum</v>
      </c>
    </row>
    <row r="5677" spans="1:26" x14ac:dyDescent="0.2">
      <c r="A5677" t="s">
        <v>30</v>
      </c>
      <c r="B5677" t="s">
        <v>59</v>
      </c>
      <c r="C5677" t="s">
        <v>208</v>
      </c>
      <c r="D5677">
        <v>2021</v>
      </c>
      <c r="E5677">
        <v>2</v>
      </c>
      <c r="F5677" s="8">
        <v>2</v>
      </c>
      <c r="G5677" t="s">
        <v>455</v>
      </c>
      <c r="H5677" t="s">
        <v>151</v>
      </c>
      <c r="I5677">
        <f>VLOOKUP(B5677,Information_sites!D:E,2,FALSE)</f>
        <v>-24.097747999999999</v>
      </c>
      <c r="J5677">
        <f>VLOOKUP(B5677,Information_sites!D:F,3,FALSE)</f>
        <v>-45.688487000000002</v>
      </c>
      <c r="K5677">
        <v>8</v>
      </c>
      <c r="L5677">
        <v>127</v>
      </c>
      <c r="M5677">
        <v>40</v>
      </c>
      <c r="N5677">
        <v>2.6</v>
      </c>
      <c r="O5677">
        <v>14</v>
      </c>
      <c r="P5677" s="5">
        <v>0.47708333333333303</v>
      </c>
      <c r="Q5677" s="5">
        <v>0.48194444444444401</v>
      </c>
      <c r="R5677">
        <v>26</v>
      </c>
      <c r="S5677" t="s">
        <v>51</v>
      </c>
      <c r="T5677">
        <v>1</v>
      </c>
      <c r="U5677">
        <v>22</v>
      </c>
      <c r="X5677" t="str">
        <f>VLOOKUP($S5677,Taxonomic!A:D,2,FALSE)</f>
        <v>sparidae</v>
      </c>
      <c r="Y5677" t="str">
        <f>VLOOKUP(S5677,Taxonomic!A:D,3,FALSE)</f>
        <v>diplodus</v>
      </c>
      <c r="Z5677" t="str">
        <f>VLOOKUP(S5677,Taxonomic!A:D,4,FALSE)</f>
        <v>argenteus</v>
      </c>
    </row>
    <row r="5678" spans="1:26" x14ac:dyDescent="0.2">
      <c r="A5678" t="s">
        <v>30</v>
      </c>
      <c r="B5678" t="s">
        <v>59</v>
      </c>
      <c r="C5678" t="s">
        <v>208</v>
      </c>
      <c r="D5678">
        <v>2021</v>
      </c>
      <c r="E5678">
        <v>2</v>
      </c>
      <c r="F5678" s="8">
        <v>2</v>
      </c>
      <c r="G5678" t="s">
        <v>455</v>
      </c>
      <c r="H5678" t="s">
        <v>151</v>
      </c>
      <c r="I5678">
        <f>VLOOKUP(B5678,Information_sites!D:E,2,FALSE)</f>
        <v>-24.097747999999999</v>
      </c>
      <c r="J5678">
        <f>VLOOKUP(B5678,Information_sites!D:F,3,FALSE)</f>
        <v>-45.688487000000002</v>
      </c>
      <c r="K5678">
        <v>8</v>
      </c>
      <c r="L5678">
        <v>127</v>
      </c>
      <c r="M5678">
        <v>40</v>
      </c>
      <c r="N5678">
        <v>2.6</v>
      </c>
      <c r="O5678">
        <v>14</v>
      </c>
      <c r="P5678" s="5">
        <v>0.47708333333333303</v>
      </c>
      <c r="Q5678" s="5">
        <v>0.48194444444444401</v>
      </c>
      <c r="R5678">
        <v>26</v>
      </c>
      <c r="S5678" t="s">
        <v>51</v>
      </c>
      <c r="T5678">
        <v>1</v>
      </c>
      <c r="U5678">
        <v>28</v>
      </c>
      <c r="X5678" t="str">
        <f>VLOOKUP($S5678,Taxonomic!A:D,2,FALSE)</f>
        <v>sparidae</v>
      </c>
      <c r="Y5678" t="str">
        <f>VLOOKUP(S5678,Taxonomic!A:D,3,FALSE)</f>
        <v>diplodus</v>
      </c>
      <c r="Z5678" t="str">
        <f>VLOOKUP(S5678,Taxonomic!A:D,4,FALSE)</f>
        <v>argenteus</v>
      </c>
    </row>
    <row r="5679" spans="1:26" x14ac:dyDescent="0.2">
      <c r="A5679" t="s">
        <v>30</v>
      </c>
      <c r="B5679" t="s">
        <v>59</v>
      </c>
      <c r="C5679" t="s">
        <v>208</v>
      </c>
      <c r="D5679">
        <v>2021</v>
      </c>
      <c r="E5679">
        <v>2</v>
      </c>
      <c r="F5679" s="8">
        <v>2</v>
      </c>
      <c r="G5679" t="s">
        <v>455</v>
      </c>
      <c r="H5679" t="s">
        <v>151</v>
      </c>
      <c r="I5679">
        <f>VLOOKUP(B5679,Information_sites!D:E,2,FALSE)</f>
        <v>-24.097747999999999</v>
      </c>
      <c r="J5679">
        <f>VLOOKUP(B5679,Information_sites!D:F,3,FALSE)</f>
        <v>-45.688487000000002</v>
      </c>
      <c r="K5679">
        <v>8</v>
      </c>
      <c r="L5679">
        <v>127</v>
      </c>
      <c r="M5679">
        <v>40</v>
      </c>
      <c r="N5679">
        <v>2.6</v>
      </c>
      <c r="O5679">
        <v>14</v>
      </c>
      <c r="P5679" s="5">
        <v>0.47708333333333303</v>
      </c>
      <c r="Q5679" s="5">
        <v>0.48194444444444401</v>
      </c>
      <c r="R5679">
        <v>26</v>
      </c>
      <c r="S5679" t="s">
        <v>44</v>
      </c>
      <c r="T5679">
        <v>1</v>
      </c>
      <c r="U5679">
        <v>35</v>
      </c>
      <c r="X5679" t="str">
        <f>VLOOKUP($S5679,Taxonomic!A:D,2,FALSE)</f>
        <v>pomacanthidae</v>
      </c>
      <c r="Y5679" t="str">
        <f>VLOOKUP(S5679,Taxonomic!A:D,3,FALSE)</f>
        <v>pomacanthus</v>
      </c>
      <c r="Z5679" t="str">
        <f>VLOOKUP(S5679,Taxonomic!A:D,4,FALSE)</f>
        <v>paru</v>
      </c>
    </row>
    <row r="5680" spans="1:26" x14ac:dyDescent="0.2">
      <c r="A5680" t="s">
        <v>30</v>
      </c>
      <c r="B5680" t="s">
        <v>59</v>
      </c>
      <c r="C5680" t="s">
        <v>208</v>
      </c>
      <c r="D5680">
        <v>2021</v>
      </c>
      <c r="E5680">
        <v>2</v>
      </c>
      <c r="F5680" s="8">
        <v>2</v>
      </c>
      <c r="G5680" t="s">
        <v>455</v>
      </c>
      <c r="H5680" t="s">
        <v>151</v>
      </c>
      <c r="I5680">
        <f>VLOOKUP(B5680,Information_sites!D:E,2,FALSE)</f>
        <v>-24.097747999999999</v>
      </c>
      <c r="J5680">
        <f>VLOOKUP(B5680,Information_sites!D:F,3,FALSE)</f>
        <v>-45.688487000000002</v>
      </c>
      <c r="K5680">
        <v>8</v>
      </c>
      <c r="L5680">
        <v>127</v>
      </c>
      <c r="M5680">
        <v>40</v>
      </c>
      <c r="N5680">
        <v>2.6</v>
      </c>
      <c r="O5680">
        <v>14</v>
      </c>
      <c r="P5680" s="5">
        <v>0.47708333333333303</v>
      </c>
      <c r="Q5680" s="5">
        <v>0.48194444444444401</v>
      </c>
      <c r="R5680">
        <v>26</v>
      </c>
      <c r="S5680" t="s">
        <v>77</v>
      </c>
      <c r="T5680">
        <v>1</v>
      </c>
      <c r="U5680">
        <v>27</v>
      </c>
      <c r="V5680" t="s">
        <v>137</v>
      </c>
      <c r="X5680" t="str">
        <f>VLOOKUP($S5680,Taxonomic!A:D,2,FALSE)</f>
        <v>scaridae</v>
      </c>
      <c r="Y5680" t="str">
        <f>VLOOKUP(S5680,Taxonomic!A:D,3,FALSE)</f>
        <v>scarus</v>
      </c>
      <c r="Z5680" t="str">
        <f>VLOOKUP(S5680,Taxonomic!A:D,4,FALSE)</f>
        <v>zelindae</v>
      </c>
    </row>
    <row r="5681" spans="1:26" x14ac:dyDescent="0.2">
      <c r="A5681" t="s">
        <v>30</v>
      </c>
      <c r="B5681" t="s">
        <v>59</v>
      </c>
      <c r="C5681" t="s">
        <v>208</v>
      </c>
      <c r="D5681">
        <v>2021</v>
      </c>
      <c r="E5681">
        <v>2</v>
      </c>
      <c r="F5681" s="8">
        <v>2</v>
      </c>
      <c r="G5681" t="s">
        <v>455</v>
      </c>
      <c r="H5681" t="s">
        <v>151</v>
      </c>
      <c r="I5681">
        <f>VLOOKUP(B5681,Information_sites!D:E,2,FALSE)</f>
        <v>-24.097747999999999</v>
      </c>
      <c r="J5681">
        <f>VLOOKUP(B5681,Information_sites!D:F,3,FALSE)</f>
        <v>-45.688487000000002</v>
      </c>
      <c r="K5681">
        <v>8</v>
      </c>
      <c r="L5681">
        <v>127</v>
      </c>
      <c r="M5681">
        <v>40</v>
      </c>
      <c r="N5681">
        <v>2.6</v>
      </c>
      <c r="O5681">
        <v>14</v>
      </c>
      <c r="P5681" s="5">
        <v>0.47708333333333303</v>
      </c>
      <c r="Q5681" s="5">
        <v>0.48194444444444401</v>
      </c>
      <c r="R5681">
        <v>26</v>
      </c>
      <c r="S5681" t="s">
        <v>77</v>
      </c>
      <c r="T5681">
        <v>1</v>
      </c>
      <c r="U5681">
        <v>30</v>
      </c>
      <c r="V5681" t="s">
        <v>137</v>
      </c>
      <c r="X5681" t="str">
        <f>VLOOKUP($S5681,Taxonomic!A:D,2,FALSE)</f>
        <v>scaridae</v>
      </c>
      <c r="Y5681" t="str">
        <f>VLOOKUP(S5681,Taxonomic!A:D,3,FALSE)</f>
        <v>scarus</v>
      </c>
      <c r="Z5681" t="str">
        <f>VLOOKUP(S5681,Taxonomic!A:D,4,FALSE)</f>
        <v>zelindae</v>
      </c>
    </row>
    <row r="5682" spans="1:26" x14ac:dyDescent="0.2">
      <c r="A5682" t="s">
        <v>30</v>
      </c>
      <c r="B5682" t="s">
        <v>59</v>
      </c>
      <c r="C5682" t="s">
        <v>208</v>
      </c>
      <c r="D5682">
        <v>2021</v>
      </c>
      <c r="E5682">
        <v>2</v>
      </c>
      <c r="F5682" s="8">
        <v>2</v>
      </c>
      <c r="G5682" t="s">
        <v>455</v>
      </c>
      <c r="H5682" t="s">
        <v>151</v>
      </c>
      <c r="I5682">
        <f>VLOOKUP(B5682,Information_sites!D:E,2,FALSE)</f>
        <v>-24.097747999999999</v>
      </c>
      <c r="J5682">
        <f>VLOOKUP(B5682,Information_sites!D:F,3,FALSE)</f>
        <v>-45.688487000000002</v>
      </c>
      <c r="K5682">
        <v>8</v>
      </c>
      <c r="L5682">
        <v>127</v>
      </c>
      <c r="M5682">
        <v>40</v>
      </c>
      <c r="N5682">
        <v>2.6</v>
      </c>
      <c r="O5682">
        <v>14</v>
      </c>
      <c r="P5682" s="5">
        <v>0.47708333333333303</v>
      </c>
      <c r="Q5682" s="5">
        <v>0.48194444444444401</v>
      </c>
      <c r="R5682">
        <v>26</v>
      </c>
      <c r="S5682" t="s">
        <v>77</v>
      </c>
      <c r="T5682">
        <v>2</v>
      </c>
      <c r="U5682">
        <v>6</v>
      </c>
      <c r="V5682" t="s">
        <v>142</v>
      </c>
      <c r="X5682" t="str">
        <f>VLOOKUP($S5682,Taxonomic!A:D,2,FALSE)</f>
        <v>scaridae</v>
      </c>
      <c r="Y5682" t="str">
        <f>VLOOKUP(S5682,Taxonomic!A:D,3,FALSE)</f>
        <v>scarus</v>
      </c>
      <c r="Z5682" t="str">
        <f>VLOOKUP(S5682,Taxonomic!A:D,4,FALSE)</f>
        <v>zelindae</v>
      </c>
    </row>
    <row r="5683" spans="1:26" x14ac:dyDescent="0.2">
      <c r="A5683" t="s">
        <v>30</v>
      </c>
      <c r="B5683" t="s">
        <v>59</v>
      </c>
      <c r="C5683" t="s">
        <v>208</v>
      </c>
      <c r="D5683">
        <v>2021</v>
      </c>
      <c r="E5683">
        <v>2</v>
      </c>
      <c r="F5683" s="8">
        <v>2</v>
      </c>
      <c r="G5683" t="s">
        <v>455</v>
      </c>
      <c r="H5683" t="s">
        <v>151</v>
      </c>
      <c r="I5683">
        <f>VLOOKUP(B5683,Information_sites!D:E,2,FALSE)</f>
        <v>-24.097747999999999</v>
      </c>
      <c r="J5683">
        <f>VLOOKUP(B5683,Information_sites!D:F,3,FALSE)</f>
        <v>-45.688487000000002</v>
      </c>
      <c r="K5683">
        <v>8</v>
      </c>
      <c r="L5683">
        <v>127</v>
      </c>
      <c r="M5683">
        <v>40</v>
      </c>
      <c r="N5683">
        <v>2.6</v>
      </c>
      <c r="O5683">
        <v>14</v>
      </c>
      <c r="P5683" s="5">
        <v>0.47708333333333303</v>
      </c>
      <c r="Q5683" s="5">
        <v>0.48194444444444401</v>
      </c>
      <c r="R5683">
        <v>26</v>
      </c>
      <c r="S5683" t="s">
        <v>75</v>
      </c>
      <c r="T5683">
        <v>1</v>
      </c>
      <c r="U5683">
        <v>12</v>
      </c>
      <c r="X5683" t="str">
        <f>VLOOKUP($S5683,Taxonomic!A:D,2,FALSE)</f>
        <v>labridae</v>
      </c>
      <c r="Y5683" t="str">
        <f>VLOOKUP(S5683,Taxonomic!A:D,3,FALSE)</f>
        <v>halichoeres</v>
      </c>
      <c r="Z5683" t="str">
        <f>VLOOKUP(S5683,Taxonomic!A:D,4,FALSE)</f>
        <v>brasiliensis</v>
      </c>
    </row>
    <row r="5684" spans="1:26" x14ac:dyDescent="0.2">
      <c r="A5684" t="s">
        <v>30</v>
      </c>
      <c r="B5684" t="s">
        <v>59</v>
      </c>
      <c r="C5684" t="s">
        <v>208</v>
      </c>
      <c r="D5684">
        <v>2021</v>
      </c>
      <c r="E5684">
        <v>2</v>
      </c>
      <c r="F5684" s="8">
        <v>2</v>
      </c>
      <c r="G5684" t="s">
        <v>455</v>
      </c>
      <c r="H5684" t="s">
        <v>151</v>
      </c>
      <c r="I5684">
        <f>VLOOKUP(B5684,Information_sites!D:E,2,FALSE)</f>
        <v>-24.097747999999999</v>
      </c>
      <c r="J5684">
        <f>VLOOKUP(B5684,Information_sites!D:F,3,FALSE)</f>
        <v>-45.688487000000002</v>
      </c>
      <c r="K5684">
        <v>8</v>
      </c>
      <c r="L5684">
        <v>127</v>
      </c>
      <c r="M5684">
        <v>40</v>
      </c>
      <c r="N5684">
        <v>2.6</v>
      </c>
      <c r="O5684">
        <v>14</v>
      </c>
      <c r="P5684" s="5">
        <v>0.47708333333333303</v>
      </c>
      <c r="Q5684" s="5">
        <v>0.48194444444444401</v>
      </c>
      <c r="R5684">
        <v>26</v>
      </c>
      <c r="S5684" t="s">
        <v>75</v>
      </c>
      <c r="T5684">
        <v>1</v>
      </c>
      <c r="U5684">
        <v>15</v>
      </c>
      <c r="X5684" t="str">
        <f>VLOOKUP($S5684,Taxonomic!A:D,2,FALSE)</f>
        <v>labridae</v>
      </c>
      <c r="Y5684" t="str">
        <f>VLOOKUP(S5684,Taxonomic!A:D,3,FALSE)</f>
        <v>halichoeres</v>
      </c>
      <c r="Z5684" t="str">
        <f>VLOOKUP(S5684,Taxonomic!A:D,4,FALSE)</f>
        <v>brasiliensis</v>
      </c>
    </row>
    <row r="5685" spans="1:26" x14ac:dyDescent="0.2">
      <c r="A5685" t="s">
        <v>30</v>
      </c>
      <c r="B5685" t="s">
        <v>59</v>
      </c>
      <c r="C5685" t="s">
        <v>208</v>
      </c>
      <c r="D5685">
        <v>2021</v>
      </c>
      <c r="E5685">
        <v>2</v>
      </c>
      <c r="F5685" s="8">
        <v>2</v>
      </c>
      <c r="G5685" t="s">
        <v>455</v>
      </c>
      <c r="H5685" t="s">
        <v>151</v>
      </c>
      <c r="I5685">
        <f>VLOOKUP(B5685,Information_sites!D:E,2,FALSE)</f>
        <v>-24.097747999999999</v>
      </c>
      <c r="J5685">
        <f>VLOOKUP(B5685,Information_sites!D:F,3,FALSE)</f>
        <v>-45.688487000000002</v>
      </c>
      <c r="K5685">
        <v>8</v>
      </c>
      <c r="L5685">
        <v>127</v>
      </c>
      <c r="M5685">
        <v>40</v>
      </c>
      <c r="N5685">
        <v>2.6</v>
      </c>
      <c r="O5685">
        <v>14</v>
      </c>
      <c r="P5685" s="5">
        <v>0.47708333333333303</v>
      </c>
      <c r="Q5685" s="5">
        <v>0.48194444444444401</v>
      </c>
      <c r="R5685">
        <v>26</v>
      </c>
      <c r="S5685" t="s">
        <v>75</v>
      </c>
      <c r="T5685">
        <v>1</v>
      </c>
      <c r="U5685">
        <v>27</v>
      </c>
      <c r="X5685" t="str">
        <f>VLOOKUP($S5685,Taxonomic!A:D,2,FALSE)</f>
        <v>labridae</v>
      </c>
      <c r="Y5685" t="str">
        <f>VLOOKUP(S5685,Taxonomic!A:D,3,FALSE)</f>
        <v>halichoeres</v>
      </c>
      <c r="Z5685" t="str">
        <f>VLOOKUP(S5685,Taxonomic!A:D,4,FALSE)</f>
        <v>brasiliensis</v>
      </c>
    </row>
    <row r="5686" spans="1:26" x14ac:dyDescent="0.2">
      <c r="A5686" t="s">
        <v>30</v>
      </c>
      <c r="B5686" t="s">
        <v>59</v>
      </c>
      <c r="C5686" t="s">
        <v>208</v>
      </c>
      <c r="D5686">
        <v>2021</v>
      </c>
      <c r="E5686">
        <v>2</v>
      </c>
      <c r="F5686" s="8">
        <v>2</v>
      </c>
      <c r="G5686" t="s">
        <v>455</v>
      </c>
      <c r="H5686" t="s">
        <v>151</v>
      </c>
      <c r="I5686">
        <f>VLOOKUP(B5686,Information_sites!D:E,2,FALSE)</f>
        <v>-24.097747999999999</v>
      </c>
      <c r="J5686">
        <f>VLOOKUP(B5686,Information_sites!D:F,3,FALSE)</f>
        <v>-45.688487000000002</v>
      </c>
      <c r="K5686">
        <v>8</v>
      </c>
      <c r="L5686">
        <v>127</v>
      </c>
      <c r="M5686">
        <v>40</v>
      </c>
      <c r="N5686">
        <v>2.6</v>
      </c>
      <c r="O5686">
        <v>14</v>
      </c>
      <c r="P5686" s="5">
        <v>0.47708333333333303</v>
      </c>
      <c r="Q5686" s="5">
        <v>0.48194444444444401</v>
      </c>
      <c r="R5686">
        <v>26</v>
      </c>
      <c r="S5686" t="s">
        <v>46</v>
      </c>
      <c r="T5686">
        <v>3</v>
      </c>
      <c r="U5686">
        <v>8</v>
      </c>
      <c r="X5686" t="str">
        <f>VLOOKUP($S5686,Taxonomic!A:D,2,FALSE)</f>
        <v>pomacentridae</v>
      </c>
      <c r="Y5686" t="str">
        <f>VLOOKUP(S5686,Taxonomic!A:D,3,FALSE)</f>
        <v>stegastes</v>
      </c>
      <c r="Z5686" t="str">
        <f>VLOOKUP(S5686,Taxonomic!A:D,4,FALSE)</f>
        <v>fuscus</v>
      </c>
    </row>
    <row r="5687" spans="1:26" x14ac:dyDescent="0.2">
      <c r="A5687" t="s">
        <v>30</v>
      </c>
      <c r="B5687" t="s">
        <v>59</v>
      </c>
      <c r="C5687" t="s">
        <v>208</v>
      </c>
      <c r="D5687">
        <v>2021</v>
      </c>
      <c r="E5687">
        <v>2</v>
      </c>
      <c r="F5687" s="8">
        <v>2</v>
      </c>
      <c r="G5687" t="s">
        <v>455</v>
      </c>
      <c r="H5687" t="s">
        <v>151</v>
      </c>
      <c r="I5687">
        <f>VLOOKUP(B5687,Information_sites!D:E,2,FALSE)</f>
        <v>-24.097747999999999</v>
      </c>
      <c r="J5687">
        <f>VLOOKUP(B5687,Information_sites!D:F,3,FALSE)</f>
        <v>-45.688487000000002</v>
      </c>
      <c r="K5687">
        <v>8</v>
      </c>
      <c r="L5687">
        <v>127</v>
      </c>
      <c r="M5687">
        <v>40</v>
      </c>
      <c r="N5687">
        <v>2.6</v>
      </c>
      <c r="O5687">
        <v>14</v>
      </c>
      <c r="P5687" s="5">
        <v>0.47708333333333303</v>
      </c>
      <c r="Q5687" s="5">
        <v>0.48194444444444401</v>
      </c>
      <c r="R5687">
        <v>26</v>
      </c>
      <c r="S5687" t="s">
        <v>46</v>
      </c>
      <c r="T5687">
        <v>15</v>
      </c>
      <c r="U5687">
        <v>12</v>
      </c>
      <c r="X5687" t="str">
        <f>VLOOKUP($S5687,Taxonomic!A:D,2,FALSE)</f>
        <v>pomacentridae</v>
      </c>
      <c r="Y5687" t="str">
        <f>VLOOKUP(S5687,Taxonomic!A:D,3,FALSE)</f>
        <v>stegastes</v>
      </c>
      <c r="Z5687" t="str">
        <f>VLOOKUP(S5687,Taxonomic!A:D,4,FALSE)</f>
        <v>fuscus</v>
      </c>
    </row>
    <row r="5688" spans="1:26" x14ac:dyDescent="0.2">
      <c r="A5688" t="s">
        <v>30</v>
      </c>
      <c r="B5688" t="s">
        <v>59</v>
      </c>
      <c r="C5688" t="s">
        <v>208</v>
      </c>
      <c r="D5688">
        <v>2021</v>
      </c>
      <c r="E5688">
        <v>2</v>
      </c>
      <c r="F5688" s="8">
        <v>2</v>
      </c>
      <c r="G5688" t="s">
        <v>455</v>
      </c>
      <c r="H5688" t="s">
        <v>151</v>
      </c>
      <c r="I5688">
        <f>VLOOKUP(B5688,Information_sites!D:E,2,FALSE)</f>
        <v>-24.097747999999999</v>
      </c>
      <c r="J5688">
        <f>VLOOKUP(B5688,Information_sites!D:F,3,FALSE)</f>
        <v>-45.688487000000002</v>
      </c>
      <c r="K5688">
        <v>8</v>
      </c>
      <c r="L5688">
        <v>127</v>
      </c>
      <c r="M5688">
        <v>40</v>
      </c>
      <c r="N5688">
        <v>2.6</v>
      </c>
      <c r="O5688">
        <v>14</v>
      </c>
      <c r="P5688" s="5">
        <v>0.47708333333333303</v>
      </c>
      <c r="Q5688" s="5">
        <v>0.48194444444444401</v>
      </c>
      <c r="R5688">
        <v>26</v>
      </c>
      <c r="S5688" t="s">
        <v>37</v>
      </c>
      <c r="T5688">
        <v>7</v>
      </c>
      <c r="U5688">
        <v>2</v>
      </c>
      <c r="X5688" t="str">
        <f>VLOOKUP($S5688,Taxonomic!A:D,2,FALSE)</f>
        <v>chaenopsidae</v>
      </c>
      <c r="Y5688" t="str">
        <f>VLOOKUP(S5688,Taxonomic!A:D,3,FALSE)</f>
        <v>emblemariopsis</v>
      </c>
      <c r="Z5688" t="str">
        <f>VLOOKUP(S5688,Taxonomic!A:D,4,FALSE)</f>
        <v>signifera</v>
      </c>
    </row>
    <row r="5689" spans="1:26" x14ac:dyDescent="0.2">
      <c r="A5689" t="s">
        <v>30</v>
      </c>
      <c r="B5689" t="s">
        <v>59</v>
      </c>
      <c r="C5689" t="s">
        <v>208</v>
      </c>
      <c r="D5689">
        <v>2021</v>
      </c>
      <c r="E5689">
        <v>2</v>
      </c>
      <c r="F5689" s="8">
        <v>2</v>
      </c>
      <c r="G5689" t="s">
        <v>455</v>
      </c>
      <c r="H5689" t="s">
        <v>151</v>
      </c>
      <c r="I5689">
        <f>VLOOKUP(B5689,Information_sites!D:E,2,FALSE)</f>
        <v>-24.097747999999999</v>
      </c>
      <c r="J5689">
        <f>VLOOKUP(B5689,Information_sites!D:F,3,FALSE)</f>
        <v>-45.688487000000002</v>
      </c>
      <c r="K5689">
        <v>8</v>
      </c>
      <c r="L5689">
        <v>127</v>
      </c>
      <c r="M5689">
        <v>40</v>
      </c>
      <c r="N5689">
        <v>2.6</v>
      </c>
      <c r="O5689">
        <v>14</v>
      </c>
      <c r="P5689" s="5">
        <v>0.47708333333333303</v>
      </c>
      <c r="Q5689" s="5">
        <v>0.48194444444444401</v>
      </c>
      <c r="R5689">
        <v>26</v>
      </c>
      <c r="S5689" t="s">
        <v>55</v>
      </c>
      <c r="T5689">
        <v>1</v>
      </c>
      <c r="U5689">
        <v>3</v>
      </c>
      <c r="X5689" t="str">
        <f>VLOOKUP($S5689,Taxonomic!A:D,2,FALSE)</f>
        <v>blenniidae</v>
      </c>
      <c r="Y5689" t="str">
        <f>VLOOKUP(S5689,Taxonomic!A:D,3,FALSE)</f>
        <v>parablennius</v>
      </c>
      <c r="Z5689" t="str">
        <f>VLOOKUP(S5689,Taxonomic!A:D,4,FALSE)</f>
        <v>pilicornis</v>
      </c>
    </row>
    <row r="5690" spans="1:26" x14ac:dyDescent="0.2">
      <c r="A5690" t="s">
        <v>30</v>
      </c>
      <c r="B5690" t="s">
        <v>59</v>
      </c>
      <c r="C5690" t="s">
        <v>208</v>
      </c>
      <c r="D5690">
        <v>2021</v>
      </c>
      <c r="E5690">
        <v>2</v>
      </c>
      <c r="F5690" s="8">
        <v>2</v>
      </c>
      <c r="G5690" t="s">
        <v>455</v>
      </c>
      <c r="H5690" t="s">
        <v>151</v>
      </c>
      <c r="I5690">
        <f>VLOOKUP(B5690,Information_sites!D:E,2,FALSE)</f>
        <v>-24.097747999999999</v>
      </c>
      <c r="J5690">
        <f>VLOOKUP(B5690,Information_sites!D:F,3,FALSE)</f>
        <v>-45.688487000000002</v>
      </c>
      <c r="K5690">
        <v>8</v>
      </c>
      <c r="L5690">
        <v>127</v>
      </c>
      <c r="M5690">
        <v>40</v>
      </c>
      <c r="N5690">
        <v>2.6</v>
      </c>
      <c r="O5690">
        <v>14</v>
      </c>
      <c r="P5690" s="5">
        <v>0.47708333333333303</v>
      </c>
      <c r="Q5690" s="5">
        <v>0.48194444444444401</v>
      </c>
      <c r="R5690">
        <v>26</v>
      </c>
      <c r="S5690" t="s">
        <v>55</v>
      </c>
      <c r="T5690">
        <v>1</v>
      </c>
      <c r="U5690">
        <v>4</v>
      </c>
      <c r="X5690" t="str">
        <f>VLOOKUP($S5690,Taxonomic!A:D,2,FALSE)</f>
        <v>blenniidae</v>
      </c>
      <c r="Y5690" t="str">
        <f>VLOOKUP(S5690,Taxonomic!A:D,3,FALSE)</f>
        <v>parablennius</v>
      </c>
      <c r="Z5690" t="str">
        <f>VLOOKUP(S5690,Taxonomic!A:D,4,FALSE)</f>
        <v>pilicornis</v>
      </c>
    </row>
    <row r="5691" spans="1:26" x14ac:dyDescent="0.2">
      <c r="A5691" t="s">
        <v>30</v>
      </c>
      <c r="B5691" t="s">
        <v>59</v>
      </c>
      <c r="C5691" t="s">
        <v>208</v>
      </c>
      <c r="D5691">
        <v>2021</v>
      </c>
      <c r="E5691">
        <v>2</v>
      </c>
      <c r="F5691" s="8">
        <v>2</v>
      </c>
      <c r="G5691" t="s">
        <v>455</v>
      </c>
      <c r="H5691" t="s">
        <v>151</v>
      </c>
      <c r="I5691">
        <f>VLOOKUP(B5691,Information_sites!D:E,2,FALSE)</f>
        <v>-24.097747999999999</v>
      </c>
      <c r="J5691">
        <f>VLOOKUP(B5691,Information_sites!D:F,3,FALSE)</f>
        <v>-45.688487000000002</v>
      </c>
      <c r="K5691">
        <v>8</v>
      </c>
      <c r="L5691">
        <v>127</v>
      </c>
      <c r="M5691">
        <v>40</v>
      </c>
      <c r="N5691">
        <v>2.6</v>
      </c>
      <c r="O5691">
        <v>14</v>
      </c>
      <c r="P5691" s="5">
        <v>0.47708333333333303</v>
      </c>
      <c r="Q5691" s="5">
        <v>0.48194444444444401</v>
      </c>
      <c r="R5691">
        <v>26</v>
      </c>
      <c r="S5691" t="s">
        <v>69</v>
      </c>
      <c r="T5691">
        <v>1</v>
      </c>
      <c r="U5691">
        <v>5</v>
      </c>
      <c r="X5691" t="str">
        <f>VLOOKUP($S5691,Taxonomic!A:D,2,FALSE)</f>
        <v>labrisomidae</v>
      </c>
      <c r="Y5691" t="str">
        <f>VLOOKUP(S5691,Taxonomic!A:D,3,FALSE)</f>
        <v>malacoctenus</v>
      </c>
      <c r="Z5691" t="str">
        <f>VLOOKUP(S5691,Taxonomic!A:D,4,FALSE)</f>
        <v>delalandii</v>
      </c>
    </row>
    <row r="5692" spans="1:26" x14ac:dyDescent="0.2">
      <c r="A5692" t="s">
        <v>30</v>
      </c>
      <c r="B5692" t="s">
        <v>59</v>
      </c>
      <c r="C5692" t="s">
        <v>208</v>
      </c>
      <c r="D5692">
        <v>2021</v>
      </c>
      <c r="E5692">
        <v>2</v>
      </c>
      <c r="F5692" s="8">
        <v>2</v>
      </c>
      <c r="G5692" t="s">
        <v>455</v>
      </c>
      <c r="H5692" t="s">
        <v>151</v>
      </c>
      <c r="I5692">
        <f>VLOOKUP(B5692,Information_sites!D:E,2,FALSE)</f>
        <v>-24.097747999999999</v>
      </c>
      <c r="J5692">
        <f>VLOOKUP(B5692,Information_sites!D:F,3,FALSE)</f>
        <v>-45.688487000000002</v>
      </c>
      <c r="K5692">
        <v>8</v>
      </c>
      <c r="L5692">
        <v>127</v>
      </c>
      <c r="M5692">
        <v>40</v>
      </c>
      <c r="N5692">
        <v>2.6</v>
      </c>
      <c r="O5692">
        <v>14</v>
      </c>
      <c r="P5692" s="5">
        <v>0.47708333333333303</v>
      </c>
      <c r="Q5692" s="5">
        <v>0.48194444444444401</v>
      </c>
      <c r="R5692">
        <v>26</v>
      </c>
      <c r="S5692" t="s">
        <v>53</v>
      </c>
      <c r="T5692">
        <v>1</v>
      </c>
      <c r="U5692">
        <v>7</v>
      </c>
      <c r="X5692" t="str">
        <f>VLOOKUP($S5692,Taxonomic!A:D,2,FALSE)</f>
        <v>labrisomidae</v>
      </c>
      <c r="Y5692" t="str">
        <f>VLOOKUP(S5692,Taxonomic!A:D,3,FALSE)</f>
        <v>labrisomus</v>
      </c>
      <c r="Z5692" t="str">
        <f>VLOOKUP(S5692,Taxonomic!A:D,4,FALSE)</f>
        <v>nuchipinnis</v>
      </c>
    </row>
    <row r="5693" spans="1:26" x14ac:dyDescent="0.2">
      <c r="A5693" t="s">
        <v>30</v>
      </c>
      <c r="B5693" t="s">
        <v>59</v>
      </c>
      <c r="C5693" t="s">
        <v>208</v>
      </c>
      <c r="D5693">
        <v>2021</v>
      </c>
      <c r="E5693">
        <v>2</v>
      </c>
      <c r="F5693" s="8">
        <v>2</v>
      </c>
      <c r="G5693" t="s">
        <v>455</v>
      </c>
      <c r="H5693" t="s">
        <v>151</v>
      </c>
      <c r="I5693">
        <f>VLOOKUP(B5693,Information_sites!D:E,2,FALSE)</f>
        <v>-24.097747999999999</v>
      </c>
      <c r="J5693">
        <f>VLOOKUP(B5693,Information_sites!D:F,3,FALSE)</f>
        <v>-45.688487000000002</v>
      </c>
      <c r="K5693">
        <v>8</v>
      </c>
      <c r="L5693">
        <v>127</v>
      </c>
      <c r="M5693">
        <v>40</v>
      </c>
      <c r="N5693">
        <v>2.6</v>
      </c>
      <c r="O5693">
        <v>14</v>
      </c>
      <c r="P5693" s="5">
        <v>0.47708333333333303</v>
      </c>
      <c r="Q5693" s="5">
        <v>0.48194444444444401</v>
      </c>
      <c r="R5693">
        <v>26</v>
      </c>
      <c r="S5693" t="s">
        <v>65</v>
      </c>
      <c r="T5693">
        <v>2</v>
      </c>
      <c r="U5693">
        <v>2</v>
      </c>
      <c r="X5693" t="str">
        <f>VLOOKUP($S5693,Taxonomic!A:D,2,FALSE)</f>
        <v>gobiidae</v>
      </c>
      <c r="Y5693" t="str">
        <f>VLOOKUP(S5693,Taxonomic!A:D,3,FALSE)</f>
        <v>elacatinus</v>
      </c>
      <c r="Z5693" t="str">
        <f>VLOOKUP(S5693,Taxonomic!A:D,4,FALSE)</f>
        <v>figaro</v>
      </c>
    </row>
    <row r="5694" spans="1:26" x14ac:dyDescent="0.2">
      <c r="A5694" t="s">
        <v>30</v>
      </c>
      <c r="B5694" t="s">
        <v>59</v>
      </c>
      <c r="C5694" t="s">
        <v>208</v>
      </c>
      <c r="D5694">
        <v>2021</v>
      </c>
      <c r="E5694">
        <v>2</v>
      </c>
      <c r="F5694" s="8">
        <v>2</v>
      </c>
      <c r="G5694" t="s">
        <v>455</v>
      </c>
      <c r="H5694" t="s">
        <v>151</v>
      </c>
      <c r="I5694">
        <f>VLOOKUP(B5694,Information_sites!D:E,2,FALSE)</f>
        <v>-24.097747999999999</v>
      </c>
      <c r="J5694">
        <f>VLOOKUP(B5694,Information_sites!D:F,3,FALSE)</f>
        <v>-45.688487000000002</v>
      </c>
      <c r="K5694">
        <v>8</v>
      </c>
      <c r="L5694">
        <v>127</v>
      </c>
      <c r="M5694">
        <v>40</v>
      </c>
      <c r="N5694">
        <v>2.6</v>
      </c>
      <c r="O5694">
        <v>14</v>
      </c>
      <c r="P5694" s="5">
        <v>0.47708333333333303</v>
      </c>
      <c r="Q5694" s="5">
        <v>0.48194444444444401</v>
      </c>
      <c r="R5694">
        <v>26</v>
      </c>
      <c r="S5694" t="s">
        <v>65</v>
      </c>
      <c r="T5694">
        <v>1</v>
      </c>
      <c r="U5694">
        <v>3</v>
      </c>
      <c r="X5694" t="str">
        <f>VLOOKUP($S5694,Taxonomic!A:D,2,FALSE)</f>
        <v>gobiidae</v>
      </c>
      <c r="Y5694" t="str">
        <f>VLOOKUP(S5694,Taxonomic!A:D,3,FALSE)</f>
        <v>elacatinus</v>
      </c>
      <c r="Z5694" t="str">
        <f>VLOOKUP(S5694,Taxonomic!A:D,4,FALSE)</f>
        <v>figaro</v>
      </c>
    </row>
    <row r="5695" spans="1:26" x14ac:dyDescent="0.2">
      <c r="A5695" t="s">
        <v>30</v>
      </c>
      <c r="B5695" t="s">
        <v>59</v>
      </c>
      <c r="C5695" t="s">
        <v>208</v>
      </c>
      <c r="D5695">
        <v>2021</v>
      </c>
      <c r="E5695">
        <v>2</v>
      </c>
      <c r="F5695" s="8">
        <v>2</v>
      </c>
      <c r="G5695" t="s">
        <v>455</v>
      </c>
      <c r="H5695" t="s">
        <v>151</v>
      </c>
      <c r="I5695">
        <f>VLOOKUP(B5695,Information_sites!D:E,2,FALSE)</f>
        <v>-24.097747999999999</v>
      </c>
      <c r="J5695">
        <f>VLOOKUP(B5695,Information_sites!D:F,3,FALSE)</f>
        <v>-45.688487000000002</v>
      </c>
      <c r="K5695">
        <v>9</v>
      </c>
      <c r="L5695">
        <v>128</v>
      </c>
      <c r="M5695">
        <v>40</v>
      </c>
      <c r="N5695">
        <v>2.5</v>
      </c>
      <c r="O5695">
        <v>14</v>
      </c>
      <c r="P5695" s="5">
        <v>0.48263888888888901</v>
      </c>
      <c r="Q5695" s="5">
        <v>0.48819444444444399</v>
      </c>
      <c r="R5695">
        <v>26</v>
      </c>
      <c r="S5695" t="s">
        <v>41</v>
      </c>
      <c r="T5695">
        <v>1</v>
      </c>
      <c r="U5695">
        <v>25</v>
      </c>
      <c r="X5695" t="str">
        <f>VLOOKUP($S5695,Taxonomic!A:D,2,FALSE)</f>
        <v>holocentridae</v>
      </c>
      <c r="Y5695" t="str">
        <f>VLOOKUP(S5695,Taxonomic!A:D,3,FALSE)</f>
        <v>holocentrus</v>
      </c>
      <c r="Z5695" t="str">
        <f>VLOOKUP(S5695,Taxonomic!A:D,4,FALSE)</f>
        <v>adscensionis</v>
      </c>
    </row>
    <row r="5696" spans="1:26" x14ac:dyDescent="0.2">
      <c r="A5696" t="s">
        <v>30</v>
      </c>
      <c r="B5696" t="s">
        <v>59</v>
      </c>
      <c r="C5696" t="s">
        <v>208</v>
      </c>
      <c r="D5696">
        <v>2021</v>
      </c>
      <c r="E5696">
        <v>2</v>
      </c>
      <c r="F5696" s="8">
        <v>2</v>
      </c>
      <c r="G5696" t="s">
        <v>455</v>
      </c>
      <c r="H5696" t="s">
        <v>151</v>
      </c>
      <c r="I5696">
        <f>VLOOKUP(B5696,Information_sites!D:E,2,FALSE)</f>
        <v>-24.097747999999999</v>
      </c>
      <c r="J5696">
        <f>VLOOKUP(B5696,Information_sites!D:F,3,FALSE)</f>
        <v>-45.688487000000002</v>
      </c>
      <c r="K5696">
        <v>9</v>
      </c>
      <c r="L5696">
        <v>128</v>
      </c>
      <c r="M5696">
        <v>40</v>
      </c>
      <c r="N5696">
        <v>2.5</v>
      </c>
      <c r="O5696">
        <v>14</v>
      </c>
      <c r="P5696" s="5">
        <v>0.48263888888888901</v>
      </c>
      <c r="Q5696" s="5">
        <v>0.48819444444444399</v>
      </c>
      <c r="R5696">
        <v>26</v>
      </c>
      <c r="S5696" t="s">
        <v>41</v>
      </c>
      <c r="T5696">
        <v>1</v>
      </c>
      <c r="U5696">
        <v>27</v>
      </c>
      <c r="X5696" t="str">
        <f>VLOOKUP($S5696,Taxonomic!A:D,2,FALSE)</f>
        <v>holocentridae</v>
      </c>
      <c r="Y5696" t="str">
        <f>VLOOKUP(S5696,Taxonomic!A:D,3,FALSE)</f>
        <v>holocentrus</v>
      </c>
      <c r="Z5696" t="str">
        <f>VLOOKUP(S5696,Taxonomic!A:D,4,FALSE)</f>
        <v>adscensionis</v>
      </c>
    </row>
    <row r="5697" spans="1:26" x14ac:dyDescent="0.2">
      <c r="A5697" t="s">
        <v>30</v>
      </c>
      <c r="B5697" t="s">
        <v>59</v>
      </c>
      <c r="C5697" t="s">
        <v>208</v>
      </c>
      <c r="D5697">
        <v>2021</v>
      </c>
      <c r="E5697">
        <v>2</v>
      </c>
      <c r="F5697" s="8">
        <v>2</v>
      </c>
      <c r="G5697" t="s">
        <v>455</v>
      </c>
      <c r="H5697" t="s">
        <v>151</v>
      </c>
      <c r="I5697">
        <f>VLOOKUP(B5697,Information_sites!D:E,2,FALSE)</f>
        <v>-24.097747999999999</v>
      </c>
      <c r="J5697">
        <f>VLOOKUP(B5697,Information_sites!D:F,3,FALSE)</f>
        <v>-45.688487000000002</v>
      </c>
      <c r="K5697">
        <v>9</v>
      </c>
      <c r="L5697">
        <v>128</v>
      </c>
      <c r="M5697">
        <v>40</v>
      </c>
      <c r="N5697">
        <v>2.5</v>
      </c>
      <c r="O5697">
        <v>14</v>
      </c>
      <c r="P5697" s="5">
        <v>0.48263888888888901</v>
      </c>
      <c r="Q5697" s="5">
        <v>0.48819444444444399</v>
      </c>
      <c r="R5697">
        <v>26</v>
      </c>
      <c r="S5697" t="s">
        <v>41</v>
      </c>
      <c r="T5697">
        <v>1</v>
      </c>
      <c r="U5697">
        <v>35</v>
      </c>
      <c r="X5697" t="str">
        <f>VLOOKUP($S5697,Taxonomic!A:D,2,FALSE)</f>
        <v>holocentridae</v>
      </c>
      <c r="Y5697" t="str">
        <f>VLOOKUP(S5697,Taxonomic!A:D,3,FALSE)</f>
        <v>holocentrus</v>
      </c>
      <c r="Z5697" t="str">
        <f>VLOOKUP(S5697,Taxonomic!A:D,4,FALSE)</f>
        <v>adscensionis</v>
      </c>
    </row>
    <row r="5698" spans="1:26" x14ac:dyDescent="0.2">
      <c r="A5698" t="s">
        <v>30</v>
      </c>
      <c r="B5698" t="s">
        <v>59</v>
      </c>
      <c r="C5698" t="s">
        <v>208</v>
      </c>
      <c r="D5698">
        <v>2021</v>
      </c>
      <c r="E5698">
        <v>2</v>
      </c>
      <c r="F5698" s="8">
        <v>2</v>
      </c>
      <c r="G5698" t="s">
        <v>455</v>
      </c>
      <c r="H5698" t="s">
        <v>151</v>
      </c>
      <c r="I5698">
        <f>VLOOKUP(B5698,Information_sites!D:E,2,FALSE)</f>
        <v>-24.097747999999999</v>
      </c>
      <c r="J5698">
        <f>VLOOKUP(B5698,Information_sites!D:F,3,FALSE)</f>
        <v>-45.688487000000002</v>
      </c>
      <c r="K5698">
        <v>9</v>
      </c>
      <c r="L5698">
        <v>128</v>
      </c>
      <c r="M5698">
        <v>40</v>
      </c>
      <c r="N5698">
        <v>2.5</v>
      </c>
      <c r="O5698">
        <v>14</v>
      </c>
      <c r="P5698" s="5">
        <v>0.48263888888888901</v>
      </c>
      <c r="Q5698" s="5">
        <v>0.48819444444444399</v>
      </c>
      <c r="R5698">
        <v>26</v>
      </c>
      <c r="S5698" t="s">
        <v>70</v>
      </c>
      <c r="T5698">
        <v>35</v>
      </c>
      <c r="U5698">
        <v>7</v>
      </c>
      <c r="X5698" t="str">
        <f>VLOOKUP($S5698,Taxonomic!A:D,2,FALSE)</f>
        <v>pempheridae</v>
      </c>
      <c r="Y5698" t="str">
        <f>VLOOKUP(S5698,Taxonomic!A:D,3,FALSE)</f>
        <v>pempheris</v>
      </c>
      <c r="Z5698" t="str">
        <f>VLOOKUP(S5698,Taxonomic!A:D,4,FALSE)</f>
        <v>schomburgkii</v>
      </c>
    </row>
    <row r="5699" spans="1:26" x14ac:dyDescent="0.2">
      <c r="A5699" t="s">
        <v>30</v>
      </c>
      <c r="B5699" t="s">
        <v>59</v>
      </c>
      <c r="C5699" t="s">
        <v>208</v>
      </c>
      <c r="D5699">
        <v>2021</v>
      </c>
      <c r="E5699">
        <v>2</v>
      </c>
      <c r="F5699" s="8">
        <v>2</v>
      </c>
      <c r="G5699" t="s">
        <v>455</v>
      </c>
      <c r="H5699" t="s">
        <v>151</v>
      </c>
      <c r="I5699">
        <f>VLOOKUP(B5699,Information_sites!D:E,2,FALSE)</f>
        <v>-24.097747999999999</v>
      </c>
      <c r="J5699">
        <f>VLOOKUP(B5699,Information_sites!D:F,3,FALSE)</f>
        <v>-45.688487000000002</v>
      </c>
      <c r="K5699">
        <v>9</v>
      </c>
      <c r="L5699">
        <v>128</v>
      </c>
      <c r="M5699">
        <v>40</v>
      </c>
      <c r="N5699">
        <v>2.5</v>
      </c>
      <c r="O5699">
        <v>14</v>
      </c>
      <c r="P5699" s="5">
        <v>0.48263888888888901</v>
      </c>
      <c r="Q5699" s="5">
        <v>0.48819444444444399</v>
      </c>
      <c r="R5699">
        <v>26</v>
      </c>
      <c r="S5699" t="s">
        <v>56</v>
      </c>
      <c r="T5699">
        <v>1</v>
      </c>
      <c r="U5699">
        <v>5</v>
      </c>
      <c r="V5699" t="s">
        <v>142</v>
      </c>
      <c r="X5699" t="str">
        <f>VLOOKUP($S5699,Taxonomic!A:D,2,FALSE)</f>
        <v>scaridae</v>
      </c>
      <c r="Y5699" t="str">
        <f>VLOOKUP(S5699,Taxonomic!A:D,3,FALSE)</f>
        <v>sparisoma</v>
      </c>
      <c r="Z5699" t="str">
        <f>VLOOKUP(S5699,Taxonomic!A:D,4,FALSE)</f>
        <v>axillare</v>
      </c>
    </row>
    <row r="5700" spans="1:26" x14ac:dyDescent="0.2">
      <c r="A5700" t="s">
        <v>30</v>
      </c>
      <c r="B5700" t="s">
        <v>59</v>
      </c>
      <c r="C5700" t="s">
        <v>208</v>
      </c>
      <c r="D5700">
        <v>2021</v>
      </c>
      <c r="E5700">
        <v>2</v>
      </c>
      <c r="F5700" s="8">
        <v>2</v>
      </c>
      <c r="G5700" t="s">
        <v>455</v>
      </c>
      <c r="H5700" t="s">
        <v>151</v>
      </c>
      <c r="I5700">
        <f>VLOOKUP(B5700,Information_sites!D:E,2,FALSE)</f>
        <v>-24.097747999999999</v>
      </c>
      <c r="J5700">
        <f>VLOOKUP(B5700,Information_sites!D:F,3,FALSE)</f>
        <v>-45.688487000000002</v>
      </c>
      <c r="K5700">
        <v>9</v>
      </c>
      <c r="L5700">
        <v>128</v>
      </c>
      <c r="M5700">
        <v>40</v>
      </c>
      <c r="N5700">
        <v>2.5</v>
      </c>
      <c r="O5700">
        <v>14</v>
      </c>
      <c r="P5700" s="5">
        <v>0.48263888888888901</v>
      </c>
      <c r="Q5700" s="5">
        <v>0.48819444444444399</v>
      </c>
      <c r="R5700">
        <v>26</v>
      </c>
      <c r="S5700" t="s">
        <v>56</v>
      </c>
      <c r="T5700">
        <v>1</v>
      </c>
      <c r="U5700">
        <v>7</v>
      </c>
      <c r="V5700" t="s">
        <v>142</v>
      </c>
      <c r="X5700" t="str">
        <f>VLOOKUP($S5700,Taxonomic!A:D,2,FALSE)</f>
        <v>scaridae</v>
      </c>
      <c r="Y5700" t="str">
        <f>VLOOKUP(S5700,Taxonomic!A:D,3,FALSE)</f>
        <v>sparisoma</v>
      </c>
      <c r="Z5700" t="str">
        <f>VLOOKUP(S5700,Taxonomic!A:D,4,FALSE)</f>
        <v>axillare</v>
      </c>
    </row>
    <row r="5701" spans="1:26" x14ac:dyDescent="0.2">
      <c r="A5701" t="s">
        <v>30</v>
      </c>
      <c r="B5701" t="s">
        <v>59</v>
      </c>
      <c r="C5701" t="s">
        <v>208</v>
      </c>
      <c r="D5701">
        <v>2021</v>
      </c>
      <c r="E5701">
        <v>2</v>
      </c>
      <c r="F5701" s="8">
        <v>2</v>
      </c>
      <c r="G5701" t="s">
        <v>455</v>
      </c>
      <c r="H5701" t="s">
        <v>151</v>
      </c>
      <c r="I5701">
        <f>VLOOKUP(B5701,Information_sites!D:E,2,FALSE)</f>
        <v>-24.097747999999999</v>
      </c>
      <c r="J5701">
        <f>VLOOKUP(B5701,Information_sites!D:F,3,FALSE)</f>
        <v>-45.688487000000002</v>
      </c>
      <c r="K5701">
        <v>9</v>
      </c>
      <c r="L5701">
        <v>128</v>
      </c>
      <c r="M5701">
        <v>40</v>
      </c>
      <c r="N5701">
        <v>2.5</v>
      </c>
      <c r="O5701">
        <v>14</v>
      </c>
      <c r="P5701" s="5">
        <v>0.48263888888888901</v>
      </c>
      <c r="Q5701" s="5">
        <v>0.48819444444444399</v>
      </c>
      <c r="R5701">
        <v>26</v>
      </c>
      <c r="S5701" t="s">
        <v>56</v>
      </c>
      <c r="T5701">
        <v>1</v>
      </c>
      <c r="U5701">
        <v>27</v>
      </c>
      <c r="V5701" t="s">
        <v>137</v>
      </c>
      <c r="X5701" t="str">
        <f>VLOOKUP($S5701,Taxonomic!A:D,2,FALSE)</f>
        <v>scaridae</v>
      </c>
      <c r="Y5701" t="str">
        <f>VLOOKUP(S5701,Taxonomic!A:D,3,FALSE)</f>
        <v>sparisoma</v>
      </c>
      <c r="Z5701" t="str">
        <f>VLOOKUP(S5701,Taxonomic!A:D,4,FALSE)</f>
        <v>axillare</v>
      </c>
    </row>
    <row r="5702" spans="1:26" x14ac:dyDescent="0.2">
      <c r="A5702" t="s">
        <v>30</v>
      </c>
      <c r="B5702" t="s">
        <v>59</v>
      </c>
      <c r="C5702" t="s">
        <v>208</v>
      </c>
      <c r="D5702">
        <v>2021</v>
      </c>
      <c r="E5702">
        <v>2</v>
      </c>
      <c r="F5702" s="8">
        <v>2</v>
      </c>
      <c r="G5702" t="s">
        <v>455</v>
      </c>
      <c r="H5702" t="s">
        <v>151</v>
      </c>
      <c r="I5702">
        <f>VLOOKUP(B5702,Information_sites!D:E,2,FALSE)</f>
        <v>-24.097747999999999</v>
      </c>
      <c r="J5702">
        <f>VLOOKUP(B5702,Information_sites!D:F,3,FALSE)</f>
        <v>-45.688487000000002</v>
      </c>
      <c r="K5702">
        <v>9</v>
      </c>
      <c r="L5702">
        <v>128</v>
      </c>
      <c r="M5702">
        <v>40</v>
      </c>
      <c r="N5702">
        <v>2.5</v>
      </c>
      <c r="O5702">
        <v>14</v>
      </c>
      <c r="P5702" s="5">
        <v>0.48263888888888901</v>
      </c>
      <c r="Q5702" s="5">
        <v>0.48819444444444399</v>
      </c>
      <c r="R5702">
        <v>26</v>
      </c>
      <c r="S5702" t="s">
        <v>56</v>
      </c>
      <c r="T5702">
        <v>1</v>
      </c>
      <c r="U5702">
        <v>30</v>
      </c>
      <c r="V5702" t="s">
        <v>137</v>
      </c>
      <c r="X5702" t="str">
        <f>VLOOKUP($S5702,Taxonomic!A:D,2,FALSE)</f>
        <v>scaridae</v>
      </c>
      <c r="Y5702" t="str">
        <f>VLOOKUP(S5702,Taxonomic!A:D,3,FALSE)</f>
        <v>sparisoma</v>
      </c>
      <c r="Z5702" t="str">
        <f>VLOOKUP(S5702,Taxonomic!A:D,4,FALSE)</f>
        <v>axillare</v>
      </c>
    </row>
    <row r="5703" spans="1:26" x14ac:dyDescent="0.2">
      <c r="A5703" t="s">
        <v>30</v>
      </c>
      <c r="B5703" t="s">
        <v>59</v>
      </c>
      <c r="C5703" t="s">
        <v>208</v>
      </c>
      <c r="D5703">
        <v>2021</v>
      </c>
      <c r="E5703">
        <v>2</v>
      </c>
      <c r="F5703" s="8">
        <v>2</v>
      </c>
      <c r="G5703" t="s">
        <v>455</v>
      </c>
      <c r="H5703" t="s">
        <v>151</v>
      </c>
      <c r="I5703">
        <f>VLOOKUP(B5703,Information_sites!D:E,2,FALSE)</f>
        <v>-24.097747999999999</v>
      </c>
      <c r="J5703">
        <f>VLOOKUP(B5703,Information_sites!D:F,3,FALSE)</f>
        <v>-45.688487000000002</v>
      </c>
      <c r="K5703">
        <v>9</v>
      </c>
      <c r="L5703">
        <v>128</v>
      </c>
      <c r="M5703">
        <v>40</v>
      </c>
      <c r="N5703">
        <v>2.5</v>
      </c>
      <c r="O5703">
        <v>14</v>
      </c>
      <c r="P5703" s="5">
        <v>0.48263888888888901</v>
      </c>
      <c r="Q5703" s="5">
        <v>0.48819444444444399</v>
      </c>
      <c r="R5703">
        <v>26</v>
      </c>
      <c r="S5703" t="s">
        <v>75</v>
      </c>
      <c r="T5703">
        <v>1</v>
      </c>
      <c r="U5703">
        <v>8</v>
      </c>
      <c r="X5703" t="str">
        <f>VLOOKUP($S5703,Taxonomic!A:D,2,FALSE)</f>
        <v>labridae</v>
      </c>
      <c r="Y5703" t="str">
        <f>VLOOKUP(S5703,Taxonomic!A:D,3,FALSE)</f>
        <v>halichoeres</v>
      </c>
      <c r="Z5703" t="str">
        <f>VLOOKUP(S5703,Taxonomic!A:D,4,FALSE)</f>
        <v>brasiliensis</v>
      </c>
    </row>
    <row r="5704" spans="1:26" x14ac:dyDescent="0.2">
      <c r="A5704" t="s">
        <v>30</v>
      </c>
      <c r="B5704" t="s">
        <v>59</v>
      </c>
      <c r="C5704" t="s">
        <v>208</v>
      </c>
      <c r="D5704">
        <v>2021</v>
      </c>
      <c r="E5704">
        <v>2</v>
      </c>
      <c r="F5704" s="8">
        <v>2</v>
      </c>
      <c r="G5704" t="s">
        <v>455</v>
      </c>
      <c r="H5704" t="s">
        <v>151</v>
      </c>
      <c r="I5704">
        <f>VLOOKUP(B5704,Information_sites!D:E,2,FALSE)</f>
        <v>-24.097747999999999</v>
      </c>
      <c r="J5704">
        <f>VLOOKUP(B5704,Information_sites!D:F,3,FALSE)</f>
        <v>-45.688487000000002</v>
      </c>
      <c r="K5704">
        <v>9</v>
      </c>
      <c r="L5704">
        <v>128</v>
      </c>
      <c r="M5704">
        <v>40</v>
      </c>
      <c r="N5704">
        <v>2.5</v>
      </c>
      <c r="O5704">
        <v>14</v>
      </c>
      <c r="P5704" s="5">
        <v>0.48263888888888901</v>
      </c>
      <c r="Q5704" s="5">
        <v>0.48819444444444399</v>
      </c>
      <c r="R5704">
        <v>26</v>
      </c>
      <c r="S5704" t="s">
        <v>75</v>
      </c>
      <c r="T5704">
        <v>1</v>
      </c>
      <c r="U5704">
        <v>28</v>
      </c>
      <c r="X5704" t="str">
        <f>VLOOKUP($S5704,Taxonomic!A:D,2,FALSE)</f>
        <v>labridae</v>
      </c>
      <c r="Y5704" t="str">
        <f>VLOOKUP(S5704,Taxonomic!A:D,3,FALSE)</f>
        <v>halichoeres</v>
      </c>
      <c r="Z5704" t="str">
        <f>VLOOKUP(S5704,Taxonomic!A:D,4,FALSE)</f>
        <v>brasiliensis</v>
      </c>
    </row>
    <row r="5705" spans="1:26" x14ac:dyDescent="0.2">
      <c r="A5705" t="s">
        <v>30</v>
      </c>
      <c r="B5705" t="s">
        <v>59</v>
      </c>
      <c r="C5705" t="s">
        <v>208</v>
      </c>
      <c r="D5705">
        <v>2021</v>
      </c>
      <c r="E5705">
        <v>2</v>
      </c>
      <c r="F5705" s="8">
        <v>2</v>
      </c>
      <c r="G5705" t="s">
        <v>455</v>
      </c>
      <c r="H5705" t="s">
        <v>151</v>
      </c>
      <c r="I5705">
        <f>VLOOKUP(B5705,Information_sites!D:E,2,FALSE)</f>
        <v>-24.097747999999999</v>
      </c>
      <c r="J5705">
        <f>VLOOKUP(B5705,Information_sites!D:F,3,FALSE)</f>
        <v>-45.688487000000002</v>
      </c>
      <c r="K5705">
        <v>9</v>
      </c>
      <c r="L5705">
        <v>128</v>
      </c>
      <c r="M5705">
        <v>40</v>
      </c>
      <c r="N5705">
        <v>2.5</v>
      </c>
      <c r="O5705">
        <v>14</v>
      </c>
      <c r="P5705" s="5">
        <v>0.48263888888888901</v>
      </c>
      <c r="Q5705" s="5">
        <v>0.48819444444444399</v>
      </c>
      <c r="R5705">
        <v>26</v>
      </c>
      <c r="S5705" t="s">
        <v>125</v>
      </c>
      <c r="T5705">
        <v>1</v>
      </c>
      <c r="U5705">
        <v>10</v>
      </c>
      <c r="X5705" t="str">
        <f>VLOOKUP($S5705,Taxonomic!A:D,2,FALSE)</f>
        <v>mullidae</v>
      </c>
      <c r="Y5705" t="str">
        <f>VLOOKUP(S5705,Taxonomic!A:D,3,FALSE)</f>
        <v>pseudupeneus</v>
      </c>
      <c r="Z5705" t="str">
        <f>VLOOKUP(S5705,Taxonomic!A:D,4,FALSE)</f>
        <v>maculatus</v>
      </c>
    </row>
    <row r="5706" spans="1:26" x14ac:dyDescent="0.2">
      <c r="A5706" t="s">
        <v>30</v>
      </c>
      <c r="B5706" t="s">
        <v>59</v>
      </c>
      <c r="C5706" t="s">
        <v>208</v>
      </c>
      <c r="D5706">
        <v>2021</v>
      </c>
      <c r="E5706">
        <v>2</v>
      </c>
      <c r="F5706" s="8">
        <v>2</v>
      </c>
      <c r="G5706" t="s">
        <v>455</v>
      </c>
      <c r="H5706" t="s">
        <v>151</v>
      </c>
      <c r="I5706">
        <f>VLOOKUP(B5706,Information_sites!D:E,2,FALSE)</f>
        <v>-24.097747999999999</v>
      </c>
      <c r="J5706">
        <f>VLOOKUP(B5706,Information_sites!D:F,3,FALSE)</f>
        <v>-45.688487000000002</v>
      </c>
      <c r="K5706">
        <v>9</v>
      </c>
      <c r="L5706">
        <v>128</v>
      </c>
      <c r="M5706">
        <v>40</v>
      </c>
      <c r="N5706">
        <v>2.5</v>
      </c>
      <c r="O5706">
        <v>14</v>
      </c>
      <c r="P5706" s="5">
        <v>0.48263888888888901</v>
      </c>
      <c r="Q5706" s="5">
        <v>0.48819444444444399</v>
      </c>
      <c r="R5706">
        <v>26</v>
      </c>
      <c r="S5706" t="s">
        <v>125</v>
      </c>
      <c r="T5706">
        <v>3</v>
      </c>
      <c r="U5706">
        <v>12</v>
      </c>
      <c r="X5706" t="str">
        <f>VLOOKUP($S5706,Taxonomic!A:D,2,FALSE)</f>
        <v>mullidae</v>
      </c>
      <c r="Y5706" t="str">
        <f>VLOOKUP(S5706,Taxonomic!A:D,3,FALSE)</f>
        <v>pseudupeneus</v>
      </c>
      <c r="Z5706" t="str">
        <f>VLOOKUP(S5706,Taxonomic!A:D,4,FALSE)</f>
        <v>maculatus</v>
      </c>
    </row>
    <row r="5707" spans="1:26" x14ac:dyDescent="0.2">
      <c r="A5707" t="s">
        <v>30</v>
      </c>
      <c r="B5707" t="s">
        <v>59</v>
      </c>
      <c r="C5707" t="s">
        <v>208</v>
      </c>
      <c r="D5707">
        <v>2021</v>
      </c>
      <c r="E5707">
        <v>2</v>
      </c>
      <c r="F5707" s="8">
        <v>2</v>
      </c>
      <c r="G5707" t="s">
        <v>455</v>
      </c>
      <c r="H5707" t="s">
        <v>151</v>
      </c>
      <c r="I5707">
        <f>VLOOKUP(B5707,Information_sites!D:E,2,FALSE)</f>
        <v>-24.097747999999999</v>
      </c>
      <c r="J5707">
        <f>VLOOKUP(B5707,Information_sites!D:F,3,FALSE)</f>
        <v>-45.688487000000002</v>
      </c>
      <c r="K5707">
        <v>9</v>
      </c>
      <c r="L5707">
        <v>128</v>
      </c>
      <c r="M5707">
        <v>40</v>
      </c>
      <c r="N5707">
        <v>2.5</v>
      </c>
      <c r="O5707">
        <v>14</v>
      </c>
      <c r="P5707" s="5">
        <v>0.48263888888888901</v>
      </c>
      <c r="Q5707" s="5">
        <v>0.48819444444444399</v>
      </c>
      <c r="R5707">
        <v>26</v>
      </c>
      <c r="S5707" t="s">
        <v>125</v>
      </c>
      <c r="T5707">
        <v>5</v>
      </c>
      <c r="U5707">
        <v>15</v>
      </c>
      <c r="X5707" t="str">
        <f>VLOOKUP($S5707,Taxonomic!A:D,2,FALSE)</f>
        <v>mullidae</v>
      </c>
      <c r="Y5707" t="str">
        <f>VLOOKUP(S5707,Taxonomic!A:D,3,FALSE)</f>
        <v>pseudupeneus</v>
      </c>
      <c r="Z5707" t="str">
        <f>VLOOKUP(S5707,Taxonomic!A:D,4,FALSE)</f>
        <v>maculatus</v>
      </c>
    </row>
    <row r="5708" spans="1:26" x14ac:dyDescent="0.2">
      <c r="A5708" t="s">
        <v>30</v>
      </c>
      <c r="B5708" t="s">
        <v>59</v>
      </c>
      <c r="C5708" t="s">
        <v>208</v>
      </c>
      <c r="D5708">
        <v>2021</v>
      </c>
      <c r="E5708">
        <v>2</v>
      </c>
      <c r="F5708" s="8">
        <v>2</v>
      </c>
      <c r="G5708" t="s">
        <v>455</v>
      </c>
      <c r="H5708" t="s">
        <v>151</v>
      </c>
      <c r="I5708">
        <f>VLOOKUP(B5708,Information_sites!D:E,2,FALSE)</f>
        <v>-24.097747999999999</v>
      </c>
      <c r="J5708">
        <f>VLOOKUP(B5708,Information_sites!D:F,3,FALSE)</f>
        <v>-45.688487000000002</v>
      </c>
      <c r="K5708">
        <v>9</v>
      </c>
      <c r="L5708">
        <v>128</v>
      </c>
      <c r="M5708">
        <v>40</v>
      </c>
      <c r="N5708">
        <v>2.5</v>
      </c>
      <c r="O5708">
        <v>14</v>
      </c>
      <c r="P5708" s="5">
        <v>0.48263888888888901</v>
      </c>
      <c r="Q5708" s="5">
        <v>0.48819444444444399</v>
      </c>
      <c r="R5708">
        <v>26</v>
      </c>
      <c r="S5708" t="s">
        <v>125</v>
      </c>
      <c r="T5708">
        <v>11</v>
      </c>
      <c r="U5708">
        <v>20</v>
      </c>
      <c r="X5708" t="str">
        <f>VLOOKUP($S5708,Taxonomic!A:D,2,FALSE)</f>
        <v>mullidae</v>
      </c>
      <c r="Y5708" t="str">
        <f>VLOOKUP(S5708,Taxonomic!A:D,3,FALSE)</f>
        <v>pseudupeneus</v>
      </c>
      <c r="Z5708" t="str">
        <f>VLOOKUP(S5708,Taxonomic!A:D,4,FALSE)</f>
        <v>maculatus</v>
      </c>
    </row>
    <row r="5709" spans="1:26" x14ac:dyDescent="0.2">
      <c r="A5709" t="s">
        <v>30</v>
      </c>
      <c r="B5709" t="s">
        <v>59</v>
      </c>
      <c r="C5709" t="s">
        <v>208</v>
      </c>
      <c r="D5709">
        <v>2021</v>
      </c>
      <c r="E5709">
        <v>2</v>
      </c>
      <c r="F5709" s="8">
        <v>2</v>
      </c>
      <c r="G5709" t="s">
        <v>455</v>
      </c>
      <c r="H5709" t="s">
        <v>151</v>
      </c>
      <c r="I5709">
        <f>VLOOKUP(B5709,Information_sites!D:E,2,FALSE)</f>
        <v>-24.097747999999999</v>
      </c>
      <c r="J5709">
        <f>VLOOKUP(B5709,Information_sites!D:F,3,FALSE)</f>
        <v>-45.688487000000002</v>
      </c>
      <c r="K5709">
        <v>9</v>
      </c>
      <c r="L5709">
        <v>128</v>
      </c>
      <c r="M5709">
        <v>40</v>
      </c>
      <c r="N5709">
        <v>2.5</v>
      </c>
      <c r="O5709">
        <v>14</v>
      </c>
      <c r="P5709" s="5">
        <v>0.48263888888888901</v>
      </c>
      <c r="Q5709" s="5">
        <v>0.48819444444444399</v>
      </c>
      <c r="R5709">
        <v>26</v>
      </c>
      <c r="S5709" t="s">
        <v>125</v>
      </c>
      <c r="T5709">
        <v>6</v>
      </c>
      <c r="U5709">
        <v>25</v>
      </c>
      <c r="X5709" t="str">
        <f>VLOOKUP($S5709,Taxonomic!A:D,2,FALSE)</f>
        <v>mullidae</v>
      </c>
      <c r="Y5709" t="str">
        <f>VLOOKUP(S5709,Taxonomic!A:D,3,FALSE)</f>
        <v>pseudupeneus</v>
      </c>
      <c r="Z5709" t="str">
        <f>VLOOKUP(S5709,Taxonomic!A:D,4,FALSE)</f>
        <v>maculatus</v>
      </c>
    </row>
    <row r="5710" spans="1:26" x14ac:dyDescent="0.2">
      <c r="A5710" t="s">
        <v>30</v>
      </c>
      <c r="B5710" t="s">
        <v>59</v>
      </c>
      <c r="C5710" t="s">
        <v>208</v>
      </c>
      <c r="D5710">
        <v>2021</v>
      </c>
      <c r="E5710">
        <v>2</v>
      </c>
      <c r="F5710" s="8">
        <v>2</v>
      </c>
      <c r="G5710" t="s">
        <v>455</v>
      </c>
      <c r="H5710" t="s">
        <v>151</v>
      </c>
      <c r="I5710">
        <f>VLOOKUP(B5710,Information_sites!D:E,2,FALSE)</f>
        <v>-24.097747999999999</v>
      </c>
      <c r="J5710">
        <f>VLOOKUP(B5710,Information_sites!D:F,3,FALSE)</f>
        <v>-45.688487000000002</v>
      </c>
      <c r="K5710">
        <v>9</v>
      </c>
      <c r="L5710">
        <v>128</v>
      </c>
      <c r="M5710">
        <v>40</v>
      </c>
      <c r="N5710">
        <v>2.5</v>
      </c>
      <c r="O5710">
        <v>14</v>
      </c>
      <c r="P5710" s="5">
        <v>0.48263888888888901</v>
      </c>
      <c r="Q5710" s="5">
        <v>0.48819444444444399</v>
      </c>
      <c r="R5710">
        <v>26</v>
      </c>
      <c r="S5710" t="s">
        <v>40</v>
      </c>
      <c r="T5710">
        <v>1</v>
      </c>
      <c r="U5710">
        <v>5</v>
      </c>
      <c r="X5710" t="str">
        <f>VLOOKUP($S5710,Taxonomic!A:D,2,FALSE)</f>
        <v>labridae</v>
      </c>
      <c r="Y5710" t="str">
        <f>VLOOKUP(S5710,Taxonomic!A:D,3,FALSE)</f>
        <v>halichoeres</v>
      </c>
      <c r="Z5710" t="str">
        <f>VLOOKUP(S5710,Taxonomic!A:D,4,FALSE)</f>
        <v>poeyi</v>
      </c>
    </row>
    <row r="5711" spans="1:26" x14ac:dyDescent="0.2">
      <c r="A5711" t="s">
        <v>30</v>
      </c>
      <c r="B5711" t="s">
        <v>59</v>
      </c>
      <c r="C5711" t="s">
        <v>208</v>
      </c>
      <c r="D5711">
        <v>2021</v>
      </c>
      <c r="E5711">
        <v>2</v>
      </c>
      <c r="F5711" s="8">
        <v>2</v>
      </c>
      <c r="G5711" t="s">
        <v>455</v>
      </c>
      <c r="H5711" t="s">
        <v>151</v>
      </c>
      <c r="I5711">
        <f>VLOOKUP(B5711,Information_sites!D:E,2,FALSE)</f>
        <v>-24.097747999999999</v>
      </c>
      <c r="J5711">
        <f>VLOOKUP(B5711,Information_sites!D:F,3,FALSE)</f>
        <v>-45.688487000000002</v>
      </c>
      <c r="K5711">
        <v>9</v>
      </c>
      <c r="L5711">
        <v>128</v>
      </c>
      <c r="M5711">
        <v>40</v>
      </c>
      <c r="N5711">
        <v>2.5</v>
      </c>
      <c r="O5711">
        <v>14</v>
      </c>
      <c r="P5711" s="5">
        <v>0.48263888888888901</v>
      </c>
      <c r="Q5711" s="5">
        <v>0.48819444444444399</v>
      </c>
      <c r="R5711">
        <v>26</v>
      </c>
      <c r="S5711" t="s">
        <v>39</v>
      </c>
      <c r="T5711">
        <v>5</v>
      </c>
      <c r="U5711">
        <v>12</v>
      </c>
      <c r="X5711" t="str">
        <f>VLOOKUP($S5711,Taxonomic!A:D,2,FALSE)</f>
        <v>haemulidae</v>
      </c>
      <c r="Y5711" t="str">
        <f>VLOOKUP(S5711,Taxonomic!A:D,3,FALSE)</f>
        <v>haemulon</v>
      </c>
      <c r="Z5711" t="str">
        <f>VLOOKUP(S5711,Taxonomic!A:D,4,FALSE)</f>
        <v>aurolineatum</v>
      </c>
    </row>
    <row r="5712" spans="1:26" x14ac:dyDescent="0.2">
      <c r="A5712" t="s">
        <v>30</v>
      </c>
      <c r="B5712" t="s">
        <v>59</v>
      </c>
      <c r="C5712" t="s">
        <v>208</v>
      </c>
      <c r="D5712">
        <v>2021</v>
      </c>
      <c r="E5712">
        <v>2</v>
      </c>
      <c r="F5712" s="8">
        <v>2</v>
      </c>
      <c r="G5712" t="s">
        <v>455</v>
      </c>
      <c r="H5712" t="s">
        <v>151</v>
      </c>
      <c r="I5712">
        <f>VLOOKUP(B5712,Information_sites!D:E,2,FALSE)</f>
        <v>-24.097747999999999</v>
      </c>
      <c r="J5712">
        <f>VLOOKUP(B5712,Information_sites!D:F,3,FALSE)</f>
        <v>-45.688487000000002</v>
      </c>
      <c r="K5712">
        <v>9</v>
      </c>
      <c r="L5712">
        <v>128</v>
      </c>
      <c r="M5712">
        <v>40</v>
      </c>
      <c r="N5712">
        <v>2.5</v>
      </c>
      <c r="O5712">
        <v>14</v>
      </c>
      <c r="P5712" s="5">
        <v>0.48263888888888901</v>
      </c>
      <c r="Q5712" s="5">
        <v>0.48819444444444399</v>
      </c>
      <c r="R5712">
        <v>26</v>
      </c>
      <c r="S5712" t="s">
        <v>39</v>
      </c>
      <c r="T5712">
        <v>2</v>
      </c>
      <c r="U5712">
        <v>15</v>
      </c>
      <c r="X5712" t="str">
        <f>VLOOKUP($S5712,Taxonomic!A:D,2,FALSE)</f>
        <v>haemulidae</v>
      </c>
      <c r="Y5712" t="str">
        <f>VLOOKUP(S5712,Taxonomic!A:D,3,FALSE)</f>
        <v>haemulon</v>
      </c>
      <c r="Z5712" t="str">
        <f>VLOOKUP(S5712,Taxonomic!A:D,4,FALSE)</f>
        <v>aurolineatum</v>
      </c>
    </row>
    <row r="5713" spans="1:26" x14ac:dyDescent="0.2">
      <c r="A5713" t="s">
        <v>30</v>
      </c>
      <c r="B5713" t="s">
        <v>59</v>
      </c>
      <c r="C5713" t="s">
        <v>208</v>
      </c>
      <c r="D5713">
        <v>2021</v>
      </c>
      <c r="E5713">
        <v>2</v>
      </c>
      <c r="F5713" s="8">
        <v>2</v>
      </c>
      <c r="G5713" t="s">
        <v>455</v>
      </c>
      <c r="H5713" t="s">
        <v>151</v>
      </c>
      <c r="I5713">
        <f>VLOOKUP(B5713,Information_sites!D:E,2,FALSE)</f>
        <v>-24.097747999999999</v>
      </c>
      <c r="J5713">
        <f>VLOOKUP(B5713,Information_sites!D:F,3,FALSE)</f>
        <v>-45.688487000000002</v>
      </c>
      <c r="K5713">
        <v>9</v>
      </c>
      <c r="L5713">
        <v>128</v>
      </c>
      <c r="M5713">
        <v>40</v>
      </c>
      <c r="N5713">
        <v>2.5</v>
      </c>
      <c r="O5713">
        <v>14</v>
      </c>
      <c r="P5713" s="5">
        <v>0.48263888888888901</v>
      </c>
      <c r="Q5713" s="5">
        <v>0.48819444444444399</v>
      </c>
      <c r="R5713">
        <v>26</v>
      </c>
      <c r="S5713" t="s">
        <v>39</v>
      </c>
      <c r="T5713">
        <v>4</v>
      </c>
      <c r="U5713">
        <v>20</v>
      </c>
      <c r="X5713" t="str">
        <f>VLOOKUP($S5713,Taxonomic!A:D,2,FALSE)</f>
        <v>haemulidae</v>
      </c>
      <c r="Y5713" t="str">
        <f>VLOOKUP(S5713,Taxonomic!A:D,3,FALSE)</f>
        <v>haemulon</v>
      </c>
      <c r="Z5713" t="str">
        <f>VLOOKUP(S5713,Taxonomic!A:D,4,FALSE)</f>
        <v>aurolineatum</v>
      </c>
    </row>
    <row r="5714" spans="1:26" x14ac:dyDescent="0.2">
      <c r="A5714" t="s">
        <v>30</v>
      </c>
      <c r="B5714" t="s">
        <v>59</v>
      </c>
      <c r="C5714" t="s">
        <v>208</v>
      </c>
      <c r="D5714">
        <v>2021</v>
      </c>
      <c r="E5714">
        <v>2</v>
      </c>
      <c r="F5714" s="8">
        <v>2</v>
      </c>
      <c r="G5714" t="s">
        <v>455</v>
      </c>
      <c r="H5714" t="s">
        <v>151</v>
      </c>
      <c r="I5714">
        <f>VLOOKUP(B5714,Information_sites!D:E,2,FALSE)</f>
        <v>-24.097747999999999</v>
      </c>
      <c r="J5714">
        <f>VLOOKUP(B5714,Information_sites!D:F,3,FALSE)</f>
        <v>-45.688487000000002</v>
      </c>
      <c r="K5714">
        <v>9</v>
      </c>
      <c r="L5714">
        <v>128</v>
      </c>
      <c r="M5714">
        <v>40</v>
      </c>
      <c r="N5714">
        <v>2.5</v>
      </c>
      <c r="O5714">
        <v>14</v>
      </c>
      <c r="P5714" s="5">
        <v>0.48263888888888901</v>
      </c>
      <c r="Q5714" s="5">
        <v>0.48819444444444399</v>
      </c>
      <c r="R5714">
        <v>26</v>
      </c>
      <c r="S5714" t="s">
        <v>34</v>
      </c>
      <c r="T5714">
        <v>1</v>
      </c>
      <c r="U5714">
        <v>22</v>
      </c>
      <c r="X5714" t="str">
        <f>VLOOKUP($S5714,Taxonomic!A:D,2,FALSE)</f>
        <v>labridae</v>
      </c>
      <c r="Y5714" t="str">
        <f>VLOOKUP(S5714,Taxonomic!A:D,3,FALSE)</f>
        <v>bodianus</v>
      </c>
      <c r="Z5714" t="str">
        <f>VLOOKUP(S5714,Taxonomic!A:D,4,FALSE)</f>
        <v>pulchellus</v>
      </c>
    </row>
    <row r="5715" spans="1:26" x14ac:dyDescent="0.2">
      <c r="A5715" t="s">
        <v>30</v>
      </c>
      <c r="B5715" t="s">
        <v>59</v>
      </c>
      <c r="C5715" t="s">
        <v>208</v>
      </c>
      <c r="D5715">
        <v>2021</v>
      </c>
      <c r="E5715">
        <v>2</v>
      </c>
      <c r="F5715" s="8">
        <v>2</v>
      </c>
      <c r="G5715" t="s">
        <v>455</v>
      </c>
      <c r="H5715" t="s">
        <v>151</v>
      </c>
      <c r="I5715">
        <f>VLOOKUP(B5715,Information_sites!D:E,2,FALSE)</f>
        <v>-24.097747999999999</v>
      </c>
      <c r="J5715">
        <f>VLOOKUP(B5715,Information_sites!D:F,3,FALSE)</f>
        <v>-45.688487000000002</v>
      </c>
      <c r="K5715">
        <v>9</v>
      </c>
      <c r="L5715">
        <v>128</v>
      </c>
      <c r="M5715">
        <v>40</v>
      </c>
      <c r="N5715">
        <v>2.5</v>
      </c>
      <c r="O5715">
        <v>14</v>
      </c>
      <c r="P5715" s="5">
        <v>0.48263888888888901</v>
      </c>
      <c r="Q5715" s="5">
        <v>0.48819444444444399</v>
      </c>
      <c r="R5715">
        <v>26</v>
      </c>
      <c r="S5715" t="s">
        <v>34</v>
      </c>
      <c r="T5715">
        <v>1</v>
      </c>
      <c r="U5715">
        <v>28</v>
      </c>
      <c r="X5715" t="str">
        <f>VLOOKUP($S5715,Taxonomic!A:D,2,FALSE)</f>
        <v>labridae</v>
      </c>
      <c r="Y5715" t="str">
        <f>VLOOKUP(S5715,Taxonomic!A:D,3,FALSE)</f>
        <v>bodianus</v>
      </c>
      <c r="Z5715" t="str">
        <f>VLOOKUP(S5715,Taxonomic!A:D,4,FALSE)</f>
        <v>pulchellus</v>
      </c>
    </row>
    <row r="5716" spans="1:26" x14ac:dyDescent="0.2">
      <c r="A5716" t="s">
        <v>30</v>
      </c>
      <c r="B5716" t="s">
        <v>59</v>
      </c>
      <c r="C5716" t="s">
        <v>208</v>
      </c>
      <c r="D5716">
        <v>2021</v>
      </c>
      <c r="E5716">
        <v>2</v>
      </c>
      <c r="F5716" s="8">
        <v>2</v>
      </c>
      <c r="G5716" t="s">
        <v>455</v>
      </c>
      <c r="H5716" t="s">
        <v>151</v>
      </c>
      <c r="I5716">
        <f>VLOOKUP(B5716,Information_sites!D:E,2,FALSE)</f>
        <v>-24.097747999999999</v>
      </c>
      <c r="J5716">
        <f>VLOOKUP(B5716,Information_sites!D:F,3,FALSE)</f>
        <v>-45.688487000000002</v>
      </c>
      <c r="K5716">
        <v>9</v>
      </c>
      <c r="L5716">
        <v>128</v>
      </c>
      <c r="M5716">
        <v>40</v>
      </c>
      <c r="N5716">
        <v>2.5</v>
      </c>
      <c r="O5716">
        <v>14</v>
      </c>
      <c r="P5716" s="5">
        <v>0.48263888888888901</v>
      </c>
      <c r="Q5716" s="5">
        <v>0.48819444444444399</v>
      </c>
      <c r="R5716">
        <v>26</v>
      </c>
      <c r="S5716" t="s">
        <v>51</v>
      </c>
      <c r="T5716">
        <v>1</v>
      </c>
      <c r="U5716">
        <v>25</v>
      </c>
      <c r="X5716" t="str">
        <f>VLOOKUP($S5716,Taxonomic!A:D,2,FALSE)</f>
        <v>sparidae</v>
      </c>
      <c r="Y5716" t="str">
        <f>VLOOKUP(S5716,Taxonomic!A:D,3,FALSE)</f>
        <v>diplodus</v>
      </c>
      <c r="Z5716" t="str">
        <f>VLOOKUP(S5716,Taxonomic!A:D,4,FALSE)</f>
        <v>argenteus</v>
      </c>
    </row>
    <row r="5717" spans="1:26" x14ac:dyDescent="0.2">
      <c r="A5717" t="s">
        <v>30</v>
      </c>
      <c r="B5717" t="s">
        <v>59</v>
      </c>
      <c r="C5717" t="s">
        <v>208</v>
      </c>
      <c r="D5717">
        <v>2021</v>
      </c>
      <c r="E5717">
        <v>2</v>
      </c>
      <c r="F5717" s="8">
        <v>2</v>
      </c>
      <c r="G5717" t="s">
        <v>455</v>
      </c>
      <c r="H5717" t="s">
        <v>151</v>
      </c>
      <c r="I5717">
        <f>VLOOKUP(B5717,Information_sites!D:E,2,FALSE)</f>
        <v>-24.097747999999999</v>
      </c>
      <c r="J5717">
        <f>VLOOKUP(B5717,Information_sites!D:F,3,FALSE)</f>
        <v>-45.688487000000002</v>
      </c>
      <c r="K5717">
        <v>9</v>
      </c>
      <c r="L5717">
        <v>128</v>
      </c>
      <c r="M5717">
        <v>40</v>
      </c>
      <c r="N5717">
        <v>2.5</v>
      </c>
      <c r="O5717">
        <v>14</v>
      </c>
      <c r="P5717" s="5">
        <v>0.48263888888888901</v>
      </c>
      <c r="Q5717" s="5">
        <v>0.48819444444444399</v>
      </c>
      <c r="R5717">
        <v>26</v>
      </c>
      <c r="S5717" t="s">
        <v>72</v>
      </c>
      <c r="T5717">
        <v>2</v>
      </c>
      <c r="U5717">
        <v>25</v>
      </c>
      <c r="X5717" t="str">
        <f>VLOOKUP($S5717,Taxonomic!A:D,2,FALSE)</f>
        <v>carangidae</v>
      </c>
      <c r="Y5717" t="str">
        <f>VLOOKUP(S5717,Taxonomic!A:D,3,FALSE)</f>
        <v>caranx</v>
      </c>
      <c r="Z5717" t="str">
        <f>VLOOKUP(S5717,Taxonomic!A:D,4,FALSE)</f>
        <v>latus</v>
      </c>
    </row>
    <row r="5718" spans="1:26" x14ac:dyDescent="0.2">
      <c r="A5718" t="s">
        <v>30</v>
      </c>
      <c r="B5718" t="s">
        <v>59</v>
      </c>
      <c r="C5718" t="s">
        <v>208</v>
      </c>
      <c r="D5718">
        <v>2021</v>
      </c>
      <c r="E5718">
        <v>2</v>
      </c>
      <c r="F5718" s="8">
        <v>2</v>
      </c>
      <c r="G5718" t="s">
        <v>455</v>
      </c>
      <c r="H5718" t="s">
        <v>151</v>
      </c>
      <c r="I5718">
        <f>VLOOKUP(B5718,Information_sites!D:E,2,FALSE)</f>
        <v>-24.097747999999999</v>
      </c>
      <c r="J5718">
        <f>VLOOKUP(B5718,Information_sites!D:F,3,FALSE)</f>
        <v>-45.688487000000002</v>
      </c>
      <c r="K5718">
        <v>9</v>
      </c>
      <c r="L5718">
        <v>128</v>
      </c>
      <c r="M5718">
        <v>40</v>
      </c>
      <c r="N5718">
        <v>2.5</v>
      </c>
      <c r="O5718">
        <v>14</v>
      </c>
      <c r="P5718" s="5">
        <v>0.48263888888888901</v>
      </c>
      <c r="Q5718" s="5">
        <v>0.48819444444444399</v>
      </c>
      <c r="R5718">
        <v>26</v>
      </c>
      <c r="S5718" t="s">
        <v>46</v>
      </c>
      <c r="T5718">
        <v>16</v>
      </c>
      <c r="U5718">
        <v>12</v>
      </c>
      <c r="X5718" t="str">
        <f>VLOOKUP($S5718,Taxonomic!A:D,2,FALSE)</f>
        <v>pomacentridae</v>
      </c>
      <c r="Y5718" t="str">
        <f>VLOOKUP(S5718,Taxonomic!A:D,3,FALSE)</f>
        <v>stegastes</v>
      </c>
      <c r="Z5718" t="str">
        <f>VLOOKUP(S5718,Taxonomic!A:D,4,FALSE)</f>
        <v>fuscus</v>
      </c>
    </row>
    <row r="5719" spans="1:26" x14ac:dyDescent="0.2">
      <c r="A5719" t="s">
        <v>30</v>
      </c>
      <c r="B5719" t="s">
        <v>59</v>
      </c>
      <c r="C5719" t="s">
        <v>208</v>
      </c>
      <c r="D5719">
        <v>2021</v>
      </c>
      <c r="E5719">
        <v>2</v>
      </c>
      <c r="F5719" s="8">
        <v>2</v>
      </c>
      <c r="G5719" t="s">
        <v>455</v>
      </c>
      <c r="H5719" t="s">
        <v>151</v>
      </c>
      <c r="I5719">
        <f>VLOOKUP(B5719,Information_sites!D:E,2,FALSE)</f>
        <v>-24.097747999999999</v>
      </c>
      <c r="J5719">
        <f>VLOOKUP(B5719,Information_sites!D:F,3,FALSE)</f>
        <v>-45.688487000000002</v>
      </c>
      <c r="K5719">
        <v>9</v>
      </c>
      <c r="L5719">
        <v>128</v>
      </c>
      <c r="M5719">
        <v>40</v>
      </c>
      <c r="N5719">
        <v>2.5</v>
      </c>
      <c r="O5719">
        <v>14</v>
      </c>
      <c r="P5719" s="5">
        <v>0.48263888888888901</v>
      </c>
      <c r="Q5719" s="5">
        <v>0.48819444444444399</v>
      </c>
      <c r="R5719">
        <v>26</v>
      </c>
      <c r="S5719" t="s">
        <v>65</v>
      </c>
      <c r="T5719">
        <v>1</v>
      </c>
      <c r="U5719">
        <v>3</v>
      </c>
      <c r="X5719" t="str">
        <f>VLOOKUP($S5719,Taxonomic!A:D,2,FALSE)</f>
        <v>gobiidae</v>
      </c>
      <c r="Y5719" t="str">
        <f>VLOOKUP(S5719,Taxonomic!A:D,3,FALSE)</f>
        <v>elacatinus</v>
      </c>
      <c r="Z5719" t="str">
        <f>VLOOKUP(S5719,Taxonomic!A:D,4,FALSE)</f>
        <v>figaro</v>
      </c>
    </row>
    <row r="5720" spans="1:26" x14ac:dyDescent="0.2">
      <c r="A5720" t="s">
        <v>30</v>
      </c>
      <c r="B5720" t="s">
        <v>59</v>
      </c>
      <c r="C5720" t="s">
        <v>208</v>
      </c>
      <c r="D5720">
        <v>2021</v>
      </c>
      <c r="E5720">
        <v>2</v>
      </c>
      <c r="F5720" s="8">
        <v>2</v>
      </c>
      <c r="G5720" t="s">
        <v>455</v>
      </c>
      <c r="H5720" t="s">
        <v>151</v>
      </c>
      <c r="I5720">
        <f>VLOOKUP(B5720,Information_sites!D:E,2,FALSE)</f>
        <v>-24.097747999999999</v>
      </c>
      <c r="J5720">
        <f>VLOOKUP(B5720,Information_sites!D:F,3,FALSE)</f>
        <v>-45.688487000000002</v>
      </c>
      <c r="K5720">
        <v>9</v>
      </c>
      <c r="L5720">
        <v>128</v>
      </c>
      <c r="M5720">
        <v>40</v>
      </c>
      <c r="N5720">
        <v>2.5</v>
      </c>
      <c r="O5720">
        <v>14</v>
      </c>
      <c r="P5720" s="5">
        <v>0.48263888888888901</v>
      </c>
      <c r="Q5720" s="5">
        <v>0.48819444444444399</v>
      </c>
      <c r="R5720">
        <v>26</v>
      </c>
      <c r="S5720" t="s">
        <v>55</v>
      </c>
      <c r="T5720">
        <v>4</v>
      </c>
      <c r="U5720">
        <v>3</v>
      </c>
      <c r="X5720" t="str">
        <f>VLOOKUP($S5720,Taxonomic!A:D,2,FALSE)</f>
        <v>blenniidae</v>
      </c>
      <c r="Y5720" t="str">
        <f>VLOOKUP(S5720,Taxonomic!A:D,3,FALSE)</f>
        <v>parablennius</v>
      </c>
      <c r="Z5720" t="str">
        <f>VLOOKUP(S5720,Taxonomic!A:D,4,FALSE)</f>
        <v>pilicornis</v>
      </c>
    </row>
    <row r="5721" spans="1:26" x14ac:dyDescent="0.2">
      <c r="A5721" t="s">
        <v>30</v>
      </c>
      <c r="B5721" t="s">
        <v>59</v>
      </c>
      <c r="C5721" t="s">
        <v>208</v>
      </c>
      <c r="D5721">
        <v>2021</v>
      </c>
      <c r="E5721">
        <v>2</v>
      </c>
      <c r="F5721" s="8">
        <v>2</v>
      </c>
      <c r="G5721" t="s">
        <v>455</v>
      </c>
      <c r="H5721" t="s">
        <v>151</v>
      </c>
      <c r="I5721">
        <f>VLOOKUP(B5721,Information_sites!D:E,2,FALSE)</f>
        <v>-24.097747999999999</v>
      </c>
      <c r="J5721">
        <f>VLOOKUP(B5721,Information_sites!D:F,3,FALSE)</f>
        <v>-45.688487000000002</v>
      </c>
      <c r="K5721">
        <v>9</v>
      </c>
      <c r="L5721">
        <v>128</v>
      </c>
      <c r="M5721">
        <v>40</v>
      </c>
      <c r="N5721">
        <v>2.5</v>
      </c>
      <c r="O5721">
        <v>14</v>
      </c>
      <c r="P5721" s="5">
        <v>0.48263888888888901</v>
      </c>
      <c r="Q5721" s="5">
        <v>0.48819444444444399</v>
      </c>
      <c r="R5721">
        <v>26</v>
      </c>
      <c r="S5721" t="s">
        <v>55</v>
      </c>
      <c r="T5721">
        <v>3</v>
      </c>
      <c r="U5721">
        <v>5</v>
      </c>
      <c r="X5721" t="str">
        <f>VLOOKUP($S5721,Taxonomic!A:D,2,FALSE)</f>
        <v>blenniidae</v>
      </c>
      <c r="Y5721" t="str">
        <f>VLOOKUP(S5721,Taxonomic!A:D,3,FALSE)</f>
        <v>parablennius</v>
      </c>
      <c r="Z5721" t="str">
        <f>VLOOKUP(S5721,Taxonomic!A:D,4,FALSE)</f>
        <v>pilicornis</v>
      </c>
    </row>
    <row r="5722" spans="1:26" x14ac:dyDescent="0.2">
      <c r="A5722" t="s">
        <v>30</v>
      </c>
      <c r="B5722" t="s">
        <v>59</v>
      </c>
      <c r="C5722" t="s">
        <v>208</v>
      </c>
      <c r="D5722">
        <v>2021</v>
      </c>
      <c r="E5722">
        <v>2</v>
      </c>
      <c r="F5722" s="8">
        <v>2</v>
      </c>
      <c r="G5722" t="s">
        <v>455</v>
      </c>
      <c r="H5722" t="s">
        <v>151</v>
      </c>
      <c r="I5722">
        <f>VLOOKUP(B5722,Information_sites!D:E,2,FALSE)</f>
        <v>-24.097747999999999</v>
      </c>
      <c r="J5722">
        <f>VLOOKUP(B5722,Information_sites!D:F,3,FALSE)</f>
        <v>-45.688487000000002</v>
      </c>
      <c r="K5722">
        <v>9</v>
      </c>
      <c r="L5722">
        <v>128</v>
      </c>
      <c r="M5722">
        <v>40</v>
      </c>
      <c r="N5722">
        <v>2.5</v>
      </c>
      <c r="O5722">
        <v>14</v>
      </c>
      <c r="P5722" s="5">
        <v>0.48263888888888901</v>
      </c>
      <c r="Q5722" s="5">
        <v>0.48819444444444399</v>
      </c>
      <c r="R5722">
        <v>26</v>
      </c>
      <c r="S5722" t="s">
        <v>69</v>
      </c>
      <c r="T5722">
        <v>1</v>
      </c>
      <c r="U5722">
        <v>5</v>
      </c>
      <c r="X5722" t="str">
        <f>VLOOKUP($S5722,Taxonomic!A:D,2,FALSE)</f>
        <v>labrisomidae</v>
      </c>
      <c r="Y5722" t="str">
        <f>VLOOKUP(S5722,Taxonomic!A:D,3,FALSE)</f>
        <v>malacoctenus</v>
      </c>
      <c r="Z5722" t="str">
        <f>VLOOKUP(S5722,Taxonomic!A:D,4,FALSE)</f>
        <v>delalandii</v>
      </c>
    </row>
    <row r="5723" spans="1:26" x14ac:dyDescent="0.2">
      <c r="A5723" t="s">
        <v>30</v>
      </c>
      <c r="B5723" t="s">
        <v>59</v>
      </c>
      <c r="C5723" t="s">
        <v>208</v>
      </c>
      <c r="D5723">
        <v>2021</v>
      </c>
      <c r="E5723">
        <v>2</v>
      </c>
      <c r="F5723" s="8">
        <v>2</v>
      </c>
      <c r="G5723" t="s">
        <v>455</v>
      </c>
      <c r="H5723" t="s">
        <v>151</v>
      </c>
      <c r="I5723">
        <f>VLOOKUP(B5723,Information_sites!D:E,2,FALSE)</f>
        <v>-24.097747999999999</v>
      </c>
      <c r="J5723">
        <f>VLOOKUP(B5723,Information_sites!D:F,3,FALSE)</f>
        <v>-45.688487000000002</v>
      </c>
      <c r="K5723">
        <v>9</v>
      </c>
      <c r="L5723">
        <v>128</v>
      </c>
      <c r="M5723">
        <v>40</v>
      </c>
      <c r="N5723">
        <v>2.5</v>
      </c>
      <c r="O5723">
        <v>14</v>
      </c>
      <c r="P5723" s="5">
        <v>0.48263888888888901</v>
      </c>
      <c r="Q5723" s="5">
        <v>0.48819444444444399</v>
      </c>
      <c r="R5723">
        <v>26</v>
      </c>
      <c r="S5723" t="s">
        <v>58</v>
      </c>
      <c r="T5723">
        <v>1</v>
      </c>
      <c r="U5723">
        <v>4</v>
      </c>
      <c r="X5723" t="str">
        <f>VLOOKUP($S5723,Taxonomic!A:D,2,FALSE)</f>
        <v>pomacentridae</v>
      </c>
      <c r="Y5723" t="str">
        <f>VLOOKUP(S5723,Taxonomic!A:D,3,FALSE)</f>
        <v>stegastes</v>
      </c>
      <c r="Z5723" t="str">
        <f>VLOOKUP(S5723,Taxonomic!A:D,4,FALSE)</f>
        <v>variabilis</v>
      </c>
    </row>
    <row r="5724" spans="1:26" x14ac:dyDescent="0.2">
      <c r="A5724" t="s">
        <v>30</v>
      </c>
      <c r="B5724" t="s">
        <v>59</v>
      </c>
      <c r="C5724" t="s">
        <v>208</v>
      </c>
      <c r="D5724">
        <v>2021</v>
      </c>
      <c r="E5724">
        <v>2</v>
      </c>
      <c r="F5724" s="8">
        <v>2</v>
      </c>
      <c r="G5724" t="s">
        <v>455</v>
      </c>
      <c r="H5724" t="s">
        <v>151</v>
      </c>
      <c r="I5724">
        <f>VLOOKUP(B5724,Information_sites!D:E,2,FALSE)</f>
        <v>-24.097747999999999</v>
      </c>
      <c r="J5724">
        <f>VLOOKUP(B5724,Information_sites!D:F,3,FALSE)</f>
        <v>-45.688487000000002</v>
      </c>
      <c r="K5724">
        <v>10</v>
      </c>
      <c r="L5724">
        <v>129</v>
      </c>
      <c r="M5724">
        <v>40</v>
      </c>
      <c r="N5724">
        <v>6.1</v>
      </c>
      <c r="O5724">
        <v>9</v>
      </c>
      <c r="P5724" s="5">
        <v>0.49027777777777798</v>
      </c>
      <c r="Q5724" s="5">
        <v>0.49444444444444402</v>
      </c>
      <c r="R5724">
        <v>26</v>
      </c>
      <c r="S5724" t="s">
        <v>51</v>
      </c>
      <c r="T5724">
        <v>2</v>
      </c>
      <c r="U5724">
        <v>18</v>
      </c>
      <c r="X5724" t="str">
        <f>VLOOKUP($S5724,Taxonomic!A:D,2,FALSE)</f>
        <v>sparidae</v>
      </c>
      <c r="Y5724" t="str">
        <f>VLOOKUP(S5724,Taxonomic!A:D,3,FALSE)</f>
        <v>diplodus</v>
      </c>
      <c r="Z5724" t="str">
        <f>VLOOKUP(S5724,Taxonomic!A:D,4,FALSE)</f>
        <v>argenteus</v>
      </c>
    </row>
    <row r="5725" spans="1:26" x14ac:dyDescent="0.2">
      <c r="A5725" t="s">
        <v>30</v>
      </c>
      <c r="B5725" t="s">
        <v>59</v>
      </c>
      <c r="C5725" t="s">
        <v>208</v>
      </c>
      <c r="D5725">
        <v>2021</v>
      </c>
      <c r="E5725">
        <v>2</v>
      </c>
      <c r="F5725" s="8">
        <v>2</v>
      </c>
      <c r="G5725" t="s">
        <v>455</v>
      </c>
      <c r="H5725" t="s">
        <v>151</v>
      </c>
      <c r="I5725">
        <f>VLOOKUP(B5725,Information_sites!D:E,2,FALSE)</f>
        <v>-24.097747999999999</v>
      </c>
      <c r="J5725">
        <f>VLOOKUP(B5725,Information_sites!D:F,3,FALSE)</f>
        <v>-45.688487000000002</v>
      </c>
      <c r="K5725">
        <v>10</v>
      </c>
      <c r="L5725">
        <v>129</v>
      </c>
      <c r="M5725">
        <v>40</v>
      </c>
      <c r="N5725">
        <v>6.1</v>
      </c>
      <c r="O5725">
        <v>9</v>
      </c>
      <c r="P5725" s="5">
        <v>0.49027777777777798</v>
      </c>
      <c r="Q5725" s="5">
        <v>0.49444444444444402</v>
      </c>
      <c r="R5725">
        <v>26</v>
      </c>
      <c r="S5725" t="s">
        <v>51</v>
      </c>
      <c r="T5725">
        <v>1</v>
      </c>
      <c r="U5725">
        <v>22</v>
      </c>
      <c r="X5725" t="str">
        <f>VLOOKUP($S5725,Taxonomic!A:D,2,FALSE)</f>
        <v>sparidae</v>
      </c>
      <c r="Y5725" t="str">
        <f>VLOOKUP(S5725,Taxonomic!A:D,3,FALSE)</f>
        <v>diplodus</v>
      </c>
      <c r="Z5725" t="str">
        <f>VLOOKUP(S5725,Taxonomic!A:D,4,FALSE)</f>
        <v>argenteus</v>
      </c>
    </row>
    <row r="5726" spans="1:26" x14ac:dyDescent="0.2">
      <c r="A5726" t="s">
        <v>30</v>
      </c>
      <c r="B5726" t="s">
        <v>59</v>
      </c>
      <c r="C5726" t="s">
        <v>208</v>
      </c>
      <c r="D5726">
        <v>2021</v>
      </c>
      <c r="E5726">
        <v>2</v>
      </c>
      <c r="F5726" s="8">
        <v>2</v>
      </c>
      <c r="G5726" t="s">
        <v>455</v>
      </c>
      <c r="H5726" t="s">
        <v>151</v>
      </c>
      <c r="I5726">
        <f>VLOOKUP(B5726,Information_sites!D:E,2,FALSE)</f>
        <v>-24.097747999999999</v>
      </c>
      <c r="J5726">
        <f>VLOOKUP(B5726,Information_sites!D:F,3,FALSE)</f>
        <v>-45.688487000000002</v>
      </c>
      <c r="K5726">
        <v>10</v>
      </c>
      <c r="L5726">
        <v>129</v>
      </c>
      <c r="M5726">
        <v>40</v>
      </c>
      <c r="N5726">
        <v>6.1</v>
      </c>
      <c r="O5726">
        <v>9</v>
      </c>
      <c r="P5726" s="5">
        <v>0.49027777777777798</v>
      </c>
      <c r="Q5726" s="5">
        <v>0.49444444444444402</v>
      </c>
      <c r="R5726">
        <v>26</v>
      </c>
      <c r="S5726" t="s">
        <v>51</v>
      </c>
      <c r="T5726">
        <v>1</v>
      </c>
      <c r="U5726">
        <v>27</v>
      </c>
      <c r="X5726" t="str">
        <f>VLOOKUP($S5726,Taxonomic!A:D,2,FALSE)</f>
        <v>sparidae</v>
      </c>
      <c r="Y5726" t="str">
        <f>VLOOKUP(S5726,Taxonomic!A:D,3,FALSE)</f>
        <v>diplodus</v>
      </c>
      <c r="Z5726" t="str">
        <f>VLOOKUP(S5726,Taxonomic!A:D,4,FALSE)</f>
        <v>argenteus</v>
      </c>
    </row>
    <row r="5727" spans="1:26" x14ac:dyDescent="0.2">
      <c r="A5727" t="s">
        <v>30</v>
      </c>
      <c r="B5727" t="s">
        <v>59</v>
      </c>
      <c r="C5727" t="s">
        <v>208</v>
      </c>
      <c r="D5727">
        <v>2021</v>
      </c>
      <c r="E5727">
        <v>2</v>
      </c>
      <c r="F5727" s="8">
        <v>2</v>
      </c>
      <c r="G5727" t="s">
        <v>455</v>
      </c>
      <c r="H5727" t="s">
        <v>151</v>
      </c>
      <c r="I5727">
        <f>VLOOKUP(B5727,Information_sites!D:E,2,FALSE)</f>
        <v>-24.097747999999999</v>
      </c>
      <c r="J5727">
        <f>VLOOKUP(B5727,Information_sites!D:F,3,FALSE)</f>
        <v>-45.688487000000002</v>
      </c>
      <c r="K5727">
        <v>10</v>
      </c>
      <c r="L5727">
        <v>129</v>
      </c>
      <c r="M5727">
        <v>40</v>
      </c>
      <c r="N5727">
        <v>6.1</v>
      </c>
      <c r="O5727">
        <v>9</v>
      </c>
      <c r="P5727" s="5">
        <v>0.49027777777777798</v>
      </c>
      <c r="Q5727" s="5">
        <v>0.49444444444444402</v>
      </c>
      <c r="R5727">
        <v>26</v>
      </c>
      <c r="S5727" t="s">
        <v>93</v>
      </c>
      <c r="T5727">
        <v>1</v>
      </c>
      <c r="U5727">
        <v>30</v>
      </c>
      <c r="X5727" t="str">
        <f>VLOOKUP($S5727,Taxonomic!A:D,2,FALSE)</f>
        <v>sparidae</v>
      </c>
      <c r="Y5727" t="str">
        <f>VLOOKUP(S5727,Taxonomic!A:D,3,FALSE)</f>
        <v>calamus</v>
      </c>
      <c r="Z5727" t="str">
        <f>VLOOKUP(S5727,Taxonomic!A:D,4,FALSE)</f>
        <v>penna</v>
      </c>
    </row>
    <row r="5728" spans="1:26" x14ac:dyDescent="0.2">
      <c r="A5728" t="s">
        <v>30</v>
      </c>
      <c r="B5728" t="s">
        <v>59</v>
      </c>
      <c r="C5728" t="s">
        <v>208</v>
      </c>
      <c r="D5728">
        <v>2021</v>
      </c>
      <c r="E5728">
        <v>2</v>
      </c>
      <c r="F5728" s="8">
        <v>2</v>
      </c>
      <c r="G5728" t="s">
        <v>455</v>
      </c>
      <c r="H5728" t="s">
        <v>151</v>
      </c>
      <c r="I5728">
        <f>VLOOKUP(B5728,Information_sites!D:E,2,FALSE)</f>
        <v>-24.097747999999999</v>
      </c>
      <c r="J5728">
        <f>VLOOKUP(B5728,Information_sites!D:F,3,FALSE)</f>
        <v>-45.688487000000002</v>
      </c>
      <c r="K5728">
        <v>10</v>
      </c>
      <c r="L5728">
        <v>129</v>
      </c>
      <c r="M5728">
        <v>40</v>
      </c>
      <c r="N5728">
        <v>6.1</v>
      </c>
      <c r="O5728">
        <v>9</v>
      </c>
      <c r="P5728" s="5">
        <v>0.49027777777777798</v>
      </c>
      <c r="Q5728" s="5">
        <v>0.49444444444444402</v>
      </c>
      <c r="R5728">
        <v>26</v>
      </c>
      <c r="S5728" t="s">
        <v>39</v>
      </c>
      <c r="T5728">
        <v>32</v>
      </c>
      <c r="U5728">
        <v>10</v>
      </c>
      <c r="X5728" t="str">
        <f>VLOOKUP($S5728,Taxonomic!A:D,2,FALSE)</f>
        <v>haemulidae</v>
      </c>
      <c r="Y5728" t="str">
        <f>VLOOKUP(S5728,Taxonomic!A:D,3,FALSE)</f>
        <v>haemulon</v>
      </c>
      <c r="Z5728" t="str">
        <f>VLOOKUP(S5728,Taxonomic!A:D,4,FALSE)</f>
        <v>aurolineatum</v>
      </c>
    </row>
    <row r="5729" spans="1:26" x14ac:dyDescent="0.2">
      <c r="A5729" t="s">
        <v>30</v>
      </c>
      <c r="B5729" t="s">
        <v>59</v>
      </c>
      <c r="C5729" t="s">
        <v>208</v>
      </c>
      <c r="D5729">
        <v>2021</v>
      </c>
      <c r="E5729">
        <v>2</v>
      </c>
      <c r="F5729" s="8">
        <v>2</v>
      </c>
      <c r="G5729" t="s">
        <v>455</v>
      </c>
      <c r="H5729" t="s">
        <v>151</v>
      </c>
      <c r="I5729">
        <f>VLOOKUP(B5729,Information_sites!D:E,2,FALSE)</f>
        <v>-24.097747999999999</v>
      </c>
      <c r="J5729">
        <f>VLOOKUP(B5729,Information_sites!D:F,3,FALSE)</f>
        <v>-45.688487000000002</v>
      </c>
      <c r="K5729">
        <v>10</v>
      </c>
      <c r="L5729">
        <v>129</v>
      </c>
      <c r="M5729">
        <v>40</v>
      </c>
      <c r="N5729">
        <v>6.1</v>
      </c>
      <c r="O5729">
        <v>9</v>
      </c>
      <c r="P5729" s="5">
        <v>0.49027777777777798</v>
      </c>
      <c r="Q5729" s="5">
        <v>0.49444444444444402</v>
      </c>
      <c r="R5729">
        <v>26</v>
      </c>
      <c r="S5729" t="s">
        <v>39</v>
      </c>
      <c r="T5729">
        <v>5</v>
      </c>
      <c r="U5729">
        <v>12</v>
      </c>
      <c r="X5729" t="str">
        <f>VLOOKUP($S5729,Taxonomic!A:D,2,FALSE)</f>
        <v>haemulidae</v>
      </c>
      <c r="Y5729" t="str">
        <f>VLOOKUP(S5729,Taxonomic!A:D,3,FALSE)</f>
        <v>haemulon</v>
      </c>
      <c r="Z5729" t="str">
        <f>VLOOKUP(S5729,Taxonomic!A:D,4,FALSE)</f>
        <v>aurolineatum</v>
      </c>
    </row>
    <row r="5730" spans="1:26" x14ac:dyDescent="0.2">
      <c r="A5730" t="s">
        <v>30</v>
      </c>
      <c r="B5730" t="s">
        <v>59</v>
      </c>
      <c r="C5730" t="s">
        <v>208</v>
      </c>
      <c r="D5730">
        <v>2021</v>
      </c>
      <c r="E5730">
        <v>2</v>
      </c>
      <c r="F5730" s="8">
        <v>2</v>
      </c>
      <c r="G5730" t="s">
        <v>455</v>
      </c>
      <c r="H5730" t="s">
        <v>151</v>
      </c>
      <c r="I5730">
        <f>VLOOKUP(B5730,Information_sites!D:E,2,FALSE)</f>
        <v>-24.097747999999999</v>
      </c>
      <c r="J5730">
        <f>VLOOKUP(B5730,Information_sites!D:F,3,FALSE)</f>
        <v>-45.688487000000002</v>
      </c>
      <c r="K5730">
        <v>10</v>
      </c>
      <c r="L5730">
        <v>129</v>
      </c>
      <c r="M5730">
        <v>40</v>
      </c>
      <c r="N5730">
        <v>6.1</v>
      </c>
      <c r="O5730">
        <v>9</v>
      </c>
      <c r="P5730" s="5">
        <v>0.49027777777777798</v>
      </c>
      <c r="Q5730" s="5">
        <v>0.49444444444444402</v>
      </c>
      <c r="R5730">
        <v>26</v>
      </c>
      <c r="S5730" t="s">
        <v>39</v>
      </c>
      <c r="T5730">
        <v>8</v>
      </c>
      <c r="U5730">
        <v>15</v>
      </c>
      <c r="X5730" t="str">
        <f>VLOOKUP($S5730,Taxonomic!A:D,2,FALSE)</f>
        <v>haemulidae</v>
      </c>
      <c r="Y5730" t="str">
        <f>VLOOKUP(S5730,Taxonomic!A:D,3,FALSE)</f>
        <v>haemulon</v>
      </c>
      <c r="Z5730" t="str">
        <f>VLOOKUP(S5730,Taxonomic!A:D,4,FALSE)</f>
        <v>aurolineatum</v>
      </c>
    </row>
    <row r="5731" spans="1:26" x14ac:dyDescent="0.2">
      <c r="A5731" t="s">
        <v>30</v>
      </c>
      <c r="B5731" t="s">
        <v>59</v>
      </c>
      <c r="C5731" t="s">
        <v>208</v>
      </c>
      <c r="D5731">
        <v>2021</v>
      </c>
      <c r="E5731">
        <v>2</v>
      </c>
      <c r="F5731" s="8">
        <v>2</v>
      </c>
      <c r="G5731" t="s">
        <v>455</v>
      </c>
      <c r="H5731" t="s">
        <v>151</v>
      </c>
      <c r="I5731">
        <f>VLOOKUP(B5731,Information_sites!D:E,2,FALSE)</f>
        <v>-24.097747999999999</v>
      </c>
      <c r="J5731">
        <f>VLOOKUP(B5731,Information_sites!D:F,3,FALSE)</f>
        <v>-45.688487000000002</v>
      </c>
      <c r="K5731">
        <v>10</v>
      </c>
      <c r="L5731">
        <v>129</v>
      </c>
      <c r="M5731">
        <v>40</v>
      </c>
      <c r="N5731">
        <v>6.1</v>
      </c>
      <c r="O5731">
        <v>9</v>
      </c>
      <c r="P5731" s="5">
        <v>0.49027777777777798</v>
      </c>
      <c r="Q5731" s="5">
        <v>0.49444444444444402</v>
      </c>
      <c r="R5731">
        <v>26</v>
      </c>
      <c r="S5731" t="s">
        <v>39</v>
      </c>
      <c r="T5731">
        <v>2</v>
      </c>
      <c r="U5731">
        <v>20</v>
      </c>
      <c r="X5731" t="str">
        <f>VLOOKUP($S5731,Taxonomic!A:D,2,FALSE)</f>
        <v>haemulidae</v>
      </c>
      <c r="Y5731" t="str">
        <f>VLOOKUP(S5731,Taxonomic!A:D,3,FALSE)</f>
        <v>haemulon</v>
      </c>
      <c r="Z5731" t="str">
        <f>VLOOKUP(S5731,Taxonomic!A:D,4,FALSE)</f>
        <v>aurolineatum</v>
      </c>
    </row>
    <row r="5732" spans="1:26" x14ac:dyDescent="0.2">
      <c r="A5732" t="s">
        <v>30</v>
      </c>
      <c r="B5732" t="s">
        <v>59</v>
      </c>
      <c r="C5732" t="s">
        <v>208</v>
      </c>
      <c r="D5732">
        <v>2021</v>
      </c>
      <c r="E5732">
        <v>2</v>
      </c>
      <c r="F5732" s="8">
        <v>2</v>
      </c>
      <c r="G5732" t="s">
        <v>455</v>
      </c>
      <c r="H5732" t="s">
        <v>151</v>
      </c>
      <c r="I5732">
        <f>VLOOKUP(B5732,Information_sites!D:E,2,FALSE)</f>
        <v>-24.097747999999999</v>
      </c>
      <c r="J5732">
        <f>VLOOKUP(B5732,Information_sites!D:F,3,FALSE)</f>
        <v>-45.688487000000002</v>
      </c>
      <c r="K5732">
        <v>10</v>
      </c>
      <c r="L5732">
        <v>129</v>
      </c>
      <c r="M5732">
        <v>40</v>
      </c>
      <c r="N5732">
        <v>6.1</v>
      </c>
      <c r="O5732">
        <v>9</v>
      </c>
      <c r="P5732" s="5">
        <v>0.49027777777777798</v>
      </c>
      <c r="Q5732" s="5">
        <v>0.49444444444444402</v>
      </c>
      <c r="R5732">
        <v>26</v>
      </c>
      <c r="S5732" t="s">
        <v>85</v>
      </c>
      <c r="T5732">
        <v>1</v>
      </c>
      <c r="U5732">
        <v>27</v>
      </c>
      <c r="X5732" t="str">
        <f>VLOOKUP($S5732,Taxonomic!A:D,2,FALSE)</f>
        <v>carangidae</v>
      </c>
      <c r="Y5732" t="str">
        <f>VLOOKUP(S5732,Taxonomic!A:D,3,FALSE)</f>
        <v>caranx</v>
      </c>
      <c r="Z5732" t="str">
        <f>VLOOKUP(S5732,Taxonomic!A:D,4,FALSE)</f>
        <v>crysos</v>
      </c>
    </row>
    <row r="5733" spans="1:26" x14ac:dyDescent="0.2">
      <c r="A5733" t="s">
        <v>30</v>
      </c>
      <c r="B5733" t="s">
        <v>59</v>
      </c>
      <c r="C5733" t="s">
        <v>208</v>
      </c>
      <c r="D5733">
        <v>2021</v>
      </c>
      <c r="E5733">
        <v>2</v>
      </c>
      <c r="F5733" s="8">
        <v>2</v>
      </c>
      <c r="G5733" t="s">
        <v>455</v>
      </c>
      <c r="H5733" t="s">
        <v>151</v>
      </c>
      <c r="I5733">
        <f>VLOOKUP(B5733,Information_sites!D:E,2,FALSE)</f>
        <v>-24.097747999999999</v>
      </c>
      <c r="J5733">
        <f>VLOOKUP(B5733,Information_sites!D:F,3,FALSE)</f>
        <v>-45.688487000000002</v>
      </c>
      <c r="K5733">
        <v>10</v>
      </c>
      <c r="L5733">
        <v>129</v>
      </c>
      <c r="M5733">
        <v>40</v>
      </c>
      <c r="N5733">
        <v>6.1</v>
      </c>
      <c r="O5733">
        <v>9</v>
      </c>
      <c r="P5733" s="5">
        <v>0.49027777777777798</v>
      </c>
      <c r="Q5733" s="5">
        <v>0.49444444444444402</v>
      </c>
      <c r="R5733">
        <v>26</v>
      </c>
      <c r="S5733" t="s">
        <v>85</v>
      </c>
      <c r="T5733">
        <v>2</v>
      </c>
      <c r="U5733">
        <v>32</v>
      </c>
      <c r="X5733" t="str">
        <f>VLOOKUP($S5733,Taxonomic!A:D,2,FALSE)</f>
        <v>carangidae</v>
      </c>
      <c r="Y5733" t="str">
        <f>VLOOKUP(S5733,Taxonomic!A:D,3,FALSE)</f>
        <v>caranx</v>
      </c>
      <c r="Z5733" t="str">
        <f>VLOOKUP(S5733,Taxonomic!A:D,4,FALSE)</f>
        <v>crysos</v>
      </c>
    </row>
    <row r="5734" spans="1:26" x14ac:dyDescent="0.2">
      <c r="A5734" t="s">
        <v>30</v>
      </c>
      <c r="B5734" t="s">
        <v>59</v>
      </c>
      <c r="C5734" t="s">
        <v>208</v>
      </c>
      <c r="D5734">
        <v>2021</v>
      </c>
      <c r="E5734">
        <v>2</v>
      </c>
      <c r="F5734" s="8">
        <v>2</v>
      </c>
      <c r="G5734" t="s">
        <v>455</v>
      </c>
      <c r="H5734" t="s">
        <v>151</v>
      </c>
      <c r="I5734">
        <f>VLOOKUP(B5734,Information_sites!D:E,2,FALSE)</f>
        <v>-24.097747999999999</v>
      </c>
      <c r="J5734">
        <f>VLOOKUP(B5734,Information_sites!D:F,3,FALSE)</f>
        <v>-45.688487000000002</v>
      </c>
      <c r="K5734">
        <v>10</v>
      </c>
      <c r="L5734">
        <v>129</v>
      </c>
      <c r="M5734">
        <v>40</v>
      </c>
      <c r="N5734">
        <v>6.1</v>
      </c>
      <c r="O5734">
        <v>9</v>
      </c>
      <c r="P5734" s="5">
        <v>0.49027777777777798</v>
      </c>
      <c r="Q5734" s="5">
        <v>0.49444444444444402</v>
      </c>
      <c r="R5734">
        <v>26</v>
      </c>
      <c r="S5734" t="s">
        <v>125</v>
      </c>
      <c r="T5734">
        <v>1</v>
      </c>
      <c r="U5734">
        <v>18</v>
      </c>
      <c r="X5734" t="str">
        <f>VLOOKUP($S5734,Taxonomic!A:D,2,FALSE)</f>
        <v>mullidae</v>
      </c>
      <c r="Y5734" t="str">
        <f>VLOOKUP(S5734,Taxonomic!A:D,3,FALSE)</f>
        <v>pseudupeneus</v>
      </c>
      <c r="Z5734" t="str">
        <f>VLOOKUP(S5734,Taxonomic!A:D,4,FALSE)</f>
        <v>maculatus</v>
      </c>
    </row>
    <row r="5735" spans="1:26" x14ac:dyDescent="0.2">
      <c r="A5735" t="s">
        <v>30</v>
      </c>
      <c r="B5735" t="s">
        <v>59</v>
      </c>
      <c r="C5735" t="s">
        <v>208</v>
      </c>
      <c r="D5735">
        <v>2021</v>
      </c>
      <c r="E5735">
        <v>2</v>
      </c>
      <c r="F5735" s="8">
        <v>2</v>
      </c>
      <c r="G5735" t="s">
        <v>455</v>
      </c>
      <c r="H5735" t="s">
        <v>151</v>
      </c>
      <c r="I5735">
        <f>VLOOKUP(B5735,Information_sites!D:E,2,FALSE)</f>
        <v>-24.097747999999999</v>
      </c>
      <c r="J5735">
        <f>VLOOKUP(B5735,Information_sites!D:F,3,FALSE)</f>
        <v>-45.688487000000002</v>
      </c>
      <c r="K5735">
        <v>10</v>
      </c>
      <c r="L5735">
        <v>129</v>
      </c>
      <c r="M5735">
        <v>40</v>
      </c>
      <c r="N5735">
        <v>6.1</v>
      </c>
      <c r="O5735">
        <v>9</v>
      </c>
      <c r="P5735" s="5">
        <v>0.49027777777777798</v>
      </c>
      <c r="Q5735" s="5">
        <v>0.49444444444444402</v>
      </c>
      <c r="R5735">
        <v>26</v>
      </c>
      <c r="S5735" t="s">
        <v>41</v>
      </c>
      <c r="T5735">
        <v>1</v>
      </c>
      <c r="U5735">
        <v>25</v>
      </c>
      <c r="X5735" t="str">
        <f>VLOOKUP($S5735,Taxonomic!A:D,2,FALSE)</f>
        <v>holocentridae</v>
      </c>
      <c r="Y5735" t="str">
        <f>VLOOKUP(S5735,Taxonomic!A:D,3,FALSE)</f>
        <v>holocentrus</v>
      </c>
      <c r="Z5735" t="str">
        <f>VLOOKUP(S5735,Taxonomic!A:D,4,FALSE)</f>
        <v>adscensionis</v>
      </c>
    </row>
    <row r="5736" spans="1:26" x14ac:dyDescent="0.2">
      <c r="A5736" t="s">
        <v>30</v>
      </c>
      <c r="B5736" t="s">
        <v>59</v>
      </c>
      <c r="C5736" t="s">
        <v>208</v>
      </c>
      <c r="D5736">
        <v>2021</v>
      </c>
      <c r="E5736">
        <v>2</v>
      </c>
      <c r="F5736" s="8">
        <v>2</v>
      </c>
      <c r="G5736" t="s">
        <v>455</v>
      </c>
      <c r="H5736" t="s">
        <v>151</v>
      </c>
      <c r="I5736">
        <f>VLOOKUP(B5736,Information_sites!D:E,2,FALSE)</f>
        <v>-24.097747999999999</v>
      </c>
      <c r="J5736">
        <f>VLOOKUP(B5736,Information_sites!D:F,3,FALSE)</f>
        <v>-45.688487000000002</v>
      </c>
      <c r="K5736">
        <v>10</v>
      </c>
      <c r="L5736">
        <v>129</v>
      </c>
      <c r="M5736">
        <v>40</v>
      </c>
      <c r="N5736">
        <v>6.1</v>
      </c>
      <c r="O5736">
        <v>9</v>
      </c>
      <c r="P5736" s="5">
        <v>0.49027777777777798</v>
      </c>
      <c r="Q5736" s="5">
        <v>0.49444444444444402</v>
      </c>
      <c r="R5736">
        <v>26</v>
      </c>
      <c r="S5736" t="s">
        <v>41</v>
      </c>
      <c r="T5736">
        <v>1</v>
      </c>
      <c r="U5736">
        <v>33</v>
      </c>
      <c r="X5736" t="str">
        <f>VLOOKUP($S5736,Taxonomic!A:D,2,FALSE)</f>
        <v>holocentridae</v>
      </c>
      <c r="Y5736" t="str">
        <f>VLOOKUP(S5736,Taxonomic!A:D,3,FALSE)</f>
        <v>holocentrus</v>
      </c>
      <c r="Z5736" t="str">
        <f>VLOOKUP(S5736,Taxonomic!A:D,4,FALSE)</f>
        <v>adscensionis</v>
      </c>
    </row>
    <row r="5737" spans="1:26" x14ac:dyDescent="0.2">
      <c r="A5737" t="s">
        <v>30</v>
      </c>
      <c r="B5737" t="s">
        <v>59</v>
      </c>
      <c r="C5737" t="s">
        <v>208</v>
      </c>
      <c r="D5737">
        <v>2021</v>
      </c>
      <c r="E5737">
        <v>2</v>
      </c>
      <c r="F5737" s="8">
        <v>2</v>
      </c>
      <c r="G5737" t="s">
        <v>455</v>
      </c>
      <c r="H5737" t="s">
        <v>151</v>
      </c>
      <c r="I5737">
        <f>VLOOKUP(B5737,Information_sites!D:E,2,FALSE)</f>
        <v>-24.097747999999999</v>
      </c>
      <c r="J5737">
        <f>VLOOKUP(B5737,Information_sites!D:F,3,FALSE)</f>
        <v>-45.688487000000002</v>
      </c>
      <c r="K5737">
        <v>10</v>
      </c>
      <c r="L5737">
        <v>129</v>
      </c>
      <c r="M5737">
        <v>40</v>
      </c>
      <c r="N5737">
        <v>6.1</v>
      </c>
      <c r="O5737">
        <v>9</v>
      </c>
      <c r="P5737" s="5">
        <v>0.49027777777777798</v>
      </c>
      <c r="Q5737" s="5">
        <v>0.49444444444444402</v>
      </c>
      <c r="R5737">
        <v>26</v>
      </c>
      <c r="S5737" t="s">
        <v>107</v>
      </c>
      <c r="T5737">
        <v>1</v>
      </c>
      <c r="U5737">
        <v>3</v>
      </c>
      <c r="X5737" t="str">
        <f>VLOOKUP($S5737,Taxonomic!A:D,2,FALSE)</f>
        <v>sciaenidae</v>
      </c>
      <c r="Y5737" t="str">
        <f>VLOOKUP(S5737,Taxonomic!A:D,3,FALSE)</f>
        <v>pareques</v>
      </c>
      <c r="Z5737" t="str">
        <f>VLOOKUP(S5737,Taxonomic!A:D,4,FALSE)</f>
        <v>acuminatus</v>
      </c>
    </row>
    <row r="5738" spans="1:26" x14ac:dyDescent="0.2">
      <c r="A5738" t="s">
        <v>30</v>
      </c>
      <c r="B5738" t="s">
        <v>59</v>
      </c>
      <c r="C5738" t="s">
        <v>208</v>
      </c>
      <c r="D5738">
        <v>2021</v>
      </c>
      <c r="E5738">
        <v>2</v>
      </c>
      <c r="F5738" s="8">
        <v>2</v>
      </c>
      <c r="G5738" t="s">
        <v>455</v>
      </c>
      <c r="H5738" t="s">
        <v>151</v>
      </c>
      <c r="I5738">
        <f>VLOOKUP(B5738,Information_sites!D:E,2,FALSE)</f>
        <v>-24.097747999999999</v>
      </c>
      <c r="J5738">
        <f>VLOOKUP(B5738,Information_sites!D:F,3,FALSE)</f>
        <v>-45.688487000000002</v>
      </c>
      <c r="K5738">
        <v>10</v>
      </c>
      <c r="L5738">
        <v>129</v>
      </c>
      <c r="M5738">
        <v>40</v>
      </c>
      <c r="N5738">
        <v>6.1</v>
      </c>
      <c r="O5738">
        <v>9</v>
      </c>
      <c r="P5738" s="5">
        <v>0.49027777777777798</v>
      </c>
      <c r="Q5738" s="5">
        <v>0.49444444444444402</v>
      </c>
      <c r="R5738">
        <v>26</v>
      </c>
      <c r="S5738" t="s">
        <v>46</v>
      </c>
      <c r="T5738">
        <v>2</v>
      </c>
      <c r="U5738">
        <v>12</v>
      </c>
      <c r="X5738" t="str">
        <f>VLOOKUP($S5738,Taxonomic!A:D,2,FALSE)</f>
        <v>pomacentridae</v>
      </c>
      <c r="Y5738" t="str">
        <f>VLOOKUP(S5738,Taxonomic!A:D,3,FALSE)</f>
        <v>stegastes</v>
      </c>
      <c r="Z5738" t="str">
        <f>VLOOKUP(S5738,Taxonomic!A:D,4,FALSE)</f>
        <v>fuscus</v>
      </c>
    </row>
    <row r="5739" spans="1:26" x14ac:dyDescent="0.2">
      <c r="A5739" t="s">
        <v>30</v>
      </c>
      <c r="B5739" t="s">
        <v>59</v>
      </c>
      <c r="C5739" t="s">
        <v>208</v>
      </c>
      <c r="D5739">
        <v>2021</v>
      </c>
      <c r="E5739">
        <v>2</v>
      </c>
      <c r="F5739" s="8">
        <v>2</v>
      </c>
      <c r="G5739" t="s">
        <v>455</v>
      </c>
      <c r="H5739" t="s">
        <v>151</v>
      </c>
      <c r="I5739">
        <f>VLOOKUP(B5739,Information_sites!D:E,2,FALSE)</f>
        <v>-24.097747999999999</v>
      </c>
      <c r="J5739">
        <f>VLOOKUP(B5739,Information_sites!D:F,3,FALSE)</f>
        <v>-45.688487000000002</v>
      </c>
      <c r="K5739">
        <v>10</v>
      </c>
      <c r="L5739">
        <v>129</v>
      </c>
      <c r="M5739">
        <v>40</v>
      </c>
      <c r="N5739">
        <v>6.1</v>
      </c>
      <c r="O5739">
        <v>9</v>
      </c>
      <c r="P5739" s="5">
        <v>0.49027777777777798</v>
      </c>
      <c r="Q5739" s="5">
        <v>0.49444444444444402</v>
      </c>
      <c r="R5739">
        <v>26</v>
      </c>
      <c r="S5739" t="s">
        <v>68</v>
      </c>
      <c r="T5739">
        <v>1</v>
      </c>
      <c r="U5739">
        <v>5</v>
      </c>
      <c r="X5739" t="str">
        <f>VLOOKUP($S5739,Taxonomic!A:D,2,FALSE)</f>
        <v>blenniidae</v>
      </c>
      <c r="Y5739" t="str">
        <f>VLOOKUP(S5739,Taxonomic!A:D,3,FALSE)</f>
        <v>hypleurochilus</v>
      </c>
      <c r="Z5739" t="str">
        <f>VLOOKUP(S5739,Taxonomic!A:D,4,FALSE)</f>
        <v>fissicornis</v>
      </c>
    </row>
    <row r="5740" spans="1:26" x14ac:dyDescent="0.2">
      <c r="A5740" t="s">
        <v>30</v>
      </c>
      <c r="B5740" t="s">
        <v>59</v>
      </c>
      <c r="C5740" t="s">
        <v>208</v>
      </c>
      <c r="D5740">
        <v>2021</v>
      </c>
      <c r="E5740">
        <v>2</v>
      </c>
      <c r="F5740" s="8">
        <v>2</v>
      </c>
      <c r="G5740" t="s">
        <v>455</v>
      </c>
      <c r="H5740" t="s">
        <v>151</v>
      </c>
      <c r="I5740">
        <f>VLOOKUP(B5740,Information_sites!D:E,2,FALSE)</f>
        <v>-24.097747999999999</v>
      </c>
      <c r="J5740">
        <f>VLOOKUP(B5740,Information_sites!D:F,3,FALSE)</f>
        <v>-45.688487000000002</v>
      </c>
      <c r="K5740">
        <v>10</v>
      </c>
      <c r="L5740">
        <v>129</v>
      </c>
      <c r="M5740">
        <v>40</v>
      </c>
      <c r="N5740">
        <v>6.1</v>
      </c>
      <c r="O5740">
        <v>9</v>
      </c>
      <c r="P5740" s="5">
        <v>0.49027777777777798</v>
      </c>
      <c r="Q5740" s="5">
        <v>0.49444444444444402</v>
      </c>
      <c r="R5740">
        <v>26</v>
      </c>
      <c r="S5740" t="s">
        <v>100</v>
      </c>
      <c r="T5740">
        <v>13</v>
      </c>
      <c r="U5740">
        <v>3</v>
      </c>
      <c r="X5740" t="str">
        <f>VLOOKUP($S5740,Taxonomic!A:D,2,FALSE)</f>
        <v>gobiidae</v>
      </c>
      <c r="Y5740" t="str">
        <f>VLOOKUP(S5740,Taxonomic!A:D,3,FALSE)</f>
        <v>coryphopterus</v>
      </c>
      <c r="Z5740" t="str">
        <f>VLOOKUP(S5740,Taxonomic!A:D,4,FALSE)</f>
        <v>glaucofraenum</v>
      </c>
    </row>
    <row r="5741" spans="1:26" x14ac:dyDescent="0.2">
      <c r="A5741" t="s">
        <v>30</v>
      </c>
      <c r="B5741" t="s">
        <v>59</v>
      </c>
      <c r="C5741" t="s">
        <v>208</v>
      </c>
      <c r="D5741">
        <v>2021</v>
      </c>
      <c r="E5741">
        <v>2</v>
      </c>
      <c r="F5741" s="8">
        <v>2</v>
      </c>
      <c r="G5741" t="s">
        <v>455</v>
      </c>
      <c r="H5741" t="s">
        <v>151</v>
      </c>
      <c r="I5741">
        <f>VLOOKUP(B5741,Information_sites!D:E,2,FALSE)</f>
        <v>-24.097747999999999</v>
      </c>
      <c r="J5741">
        <f>VLOOKUP(B5741,Information_sites!D:F,3,FALSE)</f>
        <v>-45.688487000000002</v>
      </c>
      <c r="K5741">
        <v>10</v>
      </c>
      <c r="L5741">
        <v>129</v>
      </c>
      <c r="M5741">
        <v>40</v>
      </c>
      <c r="N5741">
        <v>6.1</v>
      </c>
      <c r="O5741">
        <v>9</v>
      </c>
      <c r="P5741" s="5">
        <v>0.49027777777777798</v>
      </c>
      <c r="Q5741" s="5">
        <v>0.49444444444444402</v>
      </c>
      <c r="R5741">
        <v>26</v>
      </c>
      <c r="S5741" t="s">
        <v>100</v>
      </c>
      <c r="T5741">
        <v>24</v>
      </c>
      <c r="U5741">
        <v>5</v>
      </c>
      <c r="X5741" t="str">
        <f>VLOOKUP($S5741,Taxonomic!A:D,2,FALSE)</f>
        <v>gobiidae</v>
      </c>
      <c r="Y5741" t="str">
        <f>VLOOKUP(S5741,Taxonomic!A:D,3,FALSE)</f>
        <v>coryphopterus</v>
      </c>
      <c r="Z5741" t="str">
        <f>VLOOKUP(S5741,Taxonomic!A:D,4,FALSE)</f>
        <v>glaucofraenum</v>
      </c>
    </row>
    <row r="5742" spans="1:26" x14ac:dyDescent="0.2">
      <c r="A5742" t="s">
        <v>30</v>
      </c>
      <c r="B5742" t="s">
        <v>59</v>
      </c>
      <c r="C5742" t="s">
        <v>208</v>
      </c>
      <c r="D5742">
        <v>2021</v>
      </c>
      <c r="E5742">
        <v>2</v>
      </c>
      <c r="F5742" s="8">
        <v>2</v>
      </c>
      <c r="G5742" t="s">
        <v>455</v>
      </c>
      <c r="H5742" t="s">
        <v>151</v>
      </c>
      <c r="I5742">
        <f>VLOOKUP(B5742,Information_sites!D:E,2,FALSE)</f>
        <v>-24.097747999999999</v>
      </c>
      <c r="J5742">
        <f>VLOOKUP(B5742,Information_sites!D:F,3,FALSE)</f>
        <v>-45.688487000000002</v>
      </c>
      <c r="K5742">
        <v>10</v>
      </c>
      <c r="L5742">
        <v>129</v>
      </c>
      <c r="M5742">
        <v>40</v>
      </c>
      <c r="N5742">
        <v>6.1</v>
      </c>
      <c r="O5742">
        <v>9</v>
      </c>
      <c r="P5742" s="5">
        <v>0.49027777777777798</v>
      </c>
      <c r="Q5742" s="5">
        <v>0.49444444444444402</v>
      </c>
      <c r="R5742">
        <v>26</v>
      </c>
      <c r="S5742" t="s">
        <v>100</v>
      </c>
      <c r="T5742">
        <v>4</v>
      </c>
      <c r="U5742">
        <v>7</v>
      </c>
      <c r="X5742" t="str">
        <f>VLOOKUP($S5742,Taxonomic!A:D,2,FALSE)</f>
        <v>gobiidae</v>
      </c>
      <c r="Y5742" t="str">
        <f>VLOOKUP(S5742,Taxonomic!A:D,3,FALSE)</f>
        <v>coryphopterus</v>
      </c>
      <c r="Z5742" t="str">
        <f>VLOOKUP(S5742,Taxonomic!A:D,4,FALSE)</f>
        <v>glaucofraenum</v>
      </c>
    </row>
    <row r="5743" spans="1:26" x14ac:dyDescent="0.2">
      <c r="A5743" t="s">
        <v>30</v>
      </c>
      <c r="B5743" t="s">
        <v>59</v>
      </c>
      <c r="C5743" t="s">
        <v>208</v>
      </c>
      <c r="D5743">
        <v>2021</v>
      </c>
      <c r="E5743">
        <v>2</v>
      </c>
      <c r="F5743" s="8">
        <v>2</v>
      </c>
      <c r="G5743" t="s">
        <v>455</v>
      </c>
      <c r="H5743" t="s">
        <v>151</v>
      </c>
      <c r="I5743">
        <f>VLOOKUP(B5743,Information_sites!D:E,2,FALSE)</f>
        <v>-24.097747999999999</v>
      </c>
      <c r="J5743">
        <f>VLOOKUP(B5743,Information_sites!D:F,3,FALSE)</f>
        <v>-45.688487000000002</v>
      </c>
      <c r="K5743">
        <v>10</v>
      </c>
      <c r="L5743">
        <v>129</v>
      </c>
      <c r="M5743">
        <v>40</v>
      </c>
      <c r="N5743">
        <v>6.1</v>
      </c>
      <c r="O5743">
        <v>9</v>
      </c>
      <c r="P5743" s="5">
        <v>0.49027777777777798</v>
      </c>
      <c r="Q5743" s="5">
        <v>0.49444444444444402</v>
      </c>
      <c r="R5743">
        <v>26</v>
      </c>
      <c r="S5743" t="s">
        <v>153</v>
      </c>
      <c r="T5743">
        <v>1</v>
      </c>
      <c r="U5743">
        <v>4</v>
      </c>
      <c r="X5743" t="str">
        <f>VLOOKUP($S5743,Taxonomic!A:D,2,FALSE)</f>
        <v>gobiidae</v>
      </c>
      <c r="Y5743" t="str">
        <f>VLOOKUP(S5743,Taxonomic!A:D,3,FALSE)</f>
        <v>gnatholepis</v>
      </c>
      <c r="Z5743" t="str">
        <f>VLOOKUP(S5743,Taxonomic!A:D,4,FALSE)</f>
        <v>thompsoni</v>
      </c>
    </row>
    <row r="5744" spans="1:26" x14ac:dyDescent="0.2">
      <c r="A5744" t="s">
        <v>30</v>
      </c>
      <c r="B5744" t="s">
        <v>59</v>
      </c>
      <c r="C5744" t="s">
        <v>208</v>
      </c>
      <c r="D5744">
        <v>2021</v>
      </c>
      <c r="E5744">
        <v>2</v>
      </c>
      <c r="F5744" s="8">
        <v>2</v>
      </c>
      <c r="G5744" t="s">
        <v>455</v>
      </c>
      <c r="H5744" t="s">
        <v>151</v>
      </c>
      <c r="I5744">
        <f>VLOOKUP(B5744,Information_sites!D:E,2,FALSE)</f>
        <v>-24.097747999999999</v>
      </c>
      <c r="J5744">
        <f>VLOOKUP(B5744,Information_sites!D:F,3,FALSE)</f>
        <v>-45.688487000000002</v>
      </c>
      <c r="K5744">
        <v>10</v>
      </c>
      <c r="L5744">
        <v>129</v>
      </c>
      <c r="M5744">
        <v>40</v>
      </c>
      <c r="N5744">
        <v>6.1</v>
      </c>
      <c r="O5744">
        <v>9</v>
      </c>
      <c r="P5744" s="5">
        <v>0.49027777777777798</v>
      </c>
      <c r="Q5744" s="5">
        <v>0.49444444444444402</v>
      </c>
      <c r="R5744">
        <v>26</v>
      </c>
      <c r="S5744" t="s">
        <v>153</v>
      </c>
      <c r="T5744">
        <v>1</v>
      </c>
      <c r="U5744">
        <v>6</v>
      </c>
      <c r="X5744" t="str">
        <f>VLOOKUP($S5744,Taxonomic!A:D,2,FALSE)</f>
        <v>gobiidae</v>
      </c>
      <c r="Y5744" t="str">
        <f>VLOOKUP(S5744,Taxonomic!A:D,3,FALSE)</f>
        <v>gnatholepis</v>
      </c>
      <c r="Z5744" t="str">
        <f>VLOOKUP(S5744,Taxonomic!A:D,4,FALSE)</f>
        <v>thompsoni</v>
      </c>
    </row>
    <row r="5745" spans="1:26" x14ac:dyDescent="0.2">
      <c r="A5745" t="s">
        <v>30</v>
      </c>
      <c r="B5745" t="s">
        <v>59</v>
      </c>
      <c r="C5745" t="s">
        <v>208</v>
      </c>
      <c r="D5745">
        <v>2021</v>
      </c>
      <c r="E5745">
        <v>2</v>
      </c>
      <c r="F5745" s="8">
        <v>2</v>
      </c>
      <c r="G5745" t="s">
        <v>455</v>
      </c>
      <c r="H5745" t="s">
        <v>151</v>
      </c>
      <c r="I5745">
        <f>VLOOKUP(B5745,Information_sites!D:E,2,FALSE)</f>
        <v>-24.097747999999999</v>
      </c>
      <c r="J5745">
        <f>VLOOKUP(B5745,Information_sites!D:F,3,FALSE)</f>
        <v>-45.688487000000002</v>
      </c>
      <c r="K5745">
        <v>10</v>
      </c>
      <c r="L5745">
        <v>129</v>
      </c>
      <c r="M5745">
        <v>40</v>
      </c>
      <c r="N5745">
        <v>6.1</v>
      </c>
      <c r="O5745">
        <v>9</v>
      </c>
      <c r="P5745" s="5">
        <v>0.49027777777777798</v>
      </c>
      <c r="Q5745" s="5">
        <v>0.49444444444444402</v>
      </c>
      <c r="R5745">
        <v>26</v>
      </c>
      <c r="S5745" t="s">
        <v>164</v>
      </c>
      <c r="T5745">
        <v>1</v>
      </c>
      <c r="U5745">
        <v>8</v>
      </c>
      <c r="X5745" t="str">
        <f>VLOOKUP($S5745,Taxonomic!A:D,2,FALSE)</f>
        <v>gobiidae</v>
      </c>
      <c r="Y5745" t="str">
        <f>VLOOKUP(S5745,Taxonomic!A:D,3,FALSE)</f>
        <v>ctenogobius</v>
      </c>
      <c r="Z5745" t="str">
        <f>VLOOKUP(S5745,Taxonomic!A:D,4,FALSE)</f>
        <v>saepepallens</v>
      </c>
    </row>
    <row r="5746" spans="1:26" x14ac:dyDescent="0.2">
      <c r="A5746" t="s">
        <v>30</v>
      </c>
      <c r="B5746" t="s">
        <v>59</v>
      </c>
      <c r="C5746" t="s">
        <v>208</v>
      </c>
      <c r="D5746">
        <v>2021</v>
      </c>
      <c r="E5746">
        <v>2</v>
      </c>
      <c r="F5746" s="8">
        <v>2</v>
      </c>
      <c r="G5746" t="s">
        <v>455</v>
      </c>
      <c r="H5746" t="s">
        <v>151</v>
      </c>
      <c r="I5746">
        <f>VLOOKUP(B5746,Information_sites!D:E,2,FALSE)</f>
        <v>-24.097747999999999</v>
      </c>
      <c r="J5746">
        <f>VLOOKUP(B5746,Information_sites!D:F,3,FALSE)</f>
        <v>-45.688487000000002</v>
      </c>
      <c r="K5746">
        <v>11</v>
      </c>
      <c r="L5746">
        <v>130</v>
      </c>
      <c r="M5746">
        <v>40</v>
      </c>
      <c r="N5746">
        <v>1.6</v>
      </c>
      <c r="O5746">
        <v>14</v>
      </c>
      <c r="P5746" s="5">
        <v>0.49513888888888902</v>
      </c>
      <c r="Q5746" s="5">
        <v>0.5</v>
      </c>
      <c r="R5746">
        <v>27</v>
      </c>
      <c r="S5746" t="s">
        <v>41</v>
      </c>
      <c r="T5746">
        <v>1</v>
      </c>
      <c r="U5746">
        <v>25</v>
      </c>
      <c r="X5746" t="str">
        <f>VLOOKUP($S5746,Taxonomic!A:D,2,FALSE)</f>
        <v>holocentridae</v>
      </c>
      <c r="Y5746" t="str">
        <f>VLOOKUP(S5746,Taxonomic!A:D,3,FALSE)</f>
        <v>holocentrus</v>
      </c>
      <c r="Z5746" t="str">
        <f>VLOOKUP(S5746,Taxonomic!A:D,4,FALSE)</f>
        <v>adscensionis</v>
      </c>
    </row>
    <row r="5747" spans="1:26" x14ac:dyDescent="0.2">
      <c r="A5747" t="s">
        <v>30</v>
      </c>
      <c r="B5747" t="s">
        <v>59</v>
      </c>
      <c r="C5747" t="s">
        <v>208</v>
      </c>
      <c r="D5747">
        <v>2021</v>
      </c>
      <c r="E5747">
        <v>2</v>
      </c>
      <c r="F5747" s="8">
        <v>2</v>
      </c>
      <c r="G5747" t="s">
        <v>455</v>
      </c>
      <c r="H5747" t="s">
        <v>151</v>
      </c>
      <c r="I5747">
        <f>VLOOKUP(B5747,Information_sites!D:E,2,FALSE)</f>
        <v>-24.097747999999999</v>
      </c>
      <c r="J5747">
        <f>VLOOKUP(B5747,Information_sites!D:F,3,FALSE)</f>
        <v>-45.688487000000002</v>
      </c>
      <c r="K5747">
        <v>11</v>
      </c>
      <c r="L5747">
        <v>130</v>
      </c>
      <c r="M5747">
        <v>40</v>
      </c>
      <c r="N5747">
        <v>1.6</v>
      </c>
      <c r="O5747">
        <v>14</v>
      </c>
      <c r="P5747" s="5">
        <v>0.49513888888888902</v>
      </c>
      <c r="Q5747" s="5">
        <v>0.5</v>
      </c>
      <c r="R5747">
        <v>27</v>
      </c>
      <c r="S5747" t="s">
        <v>41</v>
      </c>
      <c r="T5747">
        <v>1</v>
      </c>
      <c r="U5747">
        <v>27</v>
      </c>
      <c r="X5747" t="str">
        <f>VLOOKUP($S5747,Taxonomic!A:D,2,FALSE)</f>
        <v>holocentridae</v>
      </c>
      <c r="Y5747" t="str">
        <f>VLOOKUP(S5747,Taxonomic!A:D,3,FALSE)</f>
        <v>holocentrus</v>
      </c>
      <c r="Z5747" t="str">
        <f>VLOOKUP(S5747,Taxonomic!A:D,4,FALSE)</f>
        <v>adscensionis</v>
      </c>
    </row>
    <row r="5748" spans="1:26" x14ac:dyDescent="0.2">
      <c r="A5748" t="s">
        <v>30</v>
      </c>
      <c r="B5748" t="s">
        <v>59</v>
      </c>
      <c r="C5748" t="s">
        <v>208</v>
      </c>
      <c r="D5748">
        <v>2021</v>
      </c>
      <c r="E5748">
        <v>2</v>
      </c>
      <c r="F5748" s="8">
        <v>2</v>
      </c>
      <c r="G5748" t="s">
        <v>455</v>
      </c>
      <c r="H5748" t="s">
        <v>151</v>
      </c>
      <c r="I5748">
        <f>VLOOKUP(B5748,Information_sites!D:E,2,FALSE)</f>
        <v>-24.097747999999999</v>
      </c>
      <c r="J5748">
        <f>VLOOKUP(B5748,Information_sites!D:F,3,FALSE)</f>
        <v>-45.688487000000002</v>
      </c>
      <c r="K5748">
        <v>11</v>
      </c>
      <c r="L5748">
        <v>130</v>
      </c>
      <c r="M5748">
        <v>40</v>
      </c>
      <c r="N5748">
        <v>1.6</v>
      </c>
      <c r="O5748">
        <v>14</v>
      </c>
      <c r="P5748" s="5">
        <v>0.49513888888888902</v>
      </c>
      <c r="Q5748" s="5">
        <v>0.5</v>
      </c>
      <c r="R5748">
        <v>27</v>
      </c>
      <c r="S5748" t="s">
        <v>41</v>
      </c>
      <c r="T5748">
        <v>1</v>
      </c>
      <c r="U5748">
        <v>30</v>
      </c>
      <c r="X5748" t="str">
        <f>VLOOKUP($S5748,Taxonomic!A:D,2,FALSE)</f>
        <v>holocentridae</v>
      </c>
      <c r="Y5748" t="str">
        <f>VLOOKUP(S5748,Taxonomic!A:D,3,FALSE)</f>
        <v>holocentrus</v>
      </c>
      <c r="Z5748" t="str">
        <f>VLOOKUP(S5748,Taxonomic!A:D,4,FALSE)</f>
        <v>adscensionis</v>
      </c>
    </row>
    <row r="5749" spans="1:26" x14ac:dyDescent="0.2">
      <c r="A5749" t="s">
        <v>30</v>
      </c>
      <c r="B5749" t="s">
        <v>59</v>
      </c>
      <c r="C5749" t="s">
        <v>208</v>
      </c>
      <c r="D5749">
        <v>2021</v>
      </c>
      <c r="E5749">
        <v>2</v>
      </c>
      <c r="F5749" s="8">
        <v>2</v>
      </c>
      <c r="G5749" t="s">
        <v>455</v>
      </c>
      <c r="H5749" t="s">
        <v>151</v>
      </c>
      <c r="I5749">
        <f>VLOOKUP(B5749,Information_sites!D:E,2,FALSE)</f>
        <v>-24.097747999999999</v>
      </c>
      <c r="J5749">
        <f>VLOOKUP(B5749,Information_sites!D:F,3,FALSE)</f>
        <v>-45.688487000000002</v>
      </c>
      <c r="K5749">
        <v>11</v>
      </c>
      <c r="L5749">
        <v>130</v>
      </c>
      <c r="M5749">
        <v>40</v>
      </c>
      <c r="N5749">
        <v>1.6</v>
      </c>
      <c r="O5749">
        <v>14</v>
      </c>
      <c r="P5749" s="5">
        <v>0.49513888888888902</v>
      </c>
      <c r="Q5749" s="5">
        <v>0.5</v>
      </c>
      <c r="R5749">
        <v>27</v>
      </c>
      <c r="S5749" t="s">
        <v>33</v>
      </c>
      <c r="T5749">
        <v>2</v>
      </c>
      <c r="U5749">
        <v>10</v>
      </c>
      <c r="X5749" t="str">
        <f>VLOOKUP($S5749,Taxonomic!A:D,2,FALSE)</f>
        <v>pomacentridae</v>
      </c>
      <c r="Y5749" t="str">
        <f>VLOOKUP(S5749,Taxonomic!A:D,3,FALSE)</f>
        <v>abudefduf</v>
      </c>
      <c r="Z5749" t="str">
        <f>VLOOKUP(S5749,Taxonomic!A:D,4,FALSE)</f>
        <v>saxatilis</v>
      </c>
    </row>
    <row r="5750" spans="1:26" x14ac:dyDescent="0.2">
      <c r="A5750" t="s">
        <v>30</v>
      </c>
      <c r="B5750" t="s">
        <v>59</v>
      </c>
      <c r="C5750" t="s">
        <v>208</v>
      </c>
      <c r="D5750">
        <v>2021</v>
      </c>
      <c r="E5750">
        <v>2</v>
      </c>
      <c r="F5750" s="8">
        <v>2</v>
      </c>
      <c r="G5750" t="s">
        <v>455</v>
      </c>
      <c r="H5750" t="s">
        <v>151</v>
      </c>
      <c r="I5750">
        <f>VLOOKUP(B5750,Information_sites!D:E,2,FALSE)</f>
        <v>-24.097747999999999</v>
      </c>
      <c r="J5750">
        <f>VLOOKUP(B5750,Information_sites!D:F,3,FALSE)</f>
        <v>-45.688487000000002</v>
      </c>
      <c r="K5750">
        <v>11</v>
      </c>
      <c r="L5750">
        <v>130</v>
      </c>
      <c r="M5750">
        <v>40</v>
      </c>
      <c r="N5750">
        <v>1.6</v>
      </c>
      <c r="O5750">
        <v>14</v>
      </c>
      <c r="P5750" s="5">
        <v>0.49513888888888902</v>
      </c>
      <c r="Q5750" s="5">
        <v>0.5</v>
      </c>
      <c r="R5750">
        <v>27</v>
      </c>
      <c r="S5750" t="s">
        <v>33</v>
      </c>
      <c r="T5750">
        <v>5</v>
      </c>
      <c r="U5750">
        <v>15</v>
      </c>
      <c r="X5750" t="str">
        <f>VLOOKUP($S5750,Taxonomic!A:D,2,FALSE)</f>
        <v>pomacentridae</v>
      </c>
      <c r="Y5750" t="str">
        <f>VLOOKUP(S5750,Taxonomic!A:D,3,FALSE)</f>
        <v>abudefduf</v>
      </c>
      <c r="Z5750" t="str">
        <f>VLOOKUP(S5750,Taxonomic!A:D,4,FALSE)</f>
        <v>saxatilis</v>
      </c>
    </row>
    <row r="5751" spans="1:26" x14ac:dyDescent="0.2">
      <c r="A5751" t="s">
        <v>30</v>
      </c>
      <c r="B5751" t="s">
        <v>59</v>
      </c>
      <c r="C5751" t="s">
        <v>208</v>
      </c>
      <c r="D5751">
        <v>2021</v>
      </c>
      <c r="E5751">
        <v>2</v>
      </c>
      <c r="F5751" s="8">
        <v>2</v>
      </c>
      <c r="G5751" t="s">
        <v>455</v>
      </c>
      <c r="H5751" t="s">
        <v>151</v>
      </c>
      <c r="I5751">
        <f>VLOOKUP(B5751,Information_sites!D:E,2,FALSE)</f>
        <v>-24.097747999999999</v>
      </c>
      <c r="J5751">
        <f>VLOOKUP(B5751,Information_sites!D:F,3,FALSE)</f>
        <v>-45.688487000000002</v>
      </c>
      <c r="K5751">
        <v>11</v>
      </c>
      <c r="L5751">
        <v>130</v>
      </c>
      <c r="M5751">
        <v>40</v>
      </c>
      <c r="N5751">
        <v>1.6</v>
      </c>
      <c r="O5751">
        <v>14</v>
      </c>
      <c r="P5751" s="5">
        <v>0.49513888888888902</v>
      </c>
      <c r="Q5751" s="5">
        <v>0.5</v>
      </c>
      <c r="R5751">
        <v>27</v>
      </c>
      <c r="S5751" t="s">
        <v>33</v>
      </c>
      <c r="T5751">
        <v>3</v>
      </c>
      <c r="U5751">
        <v>17</v>
      </c>
      <c r="X5751" t="str">
        <f>VLOOKUP($S5751,Taxonomic!A:D,2,FALSE)</f>
        <v>pomacentridae</v>
      </c>
      <c r="Y5751" t="str">
        <f>VLOOKUP(S5751,Taxonomic!A:D,3,FALSE)</f>
        <v>abudefduf</v>
      </c>
      <c r="Z5751" t="str">
        <f>VLOOKUP(S5751,Taxonomic!A:D,4,FALSE)</f>
        <v>saxatilis</v>
      </c>
    </row>
    <row r="5752" spans="1:26" x14ac:dyDescent="0.2">
      <c r="A5752" t="s">
        <v>30</v>
      </c>
      <c r="B5752" t="s">
        <v>59</v>
      </c>
      <c r="C5752" t="s">
        <v>208</v>
      </c>
      <c r="D5752">
        <v>2021</v>
      </c>
      <c r="E5752">
        <v>2</v>
      </c>
      <c r="F5752" s="8">
        <v>2</v>
      </c>
      <c r="G5752" t="s">
        <v>455</v>
      </c>
      <c r="H5752" t="s">
        <v>151</v>
      </c>
      <c r="I5752">
        <f>VLOOKUP(B5752,Information_sites!D:E,2,FALSE)</f>
        <v>-24.097747999999999</v>
      </c>
      <c r="J5752">
        <f>VLOOKUP(B5752,Information_sites!D:F,3,FALSE)</f>
        <v>-45.688487000000002</v>
      </c>
      <c r="K5752">
        <v>11</v>
      </c>
      <c r="L5752">
        <v>130</v>
      </c>
      <c r="M5752">
        <v>40</v>
      </c>
      <c r="N5752">
        <v>1.6</v>
      </c>
      <c r="O5752">
        <v>14</v>
      </c>
      <c r="P5752" s="5">
        <v>0.49513888888888902</v>
      </c>
      <c r="Q5752" s="5">
        <v>0.5</v>
      </c>
      <c r="R5752">
        <v>27</v>
      </c>
      <c r="S5752" t="s">
        <v>44</v>
      </c>
      <c r="T5752">
        <v>1</v>
      </c>
      <c r="U5752">
        <v>35</v>
      </c>
      <c r="X5752" t="str">
        <f>VLOOKUP($S5752,Taxonomic!A:D,2,FALSE)</f>
        <v>pomacanthidae</v>
      </c>
      <c r="Y5752" t="str">
        <f>VLOOKUP(S5752,Taxonomic!A:D,3,FALSE)</f>
        <v>pomacanthus</v>
      </c>
      <c r="Z5752" t="str">
        <f>VLOOKUP(S5752,Taxonomic!A:D,4,FALSE)</f>
        <v>paru</v>
      </c>
    </row>
    <row r="5753" spans="1:26" x14ac:dyDescent="0.2">
      <c r="A5753" t="s">
        <v>30</v>
      </c>
      <c r="B5753" t="s">
        <v>59</v>
      </c>
      <c r="C5753" t="s">
        <v>208</v>
      </c>
      <c r="D5753">
        <v>2021</v>
      </c>
      <c r="E5753">
        <v>2</v>
      </c>
      <c r="F5753" s="8">
        <v>2</v>
      </c>
      <c r="G5753" t="s">
        <v>455</v>
      </c>
      <c r="H5753" t="s">
        <v>151</v>
      </c>
      <c r="I5753">
        <f>VLOOKUP(B5753,Information_sites!D:E,2,FALSE)</f>
        <v>-24.097747999999999</v>
      </c>
      <c r="J5753">
        <f>VLOOKUP(B5753,Information_sites!D:F,3,FALSE)</f>
        <v>-45.688487000000002</v>
      </c>
      <c r="K5753">
        <v>11</v>
      </c>
      <c r="L5753">
        <v>130</v>
      </c>
      <c r="M5753">
        <v>40</v>
      </c>
      <c r="N5753">
        <v>1.6</v>
      </c>
      <c r="O5753">
        <v>14</v>
      </c>
      <c r="P5753" s="5">
        <v>0.49513888888888902</v>
      </c>
      <c r="Q5753" s="5">
        <v>0.5</v>
      </c>
      <c r="R5753">
        <v>27</v>
      </c>
      <c r="S5753" t="s">
        <v>39</v>
      </c>
      <c r="T5753">
        <v>22</v>
      </c>
      <c r="U5753">
        <v>15</v>
      </c>
      <c r="X5753" t="str">
        <f>VLOOKUP($S5753,Taxonomic!A:D,2,FALSE)</f>
        <v>haemulidae</v>
      </c>
      <c r="Y5753" t="str">
        <f>VLOOKUP(S5753,Taxonomic!A:D,3,FALSE)</f>
        <v>haemulon</v>
      </c>
      <c r="Z5753" t="str">
        <f>VLOOKUP(S5753,Taxonomic!A:D,4,FALSE)</f>
        <v>aurolineatum</v>
      </c>
    </row>
    <row r="5754" spans="1:26" x14ac:dyDescent="0.2">
      <c r="A5754" t="s">
        <v>30</v>
      </c>
      <c r="B5754" t="s">
        <v>59</v>
      </c>
      <c r="C5754" t="s">
        <v>208</v>
      </c>
      <c r="D5754">
        <v>2021</v>
      </c>
      <c r="E5754">
        <v>2</v>
      </c>
      <c r="F5754" s="8">
        <v>2</v>
      </c>
      <c r="G5754" t="s">
        <v>455</v>
      </c>
      <c r="H5754" t="s">
        <v>151</v>
      </c>
      <c r="I5754">
        <f>VLOOKUP(B5754,Information_sites!D:E,2,FALSE)</f>
        <v>-24.097747999999999</v>
      </c>
      <c r="J5754">
        <f>VLOOKUP(B5754,Information_sites!D:F,3,FALSE)</f>
        <v>-45.688487000000002</v>
      </c>
      <c r="K5754">
        <v>11</v>
      </c>
      <c r="L5754">
        <v>130</v>
      </c>
      <c r="M5754">
        <v>40</v>
      </c>
      <c r="N5754">
        <v>1.6</v>
      </c>
      <c r="O5754">
        <v>14</v>
      </c>
      <c r="P5754" s="5">
        <v>0.49513888888888902</v>
      </c>
      <c r="Q5754" s="5">
        <v>0.5</v>
      </c>
      <c r="R5754">
        <v>27</v>
      </c>
      <c r="S5754" t="s">
        <v>39</v>
      </c>
      <c r="T5754">
        <v>6</v>
      </c>
      <c r="U5754">
        <v>20</v>
      </c>
      <c r="X5754" t="str">
        <f>VLOOKUP($S5754,Taxonomic!A:D,2,FALSE)</f>
        <v>haemulidae</v>
      </c>
      <c r="Y5754" t="str">
        <f>VLOOKUP(S5754,Taxonomic!A:D,3,FALSE)</f>
        <v>haemulon</v>
      </c>
      <c r="Z5754" t="str">
        <f>VLOOKUP(S5754,Taxonomic!A:D,4,FALSE)</f>
        <v>aurolineatum</v>
      </c>
    </row>
    <row r="5755" spans="1:26" x14ac:dyDescent="0.2">
      <c r="A5755" t="s">
        <v>30</v>
      </c>
      <c r="B5755" t="s">
        <v>59</v>
      </c>
      <c r="C5755" t="s">
        <v>208</v>
      </c>
      <c r="D5755">
        <v>2021</v>
      </c>
      <c r="E5755">
        <v>2</v>
      </c>
      <c r="F5755" s="8">
        <v>2</v>
      </c>
      <c r="G5755" t="s">
        <v>455</v>
      </c>
      <c r="H5755" t="s">
        <v>151</v>
      </c>
      <c r="I5755">
        <f>VLOOKUP(B5755,Information_sites!D:E,2,FALSE)</f>
        <v>-24.097747999999999</v>
      </c>
      <c r="J5755">
        <f>VLOOKUP(B5755,Information_sites!D:F,3,FALSE)</f>
        <v>-45.688487000000002</v>
      </c>
      <c r="K5755">
        <v>11</v>
      </c>
      <c r="L5755">
        <v>130</v>
      </c>
      <c r="M5755">
        <v>40</v>
      </c>
      <c r="N5755">
        <v>1.6</v>
      </c>
      <c r="O5755">
        <v>14</v>
      </c>
      <c r="P5755" s="5">
        <v>0.49513888888888902</v>
      </c>
      <c r="Q5755" s="5">
        <v>0.5</v>
      </c>
      <c r="R5755">
        <v>27</v>
      </c>
      <c r="S5755" t="s">
        <v>50</v>
      </c>
      <c r="T5755">
        <v>1</v>
      </c>
      <c r="U5755">
        <v>28</v>
      </c>
      <c r="X5755" t="str">
        <f>VLOOKUP($S5755,Taxonomic!A:D,2,FALSE)</f>
        <v>haemulidae</v>
      </c>
      <c r="Y5755" t="str">
        <f>VLOOKUP(S5755,Taxonomic!A:D,3,FALSE)</f>
        <v>anisotremus</v>
      </c>
      <c r="Z5755" t="str">
        <f>VLOOKUP(S5755,Taxonomic!A:D,4,FALSE)</f>
        <v>virginicus</v>
      </c>
    </row>
    <row r="5756" spans="1:26" x14ac:dyDescent="0.2">
      <c r="A5756" t="s">
        <v>30</v>
      </c>
      <c r="B5756" t="s">
        <v>59</v>
      </c>
      <c r="C5756" t="s">
        <v>208</v>
      </c>
      <c r="D5756">
        <v>2021</v>
      </c>
      <c r="E5756">
        <v>2</v>
      </c>
      <c r="F5756" s="8">
        <v>2</v>
      </c>
      <c r="G5756" t="s">
        <v>455</v>
      </c>
      <c r="H5756" t="s">
        <v>151</v>
      </c>
      <c r="I5756">
        <f>VLOOKUP(B5756,Information_sites!D:E,2,FALSE)</f>
        <v>-24.097747999999999</v>
      </c>
      <c r="J5756">
        <f>VLOOKUP(B5756,Information_sites!D:F,3,FALSE)</f>
        <v>-45.688487000000002</v>
      </c>
      <c r="K5756">
        <v>11</v>
      </c>
      <c r="L5756">
        <v>130</v>
      </c>
      <c r="M5756">
        <v>40</v>
      </c>
      <c r="N5756">
        <v>1.6</v>
      </c>
      <c r="O5756">
        <v>14</v>
      </c>
      <c r="P5756" s="5">
        <v>0.49513888888888902</v>
      </c>
      <c r="Q5756" s="5">
        <v>0.5</v>
      </c>
      <c r="R5756">
        <v>27</v>
      </c>
      <c r="S5756" t="s">
        <v>57</v>
      </c>
      <c r="T5756">
        <v>1</v>
      </c>
      <c r="U5756">
        <v>40</v>
      </c>
      <c r="V5756" t="s">
        <v>157</v>
      </c>
      <c r="X5756" t="str">
        <f>VLOOKUP($S5756,Taxonomic!A:D,2,FALSE)</f>
        <v>scaridae</v>
      </c>
      <c r="Y5756" t="str">
        <f>VLOOKUP(S5756,Taxonomic!A:D,3,FALSE)</f>
        <v>sparisoma</v>
      </c>
      <c r="Z5756" t="str">
        <f>VLOOKUP(S5756,Taxonomic!A:D,4,FALSE)</f>
        <v>frondosum</v>
      </c>
    </row>
    <row r="5757" spans="1:26" x14ac:dyDescent="0.2">
      <c r="A5757" t="s">
        <v>30</v>
      </c>
      <c r="B5757" t="s">
        <v>59</v>
      </c>
      <c r="C5757" t="s">
        <v>208</v>
      </c>
      <c r="D5757">
        <v>2021</v>
      </c>
      <c r="E5757">
        <v>2</v>
      </c>
      <c r="F5757" s="8">
        <v>2</v>
      </c>
      <c r="G5757" t="s">
        <v>455</v>
      </c>
      <c r="H5757" t="s">
        <v>151</v>
      </c>
      <c r="I5757">
        <f>VLOOKUP(B5757,Information_sites!D:E,2,FALSE)</f>
        <v>-24.097747999999999</v>
      </c>
      <c r="J5757">
        <f>VLOOKUP(B5757,Information_sites!D:F,3,FALSE)</f>
        <v>-45.688487000000002</v>
      </c>
      <c r="K5757">
        <v>11</v>
      </c>
      <c r="L5757">
        <v>130</v>
      </c>
      <c r="M5757">
        <v>40</v>
      </c>
      <c r="N5757">
        <v>1.6</v>
      </c>
      <c r="O5757">
        <v>14</v>
      </c>
      <c r="P5757" s="5">
        <v>0.49513888888888902</v>
      </c>
      <c r="Q5757" s="5">
        <v>0.5</v>
      </c>
      <c r="R5757">
        <v>27</v>
      </c>
      <c r="S5757" t="s">
        <v>40</v>
      </c>
      <c r="T5757">
        <v>2</v>
      </c>
      <c r="U5757">
        <v>10</v>
      </c>
      <c r="X5757" t="str">
        <f>VLOOKUP($S5757,Taxonomic!A:D,2,FALSE)</f>
        <v>labridae</v>
      </c>
      <c r="Y5757" t="str">
        <f>VLOOKUP(S5757,Taxonomic!A:D,3,FALSE)</f>
        <v>halichoeres</v>
      </c>
      <c r="Z5757" t="str">
        <f>VLOOKUP(S5757,Taxonomic!A:D,4,FALSE)</f>
        <v>poeyi</v>
      </c>
    </row>
    <row r="5758" spans="1:26" x14ac:dyDescent="0.2">
      <c r="A5758" t="s">
        <v>30</v>
      </c>
      <c r="B5758" t="s">
        <v>59</v>
      </c>
      <c r="C5758" t="s">
        <v>208</v>
      </c>
      <c r="D5758">
        <v>2021</v>
      </c>
      <c r="E5758">
        <v>2</v>
      </c>
      <c r="F5758" s="8">
        <v>2</v>
      </c>
      <c r="G5758" t="s">
        <v>455</v>
      </c>
      <c r="H5758" t="s">
        <v>151</v>
      </c>
      <c r="I5758">
        <f>VLOOKUP(B5758,Information_sites!D:E,2,FALSE)</f>
        <v>-24.097747999999999</v>
      </c>
      <c r="J5758">
        <f>VLOOKUP(B5758,Information_sites!D:F,3,FALSE)</f>
        <v>-45.688487000000002</v>
      </c>
      <c r="K5758">
        <v>11</v>
      </c>
      <c r="L5758">
        <v>130</v>
      </c>
      <c r="M5758">
        <v>40</v>
      </c>
      <c r="N5758">
        <v>1.6</v>
      </c>
      <c r="O5758">
        <v>14</v>
      </c>
      <c r="P5758" s="5">
        <v>0.49513888888888902</v>
      </c>
      <c r="Q5758" s="5">
        <v>0.5</v>
      </c>
      <c r="R5758">
        <v>27</v>
      </c>
      <c r="S5758" t="s">
        <v>40</v>
      </c>
      <c r="T5758">
        <v>1</v>
      </c>
      <c r="U5758">
        <v>13</v>
      </c>
      <c r="X5758" t="str">
        <f>VLOOKUP($S5758,Taxonomic!A:D,2,FALSE)</f>
        <v>labridae</v>
      </c>
      <c r="Y5758" t="str">
        <f>VLOOKUP(S5758,Taxonomic!A:D,3,FALSE)</f>
        <v>halichoeres</v>
      </c>
      <c r="Z5758" t="str">
        <f>VLOOKUP(S5758,Taxonomic!A:D,4,FALSE)</f>
        <v>poeyi</v>
      </c>
    </row>
    <row r="5759" spans="1:26" x14ac:dyDescent="0.2">
      <c r="A5759" t="s">
        <v>30</v>
      </c>
      <c r="B5759" t="s">
        <v>59</v>
      </c>
      <c r="C5759" t="s">
        <v>208</v>
      </c>
      <c r="D5759">
        <v>2021</v>
      </c>
      <c r="E5759">
        <v>2</v>
      </c>
      <c r="F5759" s="8">
        <v>2</v>
      </c>
      <c r="G5759" t="s">
        <v>455</v>
      </c>
      <c r="H5759" t="s">
        <v>151</v>
      </c>
      <c r="I5759">
        <f>VLOOKUP(B5759,Information_sites!D:E,2,FALSE)</f>
        <v>-24.097747999999999</v>
      </c>
      <c r="J5759">
        <f>VLOOKUP(B5759,Information_sites!D:F,3,FALSE)</f>
        <v>-45.688487000000002</v>
      </c>
      <c r="K5759">
        <v>11</v>
      </c>
      <c r="L5759">
        <v>130</v>
      </c>
      <c r="M5759">
        <v>40</v>
      </c>
      <c r="N5759">
        <v>1.6</v>
      </c>
      <c r="O5759">
        <v>14</v>
      </c>
      <c r="P5759" s="5">
        <v>0.49513888888888902</v>
      </c>
      <c r="Q5759" s="5">
        <v>0.5</v>
      </c>
      <c r="R5759">
        <v>27</v>
      </c>
      <c r="S5759" t="s">
        <v>40</v>
      </c>
      <c r="T5759">
        <v>1</v>
      </c>
      <c r="U5759">
        <v>15</v>
      </c>
      <c r="X5759" t="str">
        <f>VLOOKUP($S5759,Taxonomic!A:D,2,FALSE)</f>
        <v>labridae</v>
      </c>
      <c r="Y5759" t="str">
        <f>VLOOKUP(S5759,Taxonomic!A:D,3,FALSE)</f>
        <v>halichoeres</v>
      </c>
      <c r="Z5759" t="str">
        <f>VLOOKUP(S5759,Taxonomic!A:D,4,FALSE)</f>
        <v>poeyi</v>
      </c>
    </row>
    <row r="5760" spans="1:26" x14ac:dyDescent="0.2">
      <c r="A5760" t="s">
        <v>30</v>
      </c>
      <c r="B5760" t="s">
        <v>59</v>
      </c>
      <c r="C5760" t="s">
        <v>208</v>
      </c>
      <c r="D5760">
        <v>2021</v>
      </c>
      <c r="E5760">
        <v>2</v>
      </c>
      <c r="F5760" s="8">
        <v>2</v>
      </c>
      <c r="G5760" t="s">
        <v>455</v>
      </c>
      <c r="H5760" t="s">
        <v>151</v>
      </c>
      <c r="I5760">
        <f>VLOOKUP(B5760,Information_sites!D:E,2,FALSE)</f>
        <v>-24.097747999999999</v>
      </c>
      <c r="J5760">
        <f>VLOOKUP(B5760,Information_sites!D:F,3,FALSE)</f>
        <v>-45.688487000000002</v>
      </c>
      <c r="K5760">
        <v>11</v>
      </c>
      <c r="L5760">
        <v>130</v>
      </c>
      <c r="M5760">
        <v>40</v>
      </c>
      <c r="N5760">
        <v>1.6</v>
      </c>
      <c r="O5760">
        <v>14</v>
      </c>
      <c r="P5760" s="5">
        <v>0.49513888888888902</v>
      </c>
      <c r="Q5760" s="5">
        <v>0.5</v>
      </c>
      <c r="R5760">
        <v>27</v>
      </c>
      <c r="S5760" t="s">
        <v>51</v>
      </c>
      <c r="T5760">
        <v>1</v>
      </c>
      <c r="U5760">
        <v>22</v>
      </c>
      <c r="X5760" t="str">
        <f>VLOOKUP($S5760,Taxonomic!A:D,2,FALSE)</f>
        <v>sparidae</v>
      </c>
      <c r="Y5760" t="str">
        <f>VLOOKUP(S5760,Taxonomic!A:D,3,FALSE)</f>
        <v>diplodus</v>
      </c>
      <c r="Z5760" t="str">
        <f>VLOOKUP(S5760,Taxonomic!A:D,4,FALSE)</f>
        <v>argenteus</v>
      </c>
    </row>
    <row r="5761" spans="1:26" x14ac:dyDescent="0.2">
      <c r="A5761" t="s">
        <v>30</v>
      </c>
      <c r="B5761" t="s">
        <v>59</v>
      </c>
      <c r="C5761" t="s">
        <v>208</v>
      </c>
      <c r="D5761">
        <v>2021</v>
      </c>
      <c r="E5761">
        <v>2</v>
      </c>
      <c r="F5761" s="8">
        <v>2</v>
      </c>
      <c r="G5761" t="s">
        <v>455</v>
      </c>
      <c r="H5761" t="s">
        <v>151</v>
      </c>
      <c r="I5761">
        <f>VLOOKUP(B5761,Information_sites!D:E,2,FALSE)</f>
        <v>-24.097747999999999</v>
      </c>
      <c r="J5761">
        <f>VLOOKUP(B5761,Information_sites!D:F,3,FALSE)</f>
        <v>-45.688487000000002</v>
      </c>
      <c r="K5761">
        <v>11</v>
      </c>
      <c r="L5761">
        <v>130</v>
      </c>
      <c r="M5761">
        <v>40</v>
      </c>
      <c r="N5761">
        <v>1.6</v>
      </c>
      <c r="O5761">
        <v>14</v>
      </c>
      <c r="P5761" s="5">
        <v>0.49513888888888902</v>
      </c>
      <c r="Q5761" s="5">
        <v>0.5</v>
      </c>
      <c r="R5761">
        <v>27</v>
      </c>
      <c r="S5761" t="s">
        <v>56</v>
      </c>
      <c r="T5761">
        <v>2</v>
      </c>
      <c r="U5761">
        <v>4</v>
      </c>
      <c r="V5761" t="s">
        <v>142</v>
      </c>
      <c r="X5761" t="str">
        <f>VLOOKUP($S5761,Taxonomic!A:D,2,FALSE)</f>
        <v>scaridae</v>
      </c>
      <c r="Y5761" t="str">
        <f>VLOOKUP(S5761,Taxonomic!A:D,3,FALSE)</f>
        <v>sparisoma</v>
      </c>
      <c r="Z5761" t="str">
        <f>VLOOKUP(S5761,Taxonomic!A:D,4,FALSE)</f>
        <v>axillare</v>
      </c>
    </row>
    <row r="5762" spans="1:26" x14ac:dyDescent="0.2">
      <c r="A5762" t="s">
        <v>30</v>
      </c>
      <c r="B5762" t="s">
        <v>59</v>
      </c>
      <c r="C5762" t="s">
        <v>208</v>
      </c>
      <c r="D5762">
        <v>2021</v>
      </c>
      <c r="E5762">
        <v>2</v>
      </c>
      <c r="F5762" s="8">
        <v>2</v>
      </c>
      <c r="G5762" t="s">
        <v>455</v>
      </c>
      <c r="H5762" t="s">
        <v>151</v>
      </c>
      <c r="I5762">
        <f>VLOOKUP(B5762,Information_sites!D:E,2,FALSE)</f>
        <v>-24.097747999999999</v>
      </c>
      <c r="J5762">
        <f>VLOOKUP(B5762,Information_sites!D:F,3,FALSE)</f>
        <v>-45.688487000000002</v>
      </c>
      <c r="K5762">
        <v>11</v>
      </c>
      <c r="L5762">
        <v>130</v>
      </c>
      <c r="M5762">
        <v>40</v>
      </c>
      <c r="N5762">
        <v>1.6</v>
      </c>
      <c r="O5762">
        <v>14</v>
      </c>
      <c r="P5762" s="5">
        <v>0.49513888888888902</v>
      </c>
      <c r="Q5762" s="5">
        <v>0.5</v>
      </c>
      <c r="R5762">
        <v>27</v>
      </c>
      <c r="S5762" t="s">
        <v>56</v>
      </c>
      <c r="T5762">
        <v>1</v>
      </c>
      <c r="U5762">
        <v>33</v>
      </c>
      <c r="V5762" t="s">
        <v>137</v>
      </c>
      <c r="X5762" t="str">
        <f>VLOOKUP($S5762,Taxonomic!A:D,2,FALSE)</f>
        <v>scaridae</v>
      </c>
      <c r="Y5762" t="str">
        <f>VLOOKUP(S5762,Taxonomic!A:D,3,FALSE)</f>
        <v>sparisoma</v>
      </c>
      <c r="Z5762" t="str">
        <f>VLOOKUP(S5762,Taxonomic!A:D,4,FALSE)</f>
        <v>axillare</v>
      </c>
    </row>
    <row r="5763" spans="1:26" x14ac:dyDescent="0.2">
      <c r="A5763" t="s">
        <v>30</v>
      </c>
      <c r="B5763" t="s">
        <v>59</v>
      </c>
      <c r="C5763" t="s">
        <v>208</v>
      </c>
      <c r="D5763">
        <v>2021</v>
      </c>
      <c r="E5763">
        <v>2</v>
      </c>
      <c r="F5763" s="8">
        <v>2</v>
      </c>
      <c r="G5763" t="s">
        <v>455</v>
      </c>
      <c r="H5763" t="s">
        <v>151</v>
      </c>
      <c r="I5763">
        <f>VLOOKUP(B5763,Information_sites!D:E,2,FALSE)</f>
        <v>-24.097747999999999</v>
      </c>
      <c r="J5763">
        <f>VLOOKUP(B5763,Information_sites!D:F,3,FALSE)</f>
        <v>-45.688487000000002</v>
      </c>
      <c r="K5763">
        <v>11</v>
      </c>
      <c r="L5763">
        <v>130</v>
      </c>
      <c r="M5763">
        <v>40</v>
      </c>
      <c r="N5763">
        <v>1.6</v>
      </c>
      <c r="O5763">
        <v>14</v>
      </c>
      <c r="P5763" s="5">
        <v>0.49513888888888902</v>
      </c>
      <c r="Q5763" s="5">
        <v>0.5</v>
      </c>
      <c r="R5763">
        <v>27</v>
      </c>
      <c r="S5763" t="s">
        <v>53</v>
      </c>
      <c r="T5763">
        <v>1</v>
      </c>
      <c r="U5763">
        <v>13</v>
      </c>
      <c r="X5763" t="str">
        <f>VLOOKUP($S5763,Taxonomic!A:D,2,FALSE)</f>
        <v>labrisomidae</v>
      </c>
      <c r="Y5763" t="str">
        <f>VLOOKUP(S5763,Taxonomic!A:D,3,FALSE)</f>
        <v>labrisomus</v>
      </c>
      <c r="Z5763" t="str">
        <f>VLOOKUP(S5763,Taxonomic!A:D,4,FALSE)</f>
        <v>nuchipinnis</v>
      </c>
    </row>
    <row r="5764" spans="1:26" x14ac:dyDescent="0.2">
      <c r="A5764" t="s">
        <v>30</v>
      </c>
      <c r="B5764" t="s">
        <v>59</v>
      </c>
      <c r="C5764" t="s">
        <v>208</v>
      </c>
      <c r="D5764">
        <v>2021</v>
      </c>
      <c r="E5764">
        <v>2</v>
      </c>
      <c r="F5764" s="8">
        <v>2</v>
      </c>
      <c r="G5764" t="s">
        <v>455</v>
      </c>
      <c r="H5764" t="s">
        <v>151</v>
      </c>
      <c r="I5764">
        <f>VLOOKUP(B5764,Information_sites!D:E,2,FALSE)</f>
        <v>-24.097747999999999</v>
      </c>
      <c r="J5764">
        <f>VLOOKUP(B5764,Information_sites!D:F,3,FALSE)</f>
        <v>-45.688487000000002</v>
      </c>
      <c r="K5764">
        <v>11</v>
      </c>
      <c r="L5764">
        <v>130</v>
      </c>
      <c r="M5764">
        <v>40</v>
      </c>
      <c r="N5764">
        <v>1.6</v>
      </c>
      <c r="O5764">
        <v>14</v>
      </c>
      <c r="P5764" s="5">
        <v>0.49513888888888902</v>
      </c>
      <c r="Q5764" s="5">
        <v>0.5</v>
      </c>
      <c r="R5764">
        <v>27</v>
      </c>
      <c r="S5764" t="s">
        <v>49</v>
      </c>
      <c r="T5764">
        <v>1</v>
      </c>
      <c r="U5764">
        <v>5</v>
      </c>
      <c r="X5764" t="str">
        <f>VLOOKUP($S5764,Taxonomic!A:D,2,FALSE)</f>
        <v>acanthuridae</v>
      </c>
      <c r="Y5764" t="str">
        <f>VLOOKUP(S5764,Taxonomic!A:D,3,FALSE)</f>
        <v>acanthurus</v>
      </c>
      <c r="Z5764" t="str">
        <f>VLOOKUP(S5764,Taxonomic!A:D,4,FALSE)</f>
        <v>chirurgus</v>
      </c>
    </row>
    <row r="5765" spans="1:26" x14ac:dyDescent="0.2">
      <c r="A5765" t="s">
        <v>30</v>
      </c>
      <c r="B5765" t="s">
        <v>59</v>
      </c>
      <c r="C5765" t="s">
        <v>208</v>
      </c>
      <c r="D5765">
        <v>2021</v>
      </c>
      <c r="E5765">
        <v>2</v>
      </c>
      <c r="F5765" s="8">
        <v>2</v>
      </c>
      <c r="G5765" t="s">
        <v>455</v>
      </c>
      <c r="H5765" t="s">
        <v>151</v>
      </c>
      <c r="I5765">
        <f>VLOOKUP(B5765,Information_sites!D:E,2,FALSE)</f>
        <v>-24.097747999999999</v>
      </c>
      <c r="J5765">
        <f>VLOOKUP(B5765,Information_sites!D:F,3,FALSE)</f>
        <v>-45.688487000000002</v>
      </c>
      <c r="K5765">
        <v>11</v>
      </c>
      <c r="L5765">
        <v>130</v>
      </c>
      <c r="M5765">
        <v>40</v>
      </c>
      <c r="N5765">
        <v>1.6</v>
      </c>
      <c r="O5765">
        <v>14</v>
      </c>
      <c r="P5765" s="5">
        <v>0.49513888888888902</v>
      </c>
      <c r="Q5765" s="5">
        <v>0.5</v>
      </c>
      <c r="R5765">
        <v>27</v>
      </c>
      <c r="S5765" t="s">
        <v>69</v>
      </c>
      <c r="T5765">
        <v>1</v>
      </c>
      <c r="U5765">
        <v>4</v>
      </c>
      <c r="X5765" t="str">
        <f>VLOOKUP($S5765,Taxonomic!A:D,2,FALSE)</f>
        <v>labrisomidae</v>
      </c>
      <c r="Y5765" t="str">
        <f>VLOOKUP(S5765,Taxonomic!A:D,3,FALSE)</f>
        <v>malacoctenus</v>
      </c>
      <c r="Z5765" t="str">
        <f>VLOOKUP(S5765,Taxonomic!A:D,4,FALSE)</f>
        <v>delalandii</v>
      </c>
    </row>
    <row r="5766" spans="1:26" x14ac:dyDescent="0.2">
      <c r="A5766" t="s">
        <v>30</v>
      </c>
      <c r="B5766" t="s">
        <v>59</v>
      </c>
      <c r="C5766" t="s">
        <v>208</v>
      </c>
      <c r="D5766">
        <v>2021</v>
      </c>
      <c r="E5766">
        <v>2</v>
      </c>
      <c r="F5766" s="8">
        <v>2</v>
      </c>
      <c r="G5766" t="s">
        <v>455</v>
      </c>
      <c r="H5766" t="s">
        <v>151</v>
      </c>
      <c r="I5766">
        <f>VLOOKUP(B5766,Information_sites!D:E,2,FALSE)</f>
        <v>-24.097747999999999</v>
      </c>
      <c r="J5766">
        <f>VLOOKUP(B5766,Information_sites!D:F,3,FALSE)</f>
        <v>-45.688487000000002</v>
      </c>
      <c r="K5766">
        <v>11</v>
      </c>
      <c r="L5766">
        <v>130</v>
      </c>
      <c r="M5766">
        <v>40</v>
      </c>
      <c r="N5766">
        <v>1.6</v>
      </c>
      <c r="O5766">
        <v>14</v>
      </c>
      <c r="P5766" s="5">
        <v>0.49513888888888902</v>
      </c>
      <c r="Q5766" s="5">
        <v>0.5</v>
      </c>
      <c r="R5766">
        <v>27</v>
      </c>
      <c r="S5766" t="s">
        <v>92</v>
      </c>
      <c r="T5766">
        <v>1</v>
      </c>
      <c r="U5766">
        <v>6</v>
      </c>
      <c r="X5766" t="str">
        <f>VLOOKUP($S5766,Taxonomic!A:D,2,FALSE)</f>
        <v>labrisomidae</v>
      </c>
      <c r="Y5766" t="str">
        <f>VLOOKUP(S5766,Taxonomic!A:D,3,FALSE)</f>
        <v>gobioclinus</v>
      </c>
      <c r="Z5766" t="str">
        <f>VLOOKUP(S5766,Taxonomic!A:D,4,FALSE)</f>
        <v>kalisherae</v>
      </c>
    </row>
    <row r="5767" spans="1:26" x14ac:dyDescent="0.2">
      <c r="A5767" t="s">
        <v>30</v>
      </c>
      <c r="B5767" t="s">
        <v>59</v>
      </c>
      <c r="C5767" t="s">
        <v>208</v>
      </c>
      <c r="D5767">
        <v>2021</v>
      </c>
      <c r="E5767">
        <v>2</v>
      </c>
      <c r="F5767" s="8">
        <v>2</v>
      </c>
      <c r="G5767" t="s">
        <v>455</v>
      </c>
      <c r="H5767" t="s">
        <v>151</v>
      </c>
      <c r="I5767">
        <f>VLOOKUP(B5767,Information_sites!D:E,2,FALSE)</f>
        <v>-24.097747999999999</v>
      </c>
      <c r="J5767">
        <f>VLOOKUP(B5767,Information_sites!D:F,3,FALSE)</f>
        <v>-45.688487000000002</v>
      </c>
      <c r="K5767">
        <v>11</v>
      </c>
      <c r="L5767">
        <v>130</v>
      </c>
      <c r="M5767">
        <v>40</v>
      </c>
      <c r="N5767">
        <v>1.6</v>
      </c>
      <c r="O5767">
        <v>14</v>
      </c>
      <c r="P5767" s="5">
        <v>0.49513888888888902</v>
      </c>
      <c r="Q5767" s="5">
        <v>0.5</v>
      </c>
      <c r="R5767">
        <v>27</v>
      </c>
      <c r="S5767" s="2" t="s">
        <v>205</v>
      </c>
      <c r="T5767">
        <v>1</v>
      </c>
      <c r="U5767">
        <v>4</v>
      </c>
      <c r="X5767" t="str">
        <f>VLOOKUP($S5767,Taxonomic!A:D,2,FALSE)</f>
        <v>labrisomidae</v>
      </c>
      <c r="Y5767" t="str">
        <f>VLOOKUP(S5767,Taxonomic!A:D,3,FALSE)</f>
        <v>malacoctenus</v>
      </c>
      <c r="Z5767" t="str">
        <f>VLOOKUP(S5767,Taxonomic!A:D,4,FALSE)</f>
        <v>zaluari</v>
      </c>
    </row>
    <row r="5768" spans="1:26" x14ac:dyDescent="0.2">
      <c r="A5768" t="s">
        <v>30</v>
      </c>
      <c r="B5768" t="s">
        <v>59</v>
      </c>
      <c r="C5768" t="s">
        <v>208</v>
      </c>
      <c r="D5768">
        <v>2021</v>
      </c>
      <c r="E5768">
        <v>2</v>
      </c>
      <c r="F5768" s="8">
        <v>2</v>
      </c>
      <c r="G5768" t="s">
        <v>455</v>
      </c>
      <c r="H5768" t="s">
        <v>151</v>
      </c>
      <c r="I5768">
        <f>VLOOKUP(B5768,Information_sites!D:E,2,FALSE)</f>
        <v>-24.097747999999999</v>
      </c>
      <c r="J5768">
        <f>VLOOKUP(B5768,Information_sites!D:F,3,FALSE)</f>
        <v>-45.688487000000002</v>
      </c>
      <c r="K5768">
        <v>11</v>
      </c>
      <c r="L5768">
        <v>130</v>
      </c>
      <c r="M5768">
        <v>40</v>
      </c>
      <c r="N5768">
        <v>1.6</v>
      </c>
      <c r="O5768">
        <v>14</v>
      </c>
      <c r="P5768" s="5">
        <v>0.49513888888888902</v>
      </c>
      <c r="Q5768" s="5">
        <v>0.5</v>
      </c>
      <c r="R5768">
        <v>27</v>
      </c>
      <c r="S5768" s="2" t="s">
        <v>205</v>
      </c>
      <c r="T5768">
        <v>1</v>
      </c>
      <c r="U5768">
        <v>5</v>
      </c>
      <c r="X5768" t="str">
        <f>VLOOKUP($S5768,Taxonomic!A:D,2,FALSE)</f>
        <v>labrisomidae</v>
      </c>
      <c r="Y5768" t="str">
        <f>VLOOKUP(S5768,Taxonomic!A:D,3,FALSE)</f>
        <v>malacoctenus</v>
      </c>
      <c r="Z5768" t="str">
        <f>VLOOKUP(S5768,Taxonomic!A:D,4,FALSE)</f>
        <v>zaluari</v>
      </c>
    </row>
    <row r="5769" spans="1:26" x14ac:dyDescent="0.2">
      <c r="A5769" t="s">
        <v>30</v>
      </c>
      <c r="B5769" t="s">
        <v>59</v>
      </c>
      <c r="C5769" t="s">
        <v>208</v>
      </c>
      <c r="D5769">
        <v>2021</v>
      </c>
      <c r="E5769">
        <v>2</v>
      </c>
      <c r="F5769" s="8">
        <v>2</v>
      </c>
      <c r="G5769" t="s">
        <v>455</v>
      </c>
      <c r="H5769" t="s">
        <v>151</v>
      </c>
      <c r="I5769">
        <f>VLOOKUP(B5769,Information_sites!D:E,2,FALSE)</f>
        <v>-24.097747999999999</v>
      </c>
      <c r="J5769">
        <f>VLOOKUP(B5769,Information_sites!D:F,3,FALSE)</f>
        <v>-45.688487000000002</v>
      </c>
      <c r="K5769">
        <v>11</v>
      </c>
      <c r="L5769">
        <v>130</v>
      </c>
      <c r="M5769">
        <v>40</v>
      </c>
      <c r="N5769">
        <v>1.6</v>
      </c>
      <c r="O5769">
        <v>14</v>
      </c>
      <c r="P5769" s="5">
        <v>0.49513888888888902</v>
      </c>
      <c r="Q5769" s="5">
        <v>0.5</v>
      </c>
      <c r="R5769">
        <v>27</v>
      </c>
      <c r="S5769" t="s">
        <v>37</v>
      </c>
      <c r="T5769">
        <v>3</v>
      </c>
      <c r="U5769">
        <v>2</v>
      </c>
      <c r="X5769" t="str">
        <f>VLOOKUP($S5769,Taxonomic!A:D,2,FALSE)</f>
        <v>chaenopsidae</v>
      </c>
      <c r="Y5769" t="str">
        <f>VLOOKUP(S5769,Taxonomic!A:D,3,FALSE)</f>
        <v>emblemariopsis</v>
      </c>
      <c r="Z5769" t="str">
        <f>VLOOKUP(S5769,Taxonomic!A:D,4,FALSE)</f>
        <v>signifera</v>
      </c>
    </row>
    <row r="5770" spans="1:26" x14ac:dyDescent="0.2">
      <c r="A5770" t="s">
        <v>30</v>
      </c>
      <c r="B5770" t="s">
        <v>59</v>
      </c>
      <c r="C5770" t="s">
        <v>208</v>
      </c>
      <c r="D5770">
        <v>2021</v>
      </c>
      <c r="E5770">
        <v>2</v>
      </c>
      <c r="F5770" s="8">
        <v>2</v>
      </c>
      <c r="G5770" t="s">
        <v>455</v>
      </c>
      <c r="H5770" t="s">
        <v>151</v>
      </c>
      <c r="I5770">
        <f>VLOOKUP(B5770,Information_sites!D:E,2,FALSE)</f>
        <v>-24.097747999999999</v>
      </c>
      <c r="J5770">
        <f>VLOOKUP(B5770,Information_sites!D:F,3,FALSE)</f>
        <v>-45.688487000000002</v>
      </c>
      <c r="K5770">
        <v>11</v>
      </c>
      <c r="L5770">
        <v>130</v>
      </c>
      <c r="M5770">
        <v>40</v>
      </c>
      <c r="N5770">
        <v>1.6</v>
      </c>
      <c r="O5770">
        <v>14</v>
      </c>
      <c r="P5770" s="5">
        <v>0.49513888888888902</v>
      </c>
      <c r="Q5770" s="5">
        <v>0.5</v>
      </c>
      <c r="R5770">
        <v>27</v>
      </c>
      <c r="S5770" t="s">
        <v>54</v>
      </c>
      <c r="T5770">
        <v>2</v>
      </c>
      <c r="U5770">
        <v>3</v>
      </c>
      <c r="X5770" t="str">
        <f>VLOOKUP($S5770,Taxonomic!A:D,2,FALSE)</f>
        <v>blenniidae</v>
      </c>
      <c r="Y5770" t="str">
        <f>VLOOKUP(S5770,Taxonomic!A:D,3,FALSE)</f>
        <v>parablennius</v>
      </c>
      <c r="Z5770" t="str">
        <f>VLOOKUP(S5770,Taxonomic!A:D,4,FALSE)</f>
        <v>marmoreus</v>
      </c>
    </row>
    <row r="5771" spans="1:26" x14ac:dyDescent="0.2">
      <c r="A5771" t="s">
        <v>30</v>
      </c>
      <c r="B5771" t="s">
        <v>59</v>
      </c>
      <c r="C5771" t="s">
        <v>208</v>
      </c>
      <c r="D5771">
        <v>2021</v>
      </c>
      <c r="E5771">
        <v>2</v>
      </c>
      <c r="F5771" s="8">
        <v>2</v>
      </c>
      <c r="G5771" t="s">
        <v>455</v>
      </c>
      <c r="H5771" t="s">
        <v>151</v>
      </c>
      <c r="I5771">
        <f>VLOOKUP(B5771,Information_sites!D:E,2,FALSE)</f>
        <v>-24.097747999999999</v>
      </c>
      <c r="J5771">
        <f>VLOOKUP(B5771,Information_sites!D:F,3,FALSE)</f>
        <v>-45.688487000000002</v>
      </c>
      <c r="K5771">
        <v>11</v>
      </c>
      <c r="L5771">
        <v>130</v>
      </c>
      <c r="M5771">
        <v>40</v>
      </c>
      <c r="N5771">
        <v>1.6</v>
      </c>
      <c r="O5771">
        <v>14</v>
      </c>
      <c r="P5771" s="5">
        <v>0.49513888888888902</v>
      </c>
      <c r="Q5771" s="5">
        <v>0.5</v>
      </c>
      <c r="R5771">
        <v>27</v>
      </c>
      <c r="S5771" t="s">
        <v>46</v>
      </c>
      <c r="T5771">
        <v>1</v>
      </c>
      <c r="U5771">
        <v>10</v>
      </c>
      <c r="X5771" t="str">
        <f>VLOOKUP($S5771,Taxonomic!A:D,2,FALSE)</f>
        <v>pomacentridae</v>
      </c>
      <c r="Y5771" t="str">
        <f>VLOOKUP(S5771,Taxonomic!A:D,3,FALSE)</f>
        <v>stegastes</v>
      </c>
      <c r="Z5771" t="str">
        <f>VLOOKUP(S5771,Taxonomic!A:D,4,FALSE)</f>
        <v>fuscus</v>
      </c>
    </row>
    <row r="5772" spans="1:26" x14ac:dyDescent="0.2">
      <c r="A5772" t="s">
        <v>30</v>
      </c>
      <c r="B5772" t="s">
        <v>59</v>
      </c>
      <c r="C5772" t="s">
        <v>208</v>
      </c>
      <c r="D5772">
        <v>2021</v>
      </c>
      <c r="E5772">
        <v>2</v>
      </c>
      <c r="F5772" s="8">
        <v>2</v>
      </c>
      <c r="G5772" t="s">
        <v>455</v>
      </c>
      <c r="H5772" t="s">
        <v>151</v>
      </c>
      <c r="I5772">
        <f>VLOOKUP(B5772,Information_sites!D:E,2,FALSE)</f>
        <v>-24.097747999999999</v>
      </c>
      <c r="J5772">
        <f>VLOOKUP(B5772,Information_sites!D:F,3,FALSE)</f>
        <v>-45.688487000000002</v>
      </c>
      <c r="K5772">
        <v>11</v>
      </c>
      <c r="L5772">
        <v>130</v>
      </c>
      <c r="M5772">
        <v>40</v>
      </c>
      <c r="N5772">
        <v>1.6</v>
      </c>
      <c r="O5772">
        <v>14</v>
      </c>
      <c r="P5772" s="5">
        <v>0.49513888888888902</v>
      </c>
      <c r="Q5772" s="5">
        <v>0.5</v>
      </c>
      <c r="R5772">
        <v>27</v>
      </c>
      <c r="S5772" t="s">
        <v>46</v>
      </c>
      <c r="T5772">
        <v>14</v>
      </c>
      <c r="U5772">
        <v>12</v>
      </c>
      <c r="X5772" t="str">
        <f>VLOOKUP($S5772,Taxonomic!A:D,2,FALSE)</f>
        <v>pomacentridae</v>
      </c>
      <c r="Y5772" t="str">
        <f>VLOOKUP(S5772,Taxonomic!A:D,3,FALSE)</f>
        <v>stegastes</v>
      </c>
      <c r="Z5772" t="str">
        <f>VLOOKUP(S5772,Taxonomic!A:D,4,FALSE)</f>
        <v>fuscus</v>
      </c>
    </row>
    <row r="5773" spans="1:26" x14ac:dyDescent="0.2">
      <c r="A5773" t="s">
        <v>30</v>
      </c>
      <c r="B5773" t="s">
        <v>59</v>
      </c>
      <c r="C5773" t="s">
        <v>208</v>
      </c>
      <c r="D5773">
        <v>2021</v>
      </c>
      <c r="E5773">
        <v>2</v>
      </c>
      <c r="F5773" s="8">
        <v>2</v>
      </c>
      <c r="G5773" t="s">
        <v>455</v>
      </c>
      <c r="H5773" t="s">
        <v>151</v>
      </c>
      <c r="I5773">
        <f>VLOOKUP(B5773,Information_sites!D:E,2,FALSE)</f>
        <v>-24.097747999999999</v>
      </c>
      <c r="J5773">
        <f>VLOOKUP(B5773,Information_sites!D:F,3,FALSE)</f>
        <v>-45.688487000000002</v>
      </c>
      <c r="K5773">
        <v>11</v>
      </c>
      <c r="L5773">
        <v>130</v>
      </c>
      <c r="M5773">
        <v>40</v>
      </c>
      <c r="N5773">
        <v>1.6</v>
      </c>
      <c r="O5773">
        <v>14</v>
      </c>
      <c r="P5773" s="5">
        <v>0.49513888888888902</v>
      </c>
      <c r="Q5773" s="5">
        <v>0.5</v>
      </c>
      <c r="R5773">
        <v>27</v>
      </c>
      <c r="S5773" t="s">
        <v>55</v>
      </c>
      <c r="T5773">
        <v>3</v>
      </c>
      <c r="U5773">
        <v>3</v>
      </c>
      <c r="X5773" t="str">
        <f>VLOOKUP($S5773,Taxonomic!A:D,2,FALSE)</f>
        <v>blenniidae</v>
      </c>
      <c r="Y5773" t="str">
        <f>VLOOKUP(S5773,Taxonomic!A:D,3,FALSE)</f>
        <v>parablennius</v>
      </c>
      <c r="Z5773" t="str">
        <f>VLOOKUP(S5773,Taxonomic!A:D,4,FALSE)</f>
        <v>pilicornis</v>
      </c>
    </row>
    <row r="5774" spans="1:26" x14ac:dyDescent="0.2">
      <c r="A5774" t="s">
        <v>30</v>
      </c>
      <c r="B5774" t="s">
        <v>59</v>
      </c>
      <c r="C5774" t="s">
        <v>208</v>
      </c>
      <c r="D5774">
        <v>2021</v>
      </c>
      <c r="E5774">
        <v>2</v>
      </c>
      <c r="F5774" s="8">
        <v>2</v>
      </c>
      <c r="G5774" t="s">
        <v>455</v>
      </c>
      <c r="H5774" t="s">
        <v>151</v>
      </c>
      <c r="I5774">
        <f>VLOOKUP(B5774,Information_sites!D:E,2,FALSE)</f>
        <v>-24.097747999999999</v>
      </c>
      <c r="J5774">
        <f>VLOOKUP(B5774,Information_sites!D:F,3,FALSE)</f>
        <v>-45.688487000000002</v>
      </c>
      <c r="K5774">
        <v>11</v>
      </c>
      <c r="L5774">
        <v>130</v>
      </c>
      <c r="M5774">
        <v>40</v>
      </c>
      <c r="N5774">
        <v>1.6</v>
      </c>
      <c r="O5774">
        <v>14</v>
      </c>
      <c r="P5774" s="5">
        <v>0.49513888888888902</v>
      </c>
      <c r="Q5774" s="5">
        <v>0.5</v>
      </c>
      <c r="R5774">
        <v>27</v>
      </c>
      <c r="S5774" t="s">
        <v>55</v>
      </c>
      <c r="T5774">
        <v>2</v>
      </c>
      <c r="U5774">
        <v>4</v>
      </c>
      <c r="X5774" t="str">
        <f>VLOOKUP($S5774,Taxonomic!A:D,2,FALSE)</f>
        <v>blenniidae</v>
      </c>
      <c r="Y5774" t="str">
        <f>VLOOKUP(S5774,Taxonomic!A:D,3,FALSE)</f>
        <v>parablennius</v>
      </c>
      <c r="Z5774" t="str">
        <f>VLOOKUP(S5774,Taxonomic!A:D,4,FALSE)</f>
        <v>pilicornis</v>
      </c>
    </row>
    <row r="5775" spans="1:26" x14ac:dyDescent="0.2">
      <c r="A5775" t="s">
        <v>30</v>
      </c>
      <c r="B5775" t="s">
        <v>59</v>
      </c>
      <c r="C5775" t="s">
        <v>208</v>
      </c>
      <c r="D5775">
        <v>2021</v>
      </c>
      <c r="E5775">
        <v>2</v>
      </c>
      <c r="F5775" s="8">
        <v>2</v>
      </c>
      <c r="G5775" t="s">
        <v>455</v>
      </c>
      <c r="H5775" t="s">
        <v>151</v>
      </c>
      <c r="I5775">
        <f>VLOOKUP(B5775,Information_sites!D:E,2,FALSE)</f>
        <v>-24.097747999999999</v>
      </c>
      <c r="J5775">
        <f>VLOOKUP(B5775,Information_sites!D:F,3,FALSE)</f>
        <v>-45.688487000000002</v>
      </c>
      <c r="K5775">
        <v>11</v>
      </c>
      <c r="L5775">
        <v>130</v>
      </c>
      <c r="M5775">
        <v>40</v>
      </c>
      <c r="N5775">
        <v>1.6</v>
      </c>
      <c r="O5775">
        <v>14</v>
      </c>
      <c r="P5775" s="5">
        <v>0.49513888888888902</v>
      </c>
      <c r="Q5775" s="5">
        <v>0.5</v>
      </c>
      <c r="R5775">
        <v>27</v>
      </c>
      <c r="S5775" t="s">
        <v>55</v>
      </c>
      <c r="T5775">
        <v>1</v>
      </c>
      <c r="U5775">
        <v>5</v>
      </c>
      <c r="X5775" t="str">
        <f>VLOOKUP($S5775,Taxonomic!A:D,2,FALSE)</f>
        <v>blenniidae</v>
      </c>
      <c r="Y5775" t="str">
        <f>VLOOKUP(S5775,Taxonomic!A:D,3,FALSE)</f>
        <v>parablennius</v>
      </c>
      <c r="Z5775" t="str">
        <f>VLOOKUP(S5775,Taxonomic!A:D,4,FALSE)</f>
        <v>pilicornis</v>
      </c>
    </row>
    <row r="5776" spans="1:26" x14ac:dyDescent="0.2">
      <c r="A5776" t="s">
        <v>30</v>
      </c>
      <c r="B5776" t="s">
        <v>59</v>
      </c>
      <c r="C5776" t="s">
        <v>208</v>
      </c>
      <c r="D5776">
        <v>2021</v>
      </c>
      <c r="E5776">
        <v>2</v>
      </c>
      <c r="F5776" s="8">
        <v>2</v>
      </c>
      <c r="G5776" t="s">
        <v>455</v>
      </c>
      <c r="H5776" t="s">
        <v>151</v>
      </c>
      <c r="I5776">
        <f>VLOOKUP(B5776,Information_sites!D:E,2,FALSE)</f>
        <v>-24.097747999999999</v>
      </c>
      <c r="J5776">
        <f>VLOOKUP(B5776,Information_sites!D:F,3,FALSE)</f>
        <v>-45.688487000000002</v>
      </c>
      <c r="K5776">
        <v>12</v>
      </c>
      <c r="L5776">
        <v>131</v>
      </c>
      <c r="M5776">
        <v>40</v>
      </c>
      <c r="N5776">
        <v>7.9</v>
      </c>
      <c r="O5776">
        <v>7</v>
      </c>
      <c r="P5776" s="5">
        <v>0.56111111111111101</v>
      </c>
      <c r="Q5776" s="5">
        <v>0.56597222222222199</v>
      </c>
      <c r="R5776">
        <v>18</v>
      </c>
      <c r="S5776" t="s">
        <v>75</v>
      </c>
      <c r="T5776">
        <v>1</v>
      </c>
      <c r="U5776">
        <v>18</v>
      </c>
      <c r="X5776" t="str">
        <f>VLOOKUP($S5776,Taxonomic!A:D,2,FALSE)</f>
        <v>labridae</v>
      </c>
      <c r="Y5776" t="str">
        <f>VLOOKUP(S5776,Taxonomic!A:D,3,FALSE)</f>
        <v>halichoeres</v>
      </c>
      <c r="Z5776" t="str">
        <f>VLOOKUP(S5776,Taxonomic!A:D,4,FALSE)</f>
        <v>brasiliensis</v>
      </c>
    </row>
    <row r="5777" spans="1:26" x14ac:dyDescent="0.2">
      <c r="A5777" t="s">
        <v>30</v>
      </c>
      <c r="B5777" t="s">
        <v>59</v>
      </c>
      <c r="C5777" t="s">
        <v>208</v>
      </c>
      <c r="D5777">
        <v>2021</v>
      </c>
      <c r="E5777">
        <v>2</v>
      </c>
      <c r="F5777" s="8">
        <v>2</v>
      </c>
      <c r="G5777" t="s">
        <v>455</v>
      </c>
      <c r="H5777" t="s">
        <v>151</v>
      </c>
      <c r="I5777">
        <f>VLOOKUP(B5777,Information_sites!D:E,2,FALSE)</f>
        <v>-24.097747999999999</v>
      </c>
      <c r="J5777">
        <f>VLOOKUP(B5777,Information_sites!D:F,3,FALSE)</f>
        <v>-45.688487000000002</v>
      </c>
      <c r="K5777">
        <v>12</v>
      </c>
      <c r="L5777">
        <v>131</v>
      </c>
      <c r="M5777">
        <v>40</v>
      </c>
      <c r="N5777">
        <v>7.9</v>
      </c>
      <c r="O5777">
        <v>7</v>
      </c>
      <c r="P5777" s="5">
        <v>0.56111111111111101</v>
      </c>
      <c r="Q5777" s="5">
        <v>0.56597222222222199</v>
      </c>
      <c r="R5777">
        <v>18</v>
      </c>
      <c r="S5777" t="s">
        <v>75</v>
      </c>
      <c r="T5777">
        <v>1</v>
      </c>
      <c r="U5777">
        <v>23</v>
      </c>
      <c r="X5777" t="str">
        <f>VLOOKUP($S5777,Taxonomic!A:D,2,FALSE)</f>
        <v>labridae</v>
      </c>
      <c r="Y5777" t="str">
        <f>VLOOKUP(S5777,Taxonomic!A:D,3,FALSE)</f>
        <v>halichoeres</v>
      </c>
      <c r="Z5777" t="str">
        <f>VLOOKUP(S5777,Taxonomic!A:D,4,FALSE)</f>
        <v>brasiliensis</v>
      </c>
    </row>
    <row r="5778" spans="1:26" x14ac:dyDescent="0.2">
      <c r="A5778" t="s">
        <v>30</v>
      </c>
      <c r="B5778" t="s">
        <v>59</v>
      </c>
      <c r="C5778" t="s">
        <v>208</v>
      </c>
      <c r="D5778">
        <v>2021</v>
      </c>
      <c r="E5778">
        <v>2</v>
      </c>
      <c r="F5778" s="8">
        <v>2</v>
      </c>
      <c r="G5778" t="s">
        <v>455</v>
      </c>
      <c r="H5778" t="s">
        <v>151</v>
      </c>
      <c r="I5778">
        <f>VLOOKUP(B5778,Information_sites!D:E,2,FALSE)</f>
        <v>-24.097747999999999</v>
      </c>
      <c r="J5778">
        <f>VLOOKUP(B5778,Information_sites!D:F,3,FALSE)</f>
        <v>-45.688487000000002</v>
      </c>
      <c r="K5778">
        <v>12</v>
      </c>
      <c r="L5778">
        <v>131</v>
      </c>
      <c r="M5778">
        <v>40</v>
      </c>
      <c r="N5778">
        <v>7.9</v>
      </c>
      <c r="O5778">
        <v>7</v>
      </c>
      <c r="P5778" s="5">
        <v>0.56111111111111101</v>
      </c>
      <c r="Q5778" s="5">
        <v>0.56597222222222199</v>
      </c>
      <c r="R5778">
        <v>18</v>
      </c>
      <c r="S5778" t="s">
        <v>148</v>
      </c>
      <c r="T5778">
        <v>1</v>
      </c>
      <c r="U5778">
        <v>20</v>
      </c>
      <c r="X5778" t="str">
        <f>VLOOKUP($S5778,Taxonomic!A:D,2,FALSE)</f>
        <v>monacanthidae</v>
      </c>
      <c r="Y5778" t="str">
        <f>VLOOKUP(S5778,Taxonomic!A:D,3,FALSE)</f>
        <v>cantherhines</v>
      </c>
      <c r="Z5778" t="str">
        <f>VLOOKUP(S5778,Taxonomic!A:D,4,FALSE)</f>
        <v>pullus</v>
      </c>
    </row>
    <row r="5779" spans="1:26" x14ac:dyDescent="0.2">
      <c r="A5779" t="s">
        <v>30</v>
      </c>
      <c r="B5779" t="s">
        <v>59</v>
      </c>
      <c r="C5779" t="s">
        <v>208</v>
      </c>
      <c r="D5779">
        <v>2021</v>
      </c>
      <c r="E5779">
        <v>2</v>
      </c>
      <c r="F5779" s="8">
        <v>2</v>
      </c>
      <c r="G5779" t="s">
        <v>455</v>
      </c>
      <c r="H5779" t="s">
        <v>151</v>
      </c>
      <c r="I5779">
        <f>VLOOKUP(B5779,Information_sites!D:E,2,FALSE)</f>
        <v>-24.097747999999999</v>
      </c>
      <c r="J5779">
        <f>VLOOKUP(B5779,Information_sites!D:F,3,FALSE)</f>
        <v>-45.688487000000002</v>
      </c>
      <c r="K5779">
        <v>12</v>
      </c>
      <c r="L5779">
        <v>131</v>
      </c>
      <c r="M5779">
        <v>40</v>
      </c>
      <c r="N5779">
        <v>7.9</v>
      </c>
      <c r="O5779">
        <v>7</v>
      </c>
      <c r="P5779" s="5">
        <v>0.56111111111111101</v>
      </c>
      <c r="Q5779" s="5">
        <v>0.56597222222222199</v>
      </c>
      <c r="R5779">
        <v>18</v>
      </c>
      <c r="S5779" t="s">
        <v>93</v>
      </c>
      <c r="T5779">
        <v>12</v>
      </c>
      <c r="U5779">
        <v>30</v>
      </c>
      <c r="X5779" t="str">
        <f>VLOOKUP($S5779,Taxonomic!A:D,2,FALSE)</f>
        <v>sparidae</v>
      </c>
      <c r="Y5779" t="str">
        <f>VLOOKUP(S5779,Taxonomic!A:D,3,FALSE)</f>
        <v>calamus</v>
      </c>
      <c r="Z5779" t="str">
        <f>VLOOKUP(S5779,Taxonomic!A:D,4,FALSE)</f>
        <v>penna</v>
      </c>
    </row>
    <row r="5780" spans="1:26" x14ac:dyDescent="0.2">
      <c r="A5780" t="s">
        <v>30</v>
      </c>
      <c r="B5780" t="s">
        <v>59</v>
      </c>
      <c r="C5780" t="s">
        <v>208</v>
      </c>
      <c r="D5780">
        <v>2021</v>
      </c>
      <c r="E5780">
        <v>2</v>
      </c>
      <c r="F5780" s="8">
        <v>2</v>
      </c>
      <c r="G5780" t="s">
        <v>455</v>
      </c>
      <c r="H5780" t="s">
        <v>151</v>
      </c>
      <c r="I5780">
        <f>VLOOKUP(B5780,Information_sites!D:E,2,FALSE)</f>
        <v>-24.097747999999999</v>
      </c>
      <c r="J5780">
        <f>VLOOKUP(B5780,Information_sites!D:F,3,FALSE)</f>
        <v>-45.688487000000002</v>
      </c>
      <c r="K5780">
        <v>12</v>
      </c>
      <c r="L5780">
        <v>131</v>
      </c>
      <c r="M5780">
        <v>40</v>
      </c>
      <c r="N5780">
        <v>7.9</v>
      </c>
      <c r="O5780">
        <v>7</v>
      </c>
      <c r="P5780" s="5">
        <v>0.56111111111111101</v>
      </c>
      <c r="Q5780" s="5">
        <v>0.56597222222222199</v>
      </c>
      <c r="R5780">
        <v>18</v>
      </c>
      <c r="S5780" t="s">
        <v>437</v>
      </c>
      <c r="T5780">
        <v>1</v>
      </c>
      <c r="U5780">
        <v>20</v>
      </c>
      <c r="X5780" t="str">
        <f>VLOOKUP($S5780,Taxonomic!A:D,2,FALSE)</f>
        <v>haemulidae</v>
      </c>
      <c r="Y5780" t="str">
        <f>VLOOKUP(S5780,Taxonomic!A:D,3,FALSE)</f>
        <v>haemulon</v>
      </c>
      <c r="Z5780" t="str">
        <f>VLOOKUP(S5780,Taxonomic!A:D,4,FALSE)</f>
        <v>atlanticus</v>
      </c>
    </row>
    <row r="5781" spans="1:26" x14ac:dyDescent="0.2">
      <c r="A5781" t="s">
        <v>30</v>
      </c>
      <c r="B5781" t="s">
        <v>59</v>
      </c>
      <c r="C5781" t="s">
        <v>208</v>
      </c>
      <c r="D5781">
        <v>2021</v>
      </c>
      <c r="E5781">
        <v>2</v>
      </c>
      <c r="F5781" s="8">
        <v>2</v>
      </c>
      <c r="G5781" t="s">
        <v>455</v>
      </c>
      <c r="H5781" t="s">
        <v>151</v>
      </c>
      <c r="I5781">
        <f>VLOOKUP(B5781,Information_sites!D:E,2,FALSE)</f>
        <v>-24.097747999999999</v>
      </c>
      <c r="J5781">
        <f>VLOOKUP(B5781,Information_sites!D:F,3,FALSE)</f>
        <v>-45.688487000000002</v>
      </c>
      <c r="K5781">
        <v>12</v>
      </c>
      <c r="L5781">
        <v>131</v>
      </c>
      <c r="M5781">
        <v>40</v>
      </c>
      <c r="N5781">
        <v>7.9</v>
      </c>
      <c r="O5781">
        <v>7</v>
      </c>
      <c r="P5781" s="5">
        <v>0.56111111111111101</v>
      </c>
      <c r="Q5781" s="5">
        <v>0.56597222222222199</v>
      </c>
      <c r="R5781">
        <v>18</v>
      </c>
      <c r="S5781" t="s">
        <v>56</v>
      </c>
      <c r="T5781">
        <v>6</v>
      </c>
      <c r="U5781">
        <v>4</v>
      </c>
      <c r="V5781" t="s">
        <v>142</v>
      </c>
      <c r="X5781" t="str">
        <f>VLOOKUP($S5781,Taxonomic!A:D,2,FALSE)</f>
        <v>scaridae</v>
      </c>
      <c r="Y5781" t="str">
        <f>VLOOKUP(S5781,Taxonomic!A:D,3,FALSE)</f>
        <v>sparisoma</v>
      </c>
      <c r="Z5781" t="str">
        <f>VLOOKUP(S5781,Taxonomic!A:D,4,FALSE)</f>
        <v>axillare</v>
      </c>
    </row>
    <row r="5782" spans="1:26" x14ac:dyDescent="0.2">
      <c r="A5782" t="s">
        <v>30</v>
      </c>
      <c r="B5782" t="s">
        <v>59</v>
      </c>
      <c r="C5782" t="s">
        <v>208</v>
      </c>
      <c r="D5782">
        <v>2021</v>
      </c>
      <c r="E5782">
        <v>2</v>
      </c>
      <c r="F5782" s="8">
        <v>2</v>
      </c>
      <c r="G5782" t="s">
        <v>455</v>
      </c>
      <c r="H5782" t="s">
        <v>151</v>
      </c>
      <c r="I5782">
        <f>VLOOKUP(B5782,Information_sites!D:E,2,FALSE)</f>
        <v>-24.097747999999999</v>
      </c>
      <c r="J5782">
        <f>VLOOKUP(B5782,Information_sites!D:F,3,FALSE)</f>
        <v>-45.688487000000002</v>
      </c>
      <c r="K5782">
        <v>12</v>
      </c>
      <c r="L5782">
        <v>131</v>
      </c>
      <c r="M5782">
        <v>40</v>
      </c>
      <c r="N5782">
        <v>7.9</v>
      </c>
      <c r="O5782">
        <v>7</v>
      </c>
      <c r="P5782" s="5">
        <v>0.56111111111111101</v>
      </c>
      <c r="Q5782" s="5">
        <v>0.56597222222222199</v>
      </c>
      <c r="R5782">
        <v>18</v>
      </c>
      <c r="S5782" t="s">
        <v>104</v>
      </c>
      <c r="T5782">
        <v>1</v>
      </c>
      <c r="U5782">
        <v>13</v>
      </c>
      <c r="X5782" t="str">
        <f>VLOOKUP($S5782,Taxonomic!A:D,2,FALSE)</f>
        <v>synodontidae</v>
      </c>
      <c r="Y5782" t="str">
        <f>VLOOKUP(S5782,Taxonomic!A:D,3,FALSE)</f>
        <v>synodus</v>
      </c>
      <c r="Z5782" t="str">
        <f>VLOOKUP(S5782,Taxonomic!A:D,4,FALSE)</f>
        <v>synodus</v>
      </c>
    </row>
    <row r="5783" spans="1:26" x14ac:dyDescent="0.2">
      <c r="A5783" t="s">
        <v>30</v>
      </c>
      <c r="B5783" t="s">
        <v>59</v>
      </c>
      <c r="C5783" t="s">
        <v>208</v>
      </c>
      <c r="D5783">
        <v>2021</v>
      </c>
      <c r="E5783">
        <v>2</v>
      </c>
      <c r="F5783" s="8">
        <v>2</v>
      </c>
      <c r="G5783" t="s">
        <v>455</v>
      </c>
      <c r="H5783" t="s">
        <v>151</v>
      </c>
      <c r="I5783">
        <f>VLOOKUP(B5783,Information_sites!D:E,2,FALSE)</f>
        <v>-24.097747999999999</v>
      </c>
      <c r="J5783">
        <f>VLOOKUP(B5783,Information_sites!D:F,3,FALSE)</f>
        <v>-45.688487000000002</v>
      </c>
      <c r="K5783">
        <v>12</v>
      </c>
      <c r="L5783">
        <v>131</v>
      </c>
      <c r="M5783">
        <v>40</v>
      </c>
      <c r="N5783">
        <v>7.9</v>
      </c>
      <c r="O5783">
        <v>7</v>
      </c>
      <c r="P5783" s="5">
        <v>0.56111111111111101</v>
      </c>
      <c r="Q5783" s="5">
        <v>0.56597222222222199</v>
      </c>
      <c r="R5783">
        <v>18</v>
      </c>
      <c r="S5783" t="s">
        <v>51</v>
      </c>
      <c r="T5783">
        <v>1</v>
      </c>
      <c r="U5783">
        <v>20</v>
      </c>
      <c r="X5783" t="str">
        <f>VLOOKUP($S5783,Taxonomic!A:D,2,FALSE)</f>
        <v>sparidae</v>
      </c>
      <c r="Y5783" t="str">
        <f>VLOOKUP(S5783,Taxonomic!A:D,3,FALSE)</f>
        <v>diplodus</v>
      </c>
      <c r="Z5783" t="str">
        <f>VLOOKUP(S5783,Taxonomic!A:D,4,FALSE)</f>
        <v>argenteus</v>
      </c>
    </row>
    <row r="5784" spans="1:26" x14ac:dyDescent="0.2">
      <c r="A5784" t="s">
        <v>30</v>
      </c>
      <c r="B5784" t="s">
        <v>59</v>
      </c>
      <c r="C5784" t="s">
        <v>208</v>
      </c>
      <c r="D5784">
        <v>2021</v>
      </c>
      <c r="E5784">
        <v>2</v>
      </c>
      <c r="F5784" s="8">
        <v>2</v>
      </c>
      <c r="G5784" t="s">
        <v>455</v>
      </c>
      <c r="H5784" t="s">
        <v>151</v>
      </c>
      <c r="I5784">
        <f>VLOOKUP(B5784,Information_sites!D:E,2,FALSE)</f>
        <v>-24.097747999999999</v>
      </c>
      <c r="J5784">
        <f>VLOOKUP(B5784,Information_sites!D:F,3,FALSE)</f>
        <v>-45.688487000000002</v>
      </c>
      <c r="K5784">
        <v>12</v>
      </c>
      <c r="L5784">
        <v>131</v>
      </c>
      <c r="M5784">
        <v>40</v>
      </c>
      <c r="N5784">
        <v>7.9</v>
      </c>
      <c r="O5784">
        <v>7</v>
      </c>
      <c r="P5784" s="5">
        <v>0.56111111111111101</v>
      </c>
      <c r="Q5784" s="5">
        <v>0.56597222222222199</v>
      </c>
      <c r="R5784">
        <v>18</v>
      </c>
      <c r="S5784" t="s">
        <v>51</v>
      </c>
      <c r="T5784">
        <v>1</v>
      </c>
      <c r="U5784">
        <v>25</v>
      </c>
      <c r="X5784" t="str">
        <f>VLOOKUP($S5784,Taxonomic!A:D,2,FALSE)</f>
        <v>sparidae</v>
      </c>
      <c r="Y5784" t="str">
        <f>VLOOKUP(S5784,Taxonomic!A:D,3,FALSE)</f>
        <v>diplodus</v>
      </c>
      <c r="Z5784" t="str">
        <f>VLOOKUP(S5784,Taxonomic!A:D,4,FALSE)</f>
        <v>argenteus</v>
      </c>
    </row>
    <row r="5785" spans="1:26" x14ac:dyDescent="0.2">
      <c r="A5785" t="s">
        <v>30</v>
      </c>
      <c r="B5785" t="s">
        <v>59</v>
      </c>
      <c r="C5785" t="s">
        <v>208</v>
      </c>
      <c r="D5785">
        <v>2021</v>
      </c>
      <c r="E5785">
        <v>2</v>
      </c>
      <c r="F5785" s="8">
        <v>2</v>
      </c>
      <c r="G5785" t="s">
        <v>455</v>
      </c>
      <c r="H5785" t="s">
        <v>151</v>
      </c>
      <c r="I5785">
        <f>VLOOKUP(B5785,Information_sites!D:E,2,FALSE)</f>
        <v>-24.097747999999999</v>
      </c>
      <c r="J5785">
        <f>VLOOKUP(B5785,Information_sites!D:F,3,FALSE)</f>
        <v>-45.688487000000002</v>
      </c>
      <c r="K5785">
        <v>12</v>
      </c>
      <c r="L5785">
        <v>131</v>
      </c>
      <c r="M5785">
        <v>40</v>
      </c>
      <c r="N5785">
        <v>7.9</v>
      </c>
      <c r="O5785">
        <v>7</v>
      </c>
      <c r="P5785" s="5">
        <v>0.56111111111111101</v>
      </c>
      <c r="Q5785" s="5">
        <v>0.56597222222222199</v>
      </c>
      <c r="R5785">
        <v>18</v>
      </c>
      <c r="S5785" t="s">
        <v>39</v>
      </c>
      <c r="T5785">
        <v>3</v>
      </c>
      <c r="U5785">
        <v>17</v>
      </c>
      <c r="X5785" t="str">
        <f>VLOOKUP($S5785,Taxonomic!A:D,2,FALSE)</f>
        <v>haemulidae</v>
      </c>
      <c r="Y5785" t="str">
        <f>VLOOKUP(S5785,Taxonomic!A:D,3,FALSE)</f>
        <v>haemulon</v>
      </c>
      <c r="Z5785" t="str">
        <f>VLOOKUP(S5785,Taxonomic!A:D,4,FALSE)</f>
        <v>aurolineatum</v>
      </c>
    </row>
    <row r="5786" spans="1:26" x14ac:dyDescent="0.2">
      <c r="A5786" t="s">
        <v>30</v>
      </c>
      <c r="B5786" t="s">
        <v>59</v>
      </c>
      <c r="C5786" t="s">
        <v>208</v>
      </c>
      <c r="D5786">
        <v>2021</v>
      </c>
      <c r="E5786">
        <v>2</v>
      </c>
      <c r="F5786" s="8">
        <v>2</v>
      </c>
      <c r="G5786" t="s">
        <v>455</v>
      </c>
      <c r="H5786" t="s">
        <v>151</v>
      </c>
      <c r="I5786">
        <f>VLOOKUP(B5786,Information_sites!D:E,2,FALSE)</f>
        <v>-24.097747999999999</v>
      </c>
      <c r="J5786">
        <f>VLOOKUP(B5786,Information_sites!D:F,3,FALSE)</f>
        <v>-45.688487000000002</v>
      </c>
      <c r="K5786">
        <v>12</v>
      </c>
      <c r="L5786">
        <v>131</v>
      </c>
      <c r="M5786">
        <v>40</v>
      </c>
      <c r="N5786">
        <v>7.9</v>
      </c>
      <c r="O5786">
        <v>7</v>
      </c>
      <c r="P5786" s="5">
        <v>0.56111111111111101</v>
      </c>
      <c r="Q5786" s="5">
        <v>0.56597222222222199</v>
      </c>
      <c r="R5786">
        <v>18</v>
      </c>
      <c r="S5786" t="s">
        <v>39</v>
      </c>
      <c r="T5786">
        <v>1</v>
      </c>
      <c r="U5786">
        <v>20</v>
      </c>
      <c r="X5786" t="str">
        <f>VLOOKUP($S5786,Taxonomic!A:D,2,FALSE)</f>
        <v>haemulidae</v>
      </c>
      <c r="Y5786" t="str">
        <f>VLOOKUP(S5786,Taxonomic!A:D,3,FALSE)</f>
        <v>haemulon</v>
      </c>
      <c r="Z5786" t="str">
        <f>VLOOKUP(S5786,Taxonomic!A:D,4,FALSE)</f>
        <v>aurolineatum</v>
      </c>
    </row>
    <row r="5787" spans="1:26" x14ac:dyDescent="0.2">
      <c r="A5787" t="s">
        <v>30</v>
      </c>
      <c r="B5787" t="s">
        <v>59</v>
      </c>
      <c r="C5787" t="s">
        <v>208</v>
      </c>
      <c r="D5787">
        <v>2021</v>
      </c>
      <c r="E5787">
        <v>2</v>
      </c>
      <c r="F5787" s="8">
        <v>2</v>
      </c>
      <c r="G5787" t="s">
        <v>455</v>
      </c>
      <c r="H5787" t="s">
        <v>151</v>
      </c>
      <c r="I5787">
        <f>VLOOKUP(B5787,Information_sites!D:E,2,FALSE)</f>
        <v>-24.097747999999999</v>
      </c>
      <c r="J5787">
        <f>VLOOKUP(B5787,Information_sites!D:F,3,FALSE)</f>
        <v>-45.688487000000002</v>
      </c>
      <c r="K5787">
        <v>12</v>
      </c>
      <c r="L5787">
        <v>131</v>
      </c>
      <c r="M5787">
        <v>40</v>
      </c>
      <c r="N5787">
        <v>7.9</v>
      </c>
      <c r="O5787">
        <v>7</v>
      </c>
      <c r="P5787" s="5">
        <v>0.56111111111111101</v>
      </c>
      <c r="Q5787" s="5">
        <v>0.56597222222222199</v>
      </c>
      <c r="R5787">
        <v>18</v>
      </c>
      <c r="S5787" t="s">
        <v>41</v>
      </c>
      <c r="T5787">
        <v>2</v>
      </c>
      <c r="U5787">
        <v>20</v>
      </c>
      <c r="X5787" t="str">
        <f>VLOOKUP($S5787,Taxonomic!A:D,2,FALSE)</f>
        <v>holocentridae</v>
      </c>
      <c r="Y5787" t="str">
        <f>VLOOKUP(S5787,Taxonomic!A:D,3,FALSE)</f>
        <v>holocentrus</v>
      </c>
      <c r="Z5787" t="str">
        <f>VLOOKUP(S5787,Taxonomic!A:D,4,FALSE)</f>
        <v>adscensionis</v>
      </c>
    </row>
    <row r="5788" spans="1:26" x14ac:dyDescent="0.2">
      <c r="A5788" t="s">
        <v>30</v>
      </c>
      <c r="B5788" t="s">
        <v>59</v>
      </c>
      <c r="C5788" t="s">
        <v>208</v>
      </c>
      <c r="D5788">
        <v>2021</v>
      </c>
      <c r="E5788">
        <v>2</v>
      </c>
      <c r="F5788" s="8">
        <v>2</v>
      </c>
      <c r="G5788" t="s">
        <v>455</v>
      </c>
      <c r="H5788" t="s">
        <v>151</v>
      </c>
      <c r="I5788">
        <f>VLOOKUP(B5788,Information_sites!D:E,2,FALSE)</f>
        <v>-24.097747999999999</v>
      </c>
      <c r="J5788">
        <f>VLOOKUP(B5788,Information_sites!D:F,3,FALSE)</f>
        <v>-45.688487000000002</v>
      </c>
      <c r="K5788">
        <v>12</v>
      </c>
      <c r="L5788">
        <v>131</v>
      </c>
      <c r="M5788">
        <v>40</v>
      </c>
      <c r="N5788">
        <v>7.9</v>
      </c>
      <c r="O5788">
        <v>7</v>
      </c>
      <c r="P5788" s="5">
        <v>0.56111111111111101</v>
      </c>
      <c r="Q5788" s="5">
        <v>0.56597222222222199</v>
      </c>
      <c r="R5788">
        <v>18</v>
      </c>
      <c r="S5788" t="s">
        <v>41</v>
      </c>
      <c r="T5788">
        <v>1</v>
      </c>
      <c r="U5788">
        <v>30</v>
      </c>
      <c r="X5788" t="str">
        <f>VLOOKUP($S5788,Taxonomic!A:D,2,FALSE)</f>
        <v>holocentridae</v>
      </c>
      <c r="Y5788" t="str">
        <f>VLOOKUP(S5788,Taxonomic!A:D,3,FALSE)</f>
        <v>holocentrus</v>
      </c>
      <c r="Z5788" t="str">
        <f>VLOOKUP(S5788,Taxonomic!A:D,4,FALSE)</f>
        <v>adscensionis</v>
      </c>
    </row>
    <row r="5789" spans="1:26" x14ac:dyDescent="0.2">
      <c r="A5789" t="s">
        <v>30</v>
      </c>
      <c r="B5789" t="s">
        <v>59</v>
      </c>
      <c r="C5789" t="s">
        <v>208</v>
      </c>
      <c r="D5789">
        <v>2021</v>
      </c>
      <c r="E5789">
        <v>2</v>
      </c>
      <c r="F5789" s="8">
        <v>2</v>
      </c>
      <c r="G5789" t="s">
        <v>455</v>
      </c>
      <c r="H5789" t="s">
        <v>151</v>
      </c>
      <c r="I5789">
        <f>VLOOKUP(B5789,Information_sites!D:E,2,FALSE)</f>
        <v>-24.097747999999999</v>
      </c>
      <c r="J5789">
        <f>VLOOKUP(B5789,Information_sites!D:F,3,FALSE)</f>
        <v>-45.688487000000002</v>
      </c>
      <c r="K5789">
        <v>12</v>
      </c>
      <c r="L5789">
        <v>131</v>
      </c>
      <c r="M5789">
        <v>40</v>
      </c>
      <c r="N5789">
        <v>7.9</v>
      </c>
      <c r="O5789">
        <v>7</v>
      </c>
      <c r="P5789" s="5">
        <v>0.56111111111111101</v>
      </c>
      <c r="Q5789" s="5">
        <v>0.56597222222222199</v>
      </c>
      <c r="R5789">
        <v>18</v>
      </c>
      <c r="S5789" t="s">
        <v>41</v>
      </c>
      <c r="T5789">
        <v>1</v>
      </c>
      <c r="U5789">
        <v>35</v>
      </c>
      <c r="X5789" t="str">
        <f>VLOOKUP($S5789,Taxonomic!A:D,2,FALSE)</f>
        <v>holocentridae</v>
      </c>
      <c r="Y5789" t="str">
        <f>VLOOKUP(S5789,Taxonomic!A:D,3,FALSE)</f>
        <v>holocentrus</v>
      </c>
      <c r="Z5789" t="str">
        <f>VLOOKUP(S5789,Taxonomic!A:D,4,FALSE)</f>
        <v>adscensionis</v>
      </c>
    </row>
    <row r="5790" spans="1:26" x14ac:dyDescent="0.2">
      <c r="A5790" t="s">
        <v>30</v>
      </c>
      <c r="B5790" t="s">
        <v>59</v>
      </c>
      <c r="C5790" t="s">
        <v>208</v>
      </c>
      <c r="D5790">
        <v>2021</v>
      </c>
      <c r="E5790">
        <v>2</v>
      </c>
      <c r="F5790" s="8">
        <v>2</v>
      </c>
      <c r="G5790" t="s">
        <v>455</v>
      </c>
      <c r="H5790" t="s">
        <v>151</v>
      </c>
      <c r="I5790">
        <f>VLOOKUP(B5790,Information_sites!D:E,2,FALSE)</f>
        <v>-24.097747999999999</v>
      </c>
      <c r="J5790">
        <f>VLOOKUP(B5790,Information_sites!D:F,3,FALSE)</f>
        <v>-45.688487000000002</v>
      </c>
      <c r="K5790">
        <v>12</v>
      </c>
      <c r="L5790">
        <v>131</v>
      </c>
      <c r="M5790">
        <v>40</v>
      </c>
      <c r="N5790">
        <v>7.9</v>
      </c>
      <c r="O5790">
        <v>7</v>
      </c>
      <c r="P5790" s="5">
        <v>0.56111111111111101</v>
      </c>
      <c r="Q5790" s="5">
        <v>0.56597222222222199</v>
      </c>
      <c r="R5790">
        <v>18</v>
      </c>
      <c r="S5790" t="s">
        <v>100</v>
      </c>
      <c r="T5790">
        <v>2</v>
      </c>
      <c r="U5790">
        <v>3</v>
      </c>
      <c r="X5790" t="str">
        <f>VLOOKUP($S5790,Taxonomic!A:D,2,FALSE)</f>
        <v>gobiidae</v>
      </c>
      <c r="Y5790" t="str">
        <f>VLOOKUP(S5790,Taxonomic!A:D,3,FALSE)</f>
        <v>coryphopterus</v>
      </c>
      <c r="Z5790" t="str">
        <f>VLOOKUP(S5790,Taxonomic!A:D,4,FALSE)</f>
        <v>glaucofraenum</v>
      </c>
    </row>
    <row r="5791" spans="1:26" x14ac:dyDescent="0.2">
      <c r="A5791" t="s">
        <v>30</v>
      </c>
      <c r="B5791" t="s">
        <v>59</v>
      </c>
      <c r="C5791" t="s">
        <v>208</v>
      </c>
      <c r="D5791">
        <v>2021</v>
      </c>
      <c r="E5791">
        <v>2</v>
      </c>
      <c r="F5791" s="8">
        <v>2</v>
      </c>
      <c r="G5791" t="s">
        <v>455</v>
      </c>
      <c r="H5791" t="s">
        <v>151</v>
      </c>
      <c r="I5791">
        <f>VLOOKUP(B5791,Information_sites!D:E,2,FALSE)</f>
        <v>-24.097747999999999</v>
      </c>
      <c r="J5791">
        <f>VLOOKUP(B5791,Information_sites!D:F,3,FALSE)</f>
        <v>-45.688487000000002</v>
      </c>
      <c r="K5791">
        <v>12</v>
      </c>
      <c r="L5791">
        <v>131</v>
      </c>
      <c r="M5791">
        <v>40</v>
      </c>
      <c r="N5791">
        <v>7.9</v>
      </c>
      <c r="O5791">
        <v>7</v>
      </c>
      <c r="P5791" s="5">
        <v>0.56111111111111101</v>
      </c>
      <c r="Q5791" s="5">
        <v>0.56597222222222199</v>
      </c>
      <c r="R5791">
        <v>18</v>
      </c>
      <c r="S5791" t="s">
        <v>100</v>
      </c>
      <c r="T5791">
        <v>1</v>
      </c>
      <c r="U5791">
        <v>5</v>
      </c>
      <c r="X5791" t="str">
        <f>VLOOKUP($S5791,Taxonomic!A:D,2,FALSE)</f>
        <v>gobiidae</v>
      </c>
      <c r="Y5791" t="str">
        <f>VLOOKUP(S5791,Taxonomic!A:D,3,FALSE)</f>
        <v>coryphopterus</v>
      </c>
      <c r="Z5791" t="str">
        <f>VLOOKUP(S5791,Taxonomic!A:D,4,FALSE)</f>
        <v>glaucofraenum</v>
      </c>
    </row>
    <row r="5792" spans="1:26" x14ac:dyDescent="0.2">
      <c r="A5792" t="s">
        <v>30</v>
      </c>
      <c r="B5792" t="s">
        <v>59</v>
      </c>
      <c r="C5792" t="s">
        <v>208</v>
      </c>
      <c r="D5792">
        <v>2021</v>
      </c>
      <c r="E5792">
        <v>2</v>
      </c>
      <c r="F5792" s="8">
        <v>2</v>
      </c>
      <c r="G5792" t="s">
        <v>455</v>
      </c>
      <c r="H5792" t="s">
        <v>151</v>
      </c>
      <c r="I5792">
        <f>VLOOKUP(B5792,Information_sites!D:E,2,FALSE)</f>
        <v>-24.097747999999999</v>
      </c>
      <c r="J5792">
        <f>VLOOKUP(B5792,Information_sites!D:F,3,FALSE)</f>
        <v>-45.688487000000002</v>
      </c>
      <c r="K5792">
        <v>12</v>
      </c>
      <c r="L5792">
        <v>131</v>
      </c>
      <c r="M5792">
        <v>40</v>
      </c>
      <c r="N5792">
        <v>7.9</v>
      </c>
      <c r="O5792">
        <v>7</v>
      </c>
      <c r="P5792" s="5">
        <v>0.56111111111111101</v>
      </c>
      <c r="Q5792" s="5">
        <v>0.56597222222222199</v>
      </c>
      <c r="R5792">
        <v>18</v>
      </c>
      <c r="S5792" t="s">
        <v>100</v>
      </c>
      <c r="T5792">
        <v>3</v>
      </c>
      <c r="U5792">
        <v>7</v>
      </c>
      <c r="X5792" t="str">
        <f>VLOOKUP($S5792,Taxonomic!A:D,2,FALSE)</f>
        <v>gobiidae</v>
      </c>
      <c r="Y5792" t="str">
        <f>VLOOKUP(S5792,Taxonomic!A:D,3,FALSE)</f>
        <v>coryphopterus</v>
      </c>
      <c r="Z5792" t="str">
        <f>VLOOKUP(S5792,Taxonomic!A:D,4,FALSE)</f>
        <v>glaucofraenum</v>
      </c>
    </row>
    <row r="5793" spans="1:26" x14ac:dyDescent="0.2">
      <c r="A5793" t="s">
        <v>30</v>
      </c>
      <c r="B5793" t="s">
        <v>59</v>
      </c>
      <c r="C5793" t="s">
        <v>208</v>
      </c>
      <c r="D5793">
        <v>2021</v>
      </c>
      <c r="E5793">
        <v>2</v>
      </c>
      <c r="F5793" s="8">
        <v>2</v>
      </c>
      <c r="G5793" t="s">
        <v>455</v>
      </c>
      <c r="H5793" t="s">
        <v>151</v>
      </c>
      <c r="I5793">
        <f>VLOOKUP(B5793,Information_sites!D:E,2,FALSE)</f>
        <v>-24.097747999999999</v>
      </c>
      <c r="J5793">
        <f>VLOOKUP(B5793,Information_sites!D:F,3,FALSE)</f>
        <v>-45.688487000000002</v>
      </c>
      <c r="K5793">
        <v>12</v>
      </c>
      <c r="L5793">
        <v>131</v>
      </c>
      <c r="M5793">
        <v>40</v>
      </c>
      <c r="N5793">
        <v>7.9</v>
      </c>
      <c r="O5793">
        <v>7</v>
      </c>
      <c r="P5793" s="5">
        <v>0.56111111111111101</v>
      </c>
      <c r="Q5793" s="5">
        <v>0.56597222222222199</v>
      </c>
      <c r="R5793">
        <v>18</v>
      </c>
      <c r="S5793" t="s">
        <v>164</v>
      </c>
      <c r="T5793">
        <v>1</v>
      </c>
      <c r="U5793">
        <v>7</v>
      </c>
      <c r="X5793" t="str">
        <f>VLOOKUP($S5793,Taxonomic!A:D,2,FALSE)</f>
        <v>gobiidae</v>
      </c>
      <c r="Y5793" t="str">
        <f>VLOOKUP(S5793,Taxonomic!A:D,3,FALSE)</f>
        <v>ctenogobius</v>
      </c>
      <c r="Z5793" t="str">
        <f>VLOOKUP(S5793,Taxonomic!A:D,4,FALSE)</f>
        <v>saepepallens</v>
      </c>
    </row>
    <row r="5794" spans="1:26" x14ac:dyDescent="0.2">
      <c r="A5794" t="s">
        <v>30</v>
      </c>
      <c r="B5794" t="s">
        <v>59</v>
      </c>
      <c r="C5794" t="s">
        <v>208</v>
      </c>
      <c r="D5794">
        <v>2021</v>
      </c>
      <c r="E5794">
        <v>2</v>
      </c>
      <c r="F5794" s="8">
        <v>2</v>
      </c>
      <c r="G5794" t="s">
        <v>455</v>
      </c>
      <c r="H5794" t="s">
        <v>151</v>
      </c>
      <c r="I5794">
        <f>VLOOKUP(B5794,Information_sites!D:E,2,FALSE)</f>
        <v>-24.097747999999999</v>
      </c>
      <c r="J5794">
        <f>VLOOKUP(B5794,Information_sites!D:F,3,FALSE)</f>
        <v>-45.688487000000002</v>
      </c>
      <c r="K5794">
        <v>12</v>
      </c>
      <c r="L5794">
        <v>131</v>
      </c>
      <c r="M5794">
        <v>40</v>
      </c>
      <c r="N5794">
        <v>7.9</v>
      </c>
      <c r="O5794">
        <v>7</v>
      </c>
      <c r="P5794" s="5">
        <v>0.56111111111111101</v>
      </c>
      <c r="Q5794" s="5">
        <v>0.56597222222222199</v>
      </c>
      <c r="R5794">
        <v>18</v>
      </c>
      <c r="S5794" t="s">
        <v>92</v>
      </c>
      <c r="T5794">
        <v>1</v>
      </c>
      <c r="U5794">
        <v>4</v>
      </c>
      <c r="X5794" t="str">
        <f>VLOOKUP($S5794,Taxonomic!A:D,2,FALSE)</f>
        <v>labrisomidae</v>
      </c>
      <c r="Y5794" t="str">
        <f>VLOOKUP(S5794,Taxonomic!A:D,3,FALSE)</f>
        <v>gobioclinus</v>
      </c>
      <c r="Z5794" t="str">
        <f>VLOOKUP(S5794,Taxonomic!A:D,4,FALSE)</f>
        <v>kalisherae</v>
      </c>
    </row>
    <row r="5795" spans="1:26" x14ac:dyDescent="0.2">
      <c r="A5795" t="s">
        <v>30</v>
      </c>
      <c r="B5795" t="s">
        <v>59</v>
      </c>
      <c r="C5795" t="s">
        <v>208</v>
      </c>
      <c r="D5795">
        <v>2021</v>
      </c>
      <c r="E5795">
        <v>2</v>
      </c>
      <c r="F5795" s="8">
        <v>2</v>
      </c>
      <c r="G5795" t="s">
        <v>455</v>
      </c>
      <c r="H5795" t="s">
        <v>151</v>
      </c>
      <c r="I5795">
        <f>VLOOKUP(B5795,Information_sites!D:E,2,FALSE)</f>
        <v>-24.097747999999999</v>
      </c>
      <c r="J5795">
        <f>VLOOKUP(B5795,Information_sites!D:F,3,FALSE)</f>
        <v>-45.688487000000002</v>
      </c>
      <c r="K5795">
        <v>13</v>
      </c>
      <c r="L5795">
        <v>132</v>
      </c>
      <c r="M5795">
        <v>40</v>
      </c>
      <c r="N5795">
        <v>6.3</v>
      </c>
      <c r="O5795">
        <v>7</v>
      </c>
      <c r="P5795" s="5">
        <v>0.56736111111111098</v>
      </c>
      <c r="Q5795" s="5">
        <v>0.57222222222222197</v>
      </c>
      <c r="R5795">
        <v>18</v>
      </c>
      <c r="S5795" t="s">
        <v>39</v>
      </c>
      <c r="T5795">
        <v>120</v>
      </c>
      <c r="U5795">
        <v>5</v>
      </c>
      <c r="X5795" t="str">
        <f>VLOOKUP($S5795,Taxonomic!A:D,2,FALSE)</f>
        <v>haemulidae</v>
      </c>
      <c r="Y5795" t="str">
        <f>VLOOKUP(S5795,Taxonomic!A:D,3,FALSE)</f>
        <v>haemulon</v>
      </c>
      <c r="Z5795" t="str">
        <f>VLOOKUP(S5795,Taxonomic!A:D,4,FALSE)</f>
        <v>aurolineatum</v>
      </c>
    </row>
    <row r="5796" spans="1:26" x14ac:dyDescent="0.2">
      <c r="A5796" t="s">
        <v>30</v>
      </c>
      <c r="B5796" t="s">
        <v>59</v>
      </c>
      <c r="C5796" t="s">
        <v>208</v>
      </c>
      <c r="D5796">
        <v>2021</v>
      </c>
      <c r="E5796">
        <v>2</v>
      </c>
      <c r="F5796" s="8">
        <v>2</v>
      </c>
      <c r="G5796" t="s">
        <v>455</v>
      </c>
      <c r="H5796" t="s">
        <v>151</v>
      </c>
      <c r="I5796">
        <f>VLOOKUP(B5796,Information_sites!D:E,2,FALSE)</f>
        <v>-24.097747999999999</v>
      </c>
      <c r="J5796">
        <f>VLOOKUP(B5796,Information_sites!D:F,3,FALSE)</f>
        <v>-45.688487000000002</v>
      </c>
      <c r="K5796">
        <v>13</v>
      </c>
      <c r="L5796">
        <v>132</v>
      </c>
      <c r="M5796">
        <v>40</v>
      </c>
      <c r="N5796">
        <v>6.3</v>
      </c>
      <c r="O5796">
        <v>7</v>
      </c>
      <c r="P5796" s="5">
        <v>0.56736111111111098</v>
      </c>
      <c r="Q5796" s="5">
        <v>0.57222222222222197</v>
      </c>
      <c r="R5796">
        <v>18</v>
      </c>
      <c r="S5796" t="s">
        <v>39</v>
      </c>
      <c r="T5796">
        <v>4</v>
      </c>
      <c r="U5796">
        <v>12</v>
      </c>
      <c r="X5796" t="str">
        <f>VLOOKUP($S5796,Taxonomic!A:D,2,FALSE)</f>
        <v>haemulidae</v>
      </c>
      <c r="Y5796" t="str">
        <f>VLOOKUP(S5796,Taxonomic!A:D,3,FALSE)</f>
        <v>haemulon</v>
      </c>
      <c r="Z5796" t="str">
        <f>VLOOKUP(S5796,Taxonomic!A:D,4,FALSE)</f>
        <v>aurolineatum</v>
      </c>
    </row>
    <row r="5797" spans="1:26" x14ac:dyDescent="0.2">
      <c r="A5797" t="s">
        <v>30</v>
      </c>
      <c r="B5797" t="s">
        <v>59</v>
      </c>
      <c r="C5797" t="s">
        <v>208</v>
      </c>
      <c r="D5797">
        <v>2021</v>
      </c>
      <c r="E5797">
        <v>2</v>
      </c>
      <c r="F5797" s="8">
        <v>2</v>
      </c>
      <c r="G5797" t="s">
        <v>455</v>
      </c>
      <c r="H5797" t="s">
        <v>151</v>
      </c>
      <c r="I5797">
        <f>VLOOKUP(B5797,Information_sites!D:E,2,FALSE)</f>
        <v>-24.097747999999999</v>
      </c>
      <c r="J5797">
        <f>VLOOKUP(B5797,Information_sites!D:F,3,FALSE)</f>
        <v>-45.688487000000002</v>
      </c>
      <c r="K5797">
        <v>13</v>
      </c>
      <c r="L5797">
        <v>132</v>
      </c>
      <c r="M5797">
        <v>40</v>
      </c>
      <c r="N5797">
        <v>6.3</v>
      </c>
      <c r="O5797">
        <v>7</v>
      </c>
      <c r="P5797" s="5">
        <v>0.56736111111111098</v>
      </c>
      <c r="Q5797" s="5">
        <v>0.57222222222222197</v>
      </c>
      <c r="R5797">
        <v>18</v>
      </c>
      <c r="S5797" t="s">
        <v>39</v>
      </c>
      <c r="T5797">
        <v>2</v>
      </c>
      <c r="U5797">
        <v>20</v>
      </c>
      <c r="X5797" t="str">
        <f>VLOOKUP($S5797,Taxonomic!A:D,2,FALSE)</f>
        <v>haemulidae</v>
      </c>
      <c r="Y5797" t="str">
        <f>VLOOKUP(S5797,Taxonomic!A:D,3,FALSE)</f>
        <v>haemulon</v>
      </c>
      <c r="Z5797" t="str">
        <f>VLOOKUP(S5797,Taxonomic!A:D,4,FALSE)</f>
        <v>aurolineatum</v>
      </c>
    </row>
    <row r="5798" spans="1:26" x14ac:dyDescent="0.2">
      <c r="A5798" t="s">
        <v>30</v>
      </c>
      <c r="B5798" t="s">
        <v>59</v>
      </c>
      <c r="C5798" t="s">
        <v>208</v>
      </c>
      <c r="D5798">
        <v>2021</v>
      </c>
      <c r="E5798">
        <v>2</v>
      </c>
      <c r="F5798" s="8">
        <v>2</v>
      </c>
      <c r="G5798" t="s">
        <v>455</v>
      </c>
      <c r="H5798" t="s">
        <v>151</v>
      </c>
      <c r="I5798">
        <f>VLOOKUP(B5798,Information_sites!D:E,2,FALSE)</f>
        <v>-24.097747999999999</v>
      </c>
      <c r="J5798">
        <f>VLOOKUP(B5798,Information_sites!D:F,3,FALSE)</f>
        <v>-45.688487000000002</v>
      </c>
      <c r="K5798">
        <v>13</v>
      </c>
      <c r="L5798">
        <v>132</v>
      </c>
      <c r="M5798">
        <v>40</v>
      </c>
      <c r="N5798">
        <v>6.3</v>
      </c>
      <c r="O5798">
        <v>7</v>
      </c>
      <c r="P5798" s="5">
        <v>0.56736111111111098</v>
      </c>
      <c r="Q5798" s="5">
        <v>0.57222222222222197</v>
      </c>
      <c r="R5798">
        <v>18</v>
      </c>
      <c r="S5798" t="s">
        <v>51</v>
      </c>
      <c r="T5798">
        <v>1</v>
      </c>
      <c r="U5798">
        <v>22</v>
      </c>
      <c r="X5798" t="str">
        <f>VLOOKUP($S5798,Taxonomic!A:D,2,FALSE)</f>
        <v>sparidae</v>
      </c>
      <c r="Y5798" t="str">
        <f>VLOOKUP(S5798,Taxonomic!A:D,3,FALSE)</f>
        <v>diplodus</v>
      </c>
      <c r="Z5798" t="str">
        <f>VLOOKUP(S5798,Taxonomic!A:D,4,FALSE)</f>
        <v>argenteus</v>
      </c>
    </row>
    <row r="5799" spans="1:26" x14ac:dyDescent="0.2">
      <c r="A5799" t="s">
        <v>30</v>
      </c>
      <c r="B5799" t="s">
        <v>59</v>
      </c>
      <c r="C5799" t="s">
        <v>208</v>
      </c>
      <c r="D5799">
        <v>2021</v>
      </c>
      <c r="E5799">
        <v>2</v>
      </c>
      <c r="F5799" s="8">
        <v>2</v>
      </c>
      <c r="G5799" t="s">
        <v>455</v>
      </c>
      <c r="H5799" t="s">
        <v>151</v>
      </c>
      <c r="I5799">
        <f>VLOOKUP(B5799,Information_sites!D:E,2,FALSE)</f>
        <v>-24.097747999999999</v>
      </c>
      <c r="J5799">
        <f>VLOOKUP(B5799,Information_sites!D:F,3,FALSE)</f>
        <v>-45.688487000000002</v>
      </c>
      <c r="K5799">
        <v>13</v>
      </c>
      <c r="L5799">
        <v>132</v>
      </c>
      <c r="M5799">
        <v>40</v>
      </c>
      <c r="N5799">
        <v>6.3</v>
      </c>
      <c r="O5799">
        <v>7</v>
      </c>
      <c r="P5799" s="5">
        <v>0.56736111111111098</v>
      </c>
      <c r="Q5799" s="5">
        <v>0.57222222222222197</v>
      </c>
      <c r="R5799">
        <v>18</v>
      </c>
      <c r="S5799" t="s">
        <v>51</v>
      </c>
      <c r="T5799">
        <v>1</v>
      </c>
      <c r="U5799">
        <v>25</v>
      </c>
      <c r="X5799" t="str">
        <f>VLOOKUP($S5799,Taxonomic!A:D,2,FALSE)</f>
        <v>sparidae</v>
      </c>
      <c r="Y5799" t="str">
        <f>VLOOKUP(S5799,Taxonomic!A:D,3,FALSE)</f>
        <v>diplodus</v>
      </c>
      <c r="Z5799" t="str">
        <f>VLOOKUP(S5799,Taxonomic!A:D,4,FALSE)</f>
        <v>argenteus</v>
      </c>
    </row>
    <row r="5800" spans="1:26" x14ac:dyDescent="0.2">
      <c r="A5800" t="s">
        <v>30</v>
      </c>
      <c r="B5800" t="s">
        <v>59</v>
      </c>
      <c r="C5800" t="s">
        <v>208</v>
      </c>
      <c r="D5800">
        <v>2021</v>
      </c>
      <c r="E5800">
        <v>2</v>
      </c>
      <c r="F5800" s="8">
        <v>2</v>
      </c>
      <c r="G5800" t="s">
        <v>455</v>
      </c>
      <c r="H5800" t="s">
        <v>151</v>
      </c>
      <c r="I5800">
        <f>VLOOKUP(B5800,Information_sites!D:E,2,FALSE)</f>
        <v>-24.097747999999999</v>
      </c>
      <c r="J5800">
        <f>VLOOKUP(B5800,Information_sites!D:F,3,FALSE)</f>
        <v>-45.688487000000002</v>
      </c>
      <c r="K5800">
        <v>13</v>
      </c>
      <c r="L5800">
        <v>132</v>
      </c>
      <c r="M5800">
        <v>40</v>
      </c>
      <c r="N5800">
        <v>6.3</v>
      </c>
      <c r="O5800">
        <v>7</v>
      </c>
      <c r="P5800" s="5">
        <v>0.56736111111111098</v>
      </c>
      <c r="Q5800" s="5">
        <v>0.57222222222222197</v>
      </c>
      <c r="R5800">
        <v>18</v>
      </c>
      <c r="S5800" t="s">
        <v>51</v>
      </c>
      <c r="T5800">
        <v>1</v>
      </c>
      <c r="U5800">
        <v>30</v>
      </c>
      <c r="X5800" t="str">
        <f>VLOOKUP($S5800,Taxonomic!A:D,2,FALSE)</f>
        <v>sparidae</v>
      </c>
      <c r="Y5800" t="str">
        <f>VLOOKUP(S5800,Taxonomic!A:D,3,FALSE)</f>
        <v>diplodus</v>
      </c>
      <c r="Z5800" t="str">
        <f>VLOOKUP(S5800,Taxonomic!A:D,4,FALSE)</f>
        <v>argenteus</v>
      </c>
    </row>
    <row r="5801" spans="1:26" x14ac:dyDescent="0.2">
      <c r="A5801" t="s">
        <v>30</v>
      </c>
      <c r="B5801" t="s">
        <v>59</v>
      </c>
      <c r="C5801" t="s">
        <v>208</v>
      </c>
      <c r="D5801">
        <v>2021</v>
      </c>
      <c r="E5801">
        <v>2</v>
      </c>
      <c r="F5801" s="8">
        <v>2</v>
      </c>
      <c r="G5801" t="s">
        <v>455</v>
      </c>
      <c r="H5801" t="s">
        <v>151</v>
      </c>
      <c r="I5801">
        <f>VLOOKUP(B5801,Information_sites!D:E,2,FALSE)</f>
        <v>-24.097747999999999</v>
      </c>
      <c r="J5801">
        <f>VLOOKUP(B5801,Information_sites!D:F,3,FALSE)</f>
        <v>-45.688487000000002</v>
      </c>
      <c r="K5801">
        <v>13</v>
      </c>
      <c r="L5801">
        <v>132</v>
      </c>
      <c r="M5801">
        <v>40</v>
      </c>
      <c r="N5801">
        <v>6.3</v>
      </c>
      <c r="O5801">
        <v>7</v>
      </c>
      <c r="P5801" s="5">
        <v>0.56736111111111098</v>
      </c>
      <c r="Q5801" s="5">
        <v>0.57222222222222197</v>
      </c>
      <c r="R5801">
        <v>18</v>
      </c>
      <c r="S5801" t="s">
        <v>41</v>
      </c>
      <c r="T5801">
        <v>1</v>
      </c>
      <c r="U5801">
        <v>27</v>
      </c>
      <c r="X5801" t="str">
        <f>VLOOKUP($S5801,Taxonomic!A:D,2,FALSE)</f>
        <v>holocentridae</v>
      </c>
      <c r="Y5801" t="str">
        <f>VLOOKUP(S5801,Taxonomic!A:D,3,FALSE)</f>
        <v>holocentrus</v>
      </c>
      <c r="Z5801" t="str">
        <f>VLOOKUP(S5801,Taxonomic!A:D,4,FALSE)</f>
        <v>adscensionis</v>
      </c>
    </row>
    <row r="5802" spans="1:26" x14ac:dyDescent="0.2">
      <c r="A5802" t="s">
        <v>30</v>
      </c>
      <c r="B5802" t="s">
        <v>59</v>
      </c>
      <c r="C5802" t="s">
        <v>208</v>
      </c>
      <c r="D5802">
        <v>2021</v>
      </c>
      <c r="E5802">
        <v>2</v>
      </c>
      <c r="F5802" s="8">
        <v>2</v>
      </c>
      <c r="G5802" t="s">
        <v>455</v>
      </c>
      <c r="H5802" t="s">
        <v>151</v>
      </c>
      <c r="I5802">
        <f>VLOOKUP(B5802,Information_sites!D:E,2,FALSE)</f>
        <v>-24.097747999999999</v>
      </c>
      <c r="J5802">
        <f>VLOOKUP(B5802,Information_sites!D:F,3,FALSE)</f>
        <v>-45.688487000000002</v>
      </c>
      <c r="K5802">
        <v>13</v>
      </c>
      <c r="L5802">
        <v>132</v>
      </c>
      <c r="M5802">
        <v>40</v>
      </c>
      <c r="N5802">
        <v>6.3</v>
      </c>
      <c r="O5802">
        <v>7</v>
      </c>
      <c r="P5802" s="5">
        <v>0.56736111111111098</v>
      </c>
      <c r="Q5802" s="5">
        <v>0.57222222222222197</v>
      </c>
      <c r="R5802">
        <v>18</v>
      </c>
      <c r="S5802" t="s">
        <v>41</v>
      </c>
      <c r="T5802">
        <v>1</v>
      </c>
      <c r="U5802">
        <v>35</v>
      </c>
      <c r="X5802" t="str">
        <f>VLOOKUP($S5802,Taxonomic!A:D,2,FALSE)</f>
        <v>holocentridae</v>
      </c>
      <c r="Y5802" t="str">
        <f>VLOOKUP(S5802,Taxonomic!A:D,3,FALSE)</f>
        <v>holocentrus</v>
      </c>
      <c r="Z5802" t="str">
        <f>VLOOKUP(S5802,Taxonomic!A:D,4,FALSE)</f>
        <v>adscensionis</v>
      </c>
    </row>
    <row r="5803" spans="1:26" x14ac:dyDescent="0.2">
      <c r="A5803" t="s">
        <v>30</v>
      </c>
      <c r="B5803" t="s">
        <v>59</v>
      </c>
      <c r="C5803" t="s">
        <v>208</v>
      </c>
      <c r="D5803">
        <v>2021</v>
      </c>
      <c r="E5803">
        <v>2</v>
      </c>
      <c r="F5803" s="8">
        <v>2</v>
      </c>
      <c r="G5803" t="s">
        <v>455</v>
      </c>
      <c r="H5803" t="s">
        <v>151</v>
      </c>
      <c r="I5803">
        <f>VLOOKUP(B5803,Information_sites!D:E,2,FALSE)</f>
        <v>-24.097747999999999</v>
      </c>
      <c r="J5803">
        <f>VLOOKUP(B5803,Information_sites!D:F,3,FALSE)</f>
        <v>-45.688487000000002</v>
      </c>
      <c r="K5803">
        <v>13</v>
      </c>
      <c r="L5803">
        <v>132</v>
      </c>
      <c r="M5803">
        <v>40</v>
      </c>
      <c r="N5803">
        <v>6.3</v>
      </c>
      <c r="O5803">
        <v>7</v>
      </c>
      <c r="P5803" s="5">
        <v>0.56736111111111098</v>
      </c>
      <c r="Q5803" s="5">
        <v>0.57222222222222197</v>
      </c>
      <c r="R5803">
        <v>18</v>
      </c>
      <c r="S5803" t="s">
        <v>75</v>
      </c>
      <c r="T5803">
        <v>1</v>
      </c>
      <c r="U5803">
        <v>28</v>
      </c>
      <c r="X5803" t="str">
        <f>VLOOKUP($S5803,Taxonomic!A:D,2,FALSE)</f>
        <v>labridae</v>
      </c>
      <c r="Y5803" t="str">
        <f>VLOOKUP(S5803,Taxonomic!A:D,3,FALSE)</f>
        <v>halichoeres</v>
      </c>
      <c r="Z5803" t="str">
        <f>VLOOKUP(S5803,Taxonomic!A:D,4,FALSE)</f>
        <v>brasiliensis</v>
      </c>
    </row>
    <row r="5804" spans="1:26" x14ac:dyDescent="0.2">
      <c r="A5804" t="s">
        <v>30</v>
      </c>
      <c r="B5804" t="s">
        <v>59</v>
      </c>
      <c r="C5804" t="s">
        <v>208</v>
      </c>
      <c r="D5804">
        <v>2021</v>
      </c>
      <c r="E5804">
        <v>2</v>
      </c>
      <c r="F5804" s="8">
        <v>2</v>
      </c>
      <c r="G5804" t="s">
        <v>455</v>
      </c>
      <c r="H5804" t="s">
        <v>151</v>
      </c>
      <c r="I5804">
        <f>VLOOKUP(B5804,Information_sites!D:E,2,FALSE)</f>
        <v>-24.097747999999999</v>
      </c>
      <c r="J5804">
        <f>VLOOKUP(B5804,Information_sites!D:F,3,FALSE)</f>
        <v>-45.688487000000002</v>
      </c>
      <c r="K5804">
        <v>13</v>
      </c>
      <c r="L5804">
        <v>132</v>
      </c>
      <c r="M5804">
        <v>40</v>
      </c>
      <c r="N5804">
        <v>6.3</v>
      </c>
      <c r="O5804">
        <v>7</v>
      </c>
      <c r="P5804" s="5">
        <v>0.56736111111111098</v>
      </c>
      <c r="Q5804" s="5">
        <v>0.57222222222222197</v>
      </c>
      <c r="R5804">
        <v>18</v>
      </c>
      <c r="S5804" t="s">
        <v>43</v>
      </c>
      <c r="T5804">
        <v>1</v>
      </c>
      <c r="U5804">
        <v>20</v>
      </c>
      <c r="X5804" t="str">
        <f>VLOOKUP($S5804,Taxonomic!A:D,2,FALSE)</f>
        <v>sciaenidae</v>
      </c>
      <c r="Y5804" t="str">
        <f>VLOOKUP(S5804,Taxonomic!A:D,3,FALSE)</f>
        <v>odontoscion</v>
      </c>
      <c r="Z5804" t="str">
        <f>VLOOKUP(S5804,Taxonomic!A:D,4,FALSE)</f>
        <v>dentex</v>
      </c>
    </row>
    <row r="5805" spans="1:26" x14ac:dyDescent="0.2">
      <c r="A5805" t="s">
        <v>30</v>
      </c>
      <c r="B5805" t="s">
        <v>59</v>
      </c>
      <c r="C5805" t="s">
        <v>208</v>
      </c>
      <c r="D5805">
        <v>2021</v>
      </c>
      <c r="E5805">
        <v>2</v>
      </c>
      <c r="F5805" s="8">
        <v>2</v>
      </c>
      <c r="G5805" t="s">
        <v>455</v>
      </c>
      <c r="H5805" t="s">
        <v>151</v>
      </c>
      <c r="I5805">
        <f>VLOOKUP(B5805,Information_sites!D:E,2,FALSE)</f>
        <v>-24.097747999999999</v>
      </c>
      <c r="J5805">
        <f>VLOOKUP(B5805,Information_sites!D:F,3,FALSE)</f>
        <v>-45.688487000000002</v>
      </c>
      <c r="K5805">
        <v>13</v>
      </c>
      <c r="L5805">
        <v>132</v>
      </c>
      <c r="M5805">
        <v>40</v>
      </c>
      <c r="N5805">
        <v>6.3</v>
      </c>
      <c r="O5805">
        <v>7</v>
      </c>
      <c r="P5805" s="5">
        <v>0.56736111111111098</v>
      </c>
      <c r="Q5805" s="5">
        <v>0.57222222222222197</v>
      </c>
      <c r="R5805">
        <v>18</v>
      </c>
      <c r="S5805" t="s">
        <v>43</v>
      </c>
      <c r="T5805">
        <v>3</v>
      </c>
      <c r="U5805">
        <v>22</v>
      </c>
      <c r="X5805" t="str">
        <f>VLOOKUP($S5805,Taxonomic!A:D,2,FALSE)</f>
        <v>sciaenidae</v>
      </c>
      <c r="Y5805" t="str">
        <f>VLOOKUP(S5805,Taxonomic!A:D,3,FALSE)</f>
        <v>odontoscion</v>
      </c>
      <c r="Z5805" t="str">
        <f>VLOOKUP(S5805,Taxonomic!A:D,4,FALSE)</f>
        <v>dentex</v>
      </c>
    </row>
    <row r="5806" spans="1:26" x14ac:dyDescent="0.2">
      <c r="A5806" t="s">
        <v>30</v>
      </c>
      <c r="B5806" t="s">
        <v>59</v>
      </c>
      <c r="C5806" t="s">
        <v>208</v>
      </c>
      <c r="D5806">
        <v>2021</v>
      </c>
      <c r="E5806">
        <v>2</v>
      </c>
      <c r="F5806" s="8">
        <v>2</v>
      </c>
      <c r="G5806" t="s">
        <v>455</v>
      </c>
      <c r="H5806" t="s">
        <v>151</v>
      </c>
      <c r="I5806">
        <f>VLOOKUP(B5806,Information_sites!D:E,2,FALSE)</f>
        <v>-24.097747999999999</v>
      </c>
      <c r="J5806">
        <f>VLOOKUP(B5806,Information_sites!D:F,3,FALSE)</f>
        <v>-45.688487000000002</v>
      </c>
      <c r="K5806">
        <v>13</v>
      </c>
      <c r="L5806">
        <v>132</v>
      </c>
      <c r="M5806">
        <v>40</v>
      </c>
      <c r="N5806">
        <v>6.3</v>
      </c>
      <c r="O5806">
        <v>7</v>
      </c>
      <c r="P5806" s="5">
        <v>0.56736111111111098</v>
      </c>
      <c r="Q5806" s="5">
        <v>0.57222222222222197</v>
      </c>
      <c r="R5806">
        <v>18</v>
      </c>
      <c r="S5806" t="s">
        <v>33</v>
      </c>
      <c r="T5806">
        <v>2</v>
      </c>
      <c r="U5806">
        <v>17</v>
      </c>
      <c r="X5806" t="str">
        <f>VLOOKUP($S5806,Taxonomic!A:D,2,FALSE)</f>
        <v>pomacentridae</v>
      </c>
      <c r="Y5806" t="str">
        <f>VLOOKUP(S5806,Taxonomic!A:D,3,FALSE)</f>
        <v>abudefduf</v>
      </c>
      <c r="Z5806" t="str">
        <f>VLOOKUP(S5806,Taxonomic!A:D,4,FALSE)</f>
        <v>saxatilis</v>
      </c>
    </row>
    <row r="5807" spans="1:26" x14ac:dyDescent="0.2">
      <c r="A5807" t="s">
        <v>30</v>
      </c>
      <c r="B5807" t="s">
        <v>59</v>
      </c>
      <c r="C5807" t="s">
        <v>208</v>
      </c>
      <c r="D5807">
        <v>2021</v>
      </c>
      <c r="E5807">
        <v>2</v>
      </c>
      <c r="F5807" s="8">
        <v>2</v>
      </c>
      <c r="G5807" t="s">
        <v>455</v>
      </c>
      <c r="H5807" t="s">
        <v>151</v>
      </c>
      <c r="I5807">
        <f>VLOOKUP(B5807,Information_sites!D:E,2,FALSE)</f>
        <v>-24.097747999999999</v>
      </c>
      <c r="J5807">
        <f>VLOOKUP(B5807,Information_sites!D:F,3,FALSE)</f>
        <v>-45.688487000000002</v>
      </c>
      <c r="K5807">
        <v>13</v>
      </c>
      <c r="L5807">
        <v>132</v>
      </c>
      <c r="M5807">
        <v>40</v>
      </c>
      <c r="N5807">
        <v>6.3</v>
      </c>
      <c r="O5807">
        <v>7</v>
      </c>
      <c r="P5807" s="5">
        <v>0.56736111111111098</v>
      </c>
      <c r="Q5807" s="5">
        <v>0.57222222222222197</v>
      </c>
      <c r="R5807">
        <v>18</v>
      </c>
      <c r="S5807" t="s">
        <v>104</v>
      </c>
      <c r="T5807">
        <v>1</v>
      </c>
      <c r="U5807">
        <v>12</v>
      </c>
      <c r="X5807" t="str">
        <f>VLOOKUP($S5807,Taxonomic!A:D,2,FALSE)</f>
        <v>synodontidae</v>
      </c>
      <c r="Y5807" t="str">
        <f>VLOOKUP(S5807,Taxonomic!A:D,3,FALSE)</f>
        <v>synodus</v>
      </c>
      <c r="Z5807" t="str">
        <f>VLOOKUP(S5807,Taxonomic!A:D,4,FALSE)</f>
        <v>synodus</v>
      </c>
    </row>
    <row r="5808" spans="1:26" x14ac:dyDescent="0.2">
      <c r="A5808" t="s">
        <v>30</v>
      </c>
      <c r="B5808" t="s">
        <v>59</v>
      </c>
      <c r="C5808" t="s">
        <v>208</v>
      </c>
      <c r="D5808">
        <v>2021</v>
      </c>
      <c r="E5808">
        <v>2</v>
      </c>
      <c r="F5808" s="8">
        <v>2</v>
      </c>
      <c r="G5808" t="s">
        <v>455</v>
      </c>
      <c r="H5808" t="s">
        <v>151</v>
      </c>
      <c r="I5808">
        <f>VLOOKUP(B5808,Information_sites!D:E,2,FALSE)</f>
        <v>-24.097747999999999</v>
      </c>
      <c r="J5808">
        <f>VLOOKUP(B5808,Information_sites!D:F,3,FALSE)</f>
        <v>-45.688487000000002</v>
      </c>
      <c r="K5808">
        <v>13</v>
      </c>
      <c r="L5808">
        <v>132</v>
      </c>
      <c r="M5808">
        <v>40</v>
      </c>
      <c r="N5808">
        <v>6.3</v>
      </c>
      <c r="O5808">
        <v>7</v>
      </c>
      <c r="P5808" s="5">
        <v>0.56736111111111098</v>
      </c>
      <c r="Q5808" s="5">
        <v>0.57222222222222197</v>
      </c>
      <c r="R5808">
        <v>18</v>
      </c>
      <c r="S5808" t="s">
        <v>104</v>
      </c>
      <c r="T5808">
        <v>1</v>
      </c>
      <c r="U5808">
        <v>15</v>
      </c>
      <c r="X5808" t="str">
        <f>VLOOKUP($S5808,Taxonomic!A:D,2,FALSE)</f>
        <v>synodontidae</v>
      </c>
      <c r="Y5808" t="str">
        <f>VLOOKUP(S5808,Taxonomic!A:D,3,FALSE)</f>
        <v>synodus</v>
      </c>
      <c r="Z5808" t="str">
        <f>VLOOKUP(S5808,Taxonomic!A:D,4,FALSE)</f>
        <v>synodus</v>
      </c>
    </row>
    <row r="5809" spans="1:26" x14ac:dyDescent="0.2">
      <c r="A5809" t="s">
        <v>30</v>
      </c>
      <c r="B5809" t="s">
        <v>59</v>
      </c>
      <c r="C5809" t="s">
        <v>208</v>
      </c>
      <c r="D5809">
        <v>2021</v>
      </c>
      <c r="E5809">
        <v>2</v>
      </c>
      <c r="F5809" s="8">
        <v>2</v>
      </c>
      <c r="G5809" t="s">
        <v>455</v>
      </c>
      <c r="H5809" t="s">
        <v>151</v>
      </c>
      <c r="I5809">
        <f>VLOOKUP(B5809,Information_sites!D:E,2,FALSE)</f>
        <v>-24.097747999999999</v>
      </c>
      <c r="J5809">
        <f>VLOOKUP(B5809,Information_sites!D:F,3,FALSE)</f>
        <v>-45.688487000000002</v>
      </c>
      <c r="K5809">
        <v>13</v>
      </c>
      <c r="L5809">
        <v>132</v>
      </c>
      <c r="M5809">
        <v>40</v>
      </c>
      <c r="N5809">
        <v>6.3</v>
      </c>
      <c r="O5809">
        <v>7</v>
      </c>
      <c r="P5809" s="5">
        <v>0.56736111111111098</v>
      </c>
      <c r="Q5809" s="5">
        <v>0.57222222222222197</v>
      </c>
      <c r="R5809">
        <v>18</v>
      </c>
      <c r="S5809" t="s">
        <v>131</v>
      </c>
      <c r="T5809">
        <v>1</v>
      </c>
      <c r="U5809">
        <v>15</v>
      </c>
      <c r="V5809" t="s">
        <v>137</v>
      </c>
      <c r="X5809" t="str">
        <f>VLOOKUP($S5809,Taxonomic!A:D,2,FALSE)</f>
        <v>scaridae</v>
      </c>
      <c r="Y5809" t="str">
        <f>VLOOKUP(S5809,Taxonomic!A:D,3,FALSE)</f>
        <v>sparisoma</v>
      </c>
      <c r="Z5809" t="str">
        <f>VLOOKUP(S5809,Taxonomic!A:D,4,FALSE)</f>
        <v>tuiupiranga</v>
      </c>
    </row>
    <row r="5810" spans="1:26" x14ac:dyDescent="0.2">
      <c r="A5810" t="s">
        <v>30</v>
      </c>
      <c r="B5810" t="s">
        <v>59</v>
      </c>
      <c r="C5810" t="s">
        <v>208</v>
      </c>
      <c r="D5810">
        <v>2021</v>
      </c>
      <c r="E5810">
        <v>2</v>
      </c>
      <c r="F5810" s="8">
        <v>2</v>
      </c>
      <c r="G5810" t="s">
        <v>455</v>
      </c>
      <c r="H5810" t="s">
        <v>151</v>
      </c>
      <c r="I5810">
        <f>VLOOKUP(B5810,Information_sites!D:E,2,FALSE)</f>
        <v>-24.097747999999999</v>
      </c>
      <c r="J5810">
        <f>VLOOKUP(B5810,Information_sites!D:F,3,FALSE)</f>
        <v>-45.688487000000002</v>
      </c>
      <c r="K5810">
        <v>13</v>
      </c>
      <c r="L5810">
        <v>132</v>
      </c>
      <c r="M5810">
        <v>40</v>
      </c>
      <c r="N5810">
        <v>6.3</v>
      </c>
      <c r="O5810">
        <v>7</v>
      </c>
      <c r="P5810" s="5">
        <v>0.56736111111111098</v>
      </c>
      <c r="Q5810" s="5">
        <v>0.57222222222222197</v>
      </c>
      <c r="R5810">
        <v>18</v>
      </c>
      <c r="S5810" t="s">
        <v>41</v>
      </c>
      <c r="T5810">
        <v>1</v>
      </c>
      <c r="U5810">
        <v>30</v>
      </c>
      <c r="X5810" t="str">
        <f>VLOOKUP($S5810,Taxonomic!A:D,2,FALSE)</f>
        <v>holocentridae</v>
      </c>
      <c r="Y5810" t="str">
        <f>VLOOKUP(S5810,Taxonomic!A:D,3,FALSE)</f>
        <v>holocentrus</v>
      </c>
      <c r="Z5810" t="str">
        <f>VLOOKUP(S5810,Taxonomic!A:D,4,FALSE)</f>
        <v>adscensionis</v>
      </c>
    </row>
    <row r="5811" spans="1:26" x14ac:dyDescent="0.2">
      <c r="A5811" t="s">
        <v>30</v>
      </c>
      <c r="B5811" t="s">
        <v>59</v>
      </c>
      <c r="C5811" t="s">
        <v>208</v>
      </c>
      <c r="D5811">
        <v>2021</v>
      </c>
      <c r="E5811">
        <v>2</v>
      </c>
      <c r="F5811" s="8">
        <v>2</v>
      </c>
      <c r="G5811" t="s">
        <v>455</v>
      </c>
      <c r="H5811" t="s">
        <v>151</v>
      </c>
      <c r="I5811">
        <f>VLOOKUP(B5811,Information_sites!D:E,2,FALSE)</f>
        <v>-24.097747999999999</v>
      </c>
      <c r="J5811">
        <f>VLOOKUP(B5811,Information_sites!D:F,3,FALSE)</f>
        <v>-45.688487000000002</v>
      </c>
      <c r="K5811">
        <v>13</v>
      </c>
      <c r="L5811">
        <v>132</v>
      </c>
      <c r="M5811">
        <v>40</v>
      </c>
      <c r="N5811">
        <v>6.3</v>
      </c>
      <c r="O5811">
        <v>7</v>
      </c>
      <c r="P5811" s="5">
        <v>0.56736111111111098</v>
      </c>
      <c r="Q5811" s="5">
        <v>0.57222222222222197</v>
      </c>
      <c r="R5811">
        <v>18</v>
      </c>
      <c r="S5811" t="s">
        <v>65</v>
      </c>
      <c r="T5811">
        <v>1</v>
      </c>
      <c r="U5811">
        <v>2</v>
      </c>
      <c r="X5811" t="str">
        <f>VLOOKUP($S5811,Taxonomic!A:D,2,FALSE)</f>
        <v>gobiidae</v>
      </c>
      <c r="Y5811" t="str">
        <f>VLOOKUP(S5811,Taxonomic!A:D,3,FALSE)</f>
        <v>elacatinus</v>
      </c>
      <c r="Z5811" t="str">
        <f>VLOOKUP(S5811,Taxonomic!A:D,4,FALSE)</f>
        <v>figaro</v>
      </c>
    </row>
    <row r="5812" spans="1:26" x14ac:dyDescent="0.2">
      <c r="A5812" t="s">
        <v>30</v>
      </c>
      <c r="B5812" t="s">
        <v>59</v>
      </c>
      <c r="C5812" t="s">
        <v>208</v>
      </c>
      <c r="D5812">
        <v>2021</v>
      </c>
      <c r="E5812">
        <v>2</v>
      </c>
      <c r="F5812" s="8">
        <v>2</v>
      </c>
      <c r="G5812" t="s">
        <v>455</v>
      </c>
      <c r="H5812" t="s">
        <v>151</v>
      </c>
      <c r="I5812">
        <f>VLOOKUP(B5812,Information_sites!D:E,2,FALSE)</f>
        <v>-24.097747999999999</v>
      </c>
      <c r="J5812">
        <f>VLOOKUP(B5812,Information_sites!D:F,3,FALSE)</f>
        <v>-45.688487000000002</v>
      </c>
      <c r="K5812">
        <v>13</v>
      </c>
      <c r="L5812">
        <v>132</v>
      </c>
      <c r="M5812">
        <v>40</v>
      </c>
      <c r="N5812">
        <v>6.3</v>
      </c>
      <c r="O5812">
        <v>7</v>
      </c>
      <c r="P5812" s="5">
        <v>0.56736111111111098</v>
      </c>
      <c r="Q5812" s="5">
        <v>0.57222222222222197</v>
      </c>
      <c r="R5812">
        <v>18</v>
      </c>
      <c r="S5812" t="s">
        <v>65</v>
      </c>
      <c r="T5812">
        <v>2</v>
      </c>
      <c r="U5812">
        <v>3</v>
      </c>
      <c r="X5812" t="str">
        <f>VLOOKUP($S5812,Taxonomic!A:D,2,FALSE)</f>
        <v>gobiidae</v>
      </c>
      <c r="Y5812" t="str">
        <f>VLOOKUP(S5812,Taxonomic!A:D,3,FALSE)</f>
        <v>elacatinus</v>
      </c>
      <c r="Z5812" t="str">
        <f>VLOOKUP(S5812,Taxonomic!A:D,4,FALSE)</f>
        <v>figaro</v>
      </c>
    </row>
    <row r="5813" spans="1:26" x14ac:dyDescent="0.2">
      <c r="A5813" t="s">
        <v>30</v>
      </c>
      <c r="B5813" t="s">
        <v>59</v>
      </c>
      <c r="C5813" t="s">
        <v>208</v>
      </c>
      <c r="D5813">
        <v>2021</v>
      </c>
      <c r="E5813">
        <v>2</v>
      </c>
      <c r="F5813" s="8">
        <v>2</v>
      </c>
      <c r="G5813" t="s">
        <v>455</v>
      </c>
      <c r="H5813" t="s">
        <v>151</v>
      </c>
      <c r="I5813">
        <f>VLOOKUP(B5813,Information_sites!D:E,2,FALSE)</f>
        <v>-24.097747999999999</v>
      </c>
      <c r="J5813">
        <f>VLOOKUP(B5813,Information_sites!D:F,3,FALSE)</f>
        <v>-45.688487000000002</v>
      </c>
      <c r="K5813">
        <v>13</v>
      </c>
      <c r="L5813">
        <v>132</v>
      </c>
      <c r="M5813">
        <v>40</v>
      </c>
      <c r="N5813">
        <v>6.3</v>
      </c>
      <c r="O5813">
        <v>7</v>
      </c>
      <c r="P5813" s="5">
        <v>0.56736111111111098</v>
      </c>
      <c r="Q5813" s="5">
        <v>0.57222222222222197</v>
      </c>
      <c r="R5813">
        <v>18</v>
      </c>
      <c r="S5813" t="s">
        <v>65</v>
      </c>
      <c r="T5813">
        <v>1</v>
      </c>
      <c r="U5813">
        <v>4</v>
      </c>
      <c r="X5813" t="str">
        <f>VLOOKUP($S5813,Taxonomic!A:D,2,FALSE)</f>
        <v>gobiidae</v>
      </c>
      <c r="Y5813" t="str">
        <f>VLOOKUP(S5813,Taxonomic!A:D,3,FALSE)</f>
        <v>elacatinus</v>
      </c>
      <c r="Z5813" t="str">
        <f>VLOOKUP(S5813,Taxonomic!A:D,4,FALSE)</f>
        <v>figaro</v>
      </c>
    </row>
    <row r="5814" spans="1:26" x14ac:dyDescent="0.2">
      <c r="A5814" t="s">
        <v>30</v>
      </c>
      <c r="B5814" t="s">
        <v>59</v>
      </c>
      <c r="C5814" t="s">
        <v>208</v>
      </c>
      <c r="D5814">
        <v>2021</v>
      </c>
      <c r="E5814">
        <v>2</v>
      </c>
      <c r="F5814" s="8">
        <v>2</v>
      </c>
      <c r="G5814" t="s">
        <v>455</v>
      </c>
      <c r="H5814" t="s">
        <v>151</v>
      </c>
      <c r="I5814">
        <f>VLOOKUP(B5814,Information_sites!D:E,2,FALSE)</f>
        <v>-24.097747999999999</v>
      </c>
      <c r="J5814">
        <f>VLOOKUP(B5814,Information_sites!D:F,3,FALSE)</f>
        <v>-45.688487000000002</v>
      </c>
      <c r="K5814">
        <v>13</v>
      </c>
      <c r="L5814">
        <v>132</v>
      </c>
      <c r="M5814">
        <v>40</v>
      </c>
      <c r="N5814">
        <v>6.3</v>
      </c>
      <c r="O5814">
        <v>7</v>
      </c>
      <c r="P5814" s="5">
        <v>0.56736111111111098</v>
      </c>
      <c r="Q5814" s="5">
        <v>0.57222222222222197</v>
      </c>
      <c r="R5814">
        <v>18</v>
      </c>
      <c r="S5814" t="s">
        <v>55</v>
      </c>
      <c r="T5814">
        <v>1</v>
      </c>
      <c r="U5814">
        <v>3</v>
      </c>
      <c r="X5814" t="str">
        <f>VLOOKUP($S5814,Taxonomic!A:D,2,FALSE)</f>
        <v>blenniidae</v>
      </c>
      <c r="Y5814" t="str">
        <f>VLOOKUP(S5814,Taxonomic!A:D,3,FALSE)</f>
        <v>parablennius</v>
      </c>
      <c r="Z5814" t="str">
        <f>VLOOKUP(S5814,Taxonomic!A:D,4,FALSE)</f>
        <v>pilicornis</v>
      </c>
    </row>
    <row r="5815" spans="1:26" x14ac:dyDescent="0.2">
      <c r="A5815" t="s">
        <v>30</v>
      </c>
      <c r="B5815" t="s">
        <v>59</v>
      </c>
      <c r="C5815" t="s">
        <v>208</v>
      </c>
      <c r="D5815">
        <v>2021</v>
      </c>
      <c r="E5815">
        <v>2</v>
      </c>
      <c r="F5815" s="8">
        <v>2</v>
      </c>
      <c r="G5815" t="s">
        <v>455</v>
      </c>
      <c r="H5815" t="s">
        <v>151</v>
      </c>
      <c r="I5815">
        <f>VLOOKUP(B5815,Information_sites!D:E,2,FALSE)</f>
        <v>-24.097747999999999</v>
      </c>
      <c r="J5815">
        <f>VLOOKUP(B5815,Information_sites!D:F,3,FALSE)</f>
        <v>-45.688487000000002</v>
      </c>
      <c r="K5815">
        <v>13</v>
      </c>
      <c r="L5815">
        <v>132</v>
      </c>
      <c r="M5815">
        <v>40</v>
      </c>
      <c r="N5815">
        <v>6.3</v>
      </c>
      <c r="O5815">
        <v>7</v>
      </c>
      <c r="P5815" s="5">
        <v>0.56736111111111098</v>
      </c>
      <c r="Q5815" s="5">
        <v>0.57222222222222197</v>
      </c>
      <c r="R5815">
        <v>18</v>
      </c>
      <c r="S5815" t="s">
        <v>55</v>
      </c>
      <c r="T5815">
        <v>1</v>
      </c>
      <c r="U5815">
        <v>5</v>
      </c>
      <c r="X5815" t="str">
        <f>VLOOKUP($S5815,Taxonomic!A:D,2,FALSE)</f>
        <v>blenniidae</v>
      </c>
      <c r="Y5815" t="str">
        <f>VLOOKUP(S5815,Taxonomic!A:D,3,FALSE)</f>
        <v>parablennius</v>
      </c>
      <c r="Z5815" t="str">
        <f>VLOOKUP(S5815,Taxonomic!A:D,4,FALSE)</f>
        <v>pilicornis</v>
      </c>
    </row>
    <row r="5816" spans="1:26" x14ac:dyDescent="0.2">
      <c r="A5816" t="s">
        <v>30</v>
      </c>
      <c r="B5816" t="s">
        <v>59</v>
      </c>
      <c r="C5816" t="s">
        <v>208</v>
      </c>
      <c r="D5816">
        <v>2021</v>
      </c>
      <c r="E5816">
        <v>2</v>
      </c>
      <c r="F5816" s="8">
        <v>2</v>
      </c>
      <c r="G5816" t="s">
        <v>455</v>
      </c>
      <c r="H5816" t="s">
        <v>151</v>
      </c>
      <c r="I5816">
        <f>VLOOKUP(B5816,Information_sites!D:E,2,FALSE)</f>
        <v>-24.097747999999999</v>
      </c>
      <c r="J5816">
        <f>VLOOKUP(B5816,Information_sites!D:F,3,FALSE)</f>
        <v>-45.688487000000002</v>
      </c>
      <c r="K5816">
        <v>13</v>
      </c>
      <c r="L5816">
        <v>132</v>
      </c>
      <c r="M5816">
        <v>40</v>
      </c>
      <c r="N5816">
        <v>6.3</v>
      </c>
      <c r="O5816">
        <v>7</v>
      </c>
      <c r="P5816" s="5">
        <v>0.56736111111111098</v>
      </c>
      <c r="Q5816" s="5">
        <v>0.57222222222222197</v>
      </c>
      <c r="R5816">
        <v>18</v>
      </c>
      <c r="S5816" t="s">
        <v>100</v>
      </c>
      <c r="T5816">
        <v>9</v>
      </c>
      <c r="U5816">
        <v>3</v>
      </c>
      <c r="X5816" t="str">
        <f>VLOOKUP($S5816,Taxonomic!A:D,2,FALSE)</f>
        <v>gobiidae</v>
      </c>
      <c r="Y5816" t="str">
        <f>VLOOKUP(S5816,Taxonomic!A:D,3,FALSE)</f>
        <v>coryphopterus</v>
      </c>
      <c r="Z5816" t="str">
        <f>VLOOKUP(S5816,Taxonomic!A:D,4,FALSE)</f>
        <v>glaucofraenum</v>
      </c>
    </row>
    <row r="5817" spans="1:26" x14ac:dyDescent="0.2">
      <c r="A5817" t="s">
        <v>30</v>
      </c>
      <c r="B5817" t="s">
        <v>59</v>
      </c>
      <c r="C5817" t="s">
        <v>208</v>
      </c>
      <c r="D5817">
        <v>2021</v>
      </c>
      <c r="E5817">
        <v>2</v>
      </c>
      <c r="F5817" s="8">
        <v>2</v>
      </c>
      <c r="G5817" t="s">
        <v>455</v>
      </c>
      <c r="H5817" t="s">
        <v>151</v>
      </c>
      <c r="I5817">
        <f>VLOOKUP(B5817,Information_sites!D:E,2,FALSE)</f>
        <v>-24.097747999999999</v>
      </c>
      <c r="J5817">
        <f>VLOOKUP(B5817,Information_sites!D:F,3,FALSE)</f>
        <v>-45.688487000000002</v>
      </c>
      <c r="K5817">
        <v>13</v>
      </c>
      <c r="L5817">
        <v>132</v>
      </c>
      <c r="M5817">
        <v>40</v>
      </c>
      <c r="N5817">
        <v>6.3</v>
      </c>
      <c r="O5817">
        <v>7</v>
      </c>
      <c r="P5817" s="5">
        <v>0.56736111111111098</v>
      </c>
      <c r="Q5817" s="5">
        <v>0.57222222222222197</v>
      </c>
      <c r="R5817">
        <v>18</v>
      </c>
      <c r="S5817" t="s">
        <v>100</v>
      </c>
      <c r="T5817">
        <v>7</v>
      </c>
      <c r="U5817">
        <v>5</v>
      </c>
      <c r="X5817" t="str">
        <f>VLOOKUP($S5817,Taxonomic!A:D,2,FALSE)</f>
        <v>gobiidae</v>
      </c>
      <c r="Y5817" t="str">
        <f>VLOOKUP(S5817,Taxonomic!A:D,3,FALSE)</f>
        <v>coryphopterus</v>
      </c>
      <c r="Z5817" t="str">
        <f>VLOOKUP(S5817,Taxonomic!A:D,4,FALSE)</f>
        <v>glaucofraenum</v>
      </c>
    </row>
    <row r="5818" spans="1:26" x14ac:dyDescent="0.2">
      <c r="A5818" t="s">
        <v>30</v>
      </c>
      <c r="B5818" t="s">
        <v>59</v>
      </c>
      <c r="C5818" t="s">
        <v>208</v>
      </c>
      <c r="D5818">
        <v>2021</v>
      </c>
      <c r="E5818">
        <v>2</v>
      </c>
      <c r="F5818" s="8">
        <v>2</v>
      </c>
      <c r="G5818" t="s">
        <v>455</v>
      </c>
      <c r="H5818" t="s">
        <v>151</v>
      </c>
      <c r="I5818">
        <f>VLOOKUP(B5818,Information_sites!D:E,2,FALSE)</f>
        <v>-24.097747999999999</v>
      </c>
      <c r="J5818">
        <f>VLOOKUP(B5818,Information_sites!D:F,3,FALSE)</f>
        <v>-45.688487000000002</v>
      </c>
      <c r="K5818">
        <v>13</v>
      </c>
      <c r="L5818">
        <v>132</v>
      </c>
      <c r="M5818">
        <v>40</v>
      </c>
      <c r="N5818">
        <v>6.3</v>
      </c>
      <c r="O5818">
        <v>7</v>
      </c>
      <c r="P5818" s="5">
        <v>0.56736111111111098</v>
      </c>
      <c r="Q5818" s="5">
        <v>0.57222222222222197</v>
      </c>
      <c r="R5818">
        <v>18</v>
      </c>
      <c r="S5818" t="s">
        <v>100</v>
      </c>
      <c r="T5818">
        <v>4</v>
      </c>
      <c r="U5818">
        <v>7</v>
      </c>
      <c r="X5818" t="str">
        <f>VLOOKUP($S5818,Taxonomic!A:D,2,FALSE)</f>
        <v>gobiidae</v>
      </c>
      <c r="Y5818" t="str">
        <f>VLOOKUP(S5818,Taxonomic!A:D,3,FALSE)</f>
        <v>coryphopterus</v>
      </c>
      <c r="Z5818" t="str">
        <f>VLOOKUP(S5818,Taxonomic!A:D,4,FALSE)</f>
        <v>glaucofraenum</v>
      </c>
    </row>
    <row r="5819" spans="1:26" x14ac:dyDescent="0.2">
      <c r="A5819" t="s">
        <v>30</v>
      </c>
      <c r="B5819" t="s">
        <v>59</v>
      </c>
      <c r="C5819" t="s">
        <v>208</v>
      </c>
      <c r="D5819">
        <v>2021</v>
      </c>
      <c r="E5819">
        <v>2</v>
      </c>
      <c r="F5819" s="8">
        <v>2</v>
      </c>
      <c r="G5819" t="s">
        <v>455</v>
      </c>
      <c r="H5819" t="s">
        <v>151</v>
      </c>
      <c r="I5819">
        <f>VLOOKUP(B5819,Information_sites!D:E,2,FALSE)</f>
        <v>-24.097747999999999</v>
      </c>
      <c r="J5819">
        <f>VLOOKUP(B5819,Information_sites!D:F,3,FALSE)</f>
        <v>-45.688487000000002</v>
      </c>
      <c r="K5819">
        <v>13</v>
      </c>
      <c r="L5819">
        <v>132</v>
      </c>
      <c r="M5819">
        <v>40</v>
      </c>
      <c r="N5819">
        <v>6.3</v>
      </c>
      <c r="O5819">
        <v>7</v>
      </c>
      <c r="P5819" s="5">
        <v>0.56736111111111098</v>
      </c>
      <c r="Q5819" s="5">
        <v>0.57222222222222197</v>
      </c>
      <c r="R5819">
        <v>18</v>
      </c>
      <c r="S5819" t="s">
        <v>46</v>
      </c>
      <c r="T5819">
        <v>4</v>
      </c>
      <c r="U5819">
        <v>12</v>
      </c>
      <c r="X5819" t="str">
        <f>VLOOKUP($S5819,Taxonomic!A:D,2,FALSE)</f>
        <v>pomacentridae</v>
      </c>
      <c r="Y5819" t="str">
        <f>VLOOKUP(S5819,Taxonomic!A:D,3,FALSE)</f>
        <v>stegastes</v>
      </c>
      <c r="Z5819" t="str">
        <f>VLOOKUP(S5819,Taxonomic!A:D,4,FALSE)</f>
        <v>fuscus</v>
      </c>
    </row>
    <row r="5820" spans="1:26" x14ac:dyDescent="0.2">
      <c r="A5820" t="s">
        <v>30</v>
      </c>
      <c r="B5820" t="s">
        <v>59</v>
      </c>
      <c r="C5820" t="s">
        <v>208</v>
      </c>
      <c r="D5820">
        <v>2021</v>
      </c>
      <c r="E5820">
        <v>2</v>
      </c>
      <c r="F5820" s="8">
        <v>2</v>
      </c>
      <c r="G5820" t="s">
        <v>455</v>
      </c>
      <c r="H5820" t="s">
        <v>151</v>
      </c>
      <c r="I5820">
        <f>VLOOKUP(B5820,Information_sites!D:E,2,FALSE)</f>
        <v>-24.097747999999999</v>
      </c>
      <c r="J5820">
        <f>VLOOKUP(B5820,Information_sites!D:F,3,FALSE)</f>
        <v>-45.688487000000002</v>
      </c>
      <c r="K5820">
        <v>14</v>
      </c>
      <c r="L5820">
        <v>133</v>
      </c>
      <c r="M5820">
        <v>40</v>
      </c>
      <c r="N5820">
        <v>5.4</v>
      </c>
      <c r="O5820">
        <v>7</v>
      </c>
      <c r="P5820" s="5">
        <v>0.57569444444444395</v>
      </c>
      <c r="Q5820" s="5">
        <v>0.57986111111111105</v>
      </c>
      <c r="R5820">
        <v>18</v>
      </c>
      <c r="S5820" t="s">
        <v>51</v>
      </c>
      <c r="T5820">
        <v>1</v>
      </c>
      <c r="U5820">
        <v>25</v>
      </c>
      <c r="X5820" t="str">
        <f>VLOOKUP($S5820,Taxonomic!A:D,2,FALSE)</f>
        <v>sparidae</v>
      </c>
      <c r="Y5820" t="str">
        <f>VLOOKUP(S5820,Taxonomic!A:D,3,FALSE)</f>
        <v>diplodus</v>
      </c>
      <c r="Z5820" t="str">
        <f>VLOOKUP(S5820,Taxonomic!A:D,4,FALSE)</f>
        <v>argenteus</v>
      </c>
    </row>
    <row r="5821" spans="1:26" x14ac:dyDescent="0.2">
      <c r="A5821" t="s">
        <v>30</v>
      </c>
      <c r="B5821" t="s">
        <v>59</v>
      </c>
      <c r="C5821" t="s">
        <v>208</v>
      </c>
      <c r="D5821">
        <v>2021</v>
      </c>
      <c r="E5821">
        <v>2</v>
      </c>
      <c r="F5821" s="8">
        <v>2</v>
      </c>
      <c r="G5821" t="s">
        <v>455</v>
      </c>
      <c r="H5821" t="s">
        <v>151</v>
      </c>
      <c r="I5821">
        <f>VLOOKUP(B5821,Information_sites!D:E,2,FALSE)</f>
        <v>-24.097747999999999</v>
      </c>
      <c r="J5821">
        <f>VLOOKUP(B5821,Information_sites!D:F,3,FALSE)</f>
        <v>-45.688487000000002</v>
      </c>
      <c r="K5821">
        <v>14</v>
      </c>
      <c r="L5821">
        <v>133</v>
      </c>
      <c r="M5821">
        <v>40</v>
      </c>
      <c r="N5821">
        <v>5.4</v>
      </c>
      <c r="O5821">
        <v>7</v>
      </c>
      <c r="P5821" s="5">
        <v>0.57569444444444395</v>
      </c>
      <c r="Q5821" s="5">
        <v>0.57986111111111105</v>
      </c>
      <c r="R5821">
        <v>18</v>
      </c>
      <c r="S5821" t="s">
        <v>51</v>
      </c>
      <c r="T5821">
        <v>2</v>
      </c>
      <c r="U5821">
        <v>28</v>
      </c>
      <c r="X5821" t="str">
        <f>VLOOKUP($S5821,Taxonomic!A:D,2,FALSE)</f>
        <v>sparidae</v>
      </c>
      <c r="Y5821" t="str">
        <f>VLOOKUP(S5821,Taxonomic!A:D,3,FALSE)</f>
        <v>diplodus</v>
      </c>
      <c r="Z5821" t="str">
        <f>VLOOKUP(S5821,Taxonomic!A:D,4,FALSE)</f>
        <v>argenteus</v>
      </c>
    </row>
    <row r="5822" spans="1:26" x14ac:dyDescent="0.2">
      <c r="A5822" t="s">
        <v>30</v>
      </c>
      <c r="B5822" t="s">
        <v>59</v>
      </c>
      <c r="C5822" t="s">
        <v>208</v>
      </c>
      <c r="D5822">
        <v>2021</v>
      </c>
      <c r="E5822">
        <v>2</v>
      </c>
      <c r="F5822" s="8">
        <v>2</v>
      </c>
      <c r="G5822" t="s">
        <v>455</v>
      </c>
      <c r="H5822" t="s">
        <v>151</v>
      </c>
      <c r="I5822">
        <f>VLOOKUP(B5822,Information_sites!D:E,2,FALSE)</f>
        <v>-24.097747999999999</v>
      </c>
      <c r="J5822">
        <f>VLOOKUP(B5822,Information_sites!D:F,3,FALSE)</f>
        <v>-45.688487000000002</v>
      </c>
      <c r="K5822">
        <v>14</v>
      </c>
      <c r="L5822">
        <v>133</v>
      </c>
      <c r="M5822">
        <v>40</v>
      </c>
      <c r="N5822">
        <v>5.4</v>
      </c>
      <c r="O5822">
        <v>7</v>
      </c>
      <c r="P5822" s="5">
        <v>0.57569444444444395</v>
      </c>
      <c r="Q5822" s="5">
        <v>0.57986111111111105</v>
      </c>
      <c r="R5822">
        <v>18</v>
      </c>
      <c r="S5822" t="s">
        <v>51</v>
      </c>
      <c r="T5822">
        <v>1</v>
      </c>
      <c r="U5822">
        <v>30</v>
      </c>
      <c r="X5822" t="str">
        <f>VLOOKUP($S5822,Taxonomic!A:D,2,FALSE)</f>
        <v>sparidae</v>
      </c>
      <c r="Y5822" t="str">
        <f>VLOOKUP(S5822,Taxonomic!A:D,3,FALSE)</f>
        <v>diplodus</v>
      </c>
      <c r="Z5822" t="str">
        <f>VLOOKUP(S5822,Taxonomic!A:D,4,FALSE)</f>
        <v>argenteus</v>
      </c>
    </row>
    <row r="5823" spans="1:26" x14ac:dyDescent="0.2">
      <c r="A5823" t="s">
        <v>30</v>
      </c>
      <c r="B5823" t="s">
        <v>59</v>
      </c>
      <c r="C5823" t="s">
        <v>208</v>
      </c>
      <c r="D5823">
        <v>2021</v>
      </c>
      <c r="E5823">
        <v>2</v>
      </c>
      <c r="F5823" s="8">
        <v>2</v>
      </c>
      <c r="G5823" t="s">
        <v>455</v>
      </c>
      <c r="H5823" t="s">
        <v>151</v>
      </c>
      <c r="I5823">
        <f>VLOOKUP(B5823,Information_sites!D:E,2,FALSE)</f>
        <v>-24.097747999999999</v>
      </c>
      <c r="J5823">
        <f>VLOOKUP(B5823,Information_sites!D:F,3,FALSE)</f>
        <v>-45.688487000000002</v>
      </c>
      <c r="K5823">
        <v>14</v>
      </c>
      <c r="L5823">
        <v>133</v>
      </c>
      <c r="M5823">
        <v>40</v>
      </c>
      <c r="N5823">
        <v>5.4</v>
      </c>
      <c r="O5823">
        <v>7</v>
      </c>
      <c r="P5823" s="5">
        <v>0.57569444444444395</v>
      </c>
      <c r="Q5823" s="5">
        <v>0.57986111111111105</v>
      </c>
      <c r="R5823">
        <v>18</v>
      </c>
      <c r="S5823" t="s">
        <v>39</v>
      </c>
      <c r="T5823">
        <v>105</v>
      </c>
      <c r="U5823">
        <v>5</v>
      </c>
      <c r="X5823" t="str">
        <f>VLOOKUP($S5823,Taxonomic!A:D,2,FALSE)</f>
        <v>haemulidae</v>
      </c>
      <c r="Y5823" t="str">
        <f>VLOOKUP(S5823,Taxonomic!A:D,3,FALSE)</f>
        <v>haemulon</v>
      </c>
      <c r="Z5823" t="str">
        <f>VLOOKUP(S5823,Taxonomic!A:D,4,FALSE)</f>
        <v>aurolineatum</v>
      </c>
    </row>
    <row r="5824" spans="1:26" x14ac:dyDescent="0.2">
      <c r="A5824" t="s">
        <v>30</v>
      </c>
      <c r="B5824" t="s">
        <v>59</v>
      </c>
      <c r="C5824" t="s">
        <v>208</v>
      </c>
      <c r="D5824">
        <v>2021</v>
      </c>
      <c r="E5824">
        <v>2</v>
      </c>
      <c r="F5824" s="8">
        <v>2</v>
      </c>
      <c r="G5824" t="s">
        <v>455</v>
      </c>
      <c r="H5824" t="s">
        <v>151</v>
      </c>
      <c r="I5824">
        <f>VLOOKUP(B5824,Information_sites!D:E,2,FALSE)</f>
        <v>-24.097747999999999</v>
      </c>
      <c r="J5824">
        <f>VLOOKUP(B5824,Information_sites!D:F,3,FALSE)</f>
        <v>-45.688487000000002</v>
      </c>
      <c r="K5824">
        <v>14</v>
      </c>
      <c r="L5824">
        <v>133</v>
      </c>
      <c r="M5824">
        <v>40</v>
      </c>
      <c r="N5824">
        <v>5.4</v>
      </c>
      <c r="O5824">
        <v>7</v>
      </c>
      <c r="P5824" s="5">
        <v>0.57569444444444395</v>
      </c>
      <c r="Q5824" s="5">
        <v>0.57986111111111105</v>
      </c>
      <c r="R5824">
        <v>18</v>
      </c>
      <c r="S5824" t="s">
        <v>39</v>
      </c>
      <c r="T5824">
        <v>27</v>
      </c>
      <c r="U5824">
        <v>10</v>
      </c>
      <c r="X5824" t="str">
        <f>VLOOKUP($S5824,Taxonomic!A:D,2,FALSE)</f>
        <v>haemulidae</v>
      </c>
      <c r="Y5824" t="str">
        <f>VLOOKUP(S5824,Taxonomic!A:D,3,FALSE)</f>
        <v>haemulon</v>
      </c>
      <c r="Z5824" t="str">
        <f>VLOOKUP(S5824,Taxonomic!A:D,4,FALSE)</f>
        <v>aurolineatum</v>
      </c>
    </row>
    <row r="5825" spans="1:26" x14ac:dyDescent="0.2">
      <c r="A5825" t="s">
        <v>30</v>
      </c>
      <c r="B5825" t="s">
        <v>59</v>
      </c>
      <c r="C5825" t="s">
        <v>208</v>
      </c>
      <c r="D5825">
        <v>2021</v>
      </c>
      <c r="E5825">
        <v>2</v>
      </c>
      <c r="F5825" s="8">
        <v>2</v>
      </c>
      <c r="G5825" t="s">
        <v>455</v>
      </c>
      <c r="H5825" t="s">
        <v>151</v>
      </c>
      <c r="I5825">
        <f>VLOOKUP(B5825,Information_sites!D:E,2,FALSE)</f>
        <v>-24.097747999999999</v>
      </c>
      <c r="J5825">
        <f>VLOOKUP(B5825,Information_sites!D:F,3,FALSE)</f>
        <v>-45.688487000000002</v>
      </c>
      <c r="K5825">
        <v>14</v>
      </c>
      <c r="L5825">
        <v>133</v>
      </c>
      <c r="M5825">
        <v>40</v>
      </c>
      <c r="N5825">
        <v>5.4</v>
      </c>
      <c r="O5825">
        <v>7</v>
      </c>
      <c r="P5825" s="5">
        <v>0.57569444444444395</v>
      </c>
      <c r="Q5825" s="5">
        <v>0.57986111111111105</v>
      </c>
      <c r="R5825">
        <v>18</v>
      </c>
      <c r="S5825" t="s">
        <v>39</v>
      </c>
      <c r="T5825">
        <v>11</v>
      </c>
      <c r="U5825">
        <v>12</v>
      </c>
      <c r="X5825" t="str">
        <f>VLOOKUP($S5825,Taxonomic!A:D,2,FALSE)</f>
        <v>haemulidae</v>
      </c>
      <c r="Y5825" t="str">
        <f>VLOOKUP(S5825,Taxonomic!A:D,3,FALSE)</f>
        <v>haemulon</v>
      </c>
      <c r="Z5825" t="str">
        <f>VLOOKUP(S5825,Taxonomic!A:D,4,FALSE)</f>
        <v>aurolineatum</v>
      </c>
    </row>
    <row r="5826" spans="1:26" x14ac:dyDescent="0.2">
      <c r="A5826" t="s">
        <v>30</v>
      </c>
      <c r="B5826" t="s">
        <v>59</v>
      </c>
      <c r="C5826" t="s">
        <v>208</v>
      </c>
      <c r="D5826">
        <v>2021</v>
      </c>
      <c r="E5826">
        <v>2</v>
      </c>
      <c r="F5826" s="8">
        <v>2</v>
      </c>
      <c r="G5826" t="s">
        <v>455</v>
      </c>
      <c r="H5826" t="s">
        <v>151</v>
      </c>
      <c r="I5826">
        <f>VLOOKUP(B5826,Information_sites!D:E,2,FALSE)</f>
        <v>-24.097747999999999</v>
      </c>
      <c r="J5826">
        <f>VLOOKUP(B5826,Information_sites!D:F,3,FALSE)</f>
        <v>-45.688487000000002</v>
      </c>
      <c r="K5826">
        <v>14</v>
      </c>
      <c r="L5826">
        <v>133</v>
      </c>
      <c r="M5826">
        <v>40</v>
      </c>
      <c r="N5826">
        <v>5.4</v>
      </c>
      <c r="O5826">
        <v>7</v>
      </c>
      <c r="P5826" s="5">
        <v>0.57569444444444395</v>
      </c>
      <c r="Q5826" s="5">
        <v>0.57986111111111105</v>
      </c>
      <c r="R5826">
        <v>18</v>
      </c>
      <c r="S5826" t="s">
        <v>39</v>
      </c>
      <c r="T5826">
        <v>6</v>
      </c>
      <c r="U5826">
        <v>15</v>
      </c>
      <c r="X5826" t="str">
        <f>VLOOKUP($S5826,Taxonomic!A:D,2,FALSE)</f>
        <v>haemulidae</v>
      </c>
      <c r="Y5826" t="str">
        <f>VLOOKUP(S5826,Taxonomic!A:D,3,FALSE)</f>
        <v>haemulon</v>
      </c>
      <c r="Z5826" t="str">
        <f>VLOOKUP(S5826,Taxonomic!A:D,4,FALSE)</f>
        <v>aurolineatum</v>
      </c>
    </row>
    <row r="5827" spans="1:26" x14ac:dyDescent="0.2">
      <c r="A5827" t="s">
        <v>30</v>
      </c>
      <c r="B5827" t="s">
        <v>59</v>
      </c>
      <c r="C5827" t="s">
        <v>208</v>
      </c>
      <c r="D5827">
        <v>2021</v>
      </c>
      <c r="E5827">
        <v>2</v>
      </c>
      <c r="F5827" s="8">
        <v>2</v>
      </c>
      <c r="G5827" t="s">
        <v>455</v>
      </c>
      <c r="H5827" t="s">
        <v>151</v>
      </c>
      <c r="I5827">
        <f>VLOOKUP(B5827,Information_sites!D:E,2,FALSE)</f>
        <v>-24.097747999999999</v>
      </c>
      <c r="J5827">
        <f>VLOOKUP(B5827,Information_sites!D:F,3,FALSE)</f>
        <v>-45.688487000000002</v>
      </c>
      <c r="K5827">
        <v>14</v>
      </c>
      <c r="L5827">
        <v>133</v>
      </c>
      <c r="M5827">
        <v>40</v>
      </c>
      <c r="N5827">
        <v>5.4</v>
      </c>
      <c r="O5827">
        <v>7</v>
      </c>
      <c r="P5827" s="5">
        <v>0.57569444444444395</v>
      </c>
      <c r="Q5827" s="5">
        <v>0.57986111111111105</v>
      </c>
      <c r="R5827">
        <v>18</v>
      </c>
      <c r="S5827" t="s">
        <v>39</v>
      </c>
      <c r="T5827">
        <v>7</v>
      </c>
      <c r="U5827">
        <v>20</v>
      </c>
      <c r="X5827" t="str">
        <f>VLOOKUP($S5827,Taxonomic!A:D,2,FALSE)</f>
        <v>haemulidae</v>
      </c>
      <c r="Y5827" t="str">
        <f>VLOOKUP(S5827,Taxonomic!A:D,3,FALSE)</f>
        <v>haemulon</v>
      </c>
      <c r="Z5827" t="str">
        <f>VLOOKUP(S5827,Taxonomic!A:D,4,FALSE)</f>
        <v>aurolineatum</v>
      </c>
    </row>
    <row r="5828" spans="1:26" x14ac:dyDescent="0.2">
      <c r="A5828" t="s">
        <v>30</v>
      </c>
      <c r="B5828" t="s">
        <v>59</v>
      </c>
      <c r="C5828" t="s">
        <v>208</v>
      </c>
      <c r="D5828">
        <v>2021</v>
      </c>
      <c r="E5828">
        <v>2</v>
      </c>
      <c r="F5828" s="8">
        <v>2</v>
      </c>
      <c r="G5828" t="s">
        <v>455</v>
      </c>
      <c r="H5828" t="s">
        <v>151</v>
      </c>
      <c r="I5828">
        <f>VLOOKUP(B5828,Information_sites!D:E,2,FALSE)</f>
        <v>-24.097747999999999</v>
      </c>
      <c r="J5828">
        <f>VLOOKUP(B5828,Information_sites!D:F,3,FALSE)</f>
        <v>-45.688487000000002</v>
      </c>
      <c r="K5828">
        <v>14</v>
      </c>
      <c r="L5828">
        <v>133</v>
      </c>
      <c r="M5828">
        <v>40</v>
      </c>
      <c r="N5828">
        <v>5.4</v>
      </c>
      <c r="O5828">
        <v>7</v>
      </c>
      <c r="P5828" s="5">
        <v>0.57569444444444395</v>
      </c>
      <c r="Q5828" s="5">
        <v>0.57986111111111105</v>
      </c>
      <c r="R5828">
        <v>18</v>
      </c>
      <c r="S5828" t="s">
        <v>56</v>
      </c>
      <c r="T5828">
        <v>1</v>
      </c>
      <c r="U5828">
        <v>35</v>
      </c>
      <c r="V5828" t="s">
        <v>137</v>
      </c>
      <c r="X5828" t="str">
        <f>VLOOKUP($S5828,Taxonomic!A:D,2,FALSE)</f>
        <v>scaridae</v>
      </c>
      <c r="Y5828" t="str">
        <f>VLOOKUP(S5828,Taxonomic!A:D,3,FALSE)</f>
        <v>sparisoma</v>
      </c>
      <c r="Z5828" t="str">
        <f>VLOOKUP(S5828,Taxonomic!A:D,4,FALSE)</f>
        <v>axillare</v>
      </c>
    </row>
    <row r="5829" spans="1:26" x14ac:dyDescent="0.2">
      <c r="A5829" t="s">
        <v>30</v>
      </c>
      <c r="B5829" t="s">
        <v>59</v>
      </c>
      <c r="C5829" t="s">
        <v>208</v>
      </c>
      <c r="D5829">
        <v>2021</v>
      </c>
      <c r="E5829">
        <v>2</v>
      </c>
      <c r="F5829" s="8">
        <v>2</v>
      </c>
      <c r="G5829" t="s">
        <v>455</v>
      </c>
      <c r="H5829" t="s">
        <v>151</v>
      </c>
      <c r="I5829">
        <f>VLOOKUP(B5829,Information_sites!D:E,2,FALSE)</f>
        <v>-24.097747999999999</v>
      </c>
      <c r="J5829">
        <f>VLOOKUP(B5829,Information_sites!D:F,3,FALSE)</f>
        <v>-45.688487000000002</v>
      </c>
      <c r="K5829">
        <v>14</v>
      </c>
      <c r="L5829">
        <v>133</v>
      </c>
      <c r="M5829">
        <v>40</v>
      </c>
      <c r="N5829">
        <v>5.4</v>
      </c>
      <c r="O5829">
        <v>7</v>
      </c>
      <c r="P5829" s="5">
        <v>0.57569444444444395</v>
      </c>
      <c r="Q5829" s="5">
        <v>0.57986111111111105</v>
      </c>
      <c r="R5829">
        <v>18</v>
      </c>
      <c r="S5829" t="s">
        <v>56</v>
      </c>
      <c r="T5829">
        <v>1</v>
      </c>
      <c r="U5829">
        <v>40</v>
      </c>
      <c r="V5829" t="s">
        <v>157</v>
      </c>
      <c r="X5829" t="str">
        <f>VLOOKUP($S5829,Taxonomic!A:D,2,FALSE)</f>
        <v>scaridae</v>
      </c>
      <c r="Y5829" t="str">
        <f>VLOOKUP(S5829,Taxonomic!A:D,3,FALSE)</f>
        <v>sparisoma</v>
      </c>
      <c r="Z5829" t="str">
        <f>VLOOKUP(S5829,Taxonomic!A:D,4,FALSE)</f>
        <v>axillare</v>
      </c>
    </row>
    <row r="5830" spans="1:26" x14ac:dyDescent="0.2">
      <c r="A5830" t="s">
        <v>30</v>
      </c>
      <c r="B5830" t="s">
        <v>59</v>
      </c>
      <c r="C5830" t="s">
        <v>208</v>
      </c>
      <c r="D5830">
        <v>2021</v>
      </c>
      <c r="E5830">
        <v>2</v>
      </c>
      <c r="F5830" s="8">
        <v>2</v>
      </c>
      <c r="G5830" t="s">
        <v>455</v>
      </c>
      <c r="H5830" t="s">
        <v>151</v>
      </c>
      <c r="I5830">
        <f>VLOOKUP(B5830,Information_sites!D:E,2,FALSE)</f>
        <v>-24.097747999999999</v>
      </c>
      <c r="J5830">
        <f>VLOOKUP(B5830,Information_sites!D:F,3,FALSE)</f>
        <v>-45.688487000000002</v>
      </c>
      <c r="K5830">
        <v>14</v>
      </c>
      <c r="L5830">
        <v>133</v>
      </c>
      <c r="M5830">
        <v>40</v>
      </c>
      <c r="N5830">
        <v>5.4</v>
      </c>
      <c r="O5830">
        <v>7</v>
      </c>
      <c r="P5830" s="5">
        <v>0.57569444444444395</v>
      </c>
      <c r="Q5830" s="5">
        <v>0.57986111111111105</v>
      </c>
      <c r="R5830">
        <v>18</v>
      </c>
      <c r="S5830" t="s">
        <v>41</v>
      </c>
      <c r="T5830">
        <v>1</v>
      </c>
      <c r="U5830">
        <v>27</v>
      </c>
      <c r="X5830" t="str">
        <f>VLOOKUP($S5830,Taxonomic!A:D,2,FALSE)</f>
        <v>holocentridae</v>
      </c>
      <c r="Y5830" t="str">
        <f>VLOOKUP(S5830,Taxonomic!A:D,3,FALSE)</f>
        <v>holocentrus</v>
      </c>
      <c r="Z5830" t="str">
        <f>VLOOKUP(S5830,Taxonomic!A:D,4,FALSE)</f>
        <v>adscensionis</v>
      </c>
    </row>
    <row r="5831" spans="1:26" x14ac:dyDescent="0.2">
      <c r="A5831" t="s">
        <v>30</v>
      </c>
      <c r="B5831" t="s">
        <v>59</v>
      </c>
      <c r="C5831" t="s">
        <v>208</v>
      </c>
      <c r="D5831">
        <v>2021</v>
      </c>
      <c r="E5831">
        <v>2</v>
      </c>
      <c r="F5831" s="8">
        <v>2</v>
      </c>
      <c r="G5831" t="s">
        <v>455</v>
      </c>
      <c r="H5831" t="s">
        <v>151</v>
      </c>
      <c r="I5831">
        <f>VLOOKUP(B5831,Information_sites!D:E,2,FALSE)</f>
        <v>-24.097747999999999</v>
      </c>
      <c r="J5831">
        <f>VLOOKUP(B5831,Information_sites!D:F,3,FALSE)</f>
        <v>-45.688487000000002</v>
      </c>
      <c r="K5831">
        <v>14</v>
      </c>
      <c r="L5831">
        <v>133</v>
      </c>
      <c r="M5831">
        <v>40</v>
      </c>
      <c r="N5831">
        <v>5.4</v>
      </c>
      <c r="O5831">
        <v>7</v>
      </c>
      <c r="P5831" s="5">
        <v>0.57569444444444395</v>
      </c>
      <c r="Q5831" s="5">
        <v>0.57986111111111105</v>
      </c>
      <c r="R5831">
        <v>18</v>
      </c>
      <c r="S5831" t="s">
        <v>41</v>
      </c>
      <c r="T5831">
        <v>1</v>
      </c>
      <c r="U5831">
        <v>30</v>
      </c>
      <c r="X5831" t="str">
        <f>VLOOKUP($S5831,Taxonomic!A:D,2,FALSE)</f>
        <v>holocentridae</v>
      </c>
      <c r="Y5831" t="str">
        <f>VLOOKUP(S5831,Taxonomic!A:D,3,FALSE)</f>
        <v>holocentrus</v>
      </c>
      <c r="Z5831" t="str">
        <f>VLOOKUP(S5831,Taxonomic!A:D,4,FALSE)</f>
        <v>adscensionis</v>
      </c>
    </row>
    <row r="5832" spans="1:26" x14ac:dyDescent="0.2">
      <c r="A5832" t="s">
        <v>30</v>
      </c>
      <c r="B5832" t="s">
        <v>59</v>
      </c>
      <c r="C5832" t="s">
        <v>208</v>
      </c>
      <c r="D5832">
        <v>2021</v>
      </c>
      <c r="E5832">
        <v>2</v>
      </c>
      <c r="F5832" s="8">
        <v>2</v>
      </c>
      <c r="G5832" t="s">
        <v>455</v>
      </c>
      <c r="H5832" t="s">
        <v>151</v>
      </c>
      <c r="I5832">
        <f>VLOOKUP(B5832,Information_sites!D:E,2,FALSE)</f>
        <v>-24.097747999999999</v>
      </c>
      <c r="J5832">
        <f>VLOOKUP(B5832,Information_sites!D:F,3,FALSE)</f>
        <v>-45.688487000000002</v>
      </c>
      <c r="K5832">
        <v>14</v>
      </c>
      <c r="L5832">
        <v>133</v>
      </c>
      <c r="M5832">
        <v>40</v>
      </c>
      <c r="N5832">
        <v>5.4</v>
      </c>
      <c r="O5832">
        <v>7</v>
      </c>
      <c r="P5832" s="5">
        <v>0.57569444444444395</v>
      </c>
      <c r="Q5832" s="5">
        <v>0.57986111111111105</v>
      </c>
      <c r="R5832">
        <v>18</v>
      </c>
      <c r="S5832" t="s">
        <v>41</v>
      </c>
      <c r="T5832">
        <v>1</v>
      </c>
      <c r="U5832">
        <v>32</v>
      </c>
      <c r="X5832" t="str">
        <f>VLOOKUP($S5832,Taxonomic!A:D,2,FALSE)</f>
        <v>holocentridae</v>
      </c>
      <c r="Y5832" t="str">
        <f>VLOOKUP(S5832,Taxonomic!A:D,3,FALSE)</f>
        <v>holocentrus</v>
      </c>
      <c r="Z5832" t="str">
        <f>VLOOKUP(S5832,Taxonomic!A:D,4,FALSE)</f>
        <v>adscensionis</v>
      </c>
    </row>
    <row r="5833" spans="1:26" x14ac:dyDescent="0.2">
      <c r="A5833" t="s">
        <v>30</v>
      </c>
      <c r="B5833" t="s">
        <v>59</v>
      </c>
      <c r="C5833" t="s">
        <v>208</v>
      </c>
      <c r="D5833">
        <v>2021</v>
      </c>
      <c r="E5833">
        <v>2</v>
      </c>
      <c r="F5833" s="8">
        <v>2</v>
      </c>
      <c r="G5833" t="s">
        <v>455</v>
      </c>
      <c r="H5833" t="s">
        <v>151</v>
      </c>
      <c r="I5833">
        <f>VLOOKUP(B5833,Information_sites!D:E,2,FALSE)</f>
        <v>-24.097747999999999</v>
      </c>
      <c r="J5833">
        <f>VLOOKUP(B5833,Information_sites!D:F,3,FALSE)</f>
        <v>-45.688487000000002</v>
      </c>
      <c r="K5833">
        <v>14</v>
      </c>
      <c r="L5833">
        <v>133</v>
      </c>
      <c r="M5833">
        <v>40</v>
      </c>
      <c r="N5833">
        <v>5.4</v>
      </c>
      <c r="O5833">
        <v>7</v>
      </c>
      <c r="P5833" s="5">
        <v>0.57569444444444395</v>
      </c>
      <c r="Q5833" s="5">
        <v>0.57986111111111105</v>
      </c>
      <c r="R5833">
        <v>18</v>
      </c>
      <c r="S5833" t="s">
        <v>44</v>
      </c>
      <c r="T5833">
        <v>1</v>
      </c>
      <c r="U5833">
        <v>28</v>
      </c>
      <c r="X5833" t="str">
        <f>VLOOKUP($S5833,Taxonomic!A:D,2,FALSE)</f>
        <v>pomacanthidae</v>
      </c>
      <c r="Y5833" t="str">
        <f>VLOOKUP(S5833,Taxonomic!A:D,3,FALSE)</f>
        <v>pomacanthus</v>
      </c>
      <c r="Z5833" t="str">
        <f>VLOOKUP(S5833,Taxonomic!A:D,4,FALSE)</f>
        <v>paru</v>
      </c>
    </row>
    <row r="5834" spans="1:26" x14ac:dyDescent="0.2">
      <c r="A5834" t="s">
        <v>30</v>
      </c>
      <c r="B5834" t="s">
        <v>59</v>
      </c>
      <c r="C5834" t="s">
        <v>208</v>
      </c>
      <c r="D5834">
        <v>2021</v>
      </c>
      <c r="E5834">
        <v>2</v>
      </c>
      <c r="F5834" s="8">
        <v>2</v>
      </c>
      <c r="G5834" t="s">
        <v>455</v>
      </c>
      <c r="H5834" t="s">
        <v>151</v>
      </c>
      <c r="I5834">
        <f>VLOOKUP(B5834,Information_sites!D:E,2,FALSE)</f>
        <v>-24.097747999999999</v>
      </c>
      <c r="J5834">
        <f>VLOOKUP(B5834,Information_sites!D:F,3,FALSE)</f>
        <v>-45.688487000000002</v>
      </c>
      <c r="K5834">
        <v>14</v>
      </c>
      <c r="L5834">
        <v>133</v>
      </c>
      <c r="M5834">
        <v>40</v>
      </c>
      <c r="N5834">
        <v>5.4</v>
      </c>
      <c r="O5834">
        <v>7</v>
      </c>
      <c r="P5834" s="5">
        <v>0.57569444444444395</v>
      </c>
      <c r="Q5834" s="5">
        <v>0.57986111111111105</v>
      </c>
      <c r="R5834">
        <v>18</v>
      </c>
      <c r="S5834" t="s">
        <v>44</v>
      </c>
      <c r="T5834">
        <v>1</v>
      </c>
      <c r="U5834">
        <v>35</v>
      </c>
      <c r="X5834" t="str">
        <f>VLOOKUP($S5834,Taxonomic!A:D,2,FALSE)</f>
        <v>pomacanthidae</v>
      </c>
      <c r="Y5834" t="str">
        <f>VLOOKUP(S5834,Taxonomic!A:D,3,FALSE)</f>
        <v>pomacanthus</v>
      </c>
      <c r="Z5834" t="str">
        <f>VLOOKUP(S5834,Taxonomic!A:D,4,FALSE)</f>
        <v>paru</v>
      </c>
    </row>
    <row r="5835" spans="1:26" x14ac:dyDescent="0.2">
      <c r="A5835" t="s">
        <v>30</v>
      </c>
      <c r="B5835" t="s">
        <v>59</v>
      </c>
      <c r="C5835" t="s">
        <v>208</v>
      </c>
      <c r="D5835">
        <v>2021</v>
      </c>
      <c r="E5835">
        <v>2</v>
      </c>
      <c r="F5835" s="8">
        <v>2</v>
      </c>
      <c r="G5835" t="s">
        <v>455</v>
      </c>
      <c r="H5835" t="s">
        <v>151</v>
      </c>
      <c r="I5835">
        <f>VLOOKUP(B5835,Information_sites!D:E,2,FALSE)</f>
        <v>-24.097747999999999</v>
      </c>
      <c r="J5835">
        <f>VLOOKUP(B5835,Information_sites!D:F,3,FALSE)</f>
        <v>-45.688487000000002</v>
      </c>
      <c r="K5835">
        <v>14</v>
      </c>
      <c r="L5835">
        <v>133</v>
      </c>
      <c r="M5835">
        <v>40</v>
      </c>
      <c r="N5835">
        <v>5.4</v>
      </c>
      <c r="O5835">
        <v>7</v>
      </c>
      <c r="P5835" s="5">
        <v>0.57569444444444395</v>
      </c>
      <c r="Q5835" s="5">
        <v>0.57986111111111105</v>
      </c>
      <c r="R5835">
        <v>18</v>
      </c>
      <c r="S5835" t="s">
        <v>43</v>
      </c>
      <c r="T5835">
        <v>4</v>
      </c>
      <c r="U5835">
        <v>20</v>
      </c>
      <c r="X5835" t="str">
        <f>VLOOKUP($S5835,Taxonomic!A:D,2,FALSE)</f>
        <v>sciaenidae</v>
      </c>
      <c r="Y5835" t="str">
        <f>VLOOKUP(S5835,Taxonomic!A:D,3,FALSE)</f>
        <v>odontoscion</v>
      </c>
      <c r="Z5835" t="str">
        <f>VLOOKUP(S5835,Taxonomic!A:D,4,FALSE)</f>
        <v>dentex</v>
      </c>
    </row>
    <row r="5836" spans="1:26" x14ac:dyDescent="0.2">
      <c r="A5836" t="s">
        <v>30</v>
      </c>
      <c r="B5836" t="s">
        <v>59</v>
      </c>
      <c r="C5836" t="s">
        <v>208</v>
      </c>
      <c r="D5836">
        <v>2021</v>
      </c>
      <c r="E5836">
        <v>2</v>
      </c>
      <c r="F5836" s="8">
        <v>2</v>
      </c>
      <c r="G5836" t="s">
        <v>455</v>
      </c>
      <c r="H5836" t="s">
        <v>151</v>
      </c>
      <c r="I5836">
        <f>VLOOKUP(B5836,Information_sites!D:E,2,FALSE)</f>
        <v>-24.097747999999999</v>
      </c>
      <c r="J5836">
        <f>VLOOKUP(B5836,Information_sites!D:F,3,FALSE)</f>
        <v>-45.688487000000002</v>
      </c>
      <c r="K5836">
        <v>14</v>
      </c>
      <c r="L5836">
        <v>133</v>
      </c>
      <c r="M5836">
        <v>40</v>
      </c>
      <c r="N5836">
        <v>5.4</v>
      </c>
      <c r="O5836">
        <v>7</v>
      </c>
      <c r="P5836" s="5">
        <v>0.57569444444444395</v>
      </c>
      <c r="Q5836" s="5">
        <v>0.57986111111111105</v>
      </c>
      <c r="R5836">
        <v>18</v>
      </c>
      <c r="S5836" t="s">
        <v>43</v>
      </c>
      <c r="T5836">
        <v>3</v>
      </c>
      <c r="U5836">
        <v>22</v>
      </c>
      <c r="X5836" t="str">
        <f>VLOOKUP($S5836,Taxonomic!A:D,2,FALSE)</f>
        <v>sciaenidae</v>
      </c>
      <c r="Y5836" t="str">
        <f>VLOOKUP(S5836,Taxonomic!A:D,3,FALSE)</f>
        <v>odontoscion</v>
      </c>
      <c r="Z5836" t="str">
        <f>VLOOKUP(S5836,Taxonomic!A:D,4,FALSE)</f>
        <v>dentex</v>
      </c>
    </row>
    <row r="5837" spans="1:26" x14ac:dyDescent="0.2">
      <c r="A5837" t="s">
        <v>30</v>
      </c>
      <c r="B5837" t="s">
        <v>59</v>
      </c>
      <c r="C5837" t="s">
        <v>208</v>
      </c>
      <c r="D5837">
        <v>2021</v>
      </c>
      <c r="E5837">
        <v>2</v>
      </c>
      <c r="F5837" s="8">
        <v>2</v>
      </c>
      <c r="G5837" t="s">
        <v>455</v>
      </c>
      <c r="H5837" t="s">
        <v>151</v>
      </c>
      <c r="I5837">
        <f>VLOOKUP(B5837,Information_sites!D:E,2,FALSE)</f>
        <v>-24.097747999999999</v>
      </c>
      <c r="J5837">
        <f>VLOOKUP(B5837,Information_sites!D:F,3,FALSE)</f>
        <v>-45.688487000000002</v>
      </c>
      <c r="K5837">
        <v>14</v>
      </c>
      <c r="L5837">
        <v>133</v>
      </c>
      <c r="M5837">
        <v>40</v>
      </c>
      <c r="N5837">
        <v>5.4</v>
      </c>
      <c r="O5837">
        <v>7</v>
      </c>
      <c r="P5837" s="5">
        <v>0.57569444444444395</v>
      </c>
      <c r="Q5837" s="5">
        <v>0.57986111111111105</v>
      </c>
      <c r="R5837">
        <v>18</v>
      </c>
      <c r="S5837" t="s">
        <v>33</v>
      </c>
      <c r="T5837">
        <v>4</v>
      </c>
      <c r="U5837">
        <v>10</v>
      </c>
      <c r="X5837" t="str">
        <f>VLOOKUP($S5837,Taxonomic!A:D,2,FALSE)</f>
        <v>pomacentridae</v>
      </c>
      <c r="Y5837" t="str">
        <f>VLOOKUP(S5837,Taxonomic!A:D,3,FALSE)</f>
        <v>abudefduf</v>
      </c>
      <c r="Z5837" t="str">
        <f>VLOOKUP(S5837,Taxonomic!A:D,4,FALSE)</f>
        <v>saxatilis</v>
      </c>
    </row>
    <row r="5838" spans="1:26" x14ac:dyDescent="0.2">
      <c r="A5838" t="s">
        <v>30</v>
      </c>
      <c r="B5838" t="s">
        <v>59</v>
      </c>
      <c r="C5838" t="s">
        <v>208</v>
      </c>
      <c r="D5838">
        <v>2021</v>
      </c>
      <c r="E5838">
        <v>2</v>
      </c>
      <c r="F5838" s="8">
        <v>2</v>
      </c>
      <c r="G5838" t="s">
        <v>455</v>
      </c>
      <c r="H5838" t="s">
        <v>151</v>
      </c>
      <c r="I5838">
        <f>VLOOKUP(B5838,Information_sites!D:E,2,FALSE)</f>
        <v>-24.097747999999999</v>
      </c>
      <c r="J5838">
        <f>VLOOKUP(B5838,Information_sites!D:F,3,FALSE)</f>
        <v>-45.688487000000002</v>
      </c>
      <c r="K5838">
        <v>14</v>
      </c>
      <c r="L5838">
        <v>133</v>
      </c>
      <c r="M5838">
        <v>40</v>
      </c>
      <c r="N5838">
        <v>5.4</v>
      </c>
      <c r="O5838">
        <v>7</v>
      </c>
      <c r="P5838" s="5">
        <v>0.57569444444444395</v>
      </c>
      <c r="Q5838" s="5">
        <v>0.57986111111111105</v>
      </c>
      <c r="R5838">
        <v>18</v>
      </c>
      <c r="S5838" t="s">
        <v>33</v>
      </c>
      <c r="T5838">
        <v>7</v>
      </c>
      <c r="U5838">
        <v>12</v>
      </c>
      <c r="X5838" t="str">
        <f>VLOOKUP($S5838,Taxonomic!A:D,2,FALSE)</f>
        <v>pomacentridae</v>
      </c>
      <c r="Y5838" t="str">
        <f>VLOOKUP(S5838,Taxonomic!A:D,3,FALSE)</f>
        <v>abudefduf</v>
      </c>
      <c r="Z5838" t="str">
        <f>VLOOKUP(S5838,Taxonomic!A:D,4,FALSE)</f>
        <v>saxatilis</v>
      </c>
    </row>
    <row r="5839" spans="1:26" x14ac:dyDescent="0.2">
      <c r="A5839" t="s">
        <v>30</v>
      </c>
      <c r="B5839" t="s">
        <v>59</v>
      </c>
      <c r="C5839" t="s">
        <v>208</v>
      </c>
      <c r="D5839">
        <v>2021</v>
      </c>
      <c r="E5839">
        <v>2</v>
      </c>
      <c r="F5839" s="8">
        <v>2</v>
      </c>
      <c r="G5839" t="s">
        <v>455</v>
      </c>
      <c r="H5839" t="s">
        <v>151</v>
      </c>
      <c r="I5839">
        <f>VLOOKUP(B5839,Information_sites!D:E,2,FALSE)</f>
        <v>-24.097747999999999</v>
      </c>
      <c r="J5839">
        <f>VLOOKUP(B5839,Information_sites!D:F,3,FALSE)</f>
        <v>-45.688487000000002</v>
      </c>
      <c r="K5839">
        <v>14</v>
      </c>
      <c r="L5839">
        <v>133</v>
      </c>
      <c r="M5839">
        <v>40</v>
      </c>
      <c r="N5839">
        <v>5.4</v>
      </c>
      <c r="O5839">
        <v>7</v>
      </c>
      <c r="P5839" s="5">
        <v>0.57569444444444395</v>
      </c>
      <c r="Q5839" s="5">
        <v>0.57986111111111105</v>
      </c>
      <c r="R5839">
        <v>18</v>
      </c>
      <c r="S5839" t="s">
        <v>33</v>
      </c>
      <c r="T5839">
        <v>3</v>
      </c>
      <c r="U5839">
        <v>15</v>
      </c>
      <c r="X5839" t="str">
        <f>VLOOKUP($S5839,Taxonomic!A:D,2,FALSE)</f>
        <v>pomacentridae</v>
      </c>
      <c r="Y5839" t="str">
        <f>VLOOKUP(S5839,Taxonomic!A:D,3,FALSE)</f>
        <v>abudefduf</v>
      </c>
      <c r="Z5839" t="str">
        <f>VLOOKUP(S5839,Taxonomic!A:D,4,FALSE)</f>
        <v>saxatilis</v>
      </c>
    </row>
    <row r="5840" spans="1:26" x14ac:dyDescent="0.2">
      <c r="A5840" t="s">
        <v>30</v>
      </c>
      <c r="B5840" t="s">
        <v>59</v>
      </c>
      <c r="C5840" t="s">
        <v>208</v>
      </c>
      <c r="D5840">
        <v>2021</v>
      </c>
      <c r="E5840">
        <v>2</v>
      </c>
      <c r="F5840" s="8">
        <v>2</v>
      </c>
      <c r="G5840" t="s">
        <v>455</v>
      </c>
      <c r="H5840" t="s">
        <v>151</v>
      </c>
      <c r="I5840">
        <f>VLOOKUP(B5840,Information_sites!D:E,2,FALSE)</f>
        <v>-24.097747999999999</v>
      </c>
      <c r="J5840">
        <f>VLOOKUP(B5840,Information_sites!D:F,3,FALSE)</f>
        <v>-45.688487000000002</v>
      </c>
      <c r="K5840">
        <v>14</v>
      </c>
      <c r="L5840">
        <v>133</v>
      </c>
      <c r="M5840">
        <v>40</v>
      </c>
      <c r="N5840">
        <v>5.4</v>
      </c>
      <c r="O5840">
        <v>7</v>
      </c>
      <c r="P5840" s="5">
        <v>0.57569444444444395</v>
      </c>
      <c r="Q5840" s="5">
        <v>0.57986111111111105</v>
      </c>
      <c r="R5840">
        <v>18</v>
      </c>
      <c r="S5840" t="s">
        <v>33</v>
      </c>
      <c r="T5840">
        <v>1</v>
      </c>
      <c r="U5840">
        <v>17</v>
      </c>
      <c r="X5840" t="str">
        <f>VLOOKUP($S5840,Taxonomic!A:D,2,FALSE)</f>
        <v>pomacentridae</v>
      </c>
      <c r="Y5840" t="str">
        <f>VLOOKUP(S5840,Taxonomic!A:D,3,FALSE)</f>
        <v>abudefduf</v>
      </c>
      <c r="Z5840" t="str">
        <f>VLOOKUP(S5840,Taxonomic!A:D,4,FALSE)</f>
        <v>saxatilis</v>
      </c>
    </row>
    <row r="5841" spans="1:26" x14ac:dyDescent="0.2">
      <c r="A5841" t="s">
        <v>30</v>
      </c>
      <c r="B5841" t="s">
        <v>59</v>
      </c>
      <c r="C5841" t="s">
        <v>208</v>
      </c>
      <c r="D5841">
        <v>2021</v>
      </c>
      <c r="E5841">
        <v>2</v>
      </c>
      <c r="F5841" s="8">
        <v>2</v>
      </c>
      <c r="G5841" t="s">
        <v>455</v>
      </c>
      <c r="H5841" t="s">
        <v>151</v>
      </c>
      <c r="I5841">
        <f>VLOOKUP(B5841,Information_sites!D:E,2,FALSE)</f>
        <v>-24.097747999999999</v>
      </c>
      <c r="J5841">
        <f>VLOOKUP(B5841,Information_sites!D:F,3,FALSE)</f>
        <v>-45.688487000000002</v>
      </c>
      <c r="K5841">
        <v>14</v>
      </c>
      <c r="L5841">
        <v>133</v>
      </c>
      <c r="M5841">
        <v>40</v>
      </c>
      <c r="N5841">
        <v>5.4</v>
      </c>
      <c r="O5841">
        <v>7</v>
      </c>
      <c r="P5841" s="5">
        <v>0.57569444444444395</v>
      </c>
      <c r="Q5841" s="5">
        <v>0.57986111111111105</v>
      </c>
      <c r="R5841">
        <v>18</v>
      </c>
      <c r="S5841" t="s">
        <v>55</v>
      </c>
      <c r="T5841">
        <v>2</v>
      </c>
      <c r="U5841">
        <v>3</v>
      </c>
      <c r="X5841" t="str">
        <f>VLOOKUP($S5841,Taxonomic!A:D,2,FALSE)</f>
        <v>blenniidae</v>
      </c>
      <c r="Y5841" t="str">
        <f>VLOOKUP(S5841,Taxonomic!A:D,3,FALSE)</f>
        <v>parablennius</v>
      </c>
      <c r="Z5841" t="str">
        <f>VLOOKUP(S5841,Taxonomic!A:D,4,FALSE)</f>
        <v>pilicornis</v>
      </c>
    </row>
    <row r="5842" spans="1:26" x14ac:dyDescent="0.2">
      <c r="A5842" t="s">
        <v>30</v>
      </c>
      <c r="B5842" t="s">
        <v>59</v>
      </c>
      <c r="C5842" t="s">
        <v>208</v>
      </c>
      <c r="D5842">
        <v>2021</v>
      </c>
      <c r="E5842">
        <v>2</v>
      </c>
      <c r="F5842" s="8">
        <v>2</v>
      </c>
      <c r="G5842" t="s">
        <v>455</v>
      </c>
      <c r="H5842" t="s">
        <v>151</v>
      </c>
      <c r="I5842">
        <f>VLOOKUP(B5842,Information_sites!D:E,2,FALSE)</f>
        <v>-24.097747999999999</v>
      </c>
      <c r="J5842">
        <f>VLOOKUP(B5842,Information_sites!D:F,3,FALSE)</f>
        <v>-45.688487000000002</v>
      </c>
      <c r="K5842">
        <v>14</v>
      </c>
      <c r="L5842">
        <v>133</v>
      </c>
      <c r="M5842">
        <v>40</v>
      </c>
      <c r="N5842">
        <v>5.4</v>
      </c>
      <c r="O5842">
        <v>7</v>
      </c>
      <c r="P5842" s="5">
        <v>0.57569444444444395</v>
      </c>
      <c r="Q5842" s="5">
        <v>0.57986111111111105</v>
      </c>
      <c r="R5842">
        <v>18</v>
      </c>
      <c r="S5842" t="s">
        <v>55</v>
      </c>
      <c r="T5842">
        <v>1</v>
      </c>
      <c r="U5842">
        <v>4</v>
      </c>
      <c r="X5842" t="str">
        <f>VLOOKUP($S5842,Taxonomic!A:D,2,FALSE)</f>
        <v>blenniidae</v>
      </c>
      <c r="Y5842" t="str">
        <f>VLOOKUP(S5842,Taxonomic!A:D,3,FALSE)</f>
        <v>parablennius</v>
      </c>
      <c r="Z5842" t="str">
        <f>VLOOKUP(S5842,Taxonomic!A:D,4,FALSE)</f>
        <v>pilicornis</v>
      </c>
    </row>
    <row r="5843" spans="1:26" x14ac:dyDescent="0.2">
      <c r="A5843" t="s">
        <v>30</v>
      </c>
      <c r="B5843" t="s">
        <v>59</v>
      </c>
      <c r="C5843" t="s">
        <v>208</v>
      </c>
      <c r="D5843">
        <v>2021</v>
      </c>
      <c r="E5843">
        <v>2</v>
      </c>
      <c r="F5843" s="8">
        <v>2</v>
      </c>
      <c r="G5843" t="s">
        <v>455</v>
      </c>
      <c r="H5843" t="s">
        <v>151</v>
      </c>
      <c r="I5843">
        <f>VLOOKUP(B5843,Information_sites!D:E,2,FALSE)</f>
        <v>-24.097747999999999</v>
      </c>
      <c r="J5843">
        <f>VLOOKUP(B5843,Information_sites!D:F,3,FALSE)</f>
        <v>-45.688487000000002</v>
      </c>
      <c r="K5843">
        <v>14</v>
      </c>
      <c r="L5843">
        <v>133</v>
      </c>
      <c r="M5843">
        <v>40</v>
      </c>
      <c r="N5843">
        <v>5.4</v>
      </c>
      <c r="O5843">
        <v>7</v>
      </c>
      <c r="P5843" s="5">
        <v>0.57569444444444395</v>
      </c>
      <c r="Q5843" s="5">
        <v>0.57986111111111105</v>
      </c>
      <c r="R5843">
        <v>18</v>
      </c>
      <c r="S5843" t="s">
        <v>55</v>
      </c>
      <c r="T5843">
        <v>3</v>
      </c>
      <c r="U5843">
        <v>5</v>
      </c>
      <c r="X5843" t="str">
        <f>VLOOKUP($S5843,Taxonomic!A:D,2,FALSE)</f>
        <v>blenniidae</v>
      </c>
      <c r="Y5843" t="str">
        <f>VLOOKUP(S5843,Taxonomic!A:D,3,FALSE)</f>
        <v>parablennius</v>
      </c>
      <c r="Z5843" t="str">
        <f>VLOOKUP(S5843,Taxonomic!A:D,4,FALSE)</f>
        <v>pilicornis</v>
      </c>
    </row>
    <row r="5844" spans="1:26" x14ac:dyDescent="0.2">
      <c r="A5844" t="s">
        <v>30</v>
      </c>
      <c r="B5844" t="s">
        <v>59</v>
      </c>
      <c r="C5844" t="s">
        <v>208</v>
      </c>
      <c r="D5844">
        <v>2021</v>
      </c>
      <c r="E5844">
        <v>2</v>
      </c>
      <c r="F5844" s="8">
        <v>2</v>
      </c>
      <c r="G5844" t="s">
        <v>455</v>
      </c>
      <c r="H5844" t="s">
        <v>151</v>
      </c>
      <c r="I5844">
        <f>VLOOKUP(B5844,Information_sites!D:E,2,FALSE)</f>
        <v>-24.097747999999999</v>
      </c>
      <c r="J5844">
        <f>VLOOKUP(B5844,Information_sites!D:F,3,FALSE)</f>
        <v>-45.688487000000002</v>
      </c>
      <c r="K5844">
        <v>14</v>
      </c>
      <c r="L5844">
        <v>133</v>
      </c>
      <c r="M5844">
        <v>40</v>
      </c>
      <c r="N5844">
        <v>5.4</v>
      </c>
      <c r="O5844">
        <v>7</v>
      </c>
      <c r="P5844" s="5">
        <v>0.57569444444444395</v>
      </c>
      <c r="Q5844" s="5">
        <v>0.57986111111111105</v>
      </c>
      <c r="R5844">
        <v>18</v>
      </c>
      <c r="S5844" t="s">
        <v>46</v>
      </c>
      <c r="T5844">
        <v>11</v>
      </c>
      <c r="U5844">
        <v>12</v>
      </c>
      <c r="X5844" t="str">
        <f>VLOOKUP($S5844,Taxonomic!A:D,2,FALSE)</f>
        <v>pomacentridae</v>
      </c>
      <c r="Y5844" t="str">
        <f>VLOOKUP(S5844,Taxonomic!A:D,3,FALSE)</f>
        <v>stegastes</v>
      </c>
      <c r="Z5844" t="str">
        <f>VLOOKUP(S5844,Taxonomic!A:D,4,FALSE)</f>
        <v>fuscus</v>
      </c>
    </row>
    <row r="5845" spans="1:26" x14ac:dyDescent="0.2">
      <c r="A5845" t="s">
        <v>30</v>
      </c>
      <c r="B5845" t="s">
        <v>59</v>
      </c>
      <c r="C5845" t="s">
        <v>208</v>
      </c>
      <c r="D5845">
        <v>2021</v>
      </c>
      <c r="E5845">
        <v>2</v>
      </c>
      <c r="F5845" s="8">
        <v>2</v>
      </c>
      <c r="G5845" t="s">
        <v>455</v>
      </c>
      <c r="H5845" t="s">
        <v>151</v>
      </c>
      <c r="I5845">
        <f>VLOOKUP(B5845,Information_sites!D:E,2,FALSE)</f>
        <v>-24.097747999999999</v>
      </c>
      <c r="J5845">
        <f>VLOOKUP(B5845,Information_sites!D:F,3,FALSE)</f>
        <v>-45.688487000000002</v>
      </c>
      <c r="K5845">
        <v>14</v>
      </c>
      <c r="L5845">
        <v>133</v>
      </c>
      <c r="M5845">
        <v>40</v>
      </c>
      <c r="N5845">
        <v>5.4</v>
      </c>
      <c r="O5845">
        <v>7</v>
      </c>
      <c r="P5845" s="5">
        <v>0.57569444444444395</v>
      </c>
      <c r="Q5845" s="5">
        <v>0.57986111111111105</v>
      </c>
      <c r="R5845">
        <v>18</v>
      </c>
      <c r="S5845" t="s">
        <v>54</v>
      </c>
      <c r="T5845">
        <v>2</v>
      </c>
      <c r="U5845">
        <v>3</v>
      </c>
      <c r="X5845" t="str">
        <f>VLOOKUP($S5845,Taxonomic!A:D,2,FALSE)</f>
        <v>blenniidae</v>
      </c>
      <c r="Y5845" t="str">
        <f>VLOOKUP(S5845,Taxonomic!A:D,3,FALSE)</f>
        <v>parablennius</v>
      </c>
      <c r="Z5845" t="str">
        <f>VLOOKUP(S5845,Taxonomic!A:D,4,FALSE)</f>
        <v>marmoreus</v>
      </c>
    </row>
    <row r="5846" spans="1:26" x14ac:dyDescent="0.2">
      <c r="A5846" t="s">
        <v>30</v>
      </c>
      <c r="B5846" t="s">
        <v>59</v>
      </c>
      <c r="C5846" t="s">
        <v>208</v>
      </c>
      <c r="D5846">
        <v>2021</v>
      </c>
      <c r="E5846">
        <v>2</v>
      </c>
      <c r="F5846" s="8">
        <v>2</v>
      </c>
      <c r="G5846" t="s">
        <v>455</v>
      </c>
      <c r="H5846" t="s">
        <v>151</v>
      </c>
      <c r="I5846">
        <f>VLOOKUP(B5846,Information_sites!D:E,2,FALSE)</f>
        <v>-24.097747999999999</v>
      </c>
      <c r="J5846">
        <f>VLOOKUP(B5846,Information_sites!D:F,3,FALSE)</f>
        <v>-45.688487000000002</v>
      </c>
      <c r="K5846">
        <v>14</v>
      </c>
      <c r="L5846">
        <v>133</v>
      </c>
      <c r="M5846">
        <v>40</v>
      </c>
      <c r="N5846">
        <v>5.4</v>
      </c>
      <c r="O5846">
        <v>7</v>
      </c>
      <c r="P5846" s="5">
        <v>0.57569444444444395</v>
      </c>
      <c r="Q5846" s="5">
        <v>0.57986111111111105</v>
      </c>
      <c r="R5846">
        <v>18</v>
      </c>
      <c r="S5846" t="s">
        <v>54</v>
      </c>
      <c r="T5846">
        <v>1</v>
      </c>
      <c r="U5846">
        <v>5</v>
      </c>
      <c r="X5846" t="str">
        <f>VLOOKUP($S5846,Taxonomic!A:D,2,FALSE)</f>
        <v>blenniidae</v>
      </c>
      <c r="Y5846" t="str">
        <f>VLOOKUP(S5846,Taxonomic!A:D,3,FALSE)</f>
        <v>parablennius</v>
      </c>
      <c r="Z5846" t="str">
        <f>VLOOKUP(S5846,Taxonomic!A:D,4,FALSE)</f>
        <v>marmoreus</v>
      </c>
    </row>
    <row r="5847" spans="1:26" x14ac:dyDescent="0.2">
      <c r="A5847" t="s">
        <v>30</v>
      </c>
      <c r="B5847" t="s">
        <v>59</v>
      </c>
      <c r="C5847" t="s">
        <v>208</v>
      </c>
      <c r="D5847">
        <v>2021</v>
      </c>
      <c r="E5847">
        <v>2</v>
      </c>
      <c r="F5847" s="8">
        <v>2</v>
      </c>
      <c r="G5847" t="s">
        <v>455</v>
      </c>
      <c r="H5847" t="s">
        <v>151</v>
      </c>
      <c r="I5847">
        <f>VLOOKUP(B5847,Information_sites!D:E,2,FALSE)</f>
        <v>-24.097747999999999</v>
      </c>
      <c r="J5847">
        <f>VLOOKUP(B5847,Information_sites!D:F,3,FALSE)</f>
        <v>-45.688487000000002</v>
      </c>
      <c r="K5847">
        <v>14</v>
      </c>
      <c r="L5847">
        <v>133</v>
      </c>
      <c r="M5847">
        <v>40</v>
      </c>
      <c r="N5847">
        <v>5.4</v>
      </c>
      <c r="O5847">
        <v>7</v>
      </c>
      <c r="P5847" s="5">
        <v>0.57569444444444395</v>
      </c>
      <c r="Q5847" s="5">
        <v>0.57986111111111105</v>
      </c>
      <c r="R5847">
        <v>18</v>
      </c>
      <c r="S5847" t="s">
        <v>68</v>
      </c>
      <c r="T5847">
        <v>1</v>
      </c>
      <c r="U5847">
        <v>5</v>
      </c>
      <c r="X5847" t="str">
        <f>VLOOKUP($S5847,Taxonomic!A:D,2,FALSE)</f>
        <v>blenniidae</v>
      </c>
      <c r="Y5847" t="str">
        <f>VLOOKUP(S5847,Taxonomic!A:D,3,FALSE)</f>
        <v>hypleurochilus</v>
      </c>
      <c r="Z5847" t="str">
        <f>VLOOKUP(S5847,Taxonomic!A:D,4,FALSE)</f>
        <v>fissicornis</v>
      </c>
    </row>
    <row r="5848" spans="1:26" x14ac:dyDescent="0.2">
      <c r="A5848" t="s">
        <v>30</v>
      </c>
      <c r="B5848" t="s">
        <v>59</v>
      </c>
      <c r="C5848" t="s">
        <v>208</v>
      </c>
      <c r="D5848">
        <v>2021</v>
      </c>
      <c r="E5848">
        <v>2</v>
      </c>
      <c r="F5848" s="8">
        <v>2</v>
      </c>
      <c r="G5848" t="s">
        <v>455</v>
      </c>
      <c r="H5848" t="s">
        <v>151</v>
      </c>
      <c r="I5848">
        <f>VLOOKUP(B5848,Information_sites!D:E,2,FALSE)</f>
        <v>-24.097747999999999</v>
      </c>
      <c r="J5848">
        <f>VLOOKUP(B5848,Information_sites!D:F,3,FALSE)</f>
        <v>-45.688487000000002</v>
      </c>
      <c r="K5848">
        <v>14</v>
      </c>
      <c r="L5848">
        <v>133</v>
      </c>
      <c r="M5848">
        <v>40</v>
      </c>
      <c r="N5848">
        <v>5.4</v>
      </c>
      <c r="O5848">
        <v>7</v>
      </c>
      <c r="P5848" s="5">
        <v>0.57569444444444395</v>
      </c>
      <c r="Q5848" s="5">
        <v>0.57986111111111105</v>
      </c>
      <c r="R5848">
        <v>18</v>
      </c>
      <c r="S5848" t="s">
        <v>37</v>
      </c>
      <c r="T5848">
        <v>3</v>
      </c>
      <c r="U5848">
        <v>2</v>
      </c>
      <c r="X5848" t="str">
        <f>VLOOKUP($S5848,Taxonomic!A:D,2,FALSE)</f>
        <v>chaenopsidae</v>
      </c>
      <c r="Y5848" t="str">
        <f>VLOOKUP(S5848,Taxonomic!A:D,3,FALSE)</f>
        <v>emblemariopsis</v>
      </c>
      <c r="Z5848" t="str">
        <f>VLOOKUP(S5848,Taxonomic!A:D,4,FALSE)</f>
        <v>signifera</v>
      </c>
    </row>
    <row r="5849" spans="1:26" x14ac:dyDescent="0.2">
      <c r="A5849" t="s">
        <v>30</v>
      </c>
      <c r="B5849" t="s">
        <v>59</v>
      </c>
      <c r="C5849" t="s">
        <v>208</v>
      </c>
      <c r="D5849">
        <v>2021</v>
      </c>
      <c r="E5849">
        <v>2</v>
      </c>
      <c r="F5849" s="8">
        <v>2</v>
      </c>
      <c r="G5849" t="s">
        <v>455</v>
      </c>
      <c r="H5849" t="s">
        <v>151</v>
      </c>
      <c r="I5849">
        <f>VLOOKUP(B5849,Information_sites!D:E,2,FALSE)</f>
        <v>-24.097747999999999</v>
      </c>
      <c r="J5849">
        <f>VLOOKUP(B5849,Information_sites!D:F,3,FALSE)</f>
        <v>-45.688487000000002</v>
      </c>
      <c r="K5849">
        <v>15</v>
      </c>
      <c r="L5849">
        <v>134</v>
      </c>
      <c r="M5849">
        <v>40</v>
      </c>
      <c r="N5849">
        <v>2.9</v>
      </c>
      <c r="O5849">
        <v>12</v>
      </c>
      <c r="P5849" s="5">
        <v>0.58125000000000004</v>
      </c>
      <c r="Q5849" s="5">
        <v>0.58750000000000002</v>
      </c>
      <c r="R5849">
        <v>23</v>
      </c>
      <c r="S5849" t="s">
        <v>44</v>
      </c>
      <c r="T5849">
        <v>2</v>
      </c>
      <c r="U5849">
        <v>30</v>
      </c>
      <c r="X5849" t="str">
        <f>VLOOKUP($S5849,Taxonomic!A:D,2,FALSE)</f>
        <v>pomacanthidae</v>
      </c>
      <c r="Y5849" t="str">
        <f>VLOOKUP(S5849,Taxonomic!A:D,3,FALSE)</f>
        <v>pomacanthus</v>
      </c>
      <c r="Z5849" t="str">
        <f>VLOOKUP(S5849,Taxonomic!A:D,4,FALSE)</f>
        <v>paru</v>
      </c>
    </row>
    <row r="5850" spans="1:26" x14ac:dyDescent="0.2">
      <c r="A5850" t="s">
        <v>30</v>
      </c>
      <c r="B5850" t="s">
        <v>59</v>
      </c>
      <c r="C5850" t="s">
        <v>208</v>
      </c>
      <c r="D5850">
        <v>2021</v>
      </c>
      <c r="E5850">
        <v>2</v>
      </c>
      <c r="F5850" s="8">
        <v>2</v>
      </c>
      <c r="G5850" t="s">
        <v>455</v>
      </c>
      <c r="H5850" t="s">
        <v>151</v>
      </c>
      <c r="I5850">
        <f>VLOOKUP(B5850,Information_sites!D:E,2,FALSE)</f>
        <v>-24.097747999999999</v>
      </c>
      <c r="J5850">
        <f>VLOOKUP(B5850,Information_sites!D:F,3,FALSE)</f>
        <v>-45.688487000000002</v>
      </c>
      <c r="K5850">
        <v>15</v>
      </c>
      <c r="L5850">
        <v>134</v>
      </c>
      <c r="M5850">
        <v>40</v>
      </c>
      <c r="N5850">
        <v>2.9</v>
      </c>
      <c r="O5850">
        <v>12</v>
      </c>
      <c r="P5850" s="5">
        <v>0.58125000000000004</v>
      </c>
      <c r="Q5850" s="5">
        <v>0.58750000000000002</v>
      </c>
      <c r="R5850">
        <v>23</v>
      </c>
      <c r="S5850" t="s">
        <v>44</v>
      </c>
      <c r="T5850">
        <v>1</v>
      </c>
      <c r="U5850">
        <v>35</v>
      </c>
      <c r="X5850" t="str">
        <f>VLOOKUP($S5850,Taxonomic!A:D,2,FALSE)</f>
        <v>pomacanthidae</v>
      </c>
      <c r="Y5850" t="str">
        <f>VLOOKUP(S5850,Taxonomic!A:D,3,FALSE)</f>
        <v>pomacanthus</v>
      </c>
      <c r="Z5850" t="str">
        <f>VLOOKUP(S5850,Taxonomic!A:D,4,FALSE)</f>
        <v>paru</v>
      </c>
    </row>
    <row r="5851" spans="1:26" x14ac:dyDescent="0.2">
      <c r="A5851" t="s">
        <v>30</v>
      </c>
      <c r="B5851" t="s">
        <v>59</v>
      </c>
      <c r="C5851" t="s">
        <v>208</v>
      </c>
      <c r="D5851">
        <v>2021</v>
      </c>
      <c r="E5851">
        <v>2</v>
      </c>
      <c r="F5851" s="8">
        <v>2</v>
      </c>
      <c r="G5851" t="s">
        <v>455</v>
      </c>
      <c r="H5851" t="s">
        <v>151</v>
      </c>
      <c r="I5851">
        <f>VLOOKUP(B5851,Information_sites!D:E,2,FALSE)</f>
        <v>-24.097747999999999</v>
      </c>
      <c r="J5851">
        <f>VLOOKUP(B5851,Information_sites!D:F,3,FALSE)</f>
        <v>-45.688487000000002</v>
      </c>
      <c r="K5851">
        <v>15</v>
      </c>
      <c r="L5851">
        <v>134</v>
      </c>
      <c r="M5851">
        <v>40</v>
      </c>
      <c r="N5851">
        <v>2.9</v>
      </c>
      <c r="O5851">
        <v>12</v>
      </c>
      <c r="P5851" s="5">
        <v>0.58125000000000004</v>
      </c>
      <c r="Q5851" s="5">
        <v>0.58750000000000002</v>
      </c>
      <c r="R5851">
        <v>23</v>
      </c>
      <c r="S5851" t="s">
        <v>51</v>
      </c>
      <c r="T5851">
        <v>2</v>
      </c>
      <c r="U5851">
        <v>25</v>
      </c>
      <c r="X5851" t="str">
        <f>VLOOKUP($S5851,Taxonomic!A:D,2,FALSE)</f>
        <v>sparidae</v>
      </c>
      <c r="Y5851" t="str">
        <f>VLOOKUP(S5851,Taxonomic!A:D,3,FALSE)</f>
        <v>diplodus</v>
      </c>
      <c r="Z5851" t="str">
        <f>VLOOKUP(S5851,Taxonomic!A:D,4,FALSE)</f>
        <v>argenteus</v>
      </c>
    </row>
    <row r="5852" spans="1:26" x14ac:dyDescent="0.2">
      <c r="A5852" t="s">
        <v>30</v>
      </c>
      <c r="B5852" t="s">
        <v>59</v>
      </c>
      <c r="C5852" t="s">
        <v>208</v>
      </c>
      <c r="D5852">
        <v>2021</v>
      </c>
      <c r="E5852">
        <v>2</v>
      </c>
      <c r="F5852" s="8">
        <v>2</v>
      </c>
      <c r="G5852" t="s">
        <v>455</v>
      </c>
      <c r="H5852" t="s">
        <v>151</v>
      </c>
      <c r="I5852">
        <f>VLOOKUP(B5852,Information_sites!D:E,2,FALSE)</f>
        <v>-24.097747999999999</v>
      </c>
      <c r="J5852">
        <f>VLOOKUP(B5852,Information_sites!D:F,3,FALSE)</f>
        <v>-45.688487000000002</v>
      </c>
      <c r="K5852">
        <v>15</v>
      </c>
      <c r="L5852">
        <v>134</v>
      </c>
      <c r="M5852">
        <v>40</v>
      </c>
      <c r="N5852">
        <v>2.9</v>
      </c>
      <c r="O5852">
        <v>12</v>
      </c>
      <c r="P5852" s="5">
        <v>0.58125000000000004</v>
      </c>
      <c r="Q5852" s="5">
        <v>0.58750000000000002</v>
      </c>
      <c r="R5852">
        <v>23</v>
      </c>
      <c r="S5852" t="s">
        <v>51</v>
      </c>
      <c r="T5852">
        <v>3</v>
      </c>
      <c r="U5852">
        <v>28</v>
      </c>
      <c r="X5852" t="str">
        <f>VLOOKUP($S5852,Taxonomic!A:D,2,FALSE)</f>
        <v>sparidae</v>
      </c>
      <c r="Y5852" t="str">
        <f>VLOOKUP(S5852,Taxonomic!A:D,3,FALSE)</f>
        <v>diplodus</v>
      </c>
      <c r="Z5852" t="str">
        <f>VLOOKUP(S5852,Taxonomic!A:D,4,FALSE)</f>
        <v>argenteus</v>
      </c>
    </row>
    <row r="5853" spans="1:26" x14ac:dyDescent="0.2">
      <c r="A5853" t="s">
        <v>30</v>
      </c>
      <c r="B5853" t="s">
        <v>59</v>
      </c>
      <c r="C5853" t="s">
        <v>208</v>
      </c>
      <c r="D5853">
        <v>2021</v>
      </c>
      <c r="E5853">
        <v>2</v>
      </c>
      <c r="F5853" s="8">
        <v>2</v>
      </c>
      <c r="G5853" t="s">
        <v>455</v>
      </c>
      <c r="H5853" t="s">
        <v>151</v>
      </c>
      <c r="I5853">
        <f>VLOOKUP(B5853,Information_sites!D:E,2,FALSE)</f>
        <v>-24.097747999999999</v>
      </c>
      <c r="J5853">
        <f>VLOOKUP(B5853,Information_sites!D:F,3,FALSE)</f>
        <v>-45.688487000000002</v>
      </c>
      <c r="K5853">
        <v>15</v>
      </c>
      <c r="L5853">
        <v>134</v>
      </c>
      <c r="M5853">
        <v>40</v>
      </c>
      <c r="N5853">
        <v>2.9</v>
      </c>
      <c r="O5853">
        <v>12</v>
      </c>
      <c r="P5853" s="5">
        <v>0.58125000000000004</v>
      </c>
      <c r="Q5853" s="5">
        <v>0.58750000000000002</v>
      </c>
      <c r="R5853">
        <v>23</v>
      </c>
      <c r="S5853" t="s">
        <v>51</v>
      </c>
      <c r="T5853">
        <v>1</v>
      </c>
      <c r="U5853">
        <v>30</v>
      </c>
      <c r="X5853" t="str">
        <f>VLOOKUP($S5853,Taxonomic!A:D,2,FALSE)</f>
        <v>sparidae</v>
      </c>
      <c r="Y5853" t="str">
        <f>VLOOKUP(S5853,Taxonomic!A:D,3,FALSE)</f>
        <v>diplodus</v>
      </c>
      <c r="Z5853" t="str">
        <f>VLOOKUP(S5853,Taxonomic!A:D,4,FALSE)</f>
        <v>argenteus</v>
      </c>
    </row>
    <row r="5854" spans="1:26" x14ac:dyDescent="0.2">
      <c r="A5854" t="s">
        <v>30</v>
      </c>
      <c r="B5854" t="s">
        <v>59</v>
      </c>
      <c r="C5854" t="s">
        <v>208</v>
      </c>
      <c r="D5854">
        <v>2021</v>
      </c>
      <c r="E5854">
        <v>2</v>
      </c>
      <c r="F5854" s="8">
        <v>2</v>
      </c>
      <c r="G5854" t="s">
        <v>455</v>
      </c>
      <c r="H5854" t="s">
        <v>151</v>
      </c>
      <c r="I5854">
        <f>VLOOKUP(B5854,Information_sites!D:E,2,FALSE)</f>
        <v>-24.097747999999999</v>
      </c>
      <c r="J5854">
        <f>VLOOKUP(B5854,Information_sites!D:F,3,FALSE)</f>
        <v>-45.688487000000002</v>
      </c>
      <c r="K5854">
        <v>15</v>
      </c>
      <c r="L5854">
        <v>134</v>
      </c>
      <c r="M5854">
        <v>40</v>
      </c>
      <c r="N5854">
        <v>2.9</v>
      </c>
      <c r="O5854">
        <v>12</v>
      </c>
      <c r="P5854" s="5">
        <v>0.58125000000000004</v>
      </c>
      <c r="Q5854" s="5">
        <v>0.58750000000000002</v>
      </c>
      <c r="R5854">
        <v>23</v>
      </c>
      <c r="S5854" t="s">
        <v>41</v>
      </c>
      <c r="T5854">
        <v>1</v>
      </c>
      <c r="U5854">
        <v>22</v>
      </c>
      <c r="X5854" t="str">
        <f>VLOOKUP($S5854,Taxonomic!A:D,2,FALSE)</f>
        <v>holocentridae</v>
      </c>
      <c r="Y5854" t="str">
        <f>VLOOKUP(S5854,Taxonomic!A:D,3,FALSE)</f>
        <v>holocentrus</v>
      </c>
      <c r="Z5854" t="str">
        <f>VLOOKUP(S5854,Taxonomic!A:D,4,FALSE)</f>
        <v>adscensionis</v>
      </c>
    </row>
    <row r="5855" spans="1:26" x14ac:dyDescent="0.2">
      <c r="A5855" t="s">
        <v>30</v>
      </c>
      <c r="B5855" t="s">
        <v>59</v>
      </c>
      <c r="C5855" t="s">
        <v>208</v>
      </c>
      <c r="D5855">
        <v>2021</v>
      </c>
      <c r="E5855">
        <v>2</v>
      </c>
      <c r="F5855" s="8">
        <v>2</v>
      </c>
      <c r="G5855" t="s">
        <v>455</v>
      </c>
      <c r="H5855" t="s">
        <v>151</v>
      </c>
      <c r="I5855">
        <f>VLOOKUP(B5855,Information_sites!D:E,2,FALSE)</f>
        <v>-24.097747999999999</v>
      </c>
      <c r="J5855">
        <f>VLOOKUP(B5855,Information_sites!D:F,3,FALSE)</f>
        <v>-45.688487000000002</v>
      </c>
      <c r="K5855">
        <v>15</v>
      </c>
      <c r="L5855">
        <v>134</v>
      </c>
      <c r="M5855">
        <v>40</v>
      </c>
      <c r="N5855">
        <v>2.9</v>
      </c>
      <c r="O5855">
        <v>12</v>
      </c>
      <c r="P5855" s="5">
        <v>0.58125000000000004</v>
      </c>
      <c r="Q5855" s="5">
        <v>0.58750000000000002</v>
      </c>
      <c r="R5855">
        <v>23</v>
      </c>
      <c r="S5855" t="s">
        <v>41</v>
      </c>
      <c r="T5855">
        <v>1</v>
      </c>
      <c r="U5855">
        <v>28</v>
      </c>
      <c r="X5855" t="str">
        <f>VLOOKUP($S5855,Taxonomic!A:D,2,FALSE)</f>
        <v>holocentridae</v>
      </c>
      <c r="Y5855" t="str">
        <f>VLOOKUP(S5855,Taxonomic!A:D,3,FALSE)</f>
        <v>holocentrus</v>
      </c>
      <c r="Z5855" t="str">
        <f>VLOOKUP(S5855,Taxonomic!A:D,4,FALSE)</f>
        <v>adscensionis</v>
      </c>
    </row>
    <row r="5856" spans="1:26" x14ac:dyDescent="0.2">
      <c r="A5856" t="s">
        <v>30</v>
      </c>
      <c r="B5856" t="s">
        <v>59</v>
      </c>
      <c r="C5856" t="s">
        <v>208</v>
      </c>
      <c r="D5856">
        <v>2021</v>
      </c>
      <c r="E5856">
        <v>2</v>
      </c>
      <c r="F5856" s="8">
        <v>2</v>
      </c>
      <c r="G5856" t="s">
        <v>455</v>
      </c>
      <c r="H5856" t="s">
        <v>151</v>
      </c>
      <c r="I5856">
        <f>VLOOKUP(B5856,Information_sites!D:E,2,FALSE)</f>
        <v>-24.097747999999999</v>
      </c>
      <c r="J5856">
        <f>VLOOKUP(B5856,Information_sites!D:F,3,FALSE)</f>
        <v>-45.688487000000002</v>
      </c>
      <c r="K5856">
        <v>15</v>
      </c>
      <c r="L5856">
        <v>134</v>
      </c>
      <c r="M5856">
        <v>40</v>
      </c>
      <c r="N5856">
        <v>2.9</v>
      </c>
      <c r="O5856">
        <v>12</v>
      </c>
      <c r="P5856" s="5">
        <v>0.58125000000000004</v>
      </c>
      <c r="Q5856" s="5">
        <v>0.58750000000000002</v>
      </c>
      <c r="R5856">
        <v>23</v>
      </c>
      <c r="S5856" t="s">
        <v>41</v>
      </c>
      <c r="T5856">
        <v>1</v>
      </c>
      <c r="U5856">
        <v>35</v>
      </c>
      <c r="X5856" t="str">
        <f>VLOOKUP($S5856,Taxonomic!A:D,2,FALSE)</f>
        <v>holocentridae</v>
      </c>
      <c r="Y5856" t="str">
        <f>VLOOKUP(S5856,Taxonomic!A:D,3,FALSE)</f>
        <v>holocentrus</v>
      </c>
      <c r="Z5856" t="str">
        <f>VLOOKUP(S5856,Taxonomic!A:D,4,FALSE)</f>
        <v>adscensionis</v>
      </c>
    </row>
    <row r="5857" spans="1:26" x14ac:dyDescent="0.2">
      <c r="A5857" t="s">
        <v>30</v>
      </c>
      <c r="B5857" t="s">
        <v>59</v>
      </c>
      <c r="C5857" t="s">
        <v>208</v>
      </c>
      <c r="D5857">
        <v>2021</v>
      </c>
      <c r="E5857">
        <v>2</v>
      </c>
      <c r="F5857" s="8">
        <v>2</v>
      </c>
      <c r="G5857" t="s">
        <v>455</v>
      </c>
      <c r="H5857" t="s">
        <v>151</v>
      </c>
      <c r="I5857">
        <f>VLOOKUP(B5857,Information_sites!D:E,2,FALSE)</f>
        <v>-24.097747999999999</v>
      </c>
      <c r="J5857">
        <f>VLOOKUP(B5857,Information_sites!D:F,3,FALSE)</f>
        <v>-45.688487000000002</v>
      </c>
      <c r="K5857">
        <v>15</v>
      </c>
      <c r="L5857">
        <v>134</v>
      </c>
      <c r="M5857">
        <v>40</v>
      </c>
      <c r="N5857">
        <v>2.9</v>
      </c>
      <c r="O5857">
        <v>12</v>
      </c>
      <c r="P5857" s="5">
        <v>0.58125000000000004</v>
      </c>
      <c r="Q5857" s="5">
        <v>0.58750000000000002</v>
      </c>
      <c r="R5857">
        <v>23</v>
      </c>
      <c r="S5857" t="s">
        <v>41</v>
      </c>
      <c r="T5857">
        <v>1</v>
      </c>
      <c r="U5857">
        <v>37</v>
      </c>
      <c r="X5857" t="str">
        <f>VLOOKUP($S5857,Taxonomic!A:D,2,FALSE)</f>
        <v>holocentridae</v>
      </c>
      <c r="Y5857" t="str">
        <f>VLOOKUP(S5857,Taxonomic!A:D,3,FALSE)</f>
        <v>holocentrus</v>
      </c>
      <c r="Z5857" t="str">
        <f>VLOOKUP(S5857,Taxonomic!A:D,4,FALSE)</f>
        <v>adscensionis</v>
      </c>
    </row>
    <row r="5858" spans="1:26" x14ac:dyDescent="0.2">
      <c r="A5858" t="s">
        <v>30</v>
      </c>
      <c r="B5858" t="s">
        <v>59</v>
      </c>
      <c r="C5858" t="s">
        <v>208</v>
      </c>
      <c r="D5858">
        <v>2021</v>
      </c>
      <c r="E5858">
        <v>2</v>
      </c>
      <c r="F5858" s="8">
        <v>2</v>
      </c>
      <c r="G5858" t="s">
        <v>455</v>
      </c>
      <c r="H5858" t="s">
        <v>151</v>
      </c>
      <c r="I5858">
        <f>VLOOKUP(B5858,Information_sites!D:E,2,FALSE)</f>
        <v>-24.097747999999999</v>
      </c>
      <c r="J5858">
        <f>VLOOKUP(B5858,Information_sites!D:F,3,FALSE)</f>
        <v>-45.688487000000002</v>
      </c>
      <c r="K5858">
        <v>15</v>
      </c>
      <c r="L5858">
        <v>134</v>
      </c>
      <c r="M5858">
        <v>40</v>
      </c>
      <c r="N5858">
        <v>2.9</v>
      </c>
      <c r="O5858">
        <v>12</v>
      </c>
      <c r="P5858" s="5">
        <v>0.58125000000000004</v>
      </c>
      <c r="Q5858" s="5">
        <v>0.58750000000000002</v>
      </c>
      <c r="R5858">
        <v>23</v>
      </c>
      <c r="S5858" t="s">
        <v>64</v>
      </c>
      <c r="T5858">
        <v>1</v>
      </c>
      <c r="U5858">
        <v>25</v>
      </c>
      <c r="X5858" t="str">
        <f>VLOOKUP($S5858,Taxonomic!A:D,2,FALSE)</f>
        <v>kyphosidae</v>
      </c>
      <c r="Y5858" t="str">
        <f>VLOOKUP(S5858,Taxonomic!A:D,3,FALSE)</f>
        <v>kyphosus</v>
      </c>
      <c r="Z5858" t="str">
        <f>VLOOKUP(S5858,Taxonomic!A:D,4,FALSE)</f>
        <v>vaigiensis</v>
      </c>
    </row>
    <row r="5859" spans="1:26" x14ac:dyDescent="0.2">
      <c r="A5859" t="s">
        <v>30</v>
      </c>
      <c r="B5859" t="s">
        <v>59</v>
      </c>
      <c r="C5859" t="s">
        <v>208</v>
      </c>
      <c r="D5859">
        <v>2021</v>
      </c>
      <c r="E5859">
        <v>2</v>
      </c>
      <c r="F5859" s="8">
        <v>2</v>
      </c>
      <c r="G5859" t="s">
        <v>455</v>
      </c>
      <c r="H5859" t="s">
        <v>151</v>
      </c>
      <c r="I5859">
        <f>VLOOKUP(B5859,Information_sites!D:E,2,FALSE)</f>
        <v>-24.097747999999999</v>
      </c>
      <c r="J5859">
        <f>VLOOKUP(B5859,Information_sites!D:F,3,FALSE)</f>
        <v>-45.688487000000002</v>
      </c>
      <c r="K5859">
        <v>15</v>
      </c>
      <c r="L5859">
        <v>134</v>
      </c>
      <c r="M5859">
        <v>40</v>
      </c>
      <c r="N5859">
        <v>2.9</v>
      </c>
      <c r="O5859">
        <v>12</v>
      </c>
      <c r="P5859" s="5">
        <v>0.58125000000000004</v>
      </c>
      <c r="Q5859" s="5">
        <v>0.58750000000000002</v>
      </c>
      <c r="R5859">
        <v>23</v>
      </c>
      <c r="S5859" t="s">
        <v>64</v>
      </c>
      <c r="T5859">
        <v>1</v>
      </c>
      <c r="U5859">
        <v>32</v>
      </c>
      <c r="X5859" t="str">
        <f>VLOOKUP($S5859,Taxonomic!A:D,2,FALSE)</f>
        <v>kyphosidae</v>
      </c>
      <c r="Y5859" t="str">
        <f>VLOOKUP(S5859,Taxonomic!A:D,3,FALSE)</f>
        <v>kyphosus</v>
      </c>
      <c r="Z5859" t="str">
        <f>VLOOKUP(S5859,Taxonomic!A:D,4,FALSE)</f>
        <v>vaigiensis</v>
      </c>
    </row>
    <row r="5860" spans="1:26" x14ac:dyDescent="0.2">
      <c r="A5860" t="s">
        <v>30</v>
      </c>
      <c r="B5860" t="s">
        <v>59</v>
      </c>
      <c r="C5860" t="s">
        <v>208</v>
      </c>
      <c r="D5860">
        <v>2021</v>
      </c>
      <c r="E5860">
        <v>2</v>
      </c>
      <c r="F5860" s="8">
        <v>2</v>
      </c>
      <c r="G5860" t="s">
        <v>455</v>
      </c>
      <c r="H5860" t="s">
        <v>151</v>
      </c>
      <c r="I5860">
        <f>VLOOKUP(B5860,Information_sites!D:E,2,FALSE)</f>
        <v>-24.097747999999999</v>
      </c>
      <c r="J5860">
        <f>VLOOKUP(B5860,Information_sites!D:F,3,FALSE)</f>
        <v>-45.688487000000002</v>
      </c>
      <c r="K5860">
        <v>15</v>
      </c>
      <c r="L5860">
        <v>134</v>
      </c>
      <c r="M5860">
        <v>40</v>
      </c>
      <c r="N5860">
        <v>2.9</v>
      </c>
      <c r="O5860">
        <v>12</v>
      </c>
      <c r="P5860" s="5">
        <v>0.58125000000000004</v>
      </c>
      <c r="Q5860" s="5">
        <v>0.58750000000000002</v>
      </c>
      <c r="R5860">
        <v>23</v>
      </c>
      <c r="S5860" t="s">
        <v>43</v>
      </c>
      <c r="T5860">
        <v>1</v>
      </c>
      <c r="U5860">
        <v>22</v>
      </c>
      <c r="X5860" t="str">
        <f>VLOOKUP($S5860,Taxonomic!A:D,2,FALSE)</f>
        <v>sciaenidae</v>
      </c>
      <c r="Y5860" t="str">
        <f>VLOOKUP(S5860,Taxonomic!A:D,3,FALSE)</f>
        <v>odontoscion</v>
      </c>
      <c r="Z5860" t="str">
        <f>VLOOKUP(S5860,Taxonomic!A:D,4,FALSE)</f>
        <v>dentex</v>
      </c>
    </row>
    <row r="5861" spans="1:26" x14ac:dyDescent="0.2">
      <c r="A5861" t="s">
        <v>30</v>
      </c>
      <c r="B5861" t="s">
        <v>59</v>
      </c>
      <c r="C5861" t="s">
        <v>208</v>
      </c>
      <c r="D5861">
        <v>2021</v>
      </c>
      <c r="E5861">
        <v>2</v>
      </c>
      <c r="F5861" s="8">
        <v>2</v>
      </c>
      <c r="G5861" t="s">
        <v>455</v>
      </c>
      <c r="H5861" t="s">
        <v>151</v>
      </c>
      <c r="I5861">
        <f>VLOOKUP(B5861,Information_sites!D:E,2,FALSE)</f>
        <v>-24.097747999999999</v>
      </c>
      <c r="J5861">
        <f>VLOOKUP(B5861,Information_sites!D:F,3,FALSE)</f>
        <v>-45.688487000000002</v>
      </c>
      <c r="K5861">
        <v>15</v>
      </c>
      <c r="L5861">
        <v>134</v>
      </c>
      <c r="M5861">
        <v>40</v>
      </c>
      <c r="N5861">
        <v>2.9</v>
      </c>
      <c r="O5861">
        <v>12</v>
      </c>
      <c r="P5861" s="5">
        <v>0.58125000000000004</v>
      </c>
      <c r="Q5861" s="5">
        <v>0.58750000000000002</v>
      </c>
      <c r="R5861">
        <v>23</v>
      </c>
      <c r="S5861" t="s">
        <v>39</v>
      </c>
      <c r="T5861">
        <v>50</v>
      </c>
      <c r="U5861">
        <v>5</v>
      </c>
      <c r="X5861" t="str">
        <f>VLOOKUP($S5861,Taxonomic!A:D,2,FALSE)</f>
        <v>haemulidae</v>
      </c>
      <c r="Y5861" t="str">
        <f>VLOOKUP(S5861,Taxonomic!A:D,3,FALSE)</f>
        <v>haemulon</v>
      </c>
      <c r="Z5861" t="str">
        <f>VLOOKUP(S5861,Taxonomic!A:D,4,FALSE)</f>
        <v>aurolineatum</v>
      </c>
    </row>
    <row r="5862" spans="1:26" x14ac:dyDescent="0.2">
      <c r="A5862" t="s">
        <v>30</v>
      </c>
      <c r="B5862" t="s">
        <v>59</v>
      </c>
      <c r="C5862" t="s">
        <v>208</v>
      </c>
      <c r="D5862">
        <v>2021</v>
      </c>
      <c r="E5862">
        <v>2</v>
      </c>
      <c r="F5862" s="8">
        <v>2</v>
      </c>
      <c r="G5862" t="s">
        <v>455</v>
      </c>
      <c r="H5862" t="s">
        <v>151</v>
      </c>
      <c r="I5862">
        <f>VLOOKUP(B5862,Information_sites!D:E,2,FALSE)</f>
        <v>-24.097747999999999</v>
      </c>
      <c r="J5862">
        <f>VLOOKUP(B5862,Information_sites!D:F,3,FALSE)</f>
        <v>-45.688487000000002</v>
      </c>
      <c r="K5862">
        <v>15</v>
      </c>
      <c r="L5862">
        <v>134</v>
      </c>
      <c r="M5862">
        <v>40</v>
      </c>
      <c r="N5862">
        <v>2.9</v>
      </c>
      <c r="O5862">
        <v>12</v>
      </c>
      <c r="P5862" s="5">
        <v>0.58125000000000004</v>
      </c>
      <c r="Q5862" s="5">
        <v>0.58750000000000002</v>
      </c>
      <c r="R5862">
        <v>23</v>
      </c>
      <c r="S5862" t="s">
        <v>39</v>
      </c>
      <c r="T5862">
        <v>12</v>
      </c>
      <c r="U5862">
        <v>8</v>
      </c>
      <c r="X5862" t="str">
        <f>VLOOKUP($S5862,Taxonomic!A:D,2,FALSE)</f>
        <v>haemulidae</v>
      </c>
      <c r="Y5862" t="str">
        <f>VLOOKUP(S5862,Taxonomic!A:D,3,FALSE)</f>
        <v>haemulon</v>
      </c>
      <c r="Z5862" t="str">
        <f>VLOOKUP(S5862,Taxonomic!A:D,4,FALSE)</f>
        <v>aurolineatum</v>
      </c>
    </row>
    <row r="5863" spans="1:26" x14ac:dyDescent="0.2">
      <c r="A5863" t="s">
        <v>30</v>
      </c>
      <c r="B5863" t="s">
        <v>59</v>
      </c>
      <c r="C5863" t="s">
        <v>208</v>
      </c>
      <c r="D5863">
        <v>2021</v>
      </c>
      <c r="E5863">
        <v>2</v>
      </c>
      <c r="F5863" s="8">
        <v>2</v>
      </c>
      <c r="G5863" t="s">
        <v>455</v>
      </c>
      <c r="H5863" t="s">
        <v>151</v>
      </c>
      <c r="I5863">
        <f>VLOOKUP(B5863,Information_sites!D:E,2,FALSE)</f>
        <v>-24.097747999999999</v>
      </c>
      <c r="J5863">
        <f>VLOOKUP(B5863,Information_sites!D:F,3,FALSE)</f>
        <v>-45.688487000000002</v>
      </c>
      <c r="K5863">
        <v>15</v>
      </c>
      <c r="L5863">
        <v>134</v>
      </c>
      <c r="M5863">
        <v>40</v>
      </c>
      <c r="N5863">
        <v>2.9</v>
      </c>
      <c r="O5863">
        <v>12</v>
      </c>
      <c r="P5863" s="5">
        <v>0.58125000000000004</v>
      </c>
      <c r="Q5863" s="5">
        <v>0.58750000000000002</v>
      </c>
      <c r="R5863">
        <v>23</v>
      </c>
      <c r="S5863" t="s">
        <v>39</v>
      </c>
      <c r="T5863">
        <v>45</v>
      </c>
      <c r="U5863">
        <v>10</v>
      </c>
      <c r="X5863" t="str">
        <f>VLOOKUP($S5863,Taxonomic!A:D,2,FALSE)</f>
        <v>haemulidae</v>
      </c>
      <c r="Y5863" t="str">
        <f>VLOOKUP(S5863,Taxonomic!A:D,3,FALSE)</f>
        <v>haemulon</v>
      </c>
      <c r="Z5863" t="str">
        <f>VLOOKUP(S5863,Taxonomic!A:D,4,FALSE)</f>
        <v>aurolineatum</v>
      </c>
    </row>
    <row r="5864" spans="1:26" x14ac:dyDescent="0.2">
      <c r="A5864" t="s">
        <v>30</v>
      </c>
      <c r="B5864" t="s">
        <v>59</v>
      </c>
      <c r="C5864" t="s">
        <v>208</v>
      </c>
      <c r="D5864">
        <v>2021</v>
      </c>
      <c r="E5864">
        <v>2</v>
      </c>
      <c r="F5864" s="8">
        <v>2</v>
      </c>
      <c r="G5864" t="s">
        <v>455</v>
      </c>
      <c r="H5864" t="s">
        <v>151</v>
      </c>
      <c r="I5864">
        <f>VLOOKUP(B5864,Information_sites!D:E,2,FALSE)</f>
        <v>-24.097747999999999</v>
      </c>
      <c r="J5864">
        <f>VLOOKUP(B5864,Information_sites!D:F,3,FALSE)</f>
        <v>-45.688487000000002</v>
      </c>
      <c r="K5864">
        <v>15</v>
      </c>
      <c r="L5864">
        <v>134</v>
      </c>
      <c r="M5864">
        <v>40</v>
      </c>
      <c r="N5864">
        <v>2.9</v>
      </c>
      <c r="O5864">
        <v>12</v>
      </c>
      <c r="P5864" s="5">
        <v>0.58125000000000004</v>
      </c>
      <c r="Q5864" s="5">
        <v>0.58750000000000002</v>
      </c>
      <c r="R5864">
        <v>23</v>
      </c>
      <c r="S5864" t="s">
        <v>39</v>
      </c>
      <c r="T5864">
        <v>15</v>
      </c>
      <c r="U5864">
        <v>12</v>
      </c>
      <c r="X5864" t="str">
        <f>VLOOKUP($S5864,Taxonomic!A:D,2,FALSE)</f>
        <v>haemulidae</v>
      </c>
      <c r="Y5864" t="str">
        <f>VLOOKUP(S5864,Taxonomic!A:D,3,FALSE)</f>
        <v>haemulon</v>
      </c>
      <c r="Z5864" t="str">
        <f>VLOOKUP(S5864,Taxonomic!A:D,4,FALSE)</f>
        <v>aurolineatum</v>
      </c>
    </row>
    <row r="5865" spans="1:26" x14ac:dyDescent="0.2">
      <c r="A5865" t="s">
        <v>30</v>
      </c>
      <c r="B5865" t="s">
        <v>59</v>
      </c>
      <c r="C5865" t="s">
        <v>208</v>
      </c>
      <c r="D5865">
        <v>2021</v>
      </c>
      <c r="E5865">
        <v>2</v>
      </c>
      <c r="F5865" s="8">
        <v>2</v>
      </c>
      <c r="G5865" t="s">
        <v>455</v>
      </c>
      <c r="H5865" t="s">
        <v>151</v>
      </c>
      <c r="I5865">
        <f>VLOOKUP(B5865,Information_sites!D:E,2,FALSE)</f>
        <v>-24.097747999999999</v>
      </c>
      <c r="J5865">
        <f>VLOOKUP(B5865,Information_sites!D:F,3,FALSE)</f>
        <v>-45.688487000000002</v>
      </c>
      <c r="K5865">
        <v>15</v>
      </c>
      <c r="L5865">
        <v>134</v>
      </c>
      <c r="M5865">
        <v>40</v>
      </c>
      <c r="N5865">
        <v>2.9</v>
      </c>
      <c r="O5865">
        <v>12</v>
      </c>
      <c r="P5865" s="5">
        <v>0.58125000000000004</v>
      </c>
      <c r="Q5865" s="5">
        <v>0.58750000000000002</v>
      </c>
      <c r="R5865">
        <v>23</v>
      </c>
      <c r="S5865" t="s">
        <v>39</v>
      </c>
      <c r="T5865">
        <v>5</v>
      </c>
      <c r="U5865">
        <v>15</v>
      </c>
      <c r="X5865" t="str">
        <f>VLOOKUP($S5865,Taxonomic!A:D,2,FALSE)</f>
        <v>haemulidae</v>
      </c>
      <c r="Y5865" t="str">
        <f>VLOOKUP(S5865,Taxonomic!A:D,3,FALSE)</f>
        <v>haemulon</v>
      </c>
      <c r="Z5865" t="str">
        <f>VLOOKUP(S5865,Taxonomic!A:D,4,FALSE)</f>
        <v>aurolineatum</v>
      </c>
    </row>
    <row r="5866" spans="1:26" x14ac:dyDescent="0.2">
      <c r="A5866" t="s">
        <v>30</v>
      </c>
      <c r="B5866" t="s">
        <v>59</v>
      </c>
      <c r="C5866" t="s">
        <v>208</v>
      </c>
      <c r="D5866">
        <v>2021</v>
      </c>
      <c r="E5866">
        <v>2</v>
      </c>
      <c r="F5866" s="8">
        <v>2</v>
      </c>
      <c r="G5866" t="s">
        <v>455</v>
      </c>
      <c r="H5866" t="s">
        <v>151</v>
      </c>
      <c r="I5866">
        <f>VLOOKUP(B5866,Information_sites!D:E,2,FALSE)</f>
        <v>-24.097747999999999</v>
      </c>
      <c r="J5866">
        <f>VLOOKUP(B5866,Information_sites!D:F,3,FALSE)</f>
        <v>-45.688487000000002</v>
      </c>
      <c r="K5866">
        <v>15</v>
      </c>
      <c r="L5866">
        <v>134</v>
      </c>
      <c r="M5866">
        <v>40</v>
      </c>
      <c r="N5866">
        <v>2.9</v>
      </c>
      <c r="O5866">
        <v>12</v>
      </c>
      <c r="P5866" s="5">
        <v>0.58125000000000004</v>
      </c>
      <c r="Q5866" s="5">
        <v>0.58750000000000002</v>
      </c>
      <c r="R5866">
        <v>23</v>
      </c>
      <c r="S5866" t="s">
        <v>39</v>
      </c>
      <c r="T5866">
        <v>7</v>
      </c>
      <c r="U5866">
        <v>20</v>
      </c>
      <c r="X5866" t="str">
        <f>VLOOKUP($S5866,Taxonomic!A:D,2,FALSE)</f>
        <v>haemulidae</v>
      </c>
      <c r="Y5866" t="str">
        <f>VLOOKUP(S5866,Taxonomic!A:D,3,FALSE)</f>
        <v>haemulon</v>
      </c>
      <c r="Z5866" t="str">
        <f>VLOOKUP(S5866,Taxonomic!A:D,4,FALSE)</f>
        <v>aurolineatum</v>
      </c>
    </row>
    <row r="5867" spans="1:26" x14ac:dyDescent="0.2">
      <c r="A5867" t="s">
        <v>30</v>
      </c>
      <c r="B5867" t="s">
        <v>59</v>
      </c>
      <c r="C5867" t="s">
        <v>208</v>
      </c>
      <c r="D5867">
        <v>2021</v>
      </c>
      <c r="E5867">
        <v>2</v>
      </c>
      <c r="F5867" s="8">
        <v>2</v>
      </c>
      <c r="G5867" t="s">
        <v>455</v>
      </c>
      <c r="H5867" t="s">
        <v>151</v>
      </c>
      <c r="I5867">
        <f>VLOOKUP(B5867,Information_sites!D:E,2,FALSE)</f>
        <v>-24.097747999999999</v>
      </c>
      <c r="J5867">
        <f>VLOOKUP(B5867,Information_sites!D:F,3,FALSE)</f>
        <v>-45.688487000000002</v>
      </c>
      <c r="K5867">
        <v>15</v>
      </c>
      <c r="L5867">
        <v>134</v>
      </c>
      <c r="M5867">
        <v>40</v>
      </c>
      <c r="N5867">
        <v>2.9</v>
      </c>
      <c r="O5867">
        <v>12</v>
      </c>
      <c r="P5867" s="5">
        <v>0.58125000000000004</v>
      </c>
      <c r="Q5867" s="5">
        <v>0.58750000000000002</v>
      </c>
      <c r="R5867">
        <v>23</v>
      </c>
      <c r="S5867" t="s">
        <v>33</v>
      </c>
      <c r="T5867">
        <v>4</v>
      </c>
      <c r="U5867">
        <v>4</v>
      </c>
      <c r="X5867" t="str">
        <f>VLOOKUP($S5867,Taxonomic!A:D,2,FALSE)</f>
        <v>pomacentridae</v>
      </c>
      <c r="Y5867" t="str">
        <f>VLOOKUP(S5867,Taxonomic!A:D,3,FALSE)</f>
        <v>abudefduf</v>
      </c>
      <c r="Z5867" t="str">
        <f>VLOOKUP(S5867,Taxonomic!A:D,4,FALSE)</f>
        <v>saxatilis</v>
      </c>
    </row>
    <row r="5868" spans="1:26" x14ac:dyDescent="0.2">
      <c r="A5868" t="s">
        <v>30</v>
      </c>
      <c r="B5868" t="s">
        <v>59</v>
      </c>
      <c r="C5868" t="s">
        <v>208</v>
      </c>
      <c r="D5868">
        <v>2021</v>
      </c>
      <c r="E5868">
        <v>2</v>
      </c>
      <c r="F5868" s="8">
        <v>2</v>
      </c>
      <c r="G5868" t="s">
        <v>455</v>
      </c>
      <c r="H5868" t="s">
        <v>151</v>
      </c>
      <c r="I5868">
        <f>VLOOKUP(B5868,Information_sites!D:E,2,FALSE)</f>
        <v>-24.097747999999999</v>
      </c>
      <c r="J5868">
        <f>VLOOKUP(B5868,Information_sites!D:F,3,FALSE)</f>
        <v>-45.688487000000002</v>
      </c>
      <c r="K5868">
        <v>15</v>
      </c>
      <c r="L5868">
        <v>134</v>
      </c>
      <c r="M5868">
        <v>40</v>
      </c>
      <c r="N5868">
        <v>2.9</v>
      </c>
      <c r="O5868">
        <v>12</v>
      </c>
      <c r="P5868" s="5">
        <v>0.58125000000000004</v>
      </c>
      <c r="Q5868" s="5">
        <v>0.58750000000000002</v>
      </c>
      <c r="R5868">
        <v>23</v>
      </c>
      <c r="S5868" t="s">
        <v>33</v>
      </c>
      <c r="T5868">
        <v>3</v>
      </c>
      <c r="U5868">
        <v>12</v>
      </c>
      <c r="X5868" t="str">
        <f>VLOOKUP($S5868,Taxonomic!A:D,2,FALSE)</f>
        <v>pomacentridae</v>
      </c>
      <c r="Y5868" t="str">
        <f>VLOOKUP(S5868,Taxonomic!A:D,3,FALSE)</f>
        <v>abudefduf</v>
      </c>
      <c r="Z5868" t="str">
        <f>VLOOKUP(S5868,Taxonomic!A:D,4,FALSE)</f>
        <v>saxatilis</v>
      </c>
    </row>
    <row r="5869" spans="1:26" x14ac:dyDescent="0.2">
      <c r="A5869" t="s">
        <v>30</v>
      </c>
      <c r="B5869" t="s">
        <v>59</v>
      </c>
      <c r="C5869" t="s">
        <v>208</v>
      </c>
      <c r="D5869">
        <v>2021</v>
      </c>
      <c r="E5869">
        <v>2</v>
      </c>
      <c r="F5869" s="8">
        <v>2</v>
      </c>
      <c r="G5869" t="s">
        <v>455</v>
      </c>
      <c r="H5869" t="s">
        <v>151</v>
      </c>
      <c r="I5869">
        <f>VLOOKUP(B5869,Information_sites!D:E,2,FALSE)</f>
        <v>-24.097747999999999</v>
      </c>
      <c r="J5869">
        <f>VLOOKUP(B5869,Information_sites!D:F,3,FALSE)</f>
        <v>-45.688487000000002</v>
      </c>
      <c r="K5869">
        <v>15</v>
      </c>
      <c r="L5869">
        <v>134</v>
      </c>
      <c r="M5869">
        <v>40</v>
      </c>
      <c r="N5869">
        <v>2.9</v>
      </c>
      <c r="O5869">
        <v>12</v>
      </c>
      <c r="P5869" s="5">
        <v>0.58125000000000004</v>
      </c>
      <c r="Q5869" s="5">
        <v>0.58750000000000002</v>
      </c>
      <c r="R5869">
        <v>23</v>
      </c>
      <c r="S5869" t="s">
        <v>33</v>
      </c>
      <c r="T5869">
        <v>18</v>
      </c>
      <c r="U5869">
        <v>15</v>
      </c>
      <c r="X5869" t="str">
        <f>VLOOKUP($S5869,Taxonomic!A:D,2,FALSE)</f>
        <v>pomacentridae</v>
      </c>
      <c r="Y5869" t="str">
        <f>VLOOKUP(S5869,Taxonomic!A:D,3,FALSE)</f>
        <v>abudefduf</v>
      </c>
      <c r="Z5869" t="str">
        <f>VLOOKUP(S5869,Taxonomic!A:D,4,FALSE)</f>
        <v>saxatilis</v>
      </c>
    </row>
    <row r="5870" spans="1:26" x14ac:dyDescent="0.2">
      <c r="A5870" t="s">
        <v>30</v>
      </c>
      <c r="B5870" t="s">
        <v>59</v>
      </c>
      <c r="C5870" t="s">
        <v>208</v>
      </c>
      <c r="D5870">
        <v>2021</v>
      </c>
      <c r="E5870">
        <v>2</v>
      </c>
      <c r="F5870" s="8">
        <v>2</v>
      </c>
      <c r="G5870" t="s">
        <v>455</v>
      </c>
      <c r="H5870" t="s">
        <v>151</v>
      </c>
      <c r="I5870">
        <f>VLOOKUP(B5870,Information_sites!D:E,2,FALSE)</f>
        <v>-24.097747999999999</v>
      </c>
      <c r="J5870">
        <f>VLOOKUP(B5870,Information_sites!D:F,3,FALSE)</f>
        <v>-45.688487000000002</v>
      </c>
      <c r="K5870">
        <v>15</v>
      </c>
      <c r="L5870">
        <v>134</v>
      </c>
      <c r="M5870">
        <v>40</v>
      </c>
      <c r="N5870">
        <v>2.9</v>
      </c>
      <c r="O5870">
        <v>12</v>
      </c>
      <c r="P5870" s="5">
        <v>0.58125000000000004</v>
      </c>
      <c r="Q5870" s="5">
        <v>0.58750000000000002</v>
      </c>
      <c r="R5870">
        <v>23</v>
      </c>
      <c r="S5870" t="s">
        <v>33</v>
      </c>
      <c r="T5870">
        <v>9</v>
      </c>
      <c r="U5870">
        <v>17</v>
      </c>
      <c r="X5870" t="str">
        <f>VLOOKUP($S5870,Taxonomic!A:D,2,FALSE)</f>
        <v>pomacentridae</v>
      </c>
      <c r="Y5870" t="str">
        <f>VLOOKUP(S5870,Taxonomic!A:D,3,FALSE)</f>
        <v>abudefduf</v>
      </c>
      <c r="Z5870" t="str">
        <f>VLOOKUP(S5870,Taxonomic!A:D,4,FALSE)</f>
        <v>saxatilis</v>
      </c>
    </row>
    <row r="5871" spans="1:26" x14ac:dyDescent="0.2">
      <c r="A5871" t="s">
        <v>30</v>
      </c>
      <c r="B5871" t="s">
        <v>59</v>
      </c>
      <c r="C5871" t="s">
        <v>208</v>
      </c>
      <c r="D5871">
        <v>2021</v>
      </c>
      <c r="E5871">
        <v>2</v>
      </c>
      <c r="F5871" s="8">
        <v>2</v>
      </c>
      <c r="G5871" t="s">
        <v>455</v>
      </c>
      <c r="H5871" t="s">
        <v>151</v>
      </c>
      <c r="I5871">
        <f>VLOOKUP(B5871,Information_sites!D:E,2,FALSE)</f>
        <v>-24.097747999999999</v>
      </c>
      <c r="J5871">
        <f>VLOOKUP(B5871,Information_sites!D:F,3,FALSE)</f>
        <v>-45.688487000000002</v>
      </c>
      <c r="K5871">
        <v>15</v>
      </c>
      <c r="L5871">
        <v>134</v>
      </c>
      <c r="M5871">
        <v>40</v>
      </c>
      <c r="N5871">
        <v>2.9</v>
      </c>
      <c r="O5871">
        <v>12</v>
      </c>
      <c r="P5871" s="5">
        <v>0.58125000000000004</v>
      </c>
      <c r="Q5871" s="5">
        <v>0.58750000000000002</v>
      </c>
      <c r="R5871">
        <v>23</v>
      </c>
      <c r="S5871" t="s">
        <v>125</v>
      </c>
      <c r="T5871">
        <v>1</v>
      </c>
      <c r="U5871">
        <v>12</v>
      </c>
      <c r="X5871" t="str">
        <f>VLOOKUP($S5871,Taxonomic!A:D,2,FALSE)</f>
        <v>mullidae</v>
      </c>
      <c r="Y5871" t="str">
        <f>VLOOKUP(S5871,Taxonomic!A:D,3,FALSE)</f>
        <v>pseudupeneus</v>
      </c>
      <c r="Z5871" t="str">
        <f>VLOOKUP(S5871,Taxonomic!A:D,4,FALSE)</f>
        <v>maculatus</v>
      </c>
    </row>
    <row r="5872" spans="1:26" x14ac:dyDescent="0.2">
      <c r="A5872" t="s">
        <v>30</v>
      </c>
      <c r="B5872" t="s">
        <v>59</v>
      </c>
      <c r="C5872" t="s">
        <v>208</v>
      </c>
      <c r="D5872">
        <v>2021</v>
      </c>
      <c r="E5872">
        <v>2</v>
      </c>
      <c r="F5872" s="8">
        <v>2</v>
      </c>
      <c r="G5872" t="s">
        <v>455</v>
      </c>
      <c r="H5872" t="s">
        <v>151</v>
      </c>
      <c r="I5872">
        <f>VLOOKUP(B5872,Information_sites!D:E,2,FALSE)</f>
        <v>-24.097747999999999</v>
      </c>
      <c r="J5872">
        <f>VLOOKUP(B5872,Information_sites!D:F,3,FALSE)</f>
        <v>-45.688487000000002</v>
      </c>
      <c r="K5872">
        <v>15</v>
      </c>
      <c r="L5872">
        <v>134</v>
      </c>
      <c r="M5872">
        <v>40</v>
      </c>
      <c r="N5872">
        <v>2.9</v>
      </c>
      <c r="O5872">
        <v>12</v>
      </c>
      <c r="P5872" s="5">
        <v>0.58125000000000004</v>
      </c>
      <c r="Q5872" s="5">
        <v>0.58750000000000002</v>
      </c>
      <c r="R5872">
        <v>23</v>
      </c>
      <c r="S5872" t="s">
        <v>125</v>
      </c>
      <c r="T5872">
        <v>1</v>
      </c>
      <c r="U5872">
        <v>18</v>
      </c>
      <c r="X5872" t="str">
        <f>VLOOKUP($S5872,Taxonomic!A:D,2,FALSE)</f>
        <v>mullidae</v>
      </c>
      <c r="Y5872" t="str">
        <f>VLOOKUP(S5872,Taxonomic!A:D,3,FALSE)</f>
        <v>pseudupeneus</v>
      </c>
      <c r="Z5872" t="str">
        <f>VLOOKUP(S5872,Taxonomic!A:D,4,FALSE)</f>
        <v>maculatus</v>
      </c>
    </row>
    <row r="5873" spans="1:26" x14ac:dyDescent="0.2">
      <c r="A5873" t="s">
        <v>30</v>
      </c>
      <c r="B5873" t="s">
        <v>59</v>
      </c>
      <c r="C5873" t="s">
        <v>208</v>
      </c>
      <c r="D5873">
        <v>2021</v>
      </c>
      <c r="E5873">
        <v>2</v>
      </c>
      <c r="F5873" s="8">
        <v>2</v>
      </c>
      <c r="G5873" t="s">
        <v>455</v>
      </c>
      <c r="H5873" t="s">
        <v>151</v>
      </c>
      <c r="I5873">
        <f>VLOOKUP(B5873,Information_sites!D:E,2,FALSE)</f>
        <v>-24.097747999999999</v>
      </c>
      <c r="J5873">
        <f>VLOOKUP(B5873,Information_sites!D:F,3,FALSE)</f>
        <v>-45.688487000000002</v>
      </c>
      <c r="K5873">
        <v>15</v>
      </c>
      <c r="L5873">
        <v>134</v>
      </c>
      <c r="M5873">
        <v>40</v>
      </c>
      <c r="N5873">
        <v>2.9</v>
      </c>
      <c r="O5873">
        <v>12</v>
      </c>
      <c r="P5873" s="5">
        <v>0.58125000000000004</v>
      </c>
      <c r="Q5873" s="5">
        <v>0.58750000000000002</v>
      </c>
      <c r="R5873">
        <v>23</v>
      </c>
      <c r="S5873" t="s">
        <v>40</v>
      </c>
      <c r="T5873">
        <v>1</v>
      </c>
      <c r="U5873">
        <v>5</v>
      </c>
      <c r="X5873" t="str">
        <f>VLOOKUP($S5873,Taxonomic!A:D,2,FALSE)</f>
        <v>labridae</v>
      </c>
      <c r="Y5873" t="str">
        <f>VLOOKUP(S5873,Taxonomic!A:D,3,FALSE)</f>
        <v>halichoeres</v>
      </c>
      <c r="Z5873" t="str">
        <f>VLOOKUP(S5873,Taxonomic!A:D,4,FALSE)</f>
        <v>poeyi</v>
      </c>
    </row>
    <row r="5874" spans="1:26" x14ac:dyDescent="0.2">
      <c r="A5874" t="s">
        <v>30</v>
      </c>
      <c r="B5874" t="s">
        <v>59</v>
      </c>
      <c r="C5874" t="s">
        <v>208</v>
      </c>
      <c r="D5874">
        <v>2021</v>
      </c>
      <c r="E5874">
        <v>2</v>
      </c>
      <c r="F5874" s="8">
        <v>2</v>
      </c>
      <c r="G5874" t="s">
        <v>455</v>
      </c>
      <c r="H5874" t="s">
        <v>151</v>
      </c>
      <c r="I5874">
        <f>VLOOKUP(B5874,Information_sites!D:E,2,FALSE)</f>
        <v>-24.097747999999999</v>
      </c>
      <c r="J5874">
        <f>VLOOKUP(B5874,Information_sites!D:F,3,FALSE)</f>
        <v>-45.688487000000002</v>
      </c>
      <c r="K5874">
        <v>15</v>
      </c>
      <c r="L5874">
        <v>134</v>
      </c>
      <c r="M5874">
        <v>40</v>
      </c>
      <c r="N5874">
        <v>2.9</v>
      </c>
      <c r="O5874">
        <v>12</v>
      </c>
      <c r="P5874" s="5">
        <v>0.58125000000000004</v>
      </c>
      <c r="Q5874" s="5">
        <v>0.58750000000000002</v>
      </c>
      <c r="R5874">
        <v>23</v>
      </c>
      <c r="S5874" t="s">
        <v>56</v>
      </c>
      <c r="T5874">
        <v>2</v>
      </c>
      <c r="U5874">
        <v>5</v>
      </c>
      <c r="V5874" t="s">
        <v>142</v>
      </c>
      <c r="X5874" t="str">
        <f>VLOOKUP($S5874,Taxonomic!A:D,2,FALSE)</f>
        <v>scaridae</v>
      </c>
      <c r="Y5874" t="str">
        <f>VLOOKUP(S5874,Taxonomic!A:D,3,FALSE)</f>
        <v>sparisoma</v>
      </c>
      <c r="Z5874" t="str">
        <f>VLOOKUP(S5874,Taxonomic!A:D,4,FALSE)</f>
        <v>axillare</v>
      </c>
    </row>
    <row r="5875" spans="1:26" x14ac:dyDescent="0.2">
      <c r="A5875" t="s">
        <v>30</v>
      </c>
      <c r="B5875" t="s">
        <v>59</v>
      </c>
      <c r="C5875" t="s">
        <v>208</v>
      </c>
      <c r="D5875">
        <v>2021</v>
      </c>
      <c r="E5875">
        <v>2</v>
      </c>
      <c r="F5875" s="8">
        <v>2</v>
      </c>
      <c r="G5875" t="s">
        <v>455</v>
      </c>
      <c r="H5875" t="s">
        <v>151</v>
      </c>
      <c r="I5875">
        <f>VLOOKUP(B5875,Information_sites!D:E,2,FALSE)</f>
        <v>-24.097747999999999</v>
      </c>
      <c r="J5875">
        <f>VLOOKUP(B5875,Information_sites!D:F,3,FALSE)</f>
        <v>-45.688487000000002</v>
      </c>
      <c r="K5875">
        <v>15</v>
      </c>
      <c r="L5875">
        <v>134</v>
      </c>
      <c r="M5875">
        <v>40</v>
      </c>
      <c r="N5875">
        <v>2.9</v>
      </c>
      <c r="O5875">
        <v>12</v>
      </c>
      <c r="P5875" s="5">
        <v>0.58125000000000004</v>
      </c>
      <c r="Q5875" s="5">
        <v>0.58750000000000002</v>
      </c>
      <c r="R5875">
        <v>23</v>
      </c>
      <c r="S5875" t="s">
        <v>70</v>
      </c>
      <c r="T5875">
        <v>3</v>
      </c>
      <c r="U5875">
        <v>15</v>
      </c>
      <c r="X5875" t="str">
        <f>VLOOKUP($S5875,Taxonomic!A:D,2,FALSE)</f>
        <v>pempheridae</v>
      </c>
      <c r="Y5875" t="str">
        <f>VLOOKUP(S5875,Taxonomic!A:D,3,FALSE)</f>
        <v>pempheris</v>
      </c>
      <c r="Z5875" t="str">
        <f>VLOOKUP(S5875,Taxonomic!A:D,4,FALSE)</f>
        <v>schomburgkii</v>
      </c>
    </row>
    <row r="5876" spans="1:26" x14ac:dyDescent="0.2">
      <c r="A5876" t="s">
        <v>30</v>
      </c>
      <c r="B5876" t="s">
        <v>59</v>
      </c>
      <c r="C5876" t="s">
        <v>208</v>
      </c>
      <c r="D5876">
        <v>2021</v>
      </c>
      <c r="E5876">
        <v>2</v>
      </c>
      <c r="F5876" s="8">
        <v>2</v>
      </c>
      <c r="G5876" t="s">
        <v>455</v>
      </c>
      <c r="H5876" t="s">
        <v>151</v>
      </c>
      <c r="I5876">
        <f>VLOOKUP(B5876,Information_sites!D:E,2,FALSE)</f>
        <v>-24.097747999999999</v>
      </c>
      <c r="J5876">
        <f>VLOOKUP(B5876,Information_sites!D:F,3,FALSE)</f>
        <v>-45.688487000000002</v>
      </c>
      <c r="K5876">
        <v>15</v>
      </c>
      <c r="L5876">
        <v>134</v>
      </c>
      <c r="M5876">
        <v>40</v>
      </c>
      <c r="N5876">
        <v>2.9</v>
      </c>
      <c r="O5876">
        <v>12</v>
      </c>
      <c r="P5876" s="5">
        <v>0.58125000000000004</v>
      </c>
      <c r="Q5876" s="5">
        <v>0.58750000000000002</v>
      </c>
      <c r="R5876">
        <v>23</v>
      </c>
      <c r="S5876" t="s">
        <v>123</v>
      </c>
      <c r="T5876">
        <v>1</v>
      </c>
      <c r="U5876">
        <v>38</v>
      </c>
      <c r="X5876" t="str">
        <f>VLOOKUP($S5876,Taxonomic!A:D,2,FALSE)</f>
        <v>monacanthidae</v>
      </c>
      <c r="Y5876" t="str">
        <f>VLOOKUP(S5876,Taxonomic!A:D,3,FALSE)</f>
        <v>cantherhines</v>
      </c>
      <c r="Z5876" t="str">
        <f>VLOOKUP(S5876,Taxonomic!A:D,4,FALSE)</f>
        <v>macrocerus</v>
      </c>
    </row>
    <row r="5877" spans="1:26" x14ac:dyDescent="0.2">
      <c r="A5877" t="s">
        <v>30</v>
      </c>
      <c r="B5877" t="s">
        <v>59</v>
      </c>
      <c r="C5877" t="s">
        <v>208</v>
      </c>
      <c r="D5877">
        <v>2021</v>
      </c>
      <c r="E5877">
        <v>2</v>
      </c>
      <c r="F5877" s="8">
        <v>2</v>
      </c>
      <c r="G5877" t="s">
        <v>455</v>
      </c>
      <c r="H5877" t="s">
        <v>151</v>
      </c>
      <c r="I5877">
        <f>VLOOKUP(B5877,Information_sites!D:E,2,FALSE)</f>
        <v>-24.097747999999999</v>
      </c>
      <c r="J5877">
        <f>VLOOKUP(B5877,Information_sites!D:F,3,FALSE)</f>
        <v>-45.688487000000002</v>
      </c>
      <c r="K5877">
        <v>15</v>
      </c>
      <c r="L5877">
        <v>134</v>
      </c>
      <c r="M5877">
        <v>40</v>
      </c>
      <c r="N5877">
        <v>2.9</v>
      </c>
      <c r="O5877">
        <v>12</v>
      </c>
      <c r="P5877" s="5">
        <v>0.58125000000000004</v>
      </c>
      <c r="Q5877" s="5">
        <v>0.58750000000000002</v>
      </c>
      <c r="R5877">
        <v>23</v>
      </c>
      <c r="S5877" t="s">
        <v>85</v>
      </c>
      <c r="T5877">
        <v>1</v>
      </c>
      <c r="U5877">
        <v>23</v>
      </c>
      <c r="X5877" t="str">
        <f>VLOOKUP($S5877,Taxonomic!A:D,2,FALSE)</f>
        <v>carangidae</v>
      </c>
      <c r="Y5877" t="str">
        <f>VLOOKUP(S5877,Taxonomic!A:D,3,FALSE)</f>
        <v>caranx</v>
      </c>
      <c r="Z5877" t="str">
        <f>VLOOKUP(S5877,Taxonomic!A:D,4,FALSE)</f>
        <v>crysos</v>
      </c>
    </row>
    <row r="5878" spans="1:26" x14ac:dyDescent="0.2">
      <c r="A5878" t="s">
        <v>30</v>
      </c>
      <c r="B5878" t="s">
        <v>59</v>
      </c>
      <c r="C5878" t="s">
        <v>208</v>
      </c>
      <c r="D5878">
        <v>2021</v>
      </c>
      <c r="E5878">
        <v>2</v>
      </c>
      <c r="F5878" s="8">
        <v>2</v>
      </c>
      <c r="G5878" t="s">
        <v>455</v>
      </c>
      <c r="H5878" t="s">
        <v>151</v>
      </c>
      <c r="I5878">
        <f>VLOOKUP(B5878,Information_sites!D:E,2,FALSE)</f>
        <v>-24.097747999999999</v>
      </c>
      <c r="J5878">
        <f>VLOOKUP(B5878,Information_sites!D:F,3,FALSE)</f>
        <v>-45.688487000000002</v>
      </c>
      <c r="K5878">
        <v>15</v>
      </c>
      <c r="L5878">
        <v>134</v>
      </c>
      <c r="M5878">
        <v>40</v>
      </c>
      <c r="N5878">
        <v>2.9</v>
      </c>
      <c r="O5878">
        <v>12</v>
      </c>
      <c r="P5878" s="5">
        <v>0.58125000000000004</v>
      </c>
      <c r="Q5878" s="5">
        <v>0.58750000000000002</v>
      </c>
      <c r="R5878">
        <v>23</v>
      </c>
      <c r="S5878" t="s">
        <v>85</v>
      </c>
      <c r="T5878">
        <v>1</v>
      </c>
      <c r="U5878">
        <v>25</v>
      </c>
      <c r="X5878" t="str">
        <f>VLOOKUP($S5878,Taxonomic!A:D,2,FALSE)</f>
        <v>carangidae</v>
      </c>
      <c r="Y5878" t="str">
        <f>VLOOKUP(S5878,Taxonomic!A:D,3,FALSE)</f>
        <v>caranx</v>
      </c>
      <c r="Z5878" t="str">
        <f>VLOOKUP(S5878,Taxonomic!A:D,4,FALSE)</f>
        <v>crysos</v>
      </c>
    </row>
    <row r="5879" spans="1:26" x14ac:dyDescent="0.2">
      <c r="A5879" t="s">
        <v>30</v>
      </c>
      <c r="B5879" t="s">
        <v>59</v>
      </c>
      <c r="C5879" t="s">
        <v>208</v>
      </c>
      <c r="D5879">
        <v>2021</v>
      </c>
      <c r="E5879">
        <v>2</v>
      </c>
      <c r="F5879" s="8">
        <v>2</v>
      </c>
      <c r="G5879" t="s">
        <v>455</v>
      </c>
      <c r="H5879" t="s">
        <v>151</v>
      </c>
      <c r="I5879">
        <f>VLOOKUP(B5879,Information_sites!D:E,2,FALSE)</f>
        <v>-24.097747999999999</v>
      </c>
      <c r="J5879">
        <f>VLOOKUP(B5879,Information_sites!D:F,3,FALSE)</f>
        <v>-45.688487000000002</v>
      </c>
      <c r="K5879">
        <v>15</v>
      </c>
      <c r="L5879">
        <v>134</v>
      </c>
      <c r="M5879">
        <v>40</v>
      </c>
      <c r="N5879">
        <v>2.9</v>
      </c>
      <c r="O5879">
        <v>12</v>
      </c>
      <c r="P5879" s="5">
        <v>0.58125000000000004</v>
      </c>
      <c r="Q5879" s="5">
        <v>0.58750000000000002</v>
      </c>
      <c r="R5879">
        <v>23</v>
      </c>
      <c r="S5879" t="s">
        <v>77</v>
      </c>
      <c r="T5879">
        <v>1</v>
      </c>
      <c r="U5879">
        <v>40</v>
      </c>
      <c r="V5879" t="s">
        <v>157</v>
      </c>
      <c r="X5879" t="str">
        <f>VLOOKUP($S5879,Taxonomic!A:D,2,FALSE)</f>
        <v>scaridae</v>
      </c>
      <c r="Y5879" t="str">
        <f>VLOOKUP(S5879,Taxonomic!A:D,3,FALSE)</f>
        <v>scarus</v>
      </c>
      <c r="Z5879" t="str">
        <f>VLOOKUP(S5879,Taxonomic!A:D,4,FALSE)</f>
        <v>zelindae</v>
      </c>
    </row>
    <row r="5880" spans="1:26" x14ac:dyDescent="0.2">
      <c r="A5880" t="s">
        <v>30</v>
      </c>
      <c r="B5880" t="s">
        <v>59</v>
      </c>
      <c r="C5880" t="s">
        <v>208</v>
      </c>
      <c r="D5880">
        <v>2021</v>
      </c>
      <c r="E5880">
        <v>2</v>
      </c>
      <c r="F5880" s="8">
        <v>2</v>
      </c>
      <c r="G5880" t="s">
        <v>455</v>
      </c>
      <c r="H5880" t="s">
        <v>151</v>
      </c>
      <c r="I5880">
        <f>VLOOKUP(B5880,Information_sites!D:E,2,FALSE)</f>
        <v>-24.097747999999999</v>
      </c>
      <c r="J5880">
        <f>VLOOKUP(B5880,Information_sites!D:F,3,FALSE)</f>
        <v>-45.688487000000002</v>
      </c>
      <c r="K5880">
        <v>15</v>
      </c>
      <c r="L5880">
        <v>134</v>
      </c>
      <c r="M5880">
        <v>40</v>
      </c>
      <c r="N5880">
        <v>2.9</v>
      </c>
      <c r="O5880">
        <v>12</v>
      </c>
      <c r="P5880" s="5">
        <v>0.58125000000000004</v>
      </c>
      <c r="Q5880" s="5">
        <v>0.58750000000000002</v>
      </c>
      <c r="R5880">
        <v>23</v>
      </c>
      <c r="S5880" t="s">
        <v>35</v>
      </c>
      <c r="T5880">
        <v>1</v>
      </c>
      <c r="U5880">
        <v>32</v>
      </c>
      <c r="X5880" t="str">
        <f>VLOOKUP($S5880,Taxonomic!A:D,2,FALSE)</f>
        <v>labridae</v>
      </c>
      <c r="Y5880" t="str">
        <f>VLOOKUP(S5880,Taxonomic!A:D,3,FALSE)</f>
        <v>bodianus</v>
      </c>
      <c r="Z5880" t="str">
        <f>VLOOKUP(S5880,Taxonomic!A:D,4,FALSE)</f>
        <v>rufus</v>
      </c>
    </row>
    <row r="5881" spans="1:26" x14ac:dyDescent="0.2">
      <c r="A5881" t="s">
        <v>30</v>
      </c>
      <c r="B5881" t="s">
        <v>59</v>
      </c>
      <c r="C5881" t="s">
        <v>208</v>
      </c>
      <c r="D5881">
        <v>2021</v>
      </c>
      <c r="E5881">
        <v>2</v>
      </c>
      <c r="F5881" s="8">
        <v>2</v>
      </c>
      <c r="G5881" t="s">
        <v>455</v>
      </c>
      <c r="H5881" t="s">
        <v>151</v>
      </c>
      <c r="I5881">
        <f>VLOOKUP(B5881,Information_sites!D:E,2,FALSE)</f>
        <v>-24.097747999999999</v>
      </c>
      <c r="J5881">
        <f>VLOOKUP(B5881,Information_sites!D:F,3,FALSE)</f>
        <v>-45.688487000000002</v>
      </c>
      <c r="K5881">
        <v>15</v>
      </c>
      <c r="L5881">
        <v>134</v>
      </c>
      <c r="M5881">
        <v>40</v>
      </c>
      <c r="N5881">
        <v>2.9</v>
      </c>
      <c r="O5881">
        <v>12</v>
      </c>
      <c r="P5881" s="5">
        <v>0.58125000000000004</v>
      </c>
      <c r="Q5881" s="5">
        <v>0.58750000000000002</v>
      </c>
      <c r="R5881">
        <v>23</v>
      </c>
      <c r="S5881" t="s">
        <v>75</v>
      </c>
      <c r="T5881">
        <v>1</v>
      </c>
      <c r="U5881">
        <v>13</v>
      </c>
      <c r="X5881" t="str">
        <f>VLOOKUP($S5881,Taxonomic!A:D,2,FALSE)</f>
        <v>labridae</v>
      </c>
      <c r="Y5881" t="str">
        <f>VLOOKUP(S5881,Taxonomic!A:D,3,FALSE)</f>
        <v>halichoeres</v>
      </c>
      <c r="Z5881" t="str">
        <f>VLOOKUP(S5881,Taxonomic!A:D,4,FALSE)</f>
        <v>brasiliensis</v>
      </c>
    </row>
    <row r="5882" spans="1:26" x14ac:dyDescent="0.2">
      <c r="A5882" t="s">
        <v>30</v>
      </c>
      <c r="B5882" t="s">
        <v>59</v>
      </c>
      <c r="C5882" t="s">
        <v>208</v>
      </c>
      <c r="D5882">
        <v>2021</v>
      </c>
      <c r="E5882">
        <v>2</v>
      </c>
      <c r="F5882" s="8">
        <v>2</v>
      </c>
      <c r="G5882" t="s">
        <v>455</v>
      </c>
      <c r="H5882" t="s">
        <v>151</v>
      </c>
      <c r="I5882">
        <f>VLOOKUP(B5882,Information_sites!D:E,2,FALSE)</f>
        <v>-24.097747999999999</v>
      </c>
      <c r="J5882">
        <f>VLOOKUP(B5882,Information_sites!D:F,3,FALSE)</f>
        <v>-45.688487000000002</v>
      </c>
      <c r="K5882">
        <v>15</v>
      </c>
      <c r="L5882">
        <v>134</v>
      </c>
      <c r="M5882">
        <v>40</v>
      </c>
      <c r="N5882">
        <v>2.9</v>
      </c>
      <c r="O5882">
        <v>12</v>
      </c>
      <c r="P5882" s="5">
        <v>0.58125000000000004</v>
      </c>
      <c r="Q5882" s="5">
        <v>0.58750000000000002</v>
      </c>
      <c r="R5882">
        <v>23</v>
      </c>
      <c r="S5882" t="s">
        <v>75</v>
      </c>
      <c r="T5882">
        <v>1</v>
      </c>
      <c r="U5882">
        <v>25</v>
      </c>
      <c r="X5882" t="str">
        <f>VLOOKUP($S5882,Taxonomic!A:D,2,FALSE)</f>
        <v>labridae</v>
      </c>
      <c r="Y5882" t="str">
        <f>VLOOKUP(S5882,Taxonomic!A:D,3,FALSE)</f>
        <v>halichoeres</v>
      </c>
      <c r="Z5882" t="str">
        <f>VLOOKUP(S5882,Taxonomic!A:D,4,FALSE)</f>
        <v>brasiliensis</v>
      </c>
    </row>
    <row r="5883" spans="1:26" x14ac:dyDescent="0.2">
      <c r="A5883" t="s">
        <v>30</v>
      </c>
      <c r="B5883" t="s">
        <v>59</v>
      </c>
      <c r="C5883" t="s">
        <v>208</v>
      </c>
      <c r="D5883">
        <v>2021</v>
      </c>
      <c r="E5883">
        <v>2</v>
      </c>
      <c r="F5883" s="8">
        <v>2</v>
      </c>
      <c r="G5883" t="s">
        <v>455</v>
      </c>
      <c r="H5883" t="s">
        <v>151</v>
      </c>
      <c r="I5883">
        <f>VLOOKUP(B5883,Information_sites!D:E,2,FALSE)</f>
        <v>-24.097747999999999</v>
      </c>
      <c r="J5883">
        <f>VLOOKUP(B5883,Information_sites!D:F,3,FALSE)</f>
        <v>-45.688487000000002</v>
      </c>
      <c r="K5883">
        <v>15</v>
      </c>
      <c r="L5883">
        <v>134</v>
      </c>
      <c r="M5883">
        <v>40</v>
      </c>
      <c r="N5883">
        <v>2.9</v>
      </c>
      <c r="O5883">
        <v>12</v>
      </c>
      <c r="P5883" s="5">
        <v>0.58125000000000004</v>
      </c>
      <c r="Q5883" s="5">
        <v>0.58750000000000002</v>
      </c>
      <c r="R5883">
        <v>23</v>
      </c>
      <c r="S5883" t="s">
        <v>75</v>
      </c>
      <c r="T5883">
        <v>1</v>
      </c>
      <c r="U5883">
        <v>28</v>
      </c>
      <c r="X5883" t="str">
        <f>VLOOKUP($S5883,Taxonomic!A:D,2,FALSE)</f>
        <v>labridae</v>
      </c>
      <c r="Y5883" t="str">
        <f>VLOOKUP(S5883,Taxonomic!A:D,3,FALSE)</f>
        <v>halichoeres</v>
      </c>
      <c r="Z5883" t="str">
        <f>VLOOKUP(S5883,Taxonomic!A:D,4,FALSE)</f>
        <v>brasiliensis</v>
      </c>
    </row>
    <row r="5884" spans="1:26" x14ac:dyDescent="0.2">
      <c r="A5884" t="s">
        <v>30</v>
      </c>
      <c r="B5884" t="s">
        <v>59</v>
      </c>
      <c r="C5884" t="s">
        <v>208</v>
      </c>
      <c r="D5884">
        <v>2021</v>
      </c>
      <c r="E5884">
        <v>2</v>
      </c>
      <c r="F5884" s="8">
        <v>2</v>
      </c>
      <c r="G5884" t="s">
        <v>455</v>
      </c>
      <c r="H5884" t="s">
        <v>151</v>
      </c>
      <c r="I5884">
        <f>VLOOKUP(B5884,Information_sites!D:E,2,FALSE)</f>
        <v>-24.097747999999999</v>
      </c>
      <c r="J5884">
        <f>VLOOKUP(B5884,Information_sites!D:F,3,FALSE)</f>
        <v>-45.688487000000002</v>
      </c>
      <c r="K5884">
        <v>15</v>
      </c>
      <c r="L5884">
        <v>134</v>
      </c>
      <c r="M5884">
        <v>40</v>
      </c>
      <c r="N5884">
        <v>2.9</v>
      </c>
      <c r="O5884">
        <v>12</v>
      </c>
      <c r="P5884" s="5">
        <v>0.58125000000000004</v>
      </c>
      <c r="Q5884" s="5">
        <v>0.58750000000000002</v>
      </c>
      <c r="R5884">
        <v>23</v>
      </c>
      <c r="S5884" t="s">
        <v>72</v>
      </c>
      <c r="T5884">
        <v>1</v>
      </c>
      <c r="U5884">
        <v>30</v>
      </c>
      <c r="X5884" t="str">
        <f>VLOOKUP($S5884,Taxonomic!A:D,2,FALSE)</f>
        <v>carangidae</v>
      </c>
      <c r="Y5884" t="str">
        <f>VLOOKUP(S5884,Taxonomic!A:D,3,FALSE)</f>
        <v>caranx</v>
      </c>
      <c r="Z5884" t="str">
        <f>VLOOKUP(S5884,Taxonomic!A:D,4,FALSE)</f>
        <v>latus</v>
      </c>
    </row>
    <row r="5885" spans="1:26" x14ac:dyDescent="0.2">
      <c r="A5885" t="s">
        <v>30</v>
      </c>
      <c r="B5885" t="s">
        <v>59</v>
      </c>
      <c r="C5885" t="s">
        <v>208</v>
      </c>
      <c r="D5885">
        <v>2021</v>
      </c>
      <c r="E5885">
        <v>2</v>
      </c>
      <c r="F5885" s="8">
        <v>2</v>
      </c>
      <c r="G5885" t="s">
        <v>455</v>
      </c>
      <c r="H5885" t="s">
        <v>151</v>
      </c>
      <c r="I5885">
        <f>VLOOKUP(B5885,Information_sites!D:E,2,FALSE)</f>
        <v>-24.097747999999999</v>
      </c>
      <c r="J5885">
        <f>VLOOKUP(B5885,Information_sites!D:F,3,FALSE)</f>
        <v>-45.688487000000002</v>
      </c>
      <c r="K5885">
        <v>15</v>
      </c>
      <c r="L5885">
        <v>134</v>
      </c>
      <c r="M5885">
        <v>40</v>
      </c>
      <c r="N5885">
        <v>2.9</v>
      </c>
      <c r="O5885">
        <v>12</v>
      </c>
      <c r="P5885" s="5">
        <v>0.58125000000000004</v>
      </c>
      <c r="Q5885" s="5">
        <v>0.58750000000000002</v>
      </c>
      <c r="R5885">
        <v>23</v>
      </c>
      <c r="S5885" t="s">
        <v>46</v>
      </c>
      <c r="T5885">
        <v>8</v>
      </c>
      <c r="U5885">
        <v>12</v>
      </c>
      <c r="X5885" t="str">
        <f>VLOOKUP($S5885,Taxonomic!A:D,2,FALSE)</f>
        <v>pomacentridae</v>
      </c>
      <c r="Y5885" t="str">
        <f>VLOOKUP(S5885,Taxonomic!A:D,3,FALSE)</f>
        <v>stegastes</v>
      </c>
      <c r="Z5885" t="str">
        <f>VLOOKUP(S5885,Taxonomic!A:D,4,FALSE)</f>
        <v>fuscus</v>
      </c>
    </row>
    <row r="5886" spans="1:26" x14ac:dyDescent="0.2">
      <c r="A5886" t="s">
        <v>30</v>
      </c>
      <c r="B5886" t="s">
        <v>59</v>
      </c>
      <c r="C5886" t="s">
        <v>208</v>
      </c>
      <c r="D5886">
        <v>2021</v>
      </c>
      <c r="E5886">
        <v>2</v>
      </c>
      <c r="F5886" s="8">
        <v>2</v>
      </c>
      <c r="G5886" t="s">
        <v>455</v>
      </c>
      <c r="H5886" t="s">
        <v>151</v>
      </c>
      <c r="I5886">
        <f>VLOOKUP(B5886,Information_sites!D:E,2,FALSE)</f>
        <v>-24.097747999999999</v>
      </c>
      <c r="J5886">
        <f>VLOOKUP(B5886,Information_sites!D:F,3,FALSE)</f>
        <v>-45.688487000000002</v>
      </c>
      <c r="K5886">
        <v>15</v>
      </c>
      <c r="L5886">
        <v>134</v>
      </c>
      <c r="M5886">
        <v>40</v>
      </c>
      <c r="N5886">
        <v>2.9</v>
      </c>
      <c r="O5886">
        <v>12</v>
      </c>
      <c r="P5886" s="5">
        <v>0.58125000000000004</v>
      </c>
      <c r="Q5886" s="5">
        <v>0.58750000000000002</v>
      </c>
      <c r="R5886">
        <v>23</v>
      </c>
      <c r="S5886" t="s">
        <v>46</v>
      </c>
      <c r="T5886">
        <v>1</v>
      </c>
      <c r="U5886">
        <v>15</v>
      </c>
      <c r="X5886" t="str">
        <f>VLOOKUP($S5886,Taxonomic!A:D,2,FALSE)</f>
        <v>pomacentridae</v>
      </c>
      <c r="Y5886" t="str">
        <f>VLOOKUP(S5886,Taxonomic!A:D,3,FALSE)</f>
        <v>stegastes</v>
      </c>
      <c r="Z5886" t="str">
        <f>VLOOKUP(S5886,Taxonomic!A:D,4,FALSE)</f>
        <v>fuscus</v>
      </c>
    </row>
    <row r="5887" spans="1:26" x14ac:dyDescent="0.2">
      <c r="A5887" t="s">
        <v>30</v>
      </c>
      <c r="B5887" t="s">
        <v>59</v>
      </c>
      <c r="C5887" t="s">
        <v>208</v>
      </c>
      <c r="D5887">
        <v>2021</v>
      </c>
      <c r="E5887">
        <v>2</v>
      </c>
      <c r="F5887" s="8">
        <v>2</v>
      </c>
      <c r="G5887" t="s">
        <v>455</v>
      </c>
      <c r="H5887" t="s">
        <v>151</v>
      </c>
      <c r="I5887">
        <f>VLOOKUP(B5887,Information_sites!D:E,2,FALSE)</f>
        <v>-24.097747999999999</v>
      </c>
      <c r="J5887">
        <f>VLOOKUP(B5887,Information_sites!D:F,3,FALSE)</f>
        <v>-45.688487000000002</v>
      </c>
      <c r="K5887">
        <v>15</v>
      </c>
      <c r="L5887">
        <v>134</v>
      </c>
      <c r="M5887">
        <v>40</v>
      </c>
      <c r="N5887">
        <v>2.9</v>
      </c>
      <c r="O5887">
        <v>12</v>
      </c>
      <c r="P5887" s="5">
        <v>0.58125000000000004</v>
      </c>
      <c r="Q5887" s="5">
        <v>0.58750000000000002</v>
      </c>
      <c r="R5887">
        <v>23</v>
      </c>
      <c r="S5887" t="s">
        <v>69</v>
      </c>
      <c r="T5887">
        <v>1</v>
      </c>
      <c r="U5887">
        <v>5</v>
      </c>
      <c r="X5887" t="str">
        <f>VLOOKUP($S5887,Taxonomic!A:D,2,FALSE)</f>
        <v>labrisomidae</v>
      </c>
      <c r="Y5887" t="str">
        <f>VLOOKUP(S5887,Taxonomic!A:D,3,FALSE)</f>
        <v>malacoctenus</v>
      </c>
      <c r="Z5887" t="str">
        <f>VLOOKUP(S5887,Taxonomic!A:D,4,FALSE)</f>
        <v>delalandii</v>
      </c>
    </row>
    <row r="5888" spans="1:26" x14ac:dyDescent="0.2">
      <c r="A5888" t="s">
        <v>30</v>
      </c>
      <c r="B5888" t="s">
        <v>59</v>
      </c>
      <c r="C5888" t="s">
        <v>208</v>
      </c>
      <c r="D5888">
        <v>2021</v>
      </c>
      <c r="E5888">
        <v>2</v>
      </c>
      <c r="F5888" s="8">
        <v>2</v>
      </c>
      <c r="G5888" t="s">
        <v>455</v>
      </c>
      <c r="H5888" t="s">
        <v>151</v>
      </c>
      <c r="I5888">
        <f>VLOOKUP(B5888,Information_sites!D:E,2,FALSE)</f>
        <v>-24.097747999999999</v>
      </c>
      <c r="J5888">
        <f>VLOOKUP(B5888,Information_sites!D:F,3,FALSE)</f>
        <v>-45.688487000000002</v>
      </c>
      <c r="K5888">
        <v>15</v>
      </c>
      <c r="L5888">
        <v>134</v>
      </c>
      <c r="M5888">
        <v>40</v>
      </c>
      <c r="N5888">
        <v>2.9</v>
      </c>
      <c r="O5888">
        <v>12</v>
      </c>
      <c r="P5888" s="5">
        <v>0.58125000000000004</v>
      </c>
      <c r="Q5888" s="5">
        <v>0.58750000000000002</v>
      </c>
      <c r="R5888">
        <v>23</v>
      </c>
      <c r="S5888" t="s">
        <v>37</v>
      </c>
      <c r="T5888">
        <v>2</v>
      </c>
      <c r="U5888">
        <v>2</v>
      </c>
      <c r="X5888" t="str">
        <f>VLOOKUP($S5888,Taxonomic!A:D,2,FALSE)</f>
        <v>chaenopsidae</v>
      </c>
      <c r="Y5888" t="str">
        <f>VLOOKUP(S5888,Taxonomic!A:D,3,FALSE)</f>
        <v>emblemariopsis</v>
      </c>
      <c r="Z5888" t="str">
        <f>VLOOKUP(S5888,Taxonomic!A:D,4,FALSE)</f>
        <v>signifera</v>
      </c>
    </row>
    <row r="5889" spans="1:26" x14ac:dyDescent="0.2">
      <c r="A5889" t="s">
        <v>30</v>
      </c>
      <c r="B5889" t="s">
        <v>59</v>
      </c>
      <c r="C5889" t="s">
        <v>208</v>
      </c>
      <c r="D5889">
        <v>2021</v>
      </c>
      <c r="E5889">
        <v>2</v>
      </c>
      <c r="F5889" s="8">
        <v>2</v>
      </c>
      <c r="G5889" t="s">
        <v>455</v>
      </c>
      <c r="H5889" t="s">
        <v>151</v>
      </c>
      <c r="I5889">
        <f>VLOOKUP(B5889,Information_sites!D:E,2,FALSE)</f>
        <v>-24.097747999999999</v>
      </c>
      <c r="J5889">
        <f>VLOOKUP(B5889,Information_sites!D:F,3,FALSE)</f>
        <v>-45.688487000000002</v>
      </c>
      <c r="K5889">
        <v>15</v>
      </c>
      <c r="L5889">
        <v>134</v>
      </c>
      <c r="M5889">
        <v>40</v>
      </c>
      <c r="N5889">
        <v>2.9</v>
      </c>
      <c r="O5889">
        <v>12</v>
      </c>
      <c r="P5889" s="5">
        <v>0.58125000000000004</v>
      </c>
      <c r="Q5889" s="5">
        <v>0.58750000000000002</v>
      </c>
      <c r="R5889">
        <v>23</v>
      </c>
      <c r="S5889" t="s">
        <v>92</v>
      </c>
      <c r="T5889">
        <v>1</v>
      </c>
      <c r="U5889">
        <v>5</v>
      </c>
      <c r="X5889" t="str">
        <f>VLOOKUP($S5889,Taxonomic!A:D,2,FALSE)</f>
        <v>labrisomidae</v>
      </c>
      <c r="Y5889" t="str">
        <f>VLOOKUP(S5889,Taxonomic!A:D,3,FALSE)</f>
        <v>gobioclinus</v>
      </c>
      <c r="Z5889" t="str">
        <f>VLOOKUP(S5889,Taxonomic!A:D,4,FALSE)</f>
        <v>kalisherae</v>
      </c>
    </row>
    <row r="5890" spans="1:26" x14ac:dyDescent="0.2">
      <c r="A5890" t="s">
        <v>30</v>
      </c>
      <c r="B5890" t="s">
        <v>59</v>
      </c>
      <c r="C5890" t="s">
        <v>208</v>
      </c>
      <c r="D5890">
        <v>2021</v>
      </c>
      <c r="E5890">
        <v>2</v>
      </c>
      <c r="F5890" s="8">
        <v>2</v>
      </c>
      <c r="G5890" t="s">
        <v>455</v>
      </c>
      <c r="H5890" t="s">
        <v>151</v>
      </c>
      <c r="I5890">
        <f>VLOOKUP(B5890,Information_sites!D:E,2,FALSE)</f>
        <v>-24.097747999999999</v>
      </c>
      <c r="J5890">
        <f>VLOOKUP(B5890,Information_sites!D:F,3,FALSE)</f>
        <v>-45.688487000000002</v>
      </c>
      <c r="K5890">
        <v>15</v>
      </c>
      <c r="L5890">
        <v>134</v>
      </c>
      <c r="M5890">
        <v>40</v>
      </c>
      <c r="N5890">
        <v>2.9</v>
      </c>
      <c r="O5890">
        <v>12</v>
      </c>
      <c r="P5890" s="5">
        <v>0.58125000000000004</v>
      </c>
      <c r="Q5890" s="5">
        <v>0.58750000000000002</v>
      </c>
      <c r="R5890">
        <v>23</v>
      </c>
      <c r="S5890" t="s">
        <v>55</v>
      </c>
      <c r="T5890">
        <v>1</v>
      </c>
      <c r="U5890">
        <v>3</v>
      </c>
      <c r="X5890" t="str">
        <f>VLOOKUP($S5890,Taxonomic!A:D,2,FALSE)</f>
        <v>blenniidae</v>
      </c>
      <c r="Y5890" t="str">
        <f>VLOOKUP(S5890,Taxonomic!A:D,3,FALSE)</f>
        <v>parablennius</v>
      </c>
      <c r="Z5890" t="str">
        <f>VLOOKUP(S5890,Taxonomic!A:D,4,FALSE)</f>
        <v>pilicornis</v>
      </c>
    </row>
    <row r="5891" spans="1:26" x14ac:dyDescent="0.2">
      <c r="A5891" t="s">
        <v>30</v>
      </c>
      <c r="B5891" t="s">
        <v>59</v>
      </c>
      <c r="C5891" t="s">
        <v>208</v>
      </c>
      <c r="D5891">
        <v>2021</v>
      </c>
      <c r="E5891">
        <v>2</v>
      </c>
      <c r="F5891" s="8">
        <v>2</v>
      </c>
      <c r="G5891" t="s">
        <v>455</v>
      </c>
      <c r="H5891" t="s">
        <v>151</v>
      </c>
      <c r="I5891">
        <f>VLOOKUP(B5891,Information_sites!D:E,2,FALSE)</f>
        <v>-24.097747999999999</v>
      </c>
      <c r="J5891">
        <f>VLOOKUP(B5891,Information_sites!D:F,3,FALSE)</f>
        <v>-45.688487000000002</v>
      </c>
      <c r="K5891">
        <v>15</v>
      </c>
      <c r="L5891">
        <v>134</v>
      </c>
      <c r="M5891">
        <v>40</v>
      </c>
      <c r="N5891">
        <v>2.9</v>
      </c>
      <c r="O5891">
        <v>12</v>
      </c>
      <c r="P5891" s="5">
        <v>0.58125000000000004</v>
      </c>
      <c r="Q5891" s="5">
        <v>0.58750000000000002</v>
      </c>
      <c r="R5891">
        <v>23</v>
      </c>
      <c r="S5891" t="s">
        <v>55</v>
      </c>
      <c r="T5891">
        <v>3</v>
      </c>
      <c r="U5891">
        <v>4</v>
      </c>
      <c r="X5891" t="str">
        <f>VLOOKUP($S5891,Taxonomic!A:D,2,FALSE)</f>
        <v>blenniidae</v>
      </c>
      <c r="Y5891" t="str">
        <f>VLOOKUP(S5891,Taxonomic!A:D,3,FALSE)</f>
        <v>parablennius</v>
      </c>
      <c r="Z5891" t="str">
        <f>VLOOKUP(S5891,Taxonomic!A:D,4,FALSE)</f>
        <v>pilicornis</v>
      </c>
    </row>
    <row r="5892" spans="1:26" x14ac:dyDescent="0.2">
      <c r="A5892" t="s">
        <v>30</v>
      </c>
      <c r="B5892" t="s">
        <v>59</v>
      </c>
      <c r="C5892" t="s">
        <v>208</v>
      </c>
      <c r="D5892">
        <v>2021</v>
      </c>
      <c r="E5892">
        <v>2</v>
      </c>
      <c r="F5892" s="8">
        <v>2</v>
      </c>
      <c r="G5892" t="s">
        <v>455</v>
      </c>
      <c r="H5892" t="s">
        <v>151</v>
      </c>
      <c r="I5892">
        <f>VLOOKUP(B5892,Information_sites!D:E,2,FALSE)</f>
        <v>-24.097747999999999</v>
      </c>
      <c r="J5892">
        <f>VLOOKUP(B5892,Information_sites!D:F,3,FALSE)</f>
        <v>-45.688487000000002</v>
      </c>
      <c r="K5892">
        <v>15</v>
      </c>
      <c r="L5892">
        <v>134</v>
      </c>
      <c r="M5892">
        <v>40</v>
      </c>
      <c r="N5892">
        <v>2.9</v>
      </c>
      <c r="O5892">
        <v>12</v>
      </c>
      <c r="P5892" s="5">
        <v>0.58125000000000004</v>
      </c>
      <c r="Q5892" s="5">
        <v>0.58750000000000002</v>
      </c>
      <c r="R5892">
        <v>23</v>
      </c>
      <c r="S5892" t="s">
        <v>55</v>
      </c>
      <c r="T5892">
        <v>4</v>
      </c>
      <c r="U5892">
        <v>5</v>
      </c>
      <c r="X5892" t="str">
        <f>VLOOKUP($S5892,Taxonomic!A:D,2,FALSE)</f>
        <v>blenniidae</v>
      </c>
      <c r="Y5892" t="str">
        <f>VLOOKUP(S5892,Taxonomic!A:D,3,FALSE)</f>
        <v>parablennius</v>
      </c>
      <c r="Z5892" t="str">
        <f>VLOOKUP(S5892,Taxonomic!A:D,4,FALSE)</f>
        <v>pilicornis</v>
      </c>
    </row>
    <row r="5893" spans="1:26" x14ac:dyDescent="0.2">
      <c r="A5893" t="s">
        <v>30</v>
      </c>
      <c r="B5893" t="s">
        <v>59</v>
      </c>
      <c r="C5893" t="s">
        <v>208</v>
      </c>
      <c r="D5893">
        <v>2021</v>
      </c>
      <c r="E5893">
        <v>2</v>
      </c>
      <c r="F5893" s="8">
        <v>2</v>
      </c>
      <c r="G5893" t="s">
        <v>455</v>
      </c>
      <c r="H5893" t="s">
        <v>151</v>
      </c>
      <c r="I5893">
        <f>VLOOKUP(B5893,Information_sites!D:E,2,FALSE)</f>
        <v>-24.097747999999999</v>
      </c>
      <c r="J5893">
        <f>VLOOKUP(B5893,Information_sites!D:F,3,FALSE)</f>
        <v>-45.688487000000002</v>
      </c>
      <c r="K5893">
        <v>15</v>
      </c>
      <c r="L5893">
        <v>134</v>
      </c>
      <c r="M5893">
        <v>40</v>
      </c>
      <c r="N5893">
        <v>2.9</v>
      </c>
      <c r="O5893">
        <v>12</v>
      </c>
      <c r="P5893" s="5">
        <v>0.58125000000000004</v>
      </c>
      <c r="Q5893" s="5">
        <v>0.58750000000000002</v>
      </c>
      <c r="R5893">
        <v>23</v>
      </c>
      <c r="S5893" s="2" t="s">
        <v>205</v>
      </c>
      <c r="T5893">
        <v>1</v>
      </c>
      <c r="U5893">
        <v>4</v>
      </c>
      <c r="X5893" t="str">
        <f>VLOOKUP($S5893,Taxonomic!A:D,2,FALSE)</f>
        <v>labrisomidae</v>
      </c>
      <c r="Y5893" t="str">
        <f>VLOOKUP(S5893,Taxonomic!A:D,3,FALSE)</f>
        <v>malacoctenus</v>
      </c>
      <c r="Z5893" t="str">
        <f>VLOOKUP(S5893,Taxonomic!A:D,4,FALSE)</f>
        <v>zaluari</v>
      </c>
    </row>
    <row r="5894" spans="1:26" x14ac:dyDescent="0.2">
      <c r="A5894" t="s">
        <v>30</v>
      </c>
      <c r="B5894" t="s">
        <v>215</v>
      </c>
      <c r="C5894" t="s">
        <v>197</v>
      </c>
      <c r="D5894">
        <v>2021</v>
      </c>
      <c r="E5894">
        <v>2</v>
      </c>
      <c r="F5894" s="8">
        <v>1</v>
      </c>
      <c r="G5894" t="s">
        <v>455</v>
      </c>
      <c r="H5894" t="s">
        <v>136</v>
      </c>
      <c r="I5894">
        <f>VLOOKUP(B5894,Information_sites!D:E,2,FALSE)</f>
        <v>-24.100999999999999</v>
      </c>
      <c r="J5894">
        <f>VLOOKUP(B5894,Information_sites!D:F,3,FALSE)</f>
        <v>-45.6997</v>
      </c>
      <c r="K5894">
        <v>16</v>
      </c>
      <c r="L5894">
        <v>135</v>
      </c>
      <c r="M5894">
        <v>40</v>
      </c>
      <c r="N5894">
        <v>10</v>
      </c>
      <c r="O5894">
        <v>10</v>
      </c>
      <c r="P5894" s="7">
        <v>0.56111111111111112</v>
      </c>
      <c r="Q5894" s="7">
        <v>0.56458333333333333</v>
      </c>
      <c r="R5894">
        <v>20</v>
      </c>
      <c r="S5894" t="s">
        <v>81</v>
      </c>
      <c r="T5894">
        <v>1</v>
      </c>
      <c r="U5894">
        <v>40</v>
      </c>
      <c r="X5894" t="str">
        <f>VLOOKUP($S5894,Taxonomic!A:D,2,FALSE)</f>
        <v>ostraciidae</v>
      </c>
      <c r="Y5894" t="str">
        <f>VLOOKUP(S5894,Taxonomic!A:D,3,FALSE)</f>
        <v>acanthostracion</v>
      </c>
      <c r="Z5894" t="str">
        <f>VLOOKUP(S5894,Taxonomic!A:D,4,FALSE)</f>
        <v>polygonius</v>
      </c>
    </row>
    <row r="5895" spans="1:26" x14ac:dyDescent="0.2">
      <c r="A5895" t="s">
        <v>30</v>
      </c>
      <c r="B5895" t="s">
        <v>215</v>
      </c>
      <c r="C5895" t="s">
        <v>197</v>
      </c>
      <c r="D5895">
        <v>2021</v>
      </c>
      <c r="E5895">
        <v>2</v>
      </c>
      <c r="F5895" s="8">
        <v>1</v>
      </c>
      <c r="G5895" t="s">
        <v>455</v>
      </c>
      <c r="H5895" t="s">
        <v>136</v>
      </c>
      <c r="I5895">
        <f>VLOOKUP(B5895,Information_sites!D:E,2,FALSE)</f>
        <v>-24.100999999999999</v>
      </c>
      <c r="J5895">
        <f>VLOOKUP(B5895,Information_sites!D:F,3,FALSE)</f>
        <v>-45.6997</v>
      </c>
      <c r="K5895">
        <v>16</v>
      </c>
      <c r="L5895">
        <v>135</v>
      </c>
      <c r="M5895">
        <v>40</v>
      </c>
      <c r="N5895">
        <v>10</v>
      </c>
      <c r="O5895">
        <v>10</v>
      </c>
      <c r="P5895" s="7">
        <v>0.56111111111111112</v>
      </c>
      <c r="Q5895" s="7">
        <v>0.56458333333333333</v>
      </c>
      <c r="R5895">
        <v>20</v>
      </c>
      <c r="S5895" t="s">
        <v>51</v>
      </c>
      <c r="T5895">
        <v>15</v>
      </c>
      <c r="U5895">
        <v>20</v>
      </c>
      <c r="X5895" t="str">
        <f>VLOOKUP($S5895,Taxonomic!A:D,2,FALSE)</f>
        <v>sparidae</v>
      </c>
      <c r="Y5895" t="str">
        <f>VLOOKUP(S5895,Taxonomic!A:D,3,FALSE)</f>
        <v>diplodus</v>
      </c>
      <c r="Z5895" t="str">
        <f>VLOOKUP(S5895,Taxonomic!A:D,4,FALSE)</f>
        <v>argenteus</v>
      </c>
    </row>
    <row r="5896" spans="1:26" x14ac:dyDescent="0.2">
      <c r="A5896" t="s">
        <v>30</v>
      </c>
      <c r="B5896" t="s">
        <v>215</v>
      </c>
      <c r="C5896" t="s">
        <v>197</v>
      </c>
      <c r="D5896">
        <v>2021</v>
      </c>
      <c r="E5896">
        <v>2</v>
      </c>
      <c r="F5896" s="8">
        <v>1</v>
      </c>
      <c r="G5896" t="s">
        <v>455</v>
      </c>
      <c r="H5896" t="s">
        <v>136</v>
      </c>
      <c r="I5896">
        <f>VLOOKUP(B5896,Information_sites!D:E,2,FALSE)</f>
        <v>-24.100999999999999</v>
      </c>
      <c r="J5896">
        <f>VLOOKUP(B5896,Information_sites!D:F,3,FALSE)</f>
        <v>-45.6997</v>
      </c>
      <c r="K5896">
        <v>16</v>
      </c>
      <c r="L5896">
        <v>135</v>
      </c>
      <c r="M5896">
        <v>40</v>
      </c>
      <c r="N5896">
        <v>10</v>
      </c>
      <c r="O5896">
        <v>10</v>
      </c>
      <c r="P5896" s="7">
        <v>0.56111111111111112</v>
      </c>
      <c r="Q5896" s="7">
        <v>0.56458333333333333</v>
      </c>
      <c r="R5896">
        <v>20</v>
      </c>
      <c r="S5896" t="s">
        <v>51</v>
      </c>
      <c r="T5896">
        <v>1</v>
      </c>
      <c r="U5896">
        <v>30</v>
      </c>
      <c r="X5896" t="str">
        <f>VLOOKUP($S5896,Taxonomic!A:D,2,FALSE)</f>
        <v>sparidae</v>
      </c>
      <c r="Y5896" t="str">
        <f>VLOOKUP(S5896,Taxonomic!A:D,3,FALSE)</f>
        <v>diplodus</v>
      </c>
      <c r="Z5896" t="str">
        <f>VLOOKUP(S5896,Taxonomic!A:D,4,FALSE)</f>
        <v>argenteus</v>
      </c>
    </row>
    <row r="5897" spans="1:26" x14ac:dyDescent="0.2">
      <c r="A5897" t="s">
        <v>30</v>
      </c>
      <c r="B5897" t="s">
        <v>215</v>
      </c>
      <c r="C5897" t="s">
        <v>197</v>
      </c>
      <c r="D5897">
        <v>2021</v>
      </c>
      <c r="E5897">
        <v>2</v>
      </c>
      <c r="F5897" s="8">
        <v>1</v>
      </c>
      <c r="G5897" t="s">
        <v>455</v>
      </c>
      <c r="H5897" t="s">
        <v>136</v>
      </c>
      <c r="I5897">
        <f>VLOOKUP(B5897,Information_sites!D:E,2,FALSE)</f>
        <v>-24.100999999999999</v>
      </c>
      <c r="J5897">
        <f>VLOOKUP(B5897,Information_sites!D:F,3,FALSE)</f>
        <v>-45.6997</v>
      </c>
      <c r="K5897">
        <v>16</v>
      </c>
      <c r="L5897">
        <v>135</v>
      </c>
      <c r="M5897">
        <v>40</v>
      </c>
      <c r="N5897">
        <v>10</v>
      </c>
      <c r="O5897">
        <v>10</v>
      </c>
      <c r="P5897" s="7">
        <v>0.56111111111111112</v>
      </c>
      <c r="Q5897" s="7">
        <v>0.56458333333333333</v>
      </c>
      <c r="R5897">
        <v>20</v>
      </c>
      <c r="S5897" t="s">
        <v>51</v>
      </c>
      <c r="T5897">
        <v>1</v>
      </c>
      <c r="U5897">
        <v>10</v>
      </c>
      <c r="X5897" t="str">
        <f>VLOOKUP($S5897,Taxonomic!A:D,2,FALSE)</f>
        <v>sparidae</v>
      </c>
      <c r="Y5897" t="str">
        <f>VLOOKUP(S5897,Taxonomic!A:D,3,FALSE)</f>
        <v>diplodus</v>
      </c>
      <c r="Z5897" t="str">
        <f>VLOOKUP(S5897,Taxonomic!A:D,4,FALSE)</f>
        <v>argenteus</v>
      </c>
    </row>
    <row r="5898" spans="1:26" x14ac:dyDescent="0.2">
      <c r="A5898" t="s">
        <v>30</v>
      </c>
      <c r="B5898" t="s">
        <v>215</v>
      </c>
      <c r="C5898" t="s">
        <v>197</v>
      </c>
      <c r="D5898">
        <v>2021</v>
      </c>
      <c r="E5898">
        <v>2</v>
      </c>
      <c r="F5898" s="8">
        <v>1</v>
      </c>
      <c r="G5898" t="s">
        <v>455</v>
      </c>
      <c r="H5898" t="s">
        <v>136</v>
      </c>
      <c r="I5898">
        <f>VLOOKUP(B5898,Information_sites!D:E,2,FALSE)</f>
        <v>-24.100999999999999</v>
      </c>
      <c r="J5898">
        <f>VLOOKUP(B5898,Information_sites!D:F,3,FALSE)</f>
        <v>-45.6997</v>
      </c>
      <c r="K5898">
        <v>16</v>
      </c>
      <c r="L5898">
        <v>135</v>
      </c>
      <c r="M5898">
        <v>40</v>
      </c>
      <c r="N5898">
        <v>10</v>
      </c>
      <c r="O5898">
        <v>10</v>
      </c>
      <c r="P5898" s="7">
        <v>0.56111111111111112</v>
      </c>
      <c r="Q5898" s="7">
        <v>0.56458333333333333</v>
      </c>
      <c r="R5898">
        <v>20</v>
      </c>
      <c r="S5898" t="s">
        <v>51</v>
      </c>
      <c r="T5898">
        <v>2</v>
      </c>
      <c r="U5898">
        <v>25</v>
      </c>
      <c r="X5898" t="str">
        <f>VLOOKUP($S5898,Taxonomic!A:D,2,FALSE)</f>
        <v>sparidae</v>
      </c>
      <c r="Y5898" t="str">
        <f>VLOOKUP(S5898,Taxonomic!A:D,3,FALSE)</f>
        <v>diplodus</v>
      </c>
      <c r="Z5898" t="str">
        <f>VLOOKUP(S5898,Taxonomic!A:D,4,FALSE)</f>
        <v>argenteus</v>
      </c>
    </row>
    <row r="5899" spans="1:26" x14ac:dyDescent="0.2">
      <c r="A5899" t="s">
        <v>30</v>
      </c>
      <c r="B5899" t="s">
        <v>215</v>
      </c>
      <c r="C5899" t="s">
        <v>197</v>
      </c>
      <c r="D5899">
        <v>2021</v>
      </c>
      <c r="E5899">
        <v>2</v>
      </c>
      <c r="F5899" s="8">
        <v>1</v>
      </c>
      <c r="G5899" t="s">
        <v>455</v>
      </c>
      <c r="H5899" t="s">
        <v>136</v>
      </c>
      <c r="I5899">
        <f>VLOOKUP(B5899,Information_sites!D:E,2,FALSE)</f>
        <v>-24.100999999999999</v>
      </c>
      <c r="J5899">
        <f>VLOOKUP(B5899,Information_sites!D:F,3,FALSE)</f>
        <v>-45.6997</v>
      </c>
      <c r="K5899">
        <v>16</v>
      </c>
      <c r="L5899">
        <v>135</v>
      </c>
      <c r="M5899">
        <v>40</v>
      </c>
      <c r="N5899">
        <v>10</v>
      </c>
      <c r="O5899">
        <v>10</v>
      </c>
      <c r="P5899" s="7">
        <v>0.56111111111111112</v>
      </c>
      <c r="Q5899" s="7">
        <v>0.56458333333333333</v>
      </c>
      <c r="R5899">
        <v>20</v>
      </c>
      <c r="S5899" t="s">
        <v>39</v>
      </c>
      <c r="T5899">
        <v>14</v>
      </c>
      <c r="U5899">
        <v>10</v>
      </c>
      <c r="X5899" t="str">
        <f>VLOOKUP($S5899,Taxonomic!A:D,2,FALSE)</f>
        <v>haemulidae</v>
      </c>
      <c r="Y5899" t="str">
        <f>VLOOKUP(S5899,Taxonomic!A:D,3,FALSE)</f>
        <v>haemulon</v>
      </c>
      <c r="Z5899" t="str">
        <f>VLOOKUP(S5899,Taxonomic!A:D,4,FALSE)</f>
        <v>aurolineatum</v>
      </c>
    </row>
    <row r="5900" spans="1:26" x14ac:dyDescent="0.2">
      <c r="A5900" t="s">
        <v>30</v>
      </c>
      <c r="B5900" t="s">
        <v>215</v>
      </c>
      <c r="C5900" t="s">
        <v>197</v>
      </c>
      <c r="D5900">
        <v>2021</v>
      </c>
      <c r="E5900">
        <v>2</v>
      </c>
      <c r="F5900" s="8">
        <v>1</v>
      </c>
      <c r="G5900" t="s">
        <v>455</v>
      </c>
      <c r="H5900" t="s">
        <v>136</v>
      </c>
      <c r="I5900">
        <f>VLOOKUP(B5900,Information_sites!D:E,2,FALSE)</f>
        <v>-24.100999999999999</v>
      </c>
      <c r="J5900">
        <f>VLOOKUP(B5900,Information_sites!D:F,3,FALSE)</f>
        <v>-45.6997</v>
      </c>
      <c r="K5900">
        <v>16</v>
      </c>
      <c r="L5900">
        <v>135</v>
      </c>
      <c r="M5900">
        <v>40</v>
      </c>
      <c r="N5900">
        <v>10</v>
      </c>
      <c r="O5900">
        <v>10</v>
      </c>
      <c r="P5900" s="7">
        <v>0.56111111111111112</v>
      </c>
      <c r="Q5900" s="7">
        <v>0.56458333333333333</v>
      </c>
      <c r="R5900">
        <v>20</v>
      </c>
      <c r="S5900" t="s">
        <v>39</v>
      </c>
      <c r="T5900">
        <v>12</v>
      </c>
      <c r="U5900">
        <v>15</v>
      </c>
      <c r="X5900" t="str">
        <f>VLOOKUP($S5900,Taxonomic!A:D,2,FALSE)</f>
        <v>haemulidae</v>
      </c>
      <c r="Y5900" t="str">
        <f>VLOOKUP(S5900,Taxonomic!A:D,3,FALSE)</f>
        <v>haemulon</v>
      </c>
      <c r="Z5900" t="str">
        <f>VLOOKUP(S5900,Taxonomic!A:D,4,FALSE)</f>
        <v>aurolineatum</v>
      </c>
    </row>
    <row r="5901" spans="1:26" x14ac:dyDescent="0.2">
      <c r="A5901" t="s">
        <v>30</v>
      </c>
      <c r="B5901" t="s">
        <v>215</v>
      </c>
      <c r="C5901" t="s">
        <v>197</v>
      </c>
      <c r="D5901">
        <v>2021</v>
      </c>
      <c r="E5901">
        <v>2</v>
      </c>
      <c r="F5901" s="8">
        <v>1</v>
      </c>
      <c r="G5901" t="s">
        <v>455</v>
      </c>
      <c r="H5901" t="s">
        <v>136</v>
      </c>
      <c r="I5901">
        <f>VLOOKUP(B5901,Information_sites!D:E,2,FALSE)</f>
        <v>-24.100999999999999</v>
      </c>
      <c r="J5901">
        <f>VLOOKUP(B5901,Information_sites!D:F,3,FALSE)</f>
        <v>-45.6997</v>
      </c>
      <c r="K5901">
        <v>16</v>
      </c>
      <c r="L5901">
        <v>135</v>
      </c>
      <c r="M5901">
        <v>40</v>
      </c>
      <c r="N5901">
        <v>10</v>
      </c>
      <c r="O5901">
        <v>10</v>
      </c>
      <c r="P5901" s="7">
        <v>0.56111111111111112</v>
      </c>
      <c r="Q5901" s="7">
        <v>0.56458333333333333</v>
      </c>
      <c r="R5901">
        <v>20</v>
      </c>
      <c r="S5901" t="s">
        <v>39</v>
      </c>
      <c r="T5901">
        <v>12</v>
      </c>
      <c r="U5901">
        <v>20</v>
      </c>
      <c r="X5901" t="str">
        <f>VLOOKUP($S5901,Taxonomic!A:D,2,FALSE)</f>
        <v>haemulidae</v>
      </c>
      <c r="Y5901" t="str">
        <f>VLOOKUP(S5901,Taxonomic!A:D,3,FALSE)</f>
        <v>haemulon</v>
      </c>
      <c r="Z5901" t="str">
        <f>VLOOKUP(S5901,Taxonomic!A:D,4,FALSE)</f>
        <v>aurolineatum</v>
      </c>
    </row>
    <row r="5902" spans="1:26" x14ac:dyDescent="0.2">
      <c r="A5902" t="s">
        <v>30</v>
      </c>
      <c r="B5902" t="s">
        <v>215</v>
      </c>
      <c r="C5902" t="s">
        <v>197</v>
      </c>
      <c r="D5902">
        <v>2021</v>
      </c>
      <c r="E5902">
        <v>2</v>
      </c>
      <c r="F5902" s="8">
        <v>1</v>
      </c>
      <c r="G5902" t="s">
        <v>455</v>
      </c>
      <c r="H5902" t="s">
        <v>136</v>
      </c>
      <c r="I5902">
        <f>VLOOKUP(B5902,Information_sites!D:E,2,FALSE)</f>
        <v>-24.100999999999999</v>
      </c>
      <c r="J5902">
        <f>VLOOKUP(B5902,Information_sites!D:F,3,FALSE)</f>
        <v>-45.6997</v>
      </c>
      <c r="K5902">
        <v>16</v>
      </c>
      <c r="L5902">
        <v>135</v>
      </c>
      <c r="M5902">
        <v>40</v>
      </c>
      <c r="N5902">
        <v>10</v>
      </c>
      <c r="O5902">
        <v>10</v>
      </c>
      <c r="P5902" s="7">
        <v>0.56111111111111112</v>
      </c>
      <c r="Q5902" s="7">
        <v>0.56458333333333333</v>
      </c>
      <c r="R5902">
        <v>20</v>
      </c>
      <c r="S5902" t="s">
        <v>39</v>
      </c>
      <c r="T5902">
        <v>14</v>
      </c>
      <c r="U5902">
        <v>10</v>
      </c>
      <c r="X5902" t="str">
        <f>VLOOKUP($S5902,Taxonomic!A:D,2,FALSE)</f>
        <v>haemulidae</v>
      </c>
      <c r="Y5902" t="str">
        <f>VLOOKUP(S5902,Taxonomic!A:D,3,FALSE)</f>
        <v>haemulon</v>
      </c>
      <c r="Z5902" t="str">
        <f>VLOOKUP(S5902,Taxonomic!A:D,4,FALSE)</f>
        <v>aurolineatum</v>
      </c>
    </row>
    <row r="5903" spans="1:26" x14ac:dyDescent="0.2">
      <c r="A5903" t="s">
        <v>30</v>
      </c>
      <c r="B5903" t="s">
        <v>215</v>
      </c>
      <c r="C5903" t="s">
        <v>197</v>
      </c>
      <c r="D5903">
        <v>2021</v>
      </c>
      <c r="E5903">
        <v>2</v>
      </c>
      <c r="F5903" s="8">
        <v>1</v>
      </c>
      <c r="G5903" t="s">
        <v>455</v>
      </c>
      <c r="H5903" t="s">
        <v>136</v>
      </c>
      <c r="I5903">
        <f>VLOOKUP(B5903,Information_sites!D:E,2,FALSE)</f>
        <v>-24.100999999999999</v>
      </c>
      <c r="J5903">
        <f>VLOOKUP(B5903,Information_sites!D:F,3,FALSE)</f>
        <v>-45.6997</v>
      </c>
      <c r="K5903">
        <v>16</v>
      </c>
      <c r="L5903">
        <v>135</v>
      </c>
      <c r="M5903">
        <v>40</v>
      </c>
      <c r="N5903">
        <v>10</v>
      </c>
      <c r="O5903">
        <v>10</v>
      </c>
      <c r="P5903" s="7">
        <v>0.56111111111111112</v>
      </c>
      <c r="Q5903" s="7">
        <v>0.56458333333333333</v>
      </c>
      <c r="R5903">
        <v>20</v>
      </c>
      <c r="S5903" t="s">
        <v>125</v>
      </c>
      <c r="T5903">
        <v>4</v>
      </c>
      <c r="U5903">
        <v>35</v>
      </c>
      <c r="X5903" t="str">
        <f>VLOOKUP($S5903,Taxonomic!A:D,2,FALSE)</f>
        <v>mullidae</v>
      </c>
      <c r="Y5903" t="str">
        <f>VLOOKUP(S5903,Taxonomic!A:D,3,FALSE)</f>
        <v>pseudupeneus</v>
      </c>
      <c r="Z5903" t="str">
        <f>VLOOKUP(S5903,Taxonomic!A:D,4,FALSE)</f>
        <v>maculatus</v>
      </c>
    </row>
    <row r="5904" spans="1:26" x14ac:dyDescent="0.2">
      <c r="A5904" t="s">
        <v>30</v>
      </c>
      <c r="B5904" t="s">
        <v>215</v>
      </c>
      <c r="C5904" t="s">
        <v>197</v>
      </c>
      <c r="D5904">
        <v>2021</v>
      </c>
      <c r="E5904">
        <v>2</v>
      </c>
      <c r="F5904" s="8">
        <v>1</v>
      </c>
      <c r="G5904" t="s">
        <v>455</v>
      </c>
      <c r="H5904" t="s">
        <v>136</v>
      </c>
      <c r="I5904">
        <f>VLOOKUP(B5904,Information_sites!D:E,2,FALSE)</f>
        <v>-24.100999999999999</v>
      </c>
      <c r="J5904">
        <f>VLOOKUP(B5904,Information_sites!D:F,3,FALSE)</f>
        <v>-45.6997</v>
      </c>
      <c r="K5904">
        <v>16</v>
      </c>
      <c r="L5904">
        <v>135</v>
      </c>
      <c r="M5904">
        <v>40</v>
      </c>
      <c r="N5904">
        <v>10</v>
      </c>
      <c r="O5904">
        <v>10</v>
      </c>
      <c r="P5904" s="7">
        <v>0.56111111111111112</v>
      </c>
      <c r="Q5904" s="7">
        <v>0.56458333333333333</v>
      </c>
      <c r="R5904">
        <v>20</v>
      </c>
      <c r="S5904" t="s">
        <v>51</v>
      </c>
      <c r="T5904">
        <v>2</v>
      </c>
      <c r="U5904">
        <v>20</v>
      </c>
      <c r="X5904" t="str">
        <f>VLOOKUP($S5904,Taxonomic!A:D,2,FALSE)</f>
        <v>sparidae</v>
      </c>
      <c r="Y5904" t="str">
        <f>VLOOKUP(S5904,Taxonomic!A:D,3,FALSE)</f>
        <v>diplodus</v>
      </c>
      <c r="Z5904" t="str">
        <f>VLOOKUP(S5904,Taxonomic!A:D,4,FALSE)</f>
        <v>argenteus</v>
      </c>
    </row>
    <row r="5905" spans="1:26" x14ac:dyDescent="0.2">
      <c r="A5905" t="s">
        <v>30</v>
      </c>
      <c r="B5905" t="s">
        <v>215</v>
      </c>
      <c r="C5905" t="s">
        <v>197</v>
      </c>
      <c r="D5905">
        <v>2021</v>
      </c>
      <c r="E5905">
        <v>2</v>
      </c>
      <c r="F5905" s="8">
        <v>1</v>
      </c>
      <c r="G5905" t="s">
        <v>455</v>
      </c>
      <c r="H5905" t="s">
        <v>136</v>
      </c>
      <c r="I5905">
        <f>VLOOKUP(B5905,Information_sites!D:E,2,FALSE)</f>
        <v>-24.100999999999999</v>
      </c>
      <c r="J5905">
        <f>VLOOKUP(B5905,Information_sites!D:F,3,FALSE)</f>
        <v>-45.6997</v>
      </c>
      <c r="K5905">
        <v>16</v>
      </c>
      <c r="L5905">
        <v>135</v>
      </c>
      <c r="M5905">
        <v>40</v>
      </c>
      <c r="N5905">
        <v>10</v>
      </c>
      <c r="O5905">
        <v>10</v>
      </c>
      <c r="P5905" s="7">
        <v>0.56111111111111112</v>
      </c>
      <c r="Q5905" s="7">
        <v>0.56458333333333333</v>
      </c>
      <c r="R5905">
        <v>20</v>
      </c>
      <c r="S5905" t="s">
        <v>51</v>
      </c>
      <c r="T5905">
        <v>4</v>
      </c>
      <c r="U5905">
        <v>27</v>
      </c>
      <c r="X5905" t="str">
        <f>VLOOKUP($S5905,Taxonomic!A:D,2,FALSE)</f>
        <v>sparidae</v>
      </c>
      <c r="Y5905" t="str">
        <f>VLOOKUP(S5905,Taxonomic!A:D,3,FALSE)</f>
        <v>diplodus</v>
      </c>
      <c r="Z5905" t="str">
        <f>VLOOKUP(S5905,Taxonomic!A:D,4,FALSE)</f>
        <v>argenteus</v>
      </c>
    </row>
    <row r="5906" spans="1:26" x14ac:dyDescent="0.2">
      <c r="A5906" t="s">
        <v>30</v>
      </c>
      <c r="B5906" t="s">
        <v>215</v>
      </c>
      <c r="C5906" t="s">
        <v>197</v>
      </c>
      <c r="D5906">
        <v>2021</v>
      </c>
      <c r="E5906">
        <v>2</v>
      </c>
      <c r="F5906" s="8">
        <v>1</v>
      </c>
      <c r="G5906" t="s">
        <v>455</v>
      </c>
      <c r="H5906" t="s">
        <v>136</v>
      </c>
      <c r="I5906">
        <f>VLOOKUP(B5906,Information_sites!D:E,2,FALSE)</f>
        <v>-24.100999999999999</v>
      </c>
      <c r="J5906">
        <f>VLOOKUP(B5906,Information_sites!D:F,3,FALSE)</f>
        <v>-45.6997</v>
      </c>
      <c r="K5906">
        <v>16</v>
      </c>
      <c r="L5906">
        <v>135</v>
      </c>
      <c r="M5906">
        <v>40</v>
      </c>
      <c r="N5906">
        <v>10</v>
      </c>
      <c r="O5906">
        <v>10</v>
      </c>
      <c r="P5906" s="7">
        <v>0.56111111111111112</v>
      </c>
      <c r="Q5906" s="7">
        <v>0.56458333333333333</v>
      </c>
      <c r="R5906">
        <v>20</v>
      </c>
      <c r="S5906" t="s">
        <v>51</v>
      </c>
      <c r="T5906">
        <v>2</v>
      </c>
      <c r="U5906">
        <v>25</v>
      </c>
      <c r="X5906" t="str">
        <f>VLOOKUP($S5906,Taxonomic!A:D,2,FALSE)</f>
        <v>sparidae</v>
      </c>
      <c r="Y5906" t="str">
        <f>VLOOKUP(S5906,Taxonomic!A:D,3,FALSE)</f>
        <v>diplodus</v>
      </c>
      <c r="Z5906" t="str">
        <f>VLOOKUP(S5906,Taxonomic!A:D,4,FALSE)</f>
        <v>argenteus</v>
      </c>
    </row>
    <row r="5907" spans="1:26" x14ac:dyDescent="0.2">
      <c r="A5907" t="s">
        <v>30</v>
      </c>
      <c r="B5907" t="s">
        <v>215</v>
      </c>
      <c r="C5907" t="s">
        <v>197</v>
      </c>
      <c r="D5907">
        <v>2021</v>
      </c>
      <c r="E5907">
        <v>2</v>
      </c>
      <c r="F5907" s="8">
        <v>1</v>
      </c>
      <c r="G5907" t="s">
        <v>455</v>
      </c>
      <c r="H5907" t="s">
        <v>136</v>
      </c>
      <c r="I5907">
        <f>VLOOKUP(B5907,Information_sites!D:E,2,FALSE)</f>
        <v>-24.100999999999999</v>
      </c>
      <c r="J5907">
        <f>VLOOKUP(B5907,Information_sites!D:F,3,FALSE)</f>
        <v>-45.6997</v>
      </c>
      <c r="K5907">
        <v>16</v>
      </c>
      <c r="L5907">
        <v>135</v>
      </c>
      <c r="M5907">
        <v>40</v>
      </c>
      <c r="N5907">
        <v>10</v>
      </c>
      <c r="O5907">
        <v>10</v>
      </c>
      <c r="P5907" s="7">
        <v>0.56111111111111112</v>
      </c>
      <c r="Q5907" s="7">
        <v>0.56458333333333333</v>
      </c>
      <c r="R5907">
        <v>20</v>
      </c>
      <c r="S5907" t="s">
        <v>127</v>
      </c>
      <c r="T5907">
        <v>1</v>
      </c>
      <c r="U5907">
        <v>37</v>
      </c>
      <c r="X5907" t="str">
        <f>VLOOKUP($S5907,Taxonomic!A:D,2,FALSE)</f>
        <v>malacanthidae</v>
      </c>
      <c r="Y5907" t="str">
        <f>VLOOKUP(S5907,Taxonomic!A:D,3,FALSE)</f>
        <v>malacanthus</v>
      </c>
      <c r="Z5907" t="str">
        <f>VLOOKUP(S5907,Taxonomic!A:D,4,FALSE)</f>
        <v>plumieri</v>
      </c>
    </row>
    <row r="5908" spans="1:26" x14ac:dyDescent="0.2">
      <c r="A5908" t="s">
        <v>30</v>
      </c>
      <c r="B5908" t="s">
        <v>215</v>
      </c>
      <c r="C5908" t="s">
        <v>197</v>
      </c>
      <c r="D5908">
        <v>2021</v>
      </c>
      <c r="E5908">
        <v>2</v>
      </c>
      <c r="F5908" s="8">
        <v>1</v>
      </c>
      <c r="G5908" t="s">
        <v>455</v>
      </c>
      <c r="H5908" t="s">
        <v>136</v>
      </c>
      <c r="I5908">
        <f>VLOOKUP(B5908,Information_sites!D:E,2,FALSE)</f>
        <v>-24.100999999999999</v>
      </c>
      <c r="J5908">
        <f>VLOOKUP(B5908,Information_sites!D:F,3,FALSE)</f>
        <v>-45.6997</v>
      </c>
      <c r="K5908">
        <v>16</v>
      </c>
      <c r="L5908">
        <v>135</v>
      </c>
      <c r="M5908">
        <v>40</v>
      </c>
      <c r="N5908">
        <v>10</v>
      </c>
      <c r="O5908">
        <v>10</v>
      </c>
      <c r="P5908" s="7">
        <v>0.56111111111111112</v>
      </c>
      <c r="Q5908" s="7">
        <v>0.56458333333333333</v>
      </c>
      <c r="R5908">
        <v>20</v>
      </c>
      <c r="S5908" t="s">
        <v>100</v>
      </c>
      <c r="T5908">
        <v>2</v>
      </c>
      <c r="U5908">
        <v>5</v>
      </c>
      <c r="X5908" t="str">
        <f>VLOOKUP($S5908,Taxonomic!A:D,2,FALSE)</f>
        <v>gobiidae</v>
      </c>
      <c r="Y5908" t="str">
        <f>VLOOKUP(S5908,Taxonomic!A:D,3,FALSE)</f>
        <v>coryphopterus</v>
      </c>
      <c r="Z5908" t="str">
        <f>VLOOKUP(S5908,Taxonomic!A:D,4,FALSE)</f>
        <v>glaucofraenum</v>
      </c>
    </row>
    <row r="5909" spans="1:26" x14ac:dyDescent="0.2">
      <c r="A5909" t="s">
        <v>30</v>
      </c>
      <c r="B5909" t="s">
        <v>215</v>
      </c>
      <c r="C5909" t="s">
        <v>197</v>
      </c>
      <c r="D5909">
        <v>2021</v>
      </c>
      <c r="E5909">
        <v>2</v>
      </c>
      <c r="F5909" s="8">
        <v>1</v>
      </c>
      <c r="G5909" t="s">
        <v>455</v>
      </c>
      <c r="H5909" t="s">
        <v>136</v>
      </c>
      <c r="I5909">
        <f>VLOOKUP(B5909,Information_sites!D:E,2,FALSE)</f>
        <v>-24.100999999999999</v>
      </c>
      <c r="J5909">
        <f>VLOOKUP(B5909,Information_sites!D:F,3,FALSE)</f>
        <v>-45.6997</v>
      </c>
      <c r="K5909">
        <v>16</v>
      </c>
      <c r="L5909">
        <v>135</v>
      </c>
      <c r="M5909">
        <v>40</v>
      </c>
      <c r="N5909">
        <v>10</v>
      </c>
      <c r="O5909">
        <v>10</v>
      </c>
      <c r="P5909" s="7">
        <v>0.56111111111111112</v>
      </c>
      <c r="Q5909" s="7">
        <v>0.56458333333333333</v>
      </c>
      <c r="R5909">
        <v>20</v>
      </c>
      <c r="S5909" t="s">
        <v>100</v>
      </c>
      <c r="T5909">
        <v>2</v>
      </c>
      <c r="U5909">
        <v>7</v>
      </c>
      <c r="X5909" t="str">
        <f>VLOOKUP($S5909,Taxonomic!A:D,2,FALSE)</f>
        <v>gobiidae</v>
      </c>
      <c r="Y5909" t="str">
        <f>VLOOKUP(S5909,Taxonomic!A:D,3,FALSE)</f>
        <v>coryphopterus</v>
      </c>
      <c r="Z5909" t="str">
        <f>VLOOKUP(S5909,Taxonomic!A:D,4,FALSE)</f>
        <v>glaucofraenum</v>
      </c>
    </row>
    <row r="5910" spans="1:26" x14ac:dyDescent="0.2">
      <c r="A5910" t="s">
        <v>30</v>
      </c>
      <c r="B5910" t="s">
        <v>215</v>
      </c>
      <c r="C5910" t="s">
        <v>197</v>
      </c>
      <c r="D5910">
        <v>2021</v>
      </c>
      <c r="E5910">
        <v>2</v>
      </c>
      <c r="F5910" s="8">
        <v>1</v>
      </c>
      <c r="G5910" t="s">
        <v>455</v>
      </c>
      <c r="H5910" t="s">
        <v>136</v>
      </c>
      <c r="I5910">
        <f>VLOOKUP(B5910,Information_sites!D:E,2,FALSE)</f>
        <v>-24.100999999999999</v>
      </c>
      <c r="J5910">
        <f>VLOOKUP(B5910,Information_sites!D:F,3,FALSE)</f>
        <v>-45.6997</v>
      </c>
      <c r="K5910">
        <v>16</v>
      </c>
      <c r="L5910">
        <v>135</v>
      </c>
      <c r="M5910">
        <v>40</v>
      </c>
      <c r="N5910">
        <v>10</v>
      </c>
      <c r="O5910">
        <v>10</v>
      </c>
      <c r="P5910" s="7">
        <v>0.56111111111111112</v>
      </c>
      <c r="Q5910" s="7">
        <v>0.56458333333333333</v>
      </c>
      <c r="R5910">
        <v>20</v>
      </c>
      <c r="S5910" t="s">
        <v>100</v>
      </c>
      <c r="T5910">
        <v>10</v>
      </c>
      <c r="U5910">
        <v>3</v>
      </c>
      <c r="X5910" t="str">
        <f>VLOOKUP($S5910,Taxonomic!A:D,2,FALSE)</f>
        <v>gobiidae</v>
      </c>
      <c r="Y5910" t="str">
        <f>VLOOKUP(S5910,Taxonomic!A:D,3,FALSE)</f>
        <v>coryphopterus</v>
      </c>
      <c r="Z5910" t="str">
        <f>VLOOKUP(S5910,Taxonomic!A:D,4,FALSE)</f>
        <v>glaucofraenum</v>
      </c>
    </row>
    <row r="5911" spans="1:26" x14ac:dyDescent="0.2">
      <c r="A5911" t="s">
        <v>30</v>
      </c>
      <c r="B5911" t="s">
        <v>215</v>
      </c>
      <c r="C5911" t="s">
        <v>197</v>
      </c>
      <c r="D5911">
        <v>2021</v>
      </c>
      <c r="E5911">
        <v>2</v>
      </c>
      <c r="F5911" s="8">
        <v>1</v>
      </c>
      <c r="G5911" t="s">
        <v>455</v>
      </c>
      <c r="H5911" t="s">
        <v>136</v>
      </c>
      <c r="I5911">
        <f>VLOOKUP(B5911,Information_sites!D:E,2,FALSE)</f>
        <v>-24.100999999999999</v>
      </c>
      <c r="J5911">
        <f>VLOOKUP(B5911,Information_sites!D:F,3,FALSE)</f>
        <v>-45.6997</v>
      </c>
      <c r="K5911">
        <v>16</v>
      </c>
      <c r="L5911">
        <v>135</v>
      </c>
      <c r="M5911">
        <v>40</v>
      </c>
      <c r="N5911">
        <v>10</v>
      </c>
      <c r="O5911">
        <v>10</v>
      </c>
      <c r="P5911" s="7">
        <v>0.56111111111111112</v>
      </c>
      <c r="Q5911" s="7">
        <v>0.56458333333333333</v>
      </c>
      <c r="R5911">
        <v>20</v>
      </c>
      <c r="S5911" t="s">
        <v>55</v>
      </c>
      <c r="T5911">
        <v>1</v>
      </c>
      <c r="U5911">
        <v>5</v>
      </c>
      <c r="X5911" t="str">
        <f>VLOOKUP($S5911,Taxonomic!A:D,2,FALSE)</f>
        <v>blenniidae</v>
      </c>
      <c r="Y5911" t="str">
        <f>VLOOKUP(S5911,Taxonomic!A:D,3,FALSE)</f>
        <v>parablennius</v>
      </c>
      <c r="Z5911" t="str">
        <f>VLOOKUP(S5911,Taxonomic!A:D,4,FALSE)</f>
        <v>pilicornis</v>
      </c>
    </row>
    <row r="5912" spans="1:26" x14ac:dyDescent="0.2">
      <c r="A5912" t="s">
        <v>30</v>
      </c>
      <c r="B5912" t="s">
        <v>215</v>
      </c>
      <c r="C5912" t="s">
        <v>197</v>
      </c>
      <c r="D5912">
        <v>2021</v>
      </c>
      <c r="E5912">
        <v>2</v>
      </c>
      <c r="F5912" s="8">
        <v>1</v>
      </c>
      <c r="G5912" t="s">
        <v>455</v>
      </c>
      <c r="H5912" t="s">
        <v>136</v>
      </c>
      <c r="I5912">
        <f>VLOOKUP(B5912,Information_sites!D:E,2,FALSE)</f>
        <v>-24.100999999999999</v>
      </c>
      <c r="J5912">
        <f>VLOOKUP(B5912,Information_sites!D:F,3,FALSE)</f>
        <v>-45.6997</v>
      </c>
      <c r="K5912">
        <v>17</v>
      </c>
      <c r="L5912">
        <v>136</v>
      </c>
      <c r="M5912">
        <v>40</v>
      </c>
      <c r="N5912">
        <v>10</v>
      </c>
      <c r="O5912">
        <v>10</v>
      </c>
      <c r="P5912" s="7">
        <v>0.58402777777777781</v>
      </c>
      <c r="Q5912" s="7">
        <v>0.58750000000000002</v>
      </c>
      <c r="R5912">
        <v>20</v>
      </c>
      <c r="S5912" t="s">
        <v>104</v>
      </c>
      <c r="T5912">
        <v>1</v>
      </c>
      <c r="U5912">
        <v>38</v>
      </c>
      <c r="X5912" t="str">
        <f>VLOOKUP($S5912,Taxonomic!A:D,2,FALSE)</f>
        <v>synodontidae</v>
      </c>
      <c r="Y5912" t="str">
        <f>VLOOKUP(S5912,Taxonomic!A:D,3,FALSE)</f>
        <v>synodus</v>
      </c>
      <c r="Z5912" t="str">
        <f>VLOOKUP(S5912,Taxonomic!A:D,4,FALSE)</f>
        <v>synodus</v>
      </c>
    </row>
    <row r="5913" spans="1:26" x14ac:dyDescent="0.2">
      <c r="A5913" t="s">
        <v>30</v>
      </c>
      <c r="B5913" t="s">
        <v>215</v>
      </c>
      <c r="C5913" t="s">
        <v>197</v>
      </c>
      <c r="D5913">
        <v>2021</v>
      </c>
      <c r="E5913">
        <v>2</v>
      </c>
      <c r="F5913" s="8">
        <v>1</v>
      </c>
      <c r="G5913" t="s">
        <v>455</v>
      </c>
      <c r="H5913" t="s">
        <v>136</v>
      </c>
      <c r="I5913">
        <f>VLOOKUP(B5913,Information_sites!D:E,2,FALSE)</f>
        <v>-24.100999999999999</v>
      </c>
      <c r="J5913">
        <f>VLOOKUP(B5913,Information_sites!D:F,3,FALSE)</f>
        <v>-45.6997</v>
      </c>
      <c r="K5913">
        <v>17</v>
      </c>
      <c r="L5913">
        <v>136</v>
      </c>
      <c r="M5913">
        <v>40</v>
      </c>
      <c r="N5913">
        <v>10</v>
      </c>
      <c r="O5913">
        <v>10</v>
      </c>
      <c r="P5913" s="7">
        <v>0.58402777777777781</v>
      </c>
      <c r="Q5913" s="7">
        <v>0.58750000000000002</v>
      </c>
      <c r="R5913">
        <v>20</v>
      </c>
      <c r="S5913" t="s">
        <v>141</v>
      </c>
      <c r="T5913">
        <v>1</v>
      </c>
      <c r="U5913">
        <v>3</v>
      </c>
      <c r="X5913" t="str">
        <f>VLOOKUP($S5913,Taxonomic!A:D,2,FALSE)</f>
        <v>scaridae</v>
      </c>
      <c r="Y5913" t="str">
        <f>VLOOKUP(S5913,Taxonomic!A:D,3,FALSE)</f>
        <v>sparisoma</v>
      </c>
      <c r="Z5913" t="str">
        <f>VLOOKUP(S5913,Taxonomic!A:D,4,FALSE)</f>
        <v>spp</v>
      </c>
    </row>
    <row r="5914" spans="1:26" x14ac:dyDescent="0.2">
      <c r="A5914" t="s">
        <v>30</v>
      </c>
      <c r="B5914" t="s">
        <v>215</v>
      </c>
      <c r="C5914" t="s">
        <v>197</v>
      </c>
      <c r="D5914">
        <v>2021</v>
      </c>
      <c r="E5914">
        <v>2</v>
      </c>
      <c r="F5914" s="8">
        <v>1</v>
      </c>
      <c r="G5914" t="s">
        <v>455</v>
      </c>
      <c r="H5914" t="s">
        <v>136</v>
      </c>
      <c r="I5914">
        <f>VLOOKUP(B5914,Information_sites!D:E,2,FALSE)</f>
        <v>-24.100999999999999</v>
      </c>
      <c r="J5914">
        <f>VLOOKUP(B5914,Information_sites!D:F,3,FALSE)</f>
        <v>-45.6997</v>
      </c>
      <c r="K5914">
        <v>17</v>
      </c>
      <c r="L5914">
        <v>136</v>
      </c>
      <c r="M5914">
        <v>40</v>
      </c>
      <c r="N5914">
        <v>10</v>
      </c>
      <c r="O5914">
        <v>10</v>
      </c>
      <c r="P5914" s="7">
        <v>0.58402777777777781</v>
      </c>
      <c r="Q5914" s="7">
        <v>0.58750000000000002</v>
      </c>
      <c r="R5914">
        <v>20</v>
      </c>
      <c r="S5914" t="s">
        <v>39</v>
      </c>
      <c r="T5914">
        <v>5</v>
      </c>
      <c r="U5914">
        <v>12</v>
      </c>
      <c r="X5914" t="str">
        <f>VLOOKUP($S5914,Taxonomic!A:D,2,FALSE)</f>
        <v>haemulidae</v>
      </c>
      <c r="Y5914" t="str">
        <f>VLOOKUP(S5914,Taxonomic!A:D,3,FALSE)</f>
        <v>haemulon</v>
      </c>
      <c r="Z5914" t="str">
        <f>VLOOKUP(S5914,Taxonomic!A:D,4,FALSE)</f>
        <v>aurolineatum</v>
      </c>
    </row>
    <row r="5915" spans="1:26" x14ac:dyDescent="0.2">
      <c r="A5915" t="s">
        <v>30</v>
      </c>
      <c r="B5915" t="s">
        <v>215</v>
      </c>
      <c r="C5915" t="s">
        <v>197</v>
      </c>
      <c r="D5915">
        <v>2021</v>
      </c>
      <c r="E5915">
        <v>2</v>
      </c>
      <c r="F5915" s="8">
        <v>1</v>
      </c>
      <c r="G5915" t="s">
        <v>455</v>
      </c>
      <c r="H5915" t="s">
        <v>136</v>
      </c>
      <c r="I5915">
        <f>VLOOKUP(B5915,Information_sites!D:E,2,FALSE)</f>
        <v>-24.100999999999999</v>
      </c>
      <c r="J5915">
        <f>VLOOKUP(B5915,Information_sites!D:F,3,FALSE)</f>
        <v>-45.6997</v>
      </c>
      <c r="K5915">
        <v>17</v>
      </c>
      <c r="L5915">
        <v>136</v>
      </c>
      <c r="M5915">
        <v>40</v>
      </c>
      <c r="N5915">
        <v>10</v>
      </c>
      <c r="O5915">
        <v>10</v>
      </c>
      <c r="P5915" s="7">
        <v>0.58402777777777781</v>
      </c>
      <c r="Q5915" s="7">
        <v>0.58750000000000002</v>
      </c>
      <c r="R5915">
        <v>20</v>
      </c>
      <c r="S5915" t="s">
        <v>51</v>
      </c>
      <c r="T5915">
        <v>14</v>
      </c>
      <c r="U5915">
        <v>20</v>
      </c>
      <c r="X5915" t="str">
        <f>VLOOKUP($S5915,Taxonomic!A:D,2,FALSE)</f>
        <v>sparidae</v>
      </c>
      <c r="Y5915" t="str">
        <f>VLOOKUP(S5915,Taxonomic!A:D,3,FALSE)</f>
        <v>diplodus</v>
      </c>
      <c r="Z5915" t="str">
        <f>VLOOKUP(S5915,Taxonomic!A:D,4,FALSE)</f>
        <v>argenteus</v>
      </c>
    </row>
    <row r="5916" spans="1:26" x14ac:dyDescent="0.2">
      <c r="A5916" t="s">
        <v>30</v>
      </c>
      <c r="B5916" t="s">
        <v>215</v>
      </c>
      <c r="C5916" t="s">
        <v>197</v>
      </c>
      <c r="D5916">
        <v>2021</v>
      </c>
      <c r="E5916">
        <v>2</v>
      </c>
      <c r="F5916" s="8">
        <v>1</v>
      </c>
      <c r="G5916" t="s">
        <v>455</v>
      </c>
      <c r="H5916" t="s">
        <v>136</v>
      </c>
      <c r="I5916">
        <f>VLOOKUP(B5916,Information_sites!D:E,2,FALSE)</f>
        <v>-24.100999999999999</v>
      </c>
      <c r="J5916">
        <f>VLOOKUP(B5916,Information_sites!D:F,3,FALSE)</f>
        <v>-45.6997</v>
      </c>
      <c r="K5916">
        <v>17</v>
      </c>
      <c r="L5916">
        <v>136</v>
      </c>
      <c r="M5916">
        <v>40</v>
      </c>
      <c r="N5916">
        <v>10</v>
      </c>
      <c r="O5916">
        <v>10</v>
      </c>
      <c r="P5916" s="7">
        <v>0.58402777777777781</v>
      </c>
      <c r="Q5916" s="7">
        <v>0.58750000000000002</v>
      </c>
      <c r="R5916">
        <v>20</v>
      </c>
      <c r="S5916" t="s">
        <v>51</v>
      </c>
      <c r="T5916">
        <v>1</v>
      </c>
      <c r="U5916">
        <v>20</v>
      </c>
      <c r="X5916" t="str">
        <f>VLOOKUP($S5916,Taxonomic!A:D,2,FALSE)</f>
        <v>sparidae</v>
      </c>
      <c r="Y5916" t="str">
        <f>VLOOKUP(S5916,Taxonomic!A:D,3,FALSE)</f>
        <v>diplodus</v>
      </c>
      <c r="Z5916" t="str">
        <f>VLOOKUP(S5916,Taxonomic!A:D,4,FALSE)</f>
        <v>argenteus</v>
      </c>
    </row>
    <row r="5917" spans="1:26" x14ac:dyDescent="0.2">
      <c r="A5917" t="s">
        <v>30</v>
      </c>
      <c r="B5917" t="s">
        <v>215</v>
      </c>
      <c r="C5917" t="s">
        <v>197</v>
      </c>
      <c r="D5917">
        <v>2021</v>
      </c>
      <c r="E5917">
        <v>2</v>
      </c>
      <c r="F5917" s="8">
        <v>1</v>
      </c>
      <c r="G5917" t="s">
        <v>455</v>
      </c>
      <c r="H5917" t="s">
        <v>136</v>
      </c>
      <c r="I5917">
        <f>VLOOKUP(B5917,Information_sites!D:E,2,FALSE)</f>
        <v>-24.100999999999999</v>
      </c>
      <c r="J5917">
        <f>VLOOKUP(B5917,Information_sites!D:F,3,FALSE)</f>
        <v>-45.6997</v>
      </c>
      <c r="K5917">
        <v>17</v>
      </c>
      <c r="L5917">
        <v>136</v>
      </c>
      <c r="M5917">
        <v>40</v>
      </c>
      <c r="N5917">
        <v>10</v>
      </c>
      <c r="O5917">
        <v>10</v>
      </c>
      <c r="P5917" s="7">
        <v>0.58402777777777781</v>
      </c>
      <c r="Q5917" s="7">
        <v>0.58750000000000002</v>
      </c>
      <c r="R5917">
        <v>20</v>
      </c>
      <c r="S5917" t="s">
        <v>51</v>
      </c>
      <c r="T5917">
        <v>2</v>
      </c>
      <c r="U5917">
        <v>30</v>
      </c>
      <c r="X5917" t="str">
        <f>VLOOKUP($S5917,Taxonomic!A:D,2,FALSE)</f>
        <v>sparidae</v>
      </c>
      <c r="Y5917" t="str">
        <f>VLOOKUP(S5917,Taxonomic!A:D,3,FALSE)</f>
        <v>diplodus</v>
      </c>
      <c r="Z5917" t="str">
        <f>VLOOKUP(S5917,Taxonomic!A:D,4,FALSE)</f>
        <v>argenteus</v>
      </c>
    </row>
    <row r="5918" spans="1:26" x14ac:dyDescent="0.2">
      <c r="A5918" t="s">
        <v>30</v>
      </c>
      <c r="B5918" t="s">
        <v>215</v>
      </c>
      <c r="C5918" t="s">
        <v>197</v>
      </c>
      <c r="D5918">
        <v>2021</v>
      </c>
      <c r="E5918">
        <v>2</v>
      </c>
      <c r="F5918" s="8">
        <v>1</v>
      </c>
      <c r="G5918" t="s">
        <v>455</v>
      </c>
      <c r="H5918" t="s">
        <v>136</v>
      </c>
      <c r="I5918">
        <f>VLOOKUP(B5918,Information_sites!D:E,2,FALSE)</f>
        <v>-24.100999999999999</v>
      </c>
      <c r="J5918">
        <f>VLOOKUP(B5918,Information_sites!D:F,3,FALSE)</f>
        <v>-45.6997</v>
      </c>
      <c r="K5918">
        <v>17</v>
      </c>
      <c r="L5918">
        <v>136</v>
      </c>
      <c r="M5918">
        <v>40</v>
      </c>
      <c r="N5918">
        <v>10</v>
      </c>
      <c r="O5918">
        <v>10</v>
      </c>
      <c r="P5918" s="7">
        <v>0.58402777777777781</v>
      </c>
      <c r="Q5918" s="7">
        <v>0.58750000000000002</v>
      </c>
      <c r="R5918">
        <v>20</v>
      </c>
      <c r="S5918" t="s">
        <v>36</v>
      </c>
      <c r="T5918">
        <v>1</v>
      </c>
      <c r="U5918">
        <v>12</v>
      </c>
      <c r="X5918" t="str">
        <f>VLOOKUP($S5918,Taxonomic!A:D,2,FALSE)</f>
        <v>pomacentridae</v>
      </c>
      <c r="Y5918" t="str">
        <f>VLOOKUP(S5918,Taxonomic!A:D,3,FALSE)</f>
        <v>chromis</v>
      </c>
      <c r="Z5918" t="str">
        <f>VLOOKUP(S5918,Taxonomic!A:D,4,FALSE)</f>
        <v>multilineata</v>
      </c>
    </row>
    <row r="5919" spans="1:26" x14ac:dyDescent="0.2">
      <c r="A5919" t="s">
        <v>30</v>
      </c>
      <c r="B5919" t="s">
        <v>215</v>
      </c>
      <c r="C5919" t="s">
        <v>197</v>
      </c>
      <c r="D5919">
        <v>2021</v>
      </c>
      <c r="E5919">
        <v>2</v>
      </c>
      <c r="F5919" s="8">
        <v>1</v>
      </c>
      <c r="G5919" t="s">
        <v>455</v>
      </c>
      <c r="H5919" t="s">
        <v>136</v>
      </c>
      <c r="I5919">
        <f>VLOOKUP(B5919,Information_sites!D:E,2,FALSE)</f>
        <v>-24.100999999999999</v>
      </c>
      <c r="J5919">
        <f>VLOOKUP(B5919,Information_sites!D:F,3,FALSE)</f>
        <v>-45.6997</v>
      </c>
      <c r="K5919">
        <v>17</v>
      </c>
      <c r="L5919">
        <v>136</v>
      </c>
      <c r="M5919">
        <v>40</v>
      </c>
      <c r="N5919">
        <v>10</v>
      </c>
      <c r="O5919">
        <v>10</v>
      </c>
      <c r="P5919" s="7">
        <v>0.58402777777777781</v>
      </c>
      <c r="Q5919" s="7">
        <v>0.58750000000000002</v>
      </c>
      <c r="R5919">
        <v>20</v>
      </c>
      <c r="S5919" t="s">
        <v>64</v>
      </c>
      <c r="T5919">
        <v>1</v>
      </c>
      <c r="U5919">
        <v>40</v>
      </c>
      <c r="X5919" t="str">
        <f>VLOOKUP($S5919,Taxonomic!A:D,2,FALSE)</f>
        <v>kyphosidae</v>
      </c>
      <c r="Y5919" t="str">
        <f>VLOOKUP(S5919,Taxonomic!A:D,3,FALSE)</f>
        <v>kyphosus</v>
      </c>
      <c r="Z5919" t="str">
        <f>VLOOKUP(S5919,Taxonomic!A:D,4,FALSE)</f>
        <v>vaigiensis</v>
      </c>
    </row>
    <row r="5920" spans="1:26" x14ac:dyDescent="0.2">
      <c r="A5920" t="s">
        <v>30</v>
      </c>
      <c r="B5920" t="s">
        <v>215</v>
      </c>
      <c r="C5920" t="s">
        <v>197</v>
      </c>
      <c r="D5920">
        <v>2021</v>
      </c>
      <c r="E5920">
        <v>2</v>
      </c>
      <c r="F5920" s="8">
        <v>1</v>
      </c>
      <c r="G5920" t="s">
        <v>455</v>
      </c>
      <c r="H5920" t="s">
        <v>136</v>
      </c>
      <c r="I5920">
        <f>VLOOKUP(B5920,Information_sites!D:E,2,FALSE)</f>
        <v>-24.100999999999999</v>
      </c>
      <c r="J5920">
        <f>VLOOKUP(B5920,Information_sites!D:F,3,FALSE)</f>
        <v>-45.6997</v>
      </c>
      <c r="K5920">
        <v>17</v>
      </c>
      <c r="L5920">
        <v>136</v>
      </c>
      <c r="M5920">
        <v>40</v>
      </c>
      <c r="N5920">
        <v>10</v>
      </c>
      <c r="O5920">
        <v>10</v>
      </c>
      <c r="P5920" s="7">
        <v>0.58402777777777781</v>
      </c>
      <c r="Q5920" s="7">
        <v>0.58750000000000002</v>
      </c>
      <c r="R5920">
        <v>20</v>
      </c>
      <c r="S5920" t="s">
        <v>100</v>
      </c>
      <c r="T5920">
        <v>1</v>
      </c>
      <c r="U5920">
        <v>5</v>
      </c>
      <c r="X5920" t="str">
        <f>VLOOKUP($S5920,Taxonomic!A:D,2,FALSE)</f>
        <v>gobiidae</v>
      </c>
      <c r="Y5920" t="str">
        <f>VLOOKUP(S5920,Taxonomic!A:D,3,FALSE)</f>
        <v>coryphopterus</v>
      </c>
      <c r="Z5920" t="str">
        <f>VLOOKUP(S5920,Taxonomic!A:D,4,FALSE)</f>
        <v>glaucofraenum</v>
      </c>
    </row>
    <row r="5921" spans="1:26" x14ac:dyDescent="0.2">
      <c r="A5921" t="s">
        <v>30</v>
      </c>
      <c r="B5921" t="s">
        <v>215</v>
      </c>
      <c r="C5921" t="s">
        <v>197</v>
      </c>
      <c r="D5921">
        <v>2021</v>
      </c>
      <c r="E5921">
        <v>2</v>
      </c>
      <c r="F5921" s="8">
        <v>1</v>
      </c>
      <c r="G5921" t="s">
        <v>455</v>
      </c>
      <c r="H5921" t="s">
        <v>136</v>
      </c>
      <c r="I5921">
        <f>VLOOKUP(B5921,Information_sites!D:E,2,FALSE)</f>
        <v>-24.100999999999999</v>
      </c>
      <c r="J5921">
        <f>VLOOKUP(B5921,Information_sites!D:F,3,FALSE)</f>
        <v>-45.6997</v>
      </c>
      <c r="K5921">
        <v>17</v>
      </c>
      <c r="L5921">
        <v>136</v>
      </c>
      <c r="M5921">
        <v>40</v>
      </c>
      <c r="N5921">
        <v>10</v>
      </c>
      <c r="O5921">
        <v>10</v>
      </c>
      <c r="P5921" s="7">
        <v>0.58402777777777781</v>
      </c>
      <c r="Q5921" s="7">
        <v>0.58750000000000002</v>
      </c>
      <c r="R5921">
        <v>20</v>
      </c>
      <c r="S5921" t="s">
        <v>100</v>
      </c>
      <c r="T5921">
        <v>3</v>
      </c>
      <c r="U5921">
        <v>4</v>
      </c>
      <c r="X5921" t="str">
        <f>VLOOKUP($S5921,Taxonomic!A:D,2,FALSE)</f>
        <v>gobiidae</v>
      </c>
      <c r="Y5921" t="str">
        <f>VLOOKUP(S5921,Taxonomic!A:D,3,FALSE)</f>
        <v>coryphopterus</v>
      </c>
      <c r="Z5921" t="str">
        <f>VLOOKUP(S5921,Taxonomic!A:D,4,FALSE)</f>
        <v>glaucofraenum</v>
      </c>
    </row>
    <row r="5922" spans="1:26" x14ac:dyDescent="0.2">
      <c r="A5922" t="s">
        <v>30</v>
      </c>
      <c r="B5922" t="s">
        <v>215</v>
      </c>
      <c r="C5922" t="s">
        <v>197</v>
      </c>
      <c r="D5922">
        <v>2021</v>
      </c>
      <c r="E5922">
        <v>2</v>
      </c>
      <c r="F5922" s="8">
        <v>1</v>
      </c>
      <c r="G5922" t="s">
        <v>455</v>
      </c>
      <c r="H5922" t="s">
        <v>136</v>
      </c>
      <c r="I5922">
        <f>VLOOKUP(B5922,Information_sites!D:E,2,FALSE)</f>
        <v>-24.100999999999999</v>
      </c>
      <c r="J5922">
        <f>VLOOKUP(B5922,Information_sites!D:F,3,FALSE)</f>
        <v>-45.6997</v>
      </c>
      <c r="K5922">
        <v>17</v>
      </c>
      <c r="L5922">
        <v>136</v>
      </c>
      <c r="M5922">
        <v>40</v>
      </c>
      <c r="N5922">
        <v>10</v>
      </c>
      <c r="O5922">
        <v>10</v>
      </c>
      <c r="P5922" s="7">
        <v>0.58402777777777781</v>
      </c>
      <c r="Q5922" s="7">
        <v>0.58750000000000002</v>
      </c>
      <c r="R5922">
        <v>20</v>
      </c>
      <c r="S5922" t="s">
        <v>69</v>
      </c>
      <c r="T5922">
        <v>1</v>
      </c>
      <c r="U5922">
        <v>3</v>
      </c>
      <c r="X5922" t="str">
        <f>VLOOKUP($S5922,Taxonomic!A:D,2,FALSE)</f>
        <v>labrisomidae</v>
      </c>
      <c r="Y5922" t="str">
        <f>VLOOKUP(S5922,Taxonomic!A:D,3,FALSE)</f>
        <v>malacoctenus</v>
      </c>
      <c r="Z5922" t="str">
        <f>VLOOKUP(S5922,Taxonomic!A:D,4,FALSE)</f>
        <v>delalandii</v>
      </c>
    </row>
    <row r="5923" spans="1:26" x14ac:dyDescent="0.2">
      <c r="A5923" t="s">
        <v>30</v>
      </c>
      <c r="B5923" t="s">
        <v>215</v>
      </c>
      <c r="C5923" t="s">
        <v>197</v>
      </c>
      <c r="D5923">
        <v>2021</v>
      </c>
      <c r="E5923">
        <v>2</v>
      </c>
      <c r="F5923" s="8">
        <v>1</v>
      </c>
      <c r="G5923" t="s">
        <v>455</v>
      </c>
      <c r="H5923" t="s">
        <v>136</v>
      </c>
      <c r="I5923">
        <f>VLOOKUP(B5923,Information_sites!D:E,2,FALSE)</f>
        <v>-24.100999999999999</v>
      </c>
      <c r="J5923">
        <f>VLOOKUP(B5923,Information_sites!D:F,3,FALSE)</f>
        <v>-45.6997</v>
      </c>
      <c r="K5923">
        <v>17</v>
      </c>
      <c r="L5923">
        <v>136</v>
      </c>
      <c r="M5923">
        <v>40</v>
      </c>
      <c r="N5923">
        <v>10</v>
      </c>
      <c r="O5923">
        <v>10</v>
      </c>
      <c r="P5923" s="7">
        <v>0.58402777777777781</v>
      </c>
      <c r="Q5923" s="7">
        <v>0.58750000000000002</v>
      </c>
      <c r="R5923">
        <v>20</v>
      </c>
      <c r="S5923" t="s">
        <v>153</v>
      </c>
      <c r="T5923">
        <v>1</v>
      </c>
      <c r="U5923">
        <v>5</v>
      </c>
      <c r="X5923" t="str">
        <f>VLOOKUP($S5923,Taxonomic!A:D,2,FALSE)</f>
        <v>gobiidae</v>
      </c>
      <c r="Y5923" t="str">
        <f>VLOOKUP(S5923,Taxonomic!A:D,3,FALSE)</f>
        <v>gnatholepis</v>
      </c>
      <c r="Z5923" t="str">
        <f>VLOOKUP(S5923,Taxonomic!A:D,4,FALSE)</f>
        <v>thompsoni</v>
      </c>
    </row>
    <row r="5924" spans="1:26" x14ac:dyDescent="0.2">
      <c r="A5924" t="s">
        <v>30</v>
      </c>
      <c r="B5924" t="s">
        <v>215</v>
      </c>
      <c r="C5924" t="s">
        <v>197</v>
      </c>
      <c r="D5924">
        <v>2021</v>
      </c>
      <c r="E5924">
        <v>2</v>
      </c>
      <c r="F5924" s="8">
        <v>1</v>
      </c>
      <c r="G5924" t="s">
        <v>455</v>
      </c>
      <c r="H5924" t="s">
        <v>136</v>
      </c>
      <c r="I5924">
        <f>VLOOKUP(B5924,Information_sites!D:E,2,FALSE)</f>
        <v>-24.100999999999999</v>
      </c>
      <c r="J5924">
        <f>VLOOKUP(B5924,Information_sites!D:F,3,FALSE)</f>
        <v>-45.6997</v>
      </c>
      <c r="K5924">
        <v>18</v>
      </c>
      <c r="L5924">
        <v>137</v>
      </c>
      <c r="M5924">
        <v>40</v>
      </c>
      <c r="N5924">
        <v>11</v>
      </c>
      <c r="O5924">
        <v>9</v>
      </c>
      <c r="P5924" s="7">
        <v>0.56527777777777777</v>
      </c>
      <c r="Q5924" s="7">
        <v>0.56874999999999998</v>
      </c>
      <c r="R5924">
        <v>20</v>
      </c>
      <c r="S5924" t="s">
        <v>44</v>
      </c>
      <c r="T5924">
        <v>1</v>
      </c>
      <c r="U5924">
        <v>30</v>
      </c>
      <c r="X5924" t="str">
        <f>VLOOKUP($S5924,Taxonomic!A:D,2,FALSE)</f>
        <v>pomacanthidae</v>
      </c>
      <c r="Y5924" t="str">
        <f>VLOOKUP(S5924,Taxonomic!A:D,3,FALSE)</f>
        <v>pomacanthus</v>
      </c>
      <c r="Z5924" t="str">
        <f>VLOOKUP(S5924,Taxonomic!A:D,4,FALSE)</f>
        <v>paru</v>
      </c>
    </row>
    <row r="5925" spans="1:26" x14ac:dyDescent="0.2">
      <c r="A5925" t="s">
        <v>30</v>
      </c>
      <c r="B5925" t="s">
        <v>215</v>
      </c>
      <c r="C5925" t="s">
        <v>197</v>
      </c>
      <c r="D5925">
        <v>2021</v>
      </c>
      <c r="E5925">
        <v>2</v>
      </c>
      <c r="F5925" s="8">
        <v>1</v>
      </c>
      <c r="G5925" t="s">
        <v>455</v>
      </c>
      <c r="H5925" t="s">
        <v>136</v>
      </c>
      <c r="I5925">
        <f>VLOOKUP(B5925,Information_sites!D:E,2,FALSE)</f>
        <v>-24.100999999999999</v>
      </c>
      <c r="J5925">
        <f>VLOOKUP(B5925,Information_sites!D:F,3,FALSE)</f>
        <v>-45.6997</v>
      </c>
      <c r="K5925">
        <v>18</v>
      </c>
      <c r="L5925">
        <v>137</v>
      </c>
      <c r="M5925">
        <v>40</v>
      </c>
      <c r="N5925">
        <v>11</v>
      </c>
      <c r="O5925">
        <v>9</v>
      </c>
      <c r="P5925" s="7">
        <v>0.56527777777777777</v>
      </c>
      <c r="Q5925" s="7">
        <v>0.56874999999999998</v>
      </c>
      <c r="R5925">
        <v>20</v>
      </c>
      <c r="S5925" t="s">
        <v>39</v>
      </c>
      <c r="T5925">
        <v>20</v>
      </c>
      <c r="U5925">
        <v>15</v>
      </c>
      <c r="X5925" t="str">
        <f>VLOOKUP($S5925,Taxonomic!A:D,2,FALSE)</f>
        <v>haemulidae</v>
      </c>
      <c r="Y5925" t="str">
        <f>VLOOKUP(S5925,Taxonomic!A:D,3,FALSE)</f>
        <v>haemulon</v>
      </c>
      <c r="Z5925" t="str">
        <f>VLOOKUP(S5925,Taxonomic!A:D,4,FALSE)</f>
        <v>aurolineatum</v>
      </c>
    </row>
    <row r="5926" spans="1:26" x14ac:dyDescent="0.2">
      <c r="A5926" t="s">
        <v>30</v>
      </c>
      <c r="B5926" t="s">
        <v>215</v>
      </c>
      <c r="C5926" t="s">
        <v>197</v>
      </c>
      <c r="D5926">
        <v>2021</v>
      </c>
      <c r="E5926">
        <v>2</v>
      </c>
      <c r="F5926" s="8">
        <v>1</v>
      </c>
      <c r="G5926" t="s">
        <v>455</v>
      </c>
      <c r="H5926" t="s">
        <v>136</v>
      </c>
      <c r="I5926">
        <f>VLOOKUP(B5926,Information_sites!D:E,2,FALSE)</f>
        <v>-24.100999999999999</v>
      </c>
      <c r="J5926">
        <f>VLOOKUP(B5926,Information_sites!D:F,3,FALSE)</f>
        <v>-45.6997</v>
      </c>
      <c r="K5926">
        <v>18</v>
      </c>
      <c r="L5926">
        <v>137</v>
      </c>
      <c r="M5926">
        <v>40</v>
      </c>
      <c r="N5926">
        <v>11</v>
      </c>
      <c r="O5926">
        <v>9</v>
      </c>
      <c r="P5926" s="7">
        <v>0.56527777777777777</v>
      </c>
      <c r="Q5926" s="7">
        <v>0.56874999999999998</v>
      </c>
      <c r="R5926">
        <v>20</v>
      </c>
      <c r="S5926" t="s">
        <v>39</v>
      </c>
      <c r="T5926">
        <v>15</v>
      </c>
      <c r="U5926">
        <v>12</v>
      </c>
      <c r="X5926" t="str">
        <f>VLOOKUP($S5926,Taxonomic!A:D,2,FALSE)</f>
        <v>haemulidae</v>
      </c>
      <c r="Y5926" t="str">
        <f>VLOOKUP(S5926,Taxonomic!A:D,3,FALSE)</f>
        <v>haemulon</v>
      </c>
      <c r="Z5926" t="str">
        <f>VLOOKUP(S5926,Taxonomic!A:D,4,FALSE)</f>
        <v>aurolineatum</v>
      </c>
    </row>
    <row r="5927" spans="1:26" x14ac:dyDescent="0.2">
      <c r="A5927" t="s">
        <v>30</v>
      </c>
      <c r="B5927" t="s">
        <v>215</v>
      </c>
      <c r="C5927" t="s">
        <v>197</v>
      </c>
      <c r="D5927">
        <v>2021</v>
      </c>
      <c r="E5927">
        <v>2</v>
      </c>
      <c r="F5927" s="8">
        <v>1</v>
      </c>
      <c r="G5927" t="s">
        <v>455</v>
      </c>
      <c r="H5927" t="s">
        <v>136</v>
      </c>
      <c r="I5927">
        <f>VLOOKUP(B5927,Information_sites!D:E,2,FALSE)</f>
        <v>-24.100999999999999</v>
      </c>
      <c r="J5927">
        <f>VLOOKUP(B5927,Information_sites!D:F,3,FALSE)</f>
        <v>-45.6997</v>
      </c>
      <c r="K5927">
        <v>18</v>
      </c>
      <c r="L5927">
        <v>137</v>
      </c>
      <c r="M5927">
        <v>40</v>
      </c>
      <c r="N5927">
        <v>11</v>
      </c>
      <c r="O5927">
        <v>9</v>
      </c>
      <c r="P5927" s="7">
        <v>0.56527777777777777</v>
      </c>
      <c r="Q5927" s="7">
        <v>0.56874999999999998</v>
      </c>
      <c r="R5927">
        <v>20</v>
      </c>
      <c r="S5927" t="s">
        <v>39</v>
      </c>
      <c r="T5927">
        <v>40</v>
      </c>
      <c r="U5927">
        <v>20</v>
      </c>
      <c r="X5927" t="str">
        <f>VLOOKUP($S5927,Taxonomic!A:D,2,FALSE)</f>
        <v>haemulidae</v>
      </c>
      <c r="Y5927" t="str">
        <f>VLOOKUP(S5927,Taxonomic!A:D,3,FALSE)</f>
        <v>haemulon</v>
      </c>
      <c r="Z5927" t="str">
        <f>VLOOKUP(S5927,Taxonomic!A:D,4,FALSE)</f>
        <v>aurolineatum</v>
      </c>
    </row>
    <row r="5928" spans="1:26" x14ac:dyDescent="0.2">
      <c r="A5928" t="s">
        <v>30</v>
      </c>
      <c r="B5928" t="s">
        <v>215</v>
      </c>
      <c r="C5928" t="s">
        <v>197</v>
      </c>
      <c r="D5928">
        <v>2021</v>
      </c>
      <c r="E5928">
        <v>2</v>
      </c>
      <c r="F5928" s="8">
        <v>1</v>
      </c>
      <c r="G5928" t="s">
        <v>455</v>
      </c>
      <c r="H5928" t="s">
        <v>136</v>
      </c>
      <c r="I5928">
        <f>VLOOKUP(B5928,Information_sites!D:E,2,FALSE)</f>
        <v>-24.100999999999999</v>
      </c>
      <c r="J5928">
        <f>VLOOKUP(B5928,Information_sites!D:F,3,FALSE)</f>
        <v>-45.6997</v>
      </c>
      <c r="K5928">
        <v>18</v>
      </c>
      <c r="L5928">
        <v>137</v>
      </c>
      <c r="M5928">
        <v>40</v>
      </c>
      <c r="N5928">
        <v>11</v>
      </c>
      <c r="O5928">
        <v>9</v>
      </c>
      <c r="P5928" s="7">
        <v>0.56527777777777777</v>
      </c>
      <c r="Q5928" s="7">
        <v>0.56874999999999998</v>
      </c>
      <c r="R5928">
        <v>20</v>
      </c>
      <c r="S5928" t="s">
        <v>51</v>
      </c>
      <c r="T5928">
        <v>2</v>
      </c>
      <c r="U5928">
        <v>22</v>
      </c>
      <c r="X5928" t="str">
        <f>VLOOKUP($S5928,Taxonomic!A:D,2,FALSE)</f>
        <v>sparidae</v>
      </c>
      <c r="Y5928" t="str">
        <f>VLOOKUP(S5928,Taxonomic!A:D,3,FALSE)</f>
        <v>diplodus</v>
      </c>
      <c r="Z5928" t="str">
        <f>VLOOKUP(S5928,Taxonomic!A:D,4,FALSE)</f>
        <v>argenteus</v>
      </c>
    </row>
    <row r="5929" spans="1:26" x14ac:dyDescent="0.2">
      <c r="A5929" t="s">
        <v>30</v>
      </c>
      <c r="B5929" t="s">
        <v>215</v>
      </c>
      <c r="C5929" t="s">
        <v>197</v>
      </c>
      <c r="D5929">
        <v>2021</v>
      </c>
      <c r="E5929">
        <v>2</v>
      </c>
      <c r="F5929" s="8">
        <v>1</v>
      </c>
      <c r="G5929" t="s">
        <v>455</v>
      </c>
      <c r="H5929" t="s">
        <v>136</v>
      </c>
      <c r="I5929">
        <f>VLOOKUP(B5929,Information_sites!D:E,2,FALSE)</f>
        <v>-24.100999999999999</v>
      </c>
      <c r="J5929">
        <f>VLOOKUP(B5929,Information_sites!D:F,3,FALSE)</f>
        <v>-45.6997</v>
      </c>
      <c r="K5929">
        <v>18</v>
      </c>
      <c r="L5929">
        <v>137</v>
      </c>
      <c r="M5929">
        <v>40</v>
      </c>
      <c r="N5929">
        <v>11</v>
      </c>
      <c r="O5929">
        <v>9</v>
      </c>
      <c r="P5929" s="7">
        <v>0.56527777777777777</v>
      </c>
      <c r="Q5929" s="7">
        <v>0.56874999999999998</v>
      </c>
      <c r="R5929">
        <v>20</v>
      </c>
      <c r="S5929" t="s">
        <v>51</v>
      </c>
      <c r="T5929">
        <v>15</v>
      </c>
      <c r="U5929">
        <v>12</v>
      </c>
      <c r="X5929" t="str">
        <f>VLOOKUP($S5929,Taxonomic!A:D,2,FALSE)</f>
        <v>sparidae</v>
      </c>
      <c r="Y5929" t="str">
        <f>VLOOKUP(S5929,Taxonomic!A:D,3,FALSE)</f>
        <v>diplodus</v>
      </c>
      <c r="Z5929" t="str">
        <f>VLOOKUP(S5929,Taxonomic!A:D,4,FALSE)</f>
        <v>argenteus</v>
      </c>
    </row>
    <row r="5930" spans="1:26" x14ac:dyDescent="0.2">
      <c r="A5930" t="s">
        <v>30</v>
      </c>
      <c r="B5930" t="s">
        <v>215</v>
      </c>
      <c r="C5930" t="s">
        <v>197</v>
      </c>
      <c r="D5930">
        <v>2021</v>
      </c>
      <c r="E5930">
        <v>2</v>
      </c>
      <c r="F5930" s="8">
        <v>1</v>
      </c>
      <c r="G5930" t="s">
        <v>455</v>
      </c>
      <c r="H5930" t="s">
        <v>136</v>
      </c>
      <c r="I5930">
        <f>VLOOKUP(B5930,Information_sites!D:E,2,FALSE)</f>
        <v>-24.100999999999999</v>
      </c>
      <c r="J5930">
        <f>VLOOKUP(B5930,Information_sites!D:F,3,FALSE)</f>
        <v>-45.6997</v>
      </c>
      <c r="K5930">
        <v>18</v>
      </c>
      <c r="L5930">
        <v>137</v>
      </c>
      <c r="M5930">
        <v>40</v>
      </c>
      <c r="N5930">
        <v>11</v>
      </c>
      <c r="O5930">
        <v>9</v>
      </c>
      <c r="P5930" s="7">
        <v>0.56527777777777777</v>
      </c>
      <c r="Q5930" s="7">
        <v>0.56874999999999998</v>
      </c>
      <c r="R5930">
        <v>20</v>
      </c>
      <c r="S5930" t="s">
        <v>51</v>
      </c>
      <c r="T5930">
        <v>40</v>
      </c>
      <c r="U5930">
        <v>20</v>
      </c>
      <c r="X5930" t="str">
        <f>VLOOKUP($S5930,Taxonomic!A:D,2,FALSE)</f>
        <v>sparidae</v>
      </c>
      <c r="Y5930" t="str">
        <f>VLOOKUP(S5930,Taxonomic!A:D,3,FALSE)</f>
        <v>diplodus</v>
      </c>
      <c r="Z5930" t="str">
        <f>VLOOKUP(S5930,Taxonomic!A:D,4,FALSE)</f>
        <v>argenteus</v>
      </c>
    </row>
    <row r="5931" spans="1:26" x14ac:dyDescent="0.2">
      <c r="A5931" t="s">
        <v>30</v>
      </c>
      <c r="B5931" t="s">
        <v>215</v>
      </c>
      <c r="C5931" t="s">
        <v>197</v>
      </c>
      <c r="D5931">
        <v>2021</v>
      </c>
      <c r="E5931">
        <v>2</v>
      </c>
      <c r="F5931" s="8">
        <v>1</v>
      </c>
      <c r="G5931" t="s">
        <v>455</v>
      </c>
      <c r="H5931" t="s">
        <v>136</v>
      </c>
      <c r="I5931">
        <f>VLOOKUP(B5931,Information_sites!D:E,2,FALSE)</f>
        <v>-24.100999999999999</v>
      </c>
      <c r="J5931">
        <f>VLOOKUP(B5931,Information_sites!D:F,3,FALSE)</f>
        <v>-45.6997</v>
      </c>
      <c r="K5931">
        <v>18</v>
      </c>
      <c r="L5931">
        <v>137</v>
      </c>
      <c r="M5931">
        <v>40</v>
      </c>
      <c r="N5931">
        <v>11</v>
      </c>
      <c r="O5931">
        <v>9</v>
      </c>
      <c r="P5931" s="7">
        <v>0.56527777777777777</v>
      </c>
      <c r="Q5931" s="7">
        <v>0.56874999999999998</v>
      </c>
      <c r="R5931">
        <v>20</v>
      </c>
      <c r="S5931" t="s">
        <v>39</v>
      </c>
      <c r="T5931">
        <v>40</v>
      </c>
      <c r="U5931">
        <v>15</v>
      </c>
      <c r="X5931" t="str">
        <f>VLOOKUP($S5931,Taxonomic!A:D,2,FALSE)</f>
        <v>haemulidae</v>
      </c>
      <c r="Y5931" t="str">
        <f>VLOOKUP(S5931,Taxonomic!A:D,3,FALSE)</f>
        <v>haemulon</v>
      </c>
      <c r="Z5931" t="str">
        <f>VLOOKUP(S5931,Taxonomic!A:D,4,FALSE)</f>
        <v>aurolineatum</v>
      </c>
    </row>
    <row r="5932" spans="1:26" x14ac:dyDescent="0.2">
      <c r="A5932" t="s">
        <v>30</v>
      </c>
      <c r="B5932" t="s">
        <v>215</v>
      </c>
      <c r="C5932" t="s">
        <v>197</v>
      </c>
      <c r="D5932">
        <v>2021</v>
      </c>
      <c r="E5932">
        <v>2</v>
      </c>
      <c r="F5932" s="8">
        <v>1</v>
      </c>
      <c r="G5932" t="s">
        <v>455</v>
      </c>
      <c r="H5932" t="s">
        <v>136</v>
      </c>
      <c r="I5932">
        <f>VLOOKUP(B5932,Information_sites!D:E,2,FALSE)</f>
        <v>-24.100999999999999</v>
      </c>
      <c r="J5932">
        <f>VLOOKUP(B5932,Information_sites!D:F,3,FALSE)</f>
        <v>-45.6997</v>
      </c>
      <c r="K5932">
        <v>18</v>
      </c>
      <c r="L5932">
        <v>137</v>
      </c>
      <c r="M5932">
        <v>40</v>
      </c>
      <c r="N5932">
        <v>11</v>
      </c>
      <c r="O5932">
        <v>9</v>
      </c>
      <c r="P5932" s="7">
        <v>0.56527777777777777</v>
      </c>
      <c r="Q5932" s="7">
        <v>0.56874999999999998</v>
      </c>
      <c r="R5932">
        <v>20</v>
      </c>
      <c r="S5932" t="s">
        <v>65</v>
      </c>
      <c r="T5932">
        <v>1</v>
      </c>
      <c r="U5932">
        <v>3</v>
      </c>
      <c r="X5932" t="str">
        <f>VLOOKUP($S5932,Taxonomic!A:D,2,FALSE)</f>
        <v>gobiidae</v>
      </c>
      <c r="Y5932" t="str">
        <f>VLOOKUP(S5932,Taxonomic!A:D,3,FALSE)</f>
        <v>elacatinus</v>
      </c>
      <c r="Z5932" t="str">
        <f>VLOOKUP(S5932,Taxonomic!A:D,4,FALSE)</f>
        <v>figaro</v>
      </c>
    </row>
    <row r="5933" spans="1:26" x14ac:dyDescent="0.2">
      <c r="A5933" t="s">
        <v>30</v>
      </c>
      <c r="B5933" t="s">
        <v>215</v>
      </c>
      <c r="C5933" t="s">
        <v>197</v>
      </c>
      <c r="D5933">
        <v>2021</v>
      </c>
      <c r="E5933">
        <v>2</v>
      </c>
      <c r="F5933" s="8">
        <v>1</v>
      </c>
      <c r="G5933" t="s">
        <v>455</v>
      </c>
      <c r="H5933" t="s">
        <v>136</v>
      </c>
      <c r="I5933">
        <f>VLOOKUP(B5933,Information_sites!D:E,2,FALSE)</f>
        <v>-24.100999999999999</v>
      </c>
      <c r="J5933">
        <f>VLOOKUP(B5933,Information_sites!D:F,3,FALSE)</f>
        <v>-45.6997</v>
      </c>
      <c r="K5933">
        <v>18</v>
      </c>
      <c r="L5933">
        <v>137</v>
      </c>
      <c r="M5933">
        <v>40</v>
      </c>
      <c r="N5933">
        <v>11</v>
      </c>
      <c r="O5933">
        <v>9</v>
      </c>
      <c r="P5933" s="7">
        <v>0.56527777777777777</v>
      </c>
      <c r="Q5933" s="7">
        <v>0.56874999999999998</v>
      </c>
      <c r="R5933">
        <v>20</v>
      </c>
      <c r="S5933" t="s">
        <v>100</v>
      </c>
      <c r="T5933">
        <v>3</v>
      </c>
      <c r="U5933">
        <v>5</v>
      </c>
      <c r="X5933" t="str">
        <f>VLOOKUP($S5933,Taxonomic!A:D,2,FALSE)</f>
        <v>gobiidae</v>
      </c>
      <c r="Y5933" t="str">
        <f>VLOOKUP(S5933,Taxonomic!A:D,3,FALSE)</f>
        <v>coryphopterus</v>
      </c>
      <c r="Z5933" t="str">
        <f>VLOOKUP(S5933,Taxonomic!A:D,4,FALSE)</f>
        <v>glaucofraenum</v>
      </c>
    </row>
    <row r="5934" spans="1:26" x14ac:dyDescent="0.2">
      <c r="A5934" t="s">
        <v>30</v>
      </c>
      <c r="B5934" t="s">
        <v>215</v>
      </c>
      <c r="C5934" t="s">
        <v>197</v>
      </c>
      <c r="D5934">
        <v>2021</v>
      </c>
      <c r="E5934">
        <v>2</v>
      </c>
      <c r="F5934" s="8">
        <v>1</v>
      </c>
      <c r="G5934" t="s">
        <v>455</v>
      </c>
      <c r="H5934" t="s">
        <v>136</v>
      </c>
      <c r="I5934">
        <f>VLOOKUP(B5934,Information_sites!D:E,2,FALSE)</f>
        <v>-24.100999999999999</v>
      </c>
      <c r="J5934">
        <f>VLOOKUP(B5934,Information_sites!D:F,3,FALSE)</f>
        <v>-45.6997</v>
      </c>
      <c r="K5934">
        <v>18</v>
      </c>
      <c r="L5934">
        <v>137</v>
      </c>
      <c r="M5934">
        <v>40</v>
      </c>
      <c r="N5934">
        <v>11</v>
      </c>
      <c r="O5934">
        <v>9</v>
      </c>
      <c r="P5934" s="7">
        <v>0.56527777777777777</v>
      </c>
      <c r="Q5934" s="7">
        <v>0.56874999999999998</v>
      </c>
      <c r="R5934">
        <v>20</v>
      </c>
      <c r="S5934" t="s">
        <v>100</v>
      </c>
      <c r="T5934">
        <v>2</v>
      </c>
      <c r="U5934">
        <v>6</v>
      </c>
      <c r="X5934" t="str">
        <f>VLOOKUP($S5934,Taxonomic!A:D,2,FALSE)</f>
        <v>gobiidae</v>
      </c>
      <c r="Y5934" t="str">
        <f>VLOOKUP(S5934,Taxonomic!A:D,3,FALSE)</f>
        <v>coryphopterus</v>
      </c>
      <c r="Z5934" t="str">
        <f>VLOOKUP(S5934,Taxonomic!A:D,4,FALSE)</f>
        <v>glaucofraenum</v>
      </c>
    </row>
    <row r="5935" spans="1:26" x14ac:dyDescent="0.2">
      <c r="A5935" t="s">
        <v>30</v>
      </c>
      <c r="B5935" t="s">
        <v>215</v>
      </c>
      <c r="C5935" t="s">
        <v>197</v>
      </c>
      <c r="D5935">
        <v>2021</v>
      </c>
      <c r="E5935">
        <v>2</v>
      </c>
      <c r="F5935" s="8">
        <v>1</v>
      </c>
      <c r="G5935" t="s">
        <v>455</v>
      </c>
      <c r="H5935" t="s">
        <v>136</v>
      </c>
      <c r="I5935">
        <f>VLOOKUP(B5935,Information_sites!D:E,2,FALSE)</f>
        <v>-24.100999999999999</v>
      </c>
      <c r="J5935">
        <f>VLOOKUP(B5935,Information_sites!D:F,3,FALSE)</f>
        <v>-45.6997</v>
      </c>
      <c r="K5935">
        <v>18</v>
      </c>
      <c r="L5935">
        <v>137</v>
      </c>
      <c r="M5935">
        <v>40</v>
      </c>
      <c r="N5935">
        <v>11</v>
      </c>
      <c r="O5935">
        <v>9</v>
      </c>
      <c r="P5935" s="7">
        <v>0.56527777777777777</v>
      </c>
      <c r="Q5935" s="7">
        <v>0.56874999999999998</v>
      </c>
      <c r="R5935">
        <v>20</v>
      </c>
      <c r="S5935" t="s">
        <v>100</v>
      </c>
      <c r="T5935">
        <v>3</v>
      </c>
      <c r="U5935">
        <v>10</v>
      </c>
      <c r="X5935" t="str">
        <f>VLOOKUP($S5935,Taxonomic!A:D,2,FALSE)</f>
        <v>gobiidae</v>
      </c>
      <c r="Y5935" t="str">
        <f>VLOOKUP(S5935,Taxonomic!A:D,3,FALSE)</f>
        <v>coryphopterus</v>
      </c>
      <c r="Z5935" t="str">
        <f>VLOOKUP(S5935,Taxonomic!A:D,4,FALSE)</f>
        <v>glaucofraenum</v>
      </c>
    </row>
    <row r="5936" spans="1:26" x14ac:dyDescent="0.2">
      <c r="A5936" t="s">
        <v>30</v>
      </c>
      <c r="B5936" t="s">
        <v>215</v>
      </c>
      <c r="C5936" t="s">
        <v>197</v>
      </c>
      <c r="D5936">
        <v>2021</v>
      </c>
      <c r="E5936">
        <v>2</v>
      </c>
      <c r="F5936" s="8">
        <v>1</v>
      </c>
      <c r="G5936" t="s">
        <v>455</v>
      </c>
      <c r="H5936" t="s">
        <v>136</v>
      </c>
      <c r="I5936">
        <f>VLOOKUP(B5936,Information_sites!D:E,2,FALSE)</f>
        <v>-24.100999999999999</v>
      </c>
      <c r="J5936">
        <f>VLOOKUP(B5936,Information_sites!D:F,3,FALSE)</f>
        <v>-45.6997</v>
      </c>
      <c r="K5936">
        <v>19</v>
      </c>
      <c r="L5936">
        <v>138</v>
      </c>
      <c r="M5936">
        <v>40</v>
      </c>
      <c r="N5936">
        <v>11</v>
      </c>
      <c r="O5936">
        <v>9</v>
      </c>
      <c r="P5936" s="7">
        <v>0.58819444444444446</v>
      </c>
      <c r="Q5936" s="7">
        <v>0.59166666666666667</v>
      </c>
      <c r="R5936">
        <v>20</v>
      </c>
      <c r="S5936" t="s">
        <v>51</v>
      </c>
      <c r="T5936">
        <v>4</v>
      </c>
      <c r="U5936">
        <v>20</v>
      </c>
      <c r="X5936" t="str">
        <f>VLOOKUP($S5936,Taxonomic!A:D,2,FALSE)</f>
        <v>sparidae</v>
      </c>
      <c r="Y5936" t="str">
        <f>VLOOKUP(S5936,Taxonomic!A:D,3,FALSE)</f>
        <v>diplodus</v>
      </c>
      <c r="Z5936" t="str">
        <f>VLOOKUP(S5936,Taxonomic!A:D,4,FALSE)</f>
        <v>argenteus</v>
      </c>
    </row>
    <row r="5937" spans="1:26" x14ac:dyDescent="0.2">
      <c r="A5937" t="s">
        <v>30</v>
      </c>
      <c r="B5937" t="s">
        <v>215</v>
      </c>
      <c r="C5937" t="s">
        <v>197</v>
      </c>
      <c r="D5937">
        <v>2021</v>
      </c>
      <c r="E5937">
        <v>2</v>
      </c>
      <c r="F5937" s="8">
        <v>1</v>
      </c>
      <c r="G5937" t="s">
        <v>455</v>
      </c>
      <c r="H5937" t="s">
        <v>136</v>
      </c>
      <c r="I5937">
        <f>VLOOKUP(B5937,Information_sites!D:E,2,FALSE)</f>
        <v>-24.100999999999999</v>
      </c>
      <c r="J5937">
        <f>VLOOKUP(B5937,Information_sites!D:F,3,FALSE)</f>
        <v>-45.6997</v>
      </c>
      <c r="K5937">
        <v>19</v>
      </c>
      <c r="L5937">
        <v>138</v>
      </c>
      <c r="M5937">
        <v>40</v>
      </c>
      <c r="N5937">
        <v>11</v>
      </c>
      <c r="O5937">
        <v>9</v>
      </c>
      <c r="P5937" s="7">
        <v>0.58819444444444446</v>
      </c>
      <c r="Q5937" s="7">
        <v>0.59166666666666667</v>
      </c>
      <c r="R5937">
        <v>20</v>
      </c>
      <c r="S5937" t="s">
        <v>51</v>
      </c>
      <c r="T5937">
        <v>3</v>
      </c>
      <c r="U5937">
        <v>20</v>
      </c>
      <c r="X5937" t="str">
        <f>VLOOKUP($S5937,Taxonomic!A:D,2,FALSE)</f>
        <v>sparidae</v>
      </c>
      <c r="Y5937" t="str">
        <f>VLOOKUP(S5937,Taxonomic!A:D,3,FALSE)</f>
        <v>diplodus</v>
      </c>
      <c r="Z5937" t="str">
        <f>VLOOKUP(S5937,Taxonomic!A:D,4,FALSE)</f>
        <v>argenteus</v>
      </c>
    </row>
    <row r="5938" spans="1:26" x14ac:dyDescent="0.2">
      <c r="A5938" t="s">
        <v>30</v>
      </c>
      <c r="B5938" t="s">
        <v>215</v>
      </c>
      <c r="C5938" t="s">
        <v>197</v>
      </c>
      <c r="D5938">
        <v>2021</v>
      </c>
      <c r="E5938">
        <v>2</v>
      </c>
      <c r="F5938" s="8">
        <v>1</v>
      </c>
      <c r="G5938" t="s">
        <v>455</v>
      </c>
      <c r="H5938" t="s">
        <v>136</v>
      </c>
      <c r="I5938">
        <f>VLOOKUP(B5938,Information_sites!D:E,2,FALSE)</f>
        <v>-24.100999999999999</v>
      </c>
      <c r="J5938">
        <f>VLOOKUP(B5938,Information_sites!D:F,3,FALSE)</f>
        <v>-45.6997</v>
      </c>
      <c r="K5938">
        <v>19</v>
      </c>
      <c r="L5938">
        <v>138</v>
      </c>
      <c r="M5938">
        <v>40</v>
      </c>
      <c r="N5938">
        <v>11</v>
      </c>
      <c r="O5938">
        <v>9</v>
      </c>
      <c r="P5938" s="7">
        <v>0.58819444444444446</v>
      </c>
      <c r="Q5938" s="7">
        <v>0.59166666666666667</v>
      </c>
      <c r="R5938">
        <v>20</v>
      </c>
      <c r="S5938" t="s">
        <v>51</v>
      </c>
      <c r="T5938">
        <v>41</v>
      </c>
      <c r="U5938">
        <v>18</v>
      </c>
      <c r="X5938" t="str">
        <f>VLOOKUP($S5938,Taxonomic!A:D,2,FALSE)</f>
        <v>sparidae</v>
      </c>
      <c r="Y5938" t="str">
        <f>VLOOKUP(S5938,Taxonomic!A:D,3,FALSE)</f>
        <v>diplodus</v>
      </c>
      <c r="Z5938" t="str">
        <f>VLOOKUP(S5938,Taxonomic!A:D,4,FALSE)</f>
        <v>argenteus</v>
      </c>
    </row>
    <row r="5939" spans="1:26" x14ac:dyDescent="0.2">
      <c r="A5939" t="s">
        <v>30</v>
      </c>
      <c r="B5939" t="s">
        <v>215</v>
      </c>
      <c r="C5939" t="s">
        <v>197</v>
      </c>
      <c r="D5939">
        <v>2021</v>
      </c>
      <c r="E5939">
        <v>2</v>
      </c>
      <c r="F5939" s="8">
        <v>1</v>
      </c>
      <c r="G5939" t="s">
        <v>455</v>
      </c>
      <c r="H5939" t="s">
        <v>136</v>
      </c>
      <c r="I5939">
        <f>VLOOKUP(B5939,Information_sites!D:E,2,FALSE)</f>
        <v>-24.100999999999999</v>
      </c>
      <c r="J5939">
        <f>VLOOKUP(B5939,Information_sites!D:F,3,FALSE)</f>
        <v>-45.6997</v>
      </c>
      <c r="K5939">
        <v>19</v>
      </c>
      <c r="L5939">
        <v>138</v>
      </c>
      <c r="M5939">
        <v>40</v>
      </c>
      <c r="N5939">
        <v>11</v>
      </c>
      <c r="O5939">
        <v>9</v>
      </c>
      <c r="P5939" s="7">
        <v>0.58819444444444446</v>
      </c>
      <c r="Q5939" s="7">
        <v>0.59166666666666667</v>
      </c>
      <c r="R5939">
        <v>20</v>
      </c>
      <c r="S5939" t="s">
        <v>64</v>
      </c>
      <c r="T5939">
        <v>1</v>
      </c>
      <c r="U5939">
        <v>25</v>
      </c>
      <c r="X5939" t="str">
        <f>VLOOKUP($S5939,Taxonomic!A:D,2,FALSE)</f>
        <v>kyphosidae</v>
      </c>
      <c r="Y5939" t="str">
        <f>VLOOKUP(S5939,Taxonomic!A:D,3,FALSE)</f>
        <v>kyphosus</v>
      </c>
      <c r="Z5939" t="str">
        <f>VLOOKUP(S5939,Taxonomic!A:D,4,FALSE)</f>
        <v>vaigiensis</v>
      </c>
    </row>
    <row r="5940" spans="1:26" x14ac:dyDescent="0.2">
      <c r="A5940" t="s">
        <v>30</v>
      </c>
      <c r="B5940" t="s">
        <v>215</v>
      </c>
      <c r="C5940" t="s">
        <v>197</v>
      </c>
      <c r="D5940">
        <v>2021</v>
      </c>
      <c r="E5940">
        <v>2</v>
      </c>
      <c r="F5940" s="8">
        <v>1</v>
      </c>
      <c r="G5940" t="s">
        <v>455</v>
      </c>
      <c r="H5940" t="s">
        <v>136</v>
      </c>
      <c r="I5940">
        <f>VLOOKUP(B5940,Information_sites!D:E,2,FALSE)</f>
        <v>-24.100999999999999</v>
      </c>
      <c r="J5940">
        <f>VLOOKUP(B5940,Information_sites!D:F,3,FALSE)</f>
        <v>-45.6997</v>
      </c>
      <c r="K5940">
        <v>19</v>
      </c>
      <c r="L5940">
        <v>138</v>
      </c>
      <c r="M5940">
        <v>40</v>
      </c>
      <c r="N5940">
        <v>11</v>
      </c>
      <c r="O5940">
        <v>9</v>
      </c>
      <c r="P5940" s="7">
        <v>0.58819444444444446</v>
      </c>
      <c r="Q5940" s="7">
        <v>0.59166666666666667</v>
      </c>
      <c r="R5940">
        <v>20</v>
      </c>
      <c r="S5940" t="s">
        <v>125</v>
      </c>
      <c r="T5940">
        <v>2</v>
      </c>
      <c r="U5940">
        <v>30</v>
      </c>
      <c r="X5940" t="str">
        <f>VLOOKUP($S5940,Taxonomic!A:D,2,FALSE)</f>
        <v>mullidae</v>
      </c>
      <c r="Y5940" t="str">
        <f>VLOOKUP(S5940,Taxonomic!A:D,3,FALSE)</f>
        <v>pseudupeneus</v>
      </c>
      <c r="Z5940" t="str">
        <f>VLOOKUP(S5940,Taxonomic!A:D,4,FALSE)</f>
        <v>maculatus</v>
      </c>
    </row>
    <row r="5941" spans="1:26" x14ac:dyDescent="0.2">
      <c r="A5941" t="s">
        <v>30</v>
      </c>
      <c r="B5941" t="s">
        <v>215</v>
      </c>
      <c r="C5941" t="s">
        <v>197</v>
      </c>
      <c r="D5941">
        <v>2021</v>
      </c>
      <c r="E5941">
        <v>2</v>
      </c>
      <c r="F5941" s="8">
        <v>1</v>
      </c>
      <c r="G5941" t="s">
        <v>455</v>
      </c>
      <c r="H5941" t="s">
        <v>136</v>
      </c>
      <c r="I5941">
        <f>VLOOKUP(B5941,Information_sites!D:E,2,FALSE)</f>
        <v>-24.100999999999999</v>
      </c>
      <c r="J5941">
        <f>VLOOKUP(B5941,Information_sites!D:F,3,FALSE)</f>
        <v>-45.6997</v>
      </c>
      <c r="K5941">
        <v>19</v>
      </c>
      <c r="L5941">
        <v>138</v>
      </c>
      <c r="M5941">
        <v>40</v>
      </c>
      <c r="N5941">
        <v>11</v>
      </c>
      <c r="O5941">
        <v>9</v>
      </c>
      <c r="P5941" s="7">
        <v>0.58819444444444446</v>
      </c>
      <c r="Q5941" s="7">
        <v>0.59166666666666667</v>
      </c>
      <c r="R5941">
        <v>20</v>
      </c>
      <c r="S5941" t="s">
        <v>39</v>
      </c>
      <c r="T5941">
        <v>3</v>
      </c>
      <c r="U5941">
        <v>18</v>
      </c>
      <c r="X5941" t="str">
        <f>VLOOKUP($S5941,Taxonomic!A:D,2,FALSE)</f>
        <v>haemulidae</v>
      </c>
      <c r="Y5941" t="str">
        <f>VLOOKUP(S5941,Taxonomic!A:D,3,FALSE)</f>
        <v>haemulon</v>
      </c>
      <c r="Z5941" t="str">
        <f>VLOOKUP(S5941,Taxonomic!A:D,4,FALSE)</f>
        <v>aurolineatum</v>
      </c>
    </row>
    <row r="5942" spans="1:26" x14ac:dyDescent="0.2">
      <c r="A5942" t="s">
        <v>30</v>
      </c>
      <c r="B5942" t="s">
        <v>215</v>
      </c>
      <c r="C5942" t="s">
        <v>197</v>
      </c>
      <c r="D5942">
        <v>2021</v>
      </c>
      <c r="E5942">
        <v>2</v>
      </c>
      <c r="F5942" s="8">
        <v>1</v>
      </c>
      <c r="G5942" t="s">
        <v>455</v>
      </c>
      <c r="H5942" t="s">
        <v>136</v>
      </c>
      <c r="I5942">
        <f>VLOOKUP(B5942,Information_sites!D:E,2,FALSE)</f>
        <v>-24.100999999999999</v>
      </c>
      <c r="J5942">
        <f>VLOOKUP(B5942,Information_sites!D:F,3,FALSE)</f>
        <v>-45.6997</v>
      </c>
      <c r="K5942">
        <v>19</v>
      </c>
      <c r="L5942">
        <v>138</v>
      </c>
      <c r="M5942">
        <v>40</v>
      </c>
      <c r="N5942">
        <v>11</v>
      </c>
      <c r="O5942">
        <v>9</v>
      </c>
      <c r="P5942" s="7">
        <v>0.58819444444444446</v>
      </c>
      <c r="Q5942" s="7">
        <v>0.59166666666666667</v>
      </c>
      <c r="R5942">
        <v>20</v>
      </c>
      <c r="S5942" t="s">
        <v>69</v>
      </c>
      <c r="T5942">
        <v>2</v>
      </c>
      <c r="U5942">
        <v>4</v>
      </c>
      <c r="X5942" t="str">
        <f>VLOOKUP($S5942,Taxonomic!A:D,2,FALSE)</f>
        <v>labrisomidae</v>
      </c>
      <c r="Y5942" t="str">
        <f>VLOOKUP(S5942,Taxonomic!A:D,3,FALSE)</f>
        <v>malacoctenus</v>
      </c>
      <c r="Z5942" t="str">
        <f>VLOOKUP(S5942,Taxonomic!A:D,4,FALSE)</f>
        <v>delalandii</v>
      </c>
    </row>
    <row r="5943" spans="1:26" x14ac:dyDescent="0.2">
      <c r="A5943" t="s">
        <v>30</v>
      </c>
      <c r="B5943" t="s">
        <v>215</v>
      </c>
      <c r="C5943" t="s">
        <v>197</v>
      </c>
      <c r="D5943">
        <v>2021</v>
      </c>
      <c r="E5943">
        <v>2</v>
      </c>
      <c r="F5943" s="8">
        <v>1</v>
      </c>
      <c r="G5943" t="s">
        <v>455</v>
      </c>
      <c r="H5943" t="s">
        <v>136</v>
      </c>
      <c r="I5943">
        <f>VLOOKUP(B5943,Information_sites!D:E,2,FALSE)</f>
        <v>-24.100999999999999</v>
      </c>
      <c r="J5943">
        <f>VLOOKUP(B5943,Information_sites!D:F,3,FALSE)</f>
        <v>-45.6997</v>
      </c>
      <c r="K5943">
        <v>19</v>
      </c>
      <c r="L5943">
        <v>138</v>
      </c>
      <c r="M5943">
        <v>40</v>
      </c>
      <c r="N5943">
        <v>11</v>
      </c>
      <c r="O5943">
        <v>9</v>
      </c>
      <c r="P5943" s="7">
        <v>0.58819444444444446</v>
      </c>
      <c r="Q5943" s="7">
        <v>0.59166666666666667</v>
      </c>
      <c r="R5943">
        <v>20</v>
      </c>
      <c r="S5943" t="s">
        <v>36</v>
      </c>
      <c r="T5943">
        <v>1</v>
      </c>
      <c r="U5943">
        <v>10</v>
      </c>
      <c r="X5943" t="str">
        <f>VLOOKUP($S5943,Taxonomic!A:D,2,FALSE)</f>
        <v>pomacentridae</v>
      </c>
      <c r="Y5943" t="str">
        <f>VLOOKUP(S5943,Taxonomic!A:D,3,FALSE)</f>
        <v>chromis</v>
      </c>
      <c r="Z5943" t="str">
        <f>VLOOKUP(S5943,Taxonomic!A:D,4,FALSE)</f>
        <v>multilineata</v>
      </c>
    </row>
    <row r="5944" spans="1:26" x14ac:dyDescent="0.2">
      <c r="A5944" t="s">
        <v>30</v>
      </c>
      <c r="B5944" t="s">
        <v>215</v>
      </c>
      <c r="C5944" t="s">
        <v>197</v>
      </c>
      <c r="D5944">
        <v>2021</v>
      </c>
      <c r="E5944">
        <v>2</v>
      </c>
      <c r="F5944" s="8">
        <v>1</v>
      </c>
      <c r="G5944" t="s">
        <v>455</v>
      </c>
      <c r="H5944" t="s">
        <v>136</v>
      </c>
      <c r="I5944">
        <f>VLOOKUP(B5944,Information_sites!D:E,2,FALSE)</f>
        <v>-24.100999999999999</v>
      </c>
      <c r="J5944">
        <f>VLOOKUP(B5944,Information_sites!D:F,3,FALSE)</f>
        <v>-45.6997</v>
      </c>
      <c r="K5944">
        <v>19</v>
      </c>
      <c r="L5944">
        <v>138</v>
      </c>
      <c r="M5944">
        <v>40</v>
      </c>
      <c r="N5944">
        <v>11</v>
      </c>
      <c r="O5944">
        <v>9</v>
      </c>
      <c r="P5944" s="7">
        <v>0.58819444444444446</v>
      </c>
      <c r="Q5944" s="7">
        <v>0.59166666666666667</v>
      </c>
      <c r="R5944">
        <v>20</v>
      </c>
      <c r="S5944" t="s">
        <v>69</v>
      </c>
      <c r="T5944">
        <v>1</v>
      </c>
      <c r="U5944">
        <v>3</v>
      </c>
      <c r="X5944" t="str">
        <f>VLOOKUP($S5944,Taxonomic!A:D,2,FALSE)</f>
        <v>labrisomidae</v>
      </c>
      <c r="Y5944" t="str">
        <f>VLOOKUP(S5944,Taxonomic!A:D,3,FALSE)</f>
        <v>malacoctenus</v>
      </c>
      <c r="Z5944" t="str">
        <f>VLOOKUP(S5944,Taxonomic!A:D,4,FALSE)</f>
        <v>delalandii</v>
      </c>
    </row>
    <row r="5945" spans="1:26" x14ac:dyDescent="0.2">
      <c r="A5945" t="s">
        <v>30</v>
      </c>
      <c r="B5945" t="s">
        <v>215</v>
      </c>
      <c r="C5945" t="s">
        <v>197</v>
      </c>
      <c r="D5945">
        <v>2021</v>
      </c>
      <c r="E5945">
        <v>2</v>
      </c>
      <c r="F5945" s="8">
        <v>1</v>
      </c>
      <c r="G5945" t="s">
        <v>455</v>
      </c>
      <c r="H5945" t="s">
        <v>136</v>
      </c>
      <c r="I5945">
        <f>VLOOKUP(B5945,Information_sites!D:E,2,FALSE)</f>
        <v>-24.100999999999999</v>
      </c>
      <c r="J5945">
        <f>VLOOKUP(B5945,Information_sites!D:F,3,FALSE)</f>
        <v>-45.6997</v>
      </c>
      <c r="K5945">
        <v>19</v>
      </c>
      <c r="L5945">
        <v>138</v>
      </c>
      <c r="M5945">
        <v>40</v>
      </c>
      <c r="N5945">
        <v>11</v>
      </c>
      <c r="O5945">
        <v>9</v>
      </c>
      <c r="P5945" s="7">
        <v>0.58819444444444446</v>
      </c>
      <c r="Q5945" s="7">
        <v>0.59166666666666667</v>
      </c>
      <c r="R5945">
        <v>20</v>
      </c>
      <c r="S5945" t="s">
        <v>55</v>
      </c>
      <c r="T5945">
        <v>1</v>
      </c>
      <c r="U5945">
        <v>4</v>
      </c>
      <c r="X5945" t="str">
        <f>VLOOKUP($S5945,Taxonomic!A:D,2,FALSE)</f>
        <v>blenniidae</v>
      </c>
      <c r="Y5945" t="str">
        <f>VLOOKUP(S5945,Taxonomic!A:D,3,FALSE)</f>
        <v>parablennius</v>
      </c>
      <c r="Z5945" t="str">
        <f>VLOOKUP(S5945,Taxonomic!A:D,4,FALSE)</f>
        <v>pilicornis</v>
      </c>
    </row>
    <row r="5946" spans="1:26" x14ac:dyDescent="0.2">
      <c r="A5946" t="s">
        <v>30</v>
      </c>
      <c r="B5946" t="s">
        <v>215</v>
      </c>
      <c r="C5946" t="s">
        <v>197</v>
      </c>
      <c r="D5946">
        <v>2021</v>
      </c>
      <c r="E5946">
        <v>2</v>
      </c>
      <c r="F5946" s="8">
        <v>1</v>
      </c>
      <c r="G5946" t="s">
        <v>455</v>
      </c>
      <c r="H5946" t="s">
        <v>136</v>
      </c>
      <c r="I5946">
        <f>VLOOKUP(B5946,Information_sites!D:E,2,FALSE)</f>
        <v>-24.100999999999999</v>
      </c>
      <c r="J5946">
        <f>VLOOKUP(B5946,Information_sites!D:F,3,FALSE)</f>
        <v>-45.6997</v>
      </c>
      <c r="K5946">
        <v>20</v>
      </c>
      <c r="L5946">
        <v>139</v>
      </c>
      <c r="M5946">
        <v>40</v>
      </c>
      <c r="N5946">
        <v>12</v>
      </c>
      <c r="O5946">
        <v>9</v>
      </c>
      <c r="P5946" s="7">
        <v>0.56944444444444442</v>
      </c>
      <c r="Q5946" s="7">
        <v>0.57291666666666663</v>
      </c>
      <c r="R5946">
        <v>20</v>
      </c>
      <c r="S5946" t="s">
        <v>125</v>
      </c>
      <c r="T5946">
        <v>10</v>
      </c>
      <c r="U5946">
        <v>30</v>
      </c>
      <c r="X5946" t="str">
        <f>VLOOKUP($S5946,Taxonomic!A:D,2,FALSE)</f>
        <v>mullidae</v>
      </c>
      <c r="Y5946" t="str">
        <f>VLOOKUP(S5946,Taxonomic!A:D,3,FALSE)</f>
        <v>pseudupeneus</v>
      </c>
      <c r="Z5946" t="str">
        <f>VLOOKUP(S5946,Taxonomic!A:D,4,FALSE)</f>
        <v>maculatus</v>
      </c>
    </row>
    <row r="5947" spans="1:26" x14ac:dyDescent="0.2">
      <c r="A5947" t="s">
        <v>30</v>
      </c>
      <c r="B5947" t="s">
        <v>215</v>
      </c>
      <c r="C5947" t="s">
        <v>197</v>
      </c>
      <c r="D5947">
        <v>2021</v>
      </c>
      <c r="E5947">
        <v>2</v>
      </c>
      <c r="F5947" s="8">
        <v>1</v>
      </c>
      <c r="G5947" t="s">
        <v>455</v>
      </c>
      <c r="H5947" t="s">
        <v>136</v>
      </c>
      <c r="I5947">
        <f>VLOOKUP(B5947,Information_sites!D:E,2,FALSE)</f>
        <v>-24.100999999999999</v>
      </c>
      <c r="J5947">
        <f>VLOOKUP(B5947,Information_sites!D:F,3,FALSE)</f>
        <v>-45.6997</v>
      </c>
      <c r="K5947">
        <v>20</v>
      </c>
      <c r="L5947">
        <v>139</v>
      </c>
      <c r="M5947">
        <v>40</v>
      </c>
      <c r="N5947">
        <v>12</v>
      </c>
      <c r="O5947">
        <v>9</v>
      </c>
      <c r="P5947" s="7">
        <v>0.56944444444444442</v>
      </c>
      <c r="Q5947" s="7">
        <v>0.57291666666666663</v>
      </c>
      <c r="R5947">
        <v>20</v>
      </c>
      <c r="S5947" t="s">
        <v>125</v>
      </c>
      <c r="T5947">
        <v>10</v>
      </c>
      <c r="U5947">
        <v>40</v>
      </c>
      <c r="X5947" t="str">
        <f>VLOOKUP($S5947,Taxonomic!A:D,2,FALSE)</f>
        <v>mullidae</v>
      </c>
      <c r="Y5947" t="str">
        <f>VLOOKUP(S5947,Taxonomic!A:D,3,FALSE)</f>
        <v>pseudupeneus</v>
      </c>
      <c r="Z5947" t="str">
        <f>VLOOKUP(S5947,Taxonomic!A:D,4,FALSE)</f>
        <v>maculatus</v>
      </c>
    </row>
    <row r="5948" spans="1:26" x14ac:dyDescent="0.2">
      <c r="A5948" t="s">
        <v>30</v>
      </c>
      <c r="B5948" t="s">
        <v>215</v>
      </c>
      <c r="C5948" t="s">
        <v>197</v>
      </c>
      <c r="D5948">
        <v>2021</v>
      </c>
      <c r="E5948">
        <v>2</v>
      </c>
      <c r="F5948" s="8">
        <v>1</v>
      </c>
      <c r="G5948" t="s">
        <v>455</v>
      </c>
      <c r="H5948" t="s">
        <v>136</v>
      </c>
      <c r="I5948">
        <f>VLOOKUP(B5948,Information_sites!D:E,2,FALSE)</f>
        <v>-24.100999999999999</v>
      </c>
      <c r="J5948">
        <f>VLOOKUP(B5948,Information_sites!D:F,3,FALSE)</f>
        <v>-45.6997</v>
      </c>
      <c r="K5948">
        <v>20</v>
      </c>
      <c r="L5948">
        <v>139</v>
      </c>
      <c r="M5948">
        <v>40</v>
      </c>
      <c r="N5948">
        <v>12</v>
      </c>
      <c r="O5948">
        <v>9</v>
      </c>
      <c r="P5948" s="7">
        <v>0.56944444444444442</v>
      </c>
      <c r="Q5948" s="7">
        <v>0.57291666666666663</v>
      </c>
      <c r="R5948">
        <v>20</v>
      </c>
      <c r="S5948" t="s">
        <v>39</v>
      </c>
      <c r="T5948">
        <v>20</v>
      </c>
      <c r="U5948">
        <v>18</v>
      </c>
      <c r="X5948" t="str">
        <f>VLOOKUP($S5948,Taxonomic!A:D,2,FALSE)</f>
        <v>haemulidae</v>
      </c>
      <c r="Y5948" t="str">
        <f>VLOOKUP(S5948,Taxonomic!A:D,3,FALSE)</f>
        <v>haemulon</v>
      </c>
      <c r="Z5948" t="str">
        <f>VLOOKUP(S5948,Taxonomic!A:D,4,FALSE)</f>
        <v>aurolineatum</v>
      </c>
    </row>
    <row r="5949" spans="1:26" x14ac:dyDescent="0.2">
      <c r="A5949" t="s">
        <v>30</v>
      </c>
      <c r="B5949" t="s">
        <v>215</v>
      </c>
      <c r="C5949" t="s">
        <v>197</v>
      </c>
      <c r="D5949">
        <v>2021</v>
      </c>
      <c r="E5949">
        <v>2</v>
      </c>
      <c r="F5949" s="8">
        <v>1</v>
      </c>
      <c r="G5949" t="s">
        <v>455</v>
      </c>
      <c r="H5949" t="s">
        <v>136</v>
      </c>
      <c r="I5949">
        <f>VLOOKUP(B5949,Information_sites!D:E,2,FALSE)</f>
        <v>-24.100999999999999</v>
      </c>
      <c r="J5949">
        <f>VLOOKUP(B5949,Information_sites!D:F,3,FALSE)</f>
        <v>-45.6997</v>
      </c>
      <c r="K5949">
        <v>20</v>
      </c>
      <c r="L5949">
        <v>139</v>
      </c>
      <c r="M5949">
        <v>40</v>
      </c>
      <c r="N5949">
        <v>12</v>
      </c>
      <c r="O5949">
        <v>9</v>
      </c>
      <c r="P5949" s="7">
        <v>0.56944444444444442</v>
      </c>
      <c r="Q5949" s="7">
        <v>0.57291666666666663</v>
      </c>
      <c r="R5949">
        <v>20</v>
      </c>
      <c r="S5949" t="s">
        <v>39</v>
      </c>
      <c r="T5949">
        <v>3</v>
      </c>
      <c r="U5949">
        <v>15</v>
      </c>
      <c r="X5949" t="str">
        <f>VLOOKUP($S5949,Taxonomic!A:D,2,FALSE)</f>
        <v>haemulidae</v>
      </c>
      <c r="Y5949" t="str">
        <f>VLOOKUP(S5949,Taxonomic!A:D,3,FALSE)</f>
        <v>haemulon</v>
      </c>
      <c r="Z5949" t="str">
        <f>VLOOKUP(S5949,Taxonomic!A:D,4,FALSE)</f>
        <v>aurolineatum</v>
      </c>
    </row>
    <row r="5950" spans="1:26" x14ac:dyDescent="0.2">
      <c r="A5950" t="s">
        <v>30</v>
      </c>
      <c r="B5950" t="s">
        <v>215</v>
      </c>
      <c r="C5950" t="s">
        <v>197</v>
      </c>
      <c r="D5950">
        <v>2021</v>
      </c>
      <c r="E5950">
        <v>2</v>
      </c>
      <c r="F5950" s="8">
        <v>1</v>
      </c>
      <c r="G5950" t="s">
        <v>455</v>
      </c>
      <c r="H5950" t="s">
        <v>136</v>
      </c>
      <c r="I5950">
        <f>VLOOKUP(B5950,Information_sites!D:E,2,FALSE)</f>
        <v>-24.100999999999999</v>
      </c>
      <c r="J5950">
        <f>VLOOKUP(B5950,Information_sites!D:F,3,FALSE)</f>
        <v>-45.6997</v>
      </c>
      <c r="K5950">
        <v>20</v>
      </c>
      <c r="L5950">
        <v>139</v>
      </c>
      <c r="M5950">
        <v>40</v>
      </c>
      <c r="N5950">
        <v>12</v>
      </c>
      <c r="O5950">
        <v>9</v>
      </c>
      <c r="P5950" s="7">
        <v>0.56944444444444442</v>
      </c>
      <c r="Q5950" s="7">
        <v>0.57291666666666663</v>
      </c>
      <c r="R5950">
        <v>20</v>
      </c>
      <c r="S5950" t="s">
        <v>51</v>
      </c>
      <c r="T5950">
        <v>2</v>
      </c>
      <c r="U5950">
        <v>20</v>
      </c>
      <c r="X5950" t="str">
        <f>VLOOKUP($S5950,Taxonomic!A:D,2,FALSE)</f>
        <v>sparidae</v>
      </c>
      <c r="Y5950" t="str">
        <f>VLOOKUP(S5950,Taxonomic!A:D,3,FALSE)</f>
        <v>diplodus</v>
      </c>
      <c r="Z5950" t="str">
        <f>VLOOKUP(S5950,Taxonomic!A:D,4,FALSE)</f>
        <v>argenteus</v>
      </c>
    </row>
    <row r="5951" spans="1:26" x14ac:dyDescent="0.2">
      <c r="A5951" t="s">
        <v>30</v>
      </c>
      <c r="B5951" t="s">
        <v>215</v>
      </c>
      <c r="C5951" t="s">
        <v>197</v>
      </c>
      <c r="D5951">
        <v>2021</v>
      </c>
      <c r="E5951">
        <v>2</v>
      </c>
      <c r="F5951" s="8">
        <v>1</v>
      </c>
      <c r="G5951" t="s">
        <v>455</v>
      </c>
      <c r="H5951" t="s">
        <v>136</v>
      </c>
      <c r="I5951">
        <f>VLOOKUP(B5951,Information_sites!D:E,2,FALSE)</f>
        <v>-24.100999999999999</v>
      </c>
      <c r="J5951">
        <f>VLOOKUP(B5951,Information_sites!D:F,3,FALSE)</f>
        <v>-45.6997</v>
      </c>
      <c r="K5951">
        <v>20</v>
      </c>
      <c r="L5951">
        <v>139</v>
      </c>
      <c r="M5951">
        <v>40</v>
      </c>
      <c r="N5951">
        <v>12</v>
      </c>
      <c r="O5951">
        <v>9</v>
      </c>
      <c r="P5951" s="7">
        <v>0.56944444444444442</v>
      </c>
      <c r="Q5951" s="7">
        <v>0.57291666666666663</v>
      </c>
      <c r="R5951">
        <v>20</v>
      </c>
      <c r="S5951" t="s">
        <v>51</v>
      </c>
      <c r="T5951">
        <v>2</v>
      </c>
      <c r="U5951">
        <v>25</v>
      </c>
      <c r="X5951" t="str">
        <f>VLOOKUP($S5951,Taxonomic!A:D,2,FALSE)</f>
        <v>sparidae</v>
      </c>
      <c r="Y5951" t="str">
        <f>VLOOKUP(S5951,Taxonomic!A:D,3,FALSE)</f>
        <v>diplodus</v>
      </c>
      <c r="Z5951" t="str">
        <f>VLOOKUP(S5951,Taxonomic!A:D,4,FALSE)</f>
        <v>argenteus</v>
      </c>
    </row>
    <row r="5952" spans="1:26" x14ac:dyDescent="0.2">
      <c r="A5952" t="s">
        <v>30</v>
      </c>
      <c r="B5952" t="s">
        <v>215</v>
      </c>
      <c r="C5952" t="s">
        <v>197</v>
      </c>
      <c r="D5952">
        <v>2021</v>
      </c>
      <c r="E5952">
        <v>2</v>
      </c>
      <c r="F5952" s="8">
        <v>1</v>
      </c>
      <c r="G5952" t="s">
        <v>455</v>
      </c>
      <c r="H5952" t="s">
        <v>136</v>
      </c>
      <c r="I5952">
        <f>VLOOKUP(B5952,Information_sites!D:E,2,FALSE)</f>
        <v>-24.100999999999999</v>
      </c>
      <c r="J5952">
        <f>VLOOKUP(B5952,Information_sites!D:F,3,FALSE)</f>
        <v>-45.6997</v>
      </c>
      <c r="K5952">
        <v>20</v>
      </c>
      <c r="L5952">
        <v>139</v>
      </c>
      <c r="M5952">
        <v>40</v>
      </c>
      <c r="N5952">
        <v>12</v>
      </c>
      <c r="O5952">
        <v>9</v>
      </c>
      <c r="P5952" s="7">
        <v>0.56944444444444442</v>
      </c>
      <c r="Q5952" s="7">
        <v>0.57291666666666663</v>
      </c>
      <c r="R5952">
        <v>20</v>
      </c>
      <c r="S5952" t="s">
        <v>44</v>
      </c>
      <c r="T5952">
        <v>1</v>
      </c>
      <c r="U5952">
        <v>40</v>
      </c>
      <c r="X5952" t="str">
        <f>VLOOKUP($S5952,Taxonomic!A:D,2,FALSE)</f>
        <v>pomacanthidae</v>
      </c>
      <c r="Y5952" t="str">
        <f>VLOOKUP(S5952,Taxonomic!A:D,3,FALSE)</f>
        <v>pomacanthus</v>
      </c>
      <c r="Z5952" t="str">
        <f>VLOOKUP(S5952,Taxonomic!A:D,4,FALSE)</f>
        <v>paru</v>
      </c>
    </row>
    <row r="5953" spans="1:26" x14ac:dyDescent="0.2">
      <c r="A5953" t="s">
        <v>30</v>
      </c>
      <c r="B5953" t="s">
        <v>215</v>
      </c>
      <c r="C5953" t="s">
        <v>197</v>
      </c>
      <c r="D5953">
        <v>2021</v>
      </c>
      <c r="E5953">
        <v>2</v>
      </c>
      <c r="F5953" s="8">
        <v>1</v>
      </c>
      <c r="G5953" t="s">
        <v>455</v>
      </c>
      <c r="H5953" t="s">
        <v>136</v>
      </c>
      <c r="I5953">
        <f>VLOOKUP(B5953,Information_sites!D:E,2,FALSE)</f>
        <v>-24.100999999999999</v>
      </c>
      <c r="J5953">
        <f>VLOOKUP(B5953,Information_sites!D:F,3,FALSE)</f>
        <v>-45.6997</v>
      </c>
      <c r="K5953">
        <v>20</v>
      </c>
      <c r="L5953">
        <v>139</v>
      </c>
      <c r="M5953">
        <v>40</v>
      </c>
      <c r="N5953">
        <v>12</v>
      </c>
      <c r="O5953">
        <v>9</v>
      </c>
      <c r="P5953" s="7">
        <v>0.56944444444444442</v>
      </c>
      <c r="Q5953" s="7">
        <v>0.57291666666666663</v>
      </c>
      <c r="R5953">
        <v>20</v>
      </c>
      <c r="S5953" t="s">
        <v>100</v>
      </c>
      <c r="T5953">
        <v>1</v>
      </c>
      <c r="U5953">
        <v>5</v>
      </c>
      <c r="X5953" t="str">
        <f>VLOOKUP($S5953,Taxonomic!A:D,2,FALSE)</f>
        <v>gobiidae</v>
      </c>
      <c r="Y5953" t="str">
        <f>VLOOKUP(S5953,Taxonomic!A:D,3,FALSE)</f>
        <v>coryphopterus</v>
      </c>
      <c r="Z5953" t="str">
        <f>VLOOKUP(S5953,Taxonomic!A:D,4,FALSE)</f>
        <v>glaucofraenum</v>
      </c>
    </row>
    <row r="5954" spans="1:26" x14ac:dyDescent="0.2">
      <c r="A5954" t="s">
        <v>30</v>
      </c>
      <c r="B5954" t="s">
        <v>215</v>
      </c>
      <c r="C5954" t="s">
        <v>197</v>
      </c>
      <c r="D5954">
        <v>2021</v>
      </c>
      <c r="E5954">
        <v>2</v>
      </c>
      <c r="F5954" s="8">
        <v>1</v>
      </c>
      <c r="G5954" t="s">
        <v>455</v>
      </c>
      <c r="H5954" t="s">
        <v>136</v>
      </c>
      <c r="I5954">
        <f>VLOOKUP(B5954,Information_sites!D:E,2,FALSE)</f>
        <v>-24.100999999999999</v>
      </c>
      <c r="J5954">
        <f>VLOOKUP(B5954,Information_sites!D:F,3,FALSE)</f>
        <v>-45.6997</v>
      </c>
      <c r="K5954">
        <v>20</v>
      </c>
      <c r="L5954">
        <v>139</v>
      </c>
      <c r="M5954">
        <v>40</v>
      </c>
      <c r="N5954">
        <v>12</v>
      </c>
      <c r="O5954">
        <v>9</v>
      </c>
      <c r="P5954" s="7">
        <v>0.56944444444444442</v>
      </c>
      <c r="Q5954" s="7">
        <v>0.57291666666666663</v>
      </c>
      <c r="R5954">
        <v>20</v>
      </c>
      <c r="S5954" t="s">
        <v>100</v>
      </c>
      <c r="T5954">
        <v>3</v>
      </c>
      <c r="U5954">
        <v>4</v>
      </c>
      <c r="X5954" t="str">
        <f>VLOOKUP($S5954,Taxonomic!A:D,2,FALSE)</f>
        <v>gobiidae</v>
      </c>
      <c r="Y5954" t="str">
        <f>VLOOKUP(S5954,Taxonomic!A:D,3,FALSE)</f>
        <v>coryphopterus</v>
      </c>
      <c r="Z5954" t="str">
        <f>VLOOKUP(S5954,Taxonomic!A:D,4,FALSE)</f>
        <v>glaucofraenum</v>
      </c>
    </row>
    <row r="5955" spans="1:26" x14ac:dyDescent="0.2">
      <c r="A5955" t="s">
        <v>30</v>
      </c>
      <c r="B5955" t="s">
        <v>215</v>
      </c>
      <c r="C5955" t="s">
        <v>197</v>
      </c>
      <c r="D5955">
        <v>2021</v>
      </c>
      <c r="E5955">
        <v>2</v>
      </c>
      <c r="F5955" s="8">
        <v>1</v>
      </c>
      <c r="G5955" t="s">
        <v>455</v>
      </c>
      <c r="H5955" t="s">
        <v>136</v>
      </c>
      <c r="I5955">
        <f>VLOOKUP(B5955,Information_sites!D:E,2,FALSE)</f>
        <v>-24.100999999999999</v>
      </c>
      <c r="J5955">
        <f>VLOOKUP(B5955,Information_sites!D:F,3,FALSE)</f>
        <v>-45.6997</v>
      </c>
      <c r="K5955">
        <v>20</v>
      </c>
      <c r="L5955">
        <v>139</v>
      </c>
      <c r="M5955">
        <v>40</v>
      </c>
      <c r="N5955">
        <v>12</v>
      </c>
      <c r="O5955">
        <v>9</v>
      </c>
      <c r="P5955" s="7">
        <v>0.56944444444444442</v>
      </c>
      <c r="Q5955" s="7">
        <v>0.57291666666666663</v>
      </c>
      <c r="R5955">
        <v>20</v>
      </c>
      <c r="S5955" t="s">
        <v>100</v>
      </c>
      <c r="T5955">
        <v>10</v>
      </c>
      <c r="U5955">
        <v>2</v>
      </c>
      <c r="X5955" t="str">
        <f>VLOOKUP($S5955,Taxonomic!A:D,2,FALSE)</f>
        <v>gobiidae</v>
      </c>
      <c r="Y5955" t="str">
        <f>VLOOKUP(S5955,Taxonomic!A:D,3,FALSE)</f>
        <v>coryphopterus</v>
      </c>
      <c r="Z5955" t="str">
        <f>VLOOKUP(S5955,Taxonomic!A:D,4,FALSE)</f>
        <v>glaucofraenum</v>
      </c>
    </row>
    <row r="5956" spans="1:26" x14ac:dyDescent="0.2">
      <c r="A5956" t="s">
        <v>30</v>
      </c>
      <c r="B5956" t="s">
        <v>215</v>
      </c>
      <c r="C5956" t="s">
        <v>197</v>
      </c>
      <c r="D5956">
        <v>2021</v>
      </c>
      <c r="E5956">
        <v>2</v>
      </c>
      <c r="F5956" s="8">
        <v>1</v>
      </c>
      <c r="G5956" t="s">
        <v>455</v>
      </c>
      <c r="H5956" t="s">
        <v>136</v>
      </c>
      <c r="I5956">
        <f>VLOOKUP(B5956,Information_sites!D:E,2,FALSE)</f>
        <v>-24.100999999999999</v>
      </c>
      <c r="J5956">
        <f>VLOOKUP(B5956,Information_sites!D:F,3,FALSE)</f>
        <v>-45.6997</v>
      </c>
      <c r="K5956">
        <v>20</v>
      </c>
      <c r="L5956">
        <v>139</v>
      </c>
      <c r="M5956">
        <v>40</v>
      </c>
      <c r="N5956">
        <v>12</v>
      </c>
      <c r="O5956">
        <v>9</v>
      </c>
      <c r="P5956" s="7">
        <v>0.56944444444444442</v>
      </c>
      <c r="Q5956" s="7">
        <v>0.57291666666666663</v>
      </c>
      <c r="R5956">
        <v>20</v>
      </c>
      <c r="S5956" t="s">
        <v>65</v>
      </c>
      <c r="T5956">
        <v>3</v>
      </c>
      <c r="U5956">
        <v>5</v>
      </c>
      <c r="X5956" t="str">
        <f>VLOOKUP($S5956,Taxonomic!A:D,2,FALSE)</f>
        <v>gobiidae</v>
      </c>
      <c r="Y5956" t="str">
        <f>VLOOKUP(S5956,Taxonomic!A:D,3,FALSE)</f>
        <v>elacatinus</v>
      </c>
      <c r="Z5956" t="str">
        <f>VLOOKUP(S5956,Taxonomic!A:D,4,FALSE)</f>
        <v>figaro</v>
      </c>
    </row>
    <row r="5957" spans="1:26" x14ac:dyDescent="0.2">
      <c r="A5957" t="s">
        <v>30</v>
      </c>
      <c r="B5957" t="s">
        <v>215</v>
      </c>
      <c r="C5957" t="s">
        <v>197</v>
      </c>
      <c r="D5957">
        <v>2021</v>
      </c>
      <c r="E5957">
        <v>2</v>
      </c>
      <c r="F5957" s="8">
        <v>1</v>
      </c>
      <c r="G5957" t="s">
        <v>455</v>
      </c>
      <c r="H5957" t="s">
        <v>136</v>
      </c>
      <c r="I5957">
        <f>VLOOKUP(B5957,Information_sites!D:E,2,FALSE)</f>
        <v>-24.100999999999999</v>
      </c>
      <c r="J5957">
        <f>VLOOKUP(B5957,Information_sites!D:F,3,FALSE)</f>
        <v>-45.6997</v>
      </c>
      <c r="K5957">
        <v>20</v>
      </c>
      <c r="L5957">
        <v>139</v>
      </c>
      <c r="M5957">
        <v>40</v>
      </c>
      <c r="N5957">
        <v>12</v>
      </c>
      <c r="O5957">
        <v>9</v>
      </c>
      <c r="P5957" s="7">
        <v>0.56944444444444442</v>
      </c>
      <c r="Q5957" s="7">
        <v>0.57291666666666663</v>
      </c>
      <c r="R5957">
        <v>20</v>
      </c>
      <c r="S5957" t="s">
        <v>55</v>
      </c>
      <c r="T5957">
        <v>3</v>
      </c>
      <c r="U5957">
        <v>4</v>
      </c>
      <c r="X5957" t="str">
        <f>VLOOKUP($S5957,Taxonomic!A:D,2,FALSE)</f>
        <v>blenniidae</v>
      </c>
      <c r="Y5957" t="str">
        <f>VLOOKUP(S5957,Taxonomic!A:D,3,FALSE)</f>
        <v>parablennius</v>
      </c>
      <c r="Z5957" t="str">
        <f>VLOOKUP(S5957,Taxonomic!A:D,4,FALSE)</f>
        <v>pilicornis</v>
      </c>
    </row>
    <row r="5958" spans="1:26" x14ac:dyDescent="0.2">
      <c r="A5958" t="s">
        <v>30</v>
      </c>
      <c r="B5958" t="s">
        <v>215</v>
      </c>
      <c r="C5958" t="s">
        <v>197</v>
      </c>
      <c r="D5958">
        <v>2021</v>
      </c>
      <c r="E5958">
        <v>2</v>
      </c>
      <c r="F5958" s="8">
        <v>1</v>
      </c>
      <c r="G5958" t="s">
        <v>455</v>
      </c>
      <c r="H5958" t="s">
        <v>136</v>
      </c>
      <c r="I5958">
        <f>VLOOKUP(B5958,Information_sites!D:E,2,FALSE)</f>
        <v>-24.100999999999999</v>
      </c>
      <c r="J5958">
        <f>VLOOKUP(B5958,Information_sites!D:F,3,FALSE)</f>
        <v>-45.6997</v>
      </c>
      <c r="K5958">
        <v>21</v>
      </c>
      <c r="L5958">
        <v>140</v>
      </c>
      <c r="M5958">
        <v>40</v>
      </c>
      <c r="N5958">
        <v>12</v>
      </c>
      <c r="O5958">
        <v>9</v>
      </c>
      <c r="P5958" s="7">
        <v>0.57430555555555551</v>
      </c>
      <c r="Q5958" s="7">
        <v>0.58333333333333337</v>
      </c>
      <c r="R5958">
        <v>20</v>
      </c>
      <c r="S5958" t="s">
        <v>39</v>
      </c>
      <c r="T5958">
        <v>15</v>
      </c>
      <c r="U5958">
        <v>20</v>
      </c>
      <c r="X5958" t="str">
        <f>VLOOKUP($S5958,Taxonomic!A:D,2,FALSE)</f>
        <v>haemulidae</v>
      </c>
      <c r="Y5958" t="str">
        <f>VLOOKUP(S5958,Taxonomic!A:D,3,FALSE)</f>
        <v>haemulon</v>
      </c>
      <c r="Z5958" t="str">
        <f>VLOOKUP(S5958,Taxonomic!A:D,4,FALSE)</f>
        <v>aurolineatum</v>
      </c>
    </row>
    <row r="5959" spans="1:26" x14ac:dyDescent="0.2">
      <c r="A5959" t="s">
        <v>30</v>
      </c>
      <c r="B5959" t="s">
        <v>215</v>
      </c>
      <c r="C5959" t="s">
        <v>197</v>
      </c>
      <c r="D5959">
        <v>2021</v>
      </c>
      <c r="E5959">
        <v>2</v>
      </c>
      <c r="F5959" s="8">
        <v>1</v>
      </c>
      <c r="G5959" t="s">
        <v>455</v>
      </c>
      <c r="H5959" t="s">
        <v>136</v>
      </c>
      <c r="I5959">
        <f>VLOOKUP(B5959,Information_sites!D:E,2,FALSE)</f>
        <v>-24.100999999999999</v>
      </c>
      <c r="J5959">
        <f>VLOOKUP(B5959,Information_sites!D:F,3,FALSE)</f>
        <v>-45.6997</v>
      </c>
      <c r="K5959">
        <v>21</v>
      </c>
      <c r="L5959">
        <v>140</v>
      </c>
      <c r="M5959">
        <v>40</v>
      </c>
      <c r="N5959">
        <v>12</v>
      </c>
      <c r="O5959">
        <v>9</v>
      </c>
      <c r="P5959" s="7">
        <v>0.57430555555555551</v>
      </c>
      <c r="Q5959" s="7">
        <v>0.58333333333333337</v>
      </c>
      <c r="R5959">
        <v>20</v>
      </c>
      <c r="S5959" t="s">
        <v>93</v>
      </c>
      <c r="T5959">
        <v>1</v>
      </c>
      <c r="U5959">
        <v>25</v>
      </c>
      <c r="X5959" t="str">
        <f>VLOOKUP($S5959,Taxonomic!A:D,2,FALSE)</f>
        <v>sparidae</v>
      </c>
      <c r="Y5959" t="str">
        <f>VLOOKUP(S5959,Taxonomic!A:D,3,FALSE)</f>
        <v>calamus</v>
      </c>
      <c r="Z5959" t="str">
        <f>VLOOKUP(S5959,Taxonomic!A:D,4,FALSE)</f>
        <v>penna</v>
      </c>
    </row>
    <row r="5960" spans="1:26" x14ac:dyDescent="0.2">
      <c r="A5960" t="s">
        <v>30</v>
      </c>
      <c r="B5960" t="s">
        <v>215</v>
      </c>
      <c r="C5960" t="s">
        <v>197</v>
      </c>
      <c r="D5960">
        <v>2021</v>
      </c>
      <c r="E5960">
        <v>2</v>
      </c>
      <c r="F5960" s="8">
        <v>1</v>
      </c>
      <c r="G5960" t="s">
        <v>455</v>
      </c>
      <c r="H5960" t="s">
        <v>136</v>
      </c>
      <c r="I5960">
        <f>VLOOKUP(B5960,Information_sites!D:E,2,FALSE)</f>
        <v>-24.100999999999999</v>
      </c>
      <c r="J5960">
        <f>VLOOKUP(B5960,Information_sites!D:F,3,FALSE)</f>
        <v>-45.6997</v>
      </c>
      <c r="K5960">
        <v>21</v>
      </c>
      <c r="L5960">
        <v>140</v>
      </c>
      <c r="M5960">
        <v>40</v>
      </c>
      <c r="N5960">
        <v>12</v>
      </c>
      <c r="O5960">
        <v>9</v>
      </c>
      <c r="P5960" s="7">
        <v>0.57430555555555551</v>
      </c>
      <c r="Q5960" s="7">
        <v>0.58333333333333337</v>
      </c>
      <c r="R5960">
        <v>20</v>
      </c>
      <c r="S5960" t="s">
        <v>36</v>
      </c>
      <c r="T5960">
        <v>1</v>
      </c>
      <c r="U5960">
        <v>10</v>
      </c>
      <c r="X5960" t="str">
        <f>VLOOKUP($S5960,Taxonomic!A:D,2,FALSE)</f>
        <v>pomacentridae</v>
      </c>
      <c r="Y5960" t="str">
        <f>VLOOKUP(S5960,Taxonomic!A:D,3,FALSE)</f>
        <v>chromis</v>
      </c>
      <c r="Z5960" t="str">
        <f>VLOOKUP(S5960,Taxonomic!A:D,4,FALSE)</f>
        <v>multilineata</v>
      </c>
    </row>
    <row r="5961" spans="1:26" x14ac:dyDescent="0.2">
      <c r="A5961" t="s">
        <v>30</v>
      </c>
      <c r="B5961" t="s">
        <v>215</v>
      </c>
      <c r="C5961" t="s">
        <v>197</v>
      </c>
      <c r="D5961">
        <v>2021</v>
      </c>
      <c r="E5961">
        <v>2</v>
      </c>
      <c r="F5961" s="8">
        <v>1</v>
      </c>
      <c r="G5961" t="s">
        <v>455</v>
      </c>
      <c r="H5961" t="s">
        <v>136</v>
      </c>
      <c r="I5961">
        <f>VLOOKUP(B5961,Information_sites!D:E,2,FALSE)</f>
        <v>-24.100999999999999</v>
      </c>
      <c r="J5961">
        <f>VLOOKUP(B5961,Information_sites!D:F,3,FALSE)</f>
        <v>-45.6997</v>
      </c>
      <c r="K5961">
        <v>21</v>
      </c>
      <c r="L5961">
        <v>140</v>
      </c>
      <c r="M5961">
        <v>40</v>
      </c>
      <c r="N5961">
        <v>12</v>
      </c>
      <c r="O5961">
        <v>9</v>
      </c>
      <c r="P5961" s="7">
        <v>0.57430555555555551</v>
      </c>
      <c r="Q5961" s="7">
        <v>0.58333333333333337</v>
      </c>
      <c r="R5961">
        <v>20</v>
      </c>
      <c r="S5961" t="s">
        <v>176</v>
      </c>
      <c r="T5961">
        <v>1</v>
      </c>
      <c r="U5961">
        <v>15</v>
      </c>
      <c r="X5961" t="str">
        <f>VLOOKUP($S5961,Taxonomic!A:D,2,FALSE)</f>
        <v>bothidae</v>
      </c>
      <c r="Y5961" t="str">
        <f>VLOOKUP(S5961,Taxonomic!A:D,3,FALSE)</f>
        <v>bothus</v>
      </c>
      <c r="Z5961" t="str">
        <f>VLOOKUP(S5961,Taxonomic!A:D,4,FALSE)</f>
        <v>ocellatus</v>
      </c>
    </row>
    <row r="5962" spans="1:26" x14ac:dyDescent="0.2">
      <c r="A5962" t="s">
        <v>30</v>
      </c>
      <c r="B5962" t="s">
        <v>215</v>
      </c>
      <c r="C5962" t="s">
        <v>197</v>
      </c>
      <c r="D5962">
        <v>2021</v>
      </c>
      <c r="E5962">
        <v>2</v>
      </c>
      <c r="F5962" s="8">
        <v>1</v>
      </c>
      <c r="G5962" t="s">
        <v>455</v>
      </c>
      <c r="H5962" t="s">
        <v>136</v>
      </c>
      <c r="I5962">
        <f>VLOOKUP(B5962,Information_sites!D:E,2,FALSE)</f>
        <v>-24.100999999999999</v>
      </c>
      <c r="J5962">
        <f>VLOOKUP(B5962,Information_sites!D:F,3,FALSE)</f>
        <v>-45.6997</v>
      </c>
      <c r="K5962">
        <v>21</v>
      </c>
      <c r="L5962">
        <v>140</v>
      </c>
      <c r="M5962">
        <v>40</v>
      </c>
      <c r="N5962">
        <v>12</v>
      </c>
      <c r="O5962">
        <v>9</v>
      </c>
      <c r="P5962" s="7">
        <v>0.57430555555555551</v>
      </c>
      <c r="Q5962" s="7">
        <v>0.58333333333333337</v>
      </c>
      <c r="R5962">
        <v>20</v>
      </c>
      <c r="S5962" t="s">
        <v>111</v>
      </c>
      <c r="T5962">
        <v>1</v>
      </c>
      <c r="U5962">
        <v>20</v>
      </c>
      <c r="X5962" t="str">
        <f>VLOOKUP($S5962,Taxonomic!A:D,2,FALSE)</f>
        <v>ogcocephalidae</v>
      </c>
      <c r="Y5962" t="str">
        <f>VLOOKUP(S5962,Taxonomic!A:D,3,FALSE)</f>
        <v>ogcocephalus</v>
      </c>
      <c r="Z5962" t="str">
        <f>VLOOKUP(S5962,Taxonomic!A:D,4,FALSE)</f>
        <v>vespertilio</v>
      </c>
    </row>
    <row r="5963" spans="1:26" x14ac:dyDescent="0.2">
      <c r="A5963" t="s">
        <v>30</v>
      </c>
      <c r="B5963" t="s">
        <v>215</v>
      </c>
      <c r="C5963" t="s">
        <v>197</v>
      </c>
      <c r="D5963">
        <v>2021</v>
      </c>
      <c r="E5963">
        <v>2</v>
      </c>
      <c r="F5963" s="8">
        <v>1</v>
      </c>
      <c r="G5963" t="s">
        <v>455</v>
      </c>
      <c r="H5963" t="s">
        <v>136</v>
      </c>
      <c r="I5963">
        <f>VLOOKUP(B5963,Information_sites!D:E,2,FALSE)</f>
        <v>-24.100999999999999</v>
      </c>
      <c r="J5963">
        <f>VLOOKUP(B5963,Information_sites!D:F,3,FALSE)</f>
        <v>-45.6997</v>
      </c>
      <c r="K5963">
        <v>21</v>
      </c>
      <c r="L5963">
        <v>140</v>
      </c>
      <c r="M5963">
        <v>40</v>
      </c>
      <c r="N5963">
        <v>12</v>
      </c>
      <c r="O5963">
        <v>9</v>
      </c>
      <c r="P5963" s="7">
        <v>0.57430555555555551</v>
      </c>
      <c r="Q5963" s="7">
        <v>0.58333333333333337</v>
      </c>
      <c r="R5963">
        <v>20</v>
      </c>
      <c r="S5963" t="s">
        <v>100</v>
      </c>
      <c r="T5963">
        <v>3</v>
      </c>
      <c r="U5963">
        <v>5</v>
      </c>
      <c r="X5963" t="str">
        <f>VLOOKUP($S5963,Taxonomic!A:D,2,FALSE)</f>
        <v>gobiidae</v>
      </c>
      <c r="Y5963" t="str">
        <f>VLOOKUP(S5963,Taxonomic!A:D,3,FALSE)</f>
        <v>coryphopterus</v>
      </c>
      <c r="Z5963" t="str">
        <f>VLOOKUP(S5963,Taxonomic!A:D,4,FALSE)</f>
        <v>glaucofraenum</v>
      </c>
    </row>
    <row r="5964" spans="1:26" x14ac:dyDescent="0.2">
      <c r="A5964" t="s">
        <v>30</v>
      </c>
      <c r="B5964" t="s">
        <v>215</v>
      </c>
      <c r="C5964" t="s">
        <v>197</v>
      </c>
      <c r="D5964">
        <v>2021</v>
      </c>
      <c r="E5964">
        <v>2</v>
      </c>
      <c r="F5964" s="8">
        <v>1</v>
      </c>
      <c r="G5964" t="s">
        <v>455</v>
      </c>
      <c r="H5964" t="s">
        <v>136</v>
      </c>
      <c r="I5964">
        <f>VLOOKUP(B5964,Information_sites!D:E,2,FALSE)</f>
        <v>-24.100999999999999</v>
      </c>
      <c r="J5964">
        <f>VLOOKUP(B5964,Information_sites!D:F,3,FALSE)</f>
        <v>-45.6997</v>
      </c>
      <c r="K5964">
        <v>21</v>
      </c>
      <c r="L5964">
        <v>140</v>
      </c>
      <c r="M5964">
        <v>40</v>
      </c>
      <c r="N5964">
        <v>12</v>
      </c>
      <c r="O5964">
        <v>9</v>
      </c>
      <c r="P5964" s="7">
        <v>0.57430555555555551</v>
      </c>
      <c r="Q5964" s="7">
        <v>0.58333333333333337</v>
      </c>
      <c r="R5964">
        <v>20</v>
      </c>
      <c r="S5964" t="s">
        <v>100</v>
      </c>
      <c r="T5964">
        <v>2</v>
      </c>
      <c r="U5964">
        <v>7</v>
      </c>
      <c r="X5964" t="str">
        <f>VLOOKUP($S5964,Taxonomic!A:D,2,FALSE)</f>
        <v>gobiidae</v>
      </c>
      <c r="Y5964" t="str">
        <f>VLOOKUP(S5964,Taxonomic!A:D,3,FALSE)</f>
        <v>coryphopterus</v>
      </c>
      <c r="Z5964" t="str">
        <f>VLOOKUP(S5964,Taxonomic!A:D,4,FALSE)</f>
        <v>glaucofraenum</v>
      </c>
    </row>
    <row r="5965" spans="1:26" x14ac:dyDescent="0.2">
      <c r="A5965" t="s">
        <v>30</v>
      </c>
      <c r="B5965" t="s">
        <v>215</v>
      </c>
      <c r="C5965" t="s">
        <v>197</v>
      </c>
      <c r="D5965">
        <v>2021</v>
      </c>
      <c r="E5965">
        <v>2</v>
      </c>
      <c r="F5965" s="8">
        <v>1</v>
      </c>
      <c r="G5965" t="s">
        <v>455</v>
      </c>
      <c r="H5965" t="s">
        <v>136</v>
      </c>
      <c r="I5965">
        <f>VLOOKUP(B5965,Information_sites!D:E,2,FALSE)</f>
        <v>-24.100999999999999</v>
      </c>
      <c r="J5965">
        <f>VLOOKUP(B5965,Information_sites!D:F,3,FALSE)</f>
        <v>-45.6997</v>
      </c>
      <c r="K5965">
        <v>21</v>
      </c>
      <c r="L5965">
        <v>140</v>
      </c>
      <c r="M5965">
        <v>40</v>
      </c>
      <c r="N5965">
        <v>12</v>
      </c>
      <c r="O5965">
        <v>9</v>
      </c>
      <c r="P5965" s="7">
        <v>0.57430555555555551</v>
      </c>
      <c r="Q5965" s="7">
        <v>0.58333333333333337</v>
      </c>
      <c r="R5965">
        <v>20</v>
      </c>
      <c r="S5965" t="s">
        <v>100</v>
      </c>
      <c r="T5965">
        <v>2</v>
      </c>
      <c r="U5965">
        <v>4</v>
      </c>
      <c r="X5965" t="str">
        <f>VLOOKUP($S5965,Taxonomic!A:D,2,FALSE)</f>
        <v>gobiidae</v>
      </c>
      <c r="Y5965" t="str">
        <f>VLOOKUP(S5965,Taxonomic!A:D,3,FALSE)</f>
        <v>coryphopterus</v>
      </c>
      <c r="Z5965" t="str">
        <f>VLOOKUP(S5965,Taxonomic!A:D,4,FALSE)</f>
        <v>glaucofraenum</v>
      </c>
    </row>
    <row r="5966" spans="1:26" x14ac:dyDescent="0.2">
      <c r="A5966" t="s">
        <v>30</v>
      </c>
      <c r="B5966" t="s">
        <v>215</v>
      </c>
      <c r="C5966" t="s">
        <v>197</v>
      </c>
      <c r="D5966">
        <v>2021</v>
      </c>
      <c r="E5966">
        <v>2</v>
      </c>
      <c r="F5966" s="8">
        <v>1</v>
      </c>
      <c r="G5966" t="s">
        <v>455</v>
      </c>
      <c r="H5966" t="s">
        <v>136</v>
      </c>
      <c r="I5966">
        <f>VLOOKUP(B5966,Information_sites!D:E,2,FALSE)</f>
        <v>-24.100999999999999</v>
      </c>
      <c r="J5966">
        <f>VLOOKUP(B5966,Information_sites!D:F,3,FALSE)</f>
        <v>-45.6997</v>
      </c>
      <c r="K5966">
        <v>22</v>
      </c>
      <c r="L5966">
        <v>141</v>
      </c>
      <c r="M5966">
        <v>40</v>
      </c>
      <c r="N5966">
        <v>10</v>
      </c>
      <c r="O5966">
        <v>10</v>
      </c>
      <c r="P5966" s="7">
        <v>0.59236111111111112</v>
      </c>
      <c r="Q5966" s="7">
        <v>0.59652777777777777</v>
      </c>
      <c r="R5966">
        <v>20</v>
      </c>
      <c r="S5966" t="s">
        <v>51</v>
      </c>
      <c r="T5966">
        <v>4</v>
      </c>
      <c r="U5966">
        <v>20</v>
      </c>
      <c r="X5966" t="str">
        <f>VLOOKUP($S5966,Taxonomic!A:D,2,FALSE)</f>
        <v>sparidae</v>
      </c>
      <c r="Y5966" t="str">
        <f>VLOOKUP(S5966,Taxonomic!A:D,3,FALSE)</f>
        <v>diplodus</v>
      </c>
      <c r="Z5966" t="str">
        <f>VLOOKUP(S5966,Taxonomic!A:D,4,FALSE)</f>
        <v>argenteus</v>
      </c>
    </row>
    <row r="5967" spans="1:26" x14ac:dyDescent="0.2">
      <c r="A5967" t="s">
        <v>30</v>
      </c>
      <c r="B5967" t="s">
        <v>215</v>
      </c>
      <c r="C5967" t="s">
        <v>197</v>
      </c>
      <c r="D5967">
        <v>2021</v>
      </c>
      <c r="E5967">
        <v>2</v>
      </c>
      <c r="F5967" s="8">
        <v>1</v>
      </c>
      <c r="G5967" t="s">
        <v>455</v>
      </c>
      <c r="H5967" t="s">
        <v>136</v>
      </c>
      <c r="I5967">
        <f>VLOOKUP(B5967,Information_sites!D:E,2,FALSE)</f>
        <v>-24.100999999999999</v>
      </c>
      <c r="J5967">
        <f>VLOOKUP(B5967,Information_sites!D:F,3,FALSE)</f>
        <v>-45.6997</v>
      </c>
      <c r="K5967">
        <v>22</v>
      </c>
      <c r="L5967">
        <v>141</v>
      </c>
      <c r="M5967">
        <v>40</v>
      </c>
      <c r="N5967">
        <v>10</v>
      </c>
      <c r="O5967">
        <v>10</v>
      </c>
      <c r="P5967" s="7">
        <v>0.59236111111111112</v>
      </c>
      <c r="Q5967" s="7">
        <v>0.59652777777777777</v>
      </c>
      <c r="R5967">
        <v>20</v>
      </c>
      <c r="S5967" t="s">
        <v>51</v>
      </c>
      <c r="T5967">
        <v>20</v>
      </c>
      <c r="U5967">
        <v>18</v>
      </c>
      <c r="X5967" t="str">
        <f>VLOOKUP($S5967,Taxonomic!A:D,2,FALSE)</f>
        <v>sparidae</v>
      </c>
      <c r="Y5967" t="str">
        <f>VLOOKUP(S5967,Taxonomic!A:D,3,FALSE)</f>
        <v>diplodus</v>
      </c>
      <c r="Z5967" t="str">
        <f>VLOOKUP(S5967,Taxonomic!A:D,4,FALSE)</f>
        <v>argenteus</v>
      </c>
    </row>
    <row r="5968" spans="1:26" x14ac:dyDescent="0.2">
      <c r="A5968" t="s">
        <v>30</v>
      </c>
      <c r="B5968" t="s">
        <v>215</v>
      </c>
      <c r="C5968" t="s">
        <v>197</v>
      </c>
      <c r="D5968">
        <v>2021</v>
      </c>
      <c r="E5968">
        <v>2</v>
      </c>
      <c r="F5968" s="8">
        <v>1</v>
      </c>
      <c r="G5968" t="s">
        <v>455</v>
      </c>
      <c r="H5968" t="s">
        <v>136</v>
      </c>
      <c r="I5968">
        <f>VLOOKUP(B5968,Information_sites!D:E,2,FALSE)</f>
        <v>-24.100999999999999</v>
      </c>
      <c r="J5968">
        <f>VLOOKUP(B5968,Information_sites!D:F,3,FALSE)</f>
        <v>-45.6997</v>
      </c>
      <c r="K5968">
        <v>22</v>
      </c>
      <c r="L5968">
        <v>141</v>
      </c>
      <c r="M5968">
        <v>40</v>
      </c>
      <c r="N5968">
        <v>10</v>
      </c>
      <c r="O5968">
        <v>10</v>
      </c>
      <c r="P5968" s="7">
        <v>0.59236111111111112</v>
      </c>
      <c r="Q5968" s="7">
        <v>0.59652777777777777</v>
      </c>
      <c r="R5968">
        <v>20</v>
      </c>
      <c r="S5968" t="s">
        <v>64</v>
      </c>
      <c r="T5968">
        <v>1</v>
      </c>
      <c r="U5968">
        <v>30</v>
      </c>
      <c r="X5968" t="str">
        <f>VLOOKUP($S5968,Taxonomic!A:D,2,FALSE)</f>
        <v>kyphosidae</v>
      </c>
      <c r="Y5968" t="str">
        <f>VLOOKUP(S5968,Taxonomic!A:D,3,FALSE)</f>
        <v>kyphosus</v>
      </c>
      <c r="Z5968" t="str">
        <f>VLOOKUP(S5968,Taxonomic!A:D,4,FALSE)</f>
        <v>vaigiensis</v>
      </c>
    </row>
    <row r="5969" spans="1:26" x14ac:dyDescent="0.2">
      <c r="A5969" t="s">
        <v>30</v>
      </c>
      <c r="B5969" t="s">
        <v>215</v>
      </c>
      <c r="C5969" t="s">
        <v>197</v>
      </c>
      <c r="D5969">
        <v>2021</v>
      </c>
      <c r="E5969">
        <v>2</v>
      </c>
      <c r="F5969" s="8">
        <v>1</v>
      </c>
      <c r="G5969" t="s">
        <v>455</v>
      </c>
      <c r="H5969" t="s">
        <v>136</v>
      </c>
      <c r="I5969">
        <f>VLOOKUP(B5969,Information_sites!D:E,2,FALSE)</f>
        <v>-24.100999999999999</v>
      </c>
      <c r="J5969">
        <f>VLOOKUP(B5969,Information_sites!D:F,3,FALSE)</f>
        <v>-45.6997</v>
      </c>
      <c r="K5969">
        <v>22</v>
      </c>
      <c r="L5969">
        <v>141</v>
      </c>
      <c r="M5969">
        <v>40</v>
      </c>
      <c r="N5969">
        <v>10</v>
      </c>
      <c r="O5969">
        <v>10</v>
      </c>
      <c r="P5969" s="7">
        <v>0.59236111111111112</v>
      </c>
      <c r="Q5969" s="7">
        <v>0.59652777777777777</v>
      </c>
      <c r="R5969">
        <v>20</v>
      </c>
      <c r="S5969" t="s">
        <v>64</v>
      </c>
      <c r="T5969">
        <v>1</v>
      </c>
      <c r="U5969">
        <v>32</v>
      </c>
      <c r="X5969" t="str">
        <f>VLOOKUP($S5969,Taxonomic!A:D,2,FALSE)</f>
        <v>kyphosidae</v>
      </c>
      <c r="Y5969" t="str">
        <f>VLOOKUP(S5969,Taxonomic!A:D,3,FALSE)</f>
        <v>kyphosus</v>
      </c>
      <c r="Z5969" t="str">
        <f>VLOOKUP(S5969,Taxonomic!A:D,4,FALSE)</f>
        <v>vaigiensis</v>
      </c>
    </row>
    <row r="5970" spans="1:26" x14ac:dyDescent="0.2">
      <c r="A5970" t="s">
        <v>30</v>
      </c>
      <c r="B5970" t="s">
        <v>215</v>
      </c>
      <c r="C5970" t="s">
        <v>197</v>
      </c>
      <c r="D5970">
        <v>2021</v>
      </c>
      <c r="E5970">
        <v>2</v>
      </c>
      <c r="F5970" s="8">
        <v>1</v>
      </c>
      <c r="G5970" t="s">
        <v>455</v>
      </c>
      <c r="H5970" t="s">
        <v>136</v>
      </c>
      <c r="I5970">
        <f>VLOOKUP(B5970,Information_sites!D:E,2,FALSE)</f>
        <v>-24.100999999999999</v>
      </c>
      <c r="J5970">
        <f>VLOOKUP(B5970,Information_sites!D:F,3,FALSE)</f>
        <v>-45.6997</v>
      </c>
      <c r="K5970">
        <v>22</v>
      </c>
      <c r="L5970">
        <v>141</v>
      </c>
      <c r="M5970">
        <v>40</v>
      </c>
      <c r="N5970">
        <v>10</v>
      </c>
      <c r="O5970">
        <v>10</v>
      </c>
      <c r="P5970" s="7">
        <v>0.59236111111111112</v>
      </c>
      <c r="Q5970" s="7">
        <v>0.59652777777777777</v>
      </c>
      <c r="R5970">
        <v>20</v>
      </c>
      <c r="S5970" t="s">
        <v>44</v>
      </c>
      <c r="T5970">
        <v>1</v>
      </c>
      <c r="U5970">
        <v>40</v>
      </c>
      <c r="X5970" t="str">
        <f>VLOOKUP($S5970,Taxonomic!A:D,2,FALSE)</f>
        <v>pomacanthidae</v>
      </c>
      <c r="Y5970" t="str">
        <f>VLOOKUP(S5970,Taxonomic!A:D,3,FALSE)</f>
        <v>pomacanthus</v>
      </c>
      <c r="Z5970" t="str">
        <f>VLOOKUP(S5970,Taxonomic!A:D,4,FALSE)</f>
        <v>paru</v>
      </c>
    </row>
    <row r="5971" spans="1:26" x14ac:dyDescent="0.2">
      <c r="A5971" t="s">
        <v>30</v>
      </c>
      <c r="B5971" t="s">
        <v>215</v>
      </c>
      <c r="C5971" t="s">
        <v>197</v>
      </c>
      <c r="D5971">
        <v>2021</v>
      </c>
      <c r="E5971">
        <v>2</v>
      </c>
      <c r="F5971" s="8">
        <v>1</v>
      </c>
      <c r="G5971" t="s">
        <v>455</v>
      </c>
      <c r="H5971" t="s">
        <v>136</v>
      </c>
      <c r="I5971">
        <f>VLOOKUP(B5971,Information_sites!D:E,2,FALSE)</f>
        <v>-24.100999999999999</v>
      </c>
      <c r="J5971">
        <f>VLOOKUP(B5971,Information_sites!D:F,3,FALSE)</f>
        <v>-45.6997</v>
      </c>
      <c r="K5971">
        <v>22</v>
      </c>
      <c r="L5971">
        <v>141</v>
      </c>
      <c r="M5971">
        <v>40</v>
      </c>
      <c r="N5971">
        <v>10</v>
      </c>
      <c r="O5971">
        <v>10</v>
      </c>
      <c r="P5971" s="7">
        <v>0.59236111111111112</v>
      </c>
      <c r="Q5971" s="7">
        <v>0.59652777777777777</v>
      </c>
      <c r="R5971">
        <v>20</v>
      </c>
      <c r="S5971" t="s">
        <v>39</v>
      </c>
      <c r="T5971">
        <v>10</v>
      </c>
      <c r="U5971">
        <v>15</v>
      </c>
      <c r="X5971" t="str">
        <f>VLOOKUP($S5971,Taxonomic!A:D,2,FALSE)</f>
        <v>haemulidae</v>
      </c>
      <c r="Y5971" t="str">
        <f>VLOOKUP(S5971,Taxonomic!A:D,3,FALSE)</f>
        <v>haemulon</v>
      </c>
      <c r="Z5971" t="str">
        <f>VLOOKUP(S5971,Taxonomic!A:D,4,FALSE)</f>
        <v>aurolineatum</v>
      </c>
    </row>
    <row r="5972" spans="1:26" x14ac:dyDescent="0.2">
      <c r="A5972" t="s">
        <v>30</v>
      </c>
      <c r="B5972" t="s">
        <v>215</v>
      </c>
      <c r="C5972" t="s">
        <v>197</v>
      </c>
      <c r="D5972">
        <v>2021</v>
      </c>
      <c r="E5972">
        <v>2</v>
      </c>
      <c r="F5972" s="8">
        <v>1</v>
      </c>
      <c r="G5972" t="s">
        <v>455</v>
      </c>
      <c r="H5972" t="s">
        <v>136</v>
      </c>
      <c r="I5972">
        <f>VLOOKUP(B5972,Information_sites!D:E,2,FALSE)</f>
        <v>-24.100999999999999</v>
      </c>
      <c r="J5972">
        <f>VLOOKUP(B5972,Information_sites!D:F,3,FALSE)</f>
        <v>-45.6997</v>
      </c>
      <c r="K5972">
        <v>22</v>
      </c>
      <c r="L5972">
        <v>141</v>
      </c>
      <c r="M5972">
        <v>40</v>
      </c>
      <c r="N5972">
        <v>10</v>
      </c>
      <c r="O5972">
        <v>10</v>
      </c>
      <c r="P5972" s="7">
        <v>0.59236111111111112</v>
      </c>
      <c r="Q5972" s="7">
        <v>0.59652777777777777</v>
      </c>
      <c r="R5972">
        <v>20</v>
      </c>
      <c r="S5972" t="s">
        <v>125</v>
      </c>
      <c r="T5972">
        <v>1</v>
      </c>
      <c r="U5972">
        <v>10</v>
      </c>
      <c r="X5972" t="str">
        <f>VLOOKUP($S5972,Taxonomic!A:D,2,FALSE)</f>
        <v>mullidae</v>
      </c>
      <c r="Y5972" t="str">
        <f>VLOOKUP(S5972,Taxonomic!A:D,3,FALSE)</f>
        <v>pseudupeneus</v>
      </c>
      <c r="Z5972" t="str">
        <f>VLOOKUP(S5972,Taxonomic!A:D,4,FALSE)</f>
        <v>maculatus</v>
      </c>
    </row>
    <row r="5973" spans="1:26" x14ac:dyDescent="0.2">
      <c r="A5973" t="s">
        <v>30</v>
      </c>
      <c r="B5973" t="s">
        <v>215</v>
      </c>
      <c r="C5973" t="s">
        <v>197</v>
      </c>
      <c r="D5973">
        <v>2021</v>
      </c>
      <c r="E5973">
        <v>2</v>
      </c>
      <c r="F5973" s="8">
        <v>1</v>
      </c>
      <c r="G5973" t="s">
        <v>455</v>
      </c>
      <c r="H5973" t="s">
        <v>136</v>
      </c>
      <c r="I5973">
        <f>VLOOKUP(B5973,Information_sites!D:E,2,FALSE)</f>
        <v>-24.100999999999999</v>
      </c>
      <c r="J5973">
        <f>VLOOKUP(B5973,Information_sites!D:F,3,FALSE)</f>
        <v>-45.6997</v>
      </c>
      <c r="K5973">
        <v>22</v>
      </c>
      <c r="L5973">
        <v>141</v>
      </c>
      <c r="M5973">
        <v>40</v>
      </c>
      <c r="N5973">
        <v>10</v>
      </c>
      <c r="O5973">
        <v>10</v>
      </c>
      <c r="P5973" s="7">
        <v>0.59236111111111112</v>
      </c>
      <c r="Q5973" s="7">
        <v>0.59652777777777777</v>
      </c>
      <c r="R5973">
        <v>20</v>
      </c>
      <c r="S5973" t="s">
        <v>100</v>
      </c>
      <c r="T5973">
        <v>3</v>
      </c>
      <c r="U5973">
        <v>5</v>
      </c>
      <c r="X5973" t="str">
        <f>VLOOKUP($S5973,Taxonomic!A:D,2,FALSE)</f>
        <v>gobiidae</v>
      </c>
      <c r="Y5973" t="str">
        <f>VLOOKUP(S5973,Taxonomic!A:D,3,FALSE)</f>
        <v>coryphopterus</v>
      </c>
      <c r="Z5973" t="str">
        <f>VLOOKUP(S5973,Taxonomic!A:D,4,FALSE)</f>
        <v>glaucofraenum</v>
      </c>
    </row>
    <row r="5974" spans="1:26" x14ac:dyDescent="0.2">
      <c r="A5974" t="s">
        <v>30</v>
      </c>
      <c r="B5974" t="s">
        <v>215</v>
      </c>
      <c r="C5974" t="s">
        <v>197</v>
      </c>
      <c r="D5974">
        <v>2021</v>
      </c>
      <c r="E5974">
        <v>2</v>
      </c>
      <c r="F5974" s="8">
        <v>1</v>
      </c>
      <c r="G5974" t="s">
        <v>455</v>
      </c>
      <c r="H5974" t="s">
        <v>136</v>
      </c>
      <c r="I5974">
        <f>VLOOKUP(B5974,Information_sites!D:E,2,FALSE)</f>
        <v>-24.100999999999999</v>
      </c>
      <c r="J5974">
        <f>VLOOKUP(B5974,Information_sites!D:F,3,FALSE)</f>
        <v>-45.6997</v>
      </c>
      <c r="K5974">
        <v>22</v>
      </c>
      <c r="L5974">
        <v>141</v>
      </c>
      <c r="M5974">
        <v>40</v>
      </c>
      <c r="N5974">
        <v>10</v>
      </c>
      <c r="O5974">
        <v>10</v>
      </c>
      <c r="P5974" s="7">
        <v>0.59236111111111112</v>
      </c>
      <c r="Q5974" s="7">
        <v>0.59652777777777777</v>
      </c>
      <c r="R5974">
        <v>20</v>
      </c>
      <c r="S5974" t="s">
        <v>100</v>
      </c>
      <c r="T5974">
        <v>4</v>
      </c>
      <c r="U5974">
        <v>4</v>
      </c>
      <c r="X5974" t="str">
        <f>VLOOKUP($S5974,Taxonomic!A:D,2,FALSE)</f>
        <v>gobiidae</v>
      </c>
      <c r="Y5974" t="str">
        <f>VLOOKUP(S5974,Taxonomic!A:D,3,FALSE)</f>
        <v>coryphopterus</v>
      </c>
      <c r="Z5974" t="str">
        <f>VLOOKUP(S5974,Taxonomic!A:D,4,FALSE)</f>
        <v>glaucofraenum</v>
      </c>
    </row>
    <row r="5975" spans="1:26" x14ac:dyDescent="0.2">
      <c r="A5975" t="s">
        <v>30</v>
      </c>
      <c r="B5975" t="s">
        <v>215</v>
      </c>
      <c r="C5975" t="s">
        <v>197</v>
      </c>
      <c r="D5975">
        <v>2021</v>
      </c>
      <c r="E5975">
        <v>2</v>
      </c>
      <c r="F5975" s="8">
        <v>1</v>
      </c>
      <c r="G5975" t="s">
        <v>455</v>
      </c>
      <c r="H5975" t="s">
        <v>136</v>
      </c>
      <c r="I5975">
        <f>VLOOKUP(B5975,Information_sites!D:E,2,FALSE)</f>
        <v>-24.100999999999999</v>
      </c>
      <c r="J5975">
        <f>VLOOKUP(B5975,Information_sites!D:F,3,FALSE)</f>
        <v>-45.6997</v>
      </c>
      <c r="K5975">
        <v>22</v>
      </c>
      <c r="L5975">
        <v>141</v>
      </c>
      <c r="M5975">
        <v>40</v>
      </c>
      <c r="N5975">
        <v>10</v>
      </c>
      <c r="O5975">
        <v>10</v>
      </c>
      <c r="P5975" s="7">
        <v>0.59236111111111112</v>
      </c>
      <c r="Q5975" s="7">
        <v>0.59652777777777777</v>
      </c>
      <c r="R5975">
        <v>20</v>
      </c>
      <c r="S5975" t="s">
        <v>54</v>
      </c>
      <c r="T5975">
        <v>1</v>
      </c>
      <c r="U5975">
        <v>2</v>
      </c>
      <c r="X5975" t="str">
        <f>VLOOKUP($S5975,Taxonomic!A:D,2,FALSE)</f>
        <v>blenniidae</v>
      </c>
      <c r="Y5975" t="str">
        <f>VLOOKUP(S5975,Taxonomic!A:D,3,FALSE)</f>
        <v>parablennius</v>
      </c>
      <c r="Z5975" t="str">
        <f>VLOOKUP(S5975,Taxonomic!A:D,4,FALSE)</f>
        <v>marmoreus</v>
      </c>
    </row>
    <row r="5976" spans="1:26" x14ac:dyDescent="0.2">
      <c r="A5976" t="s">
        <v>30</v>
      </c>
      <c r="B5976" t="s">
        <v>215</v>
      </c>
      <c r="C5976" t="s">
        <v>197</v>
      </c>
      <c r="D5976">
        <v>2021</v>
      </c>
      <c r="E5976">
        <v>2</v>
      </c>
      <c r="F5976" s="8">
        <v>1</v>
      </c>
      <c r="G5976" t="s">
        <v>455</v>
      </c>
      <c r="H5976" t="s">
        <v>136</v>
      </c>
      <c r="I5976">
        <f>VLOOKUP(B5976,Information_sites!D:E,2,FALSE)</f>
        <v>-24.100999999999999</v>
      </c>
      <c r="J5976">
        <f>VLOOKUP(B5976,Information_sites!D:F,3,FALSE)</f>
        <v>-45.6997</v>
      </c>
      <c r="K5976">
        <v>22</v>
      </c>
      <c r="L5976">
        <v>141</v>
      </c>
      <c r="M5976">
        <v>40</v>
      </c>
      <c r="N5976">
        <v>10</v>
      </c>
      <c r="O5976">
        <v>10</v>
      </c>
      <c r="P5976" s="7">
        <v>0.59236111111111112</v>
      </c>
      <c r="Q5976" s="7">
        <v>0.59652777777777777</v>
      </c>
      <c r="R5976">
        <v>20</v>
      </c>
      <c r="S5976" t="s">
        <v>69</v>
      </c>
      <c r="T5976">
        <v>1</v>
      </c>
      <c r="U5976">
        <v>3</v>
      </c>
      <c r="X5976" t="str">
        <f>VLOOKUP($S5976,Taxonomic!A:D,2,FALSE)</f>
        <v>labrisomidae</v>
      </c>
      <c r="Y5976" t="str">
        <f>VLOOKUP(S5976,Taxonomic!A:D,3,FALSE)</f>
        <v>malacoctenus</v>
      </c>
      <c r="Z5976" t="str">
        <f>VLOOKUP(S5976,Taxonomic!A:D,4,FALSE)</f>
        <v>delalandii</v>
      </c>
    </row>
    <row r="5977" spans="1:26" x14ac:dyDescent="0.2">
      <c r="A5977" t="s">
        <v>30</v>
      </c>
      <c r="B5977" t="s">
        <v>215</v>
      </c>
      <c r="C5977" t="s">
        <v>197</v>
      </c>
      <c r="D5977">
        <v>2021</v>
      </c>
      <c r="E5977">
        <v>2</v>
      </c>
      <c r="F5977" s="8">
        <v>1</v>
      </c>
      <c r="G5977" t="s">
        <v>455</v>
      </c>
      <c r="H5977" t="s">
        <v>136</v>
      </c>
      <c r="I5977">
        <f>VLOOKUP(B5977,Information_sites!D:E,2,FALSE)</f>
        <v>-24.100999999999999</v>
      </c>
      <c r="J5977">
        <f>VLOOKUP(B5977,Information_sites!D:F,3,FALSE)</f>
        <v>-45.6997</v>
      </c>
      <c r="K5977">
        <v>22</v>
      </c>
      <c r="L5977">
        <v>141</v>
      </c>
      <c r="M5977">
        <v>40</v>
      </c>
      <c r="N5977">
        <v>10</v>
      </c>
      <c r="O5977">
        <v>10</v>
      </c>
      <c r="P5977" s="7">
        <v>0.59236111111111112</v>
      </c>
      <c r="Q5977" s="7">
        <v>0.59652777777777777</v>
      </c>
      <c r="R5977">
        <v>20</v>
      </c>
      <c r="S5977" t="s">
        <v>69</v>
      </c>
      <c r="T5977">
        <v>2</v>
      </c>
      <c r="U5977">
        <v>4</v>
      </c>
      <c r="X5977" t="str">
        <f>VLOOKUP($S5977,Taxonomic!A:D,2,FALSE)</f>
        <v>labrisomidae</v>
      </c>
      <c r="Y5977" t="str">
        <f>VLOOKUP(S5977,Taxonomic!A:D,3,FALSE)</f>
        <v>malacoctenus</v>
      </c>
      <c r="Z5977" t="str">
        <f>VLOOKUP(S5977,Taxonomic!A:D,4,FALSE)</f>
        <v>delalandii</v>
      </c>
    </row>
    <row r="5978" spans="1:26" x14ac:dyDescent="0.2">
      <c r="A5978" t="s">
        <v>30</v>
      </c>
      <c r="B5978" t="s">
        <v>215</v>
      </c>
      <c r="C5978" t="s">
        <v>197</v>
      </c>
      <c r="D5978">
        <v>2021</v>
      </c>
      <c r="E5978">
        <v>2</v>
      </c>
      <c r="F5978" s="8">
        <v>1</v>
      </c>
      <c r="G5978" t="s">
        <v>455</v>
      </c>
      <c r="H5978" t="s">
        <v>136</v>
      </c>
      <c r="I5978">
        <f>VLOOKUP(B5978,Information_sites!D:E,2,FALSE)</f>
        <v>-24.100999999999999</v>
      </c>
      <c r="J5978">
        <f>VLOOKUP(B5978,Information_sites!D:F,3,FALSE)</f>
        <v>-45.6997</v>
      </c>
      <c r="K5978">
        <v>23</v>
      </c>
      <c r="L5978">
        <v>142</v>
      </c>
      <c r="M5978">
        <v>40</v>
      </c>
      <c r="N5978">
        <v>7</v>
      </c>
      <c r="O5978">
        <v>12</v>
      </c>
      <c r="P5978" s="7">
        <v>0.6479166666666667</v>
      </c>
      <c r="Q5978" s="7">
        <v>0.65277777777777779</v>
      </c>
      <c r="R5978">
        <v>23</v>
      </c>
      <c r="S5978" t="s">
        <v>44</v>
      </c>
      <c r="T5978">
        <v>1</v>
      </c>
      <c r="U5978">
        <v>40</v>
      </c>
      <c r="X5978" t="str">
        <f>VLOOKUP($S5978,Taxonomic!A:D,2,FALSE)</f>
        <v>pomacanthidae</v>
      </c>
      <c r="Y5978" t="str">
        <f>VLOOKUP(S5978,Taxonomic!A:D,3,FALSE)</f>
        <v>pomacanthus</v>
      </c>
      <c r="Z5978" t="str">
        <f>VLOOKUP(S5978,Taxonomic!A:D,4,FALSE)</f>
        <v>paru</v>
      </c>
    </row>
    <row r="5979" spans="1:26" x14ac:dyDescent="0.2">
      <c r="A5979" t="s">
        <v>30</v>
      </c>
      <c r="B5979" t="s">
        <v>215</v>
      </c>
      <c r="C5979" t="s">
        <v>197</v>
      </c>
      <c r="D5979">
        <v>2021</v>
      </c>
      <c r="E5979">
        <v>2</v>
      </c>
      <c r="F5979" s="8">
        <v>1</v>
      </c>
      <c r="G5979" t="s">
        <v>455</v>
      </c>
      <c r="H5979" t="s">
        <v>136</v>
      </c>
      <c r="I5979">
        <f>VLOOKUP(B5979,Information_sites!D:E,2,FALSE)</f>
        <v>-24.100999999999999</v>
      </c>
      <c r="J5979">
        <f>VLOOKUP(B5979,Information_sites!D:F,3,FALSE)</f>
        <v>-45.6997</v>
      </c>
      <c r="K5979">
        <v>23</v>
      </c>
      <c r="L5979">
        <v>142</v>
      </c>
      <c r="M5979">
        <v>40</v>
      </c>
      <c r="N5979">
        <v>7</v>
      </c>
      <c r="O5979">
        <v>12</v>
      </c>
      <c r="P5979" s="7">
        <v>0.6479166666666667</v>
      </c>
      <c r="Q5979" s="7">
        <v>0.65277777777777779</v>
      </c>
      <c r="R5979">
        <v>23</v>
      </c>
      <c r="S5979" t="s">
        <v>44</v>
      </c>
      <c r="T5979">
        <v>1</v>
      </c>
      <c r="U5979">
        <v>35</v>
      </c>
      <c r="X5979" t="str">
        <f>VLOOKUP($S5979,Taxonomic!A:D,2,FALSE)</f>
        <v>pomacanthidae</v>
      </c>
      <c r="Y5979" t="str">
        <f>VLOOKUP(S5979,Taxonomic!A:D,3,FALSE)</f>
        <v>pomacanthus</v>
      </c>
      <c r="Z5979" t="str">
        <f>VLOOKUP(S5979,Taxonomic!A:D,4,FALSE)</f>
        <v>paru</v>
      </c>
    </row>
    <row r="5980" spans="1:26" x14ac:dyDescent="0.2">
      <c r="A5980" t="s">
        <v>30</v>
      </c>
      <c r="B5980" t="s">
        <v>215</v>
      </c>
      <c r="C5980" t="s">
        <v>197</v>
      </c>
      <c r="D5980">
        <v>2021</v>
      </c>
      <c r="E5980">
        <v>2</v>
      </c>
      <c r="F5980" s="8">
        <v>1</v>
      </c>
      <c r="G5980" t="s">
        <v>455</v>
      </c>
      <c r="H5980" t="s">
        <v>136</v>
      </c>
      <c r="I5980">
        <f>VLOOKUP(B5980,Information_sites!D:E,2,FALSE)</f>
        <v>-24.100999999999999</v>
      </c>
      <c r="J5980">
        <f>VLOOKUP(B5980,Information_sites!D:F,3,FALSE)</f>
        <v>-45.6997</v>
      </c>
      <c r="K5980">
        <v>23</v>
      </c>
      <c r="L5980">
        <v>142</v>
      </c>
      <c r="M5980">
        <v>40</v>
      </c>
      <c r="N5980">
        <v>7</v>
      </c>
      <c r="O5980">
        <v>12</v>
      </c>
      <c r="P5980" s="7">
        <v>0.6479166666666667</v>
      </c>
      <c r="Q5980" s="7">
        <v>0.65277777777777779</v>
      </c>
      <c r="R5980">
        <v>23</v>
      </c>
      <c r="S5980" t="s">
        <v>75</v>
      </c>
      <c r="T5980">
        <v>1</v>
      </c>
      <c r="U5980">
        <v>20</v>
      </c>
      <c r="X5980" t="str">
        <f>VLOOKUP($S5980,Taxonomic!A:D,2,FALSE)</f>
        <v>labridae</v>
      </c>
      <c r="Y5980" t="str">
        <f>VLOOKUP(S5980,Taxonomic!A:D,3,FALSE)</f>
        <v>halichoeres</v>
      </c>
      <c r="Z5980" t="str">
        <f>VLOOKUP(S5980,Taxonomic!A:D,4,FALSE)</f>
        <v>brasiliensis</v>
      </c>
    </row>
    <row r="5981" spans="1:26" x14ac:dyDescent="0.2">
      <c r="A5981" t="s">
        <v>30</v>
      </c>
      <c r="B5981" t="s">
        <v>215</v>
      </c>
      <c r="C5981" t="s">
        <v>197</v>
      </c>
      <c r="D5981">
        <v>2021</v>
      </c>
      <c r="E5981">
        <v>2</v>
      </c>
      <c r="F5981" s="8">
        <v>1</v>
      </c>
      <c r="G5981" t="s">
        <v>455</v>
      </c>
      <c r="H5981" t="s">
        <v>136</v>
      </c>
      <c r="I5981">
        <f>VLOOKUP(B5981,Information_sites!D:E,2,FALSE)</f>
        <v>-24.100999999999999</v>
      </c>
      <c r="J5981">
        <f>VLOOKUP(B5981,Information_sites!D:F,3,FALSE)</f>
        <v>-45.6997</v>
      </c>
      <c r="K5981">
        <v>23</v>
      </c>
      <c r="L5981">
        <v>142</v>
      </c>
      <c r="M5981">
        <v>40</v>
      </c>
      <c r="N5981">
        <v>7</v>
      </c>
      <c r="O5981">
        <v>12</v>
      </c>
      <c r="P5981" s="7">
        <v>0.6479166666666667</v>
      </c>
      <c r="Q5981" s="7">
        <v>0.65277777777777779</v>
      </c>
      <c r="R5981">
        <v>23</v>
      </c>
      <c r="S5981" t="s">
        <v>75</v>
      </c>
      <c r="T5981">
        <v>1</v>
      </c>
      <c r="U5981">
        <v>18</v>
      </c>
      <c r="X5981" t="str">
        <f>VLOOKUP($S5981,Taxonomic!A:D,2,FALSE)</f>
        <v>labridae</v>
      </c>
      <c r="Y5981" t="str">
        <f>VLOOKUP(S5981,Taxonomic!A:D,3,FALSE)</f>
        <v>halichoeres</v>
      </c>
      <c r="Z5981" t="str">
        <f>VLOOKUP(S5981,Taxonomic!A:D,4,FALSE)</f>
        <v>brasiliensis</v>
      </c>
    </row>
    <row r="5982" spans="1:26" x14ac:dyDescent="0.2">
      <c r="A5982" t="s">
        <v>30</v>
      </c>
      <c r="B5982" t="s">
        <v>215</v>
      </c>
      <c r="C5982" t="s">
        <v>197</v>
      </c>
      <c r="D5982">
        <v>2021</v>
      </c>
      <c r="E5982">
        <v>2</v>
      </c>
      <c r="F5982" s="8">
        <v>1</v>
      </c>
      <c r="G5982" t="s">
        <v>455</v>
      </c>
      <c r="H5982" t="s">
        <v>136</v>
      </c>
      <c r="I5982">
        <f>VLOOKUP(B5982,Information_sites!D:E,2,FALSE)</f>
        <v>-24.100999999999999</v>
      </c>
      <c r="J5982">
        <f>VLOOKUP(B5982,Information_sites!D:F,3,FALSE)</f>
        <v>-45.6997</v>
      </c>
      <c r="K5982">
        <v>23</v>
      </c>
      <c r="L5982">
        <v>142</v>
      </c>
      <c r="M5982">
        <v>40</v>
      </c>
      <c r="N5982">
        <v>7</v>
      </c>
      <c r="O5982">
        <v>12</v>
      </c>
      <c r="P5982" s="7">
        <v>0.6479166666666667</v>
      </c>
      <c r="Q5982" s="7">
        <v>0.65277777777777779</v>
      </c>
      <c r="R5982">
        <v>23</v>
      </c>
      <c r="S5982" t="s">
        <v>437</v>
      </c>
      <c r="T5982">
        <v>1</v>
      </c>
      <c r="U5982">
        <v>22</v>
      </c>
      <c r="X5982" t="str">
        <f>VLOOKUP($S5982,Taxonomic!A:D,2,FALSE)</f>
        <v>haemulidae</v>
      </c>
      <c r="Y5982" t="str">
        <f>VLOOKUP(S5982,Taxonomic!A:D,3,FALSE)</f>
        <v>haemulon</v>
      </c>
      <c r="Z5982" t="str">
        <f>VLOOKUP(S5982,Taxonomic!A:D,4,FALSE)</f>
        <v>atlanticus</v>
      </c>
    </row>
    <row r="5983" spans="1:26" x14ac:dyDescent="0.2">
      <c r="A5983" t="s">
        <v>30</v>
      </c>
      <c r="B5983" t="s">
        <v>215</v>
      </c>
      <c r="C5983" t="s">
        <v>197</v>
      </c>
      <c r="D5983">
        <v>2021</v>
      </c>
      <c r="E5983">
        <v>2</v>
      </c>
      <c r="F5983" s="8">
        <v>1</v>
      </c>
      <c r="G5983" t="s">
        <v>455</v>
      </c>
      <c r="H5983" t="s">
        <v>136</v>
      </c>
      <c r="I5983">
        <f>VLOOKUP(B5983,Information_sites!D:E,2,FALSE)</f>
        <v>-24.100999999999999</v>
      </c>
      <c r="J5983">
        <f>VLOOKUP(B5983,Information_sites!D:F,3,FALSE)</f>
        <v>-45.6997</v>
      </c>
      <c r="K5983">
        <v>23</v>
      </c>
      <c r="L5983">
        <v>142</v>
      </c>
      <c r="M5983">
        <v>40</v>
      </c>
      <c r="N5983">
        <v>7</v>
      </c>
      <c r="O5983">
        <v>12</v>
      </c>
      <c r="P5983" s="7">
        <v>0.6479166666666667</v>
      </c>
      <c r="Q5983" s="7">
        <v>0.65277777777777779</v>
      </c>
      <c r="R5983">
        <v>23</v>
      </c>
      <c r="S5983" t="s">
        <v>41</v>
      </c>
      <c r="T5983">
        <v>1</v>
      </c>
      <c r="U5983">
        <v>32</v>
      </c>
      <c r="X5983" t="str">
        <f>VLOOKUP($S5983,Taxonomic!A:D,2,FALSE)</f>
        <v>holocentridae</v>
      </c>
      <c r="Y5983" t="str">
        <f>VLOOKUP(S5983,Taxonomic!A:D,3,FALSE)</f>
        <v>holocentrus</v>
      </c>
      <c r="Z5983" t="str">
        <f>VLOOKUP(S5983,Taxonomic!A:D,4,FALSE)</f>
        <v>adscensionis</v>
      </c>
    </row>
    <row r="5984" spans="1:26" x14ac:dyDescent="0.2">
      <c r="A5984" t="s">
        <v>30</v>
      </c>
      <c r="B5984" t="s">
        <v>215</v>
      </c>
      <c r="C5984" t="s">
        <v>197</v>
      </c>
      <c r="D5984">
        <v>2021</v>
      </c>
      <c r="E5984">
        <v>2</v>
      </c>
      <c r="F5984" s="8">
        <v>1</v>
      </c>
      <c r="G5984" t="s">
        <v>455</v>
      </c>
      <c r="H5984" t="s">
        <v>136</v>
      </c>
      <c r="I5984">
        <f>VLOOKUP(B5984,Information_sites!D:E,2,FALSE)</f>
        <v>-24.100999999999999</v>
      </c>
      <c r="J5984">
        <f>VLOOKUP(B5984,Information_sites!D:F,3,FALSE)</f>
        <v>-45.6997</v>
      </c>
      <c r="K5984">
        <v>23</v>
      </c>
      <c r="L5984">
        <v>142</v>
      </c>
      <c r="M5984">
        <v>40</v>
      </c>
      <c r="N5984">
        <v>7</v>
      </c>
      <c r="O5984">
        <v>12</v>
      </c>
      <c r="P5984" s="7">
        <v>0.6479166666666667</v>
      </c>
      <c r="Q5984" s="7">
        <v>0.65277777777777779</v>
      </c>
      <c r="R5984">
        <v>23</v>
      </c>
      <c r="S5984" t="s">
        <v>39</v>
      </c>
      <c r="T5984">
        <v>1</v>
      </c>
      <c r="U5984">
        <v>25</v>
      </c>
      <c r="X5984" t="str">
        <f>VLOOKUP($S5984,Taxonomic!A:D,2,FALSE)</f>
        <v>haemulidae</v>
      </c>
      <c r="Y5984" t="str">
        <f>VLOOKUP(S5984,Taxonomic!A:D,3,FALSE)</f>
        <v>haemulon</v>
      </c>
      <c r="Z5984" t="str">
        <f>VLOOKUP(S5984,Taxonomic!A:D,4,FALSE)</f>
        <v>aurolineatum</v>
      </c>
    </row>
    <row r="5985" spans="1:26" x14ac:dyDescent="0.2">
      <c r="A5985" t="s">
        <v>30</v>
      </c>
      <c r="B5985" t="s">
        <v>215</v>
      </c>
      <c r="C5985" t="s">
        <v>197</v>
      </c>
      <c r="D5985">
        <v>2021</v>
      </c>
      <c r="E5985">
        <v>2</v>
      </c>
      <c r="F5985" s="8">
        <v>1</v>
      </c>
      <c r="G5985" t="s">
        <v>455</v>
      </c>
      <c r="H5985" t="s">
        <v>136</v>
      </c>
      <c r="I5985">
        <f>VLOOKUP(B5985,Information_sites!D:E,2,FALSE)</f>
        <v>-24.100999999999999</v>
      </c>
      <c r="J5985">
        <f>VLOOKUP(B5985,Information_sites!D:F,3,FALSE)</f>
        <v>-45.6997</v>
      </c>
      <c r="K5985">
        <v>23</v>
      </c>
      <c r="L5985">
        <v>142</v>
      </c>
      <c r="M5985">
        <v>40</v>
      </c>
      <c r="N5985">
        <v>7</v>
      </c>
      <c r="O5985">
        <v>12</v>
      </c>
      <c r="P5985" s="7">
        <v>0.6479166666666667</v>
      </c>
      <c r="Q5985" s="7">
        <v>0.65277777777777779</v>
      </c>
      <c r="R5985">
        <v>23</v>
      </c>
      <c r="S5985" t="s">
        <v>39</v>
      </c>
      <c r="T5985">
        <v>2</v>
      </c>
      <c r="U5985">
        <v>10</v>
      </c>
      <c r="X5985" t="str">
        <f>VLOOKUP($S5985,Taxonomic!A:D,2,FALSE)</f>
        <v>haemulidae</v>
      </c>
      <c r="Y5985" t="str">
        <f>VLOOKUP(S5985,Taxonomic!A:D,3,FALSE)</f>
        <v>haemulon</v>
      </c>
      <c r="Z5985" t="str">
        <f>VLOOKUP(S5985,Taxonomic!A:D,4,FALSE)</f>
        <v>aurolineatum</v>
      </c>
    </row>
    <row r="5986" spans="1:26" x14ac:dyDescent="0.2">
      <c r="A5986" t="s">
        <v>30</v>
      </c>
      <c r="B5986" t="s">
        <v>215</v>
      </c>
      <c r="C5986" t="s">
        <v>197</v>
      </c>
      <c r="D5986">
        <v>2021</v>
      </c>
      <c r="E5986">
        <v>2</v>
      </c>
      <c r="F5986" s="8">
        <v>1</v>
      </c>
      <c r="G5986" t="s">
        <v>455</v>
      </c>
      <c r="H5986" t="s">
        <v>136</v>
      </c>
      <c r="I5986">
        <f>VLOOKUP(B5986,Information_sites!D:E,2,FALSE)</f>
        <v>-24.100999999999999</v>
      </c>
      <c r="J5986">
        <f>VLOOKUP(B5986,Information_sites!D:F,3,FALSE)</f>
        <v>-45.6997</v>
      </c>
      <c r="K5986">
        <v>23</v>
      </c>
      <c r="L5986">
        <v>142</v>
      </c>
      <c r="M5986">
        <v>40</v>
      </c>
      <c r="N5986">
        <v>7</v>
      </c>
      <c r="O5986">
        <v>12</v>
      </c>
      <c r="P5986" s="7">
        <v>0.6479166666666667</v>
      </c>
      <c r="Q5986" s="7">
        <v>0.65277777777777779</v>
      </c>
      <c r="R5986">
        <v>23</v>
      </c>
      <c r="S5986" t="s">
        <v>39</v>
      </c>
      <c r="T5986">
        <v>10</v>
      </c>
      <c r="U5986">
        <v>8</v>
      </c>
      <c r="X5986" t="str">
        <f>VLOOKUP($S5986,Taxonomic!A:D,2,FALSE)</f>
        <v>haemulidae</v>
      </c>
      <c r="Y5986" t="str">
        <f>VLOOKUP(S5986,Taxonomic!A:D,3,FALSE)</f>
        <v>haemulon</v>
      </c>
      <c r="Z5986" t="str">
        <f>VLOOKUP(S5986,Taxonomic!A:D,4,FALSE)</f>
        <v>aurolineatum</v>
      </c>
    </row>
    <row r="5987" spans="1:26" x14ac:dyDescent="0.2">
      <c r="A5987" t="s">
        <v>30</v>
      </c>
      <c r="B5987" t="s">
        <v>215</v>
      </c>
      <c r="C5987" t="s">
        <v>197</v>
      </c>
      <c r="D5987">
        <v>2021</v>
      </c>
      <c r="E5987">
        <v>2</v>
      </c>
      <c r="F5987" s="8">
        <v>1</v>
      </c>
      <c r="G5987" t="s">
        <v>455</v>
      </c>
      <c r="H5987" t="s">
        <v>136</v>
      </c>
      <c r="I5987">
        <f>VLOOKUP(B5987,Information_sites!D:E,2,FALSE)</f>
        <v>-24.100999999999999</v>
      </c>
      <c r="J5987">
        <f>VLOOKUP(B5987,Information_sites!D:F,3,FALSE)</f>
        <v>-45.6997</v>
      </c>
      <c r="K5987">
        <v>23</v>
      </c>
      <c r="L5987">
        <v>142</v>
      </c>
      <c r="M5987">
        <v>40</v>
      </c>
      <c r="N5987">
        <v>7</v>
      </c>
      <c r="O5987">
        <v>12</v>
      </c>
      <c r="P5987" s="7">
        <v>0.6479166666666667</v>
      </c>
      <c r="Q5987" s="7">
        <v>0.65277777777777779</v>
      </c>
      <c r="R5987">
        <v>23</v>
      </c>
      <c r="S5987" t="s">
        <v>39</v>
      </c>
      <c r="T5987">
        <v>30</v>
      </c>
      <c r="U5987">
        <v>20</v>
      </c>
      <c r="X5987" t="str">
        <f>VLOOKUP($S5987,Taxonomic!A:D,2,FALSE)</f>
        <v>haemulidae</v>
      </c>
      <c r="Y5987" t="str">
        <f>VLOOKUP(S5987,Taxonomic!A:D,3,FALSE)</f>
        <v>haemulon</v>
      </c>
      <c r="Z5987" t="str">
        <f>VLOOKUP(S5987,Taxonomic!A:D,4,FALSE)</f>
        <v>aurolineatum</v>
      </c>
    </row>
    <row r="5988" spans="1:26" x14ac:dyDescent="0.2">
      <c r="A5988" t="s">
        <v>30</v>
      </c>
      <c r="B5988" t="s">
        <v>215</v>
      </c>
      <c r="C5988" t="s">
        <v>197</v>
      </c>
      <c r="D5988">
        <v>2021</v>
      </c>
      <c r="E5988">
        <v>2</v>
      </c>
      <c r="F5988" s="8">
        <v>1</v>
      </c>
      <c r="G5988" t="s">
        <v>455</v>
      </c>
      <c r="H5988" t="s">
        <v>136</v>
      </c>
      <c r="I5988">
        <f>VLOOKUP(B5988,Information_sites!D:E,2,FALSE)</f>
        <v>-24.100999999999999</v>
      </c>
      <c r="J5988">
        <f>VLOOKUP(B5988,Information_sites!D:F,3,FALSE)</f>
        <v>-45.6997</v>
      </c>
      <c r="K5988">
        <v>23</v>
      </c>
      <c r="L5988">
        <v>142</v>
      </c>
      <c r="M5988">
        <v>40</v>
      </c>
      <c r="N5988">
        <v>7</v>
      </c>
      <c r="O5988">
        <v>12</v>
      </c>
      <c r="P5988" s="7">
        <v>0.6479166666666667</v>
      </c>
      <c r="Q5988" s="7">
        <v>0.65277777777777779</v>
      </c>
      <c r="R5988">
        <v>23</v>
      </c>
      <c r="S5988" t="s">
        <v>72</v>
      </c>
      <c r="T5988">
        <v>1</v>
      </c>
      <c r="U5988">
        <v>23</v>
      </c>
      <c r="X5988" t="str">
        <f>VLOOKUP($S5988,Taxonomic!A:D,2,FALSE)</f>
        <v>carangidae</v>
      </c>
      <c r="Y5988" t="str">
        <f>VLOOKUP(S5988,Taxonomic!A:D,3,FALSE)</f>
        <v>caranx</v>
      </c>
      <c r="Z5988" t="str">
        <f>VLOOKUP(S5988,Taxonomic!A:D,4,FALSE)</f>
        <v>latus</v>
      </c>
    </row>
    <row r="5989" spans="1:26" x14ac:dyDescent="0.2">
      <c r="A5989" t="s">
        <v>30</v>
      </c>
      <c r="B5989" t="s">
        <v>215</v>
      </c>
      <c r="C5989" t="s">
        <v>197</v>
      </c>
      <c r="D5989">
        <v>2021</v>
      </c>
      <c r="E5989">
        <v>2</v>
      </c>
      <c r="F5989" s="8">
        <v>1</v>
      </c>
      <c r="G5989" t="s">
        <v>455</v>
      </c>
      <c r="H5989" t="s">
        <v>136</v>
      </c>
      <c r="I5989">
        <f>VLOOKUP(B5989,Information_sites!D:E,2,FALSE)</f>
        <v>-24.100999999999999</v>
      </c>
      <c r="J5989">
        <f>VLOOKUP(B5989,Information_sites!D:F,3,FALSE)</f>
        <v>-45.6997</v>
      </c>
      <c r="K5989">
        <v>23</v>
      </c>
      <c r="L5989">
        <v>142</v>
      </c>
      <c r="M5989">
        <v>40</v>
      </c>
      <c r="N5989">
        <v>7</v>
      </c>
      <c r="O5989">
        <v>12</v>
      </c>
      <c r="P5989" s="7">
        <v>0.6479166666666667</v>
      </c>
      <c r="Q5989" s="7">
        <v>0.65277777777777779</v>
      </c>
      <c r="R5989">
        <v>23</v>
      </c>
      <c r="S5989" t="s">
        <v>72</v>
      </c>
      <c r="T5989">
        <v>2</v>
      </c>
      <c r="U5989">
        <v>27</v>
      </c>
      <c r="X5989" t="str">
        <f>VLOOKUP($S5989,Taxonomic!A:D,2,FALSE)</f>
        <v>carangidae</v>
      </c>
      <c r="Y5989" t="str">
        <f>VLOOKUP(S5989,Taxonomic!A:D,3,FALSE)</f>
        <v>caranx</v>
      </c>
      <c r="Z5989" t="str">
        <f>VLOOKUP(S5989,Taxonomic!A:D,4,FALSE)</f>
        <v>latus</v>
      </c>
    </row>
    <row r="5990" spans="1:26" x14ac:dyDescent="0.2">
      <c r="A5990" t="s">
        <v>30</v>
      </c>
      <c r="B5990" t="s">
        <v>215</v>
      </c>
      <c r="C5990" t="s">
        <v>197</v>
      </c>
      <c r="D5990">
        <v>2021</v>
      </c>
      <c r="E5990">
        <v>2</v>
      </c>
      <c r="F5990" s="8">
        <v>1</v>
      </c>
      <c r="G5990" t="s">
        <v>455</v>
      </c>
      <c r="H5990" t="s">
        <v>136</v>
      </c>
      <c r="I5990">
        <f>VLOOKUP(B5990,Information_sites!D:E,2,FALSE)</f>
        <v>-24.100999999999999</v>
      </c>
      <c r="J5990">
        <f>VLOOKUP(B5990,Information_sites!D:F,3,FALSE)</f>
        <v>-45.6997</v>
      </c>
      <c r="K5990">
        <v>23</v>
      </c>
      <c r="L5990">
        <v>142</v>
      </c>
      <c r="M5990">
        <v>40</v>
      </c>
      <c r="N5990">
        <v>7</v>
      </c>
      <c r="O5990">
        <v>12</v>
      </c>
      <c r="P5990" s="7">
        <v>0.6479166666666667</v>
      </c>
      <c r="Q5990" s="7">
        <v>0.65277777777777779</v>
      </c>
      <c r="R5990">
        <v>23</v>
      </c>
      <c r="S5990" t="s">
        <v>35</v>
      </c>
      <c r="T5990">
        <v>1</v>
      </c>
      <c r="U5990">
        <v>30</v>
      </c>
      <c r="X5990" t="str">
        <f>VLOOKUP($S5990,Taxonomic!A:D,2,FALSE)</f>
        <v>labridae</v>
      </c>
      <c r="Y5990" t="str">
        <f>VLOOKUP(S5990,Taxonomic!A:D,3,FALSE)</f>
        <v>bodianus</v>
      </c>
      <c r="Z5990" t="str">
        <f>VLOOKUP(S5990,Taxonomic!A:D,4,FALSE)</f>
        <v>rufus</v>
      </c>
    </row>
    <row r="5991" spans="1:26" x14ac:dyDescent="0.2">
      <c r="A5991" t="s">
        <v>30</v>
      </c>
      <c r="B5991" t="s">
        <v>215</v>
      </c>
      <c r="C5991" t="s">
        <v>197</v>
      </c>
      <c r="D5991">
        <v>2021</v>
      </c>
      <c r="E5991">
        <v>2</v>
      </c>
      <c r="F5991" s="8">
        <v>1</v>
      </c>
      <c r="G5991" t="s">
        <v>455</v>
      </c>
      <c r="H5991" t="s">
        <v>136</v>
      </c>
      <c r="I5991">
        <f>VLOOKUP(B5991,Information_sites!D:E,2,FALSE)</f>
        <v>-24.100999999999999</v>
      </c>
      <c r="J5991">
        <f>VLOOKUP(B5991,Information_sites!D:F,3,FALSE)</f>
        <v>-45.6997</v>
      </c>
      <c r="K5991">
        <v>23</v>
      </c>
      <c r="L5991">
        <v>142</v>
      </c>
      <c r="M5991">
        <v>40</v>
      </c>
      <c r="N5991">
        <v>7</v>
      </c>
      <c r="O5991">
        <v>12</v>
      </c>
      <c r="P5991" s="7">
        <v>0.6479166666666667</v>
      </c>
      <c r="Q5991" s="7">
        <v>0.65277777777777779</v>
      </c>
      <c r="R5991">
        <v>23</v>
      </c>
      <c r="S5991" t="s">
        <v>46</v>
      </c>
      <c r="T5991">
        <v>1</v>
      </c>
      <c r="U5991">
        <v>10</v>
      </c>
      <c r="X5991" t="str">
        <f>VLOOKUP($S5991,Taxonomic!A:D,2,FALSE)</f>
        <v>pomacentridae</v>
      </c>
      <c r="Y5991" t="str">
        <f>VLOOKUP(S5991,Taxonomic!A:D,3,FALSE)</f>
        <v>stegastes</v>
      </c>
      <c r="Z5991" t="str">
        <f>VLOOKUP(S5991,Taxonomic!A:D,4,FALSE)</f>
        <v>fuscus</v>
      </c>
    </row>
    <row r="5992" spans="1:26" x14ac:dyDescent="0.2">
      <c r="A5992" t="s">
        <v>30</v>
      </c>
      <c r="B5992" t="s">
        <v>215</v>
      </c>
      <c r="C5992" t="s">
        <v>197</v>
      </c>
      <c r="D5992">
        <v>2021</v>
      </c>
      <c r="E5992">
        <v>2</v>
      </c>
      <c r="F5992" s="8">
        <v>1</v>
      </c>
      <c r="G5992" t="s">
        <v>455</v>
      </c>
      <c r="H5992" t="s">
        <v>136</v>
      </c>
      <c r="I5992">
        <f>VLOOKUP(B5992,Information_sites!D:E,2,FALSE)</f>
        <v>-24.100999999999999</v>
      </c>
      <c r="J5992">
        <f>VLOOKUP(B5992,Information_sites!D:F,3,FALSE)</f>
        <v>-45.6997</v>
      </c>
      <c r="K5992">
        <v>23</v>
      </c>
      <c r="L5992">
        <v>142</v>
      </c>
      <c r="M5992">
        <v>40</v>
      </c>
      <c r="N5992">
        <v>7</v>
      </c>
      <c r="O5992">
        <v>12</v>
      </c>
      <c r="P5992" s="7">
        <v>0.6479166666666667</v>
      </c>
      <c r="Q5992" s="7">
        <v>0.65277777777777779</v>
      </c>
      <c r="R5992">
        <v>23</v>
      </c>
      <c r="S5992" t="s">
        <v>46</v>
      </c>
      <c r="T5992">
        <v>1</v>
      </c>
      <c r="U5992">
        <v>12</v>
      </c>
      <c r="X5992" t="str">
        <f>VLOOKUP($S5992,Taxonomic!A:D,2,FALSE)</f>
        <v>pomacentridae</v>
      </c>
      <c r="Y5992" t="str">
        <f>VLOOKUP(S5992,Taxonomic!A:D,3,FALSE)</f>
        <v>stegastes</v>
      </c>
      <c r="Z5992" t="str">
        <f>VLOOKUP(S5992,Taxonomic!A:D,4,FALSE)</f>
        <v>fuscus</v>
      </c>
    </row>
    <row r="5993" spans="1:26" x14ac:dyDescent="0.2">
      <c r="A5993" t="s">
        <v>30</v>
      </c>
      <c r="B5993" t="s">
        <v>215</v>
      </c>
      <c r="C5993" t="s">
        <v>197</v>
      </c>
      <c r="D5993">
        <v>2021</v>
      </c>
      <c r="E5993">
        <v>2</v>
      </c>
      <c r="F5993" s="8">
        <v>1</v>
      </c>
      <c r="G5993" t="s">
        <v>455</v>
      </c>
      <c r="H5993" t="s">
        <v>136</v>
      </c>
      <c r="I5993">
        <f>VLOOKUP(B5993,Information_sites!D:E,2,FALSE)</f>
        <v>-24.100999999999999</v>
      </c>
      <c r="J5993">
        <f>VLOOKUP(B5993,Information_sites!D:F,3,FALSE)</f>
        <v>-45.6997</v>
      </c>
      <c r="K5993">
        <v>23</v>
      </c>
      <c r="L5993">
        <v>142</v>
      </c>
      <c r="M5993">
        <v>40</v>
      </c>
      <c r="N5993">
        <v>7</v>
      </c>
      <c r="O5993">
        <v>12</v>
      </c>
      <c r="P5993" s="7">
        <v>0.6479166666666667</v>
      </c>
      <c r="Q5993" s="7">
        <v>0.65277777777777779</v>
      </c>
      <c r="R5993">
        <v>23</v>
      </c>
      <c r="S5993" t="s">
        <v>60</v>
      </c>
      <c r="T5993">
        <v>1</v>
      </c>
      <c r="U5993">
        <v>10</v>
      </c>
      <c r="X5993" t="str">
        <f>VLOOKUP($S5993,Taxonomic!A:D,2,FALSE)</f>
        <v>chaetodontidae</v>
      </c>
      <c r="Y5993" t="str">
        <f>VLOOKUP(S5993,Taxonomic!A:D,3,FALSE)</f>
        <v>chaetodon</v>
      </c>
      <c r="Z5993" t="str">
        <f>VLOOKUP(S5993,Taxonomic!A:D,4,FALSE)</f>
        <v>striatus</v>
      </c>
    </row>
    <row r="5994" spans="1:26" x14ac:dyDescent="0.2">
      <c r="A5994" t="s">
        <v>30</v>
      </c>
      <c r="B5994" t="s">
        <v>215</v>
      </c>
      <c r="C5994" t="s">
        <v>197</v>
      </c>
      <c r="D5994">
        <v>2021</v>
      </c>
      <c r="E5994">
        <v>2</v>
      </c>
      <c r="F5994" s="8">
        <v>1</v>
      </c>
      <c r="G5994" t="s">
        <v>455</v>
      </c>
      <c r="H5994" t="s">
        <v>136</v>
      </c>
      <c r="I5994">
        <f>VLOOKUP(B5994,Information_sites!D:E,2,FALSE)</f>
        <v>-24.100999999999999</v>
      </c>
      <c r="J5994">
        <f>VLOOKUP(B5994,Information_sites!D:F,3,FALSE)</f>
        <v>-45.6997</v>
      </c>
      <c r="K5994">
        <v>23</v>
      </c>
      <c r="L5994">
        <v>142</v>
      </c>
      <c r="M5994">
        <v>40</v>
      </c>
      <c r="N5994">
        <v>7</v>
      </c>
      <c r="O5994">
        <v>12</v>
      </c>
      <c r="P5994" s="7">
        <v>0.6479166666666667</v>
      </c>
      <c r="Q5994" s="7">
        <v>0.65277777777777779</v>
      </c>
      <c r="R5994">
        <v>23</v>
      </c>
      <c r="S5994" t="s">
        <v>65</v>
      </c>
      <c r="T5994">
        <v>1</v>
      </c>
      <c r="U5994">
        <v>3</v>
      </c>
      <c r="X5994" t="str">
        <f>VLOOKUP($S5994,Taxonomic!A:D,2,FALSE)</f>
        <v>gobiidae</v>
      </c>
      <c r="Y5994" t="str">
        <f>VLOOKUP(S5994,Taxonomic!A:D,3,FALSE)</f>
        <v>elacatinus</v>
      </c>
      <c r="Z5994" t="str">
        <f>VLOOKUP(S5994,Taxonomic!A:D,4,FALSE)</f>
        <v>figaro</v>
      </c>
    </row>
    <row r="5995" spans="1:26" x14ac:dyDescent="0.2">
      <c r="A5995" t="s">
        <v>30</v>
      </c>
      <c r="B5995" t="s">
        <v>215</v>
      </c>
      <c r="C5995" t="s">
        <v>197</v>
      </c>
      <c r="D5995">
        <v>2021</v>
      </c>
      <c r="E5995">
        <v>2</v>
      </c>
      <c r="F5995" s="8">
        <v>1</v>
      </c>
      <c r="G5995" t="s">
        <v>455</v>
      </c>
      <c r="H5995" t="s">
        <v>136</v>
      </c>
      <c r="I5995">
        <f>VLOOKUP(B5995,Information_sites!D:E,2,FALSE)</f>
        <v>-24.100999999999999</v>
      </c>
      <c r="J5995">
        <f>VLOOKUP(B5995,Information_sites!D:F,3,FALSE)</f>
        <v>-45.6997</v>
      </c>
      <c r="K5995">
        <v>23</v>
      </c>
      <c r="L5995">
        <v>142</v>
      </c>
      <c r="M5995">
        <v>40</v>
      </c>
      <c r="N5995">
        <v>7</v>
      </c>
      <c r="O5995">
        <v>12</v>
      </c>
      <c r="P5995" s="7">
        <v>0.6479166666666667</v>
      </c>
      <c r="Q5995" s="7">
        <v>0.65277777777777779</v>
      </c>
      <c r="R5995">
        <v>23</v>
      </c>
      <c r="S5995" t="s">
        <v>55</v>
      </c>
      <c r="T5995">
        <v>1</v>
      </c>
      <c r="U5995">
        <v>3</v>
      </c>
      <c r="X5995" t="str">
        <f>VLOOKUP($S5995,Taxonomic!A:D,2,FALSE)</f>
        <v>blenniidae</v>
      </c>
      <c r="Y5995" t="str">
        <f>VLOOKUP(S5995,Taxonomic!A:D,3,FALSE)</f>
        <v>parablennius</v>
      </c>
      <c r="Z5995" t="str">
        <f>VLOOKUP(S5995,Taxonomic!A:D,4,FALSE)</f>
        <v>pilicornis</v>
      </c>
    </row>
    <row r="5996" spans="1:26" x14ac:dyDescent="0.2">
      <c r="A5996" t="s">
        <v>30</v>
      </c>
      <c r="B5996" t="s">
        <v>215</v>
      </c>
      <c r="C5996" t="s">
        <v>197</v>
      </c>
      <c r="D5996">
        <v>2021</v>
      </c>
      <c r="E5996">
        <v>2</v>
      </c>
      <c r="F5996" s="8">
        <v>1</v>
      </c>
      <c r="G5996" t="s">
        <v>455</v>
      </c>
      <c r="H5996" t="s">
        <v>136</v>
      </c>
      <c r="I5996">
        <f>VLOOKUP(B5996,Information_sites!D:E,2,FALSE)</f>
        <v>-24.100999999999999</v>
      </c>
      <c r="J5996">
        <f>VLOOKUP(B5996,Information_sites!D:F,3,FALSE)</f>
        <v>-45.6997</v>
      </c>
      <c r="K5996">
        <v>23</v>
      </c>
      <c r="L5996">
        <v>142</v>
      </c>
      <c r="M5996">
        <v>40</v>
      </c>
      <c r="N5996">
        <v>7</v>
      </c>
      <c r="O5996">
        <v>12</v>
      </c>
      <c r="P5996" s="7">
        <v>0.6479166666666667</v>
      </c>
      <c r="Q5996" s="7">
        <v>0.65277777777777779</v>
      </c>
      <c r="R5996">
        <v>23</v>
      </c>
      <c r="S5996" t="s">
        <v>67</v>
      </c>
      <c r="T5996">
        <v>1</v>
      </c>
      <c r="U5996">
        <v>25</v>
      </c>
      <c r="X5996" t="str">
        <f>VLOOKUP($S5996,Taxonomic!A:D,2,FALSE)</f>
        <v>pomacanthidae</v>
      </c>
      <c r="Y5996" t="str">
        <f>VLOOKUP(S5996,Taxonomic!A:D,3,FALSE)</f>
        <v>holacanthus</v>
      </c>
      <c r="Z5996" t="str">
        <f>VLOOKUP(S5996,Taxonomic!A:D,4,FALSE)</f>
        <v>tricolor</v>
      </c>
    </row>
    <row r="5997" spans="1:26" x14ac:dyDescent="0.2">
      <c r="A5997" t="s">
        <v>30</v>
      </c>
      <c r="B5997" t="s">
        <v>215</v>
      </c>
      <c r="C5997" t="s">
        <v>197</v>
      </c>
      <c r="D5997">
        <v>2021</v>
      </c>
      <c r="E5997">
        <v>2</v>
      </c>
      <c r="F5997" s="8">
        <v>1</v>
      </c>
      <c r="G5997" t="s">
        <v>455</v>
      </c>
      <c r="H5997" t="s">
        <v>136</v>
      </c>
      <c r="I5997">
        <f>VLOOKUP(B5997,Information_sites!D:E,2,FALSE)</f>
        <v>-24.100999999999999</v>
      </c>
      <c r="J5997">
        <f>VLOOKUP(B5997,Information_sites!D:F,3,FALSE)</f>
        <v>-45.6997</v>
      </c>
      <c r="K5997">
        <v>23</v>
      </c>
      <c r="L5997">
        <v>142</v>
      </c>
      <c r="M5997">
        <v>40</v>
      </c>
      <c r="N5997">
        <v>7</v>
      </c>
      <c r="O5997">
        <v>12</v>
      </c>
      <c r="P5997" s="7">
        <v>0.6479166666666667</v>
      </c>
      <c r="Q5997" s="7">
        <v>0.65277777777777779</v>
      </c>
      <c r="R5997">
        <v>23</v>
      </c>
      <c r="S5997" t="s">
        <v>64</v>
      </c>
      <c r="T5997">
        <v>2</v>
      </c>
      <c r="U5997">
        <v>20</v>
      </c>
      <c r="X5997" t="str">
        <f>VLOOKUP($S5997,Taxonomic!A:D,2,FALSE)</f>
        <v>kyphosidae</v>
      </c>
      <c r="Y5997" t="str">
        <f>VLOOKUP(S5997,Taxonomic!A:D,3,FALSE)</f>
        <v>kyphosus</v>
      </c>
      <c r="Z5997" t="str">
        <f>VLOOKUP(S5997,Taxonomic!A:D,4,FALSE)</f>
        <v>vaigiensis</v>
      </c>
    </row>
    <row r="5998" spans="1:26" x14ac:dyDescent="0.2">
      <c r="A5998" t="s">
        <v>30</v>
      </c>
      <c r="B5998" t="s">
        <v>215</v>
      </c>
      <c r="C5998" t="s">
        <v>197</v>
      </c>
      <c r="D5998">
        <v>2021</v>
      </c>
      <c r="E5998">
        <v>2</v>
      </c>
      <c r="F5998" s="8">
        <v>1</v>
      </c>
      <c r="G5998" t="s">
        <v>455</v>
      </c>
      <c r="H5998" t="s">
        <v>136</v>
      </c>
      <c r="I5998">
        <f>VLOOKUP(B5998,Information_sites!D:E,2,FALSE)</f>
        <v>-24.100999999999999</v>
      </c>
      <c r="J5998">
        <f>VLOOKUP(B5998,Information_sites!D:F,3,FALSE)</f>
        <v>-45.6997</v>
      </c>
      <c r="K5998">
        <v>23</v>
      </c>
      <c r="L5998">
        <v>142</v>
      </c>
      <c r="M5998">
        <v>40</v>
      </c>
      <c r="N5998">
        <v>7</v>
      </c>
      <c r="O5998">
        <v>12</v>
      </c>
      <c r="P5998" s="7">
        <v>0.6479166666666667</v>
      </c>
      <c r="Q5998" s="7">
        <v>0.65277777777777779</v>
      </c>
      <c r="R5998">
        <v>23</v>
      </c>
      <c r="S5998" t="s">
        <v>51</v>
      </c>
      <c r="T5998">
        <v>1</v>
      </c>
      <c r="U5998">
        <v>18</v>
      </c>
      <c r="X5998" t="str">
        <f>VLOOKUP($S5998,Taxonomic!A:D,2,FALSE)</f>
        <v>sparidae</v>
      </c>
      <c r="Y5998" t="str">
        <f>VLOOKUP(S5998,Taxonomic!A:D,3,FALSE)</f>
        <v>diplodus</v>
      </c>
      <c r="Z5998" t="str">
        <f>VLOOKUP(S5998,Taxonomic!A:D,4,FALSE)</f>
        <v>argenteus</v>
      </c>
    </row>
    <row r="5999" spans="1:26" x14ac:dyDescent="0.2">
      <c r="A5999" t="s">
        <v>30</v>
      </c>
      <c r="B5999" t="s">
        <v>215</v>
      </c>
      <c r="C5999" t="s">
        <v>197</v>
      </c>
      <c r="D5999">
        <v>2021</v>
      </c>
      <c r="E5999">
        <v>2</v>
      </c>
      <c r="F5999" s="8">
        <v>1</v>
      </c>
      <c r="G5999" t="s">
        <v>455</v>
      </c>
      <c r="H5999" t="s">
        <v>136</v>
      </c>
      <c r="I5999">
        <f>VLOOKUP(B5999,Information_sites!D:E,2,FALSE)</f>
        <v>-24.100999999999999</v>
      </c>
      <c r="J5999">
        <f>VLOOKUP(B5999,Information_sites!D:F,3,FALSE)</f>
        <v>-45.6997</v>
      </c>
      <c r="K5999">
        <v>23</v>
      </c>
      <c r="L5999">
        <v>142</v>
      </c>
      <c r="M5999">
        <v>40</v>
      </c>
      <c r="N5999">
        <v>7</v>
      </c>
      <c r="O5999">
        <v>12</v>
      </c>
      <c r="P5999" s="7">
        <v>0.6479166666666667</v>
      </c>
      <c r="Q5999" s="7">
        <v>0.65277777777777779</v>
      </c>
      <c r="R5999">
        <v>23</v>
      </c>
      <c r="S5999" t="s">
        <v>49</v>
      </c>
      <c r="T5999">
        <v>1</v>
      </c>
      <c r="U5999">
        <v>32</v>
      </c>
      <c r="X5999" t="str">
        <f>VLOOKUP($S5999,Taxonomic!A:D,2,FALSE)</f>
        <v>acanthuridae</v>
      </c>
      <c r="Y5999" t="str">
        <f>VLOOKUP(S5999,Taxonomic!A:D,3,FALSE)</f>
        <v>acanthurus</v>
      </c>
      <c r="Z5999" t="str">
        <f>VLOOKUP(S5999,Taxonomic!A:D,4,FALSE)</f>
        <v>chirurgus</v>
      </c>
    </row>
    <row r="6000" spans="1:26" x14ac:dyDescent="0.2">
      <c r="A6000" t="s">
        <v>30</v>
      </c>
      <c r="B6000" t="s">
        <v>215</v>
      </c>
      <c r="C6000" t="s">
        <v>197</v>
      </c>
      <c r="D6000">
        <v>2021</v>
      </c>
      <c r="E6000">
        <v>2</v>
      </c>
      <c r="F6000" s="8">
        <v>1</v>
      </c>
      <c r="G6000" t="s">
        <v>455</v>
      </c>
      <c r="H6000" t="s">
        <v>136</v>
      </c>
      <c r="I6000">
        <f>VLOOKUP(B6000,Information_sites!D:E,2,FALSE)</f>
        <v>-24.100999999999999</v>
      </c>
      <c r="J6000">
        <f>VLOOKUP(B6000,Information_sites!D:F,3,FALSE)</f>
        <v>-45.6997</v>
      </c>
      <c r="K6000">
        <v>23</v>
      </c>
      <c r="L6000">
        <v>142</v>
      </c>
      <c r="M6000">
        <v>40</v>
      </c>
      <c r="N6000">
        <v>7</v>
      </c>
      <c r="O6000">
        <v>12</v>
      </c>
      <c r="P6000" s="7">
        <v>0.6479166666666667</v>
      </c>
      <c r="Q6000" s="7">
        <v>0.65277777777777779</v>
      </c>
      <c r="R6000">
        <v>23</v>
      </c>
      <c r="S6000" t="s">
        <v>44</v>
      </c>
      <c r="T6000">
        <v>1</v>
      </c>
      <c r="U6000">
        <v>20</v>
      </c>
      <c r="X6000" t="str">
        <f>VLOOKUP($S6000,Taxonomic!A:D,2,FALSE)</f>
        <v>pomacanthidae</v>
      </c>
      <c r="Y6000" t="str">
        <f>VLOOKUP(S6000,Taxonomic!A:D,3,FALSE)</f>
        <v>pomacanthus</v>
      </c>
      <c r="Z6000" t="str">
        <f>VLOOKUP(S6000,Taxonomic!A:D,4,FALSE)</f>
        <v>paru</v>
      </c>
    </row>
    <row r="6001" spans="1:26" x14ac:dyDescent="0.2">
      <c r="A6001" t="s">
        <v>30</v>
      </c>
      <c r="B6001" t="s">
        <v>215</v>
      </c>
      <c r="C6001" t="s">
        <v>197</v>
      </c>
      <c r="D6001">
        <v>2021</v>
      </c>
      <c r="E6001">
        <v>2</v>
      </c>
      <c r="F6001" s="8">
        <v>1</v>
      </c>
      <c r="G6001" t="s">
        <v>455</v>
      </c>
      <c r="H6001" t="s">
        <v>136</v>
      </c>
      <c r="I6001">
        <f>VLOOKUP(B6001,Information_sites!D:E,2,FALSE)</f>
        <v>-24.100999999999999</v>
      </c>
      <c r="J6001">
        <f>VLOOKUP(B6001,Information_sites!D:F,3,FALSE)</f>
        <v>-45.6997</v>
      </c>
      <c r="K6001">
        <v>23</v>
      </c>
      <c r="L6001">
        <v>142</v>
      </c>
      <c r="M6001">
        <v>40</v>
      </c>
      <c r="N6001">
        <v>7</v>
      </c>
      <c r="O6001">
        <v>12</v>
      </c>
      <c r="P6001" s="7">
        <v>0.6479166666666667</v>
      </c>
      <c r="Q6001" s="7">
        <v>0.65277777777777779</v>
      </c>
      <c r="R6001">
        <v>23</v>
      </c>
      <c r="S6001" t="s">
        <v>44</v>
      </c>
      <c r="T6001">
        <v>1</v>
      </c>
      <c r="U6001">
        <v>30</v>
      </c>
      <c r="X6001" t="str">
        <f>VLOOKUP($S6001,Taxonomic!A:D,2,FALSE)</f>
        <v>pomacanthidae</v>
      </c>
      <c r="Y6001" t="str">
        <f>VLOOKUP(S6001,Taxonomic!A:D,3,FALSE)</f>
        <v>pomacanthus</v>
      </c>
      <c r="Z6001" t="str">
        <f>VLOOKUP(S6001,Taxonomic!A:D,4,FALSE)</f>
        <v>paru</v>
      </c>
    </row>
    <row r="6002" spans="1:26" x14ac:dyDescent="0.2">
      <c r="A6002" t="s">
        <v>30</v>
      </c>
      <c r="B6002" t="s">
        <v>215</v>
      </c>
      <c r="C6002" t="s">
        <v>197</v>
      </c>
      <c r="D6002">
        <v>2021</v>
      </c>
      <c r="E6002">
        <v>2</v>
      </c>
      <c r="F6002" s="8">
        <v>1</v>
      </c>
      <c r="G6002" t="s">
        <v>455</v>
      </c>
      <c r="H6002" t="s">
        <v>136</v>
      </c>
      <c r="I6002">
        <f>VLOOKUP(B6002,Information_sites!D:E,2,FALSE)</f>
        <v>-24.100999999999999</v>
      </c>
      <c r="J6002">
        <f>VLOOKUP(B6002,Information_sites!D:F,3,FALSE)</f>
        <v>-45.6997</v>
      </c>
      <c r="K6002">
        <v>23</v>
      </c>
      <c r="L6002">
        <v>142</v>
      </c>
      <c r="M6002">
        <v>40</v>
      </c>
      <c r="N6002">
        <v>7</v>
      </c>
      <c r="O6002">
        <v>12</v>
      </c>
      <c r="P6002" s="7">
        <v>0.6479166666666667</v>
      </c>
      <c r="Q6002" s="7">
        <v>0.65277777777777779</v>
      </c>
      <c r="R6002">
        <v>23</v>
      </c>
      <c r="S6002" t="s">
        <v>46</v>
      </c>
      <c r="T6002">
        <v>2</v>
      </c>
      <c r="U6002">
        <v>10</v>
      </c>
      <c r="X6002" t="str">
        <f>VLOOKUP($S6002,Taxonomic!A:D,2,FALSE)</f>
        <v>pomacentridae</v>
      </c>
      <c r="Y6002" t="str">
        <f>VLOOKUP(S6002,Taxonomic!A:D,3,FALSE)</f>
        <v>stegastes</v>
      </c>
      <c r="Z6002" t="str">
        <f>VLOOKUP(S6002,Taxonomic!A:D,4,FALSE)</f>
        <v>fuscus</v>
      </c>
    </row>
    <row r="6003" spans="1:26" x14ac:dyDescent="0.2">
      <c r="A6003" t="s">
        <v>30</v>
      </c>
      <c r="B6003" t="s">
        <v>215</v>
      </c>
      <c r="C6003" t="s">
        <v>197</v>
      </c>
      <c r="D6003">
        <v>2021</v>
      </c>
      <c r="E6003">
        <v>2</v>
      </c>
      <c r="F6003" s="8">
        <v>1</v>
      </c>
      <c r="G6003" t="s">
        <v>455</v>
      </c>
      <c r="H6003" t="s">
        <v>136</v>
      </c>
      <c r="I6003">
        <f>VLOOKUP(B6003,Information_sites!D:E,2,FALSE)</f>
        <v>-24.100999999999999</v>
      </c>
      <c r="J6003">
        <f>VLOOKUP(B6003,Information_sites!D:F,3,FALSE)</f>
        <v>-45.6997</v>
      </c>
      <c r="K6003">
        <v>23</v>
      </c>
      <c r="L6003">
        <v>142</v>
      </c>
      <c r="M6003">
        <v>40</v>
      </c>
      <c r="N6003">
        <v>7</v>
      </c>
      <c r="O6003">
        <v>12</v>
      </c>
      <c r="P6003" s="7">
        <v>0.6479166666666667</v>
      </c>
      <c r="Q6003" s="7">
        <v>0.65277777777777779</v>
      </c>
      <c r="R6003">
        <v>23</v>
      </c>
      <c r="S6003" t="s">
        <v>46</v>
      </c>
      <c r="T6003">
        <v>4</v>
      </c>
      <c r="U6003">
        <v>12</v>
      </c>
      <c r="X6003" t="str">
        <f>VLOOKUP($S6003,Taxonomic!A:D,2,FALSE)</f>
        <v>pomacentridae</v>
      </c>
      <c r="Y6003" t="str">
        <f>VLOOKUP(S6003,Taxonomic!A:D,3,FALSE)</f>
        <v>stegastes</v>
      </c>
      <c r="Z6003" t="str">
        <f>VLOOKUP(S6003,Taxonomic!A:D,4,FALSE)</f>
        <v>fuscus</v>
      </c>
    </row>
    <row r="6004" spans="1:26" x14ac:dyDescent="0.2">
      <c r="A6004" t="s">
        <v>30</v>
      </c>
      <c r="B6004" t="s">
        <v>215</v>
      </c>
      <c r="C6004" t="s">
        <v>197</v>
      </c>
      <c r="D6004">
        <v>2021</v>
      </c>
      <c r="E6004">
        <v>2</v>
      </c>
      <c r="F6004" s="8">
        <v>1</v>
      </c>
      <c r="G6004" t="s">
        <v>455</v>
      </c>
      <c r="H6004" t="s">
        <v>136</v>
      </c>
      <c r="I6004">
        <f>VLOOKUP(B6004,Information_sites!D:E,2,FALSE)</f>
        <v>-24.100999999999999</v>
      </c>
      <c r="J6004">
        <f>VLOOKUP(B6004,Information_sites!D:F,3,FALSE)</f>
        <v>-45.6997</v>
      </c>
      <c r="K6004">
        <v>23</v>
      </c>
      <c r="L6004">
        <v>142</v>
      </c>
      <c r="M6004">
        <v>40</v>
      </c>
      <c r="N6004">
        <v>7</v>
      </c>
      <c r="O6004">
        <v>12</v>
      </c>
      <c r="P6004" s="7">
        <v>0.6479166666666667</v>
      </c>
      <c r="Q6004" s="7">
        <v>0.65277777777777779</v>
      </c>
      <c r="R6004">
        <v>23</v>
      </c>
      <c r="S6004" t="s">
        <v>46</v>
      </c>
      <c r="T6004">
        <v>16</v>
      </c>
      <c r="U6004">
        <v>8</v>
      </c>
      <c r="X6004" t="str">
        <f>VLOOKUP($S6004,Taxonomic!A:D,2,FALSE)</f>
        <v>pomacentridae</v>
      </c>
      <c r="Y6004" t="str">
        <f>VLOOKUP(S6004,Taxonomic!A:D,3,FALSE)</f>
        <v>stegastes</v>
      </c>
      <c r="Z6004" t="str">
        <f>VLOOKUP(S6004,Taxonomic!A:D,4,FALSE)</f>
        <v>fuscus</v>
      </c>
    </row>
    <row r="6005" spans="1:26" x14ac:dyDescent="0.2">
      <c r="A6005" t="s">
        <v>30</v>
      </c>
      <c r="B6005" t="s">
        <v>215</v>
      </c>
      <c r="C6005" t="s">
        <v>197</v>
      </c>
      <c r="D6005">
        <v>2021</v>
      </c>
      <c r="E6005">
        <v>2</v>
      </c>
      <c r="F6005" s="8">
        <v>1</v>
      </c>
      <c r="G6005" t="s">
        <v>455</v>
      </c>
      <c r="H6005" t="s">
        <v>136</v>
      </c>
      <c r="I6005">
        <f>VLOOKUP(B6005,Information_sites!D:E,2,FALSE)</f>
        <v>-24.100999999999999</v>
      </c>
      <c r="J6005">
        <f>VLOOKUP(B6005,Information_sites!D:F,3,FALSE)</f>
        <v>-45.6997</v>
      </c>
      <c r="K6005">
        <v>23</v>
      </c>
      <c r="L6005">
        <v>142</v>
      </c>
      <c r="M6005">
        <v>40</v>
      </c>
      <c r="N6005">
        <v>7</v>
      </c>
      <c r="O6005">
        <v>12</v>
      </c>
      <c r="P6005" s="7">
        <v>0.6479166666666667</v>
      </c>
      <c r="Q6005" s="7">
        <v>0.65277777777777779</v>
      </c>
      <c r="R6005">
        <v>23</v>
      </c>
      <c r="S6005" t="s">
        <v>42</v>
      </c>
      <c r="T6005">
        <v>1</v>
      </c>
      <c r="U6005">
        <v>30</v>
      </c>
      <c r="X6005" t="str">
        <f>VLOOKUP($S6005,Taxonomic!A:D,2,FALSE)</f>
        <v>serranidae</v>
      </c>
      <c r="Y6005" t="str">
        <f>VLOOKUP(S6005,Taxonomic!A:D,3,FALSE)</f>
        <v>mycteroperca</v>
      </c>
      <c r="Z6005" t="str">
        <f>VLOOKUP(S6005,Taxonomic!A:D,4,FALSE)</f>
        <v>acutirostris</v>
      </c>
    </row>
    <row r="6006" spans="1:26" x14ac:dyDescent="0.2">
      <c r="A6006" t="s">
        <v>30</v>
      </c>
      <c r="B6006" t="s">
        <v>215</v>
      </c>
      <c r="C6006" t="s">
        <v>197</v>
      </c>
      <c r="D6006">
        <v>2021</v>
      </c>
      <c r="E6006">
        <v>2</v>
      </c>
      <c r="F6006" s="8">
        <v>1</v>
      </c>
      <c r="G6006" t="s">
        <v>455</v>
      </c>
      <c r="H6006" t="s">
        <v>136</v>
      </c>
      <c r="I6006">
        <f>VLOOKUP(B6006,Information_sites!D:E,2,FALSE)</f>
        <v>-24.100999999999999</v>
      </c>
      <c r="J6006">
        <f>VLOOKUP(B6006,Information_sites!D:F,3,FALSE)</f>
        <v>-45.6997</v>
      </c>
      <c r="K6006">
        <v>23</v>
      </c>
      <c r="L6006">
        <v>142</v>
      </c>
      <c r="M6006">
        <v>40</v>
      </c>
      <c r="N6006">
        <v>7</v>
      </c>
      <c r="O6006">
        <v>12</v>
      </c>
      <c r="P6006" s="7">
        <v>0.6479166666666667</v>
      </c>
      <c r="Q6006" s="7">
        <v>0.65277777777777779</v>
      </c>
      <c r="R6006">
        <v>23</v>
      </c>
      <c r="S6006" t="s">
        <v>33</v>
      </c>
      <c r="T6006">
        <v>2</v>
      </c>
      <c r="U6006">
        <v>10</v>
      </c>
      <c r="X6006" t="str">
        <f>VLOOKUP($S6006,Taxonomic!A:D,2,FALSE)</f>
        <v>pomacentridae</v>
      </c>
      <c r="Y6006" t="str">
        <f>VLOOKUP(S6006,Taxonomic!A:D,3,FALSE)</f>
        <v>abudefduf</v>
      </c>
      <c r="Z6006" t="str">
        <f>VLOOKUP(S6006,Taxonomic!A:D,4,FALSE)</f>
        <v>saxatilis</v>
      </c>
    </row>
    <row r="6007" spans="1:26" x14ac:dyDescent="0.2">
      <c r="A6007" t="s">
        <v>30</v>
      </c>
      <c r="B6007" t="s">
        <v>215</v>
      </c>
      <c r="C6007" t="s">
        <v>197</v>
      </c>
      <c r="D6007">
        <v>2021</v>
      </c>
      <c r="E6007">
        <v>2</v>
      </c>
      <c r="F6007" s="8">
        <v>1</v>
      </c>
      <c r="G6007" t="s">
        <v>455</v>
      </c>
      <c r="H6007" t="s">
        <v>136</v>
      </c>
      <c r="I6007">
        <f>VLOOKUP(B6007,Information_sites!D:E,2,FALSE)</f>
        <v>-24.100999999999999</v>
      </c>
      <c r="J6007">
        <f>VLOOKUP(B6007,Information_sites!D:F,3,FALSE)</f>
        <v>-45.6997</v>
      </c>
      <c r="K6007">
        <v>23</v>
      </c>
      <c r="L6007">
        <v>142</v>
      </c>
      <c r="M6007">
        <v>40</v>
      </c>
      <c r="N6007">
        <v>7</v>
      </c>
      <c r="O6007">
        <v>12</v>
      </c>
      <c r="P6007" s="7">
        <v>0.6479166666666667</v>
      </c>
      <c r="Q6007" s="7">
        <v>0.65277777777777779</v>
      </c>
      <c r="R6007">
        <v>23</v>
      </c>
      <c r="S6007" t="s">
        <v>33</v>
      </c>
      <c r="T6007">
        <v>10</v>
      </c>
      <c r="U6007">
        <v>5</v>
      </c>
      <c r="X6007" t="str">
        <f>VLOOKUP($S6007,Taxonomic!A:D,2,FALSE)</f>
        <v>pomacentridae</v>
      </c>
      <c r="Y6007" t="str">
        <f>VLOOKUP(S6007,Taxonomic!A:D,3,FALSE)</f>
        <v>abudefduf</v>
      </c>
      <c r="Z6007" t="str">
        <f>VLOOKUP(S6007,Taxonomic!A:D,4,FALSE)</f>
        <v>saxatilis</v>
      </c>
    </row>
    <row r="6008" spans="1:26" x14ac:dyDescent="0.2">
      <c r="A6008" t="s">
        <v>30</v>
      </c>
      <c r="B6008" t="s">
        <v>215</v>
      </c>
      <c r="C6008" t="s">
        <v>197</v>
      </c>
      <c r="D6008">
        <v>2021</v>
      </c>
      <c r="E6008">
        <v>2</v>
      </c>
      <c r="F6008" s="8">
        <v>1</v>
      </c>
      <c r="G6008" t="s">
        <v>455</v>
      </c>
      <c r="H6008" t="s">
        <v>136</v>
      </c>
      <c r="I6008">
        <f>VLOOKUP(B6008,Information_sites!D:E,2,FALSE)</f>
        <v>-24.100999999999999</v>
      </c>
      <c r="J6008">
        <f>VLOOKUP(B6008,Information_sites!D:F,3,FALSE)</f>
        <v>-45.6997</v>
      </c>
      <c r="K6008">
        <v>23</v>
      </c>
      <c r="L6008">
        <v>142</v>
      </c>
      <c r="M6008">
        <v>40</v>
      </c>
      <c r="N6008">
        <v>7</v>
      </c>
      <c r="O6008">
        <v>12</v>
      </c>
      <c r="P6008" s="7">
        <v>0.6479166666666667</v>
      </c>
      <c r="Q6008" s="7">
        <v>0.65277777777777779</v>
      </c>
      <c r="R6008">
        <v>23</v>
      </c>
      <c r="S6008" t="s">
        <v>33</v>
      </c>
      <c r="T6008">
        <v>1</v>
      </c>
      <c r="U6008">
        <v>12</v>
      </c>
      <c r="X6008" t="str">
        <f>VLOOKUP($S6008,Taxonomic!A:D,2,FALSE)</f>
        <v>pomacentridae</v>
      </c>
      <c r="Y6008" t="str">
        <f>VLOOKUP(S6008,Taxonomic!A:D,3,FALSE)</f>
        <v>abudefduf</v>
      </c>
      <c r="Z6008" t="str">
        <f>VLOOKUP(S6008,Taxonomic!A:D,4,FALSE)</f>
        <v>saxatilis</v>
      </c>
    </row>
    <row r="6009" spans="1:26" x14ac:dyDescent="0.2">
      <c r="A6009" t="s">
        <v>30</v>
      </c>
      <c r="B6009" t="s">
        <v>215</v>
      </c>
      <c r="C6009" t="s">
        <v>197</v>
      </c>
      <c r="D6009">
        <v>2021</v>
      </c>
      <c r="E6009">
        <v>2</v>
      </c>
      <c r="F6009" s="8">
        <v>1</v>
      </c>
      <c r="G6009" t="s">
        <v>455</v>
      </c>
      <c r="H6009" t="s">
        <v>136</v>
      </c>
      <c r="I6009">
        <f>VLOOKUP(B6009,Information_sites!D:E,2,FALSE)</f>
        <v>-24.100999999999999</v>
      </c>
      <c r="J6009">
        <f>VLOOKUP(B6009,Information_sites!D:F,3,FALSE)</f>
        <v>-45.6997</v>
      </c>
      <c r="K6009">
        <v>24</v>
      </c>
      <c r="L6009">
        <v>143</v>
      </c>
      <c r="M6009">
        <v>40</v>
      </c>
      <c r="N6009">
        <v>6</v>
      </c>
      <c r="O6009">
        <v>12</v>
      </c>
      <c r="P6009" s="7">
        <v>0.65416666666666667</v>
      </c>
      <c r="Q6009" s="7">
        <v>0.65972222222222221</v>
      </c>
      <c r="R6009">
        <v>23</v>
      </c>
      <c r="S6009" t="s">
        <v>44</v>
      </c>
      <c r="T6009">
        <v>1</v>
      </c>
      <c r="U6009">
        <v>40</v>
      </c>
      <c r="X6009" t="str">
        <f>VLOOKUP($S6009,Taxonomic!A:D,2,FALSE)</f>
        <v>pomacanthidae</v>
      </c>
      <c r="Y6009" t="str">
        <f>VLOOKUP(S6009,Taxonomic!A:D,3,FALSE)</f>
        <v>pomacanthus</v>
      </c>
      <c r="Z6009" t="str">
        <f>VLOOKUP(S6009,Taxonomic!A:D,4,FALSE)</f>
        <v>paru</v>
      </c>
    </row>
    <row r="6010" spans="1:26" x14ac:dyDescent="0.2">
      <c r="A6010" t="s">
        <v>30</v>
      </c>
      <c r="B6010" t="s">
        <v>215</v>
      </c>
      <c r="C6010" t="s">
        <v>197</v>
      </c>
      <c r="D6010">
        <v>2021</v>
      </c>
      <c r="E6010">
        <v>2</v>
      </c>
      <c r="F6010" s="8">
        <v>1</v>
      </c>
      <c r="G6010" t="s">
        <v>455</v>
      </c>
      <c r="H6010" t="s">
        <v>136</v>
      </c>
      <c r="I6010">
        <f>VLOOKUP(B6010,Information_sites!D:E,2,FALSE)</f>
        <v>-24.100999999999999</v>
      </c>
      <c r="J6010">
        <f>VLOOKUP(B6010,Information_sites!D:F,3,FALSE)</f>
        <v>-45.6997</v>
      </c>
      <c r="K6010">
        <v>24</v>
      </c>
      <c r="L6010">
        <v>143</v>
      </c>
      <c r="M6010">
        <v>40</v>
      </c>
      <c r="N6010">
        <v>6</v>
      </c>
      <c r="O6010">
        <v>12</v>
      </c>
      <c r="P6010" s="7">
        <v>0.65416666666666667</v>
      </c>
      <c r="Q6010" s="7">
        <v>0.65972222222222221</v>
      </c>
      <c r="R6010">
        <v>23</v>
      </c>
      <c r="S6010" t="s">
        <v>39</v>
      </c>
      <c r="T6010">
        <v>40</v>
      </c>
      <c r="U6010">
        <v>20</v>
      </c>
      <c r="X6010" t="str">
        <f>VLOOKUP($S6010,Taxonomic!A:D,2,FALSE)</f>
        <v>haemulidae</v>
      </c>
      <c r="Y6010" t="str">
        <f>VLOOKUP(S6010,Taxonomic!A:D,3,FALSE)</f>
        <v>haemulon</v>
      </c>
      <c r="Z6010" t="str">
        <f>VLOOKUP(S6010,Taxonomic!A:D,4,FALSE)</f>
        <v>aurolineatum</v>
      </c>
    </row>
    <row r="6011" spans="1:26" x14ac:dyDescent="0.2">
      <c r="A6011" t="s">
        <v>30</v>
      </c>
      <c r="B6011" t="s">
        <v>215</v>
      </c>
      <c r="C6011" t="s">
        <v>197</v>
      </c>
      <c r="D6011">
        <v>2021</v>
      </c>
      <c r="E6011">
        <v>2</v>
      </c>
      <c r="F6011" s="8">
        <v>1</v>
      </c>
      <c r="G6011" t="s">
        <v>455</v>
      </c>
      <c r="H6011" t="s">
        <v>136</v>
      </c>
      <c r="I6011">
        <f>VLOOKUP(B6011,Information_sites!D:E,2,FALSE)</f>
        <v>-24.100999999999999</v>
      </c>
      <c r="J6011">
        <f>VLOOKUP(B6011,Information_sites!D:F,3,FALSE)</f>
        <v>-45.6997</v>
      </c>
      <c r="K6011">
        <v>24</v>
      </c>
      <c r="L6011">
        <v>143</v>
      </c>
      <c r="M6011">
        <v>40</v>
      </c>
      <c r="N6011">
        <v>6</v>
      </c>
      <c r="O6011">
        <v>12</v>
      </c>
      <c r="P6011" s="7">
        <v>0.65416666666666667</v>
      </c>
      <c r="Q6011" s="7">
        <v>0.65972222222222221</v>
      </c>
      <c r="R6011">
        <v>23</v>
      </c>
      <c r="S6011" t="s">
        <v>51</v>
      </c>
      <c r="T6011">
        <v>1</v>
      </c>
      <c r="U6011">
        <v>20</v>
      </c>
      <c r="X6011" t="str">
        <f>VLOOKUP($S6011,Taxonomic!A:D,2,FALSE)</f>
        <v>sparidae</v>
      </c>
      <c r="Y6011" t="str">
        <f>VLOOKUP(S6011,Taxonomic!A:D,3,FALSE)</f>
        <v>diplodus</v>
      </c>
      <c r="Z6011" t="str">
        <f>VLOOKUP(S6011,Taxonomic!A:D,4,FALSE)</f>
        <v>argenteus</v>
      </c>
    </row>
    <row r="6012" spans="1:26" x14ac:dyDescent="0.2">
      <c r="A6012" t="s">
        <v>30</v>
      </c>
      <c r="B6012" t="s">
        <v>215</v>
      </c>
      <c r="C6012" t="s">
        <v>197</v>
      </c>
      <c r="D6012">
        <v>2021</v>
      </c>
      <c r="E6012">
        <v>2</v>
      </c>
      <c r="F6012" s="8">
        <v>1</v>
      </c>
      <c r="G6012" t="s">
        <v>455</v>
      </c>
      <c r="H6012" t="s">
        <v>136</v>
      </c>
      <c r="I6012">
        <f>VLOOKUP(B6012,Information_sites!D:E,2,FALSE)</f>
        <v>-24.100999999999999</v>
      </c>
      <c r="J6012">
        <f>VLOOKUP(B6012,Information_sites!D:F,3,FALSE)</f>
        <v>-45.6997</v>
      </c>
      <c r="K6012">
        <v>24</v>
      </c>
      <c r="L6012">
        <v>143</v>
      </c>
      <c r="M6012">
        <v>40</v>
      </c>
      <c r="N6012">
        <v>6</v>
      </c>
      <c r="O6012">
        <v>12</v>
      </c>
      <c r="P6012" s="7">
        <v>0.65416666666666667</v>
      </c>
      <c r="Q6012" s="7">
        <v>0.65972222222222221</v>
      </c>
      <c r="R6012">
        <v>23</v>
      </c>
      <c r="S6012" t="s">
        <v>65</v>
      </c>
      <c r="T6012">
        <v>1</v>
      </c>
      <c r="U6012">
        <v>3</v>
      </c>
      <c r="X6012" t="str">
        <f>VLOOKUP($S6012,Taxonomic!A:D,2,FALSE)</f>
        <v>gobiidae</v>
      </c>
      <c r="Y6012" t="str">
        <f>VLOOKUP(S6012,Taxonomic!A:D,3,FALSE)</f>
        <v>elacatinus</v>
      </c>
      <c r="Z6012" t="str">
        <f>VLOOKUP(S6012,Taxonomic!A:D,4,FALSE)</f>
        <v>figaro</v>
      </c>
    </row>
    <row r="6013" spans="1:26" x14ac:dyDescent="0.2">
      <c r="A6013" t="s">
        <v>30</v>
      </c>
      <c r="B6013" t="s">
        <v>215</v>
      </c>
      <c r="C6013" t="s">
        <v>197</v>
      </c>
      <c r="D6013">
        <v>2021</v>
      </c>
      <c r="E6013">
        <v>2</v>
      </c>
      <c r="F6013" s="8">
        <v>1</v>
      </c>
      <c r="G6013" t="s">
        <v>455</v>
      </c>
      <c r="H6013" t="s">
        <v>136</v>
      </c>
      <c r="I6013">
        <f>VLOOKUP(B6013,Information_sites!D:E,2,FALSE)</f>
        <v>-24.100999999999999</v>
      </c>
      <c r="J6013">
        <f>VLOOKUP(B6013,Information_sites!D:F,3,FALSE)</f>
        <v>-45.6997</v>
      </c>
      <c r="K6013">
        <v>24</v>
      </c>
      <c r="L6013">
        <v>143</v>
      </c>
      <c r="M6013">
        <v>40</v>
      </c>
      <c r="N6013">
        <v>6</v>
      </c>
      <c r="O6013">
        <v>12</v>
      </c>
      <c r="P6013" s="7">
        <v>0.65416666666666667</v>
      </c>
      <c r="Q6013" s="7">
        <v>0.65972222222222221</v>
      </c>
      <c r="R6013">
        <v>23</v>
      </c>
      <c r="S6013" t="s">
        <v>33</v>
      </c>
      <c r="T6013">
        <v>1</v>
      </c>
      <c r="U6013">
        <v>10</v>
      </c>
      <c r="X6013" t="str">
        <f>VLOOKUP($S6013,Taxonomic!A:D,2,FALSE)</f>
        <v>pomacentridae</v>
      </c>
      <c r="Y6013" t="str">
        <f>VLOOKUP(S6013,Taxonomic!A:D,3,FALSE)</f>
        <v>abudefduf</v>
      </c>
      <c r="Z6013" t="str">
        <f>VLOOKUP(S6013,Taxonomic!A:D,4,FALSE)</f>
        <v>saxatilis</v>
      </c>
    </row>
    <row r="6014" spans="1:26" x14ac:dyDescent="0.2">
      <c r="A6014" t="s">
        <v>30</v>
      </c>
      <c r="B6014" t="s">
        <v>215</v>
      </c>
      <c r="C6014" t="s">
        <v>197</v>
      </c>
      <c r="D6014">
        <v>2021</v>
      </c>
      <c r="E6014">
        <v>2</v>
      </c>
      <c r="F6014" s="8">
        <v>1</v>
      </c>
      <c r="G6014" t="s">
        <v>455</v>
      </c>
      <c r="H6014" t="s">
        <v>136</v>
      </c>
      <c r="I6014">
        <f>VLOOKUP(B6014,Information_sites!D:E,2,FALSE)</f>
        <v>-24.100999999999999</v>
      </c>
      <c r="J6014">
        <f>VLOOKUP(B6014,Information_sites!D:F,3,FALSE)</f>
        <v>-45.6997</v>
      </c>
      <c r="K6014">
        <v>24</v>
      </c>
      <c r="L6014">
        <v>143</v>
      </c>
      <c r="M6014">
        <v>40</v>
      </c>
      <c r="N6014">
        <v>6</v>
      </c>
      <c r="O6014">
        <v>12</v>
      </c>
      <c r="P6014" s="7">
        <v>0.65416666666666667</v>
      </c>
      <c r="Q6014" s="7">
        <v>0.65972222222222221</v>
      </c>
      <c r="R6014">
        <v>23</v>
      </c>
      <c r="S6014" t="s">
        <v>41</v>
      </c>
      <c r="T6014">
        <v>1</v>
      </c>
      <c r="U6014">
        <v>27</v>
      </c>
      <c r="X6014" t="str">
        <f>VLOOKUP($S6014,Taxonomic!A:D,2,FALSE)</f>
        <v>holocentridae</v>
      </c>
      <c r="Y6014" t="str">
        <f>VLOOKUP(S6014,Taxonomic!A:D,3,FALSE)</f>
        <v>holocentrus</v>
      </c>
      <c r="Z6014" t="str">
        <f>VLOOKUP(S6014,Taxonomic!A:D,4,FALSE)</f>
        <v>adscensionis</v>
      </c>
    </row>
    <row r="6015" spans="1:26" x14ac:dyDescent="0.2">
      <c r="A6015" t="s">
        <v>30</v>
      </c>
      <c r="B6015" t="s">
        <v>215</v>
      </c>
      <c r="C6015" t="s">
        <v>197</v>
      </c>
      <c r="D6015">
        <v>2021</v>
      </c>
      <c r="E6015">
        <v>2</v>
      </c>
      <c r="F6015" s="8">
        <v>1</v>
      </c>
      <c r="G6015" t="s">
        <v>455</v>
      </c>
      <c r="H6015" t="s">
        <v>136</v>
      </c>
      <c r="I6015">
        <f>VLOOKUP(B6015,Information_sites!D:E,2,FALSE)</f>
        <v>-24.100999999999999</v>
      </c>
      <c r="J6015">
        <f>VLOOKUP(B6015,Information_sites!D:F,3,FALSE)</f>
        <v>-45.6997</v>
      </c>
      <c r="K6015">
        <v>24</v>
      </c>
      <c r="L6015">
        <v>143</v>
      </c>
      <c r="M6015">
        <v>40</v>
      </c>
      <c r="N6015">
        <v>6</v>
      </c>
      <c r="O6015">
        <v>12</v>
      </c>
      <c r="P6015" s="7">
        <v>0.65416666666666667</v>
      </c>
      <c r="Q6015" s="7">
        <v>0.65972222222222221</v>
      </c>
      <c r="R6015">
        <v>23</v>
      </c>
      <c r="S6015" t="s">
        <v>64</v>
      </c>
      <c r="T6015">
        <v>1</v>
      </c>
      <c r="U6015">
        <v>40</v>
      </c>
      <c r="X6015" t="str">
        <f>VLOOKUP($S6015,Taxonomic!A:D,2,FALSE)</f>
        <v>kyphosidae</v>
      </c>
      <c r="Y6015" t="str">
        <f>VLOOKUP(S6015,Taxonomic!A:D,3,FALSE)</f>
        <v>kyphosus</v>
      </c>
      <c r="Z6015" t="str">
        <f>VLOOKUP(S6015,Taxonomic!A:D,4,FALSE)</f>
        <v>vaigiensis</v>
      </c>
    </row>
    <row r="6016" spans="1:26" x14ac:dyDescent="0.2">
      <c r="A6016" t="s">
        <v>30</v>
      </c>
      <c r="B6016" t="s">
        <v>215</v>
      </c>
      <c r="C6016" t="s">
        <v>197</v>
      </c>
      <c r="D6016">
        <v>2021</v>
      </c>
      <c r="E6016">
        <v>2</v>
      </c>
      <c r="F6016" s="8">
        <v>1</v>
      </c>
      <c r="G6016" t="s">
        <v>455</v>
      </c>
      <c r="H6016" t="s">
        <v>136</v>
      </c>
      <c r="I6016">
        <f>VLOOKUP(B6016,Information_sites!D:E,2,FALSE)</f>
        <v>-24.100999999999999</v>
      </c>
      <c r="J6016">
        <f>VLOOKUP(B6016,Information_sites!D:F,3,FALSE)</f>
        <v>-45.6997</v>
      </c>
      <c r="K6016">
        <v>24</v>
      </c>
      <c r="L6016">
        <v>143</v>
      </c>
      <c r="M6016">
        <v>40</v>
      </c>
      <c r="N6016">
        <v>6</v>
      </c>
      <c r="O6016">
        <v>12</v>
      </c>
      <c r="P6016" s="7">
        <v>0.65416666666666667</v>
      </c>
      <c r="Q6016" s="7">
        <v>0.65972222222222221</v>
      </c>
      <c r="R6016">
        <v>23</v>
      </c>
      <c r="S6016" t="s">
        <v>57</v>
      </c>
      <c r="T6016">
        <v>1</v>
      </c>
      <c r="U6016">
        <v>20</v>
      </c>
      <c r="V6016" t="s">
        <v>142</v>
      </c>
      <c r="X6016" t="str">
        <f>VLOOKUP($S6016,Taxonomic!A:D,2,FALSE)</f>
        <v>scaridae</v>
      </c>
      <c r="Y6016" t="str">
        <f>VLOOKUP(S6016,Taxonomic!A:D,3,FALSE)</f>
        <v>sparisoma</v>
      </c>
      <c r="Z6016" t="str">
        <f>VLOOKUP(S6016,Taxonomic!A:D,4,FALSE)</f>
        <v>frondosum</v>
      </c>
    </row>
    <row r="6017" spans="1:26" x14ac:dyDescent="0.2">
      <c r="A6017" t="s">
        <v>30</v>
      </c>
      <c r="B6017" t="s">
        <v>215</v>
      </c>
      <c r="C6017" t="s">
        <v>197</v>
      </c>
      <c r="D6017">
        <v>2021</v>
      </c>
      <c r="E6017">
        <v>2</v>
      </c>
      <c r="F6017" s="8">
        <v>1</v>
      </c>
      <c r="G6017" t="s">
        <v>455</v>
      </c>
      <c r="H6017" t="s">
        <v>136</v>
      </c>
      <c r="I6017">
        <f>VLOOKUP(B6017,Information_sites!D:E,2,FALSE)</f>
        <v>-24.100999999999999</v>
      </c>
      <c r="J6017">
        <f>VLOOKUP(B6017,Information_sites!D:F,3,FALSE)</f>
        <v>-45.6997</v>
      </c>
      <c r="K6017">
        <v>24</v>
      </c>
      <c r="L6017">
        <v>143</v>
      </c>
      <c r="M6017">
        <v>40</v>
      </c>
      <c r="N6017">
        <v>6</v>
      </c>
      <c r="O6017">
        <v>12</v>
      </c>
      <c r="P6017" s="7">
        <v>0.65416666666666667</v>
      </c>
      <c r="Q6017" s="7">
        <v>0.65972222222222221</v>
      </c>
      <c r="R6017">
        <v>23</v>
      </c>
      <c r="S6017" t="s">
        <v>62</v>
      </c>
      <c r="T6017">
        <v>1</v>
      </c>
      <c r="U6017">
        <v>12</v>
      </c>
      <c r="X6017" t="str">
        <f>VLOOKUP($S6017,Taxonomic!A:D,2,FALSE)</f>
        <v>tetraodontidae</v>
      </c>
      <c r="Y6017" t="str">
        <f>VLOOKUP(S6017,Taxonomic!A:D,3,FALSE)</f>
        <v>canthigaster</v>
      </c>
      <c r="Z6017" t="str">
        <f>VLOOKUP(S6017,Taxonomic!A:D,4,FALSE)</f>
        <v>figueiredoi</v>
      </c>
    </row>
    <row r="6018" spans="1:26" x14ac:dyDescent="0.2">
      <c r="A6018" t="s">
        <v>30</v>
      </c>
      <c r="B6018" t="s">
        <v>215</v>
      </c>
      <c r="C6018" t="s">
        <v>197</v>
      </c>
      <c r="D6018">
        <v>2021</v>
      </c>
      <c r="E6018">
        <v>2</v>
      </c>
      <c r="F6018" s="8">
        <v>1</v>
      </c>
      <c r="G6018" t="s">
        <v>455</v>
      </c>
      <c r="H6018" t="s">
        <v>136</v>
      </c>
      <c r="I6018">
        <f>VLOOKUP(B6018,Information_sites!D:E,2,FALSE)</f>
        <v>-24.100999999999999</v>
      </c>
      <c r="J6018">
        <f>VLOOKUP(B6018,Information_sites!D:F,3,FALSE)</f>
        <v>-45.6997</v>
      </c>
      <c r="K6018">
        <v>24</v>
      </c>
      <c r="L6018">
        <v>143</v>
      </c>
      <c r="M6018">
        <v>40</v>
      </c>
      <c r="N6018">
        <v>6</v>
      </c>
      <c r="O6018">
        <v>12</v>
      </c>
      <c r="P6018" s="7">
        <v>0.65416666666666667</v>
      </c>
      <c r="Q6018" s="7">
        <v>0.65972222222222221</v>
      </c>
      <c r="R6018">
        <v>23</v>
      </c>
      <c r="S6018" t="s">
        <v>49</v>
      </c>
      <c r="T6018">
        <v>1</v>
      </c>
      <c r="U6018">
        <v>20</v>
      </c>
      <c r="X6018" t="str">
        <f>VLOOKUP($S6018,Taxonomic!A:D,2,FALSE)</f>
        <v>acanthuridae</v>
      </c>
      <c r="Y6018" t="str">
        <f>VLOOKUP(S6018,Taxonomic!A:D,3,FALSE)</f>
        <v>acanthurus</v>
      </c>
      <c r="Z6018" t="str">
        <f>VLOOKUP(S6018,Taxonomic!A:D,4,FALSE)</f>
        <v>chirurgus</v>
      </c>
    </row>
    <row r="6019" spans="1:26" x14ac:dyDescent="0.2">
      <c r="A6019" t="s">
        <v>30</v>
      </c>
      <c r="B6019" t="s">
        <v>215</v>
      </c>
      <c r="C6019" t="s">
        <v>197</v>
      </c>
      <c r="D6019">
        <v>2021</v>
      </c>
      <c r="E6019">
        <v>2</v>
      </c>
      <c r="F6019" s="8">
        <v>1</v>
      </c>
      <c r="G6019" t="s">
        <v>455</v>
      </c>
      <c r="H6019" t="s">
        <v>136</v>
      </c>
      <c r="I6019">
        <f>VLOOKUP(B6019,Information_sites!D:E,2,FALSE)</f>
        <v>-24.100999999999999</v>
      </c>
      <c r="J6019">
        <f>VLOOKUP(B6019,Information_sites!D:F,3,FALSE)</f>
        <v>-45.6997</v>
      </c>
      <c r="K6019">
        <v>24</v>
      </c>
      <c r="L6019">
        <v>143</v>
      </c>
      <c r="M6019">
        <v>40</v>
      </c>
      <c r="N6019">
        <v>6</v>
      </c>
      <c r="O6019">
        <v>12</v>
      </c>
      <c r="P6019" s="7">
        <v>0.65416666666666667</v>
      </c>
      <c r="Q6019" s="7">
        <v>0.65972222222222221</v>
      </c>
      <c r="R6019">
        <v>23</v>
      </c>
      <c r="S6019" t="s">
        <v>75</v>
      </c>
      <c r="T6019">
        <v>1</v>
      </c>
      <c r="U6019">
        <v>20</v>
      </c>
      <c r="X6019" t="str">
        <f>VLOOKUP($S6019,Taxonomic!A:D,2,FALSE)</f>
        <v>labridae</v>
      </c>
      <c r="Y6019" t="str">
        <f>VLOOKUP(S6019,Taxonomic!A:D,3,FALSE)</f>
        <v>halichoeres</v>
      </c>
      <c r="Z6019" t="str">
        <f>VLOOKUP(S6019,Taxonomic!A:D,4,FALSE)</f>
        <v>brasiliensis</v>
      </c>
    </row>
    <row r="6020" spans="1:26" x14ac:dyDescent="0.2">
      <c r="A6020" t="s">
        <v>30</v>
      </c>
      <c r="B6020" t="s">
        <v>215</v>
      </c>
      <c r="C6020" t="s">
        <v>197</v>
      </c>
      <c r="D6020">
        <v>2021</v>
      </c>
      <c r="E6020">
        <v>2</v>
      </c>
      <c r="F6020" s="8">
        <v>1</v>
      </c>
      <c r="G6020" t="s">
        <v>455</v>
      </c>
      <c r="H6020" t="s">
        <v>136</v>
      </c>
      <c r="I6020">
        <f>VLOOKUP(B6020,Information_sites!D:E,2,FALSE)</f>
        <v>-24.100999999999999</v>
      </c>
      <c r="J6020">
        <f>VLOOKUP(B6020,Information_sites!D:F,3,FALSE)</f>
        <v>-45.6997</v>
      </c>
      <c r="K6020">
        <v>24</v>
      </c>
      <c r="L6020">
        <v>143</v>
      </c>
      <c r="M6020">
        <v>40</v>
      </c>
      <c r="N6020">
        <v>6</v>
      </c>
      <c r="O6020">
        <v>12</v>
      </c>
      <c r="P6020" s="7">
        <v>0.65416666666666667</v>
      </c>
      <c r="Q6020" s="7">
        <v>0.65972222222222221</v>
      </c>
      <c r="R6020">
        <v>23</v>
      </c>
      <c r="S6020" t="s">
        <v>55</v>
      </c>
      <c r="T6020">
        <v>1</v>
      </c>
      <c r="U6020">
        <v>3</v>
      </c>
      <c r="X6020" t="str">
        <f>VLOOKUP($S6020,Taxonomic!A:D,2,FALSE)</f>
        <v>blenniidae</v>
      </c>
      <c r="Y6020" t="str">
        <f>VLOOKUP(S6020,Taxonomic!A:D,3,FALSE)</f>
        <v>parablennius</v>
      </c>
      <c r="Z6020" t="str">
        <f>VLOOKUP(S6020,Taxonomic!A:D,4,FALSE)</f>
        <v>pilicornis</v>
      </c>
    </row>
    <row r="6021" spans="1:26" x14ac:dyDescent="0.2">
      <c r="A6021" t="s">
        <v>30</v>
      </c>
      <c r="B6021" t="s">
        <v>215</v>
      </c>
      <c r="C6021" t="s">
        <v>197</v>
      </c>
      <c r="D6021">
        <v>2021</v>
      </c>
      <c r="E6021">
        <v>2</v>
      </c>
      <c r="F6021" s="8">
        <v>1</v>
      </c>
      <c r="G6021" t="s">
        <v>455</v>
      </c>
      <c r="H6021" t="s">
        <v>136</v>
      </c>
      <c r="I6021">
        <f>VLOOKUP(B6021,Information_sites!D:E,2,FALSE)</f>
        <v>-24.100999999999999</v>
      </c>
      <c r="J6021">
        <f>VLOOKUP(B6021,Information_sites!D:F,3,FALSE)</f>
        <v>-45.6997</v>
      </c>
      <c r="K6021">
        <v>24</v>
      </c>
      <c r="L6021">
        <v>143</v>
      </c>
      <c r="M6021">
        <v>40</v>
      </c>
      <c r="N6021">
        <v>6</v>
      </c>
      <c r="O6021">
        <v>12</v>
      </c>
      <c r="P6021" s="7">
        <v>0.65416666666666667</v>
      </c>
      <c r="Q6021" s="7">
        <v>0.65972222222222221</v>
      </c>
      <c r="R6021">
        <v>23</v>
      </c>
      <c r="S6021" t="s">
        <v>37</v>
      </c>
      <c r="T6021">
        <v>1</v>
      </c>
      <c r="U6021">
        <v>2</v>
      </c>
      <c r="X6021" t="str">
        <f>VLOOKUP($S6021,Taxonomic!A:D,2,FALSE)</f>
        <v>chaenopsidae</v>
      </c>
      <c r="Y6021" t="str">
        <f>VLOOKUP(S6021,Taxonomic!A:D,3,FALSE)</f>
        <v>emblemariopsis</v>
      </c>
      <c r="Z6021" t="str">
        <f>VLOOKUP(S6021,Taxonomic!A:D,4,FALSE)</f>
        <v>signifera</v>
      </c>
    </row>
    <row r="6022" spans="1:26" x14ac:dyDescent="0.2">
      <c r="A6022" t="s">
        <v>30</v>
      </c>
      <c r="B6022" t="s">
        <v>215</v>
      </c>
      <c r="C6022" t="s">
        <v>197</v>
      </c>
      <c r="D6022">
        <v>2021</v>
      </c>
      <c r="E6022">
        <v>2</v>
      </c>
      <c r="F6022" s="8">
        <v>1</v>
      </c>
      <c r="G6022" t="s">
        <v>455</v>
      </c>
      <c r="H6022" t="s">
        <v>136</v>
      </c>
      <c r="I6022">
        <f>VLOOKUP(B6022,Information_sites!D:E,2,FALSE)</f>
        <v>-24.100999999999999</v>
      </c>
      <c r="J6022">
        <f>VLOOKUP(B6022,Information_sites!D:F,3,FALSE)</f>
        <v>-45.6997</v>
      </c>
      <c r="K6022">
        <v>24</v>
      </c>
      <c r="L6022">
        <v>143</v>
      </c>
      <c r="M6022">
        <v>40</v>
      </c>
      <c r="N6022">
        <v>6</v>
      </c>
      <c r="O6022">
        <v>12</v>
      </c>
      <c r="P6022" s="7">
        <v>0.65416666666666667</v>
      </c>
      <c r="Q6022" s="7">
        <v>0.65972222222222221</v>
      </c>
      <c r="R6022">
        <v>23</v>
      </c>
      <c r="S6022" t="s">
        <v>37</v>
      </c>
      <c r="T6022">
        <v>1</v>
      </c>
      <c r="U6022">
        <v>3</v>
      </c>
      <c r="X6022" t="str">
        <f>VLOOKUP($S6022,Taxonomic!A:D,2,FALSE)</f>
        <v>chaenopsidae</v>
      </c>
      <c r="Y6022" t="str">
        <f>VLOOKUP(S6022,Taxonomic!A:D,3,FALSE)</f>
        <v>emblemariopsis</v>
      </c>
      <c r="Z6022" t="str">
        <f>VLOOKUP(S6022,Taxonomic!A:D,4,FALSE)</f>
        <v>signifera</v>
      </c>
    </row>
    <row r="6023" spans="1:26" x14ac:dyDescent="0.2">
      <c r="A6023" t="s">
        <v>30</v>
      </c>
      <c r="B6023" t="s">
        <v>215</v>
      </c>
      <c r="C6023" t="s">
        <v>197</v>
      </c>
      <c r="D6023">
        <v>2021</v>
      </c>
      <c r="E6023">
        <v>2</v>
      </c>
      <c r="F6023" s="8">
        <v>1</v>
      </c>
      <c r="G6023" t="s">
        <v>455</v>
      </c>
      <c r="H6023" t="s">
        <v>136</v>
      </c>
      <c r="I6023">
        <f>VLOOKUP(B6023,Information_sites!D:E,2,FALSE)</f>
        <v>-24.100999999999999</v>
      </c>
      <c r="J6023">
        <f>VLOOKUP(B6023,Information_sites!D:F,3,FALSE)</f>
        <v>-45.6997</v>
      </c>
      <c r="K6023">
        <v>25</v>
      </c>
      <c r="L6023">
        <v>144</v>
      </c>
      <c r="M6023">
        <v>40</v>
      </c>
      <c r="N6023">
        <v>6</v>
      </c>
      <c r="O6023">
        <v>12</v>
      </c>
      <c r="P6023" s="7">
        <v>0.66180555555555554</v>
      </c>
      <c r="Q6023" s="7">
        <v>0.66597222222222219</v>
      </c>
      <c r="R6023">
        <v>23</v>
      </c>
      <c r="S6023" t="s">
        <v>67</v>
      </c>
      <c r="T6023">
        <v>1</v>
      </c>
      <c r="U6023">
        <v>25</v>
      </c>
      <c r="X6023" t="str">
        <f>VLOOKUP($S6023,Taxonomic!A:D,2,FALSE)</f>
        <v>pomacanthidae</v>
      </c>
      <c r="Y6023" t="str">
        <f>VLOOKUP(S6023,Taxonomic!A:D,3,FALSE)</f>
        <v>holacanthus</v>
      </c>
      <c r="Z6023" t="str">
        <f>VLOOKUP(S6023,Taxonomic!A:D,4,FALSE)</f>
        <v>tricolor</v>
      </c>
    </row>
    <row r="6024" spans="1:26" x14ac:dyDescent="0.2">
      <c r="A6024" t="s">
        <v>30</v>
      </c>
      <c r="B6024" t="s">
        <v>215</v>
      </c>
      <c r="C6024" t="s">
        <v>197</v>
      </c>
      <c r="D6024">
        <v>2021</v>
      </c>
      <c r="E6024">
        <v>2</v>
      </c>
      <c r="F6024" s="8">
        <v>1</v>
      </c>
      <c r="G6024" t="s">
        <v>455</v>
      </c>
      <c r="H6024" t="s">
        <v>136</v>
      </c>
      <c r="I6024">
        <f>VLOOKUP(B6024,Information_sites!D:E,2,FALSE)</f>
        <v>-24.100999999999999</v>
      </c>
      <c r="J6024">
        <f>VLOOKUP(B6024,Information_sites!D:F,3,FALSE)</f>
        <v>-45.6997</v>
      </c>
      <c r="K6024">
        <v>25</v>
      </c>
      <c r="L6024">
        <v>144</v>
      </c>
      <c r="M6024">
        <v>40</v>
      </c>
      <c r="N6024">
        <v>6</v>
      </c>
      <c r="O6024">
        <v>12</v>
      </c>
      <c r="P6024" s="7">
        <v>0.66180555555555554</v>
      </c>
      <c r="Q6024" s="7">
        <v>0.66597222222222219</v>
      </c>
      <c r="R6024">
        <v>23</v>
      </c>
      <c r="S6024" t="s">
        <v>50</v>
      </c>
      <c r="T6024">
        <v>2</v>
      </c>
      <c r="U6024">
        <v>30</v>
      </c>
      <c r="X6024" t="str">
        <f>VLOOKUP($S6024,Taxonomic!A:D,2,FALSE)</f>
        <v>haemulidae</v>
      </c>
      <c r="Y6024" t="str">
        <f>VLOOKUP(S6024,Taxonomic!A:D,3,FALSE)</f>
        <v>anisotremus</v>
      </c>
      <c r="Z6024" t="str">
        <f>VLOOKUP(S6024,Taxonomic!A:D,4,FALSE)</f>
        <v>virginicus</v>
      </c>
    </row>
    <row r="6025" spans="1:26" x14ac:dyDescent="0.2">
      <c r="A6025" t="s">
        <v>30</v>
      </c>
      <c r="B6025" t="s">
        <v>215</v>
      </c>
      <c r="C6025" t="s">
        <v>197</v>
      </c>
      <c r="D6025">
        <v>2021</v>
      </c>
      <c r="E6025">
        <v>2</v>
      </c>
      <c r="F6025" s="8">
        <v>1</v>
      </c>
      <c r="G6025" t="s">
        <v>455</v>
      </c>
      <c r="H6025" t="s">
        <v>136</v>
      </c>
      <c r="I6025">
        <f>VLOOKUP(B6025,Information_sites!D:E,2,FALSE)</f>
        <v>-24.100999999999999</v>
      </c>
      <c r="J6025">
        <f>VLOOKUP(B6025,Information_sites!D:F,3,FALSE)</f>
        <v>-45.6997</v>
      </c>
      <c r="K6025">
        <v>25</v>
      </c>
      <c r="L6025">
        <v>144</v>
      </c>
      <c r="M6025">
        <v>40</v>
      </c>
      <c r="N6025">
        <v>6</v>
      </c>
      <c r="O6025">
        <v>12</v>
      </c>
      <c r="P6025" s="7">
        <v>0.66180555555555554</v>
      </c>
      <c r="Q6025" s="7">
        <v>0.66597222222222219</v>
      </c>
      <c r="R6025">
        <v>23</v>
      </c>
      <c r="S6025" t="s">
        <v>123</v>
      </c>
      <c r="T6025">
        <v>1</v>
      </c>
      <c r="U6025">
        <v>25</v>
      </c>
      <c r="X6025" t="str">
        <f>VLOOKUP($S6025,Taxonomic!A:D,2,FALSE)</f>
        <v>monacanthidae</v>
      </c>
      <c r="Y6025" t="str">
        <f>VLOOKUP(S6025,Taxonomic!A:D,3,FALSE)</f>
        <v>cantherhines</v>
      </c>
      <c r="Z6025" t="str">
        <f>VLOOKUP(S6025,Taxonomic!A:D,4,FALSE)</f>
        <v>macrocerus</v>
      </c>
    </row>
    <row r="6026" spans="1:26" x14ac:dyDescent="0.2">
      <c r="A6026" t="s">
        <v>30</v>
      </c>
      <c r="B6026" t="s">
        <v>215</v>
      </c>
      <c r="C6026" t="s">
        <v>197</v>
      </c>
      <c r="D6026">
        <v>2021</v>
      </c>
      <c r="E6026">
        <v>2</v>
      </c>
      <c r="F6026" s="8">
        <v>1</v>
      </c>
      <c r="G6026" t="s">
        <v>455</v>
      </c>
      <c r="H6026" t="s">
        <v>136</v>
      </c>
      <c r="I6026">
        <f>VLOOKUP(B6026,Information_sites!D:E,2,FALSE)</f>
        <v>-24.100999999999999</v>
      </c>
      <c r="J6026">
        <f>VLOOKUP(B6026,Information_sites!D:F,3,FALSE)</f>
        <v>-45.6997</v>
      </c>
      <c r="K6026">
        <v>25</v>
      </c>
      <c r="L6026">
        <v>144</v>
      </c>
      <c r="M6026">
        <v>40</v>
      </c>
      <c r="N6026">
        <v>6</v>
      </c>
      <c r="O6026">
        <v>12</v>
      </c>
      <c r="P6026" s="7">
        <v>0.66180555555555554</v>
      </c>
      <c r="Q6026" s="7">
        <v>0.66597222222222219</v>
      </c>
      <c r="R6026">
        <v>23</v>
      </c>
      <c r="S6026" t="s">
        <v>36</v>
      </c>
      <c r="T6026">
        <v>1</v>
      </c>
      <c r="U6026">
        <v>10</v>
      </c>
      <c r="X6026" t="str">
        <f>VLOOKUP($S6026,Taxonomic!A:D,2,FALSE)</f>
        <v>pomacentridae</v>
      </c>
      <c r="Y6026" t="str">
        <f>VLOOKUP(S6026,Taxonomic!A:D,3,FALSE)</f>
        <v>chromis</v>
      </c>
      <c r="Z6026" t="str">
        <f>VLOOKUP(S6026,Taxonomic!A:D,4,FALSE)</f>
        <v>multilineata</v>
      </c>
    </row>
    <row r="6027" spans="1:26" x14ac:dyDescent="0.2">
      <c r="A6027" t="s">
        <v>30</v>
      </c>
      <c r="B6027" t="s">
        <v>215</v>
      </c>
      <c r="C6027" t="s">
        <v>197</v>
      </c>
      <c r="D6027">
        <v>2021</v>
      </c>
      <c r="E6027">
        <v>2</v>
      </c>
      <c r="F6027" s="8">
        <v>1</v>
      </c>
      <c r="G6027" t="s">
        <v>455</v>
      </c>
      <c r="H6027" t="s">
        <v>136</v>
      </c>
      <c r="I6027">
        <f>VLOOKUP(B6027,Information_sites!D:E,2,FALSE)</f>
        <v>-24.100999999999999</v>
      </c>
      <c r="J6027">
        <f>VLOOKUP(B6027,Information_sites!D:F,3,FALSE)</f>
        <v>-45.6997</v>
      </c>
      <c r="K6027">
        <v>25</v>
      </c>
      <c r="L6027">
        <v>144</v>
      </c>
      <c r="M6027">
        <v>40</v>
      </c>
      <c r="N6027">
        <v>6</v>
      </c>
      <c r="O6027">
        <v>12</v>
      </c>
      <c r="P6027" s="7">
        <v>0.66180555555555554</v>
      </c>
      <c r="Q6027" s="7">
        <v>0.66597222222222219</v>
      </c>
      <c r="R6027">
        <v>23</v>
      </c>
      <c r="S6027" t="s">
        <v>64</v>
      </c>
      <c r="T6027">
        <v>1</v>
      </c>
      <c r="U6027">
        <v>40</v>
      </c>
      <c r="X6027" t="str">
        <f>VLOOKUP($S6027,Taxonomic!A:D,2,FALSE)</f>
        <v>kyphosidae</v>
      </c>
      <c r="Y6027" t="str">
        <f>VLOOKUP(S6027,Taxonomic!A:D,3,FALSE)</f>
        <v>kyphosus</v>
      </c>
      <c r="Z6027" t="str">
        <f>VLOOKUP(S6027,Taxonomic!A:D,4,FALSE)</f>
        <v>vaigiensis</v>
      </c>
    </row>
    <row r="6028" spans="1:26" x14ac:dyDescent="0.2">
      <c r="A6028" t="s">
        <v>30</v>
      </c>
      <c r="B6028" t="s">
        <v>215</v>
      </c>
      <c r="C6028" t="s">
        <v>197</v>
      </c>
      <c r="D6028">
        <v>2021</v>
      </c>
      <c r="E6028">
        <v>2</v>
      </c>
      <c r="F6028" s="8">
        <v>1</v>
      </c>
      <c r="G6028" t="s">
        <v>455</v>
      </c>
      <c r="H6028" t="s">
        <v>136</v>
      </c>
      <c r="I6028">
        <f>VLOOKUP(B6028,Information_sites!D:E,2,FALSE)</f>
        <v>-24.100999999999999</v>
      </c>
      <c r="J6028">
        <f>VLOOKUP(B6028,Information_sites!D:F,3,FALSE)</f>
        <v>-45.6997</v>
      </c>
      <c r="K6028">
        <v>25</v>
      </c>
      <c r="L6028">
        <v>144</v>
      </c>
      <c r="M6028">
        <v>40</v>
      </c>
      <c r="N6028">
        <v>6</v>
      </c>
      <c r="O6028">
        <v>12</v>
      </c>
      <c r="P6028" s="7">
        <v>0.66180555555555554</v>
      </c>
      <c r="Q6028" s="7">
        <v>0.66597222222222219</v>
      </c>
      <c r="R6028">
        <v>23</v>
      </c>
      <c r="S6028" t="s">
        <v>64</v>
      </c>
      <c r="T6028">
        <v>4</v>
      </c>
      <c r="U6028">
        <v>37</v>
      </c>
      <c r="X6028" t="str">
        <f>VLOOKUP($S6028,Taxonomic!A:D,2,FALSE)</f>
        <v>kyphosidae</v>
      </c>
      <c r="Y6028" t="str">
        <f>VLOOKUP(S6028,Taxonomic!A:D,3,FALSE)</f>
        <v>kyphosus</v>
      </c>
      <c r="Z6028" t="str">
        <f>VLOOKUP(S6028,Taxonomic!A:D,4,FALSE)</f>
        <v>vaigiensis</v>
      </c>
    </row>
    <row r="6029" spans="1:26" x14ac:dyDescent="0.2">
      <c r="A6029" t="s">
        <v>30</v>
      </c>
      <c r="B6029" t="s">
        <v>215</v>
      </c>
      <c r="C6029" t="s">
        <v>197</v>
      </c>
      <c r="D6029">
        <v>2021</v>
      </c>
      <c r="E6029">
        <v>2</v>
      </c>
      <c r="F6029" s="8">
        <v>1</v>
      </c>
      <c r="G6029" t="s">
        <v>455</v>
      </c>
      <c r="H6029" t="s">
        <v>136</v>
      </c>
      <c r="I6029">
        <f>VLOOKUP(B6029,Information_sites!D:E,2,FALSE)</f>
        <v>-24.100999999999999</v>
      </c>
      <c r="J6029">
        <f>VLOOKUP(B6029,Information_sites!D:F,3,FALSE)</f>
        <v>-45.6997</v>
      </c>
      <c r="K6029">
        <v>25</v>
      </c>
      <c r="L6029">
        <v>144</v>
      </c>
      <c r="M6029">
        <v>40</v>
      </c>
      <c r="N6029">
        <v>6</v>
      </c>
      <c r="O6029">
        <v>12</v>
      </c>
      <c r="P6029" s="7">
        <v>0.66180555555555554</v>
      </c>
      <c r="Q6029" s="7">
        <v>0.66597222222222219</v>
      </c>
      <c r="R6029">
        <v>23</v>
      </c>
      <c r="S6029" t="s">
        <v>72</v>
      </c>
      <c r="T6029">
        <v>3</v>
      </c>
      <c r="U6029">
        <v>27</v>
      </c>
      <c r="X6029" t="str">
        <f>VLOOKUP($S6029,Taxonomic!A:D,2,FALSE)</f>
        <v>carangidae</v>
      </c>
      <c r="Y6029" t="str">
        <f>VLOOKUP(S6029,Taxonomic!A:D,3,FALSE)</f>
        <v>caranx</v>
      </c>
      <c r="Z6029" t="str">
        <f>VLOOKUP(S6029,Taxonomic!A:D,4,FALSE)</f>
        <v>latus</v>
      </c>
    </row>
    <row r="6030" spans="1:26" x14ac:dyDescent="0.2">
      <c r="A6030" t="s">
        <v>30</v>
      </c>
      <c r="B6030" t="s">
        <v>215</v>
      </c>
      <c r="C6030" t="s">
        <v>197</v>
      </c>
      <c r="D6030">
        <v>2021</v>
      </c>
      <c r="E6030">
        <v>2</v>
      </c>
      <c r="F6030" s="8">
        <v>1</v>
      </c>
      <c r="G6030" t="s">
        <v>455</v>
      </c>
      <c r="H6030" t="s">
        <v>136</v>
      </c>
      <c r="I6030">
        <f>VLOOKUP(B6030,Information_sites!D:E,2,FALSE)</f>
        <v>-24.100999999999999</v>
      </c>
      <c r="J6030">
        <f>VLOOKUP(B6030,Information_sites!D:F,3,FALSE)</f>
        <v>-45.6997</v>
      </c>
      <c r="K6030">
        <v>25</v>
      </c>
      <c r="L6030">
        <v>144</v>
      </c>
      <c r="M6030">
        <v>40</v>
      </c>
      <c r="N6030">
        <v>6</v>
      </c>
      <c r="O6030">
        <v>12</v>
      </c>
      <c r="P6030" s="7">
        <v>0.66180555555555554</v>
      </c>
      <c r="Q6030" s="7">
        <v>0.66597222222222219</v>
      </c>
      <c r="R6030">
        <v>23</v>
      </c>
      <c r="S6030" t="s">
        <v>39</v>
      </c>
      <c r="T6030">
        <v>40</v>
      </c>
      <c r="U6030">
        <v>18</v>
      </c>
      <c r="X6030" t="str">
        <f>VLOOKUP($S6030,Taxonomic!A:D,2,FALSE)</f>
        <v>haemulidae</v>
      </c>
      <c r="Y6030" t="str">
        <f>VLOOKUP(S6030,Taxonomic!A:D,3,FALSE)</f>
        <v>haemulon</v>
      </c>
      <c r="Z6030" t="str">
        <f>VLOOKUP(S6030,Taxonomic!A:D,4,FALSE)</f>
        <v>aurolineatum</v>
      </c>
    </row>
    <row r="6031" spans="1:26" x14ac:dyDescent="0.2">
      <c r="A6031" t="s">
        <v>30</v>
      </c>
      <c r="B6031" t="s">
        <v>215</v>
      </c>
      <c r="C6031" t="s">
        <v>197</v>
      </c>
      <c r="D6031">
        <v>2021</v>
      </c>
      <c r="E6031">
        <v>2</v>
      </c>
      <c r="F6031" s="8">
        <v>1</v>
      </c>
      <c r="G6031" t="s">
        <v>455</v>
      </c>
      <c r="H6031" t="s">
        <v>136</v>
      </c>
      <c r="I6031">
        <f>VLOOKUP(B6031,Information_sites!D:E,2,FALSE)</f>
        <v>-24.100999999999999</v>
      </c>
      <c r="J6031">
        <f>VLOOKUP(B6031,Information_sites!D:F,3,FALSE)</f>
        <v>-45.6997</v>
      </c>
      <c r="K6031">
        <v>25</v>
      </c>
      <c r="L6031">
        <v>144</v>
      </c>
      <c r="M6031">
        <v>40</v>
      </c>
      <c r="N6031">
        <v>6</v>
      </c>
      <c r="O6031">
        <v>12</v>
      </c>
      <c r="P6031" s="7">
        <v>0.66180555555555554</v>
      </c>
      <c r="Q6031" s="7">
        <v>0.66597222222222219</v>
      </c>
      <c r="R6031">
        <v>23</v>
      </c>
      <c r="S6031" t="s">
        <v>39</v>
      </c>
      <c r="T6031">
        <v>20</v>
      </c>
      <c r="U6031">
        <v>15</v>
      </c>
      <c r="X6031" t="str">
        <f>VLOOKUP($S6031,Taxonomic!A:D,2,FALSE)</f>
        <v>haemulidae</v>
      </c>
      <c r="Y6031" t="str">
        <f>VLOOKUP(S6031,Taxonomic!A:D,3,FALSE)</f>
        <v>haemulon</v>
      </c>
      <c r="Z6031" t="str">
        <f>VLOOKUP(S6031,Taxonomic!A:D,4,FALSE)</f>
        <v>aurolineatum</v>
      </c>
    </row>
    <row r="6032" spans="1:26" x14ac:dyDescent="0.2">
      <c r="A6032" t="s">
        <v>30</v>
      </c>
      <c r="B6032" t="s">
        <v>215</v>
      </c>
      <c r="C6032" t="s">
        <v>197</v>
      </c>
      <c r="D6032">
        <v>2021</v>
      </c>
      <c r="E6032">
        <v>2</v>
      </c>
      <c r="F6032" s="8">
        <v>1</v>
      </c>
      <c r="G6032" t="s">
        <v>455</v>
      </c>
      <c r="H6032" t="s">
        <v>136</v>
      </c>
      <c r="I6032">
        <f>VLOOKUP(B6032,Information_sites!D:E,2,FALSE)</f>
        <v>-24.100999999999999</v>
      </c>
      <c r="J6032">
        <f>VLOOKUP(B6032,Information_sites!D:F,3,FALSE)</f>
        <v>-45.6997</v>
      </c>
      <c r="K6032">
        <v>25</v>
      </c>
      <c r="L6032">
        <v>144</v>
      </c>
      <c r="M6032">
        <v>40</v>
      </c>
      <c r="N6032">
        <v>6</v>
      </c>
      <c r="O6032">
        <v>12</v>
      </c>
      <c r="P6032" s="7">
        <v>0.66180555555555554</v>
      </c>
      <c r="Q6032" s="7">
        <v>0.66597222222222219</v>
      </c>
      <c r="R6032">
        <v>23</v>
      </c>
      <c r="S6032" t="s">
        <v>125</v>
      </c>
      <c r="T6032">
        <v>1</v>
      </c>
      <c r="U6032">
        <v>30</v>
      </c>
      <c r="X6032" t="str">
        <f>VLOOKUP($S6032,Taxonomic!A:D,2,FALSE)</f>
        <v>mullidae</v>
      </c>
      <c r="Y6032" t="str">
        <f>VLOOKUP(S6032,Taxonomic!A:D,3,FALSE)</f>
        <v>pseudupeneus</v>
      </c>
      <c r="Z6032" t="str">
        <f>VLOOKUP(S6032,Taxonomic!A:D,4,FALSE)</f>
        <v>maculatus</v>
      </c>
    </row>
    <row r="6033" spans="1:26" x14ac:dyDescent="0.2">
      <c r="A6033" t="s">
        <v>30</v>
      </c>
      <c r="B6033" t="s">
        <v>215</v>
      </c>
      <c r="C6033" t="s">
        <v>197</v>
      </c>
      <c r="D6033">
        <v>2021</v>
      </c>
      <c r="E6033">
        <v>2</v>
      </c>
      <c r="F6033" s="8">
        <v>1</v>
      </c>
      <c r="G6033" t="s">
        <v>455</v>
      </c>
      <c r="H6033" t="s">
        <v>136</v>
      </c>
      <c r="I6033">
        <f>VLOOKUP(B6033,Information_sites!D:E,2,FALSE)</f>
        <v>-24.100999999999999</v>
      </c>
      <c r="J6033">
        <f>VLOOKUP(B6033,Information_sites!D:F,3,FALSE)</f>
        <v>-45.6997</v>
      </c>
      <c r="K6033">
        <v>25</v>
      </c>
      <c r="L6033">
        <v>144</v>
      </c>
      <c r="M6033">
        <v>40</v>
      </c>
      <c r="N6033">
        <v>6</v>
      </c>
      <c r="O6033">
        <v>12</v>
      </c>
      <c r="P6033" s="7">
        <v>0.66180555555555554</v>
      </c>
      <c r="Q6033" s="7">
        <v>0.66597222222222219</v>
      </c>
      <c r="R6033">
        <v>23</v>
      </c>
      <c r="S6033" t="s">
        <v>41</v>
      </c>
      <c r="T6033">
        <v>1</v>
      </c>
      <c r="U6033">
        <v>38</v>
      </c>
      <c r="X6033" t="str">
        <f>VLOOKUP($S6033,Taxonomic!A:D,2,FALSE)</f>
        <v>holocentridae</v>
      </c>
      <c r="Y6033" t="str">
        <f>VLOOKUP(S6033,Taxonomic!A:D,3,FALSE)</f>
        <v>holocentrus</v>
      </c>
      <c r="Z6033" t="str">
        <f>VLOOKUP(S6033,Taxonomic!A:D,4,FALSE)</f>
        <v>adscensionis</v>
      </c>
    </row>
    <row r="6034" spans="1:26" x14ac:dyDescent="0.2">
      <c r="A6034" t="s">
        <v>30</v>
      </c>
      <c r="B6034" t="s">
        <v>215</v>
      </c>
      <c r="C6034" t="s">
        <v>197</v>
      </c>
      <c r="D6034">
        <v>2021</v>
      </c>
      <c r="E6034">
        <v>2</v>
      </c>
      <c r="F6034" s="8">
        <v>1</v>
      </c>
      <c r="G6034" t="s">
        <v>455</v>
      </c>
      <c r="H6034" t="s">
        <v>136</v>
      </c>
      <c r="I6034">
        <f>VLOOKUP(B6034,Information_sites!D:E,2,FALSE)</f>
        <v>-24.100999999999999</v>
      </c>
      <c r="J6034">
        <f>VLOOKUP(B6034,Information_sites!D:F,3,FALSE)</f>
        <v>-45.6997</v>
      </c>
      <c r="K6034">
        <v>25</v>
      </c>
      <c r="L6034">
        <v>144</v>
      </c>
      <c r="M6034">
        <v>40</v>
      </c>
      <c r="N6034">
        <v>6</v>
      </c>
      <c r="O6034">
        <v>12</v>
      </c>
      <c r="P6034" s="7">
        <v>0.66180555555555554</v>
      </c>
      <c r="Q6034" s="7">
        <v>0.66597222222222219</v>
      </c>
      <c r="R6034">
        <v>23</v>
      </c>
      <c r="S6034" t="s">
        <v>41</v>
      </c>
      <c r="T6034">
        <v>1</v>
      </c>
      <c r="U6034">
        <v>30</v>
      </c>
      <c r="X6034" t="str">
        <f>VLOOKUP($S6034,Taxonomic!A:D,2,FALSE)</f>
        <v>holocentridae</v>
      </c>
      <c r="Y6034" t="str">
        <f>VLOOKUP(S6034,Taxonomic!A:D,3,FALSE)</f>
        <v>holocentrus</v>
      </c>
      <c r="Z6034" t="str">
        <f>VLOOKUP(S6034,Taxonomic!A:D,4,FALSE)</f>
        <v>adscensionis</v>
      </c>
    </row>
    <row r="6035" spans="1:26" x14ac:dyDescent="0.2">
      <c r="A6035" t="s">
        <v>30</v>
      </c>
      <c r="B6035" t="s">
        <v>215</v>
      </c>
      <c r="C6035" t="s">
        <v>197</v>
      </c>
      <c r="D6035">
        <v>2021</v>
      </c>
      <c r="E6035">
        <v>2</v>
      </c>
      <c r="F6035" s="8">
        <v>1</v>
      </c>
      <c r="G6035" t="s">
        <v>455</v>
      </c>
      <c r="H6035" t="s">
        <v>136</v>
      </c>
      <c r="I6035">
        <f>VLOOKUP(B6035,Information_sites!D:E,2,FALSE)</f>
        <v>-24.100999999999999</v>
      </c>
      <c r="J6035">
        <f>VLOOKUP(B6035,Information_sites!D:F,3,FALSE)</f>
        <v>-45.6997</v>
      </c>
      <c r="K6035">
        <v>25</v>
      </c>
      <c r="L6035">
        <v>144</v>
      </c>
      <c r="M6035">
        <v>40</v>
      </c>
      <c r="N6035">
        <v>6</v>
      </c>
      <c r="O6035">
        <v>12</v>
      </c>
      <c r="P6035" s="7">
        <v>0.66180555555555554</v>
      </c>
      <c r="Q6035" s="7">
        <v>0.66597222222222219</v>
      </c>
      <c r="R6035">
        <v>23</v>
      </c>
      <c r="S6035" t="s">
        <v>33</v>
      </c>
      <c r="T6035">
        <v>1</v>
      </c>
      <c r="U6035">
        <v>15</v>
      </c>
      <c r="X6035" t="str">
        <f>VLOOKUP($S6035,Taxonomic!A:D,2,FALSE)</f>
        <v>pomacentridae</v>
      </c>
      <c r="Y6035" t="str">
        <f>VLOOKUP(S6035,Taxonomic!A:D,3,FALSE)</f>
        <v>abudefduf</v>
      </c>
      <c r="Z6035" t="str">
        <f>VLOOKUP(S6035,Taxonomic!A:D,4,FALSE)</f>
        <v>saxatilis</v>
      </c>
    </row>
    <row r="6036" spans="1:26" x14ac:dyDescent="0.2">
      <c r="A6036" t="s">
        <v>30</v>
      </c>
      <c r="B6036" t="s">
        <v>215</v>
      </c>
      <c r="C6036" t="s">
        <v>197</v>
      </c>
      <c r="D6036">
        <v>2021</v>
      </c>
      <c r="E6036">
        <v>2</v>
      </c>
      <c r="F6036" s="8">
        <v>1</v>
      </c>
      <c r="G6036" t="s">
        <v>455</v>
      </c>
      <c r="H6036" t="s">
        <v>136</v>
      </c>
      <c r="I6036">
        <f>VLOOKUP(B6036,Information_sites!D:E,2,FALSE)</f>
        <v>-24.100999999999999</v>
      </c>
      <c r="J6036">
        <f>VLOOKUP(B6036,Information_sites!D:F,3,FALSE)</f>
        <v>-45.6997</v>
      </c>
      <c r="K6036">
        <v>25</v>
      </c>
      <c r="L6036">
        <v>144</v>
      </c>
      <c r="M6036">
        <v>40</v>
      </c>
      <c r="N6036">
        <v>6</v>
      </c>
      <c r="O6036">
        <v>12</v>
      </c>
      <c r="P6036" s="7">
        <v>0.66180555555555554</v>
      </c>
      <c r="Q6036" s="7">
        <v>0.66597222222222219</v>
      </c>
      <c r="R6036">
        <v>23</v>
      </c>
      <c r="S6036" t="s">
        <v>33</v>
      </c>
      <c r="T6036">
        <v>4</v>
      </c>
      <c r="U6036">
        <v>12</v>
      </c>
      <c r="X6036" t="str">
        <f>VLOOKUP($S6036,Taxonomic!A:D,2,FALSE)</f>
        <v>pomacentridae</v>
      </c>
      <c r="Y6036" t="str">
        <f>VLOOKUP(S6036,Taxonomic!A:D,3,FALSE)</f>
        <v>abudefduf</v>
      </c>
      <c r="Z6036" t="str">
        <f>VLOOKUP(S6036,Taxonomic!A:D,4,FALSE)</f>
        <v>saxatilis</v>
      </c>
    </row>
    <row r="6037" spans="1:26" x14ac:dyDescent="0.2">
      <c r="A6037" t="s">
        <v>30</v>
      </c>
      <c r="B6037" t="s">
        <v>215</v>
      </c>
      <c r="C6037" t="s">
        <v>197</v>
      </c>
      <c r="D6037">
        <v>2021</v>
      </c>
      <c r="E6037">
        <v>2</v>
      </c>
      <c r="F6037" s="8">
        <v>1</v>
      </c>
      <c r="G6037" t="s">
        <v>455</v>
      </c>
      <c r="H6037" t="s">
        <v>136</v>
      </c>
      <c r="I6037">
        <f>VLOOKUP(B6037,Information_sites!D:E,2,FALSE)</f>
        <v>-24.100999999999999</v>
      </c>
      <c r="J6037">
        <f>VLOOKUP(B6037,Information_sites!D:F,3,FALSE)</f>
        <v>-45.6997</v>
      </c>
      <c r="K6037">
        <v>25</v>
      </c>
      <c r="L6037">
        <v>144</v>
      </c>
      <c r="M6037">
        <v>40</v>
      </c>
      <c r="N6037">
        <v>6</v>
      </c>
      <c r="O6037">
        <v>12</v>
      </c>
      <c r="P6037" s="7">
        <v>0.66180555555555554</v>
      </c>
      <c r="Q6037" s="7">
        <v>0.66597222222222219</v>
      </c>
      <c r="R6037">
        <v>23</v>
      </c>
      <c r="S6037" t="s">
        <v>34</v>
      </c>
      <c r="T6037">
        <v>1</v>
      </c>
      <c r="U6037">
        <v>20</v>
      </c>
      <c r="X6037" t="str">
        <f>VLOOKUP($S6037,Taxonomic!A:D,2,FALSE)</f>
        <v>labridae</v>
      </c>
      <c r="Y6037" t="str">
        <f>VLOOKUP(S6037,Taxonomic!A:D,3,FALSE)</f>
        <v>bodianus</v>
      </c>
      <c r="Z6037" t="str">
        <f>VLOOKUP(S6037,Taxonomic!A:D,4,FALSE)</f>
        <v>pulchellus</v>
      </c>
    </row>
    <row r="6038" spans="1:26" x14ac:dyDescent="0.2">
      <c r="A6038" t="s">
        <v>30</v>
      </c>
      <c r="B6038" t="s">
        <v>215</v>
      </c>
      <c r="C6038" t="s">
        <v>197</v>
      </c>
      <c r="D6038">
        <v>2021</v>
      </c>
      <c r="E6038">
        <v>2</v>
      </c>
      <c r="F6038" s="8">
        <v>1</v>
      </c>
      <c r="G6038" t="s">
        <v>455</v>
      </c>
      <c r="H6038" t="s">
        <v>136</v>
      </c>
      <c r="I6038">
        <f>VLOOKUP(B6038,Information_sites!D:E,2,FALSE)</f>
        <v>-24.100999999999999</v>
      </c>
      <c r="J6038">
        <f>VLOOKUP(B6038,Information_sites!D:F,3,FALSE)</f>
        <v>-45.6997</v>
      </c>
      <c r="K6038">
        <v>25</v>
      </c>
      <c r="L6038">
        <v>144</v>
      </c>
      <c r="M6038">
        <v>40</v>
      </c>
      <c r="N6038">
        <v>6</v>
      </c>
      <c r="O6038">
        <v>12</v>
      </c>
      <c r="P6038" s="7">
        <v>0.66180555555555554</v>
      </c>
      <c r="Q6038" s="7">
        <v>0.66597222222222219</v>
      </c>
      <c r="R6038">
        <v>23</v>
      </c>
      <c r="S6038" t="s">
        <v>75</v>
      </c>
      <c r="T6038">
        <v>1</v>
      </c>
      <c r="U6038">
        <v>12</v>
      </c>
      <c r="X6038" t="str">
        <f>VLOOKUP($S6038,Taxonomic!A:D,2,FALSE)</f>
        <v>labridae</v>
      </c>
      <c r="Y6038" t="str">
        <f>VLOOKUP(S6038,Taxonomic!A:D,3,FALSE)</f>
        <v>halichoeres</v>
      </c>
      <c r="Z6038" t="str">
        <f>VLOOKUP(S6038,Taxonomic!A:D,4,FALSE)</f>
        <v>brasiliensis</v>
      </c>
    </row>
    <row r="6039" spans="1:26" x14ac:dyDescent="0.2">
      <c r="A6039" t="s">
        <v>30</v>
      </c>
      <c r="B6039" t="s">
        <v>215</v>
      </c>
      <c r="C6039" t="s">
        <v>197</v>
      </c>
      <c r="D6039">
        <v>2021</v>
      </c>
      <c r="E6039">
        <v>2</v>
      </c>
      <c r="F6039" s="8">
        <v>1</v>
      </c>
      <c r="G6039" t="s">
        <v>455</v>
      </c>
      <c r="H6039" t="s">
        <v>136</v>
      </c>
      <c r="I6039">
        <f>VLOOKUP(B6039,Information_sites!D:E,2,FALSE)</f>
        <v>-24.100999999999999</v>
      </c>
      <c r="J6039">
        <f>VLOOKUP(B6039,Information_sites!D:F,3,FALSE)</f>
        <v>-45.6997</v>
      </c>
      <c r="K6039">
        <v>25</v>
      </c>
      <c r="L6039">
        <v>144</v>
      </c>
      <c r="M6039">
        <v>40</v>
      </c>
      <c r="N6039">
        <v>6</v>
      </c>
      <c r="O6039">
        <v>12</v>
      </c>
      <c r="P6039" s="7">
        <v>0.66180555555555554</v>
      </c>
      <c r="Q6039" s="7">
        <v>0.66597222222222219</v>
      </c>
      <c r="R6039">
        <v>23</v>
      </c>
      <c r="S6039" t="s">
        <v>75</v>
      </c>
      <c r="T6039">
        <v>1</v>
      </c>
      <c r="U6039">
        <v>15</v>
      </c>
      <c r="X6039" t="str">
        <f>VLOOKUP($S6039,Taxonomic!A:D,2,FALSE)</f>
        <v>labridae</v>
      </c>
      <c r="Y6039" t="str">
        <f>VLOOKUP(S6039,Taxonomic!A:D,3,FALSE)</f>
        <v>halichoeres</v>
      </c>
      <c r="Z6039" t="str">
        <f>VLOOKUP(S6039,Taxonomic!A:D,4,FALSE)</f>
        <v>brasiliensis</v>
      </c>
    </row>
    <row r="6040" spans="1:26" x14ac:dyDescent="0.2">
      <c r="A6040" t="s">
        <v>30</v>
      </c>
      <c r="B6040" t="s">
        <v>215</v>
      </c>
      <c r="C6040" t="s">
        <v>197</v>
      </c>
      <c r="D6040">
        <v>2021</v>
      </c>
      <c r="E6040">
        <v>2</v>
      </c>
      <c r="F6040" s="8">
        <v>1</v>
      </c>
      <c r="G6040" t="s">
        <v>455</v>
      </c>
      <c r="H6040" t="s">
        <v>136</v>
      </c>
      <c r="I6040">
        <f>VLOOKUP(B6040,Information_sites!D:E,2,FALSE)</f>
        <v>-24.100999999999999</v>
      </c>
      <c r="J6040">
        <f>VLOOKUP(B6040,Information_sites!D:F,3,FALSE)</f>
        <v>-45.6997</v>
      </c>
      <c r="K6040">
        <v>25</v>
      </c>
      <c r="L6040">
        <v>144</v>
      </c>
      <c r="M6040">
        <v>40</v>
      </c>
      <c r="N6040">
        <v>6</v>
      </c>
      <c r="O6040">
        <v>12</v>
      </c>
      <c r="P6040" s="7">
        <v>0.66180555555555554</v>
      </c>
      <c r="Q6040" s="7">
        <v>0.66597222222222219</v>
      </c>
      <c r="R6040">
        <v>23</v>
      </c>
      <c r="S6040" t="s">
        <v>36</v>
      </c>
      <c r="T6040">
        <v>1</v>
      </c>
      <c r="U6040">
        <v>10</v>
      </c>
      <c r="X6040" t="str">
        <f>VLOOKUP($S6040,Taxonomic!A:D,2,FALSE)</f>
        <v>pomacentridae</v>
      </c>
      <c r="Y6040" t="str">
        <f>VLOOKUP(S6040,Taxonomic!A:D,3,FALSE)</f>
        <v>chromis</v>
      </c>
      <c r="Z6040" t="str">
        <f>VLOOKUP(S6040,Taxonomic!A:D,4,FALSE)</f>
        <v>multilineata</v>
      </c>
    </row>
    <row r="6041" spans="1:26" x14ac:dyDescent="0.2">
      <c r="A6041" t="s">
        <v>30</v>
      </c>
      <c r="B6041" t="s">
        <v>215</v>
      </c>
      <c r="C6041" t="s">
        <v>197</v>
      </c>
      <c r="D6041">
        <v>2021</v>
      </c>
      <c r="E6041">
        <v>2</v>
      </c>
      <c r="F6041" s="8">
        <v>1</v>
      </c>
      <c r="G6041" t="s">
        <v>455</v>
      </c>
      <c r="H6041" t="s">
        <v>136</v>
      </c>
      <c r="I6041">
        <f>VLOOKUP(B6041,Information_sites!D:E,2,FALSE)</f>
        <v>-24.100999999999999</v>
      </c>
      <c r="J6041">
        <f>VLOOKUP(B6041,Information_sites!D:F,3,FALSE)</f>
        <v>-45.6997</v>
      </c>
      <c r="K6041">
        <v>25</v>
      </c>
      <c r="L6041">
        <v>144</v>
      </c>
      <c r="M6041">
        <v>40</v>
      </c>
      <c r="N6041">
        <v>6</v>
      </c>
      <c r="O6041">
        <v>12</v>
      </c>
      <c r="P6041" s="7">
        <v>0.66180555555555554</v>
      </c>
      <c r="Q6041" s="7">
        <v>0.66597222222222219</v>
      </c>
      <c r="R6041">
        <v>23</v>
      </c>
      <c r="S6041" t="s">
        <v>65</v>
      </c>
      <c r="T6041">
        <v>4</v>
      </c>
      <c r="U6041">
        <v>3</v>
      </c>
      <c r="X6041" t="str">
        <f>VLOOKUP($S6041,Taxonomic!A:D,2,FALSE)</f>
        <v>gobiidae</v>
      </c>
      <c r="Y6041" t="str">
        <f>VLOOKUP(S6041,Taxonomic!A:D,3,FALSE)</f>
        <v>elacatinus</v>
      </c>
      <c r="Z6041" t="str">
        <f>VLOOKUP(S6041,Taxonomic!A:D,4,FALSE)</f>
        <v>figaro</v>
      </c>
    </row>
    <row r="6042" spans="1:26" x14ac:dyDescent="0.2">
      <c r="A6042" t="s">
        <v>30</v>
      </c>
      <c r="B6042" t="s">
        <v>215</v>
      </c>
      <c r="C6042" t="s">
        <v>197</v>
      </c>
      <c r="D6042">
        <v>2021</v>
      </c>
      <c r="E6042">
        <v>2</v>
      </c>
      <c r="F6042" s="8">
        <v>1</v>
      </c>
      <c r="G6042" t="s">
        <v>455</v>
      </c>
      <c r="H6042" t="s">
        <v>136</v>
      </c>
      <c r="I6042">
        <f>VLOOKUP(B6042,Information_sites!D:E,2,FALSE)</f>
        <v>-24.100999999999999</v>
      </c>
      <c r="J6042">
        <f>VLOOKUP(B6042,Information_sites!D:F,3,FALSE)</f>
        <v>-45.6997</v>
      </c>
      <c r="K6042">
        <v>25</v>
      </c>
      <c r="L6042">
        <v>144</v>
      </c>
      <c r="M6042">
        <v>40</v>
      </c>
      <c r="N6042">
        <v>6</v>
      </c>
      <c r="O6042">
        <v>12</v>
      </c>
      <c r="P6042" s="7">
        <v>0.66180555555555554</v>
      </c>
      <c r="Q6042" s="7">
        <v>0.66597222222222219</v>
      </c>
      <c r="R6042">
        <v>23</v>
      </c>
      <c r="S6042" t="s">
        <v>65</v>
      </c>
      <c r="T6042">
        <v>7</v>
      </c>
      <c r="U6042">
        <v>5</v>
      </c>
      <c r="X6042" t="str">
        <f>VLOOKUP($S6042,Taxonomic!A:D,2,FALSE)</f>
        <v>gobiidae</v>
      </c>
      <c r="Y6042" t="str">
        <f>VLOOKUP(S6042,Taxonomic!A:D,3,FALSE)</f>
        <v>elacatinus</v>
      </c>
      <c r="Z6042" t="str">
        <f>VLOOKUP(S6042,Taxonomic!A:D,4,FALSE)</f>
        <v>figaro</v>
      </c>
    </row>
    <row r="6043" spans="1:26" x14ac:dyDescent="0.2">
      <c r="A6043" t="s">
        <v>30</v>
      </c>
      <c r="B6043" t="s">
        <v>215</v>
      </c>
      <c r="C6043" t="s">
        <v>197</v>
      </c>
      <c r="D6043">
        <v>2021</v>
      </c>
      <c r="E6043">
        <v>2</v>
      </c>
      <c r="F6043" s="8">
        <v>1</v>
      </c>
      <c r="G6043" t="s">
        <v>455</v>
      </c>
      <c r="H6043" t="s">
        <v>136</v>
      </c>
      <c r="I6043">
        <f>VLOOKUP(B6043,Information_sites!D:E,2,FALSE)</f>
        <v>-24.100999999999999</v>
      </c>
      <c r="J6043">
        <f>VLOOKUP(B6043,Information_sites!D:F,3,FALSE)</f>
        <v>-45.6997</v>
      </c>
      <c r="K6043">
        <v>25</v>
      </c>
      <c r="L6043">
        <v>144</v>
      </c>
      <c r="M6043">
        <v>40</v>
      </c>
      <c r="N6043">
        <v>6</v>
      </c>
      <c r="O6043">
        <v>12</v>
      </c>
      <c r="P6043" s="7">
        <v>0.66180555555555554</v>
      </c>
      <c r="Q6043" s="7">
        <v>0.66597222222222219</v>
      </c>
      <c r="R6043">
        <v>23</v>
      </c>
      <c r="S6043" t="s">
        <v>51</v>
      </c>
      <c r="T6043">
        <v>1</v>
      </c>
      <c r="U6043">
        <v>18</v>
      </c>
      <c r="X6043" t="str">
        <f>VLOOKUP($S6043,Taxonomic!A:D,2,FALSE)</f>
        <v>sparidae</v>
      </c>
      <c r="Y6043" t="str">
        <f>VLOOKUP(S6043,Taxonomic!A:D,3,FALSE)</f>
        <v>diplodus</v>
      </c>
      <c r="Z6043" t="str">
        <f>VLOOKUP(S6043,Taxonomic!A:D,4,FALSE)</f>
        <v>argenteus</v>
      </c>
    </row>
    <row r="6044" spans="1:26" x14ac:dyDescent="0.2">
      <c r="A6044" t="s">
        <v>30</v>
      </c>
      <c r="B6044" t="s">
        <v>215</v>
      </c>
      <c r="C6044" t="s">
        <v>197</v>
      </c>
      <c r="D6044">
        <v>2021</v>
      </c>
      <c r="E6044">
        <v>2</v>
      </c>
      <c r="F6044" s="8">
        <v>1</v>
      </c>
      <c r="G6044" t="s">
        <v>455</v>
      </c>
      <c r="H6044" t="s">
        <v>136</v>
      </c>
      <c r="I6044">
        <f>VLOOKUP(B6044,Information_sites!D:E,2,FALSE)</f>
        <v>-24.100999999999999</v>
      </c>
      <c r="J6044">
        <f>VLOOKUP(B6044,Information_sites!D:F,3,FALSE)</f>
        <v>-45.6997</v>
      </c>
      <c r="K6044">
        <v>25</v>
      </c>
      <c r="L6044">
        <v>144</v>
      </c>
      <c r="M6044">
        <v>40</v>
      </c>
      <c r="N6044">
        <v>6</v>
      </c>
      <c r="O6044">
        <v>12</v>
      </c>
      <c r="P6044" s="7">
        <v>0.66180555555555554</v>
      </c>
      <c r="Q6044" s="7">
        <v>0.66597222222222219</v>
      </c>
      <c r="R6044">
        <v>23</v>
      </c>
      <c r="S6044" t="s">
        <v>60</v>
      </c>
      <c r="T6044">
        <v>2</v>
      </c>
      <c r="U6044">
        <v>12</v>
      </c>
      <c r="X6044" t="str">
        <f>VLOOKUP($S6044,Taxonomic!A:D,2,FALSE)</f>
        <v>chaetodontidae</v>
      </c>
      <c r="Y6044" t="str">
        <f>VLOOKUP(S6044,Taxonomic!A:D,3,FALSE)</f>
        <v>chaetodon</v>
      </c>
      <c r="Z6044" t="str">
        <f>VLOOKUP(S6044,Taxonomic!A:D,4,FALSE)</f>
        <v>striatus</v>
      </c>
    </row>
    <row r="6045" spans="1:26" x14ac:dyDescent="0.2">
      <c r="A6045" t="s">
        <v>30</v>
      </c>
      <c r="B6045" t="s">
        <v>215</v>
      </c>
      <c r="C6045" t="s">
        <v>197</v>
      </c>
      <c r="D6045">
        <v>2021</v>
      </c>
      <c r="E6045">
        <v>2</v>
      </c>
      <c r="F6045" s="8">
        <v>1</v>
      </c>
      <c r="G6045" t="s">
        <v>455</v>
      </c>
      <c r="H6045" t="s">
        <v>136</v>
      </c>
      <c r="I6045">
        <f>VLOOKUP(B6045,Information_sites!D:E,2,FALSE)</f>
        <v>-24.100999999999999</v>
      </c>
      <c r="J6045">
        <f>VLOOKUP(B6045,Information_sites!D:F,3,FALSE)</f>
        <v>-45.6997</v>
      </c>
      <c r="K6045">
        <v>25</v>
      </c>
      <c r="L6045">
        <v>144</v>
      </c>
      <c r="M6045">
        <v>40</v>
      </c>
      <c r="N6045">
        <v>6</v>
      </c>
      <c r="O6045">
        <v>12</v>
      </c>
      <c r="P6045" s="7">
        <v>0.66180555555555554</v>
      </c>
      <c r="Q6045" s="7">
        <v>0.66597222222222219</v>
      </c>
      <c r="R6045">
        <v>23</v>
      </c>
      <c r="S6045" t="s">
        <v>44</v>
      </c>
      <c r="T6045">
        <v>1</v>
      </c>
      <c r="U6045">
        <v>10</v>
      </c>
      <c r="X6045" t="str">
        <f>VLOOKUP($S6045,Taxonomic!A:D,2,FALSE)</f>
        <v>pomacanthidae</v>
      </c>
      <c r="Y6045" t="str">
        <f>VLOOKUP(S6045,Taxonomic!A:D,3,FALSE)</f>
        <v>pomacanthus</v>
      </c>
      <c r="Z6045" t="str">
        <f>VLOOKUP(S6045,Taxonomic!A:D,4,FALSE)</f>
        <v>paru</v>
      </c>
    </row>
    <row r="6046" spans="1:26" x14ac:dyDescent="0.2">
      <c r="A6046" t="s">
        <v>30</v>
      </c>
      <c r="B6046" t="s">
        <v>215</v>
      </c>
      <c r="C6046" t="s">
        <v>197</v>
      </c>
      <c r="D6046">
        <v>2021</v>
      </c>
      <c r="E6046">
        <v>2</v>
      </c>
      <c r="F6046" s="8">
        <v>1</v>
      </c>
      <c r="G6046" t="s">
        <v>455</v>
      </c>
      <c r="H6046" t="s">
        <v>136</v>
      </c>
      <c r="I6046">
        <f>VLOOKUP(B6046,Information_sites!D:E,2,FALSE)</f>
        <v>-24.100999999999999</v>
      </c>
      <c r="J6046">
        <f>VLOOKUP(B6046,Information_sites!D:F,3,FALSE)</f>
        <v>-45.6997</v>
      </c>
      <c r="K6046">
        <v>25</v>
      </c>
      <c r="L6046">
        <v>144</v>
      </c>
      <c r="M6046">
        <v>40</v>
      </c>
      <c r="N6046">
        <v>6</v>
      </c>
      <c r="O6046">
        <v>12</v>
      </c>
      <c r="P6046" s="7">
        <v>0.66180555555555554</v>
      </c>
      <c r="Q6046" s="7">
        <v>0.66597222222222219</v>
      </c>
      <c r="R6046">
        <v>23</v>
      </c>
      <c r="S6046" t="s">
        <v>39</v>
      </c>
      <c r="T6046">
        <v>40</v>
      </c>
      <c r="U6046">
        <v>10</v>
      </c>
      <c r="X6046" t="str">
        <f>VLOOKUP($S6046,Taxonomic!A:D,2,FALSE)</f>
        <v>haemulidae</v>
      </c>
      <c r="Y6046" t="str">
        <f>VLOOKUP(S6046,Taxonomic!A:D,3,FALSE)</f>
        <v>haemulon</v>
      </c>
      <c r="Z6046" t="str">
        <f>VLOOKUP(S6046,Taxonomic!A:D,4,FALSE)</f>
        <v>aurolineatum</v>
      </c>
    </row>
    <row r="6047" spans="1:26" x14ac:dyDescent="0.2">
      <c r="A6047" t="s">
        <v>30</v>
      </c>
      <c r="B6047" t="s">
        <v>215</v>
      </c>
      <c r="C6047" t="s">
        <v>197</v>
      </c>
      <c r="D6047">
        <v>2021</v>
      </c>
      <c r="E6047">
        <v>2</v>
      </c>
      <c r="F6047" s="8">
        <v>1</v>
      </c>
      <c r="G6047" t="s">
        <v>455</v>
      </c>
      <c r="H6047" t="s">
        <v>136</v>
      </c>
      <c r="I6047">
        <f>VLOOKUP(B6047,Information_sites!D:E,2,FALSE)</f>
        <v>-24.100999999999999</v>
      </c>
      <c r="J6047">
        <f>VLOOKUP(B6047,Information_sites!D:F,3,FALSE)</f>
        <v>-45.6997</v>
      </c>
      <c r="K6047">
        <v>25</v>
      </c>
      <c r="L6047">
        <v>144</v>
      </c>
      <c r="M6047">
        <v>40</v>
      </c>
      <c r="N6047">
        <v>6</v>
      </c>
      <c r="O6047">
        <v>12</v>
      </c>
      <c r="P6047" s="7">
        <v>0.66180555555555554</v>
      </c>
      <c r="Q6047" s="7">
        <v>0.66597222222222219</v>
      </c>
      <c r="R6047">
        <v>23</v>
      </c>
      <c r="S6047" t="s">
        <v>55</v>
      </c>
      <c r="T6047">
        <v>1</v>
      </c>
      <c r="U6047">
        <v>4</v>
      </c>
      <c r="X6047" t="str">
        <f>VLOOKUP($S6047,Taxonomic!A:D,2,FALSE)</f>
        <v>blenniidae</v>
      </c>
      <c r="Y6047" t="str">
        <f>VLOOKUP(S6047,Taxonomic!A:D,3,FALSE)</f>
        <v>parablennius</v>
      </c>
      <c r="Z6047" t="str">
        <f>VLOOKUP(S6047,Taxonomic!A:D,4,FALSE)</f>
        <v>pilicornis</v>
      </c>
    </row>
    <row r="6048" spans="1:26" x14ac:dyDescent="0.2">
      <c r="A6048" t="s">
        <v>30</v>
      </c>
      <c r="B6048" t="s">
        <v>215</v>
      </c>
      <c r="C6048" t="s">
        <v>197</v>
      </c>
      <c r="D6048">
        <v>2021</v>
      </c>
      <c r="E6048">
        <v>2</v>
      </c>
      <c r="F6048" s="8">
        <v>1</v>
      </c>
      <c r="G6048" t="s">
        <v>455</v>
      </c>
      <c r="H6048" t="s">
        <v>136</v>
      </c>
      <c r="I6048">
        <f>VLOOKUP(B6048,Information_sites!D:E,2,FALSE)</f>
        <v>-24.100999999999999</v>
      </c>
      <c r="J6048">
        <f>VLOOKUP(B6048,Information_sites!D:F,3,FALSE)</f>
        <v>-45.6997</v>
      </c>
      <c r="K6048">
        <v>25</v>
      </c>
      <c r="L6048">
        <v>144</v>
      </c>
      <c r="M6048">
        <v>40</v>
      </c>
      <c r="N6048">
        <v>6</v>
      </c>
      <c r="O6048">
        <v>12</v>
      </c>
      <c r="P6048" s="7">
        <v>0.66180555555555554</v>
      </c>
      <c r="Q6048" s="7">
        <v>0.66597222222222219</v>
      </c>
      <c r="R6048">
        <v>23</v>
      </c>
      <c r="S6048" t="s">
        <v>55</v>
      </c>
      <c r="T6048">
        <v>2</v>
      </c>
      <c r="U6048">
        <v>3</v>
      </c>
      <c r="X6048" t="str">
        <f>VLOOKUP($S6048,Taxonomic!A:D,2,FALSE)</f>
        <v>blenniidae</v>
      </c>
      <c r="Y6048" t="str">
        <f>VLOOKUP(S6048,Taxonomic!A:D,3,FALSE)</f>
        <v>parablennius</v>
      </c>
      <c r="Z6048" t="str">
        <f>VLOOKUP(S6048,Taxonomic!A:D,4,FALSE)</f>
        <v>pilicornis</v>
      </c>
    </row>
    <row r="6049" spans="1:26" x14ac:dyDescent="0.2">
      <c r="A6049" t="s">
        <v>30</v>
      </c>
      <c r="B6049" t="s">
        <v>215</v>
      </c>
      <c r="C6049" t="s">
        <v>197</v>
      </c>
      <c r="D6049">
        <v>2021</v>
      </c>
      <c r="E6049">
        <v>2</v>
      </c>
      <c r="F6049" s="8">
        <v>1</v>
      </c>
      <c r="G6049" t="s">
        <v>455</v>
      </c>
      <c r="H6049" t="s">
        <v>136</v>
      </c>
      <c r="I6049">
        <f>VLOOKUP(B6049,Information_sites!D:E,2,FALSE)</f>
        <v>-24.100999999999999</v>
      </c>
      <c r="J6049">
        <f>VLOOKUP(B6049,Information_sites!D:F,3,FALSE)</f>
        <v>-45.6997</v>
      </c>
      <c r="K6049">
        <v>25</v>
      </c>
      <c r="L6049">
        <v>144</v>
      </c>
      <c r="M6049">
        <v>40</v>
      </c>
      <c r="N6049">
        <v>6</v>
      </c>
      <c r="O6049">
        <v>12</v>
      </c>
      <c r="P6049" s="7">
        <v>0.66180555555555554</v>
      </c>
      <c r="Q6049" s="7">
        <v>0.66597222222222219</v>
      </c>
      <c r="R6049">
        <v>23</v>
      </c>
      <c r="S6049" t="s">
        <v>69</v>
      </c>
      <c r="T6049">
        <v>1</v>
      </c>
      <c r="U6049">
        <v>3</v>
      </c>
      <c r="X6049" t="str">
        <f>VLOOKUP($S6049,Taxonomic!A:D,2,FALSE)</f>
        <v>labrisomidae</v>
      </c>
      <c r="Y6049" t="str">
        <f>VLOOKUP(S6049,Taxonomic!A:D,3,FALSE)</f>
        <v>malacoctenus</v>
      </c>
      <c r="Z6049" t="str">
        <f>VLOOKUP(S6049,Taxonomic!A:D,4,FALSE)</f>
        <v>delalandii</v>
      </c>
    </row>
    <row r="6050" spans="1:26" x14ac:dyDescent="0.2">
      <c r="A6050" t="s">
        <v>30</v>
      </c>
      <c r="B6050" t="s">
        <v>215</v>
      </c>
      <c r="C6050" t="s">
        <v>197</v>
      </c>
      <c r="D6050">
        <v>2021</v>
      </c>
      <c r="E6050">
        <v>2</v>
      </c>
      <c r="F6050" s="8">
        <v>1</v>
      </c>
      <c r="G6050" t="s">
        <v>455</v>
      </c>
      <c r="H6050" t="s">
        <v>136</v>
      </c>
      <c r="I6050">
        <f>VLOOKUP(B6050,Information_sites!D:E,2,FALSE)</f>
        <v>-24.100999999999999</v>
      </c>
      <c r="J6050">
        <f>VLOOKUP(B6050,Information_sites!D:F,3,FALSE)</f>
        <v>-45.6997</v>
      </c>
      <c r="K6050">
        <v>26</v>
      </c>
      <c r="L6050">
        <v>145</v>
      </c>
      <c r="M6050">
        <v>40</v>
      </c>
      <c r="N6050">
        <v>7</v>
      </c>
      <c r="O6050">
        <v>12</v>
      </c>
      <c r="P6050" s="7">
        <v>0.66666666666666663</v>
      </c>
      <c r="Q6050" s="7">
        <v>0.67152777777777783</v>
      </c>
      <c r="R6050">
        <v>23</v>
      </c>
      <c r="S6050" t="s">
        <v>35</v>
      </c>
      <c r="T6050">
        <v>1</v>
      </c>
      <c r="U6050">
        <v>18</v>
      </c>
      <c r="X6050" t="str">
        <f>VLOOKUP($S6050,Taxonomic!A:D,2,FALSE)</f>
        <v>labridae</v>
      </c>
      <c r="Y6050" t="str">
        <f>VLOOKUP(S6050,Taxonomic!A:D,3,FALSE)</f>
        <v>bodianus</v>
      </c>
      <c r="Z6050" t="str">
        <f>VLOOKUP(S6050,Taxonomic!A:D,4,FALSE)</f>
        <v>rufus</v>
      </c>
    </row>
    <row r="6051" spans="1:26" x14ac:dyDescent="0.2">
      <c r="A6051" t="s">
        <v>30</v>
      </c>
      <c r="B6051" t="s">
        <v>215</v>
      </c>
      <c r="C6051" t="s">
        <v>197</v>
      </c>
      <c r="D6051">
        <v>2021</v>
      </c>
      <c r="E6051">
        <v>2</v>
      </c>
      <c r="F6051" s="8">
        <v>1</v>
      </c>
      <c r="G6051" t="s">
        <v>455</v>
      </c>
      <c r="H6051" t="s">
        <v>136</v>
      </c>
      <c r="I6051">
        <f>VLOOKUP(B6051,Information_sites!D:E,2,FALSE)</f>
        <v>-24.100999999999999</v>
      </c>
      <c r="J6051">
        <f>VLOOKUP(B6051,Information_sites!D:F,3,FALSE)</f>
        <v>-45.6997</v>
      </c>
      <c r="K6051">
        <v>26</v>
      </c>
      <c r="L6051">
        <v>145</v>
      </c>
      <c r="M6051">
        <v>40</v>
      </c>
      <c r="N6051">
        <v>7</v>
      </c>
      <c r="O6051">
        <v>12</v>
      </c>
      <c r="P6051" s="7">
        <v>0.66666666666666663</v>
      </c>
      <c r="Q6051" s="7">
        <v>0.67152777777777783</v>
      </c>
      <c r="R6051">
        <v>23</v>
      </c>
      <c r="S6051" t="s">
        <v>35</v>
      </c>
      <c r="T6051">
        <v>1</v>
      </c>
      <c r="U6051">
        <v>40</v>
      </c>
      <c r="X6051" t="str">
        <f>VLOOKUP($S6051,Taxonomic!A:D,2,FALSE)</f>
        <v>labridae</v>
      </c>
      <c r="Y6051" t="str">
        <f>VLOOKUP(S6051,Taxonomic!A:D,3,FALSE)</f>
        <v>bodianus</v>
      </c>
      <c r="Z6051" t="str">
        <f>VLOOKUP(S6051,Taxonomic!A:D,4,FALSE)</f>
        <v>rufus</v>
      </c>
    </row>
    <row r="6052" spans="1:26" x14ac:dyDescent="0.2">
      <c r="A6052" t="s">
        <v>30</v>
      </c>
      <c r="B6052" t="s">
        <v>215</v>
      </c>
      <c r="C6052" t="s">
        <v>197</v>
      </c>
      <c r="D6052">
        <v>2021</v>
      </c>
      <c r="E6052">
        <v>2</v>
      </c>
      <c r="F6052" s="8">
        <v>1</v>
      </c>
      <c r="G6052" t="s">
        <v>455</v>
      </c>
      <c r="H6052" t="s">
        <v>136</v>
      </c>
      <c r="I6052">
        <f>VLOOKUP(B6052,Information_sites!D:E,2,FALSE)</f>
        <v>-24.100999999999999</v>
      </c>
      <c r="J6052">
        <f>VLOOKUP(B6052,Information_sites!D:F,3,FALSE)</f>
        <v>-45.6997</v>
      </c>
      <c r="K6052">
        <v>26</v>
      </c>
      <c r="L6052">
        <v>145</v>
      </c>
      <c r="M6052">
        <v>40</v>
      </c>
      <c r="N6052">
        <v>7</v>
      </c>
      <c r="O6052">
        <v>12</v>
      </c>
      <c r="P6052" s="7">
        <v>0.66666666666666663</v>
      </c>
      <c r="Q6052" s="7">
        <v>0.67152777777777783</v>
      </c>
      <c r="R6052">
        <v>23</v>
      </c>
      <c r="S6052" t="s">
        <v>34</v>
      </c>
      <c r="T6052">
        <v>1</v>
      </c>
      <c r="U6052">
        <v>22</v>
      </c>
      <c r="X6052" t="str">
        <f>VLOOKUP($S6052,Taxonomic!A:D,2,FALSE)</f>
        <v>labridae</v>
      </c>
      <c r="Y6052" t="str">
        <f>VLOOKUP(S6052,Taxonomic!A:D,3,FALSE)</f>
        <v>bodianus</v>
      </c>
      <c r="Z6052" t="str">
        <f>VLOOKUP(S6052,Taxonomic!A:D,4,FALSE)</f>
        <v>pulchellus</v>
      </c>
    </row>
    <row r="6053" spans="1:26" x14ac:dyDescent="0.2">
      <c r="A6053" t="s">
        <v>30</v>
      </c>
      <c r="B6053" t="s">
        <v>215</v>
      </c>
      <c r="C6053" t="s">
        <v>197</v>
      </c>
      <c r="D6053">
        <v>2021</v>
      </c>
      <c r="E6053">
        <v>2</v>
      </c>
      <c r="F6053" s="8">
        <v>1</v>
      </c>
      <c r="G6053" t="s">
        <v>455</v>
      </c>
      <c r="H6053" t="s">
        <v>136</v>
      </c>
      <c r="I6053">
        <f>VLOOKUP(B6053,Information_sites!D:E,2,FALSE)</f>
        <v>-24.100999999999999</v>
      </c>
      <c r="J6053">
        <f>VLOOKUP(B6053,Information_sites!D:F,3,FALSE)</f>
        <v>-45.6997</v>
      </c>
      <c r="K6053">
        <v>26</v>
      </c>
      <c r="L6053">
        <v>145</v>
      </c>
      <c r="M6053">
        <v>40</v>
      </c>
      <c r="N6053">
        <v>7</v>
      </c>
      <c r="O6053">
        <v>12</v>
      </c>
      <c r="P6053" s="7">
        <v>0.66666666666666663</v>
      </c>
      <c r="Q6053" s="7">
        <v>0.67152777777777783</v>
      </c>
      <c r="R6053">
        <v>23</v>
      </c>
      <c r="S6053" t="s">
        <v>34</v>
      </c>
      <c r="T6053">
        <v>1</v>
      </c>
      <c r="U6053">
        <v>12</v>
      </c>
      <c r="X6053" t="str">
        <f>VLOOKUP($S6053,Taxonomic!A:D,2,FALSE)</f>
        <v>labridae</v>
      </c>
      <c r="Y6053" t="str">
        <f>VLOOKUP(S6053,Taxonomic!A:D,3,FALSE)</f>
        <v>bodianus</v>
      </c>
      <c r="Z6053" t="str">
        <f>VLOOKUP(S6053,Taxonomic!A:D,4,FALSE)</f>
        <v>pulchellus</v>
      </c>
    </row>
    <row r="6054" spans="1:26" x14ac:dyDescent="0.2">
      <c r="A6054" t="s">
        <v>30</v>
      </c>
      <c r="B6054" t="s">
        <v>215</v>
      </c>
      <c r="C6054" t="s">
        <v>197</v>
      </c>
      <c r="D6054">
        <v>2021</v>
      </c>
      <c r="E6054">
        <v>2</v>
      </c>
      <c r="F6054" s="8">
        <v>1</v>
      </c>
      <c r="G6054" t="s">
        <v>455</v>
      </c>
      <c r="H6054" t="s">
        <v>136</v>
      </c>
      <c r="I6054">
        <f>VLOOKUP(B6054,Information_sites!D:E,2,FALSE)</f>
        <v>-24.100999999999999</v>
      </c>
      <c r="J6054">
        <f>VLOOKUP(B6054,Information_sites!D:F,3,FALSE)</f>
        <v>-45.6997</v>
      </c>
      <c r="K6054">
        <v>26</v>
      </c>
      <c r="L6054">
        <v>145</v>
      </c>
      <c r="M6054">
        <v>40</v>
      </c>
      <c r="N6054">
        <v>7</v>
      </c>
      <c r="O6054">
        <v>12</v>
      </c>
      <c r="P6054" s="7">
        <v>0.66666666666666663</v>
      </c>
      <c r="Q6054" s="7">
        <v>0.67152777777777783</v>
      </c>
      <c r="R6054">
        <v>23</v>
      </c>
      <c r="S6054" t="s">
        <v>33</v>
      </c>
      <c r="T6054">
        <v>10</v>
      </c>
      <c r="U6054">
        <v>12</v>
      </c>
      <c r="X6054" t="str">
        <f>VLOOKUP($S6054,Taxonomic!A:D,2,FALSE)</f>
        <v>pomacentridae</v>
      </c>
      <c r="Y6054" t="str">
        <f>VLOOKUP(S6054,Taxonomic!A:D,3,FALSE)</f>
        <v>abudefduf</v>
      </c>
      <c r="Z6054" t="str">
        <f>VLOOKUP(S6054,Taxonomic!A:D,4,FALSE)</f>
        <v>saxatilis</v>
      </c>
    </row>
    <row r="6055" spans="1:26" x14ac:dyDescent="0.2">
      <c r="A6055" t="s">
        <v>30</v>
      </c>
      <c r="B6055" t="s">
        <v>215</v>
      </c>
      <c r="C6055" t="s">
        <v>197</v>
      </c>
      <c r="D6055">
        <v>2021</v>
      </c>
      <c r="E6055">
        <v>2</v>
      </c>
      <c r="F6055" s="8">
        <v>1</v>
      </c>
      <c r="G6055" t="s">
        <v>455</v>
      </c>
      <c r="H6055" t="s">
        <v>136</v>
      </c>
      <c r="I6055">
        <f>VLOOKUP(B6055,Information_sites!D:E,2,FALSE)</f>
        <v>-24.100999999999999</v>
      </c>
      <c r="J6055">
        <f>VLOOKUP(B6055,Information_sites!D:F,3,FALSE)</f>
        <v>-45.6997</v>
      </c>
      <c r="K6055">
        <v>26</v>
      </c>
      <c r="L6055">
        <v>145</v>
      </c>
      <c r="M6055">
        <v>40</v>
      </c>
      <c r="N6055">
        <v>7</v>
      </c>
      <c r="O6055">
        <v>12</v>
      </c>
      <c r="P6055" s="7">
        <v>0.66666666666666663</v>
      </c>
      <c r="Q6055" s="7">
        <v>0.67152777777777783</v>
      </c>
      <c r="R6055">
        <v>23</v>
      </c>
      <c r="S6055" t="s">
        <v>33</v>
      </c>
      <c r="T6055">
        <v>8</v>
      </c>
      <c r="U6055">
        <v>15</v>
      </c>
      <c r="X6055" t="str">
        <f>VLOOKUP($S6055,Taxonomic!A:D,2,FALSE)</f>
        <v>pomacentridae</v>
      </c>
      <c r="Y6055" t="str">
        <f>VLOOKUP(S6055,Taxonomic!A:D,3,FALSE)</f>
        <v>abudefduf</v>
      </c>
      <c r="Z6055" t="str">
        <f>VLOOKUP(S6055,Taxonomic!A:D,4,FALSE)</f>
        <v>saxatilis</v>
      </c>
    </row>
    <row r="6056" spans="1:26" x14ac:dyDescent="0.2">
      <c r="A6056" t="s">
        <v>30</v>
      </c>
      <c r="B6056" t="s">
        <v>215</v>
      </c>
      <c r="C6056" t="s">
        <v>197</v>
      </c>
      <c r="D6056">
        <v>2021</v>
      </c>
      <c r="E6056">
        <v>2</v>
      </c>
      <c r="F6056" s="8">
        <v>1</v>
      </c>
      <c r="G6056" t="s">
        <v>455</v>
      </c>
      <c r="H6056" t="s">
        <v>136</v>
      </c>
      <c r="I6056">
        <f>VLOOKUP(B6056,Information_sites!D:E,2,FALSE)</f>
        <v>-24.100999999999999</v>
      </c>
      <c r="J6056">
        <f>VLOOKUP(B6056,Information_sites!D:F,3,FALSE)</f>
        <v>-45.6997</v>
      </c>
      <c r="K6056">
        <v>26</v>
      </c>
      <c r="L6056">
        <v>145</v>
      </c>
      <c r="M6056">
        <v>40</v>
      </c>
      <c r="N6056">
        <v>7</v>
      </c>
      <c r="O6056">
        <v>12</v>
      </c>
      <c r="P6056" s="7">
        <v>0.66666666666666663</v>
      </c>
      <c r="Q6056" s="7">
        <v>0.67152777777777783</v>
      </c>
      <c r="R6056">
        <v>23</v>
      </c>
      <c r="S6056" t="s">
        <v>33</v>
      </c>
      <c r="T6056">
        <v>4</v>
      </c>
      <c r="U6056">
        <v>10</v>
      </c>
      <c r="X6056" t="str">
        <f>VLOOKUP($S6056,Taxonomic!A:D,2,FALSE)</f>
        <v>pomacentridae</v>
      </c>
      <c r="Y6056" t="str">
        <f>VLOOKUP(S6056,Taxonomic!A:D,3,FALSE)</f>
        <v>abudefduf</v>
      </c>
      <c r="Z6056" t="str">
        <f>VLOOKUP(S6056,Taxonomic!A:D,4,FALSE)</f>
        <v>saxatilis</v>
      </c>
    </row>
    <row r="6057" spans="1:26" x14ac:dyDescent="0.2">
      <c r="A6057" t="s">
        <v>30</v>
      </c>
      <c r="B6057" t="s">
        <v>215</v>
      </c>
      <c r="C6057" t="s">
        <v>197</v>
      </c>
      <c r="D6057">
        <v>2021</v>
      </c>
      <c r="E6057">
        <v>2</v>
      </c>
      <c r="F6057" s="8">
        <v>1</v>
      </c>
      <c r="G6057" t="s">
        <v>455</v>
      </c>
      <c r="H6057" t="s">
        <v>136</v>
      </c>
      <c r="I6057">
        <f>VLOOKUP(B6057,Information_sites!D:E,2,FALSE)</f>
        <v>-24.100999999999999</v>
      </c>
      <c r="J6057">
        <f>VLOOKUP(B6057,Information_sites!D:F,3,FALSE)</f>
        <v>-45.6997</v>
      </c>
      <c r="K6057">
        <v>26</v>
      </c>
      <c r="L6057">
        <v>145</v>
      </c>
      <c r="M6057">
        <v>40</v>
      </c>
      <c r="N6057">
        <v>7</v>
      </c>
      <c r="O6057">
        <v>12</v>
      </c>
      <c r="P6057" s="7">
        <v>0.66666666666666663</v>
      </c>
      <c r="Q6057" s="7">
        <v>0.67152777777777783</v>
      </c>
      <c r="R6057">
        <v>23</v>
      </c>
      <c r="S6057" t="s">
        <v>39</v>
      </c>
      <c r="T6057">
        <v>12</v>
      </c>
      <c r="U6057">
        <v>10</v>
      </c>
      <c r="X6057" t="str">
        <f>VLOOKUP($S6057,Taxonomic!A:D,2,FALSE)</f>
        <v>haemulidae</v>
      </c>
      <c r="Y6057" t="str">
        <f>VLOOKUP(S6057,Taxonomic!A:D,3,FALSE)</f>
        <v>haemulon</v>
      </c>
      <c r="Z6057" t="str">
        <f>VLOOKUP(S6057,Taxonomic!A:D,4,FALSE)</f>
        <v>aurolineatum</v>
      </c>
    </row>
    <row r="6058" spans="1:26" x14ac:dyDescent="0.2">
      <c r="A6058" t="s">
        <v>30</v>
      </c>
      <c r="B6058" t="s">
        <v>215</v>
      </c>
      <c r="C6058" t="s">
        <v>197</v>
      </c>
      <c r="D6058">
        <v>2021</v>
      </c>
      <c r="E6058">
        <v>2</v>
      </c>
      <c r="F6058" s="8">
        <v>1</v>
      </c>
      <c r="G6058" t="s">
        <v>455</v>
      </c>
      <c r="H6058" t="s">
        <v>136</v>
      </c>
      <c r="I6058">
        <f>VLOOKUP(B6058,Information_sites!D:E,2,FALSE)</f>
        <v>-24.100999999999999</v>
      </c>
      <c r="J6058">
        <f>VLOOKUP(B6058,Information_sites!D:F,3,FALSE)</f>
        <v>-45.6997</v>
      </c>
      <c r="K6058">
        <v>26</v>
      </c>
      <c r="L6058">
        <v>145</v>
      </c>
      <c r="M6058">
        <v>40</v>
      </c>
      <c r="N6058">
        <v>7</v>
      </c>
      <c r="O6058">
        <v>12</v>
      </c>
      <c r="P6058" s="7">
        <v>0.66666666666666663</v>
      </c>
      <c r="Q6058" s="7">
        <v>0.67152777777777783</v>
      </c>
      <c r="R6058">
        <v>23</v>
      </c>
      <c r="S6058" t="s">
        <v>39</v>
      </c>
      <c r="T6058">
        <v>10</v>
      </c>
      <c r="U6058">
        <v>14</v>
      </c>
      <c r="X6058" t="str">
        <f>VLOOKUP($S6058,Taxonomic!A:D,2,FALSE)</f>
        <v>haemulidae</v>
      </c>
      <c r="Y6058" t="str">
        <f>VLOOKUP(S6058,Taxonomic!A:D,3,FALSE)</f>
        <v>haemulon</v>
      </c>
      <c r="Z6058" t="str">
        <f>VLOOKUP(S6058,Taxonomic!A:D,4,FALSE)</f>
        <v>aurolineatum</v>
      </c>
    </row>
    <row r="6059" spans="1:26" x14ac:dyDescent="0.2">
      <c r="A6059" t="s">
        <v>30</v>
      </c>
      <c r="B6059" t="s">
        <v>215</v>
      </c>
      <c r="C6059" t="s">
        <v>197</v>
      </c>
      <c r="D6059">
        <v>2021</v>
      </c>
      <c r="E6059">
        <v>2</v>
      </c>
      <c r="F6059" s="8">
        <v>1</v>
      </c>
      <c r="G6059" t="s">
        <v>455</v>
      </c>
      <c r="H6059" t="s">
        <v>136</v>
      </c>
      <c r="I6059">
        <f>VLOOKUP(B6059,Information_sites!D:E,2,FALSE)</f>
        <v>-24.100999999999999</v>
      </c>
      <c r="J6059">
        <f>VLOOKUP(B6059,Information_sites!D:F,3,FALSE)</f>
        <v>-45.6997</v>
      </c>
      <c r="K6059">
        <v>26</v>
      </c>
      <c r="L6059">
        <v>145</v>
      </c>
      <c r="M6059">
        <v>40</v>
      </c>
      <c r="N6059">
        <v>7</v>
      </c>
      <c r="O6059">
        <v>12</v>
      </c>
      <c r="P6059" s="7">
        <v>0.66666666666666663</v>
      </c>
      <c r="Q6059" s="7">
        <v>0.67152777777777783</v>
      </c>
      <c r="R6059">
        <v>23</v>
      </c>
      <c r="S6059" t="s">
        <v>39</v>
      </c>
      <c r="T6059">
        <v>50</v>
      </c>
      <c r="U6059">
        <v>7</v>
      </c>
      <c r="X6059" t="str">
        <f>VLOOKUP($S6059,Taxonomic!A:D,2,FALSE)</f>
        <v>haemulidae</v>
      </c>
      <c r="Y6059" t="str">
        <f>VLOOKUP(S6059,Taxonomic!A:D,3,FALSE)</f>
        <v>haemulon</v>
      </c>
      <c r="Z6059" t="str">
        <f>VLOOKUP(S6059,Taxonomic!A:D,4,FALSE)</f>
        <v>aurolineatum</v>
      </c>
    </row>
    <row r="6060" spans="1:26" x14ac:dyDescent="0.2">
      <c r="A6060" t="s">
        <v>30</v>
      </c>
      <c r="B6060" t="s">
        <v>215</v>
      </c>
      <c r="C6060" t="s">
        <v>197</v>
      </c>
      <c r="D6060">
        <v>2021</v>
      </c>
      <c r="E6060">
        <v>2</v>
      </c>
      <c r="F6060" s="8">
        <v>1</v>
      </c>
      <c r="G6060" t="s">
        <v>455</v>
      </c>
      <c r="H6060" t="s">
        <v>136</v>
      </c>
      <c r="I6060">
        <f>VLOOKUP(B6060,Information_sites!D:E,2,FALSE)</f>
        <v>-24.100999999999999</v>
      </c>
      <c r="J6060">
        <f>VLOOKUP(B6060,Information_sites!D:F,3,FALSE)</f>
        <v>-45.6997</v>
      </c>
      <c r="K6060">
        <v>26</v>
      </c>
      <c r="L6060">
        <v>145</v>
      </c>
      <c r="M6060">
        <v>40</v>
      </c>
      <c r="N6060">
        <v>7</v>
      </c>
      <c r="O6060">
        <v>12</v>
      </c>
      <c r="P6060" s="7">
        <v>0.66666666666666663</v>
      </c>
      <c r="Q6060" s="7">
        <v>0.67152777777777783</v>
      </c>
      <c r="R6060">
        <v>23</v>
      </c>
      <c r="S6060" t="s">
        <v>40</v>
      </c>
      <c r="T6060">
        <v>1</v>
      </c>
      <c r="U6060">
        <v>15</v>
      </c>
      <c r="X6060" t="str">
        <f>VLOOKUP($S6060,Taxonomic!A:D,2,FALSE)</f>
        <v>labridae</v>
      </c>
      <c r="Y6060" t="str">
        <f>VLOOKUP(S6060,Taxonomic!A:D,3,FALSE)</f>
        <v>halichoeres</v>
      </c>
      <c r="Z6060" t="str">
        <f>VLOOKUP(S6060,Taxonomic!A:D,4,FALSE)</f>
        <v>poeyi</v>
      </c>
    </row>
    <row r="6061" spans="1:26" x14ac:dyDescent="0.2">
      <c r="A6061" t="s">
        <v>30</v>
      </c>
      <c r="B6061" t="s">
        <v>215</v>
      </c>
      <c r="C6061" t="s">
        <v>197</v>
      </c>
      <c r="D6061">
        <v>2021</v>
      </c>
      <c r="E6061">
        <v>2</v>
      </c>
      <c r="F6061" s="8">
        <v>1</v>
      </c>
      <c r="G6061" t="s">
        <v>455</v>
      </c>
      <c r="H6061" t="s">
        <v>136</v>
      </c>
      <c r="I6061">
        <f>VLOOKUP(B6061,Information_sites!D:E,2,FALSE)</f>
        <v>-24.100999999999999</v>
      </c>
      <c r="J6061">
        <f>VLOOKUP(B6061,Information_sites!D:F,3,FALSE)</f>
        <v>-45.6997</v>
      </c>
      <c r="K6061">
        <v>26</v>
      </c>
      <c r="L6061">
        <v>145</v>
      </c>
      <c r="M6061">
        <v>40</v>
      </c>
      <c r="N6061">
        <v>7</v>
      </c>
      <c r="O6061">
        <v>12</v>
      </c>
      <c r="P6061" s="7">
        <v>0.66666666666666663</v>
      </c>
      <c r="Q6061" s="7">
        <v>0.67152777777777783</v>
      </c>
      <c r="R6061">
        <v>23</v>
      </c>
      <c r="S6061" t="s">
        <v>63</v>
      </c>
      <c r="T6061">
        <v>1</v>
      </c>
      <c r="U6061">
        <v>32</v>
      </c>
      <c r="X6061" t="str">
        <f>VLOOKUP($S6061,Taxonomic!A:D,2,FALSE)</f>
        <v>haemulidae</v>
      </c>
      <c r="Y6061" t="str">
        <f>VLOOKUP(S6061,Taxonomic!A:D,3,FALSE)</f>
        <v>haemulon</v>
      </c>
      <c r="Z6061" t="str">
        <f>VLOOKUP(S6061,Taxonomic!A:D,4,FALSE)</f>
        <v>plumierii</v>
      </c>
    </row>
    <row r="6062" spans="1:26" x14ac:dyDescent="0.2">
      <c r="A6062" t="s">
        <v>30</v>
      </c>
      <c r="B6062" t="s">
        <v>215</v>
      </c>
      <c r="C6062" t="s">
        <v>197</v>
      </c>
      <c r="D6062">
        <v>2021</v>
      </c>
      <c r="E6062">
        <v>2</v>
      </c>
      <c r="F6062" s="8">
        <v>1</v>
      </c>
      <c r="G6062" t="s">
        <v>455</v>
      </c>
      <c r="H6062" t="s">
        <v>136</v>
      </c>
      <c r="I6062">
        <f>VLOOKUP(B6062,Information_sites!D:E,2,FALSE)</f>
        <v>-24.100999999999999</v>
      </c>
      <c r="J6062">
        <f>VLOOKUP(B6062,Information_sites!D:F,3,FALSE)</f>
        <v>-45.6997</v>
      </c>
      <c r="K6062">
        <v>26</v>
      </c>
      <c r="L6062">
        <v>145</v>
      </c>
      <c r="M6062">
        <v>40</v>
      </c>
      <c r="N6062">
        <v>7</v>
      </c>
      <c r="O6062">
        <v>12</v>
      </c>
      <c r="P6062" s="7">
        <v>0.66666666666666663</v>
      </c>
      <c r="Q6062" s="7">
        <v>0.67152777777777783</v>
      </c>
      <c r="R6062">
        <v>23</v>
      </c>
      <c r="S6062" t="s">
        <v>41</v>
      </c>
      <c r="T6062">
        <v>1</v>
      </c>
      <c r="U6062">
        <v>27</v>
      </c>
      <c r="X6062" t="str">
        <f>VLOOKUP($S6062,Taxonomic!A:D,2,FALSE)</f>
        <v>holocentridae</v>
      </c>
      <c r="Y6062" t="str">
        <f>VLOOKUP(S6062,Taxonomic!A:D,3,FALSE)</f>
        <v>holocentrus</v>
      </c>
      <c r="Z6062" t="str">
        <f>VLOOKUP(S6062,Taxonomic!A:D,4,FALSE)</f>
        <v>adscensionis</v>
      </c>
    </row>
    <row r="6063" spans="1:26" x14ac:dyDescent="0.2">
      <c r="A6063" t="s">
        <v>30</v>
      </c>
      <c r="B6063" t="s">
        <v>215</v>
      </c>
      <c r="C6063" t="s">
        <v>197</v>
      </c>
      <c r="D6063">
        <v>2021</v>
      </c>
      <c r="E6063">
        <v>2</v>
      </c>
      <c r="F6063" s="8">
        <v>1</v>
      </c>
      <c r="G6063" t="s">
        <v>455</v>
      </c>
      <c r="H6063" t="s">
        <v>136</v>
      </c>
      <c r="I6063">
        <f>VLOOKUP(B6063,Information_sites!D:E,2,FALSE)</f>
        <v>-24.100999999999999</v>
      </c>
      <c r="J6063">
        <f>VLOOKUP(B6063,Information_sites!D:F,3,FALSE)</f>
        <v>-45.6997</v>
      </c>
      <c r="K6063">
        <v>26</v>
      </c>
      <c r="L6063">
        <v>145</v>
      </c>
      <c r="M6063">
        <v>40</v>
      </c>
      <c r="N6063">
        <v>7</v>
      </c>
      <c r="O6063">
        <v>12</v>
      </c>
      <c r="P6063" s="7">
        <v>0.66666666666666663</v>
      </c>
      <c r="Q6063" s="7">
        <v>0.67152777777777783</v>
      </c>
      <c r="R6063">
        <v>23</v>
      </c>
      <c r="S6063" t="s">
        <v>41</v>
      </c>
      <c r="T6063">
        <v>2</v>
      </c>
      <c r="U6063">
        <v>20</v>
      </c>
      <c r="X6063" t="str">
        <f>VLOOKUP($S6063,Taxonomic!A:D,2,FALSE)</f>
        <v>holocentridae</v>
      </c>
      <c r="Y6063" t="str">
        <f>VLOOKUP(S6063,Taxonomic!A:D,3,FALSE)</f>
        <v>holocentrus</v>
      </c>
      <c r="Z6063" t="str">
        <f>VLOOKUP(S6063,Taxonomic!A:D,4,FALSE)</f>
        <v>adscensionis</v>
      </c>
    </row>
    <row r="6064" spans="1:26" x14ac:dyDescent="0.2">
      <c r="A6064" t="s">
        <v>30</v>
      </c>
      <c r="B6064" t="s">
        <v>215</v>
      </c>
      <c r="C6064" t="s">
        <v>197</v>
      </c>
      <c r="D6064">
        <v>2021</v>
      </c>
      <c r="E6064">
        <v>2</v>
      </c>
      <c r="F6064" s="8">
        <v>1</v>
      </c>
      <c r="G6064" t="s">
        <v>455</v>
      </c>
      <c r="H6064" t="s">
        <v>136</v>
      </c>
      <c r="I6064">
        <f>VLOOKUP(B6064,Information_sites!D:E,2,FALSE)</f>
        <v>-24.100999999999999</v>
      </c>
      <c r="J6064">
        <f>VLOOKUP(B6064,Information_sites!D:F,3,FALSE)</f>
        <v>-45.6997</v>
      </c>
      <c r="K6064">
        <v>26</v>
      </c>
      <c r="L6064">
        <v>145</v>
      </c>
      <c r="M6064">
        <v>40</v>
      </c>
      <c r="N6064">
        <v>7</v>
      </c>
      <c r="O6064">
        <v>12</v>
      </c>
      <c r="P6064" s="7">
        <v>0.66666666666666663</v>
      </c>
      <c r="Q6064" s="7">
        <v>0.67152777777777783</v>
      </c>
      <c r="R6064">
        <v>23</v>
      </c>
      <c r="S6064" t="s">
        <v>41</v>
      </c>
      <c r="T6064">
        <v>1</v>
      </c>
      <c r="U6064">
        <v>30</v>
      </c>
      <c r="X6064" t="str">
        <f>VLOOKUP($S6064,Taxonomic!A:D,2,FALSE)</f>
        <v>holocentridae</v>
      </c>
      <c r="Y6064" t="str">
        <f>VLOOKUP(S6064,Taxonomic!A:D,3,FALSE)</f>
        <v>holocentrus</v>
      </c>
      <c r="Z6064" t="str">
        <f>VLOOKUP(S6064,Taxonomic!A:D,4,FALSE)</f>
        <v>adscensionis</v>
      </c>
    </row>
    <row r="6065" spans="1:26" x14ac:dyDescent="0.2">
      <c r="A6065" t="s">
        <v>30</v>
      </c>
      <c r="B6065" t="s">
        <v>215</v>
      </c>
      <c r="C6065" t="s">
        <v>197</v>
      </c>
      <c r="D6065">
        <v>2021</v>
      </c>
      <c r="E6065">
        <v>2</v>
      </c>
      <c r="F6065" s="8">
        <v>1</v>
      </c>
      <c r="G6065" t="s">
        <v>455</v>
      </c>
      <c r="H6065" t="s">
        <v>136</v>
      </c>
      <c r="I6065">
        <f>VLOOKUP(B6065,Information_sites!D:E,2,FALSE)</f>
        <v>-24.100999999999999</v>
      </c>
      <c r="J6065">
        <f>VLOOKUP(B6065,Information_sites!D:F,3,FALSE)</f>
        <v>-45.6997</v>
      </c>
      <c r="K6065">
        <v>26</v>
      </c>
      <c r="L6065">
        <v>145</v>
      </c>
      <c r="M6065">
        <v>40</v>
      </c>
      <c r="N6065">
        <v>7</v>
      </c>
      <c r="O6065">
        <v>12</v>
      </c>
      <c r="P6065" s="7">
        <v>0.66666666666666663</v>
      </c>
      <c r="Q6065" s="7">
        <v>0.67152777777777783</v>
      </c>
      <c r="R6065">
        <v>23</v>
      </c>
      <c r="S6065" t="s">
        <v>41</v>
      </c>
      <c r="T6065">
        <v>1</v>
      </c>
      <c r="U6065">
        <v>37</v>
      </c>
      <c r="X6065" t="str">
        <f>VLOOKUP($S6065,Taxonomic!A:D,2,FALSE)</f>
        <v>holocentridae</v>
      </c>
      <c r="Y6065" t="str">
        <f>VLOOKUP(S6065,Taxonomic!A:D,3,FALSE)</f>
        <v>holocentrus</v>
      </c>
      <c r="Z6065" t="str">
        <f>VLOOKUP(S6065,Taxonomic!A:D,4,FALSE)</f>
        <v>adscensionis</v>
      </c>
    </row>
    <row r="6066" spans="1:26" x14ac:dyDescent="0.2">
      <c r="A6066" t="s">
        <v>30</v>
      </c>
      <c r="B6066" t="s">
        <v>215</v>
      </c>
      <c r="C6066" t="s">
        <v>197</v>
      </c>
      <c r="D6066">
        <v>2021</v>
      </c>
      <c r="E6066">
        <v>2</v>
      </c>
      <c r="F6066" s="8">
        <v>1</v>
      </c>
      <c r="G6066" t="s">
        <v>455</v>
      </c>
      <c r="H6066" t="s">
        <v>136</v>
      </c>
      <c r="I6066">
        <f>VLOOKUP(B6066,Information_sites!D:E,2,FALSE)</f>
        <v>-24.100999999999999</v>
      </c>
      <c r="J6066">
        <f>VLOOKUP(B6066,Information_sites!D:F,3,FALSE)</f>
        <v>-45.6997</v>
      </c>
      <c r="K6066">
        <v>26</v>
      </c>
      <c r="L6066">
        <v>145</v>
      </c>
      <c r="M6066">
        <v>40</v>
      </c>
      <c r="N6066">
        <v>7</v>
      </c>
      <c r="O6066">
        <v>12</v>
      </c>
      <c r="P6066" s="7">
        <v>0.66666666666666663</v>
      </c>
      <c r="Q6066" s="7">
        <v>0.67152777777777783</v>
      </c>
      <c r="R6066">
        <v>23</v>
      </c>
      <c r="S6066" t="s">
        <v>125</v>
      </c>
      <c r="T6066">
        <v>1</v>
      </c>
      <c r="U6066">
        <v>20</v>
      </c>
      <c r="X6066" t="str">
        <f>VLOOKUP($S6066,Taxonomic!A:D,2,FALSE)</f>
        <v>mullidae</v>
      </c>
      <c r="Y6066" t="str">
        <f>VLOOKUP(S6066,Taxonomic!A:D,3,FALSE)</f>
        <v>pseudupeneus</v>
      </c>
      <c r="Z6066" t="str">
        <f>VLOOKUP(S6066,Taxonomic!A:D,4,FALSE)</f>
        <v>maculatus</v>
      </c>
    </row>
    <row r="6067" spans="1:26" x14ac:dyDescent="0.2">
      <c r="A6067" t="s">
        <v>30</v>
      </c>
      <c r="B6067" t="s">
        <v>215</v>
      </c>
      <c r="C6067" t="s">
        <v>197</v>
      </c>
      <c r="D6067">
        <v>2021</v>
      </c>
      <c r="E6067">
        <v>2</v>
      </c>
      <c r="F6067" s="8">
        <v>1</v>
      </c>
      <c r="G6067" t="s">
        <v>455</v>
      </c>
      <c r="H6067" t="s">
        <v>136</v>
      </c>
      <c r="I6067">
        <f>VLOOKUP(B6067,Information_sites!D:E,2,FALSE)</f>
        <v>-24.100999999999999</v>
      </c>
      <c r="J6067">
        <f>VLOOKUP(B6067,Information_sites!D:F,3,FALSE)</f>
        <v>-45.6997</v>
      </c>
      <c r="K6067">
        <v>26</v>
      </c>
      <c r="L6067">
        <v>145</v>
      </c>
      <c r="M6067">
        <v>40</v>
      </c>
      <c r="N6067">
        <v>7</v>
      </c>
      <c r="O6067">
        <v>12</v>
      </c>
      <c r="P6067" s="7">
        <v>0.66666666666666663</v>
      </c>
      <c r="Q6067" s="7">
        <v>0.67152777777777783</v>
      </c>
      <c r="R6067">
        <v>23</v>
      </c>
      <c r="S6067" t="s">
        <v>125</v>
      </c>
      <c r="T6067">
        <v>3</v>
      </c>
      <c r="U6067">
        <v>15</v>
      </c>
      <c r="X6067" t="str">
        <f>VLOOKUP($S6067,Taxonomic!A:D,2,FALSE)</f>
        <v>mullidae</v>
      </c>
      <c r="Y6067" t="str">
        <f>VLOOKUP(S6067,Taxonomic!A:D,3,FALSE)</f>
        <v>pseudupeneus</v>
      </c>
      <c r="Z6067" t="str">
        <f>VLOOKUP(S6067,Taxonomic!A:D,4,FALSE)</f>
        <v>maculatus</v>
      </c>
    </row>
    <row r="6068" spans="1:26" x14ac:dyDescent="0.2">
      <c r="A6068" t="s">
        <v>30</v>
      </c>
      <c r="B6068" t="s">
        <v>215</v>
      </c>
      <c r="C6068" t="s">
        <v>197</v>
      </c>
      <c r="D6068">
        <v>2021</v>
      </c>
      <c r="E6068">
        <v>2</v>
      </c>
      <c r="F6068" s="8">
        <v>1</v>
      </c>
      <c r="G6068" t="s">
        <v>455</v>
      </c>
      <c r="H6068" t="s">
        <v>136</v>
      </c>
      <c r="I6068">
        <f>VLOOKUP(B6068,Information_sites!D:E,2,FALSE)</f>
        <v>-24.100999999999999</v>
      </c>
      <c r="J6068">
        <f>VLOOKUP(B6068,Information_sites!D:F,3,FALSE)</f>
        <v>-45.6997</v>
      </c>
      <c r="K6068">
        <v>26</v>
      </c>
      <c r="L6068">
        <v>145</v>
      </c>
      <c r="M6068">
        <v>40</v>
      </c>
      <c r="N6068">
        <v>7</v>
      </c>
      <c r="O6068">
        <v>12</v>
      </c>
      <c r="P6068" s="7">
        <v>0.66666666666666663</v>
      </c>
      <c r="Q6068" s="7">
        <v>0.67152777777777783</v>
      </c>
      <c r="R6068">
        <v>23</v>
      </c>
      <c r="S6068" t="s">
        <v>125</v>
      </c>
      <c r="T6068">
        <v>4</v>
      </c>
      <c r="U6068">
        <v>12</v>
      </c>
      <c r="X6068" t="str">
        <f>VLOOKUP($S6068,Taxonomic!A:D,2,FALSE)</f>
        <v>mullidae</v>
      </c>
      <c r="Y6068" t="str">
        <f>VLOOKUP(S6068,Taxonomic!A:D,3,FALSE)</f>
        <v>pseudupeneus</v>
      </c>
      <c r="Z6068" t="str">
        <f>VLOOKUP(S6068,Taxonomic!A:D,4,FALSE)</f>
        <v>maculatus</v>
      </c>
    </row>
    <row r="6069" spans="1:26" x14ac:dyDescent="0.2">
      <c r="A6069" t="s">
        <v>30</v>
      </c>
      <c r="B6069" t="s">
        <v>215</v>
      </c>
      <c r="C6069" t="s">
        <v>197</v>
      </c>
      <c r="D6069">
        <v>2021</v>
      </c>
      <c r="E6069">
        <v>2</v>
      </c>
      <c r="F6069" s="8">
        <v>1</v>
      </c>
      <c r="G6069" t="s">
        <v>455</v>
      </c>
      <c r="H6069" t="s">
        <v>136</v>
      </c>
      <c r="I6069">
        <f>VLOOKUP(B6069,Information_sites!D:E,2,FALSE)</f>
        <v>-24.100999999999999</v>
      </c>
      <c r="J6069">
        <f>VLOOKUP(B6069,Information_sites!D:F,3,FALSE)</f>
        <v>-45.6997</v>
      </c>
      <c r="K6069">
        <v>26</v>
      </c>
      <c r="L6069">
        <v>145</v>
      </c>
      <c r="M6069">
        <v>40</v>
      </c>
      <c r="N6069">
        <v>7</v>
      </c>
      <c r="O6069">
        <v>12</v>
      </c>
      <c r="P6069" s="7">
        <v>0.66666666666666663</v>
      </c>
      <c r="Q6069" s="7">
        <v>0.67152777777777783</v>
      </c>
      <c r="R6069">
        <v>23</v>
      </c>
      <c r="S6069" t="s">
        <v>44</v>
      </c>
      <c r="T6069">
        <v>1</v>
      </c>
      <c r="U6069">
        <v>40</v>
      </c>
      <c r="X6069" t="str">
        <f>VLOOKUP($S6069,Taxonomic!A:D,2,FALSE)</f>
        <v>pomacanthidae</v>
      </c>
      <c r="Y6069" t="str">
        <f>VLOOKUP(S6069,Taxonomic!A:D,3,FALSE)</f>
        <v>pomacanthus</v>
      </c>
      <c r="Z6069" t="str">
        <f>VLOOKUP(S6069,Taxonomic!A:D,4,FALSE)</f>
        <v>paru</v>
      </c>
    </row>
    <row r="6070" spans="1:26" x14ac:dyDescent="0.2">
      <c r="A6070" t="s">
        <v>30</v>
      </c>
      <c r="B6070" t="s">
        <v>215</v>
      </c>
      <c r="C6070" t="s">
        <v>197</v>
      </c>
      <c r="D6070">
        <v>2021</v>
      </c>
      <c r="E6070">
        <v>2</v>
      </c>
      <c r="F6070" s="8">
        <v>1</v>
      </c>
      <c r="G6070" t="s">
        <v>455</v>
      </c>
      <c r="H6070" t="s">
        <v>136</v>
      </c>
      <c r="I6070">
        <f>VLOOKUP(B6070,Information_sites!D:E,2,FALSE)</f>
        <v>-24.100999999999999</v>
      </c>
      <c r="J6070">
        <f>VLOOKUP(B6070,Information_sites!D:F,3,FALSE)</f>
        <v>-45.6997</v>
      </c>
      <c r="K6070">
        <v>26</v>
      </c>
      <c r="L6070">
        <v>145</v>
      </c>
      <c r="M6070">
        <v>40</v>
      </c>
      <c r="N6070">
        <v>7</v>
      </c>
      <c r="O6070">
        <v>12</v>
      </c>
      <c r="P6070" s="7">
        <v>0.66666666666666663</v>
      </c>
      <c r="Q6070" s="7">
        <v>0.67152777777777783</v>
      </c>
      <c r="R6070">
        <v>23</v>
      </c>
      <c r="S6070" t="s">
        <v>44</v>
      </c>
      <c r="T6070">
        <v>1</v>
      </c>
      <c r="U6070">
        <v>20</v>
      </c>
      <c r="X6070" t="str">
        <f>VLOOKUP($S6070,Taxonomic!A:D,2,FALSE)</f>
        <v>pomacanthidae</v>
      </c>
      <c r="Y6070" t="str">
        <f>VLOOKUP(S6070,Taxonomic!A:D,3,FALSE)</f>
        <v>pomacanthus</v>
      </c>
      <c r="Z6070" t="str">
        <f>VLOOKUP(S6070,Taxonomic!A:D,4,FALSE)</f>
        <v>paru</v>
      </c>
    </row>
    <row r="6071" spans="1:26" x14ac:dyDescent="0.2">
      <c r="A6071" t="s">
        <v>30</v>
      </c>
      <c r="B6071" t="s">
        <v>215</v>
      </c>
      <c r="C6071" t="s">
        <v>197</v>
      </c>
      <c r="D6071">
        <v>2021</v>
      </c>
      <c r="E6071">
        <v>2</v>
      </c>
      <c r="F6071" s="8">
        <v>1</v>
      </c>
      <c r="G6071" t="s">
        <v>455</v>
      </c>
      <c r="H6071" t="s">
        <v>136</v>
      </c>
      <c r="I6071">
        <f>VLOOKUP(B6071,Information_sites!D:E,2,FALSE)</f>
        <v>-24.100999999999999</v>
      </c>
      <c r="J6071">
        <f>VLOOKUP(B6071,Information_sites!D:F,3,FALSE)</f>
        <v>-45.6997</v>
      </c>
      <c r="K6071">
        <v>26</v>
      </c>
      <c r="L6071">
        <v>145</v>
      </c>
      <c r="M6071">
        <v>40</v>
      </c>
      <c r="N6071">
        <v>7</v>
      </c>
      <c r="O6071">
        <v>12</v>
      </c>
      <c r="P6071" s="7">
        <v>0.66666666666666663</v>
      </c>
      <c r="Q6071" s="7">
        <v>0.67152777777777783</v>
      </c>
      <c r="R6071">
        <v>23</v>
      </c>
      <c r="S6071" t="s">
        <v>44</v>
      </c>
      <c r="T6071">
        <v>2</v>
      </c>
      <c r="U6071">
        <v>15</v>
      </c>
      <c r="X6071" t="str">
        <f>VLOOKUP($S6071,Taxonomic!A:D,2,FALSE)</f>
        <v>pomacanthidae</v>
      </c>
      <c r="Y6071" t="str">
        <f>VLOOKUP(S6071,Taxonomic!A:D,3,FALSE)</f>
        <v>pomacanthus</v>
      </c>
      <c r="Z6071" t="str">
        <f>VLOOKUP(S6071,Taxonomic!A:D,4,FALSE)</f>
        <v>paru</v>
      </c>
    </row>
    <row r="6072" spans="1:26" x14ac:dyDescent="0.2">
      <c r="A6072" t="s">
        <v>30</v>
      </c>
      <c r="B6072" t="s">
        <v>215</v>
      </c>
      <c r="C6072" t="s">
        <v>197</v>
      </c>
      <c r="D6072">
        <v>2021</v>
      </c>
      <c r="E6072">
        <v>2</v>
      </c>
      <c r="F6072" s="8">
        <v>1</v>
      </c>
      <c r="G6072" t="s">
        <v>455</v>
      </c>
      <c r="H6072" t="s">
        <v>136</v>
      </c>
      <c r="I6072">
        <f>VLOOKUP(B6072,Information_sites!D:E,2,FALSE)</f>
        <v>-24.100999999999999</v>
      </c>
      <c r="J6072">
        <f>VLOOKUP(B6072,Information_sites!D:F,3,FALSE)</f>
        <v>-45.6997</v>
      </c>
      <c r="K6072">
        <v>26</v>
      </c>
      <c r="L6072">
        <v>145</v>
      </c>
      <c r="M6072">
        <v>40</v>
      </c>
      <c r="N6072">
        <v>7</v>
      </c>
      <c r="O6072">
        <v>12</v>
      </c>
      <c r="P6072" s="7">
        <v>0.66666666666666663</v>
      </c>
      <c r="Q6072" s="7">
        <v>0.67152777777777783</v>
      </c>
      <c r="R6072">
        <v>23</v>
      </c>
      <c r="S6072" t="s">
        <v>51</v>
      </c>
      <c r="T6072">
        <v>1</v>
      </c>
      <c r="U6072">
        <v>27</v>
      </c>
      <c r="X6072" t="str">
        <f>VLOOKUP($S6072,Taxonomic!A:D,2,FALSE)</f>
        <v>sparidae</v>
      </c>
      <c r="Y6072" t="str">
        <f>VLOOKUP(S6072,Taxonomic!A:D,3,FALSE)</f>
        <v>diplodus</v>
      </c>
      <c r="Z6072" t="str">
        <f>VLOOKUP(S6072,Taxonomic!A:D,4,FALSE)</f>
        <v>argenteus</v>
      </c>
    </row>
    <row r="6073" spans="1:26" x14ac:dyDescent="0.2">
      <c r="A6073" t="s">
        <v>30</v>
      </c>
      <c r="B6073" t="s">
        <v>215</v>
      </c>
      <c r="C6073" t="s">
        <v>197</v>
      </c>
      <c r="D6073">
        <v>2021</v>
      </c>
      <c r="E6073">
        <v>2</v>
      </c>
      <c r="F6073" s="8">
        <v>1</v>
      </c>
      <c r="G6073" t="s">
        <v>455</v>
      </c>
      <c r="H6073" t="s">
        <v>136</v>
      </c>
      <c r="I6073">
        <f>VLOOKUP(B6073,Information_sites!D:E,2,FALSE)</f>
        <v>-24.100999999999999</v>
      </c>
      <c r="J6073">
        <f>VLOOKUP(B6073,Information_sites!D:F,3,FALSE)</f>
        <v>-45.6997</v>
      </c>
      <c r="K6073">
        <v>26</v>
      </c>
      <c r="L6073">
        <v>145</v>
      </c>
      <c r="M6073">
        <v>40</v>
      </c>
      <c r="N6073">
        <v>7</v>
      </c>
      <c r="O6073">
        <v>12</v>
      </c>
      <c r="P6073" s="7">
        <v>0.66666666666666663</v>
      </c>
      <c r="Q6073" s="7">
        <v>0.67152777777777783</v>
      </c>
      <c r="R6073">
        <v>23</v>
      </c>
      <c r="S6073" t="s">
        <v>46</v>
      </c>
      <c r="T6073">
        <v>4</v>
      </c>
      <c r="U6073">
        <v>12</v>
      </c>
      <c r="X6073" t="str">
        <f>VLOOKUP($S6073,Taxonomic!A:D,2,FALSE)</f>
        <v>pomacentridae</v>
      </c>
      <c r="Y6073" t="str">
        <f>VLOOKUP(S6073,Taxonomic!A:D,3,FALSE)</f>
        <v>stegastes</v>
      </c>
      <c r="Z6073" t="str">
        <f>VLOOKUP(S6073,Taxonomic!A:D,4,FALSE)</f>
        <v>fuscus</v>
      </c>
    </row>
    <row r="6074" spans="1:26" x14ac:dyDescent="0.2">
      <c r="A6074" t="s">
        <v>30</v>
      </c>
      <c r="B6074" t="s">
        <v>215</v>
      </c>
      <c r="C6074" t="s">
        <v>197</v>
      </c>
      <c r="D6074">
        <v>2021</v>
      </c>
      <c r="E6074">
        <v>2</v>
      </c>
      <c r="F6074" s="8">
        <v>1</v>
      </c>
      <c r="G6074" t="s">
        <v>455</v>
      </c>
      <c r="H6074" t="s">
        <v>136</v>
      </c>
      <c r="I6074">
        <f>VLOOKUP(B6074,Information_sites!D:E,2,FALSE)</f>
        <v>-24.100999999999999</v>
      </c>
      <c r="J6074">
        <f>VLOOKUP(B6074,Information_sites!D:F,3,FALSE)</f>
        <v>-45.6997</v>
      </c>
      <c r="K6074">
        <v>26</v>
      </c>
      <c r="L6074">
        <v>145</v>
      </c>
      <c r="M6074">
        <v>40</v>
      </c>
      <c r="N6074">
        <v>7</v>
      </c>
      <c r="O6074">
        <v>12</v>
      </c>
      <c r="P6074" s="7">
        <v>0.66666666666666663</v>
      </c>
      <c r="Q6074" s="7">
        <v>0.67152777777777783</v>
      </c>
      <c r="R6074">
        <v>23</v>
      </c>
      <c r="S6074" t="s">
        <v>46</v>
      </c>
      <c r="T6074">
        <v>10</v>
      </c>
      <c r="U6074">
        <v>10</v>
      </c>
      <c r="X6074" t="str">
        <f>VLOOKUP($S6074,Taxonomic!A:D,2,FALSE)</f>
        <v>pomacentridae</v>
      </c>
      <c r="Y6074" t="str">
        <f>VLOOKUP(S6074,Taxonomic!A:D,3,FALSE)</f>
        <v>stegastes</v>
      </c>
      <c r="Z6074" t="str">
        <f>VLOOKUP(S6074,Taxonomic!A:D,4,FALSE)</f>
        <v>fuscus</v>
      </c>
    </row>
    <row r="6075" spans="1:26" x14ac:dyDescent="0.2">
      <c r="A6075" t="s">
        <v>30</v>
      </c>
      <c r="B6075" t="s">
        <v>215</v>
      </c>
      <c r="C6075" t="s">
        <v>197</v>
      </c>
      <c r="D6075">
        <v>2021</v>
      </c>
      <c r="E6075">
        <v>2</v>
      </c>
      <c r="F6075" s="8">
        <v>1</v>
      </c>
      <c r="G6075" t="s">
        <v>455</v>
      </c>
      <c r="H6075" t="s">
        <v>136</v>
      </c>
      <c r="I6075">
        <f>VLOOKUP(B6075,Information_sites!D:E,2,FALSE)</f>
        <v>-24.100999999999999</v>
      </c>
      <c r="J6075">
        <f>VLOOKUP(B6075,Information_sites!D:F,3,FALSE)</f>
        <v>-45.6997</v>
      </c>
      <c r="K6075">
        <v>26</v>
      </c>
      <c r="L6075">
        <v>145</v>
      </c>
      <c r="M6075">
        <v>40</v>
      </c>
      <c r="N6075">
        <v>7</v>
      </c>
      <c r="O6075">
        <v>12</v>
      </c>
      <c r="P6075" s="7">
        <v>0.66666666666666663</v>
      </c>
      <c r="Q6075" s="7">
        <v>0.67152777777777783</v>
      </c>
      <c r="R6075">
        <v>23</v>
      </c>
      <c r="S6075" t="s">
        <v>46</v>
      </c>
      <c r="T6075">
        <v>1</v>
      </c>
      <c r="U6075">
        <v>8</v>
      </c>
      <c r="X6075" t="str">
        <f>VLOOKUP($S6075,Taxonomic!A:D,2,FALSE)</f>
        <v>pomacentridae</v>
      </c>
      <c r="Y6075" t="str">
        <f>VLOOKUP(S6075,Taxonomic!A:D,3,FALSE)</f>
        <v>stegastes</v>
      </c>
      <c r="Z6075" t="str">
        <f>VLOOKUP(S6075,Taxonomic!A:D,4,FALSE)</f>
        <v>fuscus</v>
      </c>
    </row>
    <row r="6076" spans="1:26" x14ac:dyDescent="0.2">
      <c r="A6076" t="s">
        <v>30</v>
      </c>
      <c r="B6076" t="s">
        <v>215</v>
      </c>
      <c r="C6076" t="s">
        <v>197</v>
      </c>
      <c r="D6076">
        <v>2021</v>
      </c>
      <c r="E6076">
        <v>2</v>
      </c>
      <c r="F6076" s="8">
        <v>1</v>
      </c>
      <c r="G6076" t="s">
        <v>455</v>
      </c>
      <c r="H6076" t="s">
        <v>136</v>
      </c>
      <c r="I6076">
        <f>VLOOKUP(B6076,Information_sites!D:E,2,FALSE)</f>
        <v>-24.100999999999999</v>
      </c>
      <c r="J6076">
        <f>VLOOKUP(B6076,Information_sites!D:F,3,FALSE)</f>
        <v>-45.6997</v>
      </c>
      <c r="K6076">
        <v>26</v>
      </c>
      <c r="L6076">
        <v>145</v>
      </c>
      <c r="M6076">
        <v>40</v>
      </c>
      <c r="N6076">
        <v>7</v>
      </c>
      <c r="O6076">
        <v>12</v>
      </c>
      <c r="P6076" s="7">
        <v>0.66666666666666663</v>
      </c>
      <c r="Q6076" s="7">
        <v>0.67152777777777783</v>
      </c>
      <c r="R6076">
        <v>23</v>
      </c>
      <c r="S6076" t="s">
        <v>148</v>
      </c>
      <c r="T6076">
        <v>1</v>
      </c>
      <c r="U6076">
        <v>13</v>
      </c>
      <c r="X6076" t="str">
        <f>VLOOKUP($S6076,Taxonomic!A:D,2,FALSE)</f>
        <v>monacanthidae</v>
      </c>
      <c r="Y6076" t="str">
        <f>VLOOKUP(S6076,Taxonomic!A:D,3,FALSE)</f>
        <v>cantherhines</v>
      </c>
      <c r="Z6076" t="str">
        <f>VLOOKUP(S6076,Taxonomic!A:D,4,FALSE)</f>
        <v>pullus</v>
      </c>
    </row>
    <row r="6077" spans="1:26" x14ac:dyDescent="0.2">
      <c r="A6077" t="s">
        <v>30</v>
      </c>
      <c r="B6077" t="s">
        <v>215</v>
      </c>
      <c r="C6077" t="s">
        <v>197</v>
      </c>
      <c r="D6077">
        <v>2021</v>
      </c>
      <c r="E6077">
        <v>2</v>
      </c>
      <c r="F6077" s="8">
        <v>1</v>
      </c>
      <c r="G6077" t="s">
        <v>455</v>
      </c>
      <c r="H6077" t="s">
        <v>136</v>
      </c>
      <c r="I6077">
        <f>VLOOKUP(B6077,Information_sites!D:E,2,FALSE)</f>
        <v>-24.100999999999999</v>
      </c>
      <c r="J6077">
        <f>VLOOKUP(B6077,Information_sites!D:F,3,FALSE)</f>
        <v>-45.6997</v>
      </c>
      <c r="K6077">
        <v>26</v>
      </c>
      <c r="L6077">
        <v>145</v>
      </c>
      <c r="M6077">
        <v>40</v>
      </c>
      <c r="N6077">
        <v>7</v>
      </c>
      <c r="O6077">
        <v>12</v>
      </c>
      <c r="P6077" s="7">
        <v>0.66666666666666663</v>
      </c>
      <c r="Q6077" s="7">
        <v>0.67152777777777783</v>
      </c>
      <c r="R6077">
        <v>23</v>
      </c>
      <c r="S6077" t="s">
        <v>75</v>
      </c>
      <c r="T6077">
        <v>1</v>
      </c>
      <c r="U6077">
        <v>15</v>
      </c>
      <c r="X6077" t="str">
        <f>VLOOKUP($S6077,Taxonomic!A:D,2,FALSE)</f>
        <v>labridae</v>
      </c>
      <c r="Y6077" t="str">
        <f>VLOOKUP(S6077,Taxonomic!A:D,3,FALSE)</f>
        <v>halichoeres</v>
      </c>
      <c r="Z6077" t="str">
        <f>VLOOKUP(S6077,Taxonomic!A:D,4,FALSE)</f>
        <v>brasiliensis</v>
      </c>
    </row>
    <row r="6078" spans="1:26" x14ac:dyDescent="0.2">
      <c r="A6078" t="s">
        <v>30</v>
      </c>
      <c r="B6078" t="s">
        <v>215</v>
      </c>
      <c r="C6078" t="s">
        <v>197</v>
      </c>
      <c r="D6078">
        <v>2021</v>
      </c>
      <c r="E6078">
        <v>2</v>
      </c>
      <c r="F6078" s="8">
        <v>1</v>
      </c>
      <c r="G6078" t="s">
        <v>455</v>
      </c>
      <c r="H6078" t="s">
        <v>136</v>
      </c>
      <c r="I6078">
        <f>VLOOKUP(B6078,Information_sites!D:E,2,FALSE)</f>
        <v>-24.100999999999999</v>
      </c>
      <c r="J6078">
        <f>VLOOKUP(B6078,Information_sites!D:F,3,FALSE)</f>
        <v>-45.6997</v>
      </c>
      <c r="K6078">
        <v>26</v>
      </c>
      <c r="L6078">
        <v>145</v>
      </c>
      <c r="M6078">
        <v>40</v>
      </c>
      <c r="N6078">
        <v>7</v>
      </c>
      <c r="O6078">
        <v>12</v>
      </c>
      <c r="P6078" s="7">
        <v>0.66666666666666663</v>
      </c>
      <c r="Q6078" s="7">
        <v>0.67152777777777783</v>
      </c>
      <c r="R6078">
        <v>23</v>
      </c>
      <c r="S6078" t="s">
        <v>76</v>
      </c>
      <c r="T6078">
        <v>1</v>
      </c>
      <c r="U6078">
        <v>32</v>
      </c>
      <c r="X6078" t="str">
        <f>VLOOKUP($S6078,Taxonomic!A:D,2,FALSE)</f>
        <v>lutjanidae</v>
      </c>
      <c r="Y6078" t="str">
        <f>VLOOKUP(S6078,Taxonomic!A:D,3,FALSE)</f>
        <v>lutjanus</v>
      </c>
      <c r="Z6078" t="str">
        <f>VLOOKUP(S6078,Taxonomic!A:D,4,FALSE)</f>
        <v>analis</v>
      </c>
    </row>
    <row r="6079" spans="1:26" x14ac:dyDescent="0.2">
      <c r="A6079" t="s">
        <v>30</v>
      </c>
      <c r="B6079" t="s">
        <v>215</v>
      </c>
      <c r="C6079" t="s">
        <v>197</v>
      </c>
      <c r="D6079">
        <v>2021</v>
      </c>
      <c r="E6079">
        <v>2</v>
      </c>
      <c r="F6079" s="8">
        <v>1</v>
      </c>
      <c r="G6079" t="s">
        <v>455</v>
      </c>
      <c r="H6079" t="s">
        <v>136</v>
      </c>
      <c r="I6079">
        <f>VLOOKUP(B6079,Information_sites!D:E,2,FALSE)</f>
        <v>-24.100999999999999</v>
      </c>
      <c r="J6079">
        <f>VLOOKUP(B6079,Information_sites!D:F,3,FALSE)</f>
        <v>-45.6997</v>
      </c>
      <c r="K6079">
        <v>26</v>
      </c>
      <c r="L6079">
        <v>145</v>
      </c>
      <c r="M6079">
        <v>40</v>
      </c>
      <c r="N6079">
        <v>7</v>
      </c>
      <c r="O6079">
        <v>12</v>
      </c>
      <c r="P6079" s="7">
        <v>0.66666666666666663</v>
      </c>
      <c r="Q6079" s="7">
        <v>0.67152777777777783</v>
      </c>
      <c r="R6079">
        <v>23</v>
      </c>
      <c r="S6079" t="s">
        <v>39</v>
      </c>
      <c r="T6079">
        <v>12</v>
      </c>
      <c r="U6079">
        <v>10</v>
      </c>
      <c r="X6079" t="str">
        <f>VLOOKUP($S6079,Taxonomic!A:D,2,FALSE)</f>
        <v>haemulidae</v>
      </c>
      <c r="Y6079" t="str">
        <f>VLOOKUP(S6079,Taxonomic!A:D,3,FALSE)</f>
        <v>haemulon</v>
      </c>
      <c r="Z6079" t="str">
        <f>VLOOKUP(S6079,Taxonomic!A:D,4,FALSE)</f>
        <v>aurolineatum</v>
      </c>
    </row>
    <row r="6080" spans="1:26" x14ac:dyDescent="0.2">
      <c r="A6080" t="s">
        <v>30</v>
      </c>
      <c r="B6080" t="s">
        <v>215</v>
      </c>
      <c r="C6080" t="s">
        <v>197</v>
      </c>
      <c r="D6080">
        <v>2021</v>
      </c>
      <c r="E6080">
        <v>2</v>
      </c>
      <c r="F6080" s="8">
        <v>1</v>
      </c>
      <c r="G6080" t="s">
        <v>455</v>
      </c>
      <c r="H6080" t="s">
        <v>136</v>
      </c>
      <c r="I6080">
        <f>VLOOKUP(B6080,Information_sites!D:E,2,FALSE)</f>
        <v>-24.100999999999999</v>
      </c>
      <c r="J6080">
        <f>VLOOKUP(B6080,Information_sites!D:F,3,FALSE)</f>
        <v>-45.6997</v>
      </c>
      <c r="K6080">
        <v>26</v>
      </c>
      <c r="L6080">
        <v>145</v>
      </c>
      <c r="M6080">
        <v>40</v>
      </c>
      <c r="N6080">
        <v>7</v>
      </c>
      <c r="O6080">
        <v>12</v>
      </c>
      <c r="P6080" s="7">
        <v>0.66666666666666663</v>
      </c>
      <c r="Q6080" s="7">
        <v>0.67152777777777783</v>
      </c>
      <c r="R6080">
        <v>23</v>
      </c>
      <c r="S6080" t="s">
        <v>39</v>
      </c>
      <c r="T6080">
        <v>40</v>
      </c>
      <c r="U6080">
        <v>20</v>
      </c>
      <c r="X6080" t="str">
        <f>VLOOKUP($S6080,Taxonomic!A:D,2,FALSE)</f>
        <v>haemulidae</v>
      </c>
      <c r="Y6080" t="str">
        <f>VLOOKUP(S6080,Taxonomic!A:D,3,FALSE)</f>
        <v>haemulon</v>
      </c>
      <c r="Z6080" t="str">
        <f>VLOOKUP(S6080,Taxonomic!A:D,4,FALSE)</f>
        <v>aurolineatum</v>
      </c>
    </row>
    <row r="6081" spans="1:26" x14ac:dyDescent="0.2">
      <c r="A6081" t="s">
        <v>30</v>
      </c>
      <c r="B6081" t="s">
        <v>215</v>
      </c>
      <c r="C6081" t="s">
        <v>197</v>
      </c>
      <c r="D6081">
        <v>2021</v>
      </c>
      <c r="E6081">
        <v>2</v>
      </c>
      <c r="F6081" s="8">
        <v>1</v>
      </c>
      <c r="G6081" t="s">
        <v>455</v>
      </c>
      <c r="H6081" t="s">
        <v>136</v>
      </c>
      <c r="I6081">
        <f>VLOOKUP(B6081,Information_sites!D:E,2,FALSE)</f>
        <v>-24.100999999999999</v>
      </c>
      <c r="J6081">
        <f>VLOOKUP(B6081,Information_sites!D:F,3,FALSE)</f>
        <v>-45.6997</v>
      </c>
      <c r="K6081">
        <v>26</v>
      </c>
      <c r="L6081">
        <v>145</v>
      </c>
      <c r="M6081">
        <v>40</v>
      </c>
      <c r="N6081">
        <v>7</v>
      </c>
      <c r="O6081">
        <v>12</v>
      </c>
      <c r="P6081" s="7">
        <v>0.66666666666666663</v>
      </c>
      <c r="Q6081" s="7">
        <v>0.67152777777777783</v>
      </c>
      <c r="R6081">
        <v>23</v>
      </c>
      <c r="S6081" t="s">
        <v>55</v>
      </c>
      <c r="T6081">
        <v>1</v>
      </c>
      <c r="U6081">
        <v>5</v>
      </c>
      <c r="X6081" t="str">
        <f>VLOOKUP($S6081,Taxonomic!A:D,2,FALSE)</f>
        <v>blenniidae</v>
      </c>
      <c r="Y6081" t="str">
        <f>VLOOKUP(S6081,Taxonomic!A:D,3,FALSE)</f>
        <v>parablennius</v>
      </c>
      <c r="Z6081" t="str">
        <f>VLOOKUP(S6081,Taxonomic!A:D,4,FALSE)</f>
        <v>pilicornis</v>
      </c>
    </row>
    <row r="6082" spans="1:26" x14ac:dyDescent="0.2">
      <c r="A6082" t="s">
        <v>30</v>
      </c>
      <c r="B6082" t="s">
        <v>215</v>
      </c>
      <c r="C6082" t="s">
        <v>197</v>
      </c>
      <c r="D6082">
        <v>2021</v>
      </c>
      <c r="E6082">
        <v>2</v>
      </c>
      <c r="F6082" s="8">
        <v>1</v>
      </c>
      <c r="G6082" t="s">
        <v>455</v>
      </c>
      <c r="H6082" t="s">
        <v>136</v>
      </c>
      <c r="I6082">
        <f>VLOOKUP(B6082,Information_sites!D:E,2,FALSE)</f>
        <v>-24.100999999999999</v>
      </c>
      <c r="J6082">
        <f>VLOOKUP(B6082,Information_sites!D:F,3,FALSE)</f>
        <v>-45.6997</v>
      </c>
      <c r="K6082">
        <v>26</v>
      </c>
      <c r="L6082">
        <v>145</v>
      </c>
      <c r="M6082">
        <v>40</v>
      </c>
      <c r="N6082">
        <v>7</v>
      </c>
      <c r="O6082">
        <v>12</v>
      </c>
      <c r="P6082" s="7">
        <v>0.66666666666666663</v>
      </c>
      <c r="Q6082" s="7">
        <v>0.67152777777777783</v>
      </c>
      <c r="R6082">
        <v>23</v>
      </c>
      <c r="S6082" t="s">
        <v>69</v>
      </c>
      <c r="T6082">
        <v>1</v>
      </c>
      <c r="U6082">
        <v>3</v>
      </c>
      <c r="X6082" t="str">
        <f>VLOOKUP($S6082,Taxonomic!A:D,2,FALSE)</f>
        <v>labrisomidae</v>
      </c>
      <c r="Y6082" t="str">
        <f>VLOOKUP(S6082,Taxonomic!A:D,3,FALSE)</f>
        <v>malacoctenus</v>
      </c>
      <c r="Z6082" t="str">
        <f>VLOOKUP(S6082,Taxonomic!A:D,4,FALSE)</f>
        <v>delalandii</v>
      </c>
    </row>
    <row r="6083" spans="1:26" x14ac:dyDescent="0.2">
      <c r="A6083" t="s">
        <v>30</v>
      </c>
      <c r="B6083" t="s">
        <v>215</v>
      </c>
      <c r="C6083" t="s">
        <v>197</v>
      </c>
      <c r="D6083">
        <v>2021</v>
      </c>
      <c r="E6083">
        <v>2</v>
      </c>
      <c r="F6083" s="8">
        <v>1</v>
      </c>
      <c r="G6083" t="s">
        <v>455</v>
      </c>
      <c r="H6083" t="s">
        <v>136</v>
      </c>
      <c r="I6083">
        <f>VLOOKUP(B6083,Information_sites!D:E,2,FALSE)</f>
        <v>-24.100999999999999</v>
      </c>
      <c r="J6083">
        <f>VLOOKUP(B6083,Information_sites!D:F,3,FALSE)</f>
        <v>-45.6997</v>
      </c>
      <c r="K6083">
        <v>26</v>
      </c>
      <c r="L6083">
        <v>145</v>
      </c>
      <c r="M6083">
        <v>40</v>
      </c>
      <c r="N6083">
        <v>7</v>
      </c>
      <c r="O6083">
        <v>12</v>
      </c>
      <c r="P6083" s="7">
        <v>0.66666666666666663</v>
      </c>
      <c r="Q6083" s="7">
        <v>0.67152777777777783</v>
      </c>
      <c r="R6083">
        <v>23</v>
      </c>
      <c r="S6083" t="s">
        <v>37</v>
      </c>
      <c r="T6083">
        <v>1</v>
      </c>
      <c r="U6083">
        <v>3</v>
      </c>
      <c r="X6083" t="str">
        <f>VLOOKUP($S6083,Taxonomic!A:D,2,FALSE)</f>
        <v>chaenopsidae</v>
      </c>
      <c r="Y6083" t="str">
        <f>VLOOKUP(S6083,Taxonomic!A:D,3,FALSE)</f>
        <v>emblemariopsis</v>
      </c>
      <c r="Z6083" t="str">
        <f>VLOOKUP(S6083,Taxonomic!A:D,4,FALSE)</f>
        <v>signifera</v>
      </c>
    </row>
    <row r="6084" spans="1:26" x14ac:dyDescent="0.2">
      <c r="A6084" t="s">
        <v>30</v>
      </c>
      <c r="B6084" t="s">
        <v>215</v>
      </c>
      <c r="C6084" t="s">
        <v>197</v>
      </c>
      <c r="D6084">
        <v>2021</v>
      </c>
      <c r="E6084">
        <v>2</v>
      </c>
      <c r="F6084" s="8">
        <v>1</v>
      </c>
      <c r="G6084" t="s">
        <v>455</v>
      </c>
      <c r="H6084" t="s">
        <v>136</v>
      </c>
      <c r="I6084">
        <f>VLOOKUP(B6084,Information_sites!D:E,2,FALSE)</f>
        <v>-24.100999999999999</v>
      </c>
      <c r="J6084">
        <f>VLOOKUP(B6084,Information_sites!D:F,3,FALSE)</f>
        <v>-45.6997</v>
      </c>
      <c r="K6084">
        <v>26</v>
      </c>
      <c r="L6084">
        <v>145</v>
      </c>
      <c r="M6084">
        <v>40</v>
      </c>
      <c r="N6084">
        <v>7</v>
      </c>
      <c r="O6084">
        <v>12</v>
      </c>
      <c r="P6084" s="7">
        <v>0.66666666666666663</v>
      </c>
      <c r="Q6084" s="7">
        <v>0.67152777777777783</v>
      </c>
      <c r="R6084">
        <v>23</v>
      </c>
      <c r="S6084" t="s">
        <v>54</v>
      </c>
      <c r="T6084">
        <v>1</v>
      </c>
      <c r="U6084">
        <v>4</v>
      </c>
      <c r="X6084" t="str">
        <f>VLOOKUP($S6084,Taxonomic!A:D,2,FALSE)</f>
        <v>blenniidae</v>
      </c>
      <c r="Y6084" t="str">
        <f>VLOOKUP(S6084,Taxonomic!A:D,3,FALSE)</f>
        <v>parablennius</v>
      </c>
      <c r="Z6084" t="str">
        <f>VLOOKUP(S6084,Taxonomic!A:D,4,FALSE)</f>
        <v>marmoreus</v>
      </c>
    </row>
    <row r="6085" spans="1:26" x14ac:dyDescent="0.2">
      <c r="A6085" t="s">
        <v>30</v>
      </c>
      <c r="B6085" t="s">
        <v>215</v>
      </c>
      <c r="C6085" t="s">
        <v>197</v>
      </c>
      <c r="D6085">
        <v>2021</v>
      </c>
      <c r="E6085">
        <v>2</v>
      </c>
      <c r="F6085" s="8">
        <v>1</v>
      </c>
      <c r="G6085" t="s">
        <v>455</v>
      </c>
      <c r="H6085" t="s">
        <v>136</v>
      </c>
      <c r="I6085">
        <f>VLOOKUP(B6085,Information_sites!D:E,2,FALSE)</f>
        <v>-24.100999999999999</v>
      </c>
      <c r="J6085">
        <f>VLOOKUP(B6085,Information_sites!D:F,3,FALSE)</f>
        <v>-45.6997</v>
      </c>
      <c r="K6085">
        <v>26</v>
      </c>
      <c r="L6085">
        <v>145</v>
      </c>
      <c r="M6085">
        <v>40</v>
      </c>
      <c r="N6085">
        <v>7</v>
      </c>
      <c r="O6085">
        <v>12</v>
      </c>
      <c r="P6085" s="7">
        <v>0.66666666666666663</v>
      </c>
      <c r="Q6085" s="7">
        <v>0.67152777777777783</v>
      </c>
      <c r="R6085">
        <v>23</v>
      </c>
      <c r="S6085" t="s">
        <v>65</v>
      </c>
      <c r="T6085">
        <v>1</v>
      </c>
      <c r="U6085">
        <v>4</v>
      </c>
      <c r="X6085" t="str">
        <f>VLOOKUP($S6085,Taxonomic!A:D,2,FALSE)</f>
        <v>gobiidae</v>
      </c>
      <c r="Y6085" t="str">
        <f>VLOOKUP(S6085,Taxonomic!A:D,3,FALSE)</f>
        <v>elacatinus</v>
      </c>
      <c r="Z6085" t="str">
        <f>VLOOKUP(S6085,Taxonomic!A:D,4,FALSE)</f>
        <v>figaro</v>
      </c>
    </row>
    <row r="6086" spans="1:26" x14ac:dyDescent="0.2">
      <c r="A6086" t="s">
        <v>30</v>
      </c>
      <c r="B6086" t="s">
        <v>215</v>
      </c>
      <c r="C6086" t="s">
        <v>197</v>
      </c>
      <c r="D6086">
        <v>2021</v>
      </c>
      <c r="E6086">
        <v>2</v>
      </c>
      <c r="F6086" s="8">
        <v>1</v>
      </c>
      <c r="G6086" t="s">
        <v>455</v>
      </c>
      <c r="H6086" t="s">
        <v>136</v>
      </c>
      <c r="I6086">
        <f>VLOOKUP(B6086,Information_sites!D:E,2,FALSE)</f>
        <v>-24.100999999999999</v>
      </c>
      <c r="J6086">
        <f>VLOOKUP(B6086,Information_sites!D:F,3,FALSE)</f>
        <v>-45.6997</v>
      </c>
      <c r="K6086">
        <v>26</v>
      </c>
      <c r="L6086">
        <v>145</v>
      </c>
      <c r="M6086">
        <v>40</v>
      </c>
      <c r="N6086">
        <v>7</v>
      </c>
      <c r="O6086">
        <v>12</v>
      </c>
      <c r="P6086" s="7">
        <v>0.66666666666666663</v>
      </c>
      <c r="Q6086" s="7">
        <v>0.67152777777777783</v>
      </c>
      <c r="R6086">
        <v>23</v>
      </c>
      <c r="S6086" t="s">
        <v>65</v>
      </c>
      <c r="T6086">
        <v>2</v>
      </c>
      <c r="U6086">
        <v>3</v>
      </c>
      <c r="X6086" t="str">
        <f>VLOOKUP($S6086,Taxonomic!A:D,2,FALSE)</f>
        <v>gobiidae</v>
      </c>
      <c r="Y6086" t="str">
        <f>VLOOKUP(S6086,Taxonomic!A:D,3,FALSE)</f>
        <v>elacatinus</v>
      </c>
      <c r="Z6086" t="str">
        <f>VLOOKUP(S6086,Taxonomic!A:D,4,FALSE)</f>
        <v>figaro</v>
      </c>
    </row>
    <row r="6087" spans="1:26" x14ac:dyDescent="0.2">
      <c r="A6087" t="s">
        <v>30</v>
      </c>
      <c r="B6087" t="s">
        <v>215</v>
      </c>
      <c r="C6087" t="s">
        <v>197</v>
      </c>
      <c r="D6087">
        <v>2021</v>
      </c>
      <c r="E6087">
        <v>2</v>
      </c>
      <c r="F6087" s="8">
        <v>1</v>
      </c>
      <c r="G6087" t="s">
        <v>455</v>
      </c>
      <c r="H6087" t="s">
        <v>136</v>
      </c>
      <c r="I6087">
        <f>VLOOKUP(B6087,Information_sites!D:E,2,FALSE)</f>
        <v>-24.100999999999999</v>
      </c>
      <c r="J6087">
        <f>VLOOKUP(B6087,Information_sites!D:F,3,FALSE)</f>
        <v>-45.6997</v>
      </c>
      <c r="K6087">
        <v>26</v>
      </c>
      <c r="L6087">
        <v>145</v>
      </c>
      <c r="M6087">
        <v>40</v>
      </c>
      <c r="N6087">
        <v>7</v>
      </c>
      <c r="O6087">
        <v>12</v>
      </c>
      <c r="P6087" s="7">
        <v>0.66666666666666663</v>
      </c>
      <c r="Q6087" s="7">
        <v>0.67152777777777783</v>
      </c>
      <c r="R6087">
        <v>23</v>
      </c>
      <c r="S6087" t="s">
        <v>113</v>
      </c>
      <c r="T6087">
        <v>1</v>
      </c>
      <c r="U6087">
        <v>10</v>
      </c>
      <c r="X6087" t="str">
        <f>VLOOKUP($S6087,Taxonomic!A:D,2,FALSE)</f>
        <v>tetraodontidae</v>
      </c>
      <c r="Y6087" t="str">
        <f>VLOOKUP(S6087,Taxonomic!A:D,3,FALSE)</f>
        <v>sphoeroides</v>
      </c>
      <c r="Z6087" t="str">
        <f>VLOOKUP(S6087,Taxonomic!A:D,4,FALSE)</f>
        <v>spengleri</v>
      </c>
    </row>
    <row r="6088" spans="1:26" x14ac:dyDescent="0.2">
      <c r="A6088" t="s">
        <v>30</v>
      </c>
      <c r="B6088" t="s">
        <v>215</v>
      </c>
      <c r="C6088" t="s">
        <v>197</v>
      </c>
      <c r="D6088">
        <v>2021</v>
      </c>
      <c r="E6088">
        <v>2</v>
      </c>
      <c r="F6088" s="8">
        <v>1</v>
      </c>
      <c r="G6088" t="s">
        <v>455</v>
      </c>
      <c r="H6088" t="s">
        <v>136</v>
      </c>
      <c r="I6088">
        <f>VLOOKUP(B6088,Information_sites!D:E,2,FALSE)</f>
        <v>-24.100999999999999</v>
      </c>
      <c r="J6088">
        <f>VLOOKUP(B6088,Information_sites!D:F,3,FALSE)</f>
        <v>-45.6997</v>
      </c>
      <c r="K6088">
        <v>27</v>
      </c>
      <c r="L6088">
        <v>146</v>
      </c>
      <c r="M6088">
        <v>40</v>
      </c>
      <c r="N6088">
        <v>4</v>
      </c>
      <c r="O6088">
        <v>12</v>
      </c>
      <c r="P6088" s="7">
        <v>0.67222222222222217</v>
      </c>
      <c r="Q6088" s="7">
        <v>0.67708333333333337</v>
      </c>
      <c r="R6088">
        <v>23</v>
      </c>
      <c r="S6088" t="s">
        <v>39</v>
      </c>
      <c r="T6088">
        <v>40</v>
      </c>
      <c r="U6088">
        <v>15</v>
      </c>
      <c r="X6088" t="str">
        <f>VLOOKUP($S6088,Taxonomic!A:D,2,FALSE)</f>
        <v>haemulidae</v>
      </c>
      <c r="Y6088" t="str">
        <f>VLOOKUP(S6088,Taxonomic!A:D,3,FALSE)</f>
        <v>haemulon</v>
      </c>
      <c r="Z6088" t="str">
        <f>VLOOKUP(S6088,Taxonomic!A:D,4,FALSE)</f>
        <v>aurolineatum</v>
      </c>
    </row>
    <row r="6089" spans="1:26" x14ac:dyDescent="0.2">
      <c r="A6089" t="s">
        <v>30</v>
      </c>
      <c r="B6089" t="s">
        <v>215</v>
      </c>
      <c r="C6089" t="s">
        <v>197</v>
      </c>
      <c r="D6089">
        <v>2021</v>
      </c>
      <c r="E6089">
        <v>2</v>
      </c>
      <c r="F6089" s="8">
        <v>1</v>
      </c>
      <c r="G6089" t="s">
        <v>455</v>
      </c>
      <c r="H6089" t="s">
        <v>136</v>
      </c>
      <c r="I6089">
        <f>VLOOKUP(B6089,Information_sites!D:E,2,FALSE)</f>
        <v>-24.100999999999999</v>
      </c>
      <c r="J6089">
        <f>VLOOKUP(B6089,Information_sites!D:F,3,FALSE)</f>
        <v>-45.6997</v>
      </c>
      <c r="K6089">
        <v>27</v>
      </c>
      <c r="L6089">
        <v>146</v>
      </c>
      <c r="M6089">
        <v>40</v>
      </c>
      <c r="N6089">
        <v>4</v>
      </c>
      <c r="O6089">
        <v>12</v>
      </c>
      <c r="P6089" s="7">
        <v>0.67222222222222217</v>
      </c>
      <c r="Q6089" s="7">
        <v>0.67708333333333337</v>
      </c>
      <c r="R6089">
        <v>23</v>
      </c>
      <c r="S6089" t="s">
        <v>39</v>
      </c>
      <c r="T6089">
        <v>30</v>
      </c>
      <c r="U6089">
        <v>10</v>
      </c>
      <c r="X6089" t="str">
        <f>VLOOKUP($S6089,Taxonomic!A:D,2,FALSE)</f>
        <v>haemulidae</v>
      </c>
      <c r="Y6089" t="str">
        <f>VLOOKUP(S6089,Taxonomic!A:D,3,FALSE)</f>
        <v>haemulon</v>
      </c>
      <c r="Z6089" t="str">
        <f>VLOOKUP(S6089,Taxonomic!A:D,4,FALSE)</f>
        <v>aurolineatum</v>
      </c>
    </row>
    <row r="6090" spans="1:26" x14ac:dyDescent="0.2">
      <c r="A6090" t="s">
        <v>30</v>
      </c>
      <c r="B6090" t="s">
        <v>215</v>
      </c>
      <c r="C6090" t="s">
        <v>197</v>
      </c>
      <c r="D6090">
        <v>2021</v>
      </c>
      <c r="E6090">
        <v>2</v>
      </c>
      <c r="F6090" s="8">
        <v>1</v>
      </c>
      <c r="G6090" t="s">
        <v>455</v>
      </c>
      <c r="H6090" t="s">
        <v>136</v>
      </c>
      <c r="I6090">
        <f>VLOOKUP(B6090,Information_sites!D:E,2,FALSE)</f>
        <v>-24.100999999999999</v>
      </c>
      <c r="J6090">
        <f>VLOOKUP(B6090,Information_sites!D:F,3,FALSE)</f>
        <v>-45.6997</v>
      </c>
      <c r="K6090">
        <v>27</v>
      </c>
      <c r="L6090">
        <v>146</v>
      </c>
      <c r="M6090">
        <v>40</v>
      </c>
      <c r="N6090">
        <v>4</v>
      </c>
      <c r="O6090">
        <v>12</v>
      </c>
      <c r="P6090" s="7">
        <v>0.67222222222222217</v>
      </c>
      <c r="Q6090" s="7">
        <v>0.67708333333333337</v>
      </c>
      <c r="R6090">
        <v>23</v>
      </c>
      <c r="S6090" t="s">
        <v>39</v>
      </c>
      <c r="T6090">
        <v>20</v>
      </c>
      <c r="U6090">
        <v>8</v>
      </c>
      <c r="X6090" t="str">
        <f>VLOOKUP($S6090,Taxonomic!A:D,2,FALSE)</f>
        <v>haemulidae</v>
      </c>
      <c r="Y6090" t="str">
        <f>VLOOKUP(S6090,Taxonomic!A:D,3,FALSE)</f>
        <v>haemulon</v>
      </c>
      <c r="Z6090" t="str">
        <f>VLOOKUP(S6090,Taxonomic!A:D,4,FALSE)</f>
        <v>aurolineatum</v>
      </c>
    </row>
    <row r="6091" spans="1:26" x14ac:dyDescent="0.2">
      <c r="A6091" t="s">
        <v>30</v>
      </c>
      <c r="B6091" t="s">
        <v>215</v>
      </c>
      <c r="C6091" t="s">
        <v>197</v>
      </c>
      <c r="D6091">
        <v>2021</v>
      </c>
      <c r="E6091">
        <v>2</v>
      </c>
      <c r="F6091" s="8">
        <v>1</v>
      </c>
      <c r="G6091" t="s">
        <v>455</v>
      </c>
      <c r="H6091" t="s">
        <v>136</v>
      </c>
      <c r="I6091">
        <f>VLOOKUP(B6091,Information_sites!D:E,2,FALSE)</f>
        <v>-24.100999999999999</v>
      </c>
      <c r="J6091">
        <f>VLOOKUP(B6091,Information_sites!D:F,3,FALSE)</f>
        <v>-45.6997</v>
      </c>
      <c r="K6091">
        <v>27</v>
      </c>
      <c r="L6091">
        <v>146</v>
      </c>
      <c r="M6091">
        <v>40</v>
      </c>
      <c r="N6091">
        <v>4</v>
      </c>
      <c r="O6091">
        <v>12</v>
      </c>
      <c r="P6091" s="7">
        <v>0.67222222222222217</v>
      </c>
      <c r="Q6091" s="7">
        <v>0.67708333333333337</v>
      </c>
      <c r="R6091">
        <v>23</v>
      </c>
      <c r="S6091" t="s">
        <v>44</v>
      </c>
      <c r="T6091">
        <v>1</v>
      </c>
      <c r="U6091">
        <v>40</v>
      </c>
      <c r="X6091" t="str">
        <f>VLOOKUP($S6091,Taxonomic!A:D,2,FALSE)</f>
        <v>pomacanthidae</v>
      </c>
      <c r="Y6091" t="str">
        <f>VLOOKUP(S6091,Taxonomic!A:D,3,FALSE)</f>
        <v>pomacanthus</v>
      </c>
      <c r="Z6091" t="str">
        <f>VLOOKUP(S6091,Taxonomic!A:D,4,FALSE)</f>
        <v>paru</v>
      </c>
    </row>
    <row r="6092" spans="1:26" x14ac:dyDescent="0.2">
      <c r="A6092" t="s">
        <v>30</v>
      </c>
      <c r="B6092" t="s">
        <v>215</v>
      </c>
      <c r="C6092" t="s">
        <v>197</v>
      </c>
      <c r="D6092">
        <v>2021</v>
      </c>
      <c r="E6092">
        <v>2</v>
      </c>
      <c r="F6092" s="8">
        <v>1</v>
      </c>
      <c r="G6092" t="s">
        <v>455</v>
      </c>
      <c r="H6092" t="s">
        <v>136</v>
      </c>
      <c r="I6092">
        <f>VLOOKUP(B6092,Information_sites!D:E,2,FALSE)</f>
        <v>-24.100999999999999</v>
      </c>
      <c r="J6092">
        <f>VLOOKUP(B6092,Information_sites!D:F,3,FALSE)</f>
        <v>-45.6997</v>
      </c>
      <c r="K6092">
        <v>27</v>
      </c>
      <c r="L6092">
        <v>146</v>
      </c>
      <c r="M6092">
        <v>40</v>
      </c>
      <c r="N6092">
        <v>4</v>
      </c>
      <c r="O6092">
        <v>12</v>
      </c>
      <c r="P6092" s="7">
        <v>0.67222222222222217</v>
      </c>
      <c r="Q6092" s="7">
        <v>0.67708333333333337</v>
      </c>
      <c r="R6092">
        <v>23</v>
      </c>
      <c r="S6092" t="s">
        <v>41</v>
      </c>
      <c r="T6092">
        <v>1</v>
      </c>
      <c r="U6092">
        <v>32</v>
      </c>
      <c r="X6092" t="str">
        <f>VLOOKUP($S6092,Taxonomic!A:D,2,FALSE)</f>
        <v>holocentridae</v>
      </c>
      <c r="Y6092" t="str">
        <f>VLOOKUP(S6092,Taxonomic!A:D,3,FALSE)</f>
        <v>holocentrus</v>
      </c>
      <c r="Z6092" t="str">
        <f>VLOOKUP(S6092,Taxonomic!A:D,4,FALSE)</f>
        <v>adscensionis</v>
      </c>
    </row>
    <row r="6093" spans="1:26" x14ac:dyDescent="0.2">
      <c r="A6093" t="s">
        <v>30</v>
      </c>
      <c r="B6093" t="s">
        <v>215</v>
      </c>
      <c r="C6093" t="s">
        <v>197</v>
      </c>
      <c r="D6093">
        <v>2021</v>
      </c>
      <c r="E6093">
        <v>2</v>
      </c>
      <c r="F6093" s="8">
        <v>1</v>
      </c>
      <c r="G6093" t="s">
        <v>455</v>
      </c>
      <c r="H6093" t="s">
        <v>136</v>
      </c>
      <c r="I6093">
        <f>VLOOKUP(B6093,Information_sites!D:E,2,FALSE)</f>
        <v>-24.100999999999999</v>
      </c>
      <c r="J6093">
        <f>VLOOKUP(B6093,Information_sites!D:F,3,FALSE)</f>
        <v>-45.6997</v>
      </c>
      <c r="K6093">
        <v>27</v>
      </c>
      <c r="L6093">
        <v>146</v>
      </c>
      <c r="M6093">
        <v>40</v>
      </c>
      <c r="N6093">
        <v>4</v>
      </c>
      <c r="O6093">
        <v>12</v>
      </c>
      <c r="P6093" s="7">
        <v>0.67222222222222217</v>
      </c>
      <c r="Q6093" s="7">
        <v>0.67708333333333337</v>
      </c>
      <c r="R6093">
        <v>23</v>
      </c>
      <c r="S6093" t="s">
        <v>41</v>
      </c>
      <c r="T6093">
        <v>1</v>
      </c>
      <c r="U6093">
        <v>22</v>
      </c>
      <c r="X6093" t="str">
        <f>VLOOKUP($S6093,Taxonomic!A:D,2,FALSE)</f>
        <v>holocentridae</v>
      </c>
      <c r="Y6093" t="str">
        <f>VLOOKUP(S6093,Taxonomic!A:D,3,FALSE)</f>
        <v>holocentrus</v>
      </c>
      <c r="Z6093" t="str">
        <f>VLOOKUP(S6093,Taxonomic!A:D,4,FALSE)</f>
        <v>adscensionis</v>
      </c>
    </row>
    <row r="6094" spans="1:26" x14ac:dyDescent="0.2">
      <c r="A6094" t="s">
        <v>30</v>
      </c>
      <c r="B6094" t="s">
        <v>215</v>
      </c>
      <c r="C6094" t="s">
        <v>197</v>
      </c>
      <c r="D6094">
        <v>2021</v>
      </c>
      <c r="E6094">
        <v>2</v>
      </c>
      <c r="F6094" s="8">
        <v>1</v>
      </c>
      <c r="G6094" t="s">
        <v>455</v>
      </c>
      <c r="H6094" t="s">
        <v>136</v>
      </c>
      <c r="I6094">
        <f>VLOOKUP(B6094,Information_sites!D:E,2,FALSE)</f>
        <v>-24.100999999999999</v>
      </c>
      <c r="J6094">
        <f>VLOOKUP(B6094,Information_sites!D:F,3,FALSE)</f>
        <v>-45.6997</v>
      </c>
      <c r="K6094">
        <v>27</v>
      </c>
      <c r="L6094">
        <v>146</v>
      </c>
      <c r="M6094">
        <v>40</v>
      </c>
      <c r="N6094">
        <v>4</v>
      </c>
      <c r="O6094">
        <v>12</v>
      </c>
      <c r="P6094" s="7">
        <v>0.67222222222222217</v>
      </c>
      <c r="Q6094" s="7">
        <v>0.67708333333333337</v>
      </c>
      <c r="R6094">
        <v>23</v>
      </c>
      <c r="S6094" t="s">
        <v>33</v>
      </c>
      <c r="T6094">
        <v>4</v>
      </c>
      <c r="U6094">
        <v>15</v>
      </c>
      <c r="X6094" t="str">
        <f>VLOOKUP($S6094,Taxonomic!A:D,2,FALSE)</f>
        <v>pomacentridae</v>
      </c>
      <c r="Y6094" t="str">
        <f>VLOOKUP(S6094,Taxonomic!A:D,3,FALSE)</f>
        <v>abudefduf</v>
      </c>
      <c r="Z6094" t="str">
        <f>VLOOKUP(S6094,Taxonomic!A:D,4,FALSE)</f>
        <v>saxatilis</v>
      </c>
    </row>
    <row r="6095" spans="1:26" x14ac:dyDescent="0.2">
      <c r="A6095" t="s">
        <v>30</v>
      </c>
      <c r="B6095" t="s">
        <v>215</v>
      </c>
      <c r="C6095" t="s">
        <v>197</v>
      </c>
      <c r="D6095">
        <v>2021</v>
      </c>
      <c r="E6095">
        <v>2</v>
      </c>
      <c r="F6095" s="8">
        <v>1</v>
      </c>
      <c r="G6095" t="s">
        <v>455</v>
      </c>
      <c r="H6095" t="s">
        <v>136</v>
      </c>
      <c r="I6095">
        <f>VLOOKUP(B6095,Information_sites!D:E,2,FALSE)</f>
        <v>-24.100999999999999</v>
      </c>
      <c r="J6095">
        <f>VLOOKUP(B6095,Information_sites!D:F,3,FALSE)</f>
        <v>-45.6997</v>
      </c>
      <c r="K6095">
        <v>27</v>
      </c>
      <c r="L6095">
        <v>146</v>
      </c>
      <c r="M6095">
        <v>40</v>
      </c>
      <c r="N6095">
        <v>4</v>
      </c>
      <c r="O6095">
        <v>12</v>
      </c>
      <c r="P6095" s="7">
        <v>0.67222222222222217</v>
      </c>
      <c r="Q6095" s="7">
        <v>0.67708333333333337</v>
      </c>
      <c r="R6095">
        <v>23</v>
      </c>
      <c r="S6095" t="s">
        <v>33</v>
      </c>
      <c r="T6095">
        <v>7</v>
      </c>
      <c r="U6095">
        <v>12</v>
      </c>
      <c r="X6095" t="str">
        <f>VLOOKUP($S6095,Taxonomic!A:D,2,FALSE)</f>
        <v>pomacentridae</v>
      </c>
      <c r="Y6095" t="str">
        <f>VLOOKUP(S6095,Taxonomic!A:D,3,FALSE)</f>
        <v>abudefduf</v>
      </c>
      <c r="Z6095" t="str">
        <f>VLOOKUP(S6095,Taxonomic!A:D,4,FALSE)</f>
        <v>saxatilis</v>
      </c>
    </row>
    <row r="6096" spans="1:26" x14ac:dyDescent="0.2">
      <c r="A6096" t="s">
        <v>30</v>
      </c>
      <c r="B6096" t="s">
        <v>215</v>
      </c>
      <c r="C6096" t="s">
        <v>197</v>
      </c>
      <c r="D6096">
        <v>2021</v>
      </c>
      <c r="E6096">
        <v>2</v>
      </c>
      <c r="F6096" s="8">
        <v>1</v>
      </c>
      <c r="G6096" t="s">
        <v>455</v>
      </c>
      <c r="H6096" t="s">
        <v>136</v>
      </c>
      <c r="I6096">
        <f>VLOOKUP(B6096,Information_sites!D:E,2,FALSE)</f>
        <v>-24.100999999999999</v>
      </c>
      <c r="J6096">
        <f>VLOOKUP(B6096,Information_sites!D:F,3,FALSE)</f>
        <v>-45.6997</v>
      </c>
      <c r="K6096">
        <v>27</v>
      </c>
      <c r="L6096">
        <v>146</v>
      </c>
      <c r="M6096">
        <v>40</v>
      </c>
      <c r="N6096">
        <v>4</v>
      </c>
      <c r="O6096">
        <v>12</v>
      </c>
      <c r="P6096" s="7">
        <v>0.67222222222222217</v>
      </c>
      <c r="Q6096" s="7">
        <v>0.67708333333333337</v>
      </c>
      <c r="R6096">
        <v>23</v>
      </c>
      <c r="S6096" t="s">
        <v>33</v>
      </c>
      <c r="T6096">
        <v>4</v>
      </c>
      <c r="U6096">
        <v>10</v>
      </c>
      <c r="X6096" t="str">
        <f>VLOOKUP($S6096,Taxonomic!A:D,2,FALSE)</f>
        <v>pomacentridae</v>
      </c>
      <c r="Y6096" t="str">
        <f>VLOOKUP(S6096,Taxonomic!A:D,3,FALSE)</f>
        <v>abudefduf</v>
      </c>
      <c r="Z6096" t="str">
        <f>VLOOKUP(S6096,Taxonomic!A:D,4,FALSE)</f>
        <v>saxatilis</v>
      </c>
    </row>
    <row r="6097" spans="1:26" x14ac:dyDescent="0.2">
      <c r="A6097" t="s">
        <v>30</v>
      </c>
      <c r="B6097" t="s">
        <v>215</v>
      </c>
      <c r="C6097" t="s">
        <v>197</v>
      </c>
      <c r="D6097">
        <v>2021</v>
      </c>
      <c r="E6097">
        <v>2</v>
      </c>
      <c r="F6097" s="8">
        <v>1</v>
      </c>
      <c r="G6097" t="s">
        <v>455</v>
      </c>
      <c r="H6097" t="s">
        <v>136</v>
      </c>
      <c r="I6097">
        <f>VLOOKUP(B6097,Information_sites!D:E,2,FALSE)</f>
        <v>-24.100999999999999</v>
      </c>
      <c r="J6097">
        <f>VLOOKUP(B6097,Information_sites!D:F,3,FALSE)</f>
        <v>-45.6997</v>
      </c>
      <c r="K6097">
        <v>27</v>
      </c>
      <c r="L6097">
        <v>146</v>
      </c>
      <c r="M6097">
        <v>40</v>
      </c>
      <c r="N6097">
        <v>4</v>
      </c>
      <c r="O6097">
        <v>12</v>
      </c>
      <c r="P6097" s="7">
        <v>0.67222222222222217</v>
      </c>
      <c r="Q6097" s="7">
        <v>0.67708333333333337</v>
      </c>
      <c r="R6097">
        <v>23</v>
      </c>
      <c r="S6097" t="s">
        <v>33</v>
      </c>
      <c r="T6097">
        <v>8</v>
      </c>
      <c r="U6097">
        <v>4</v>
      </c>
      <c r="X6097" t="str">
        <f>VLOOKUP($S6097,Taxonomic!A:D,2,FALSE)</f>
        <v>pomacentridae</v>
      </c>
      <c r="Y6097" t="str">
        <f>VLOOKUP(S6097,Taxonomic!A:D,3,FALSE)</f>
        <v>abudefduf</v>
      </c>
      <c r="Z6097" t="str">
        <f>VLOOKUP(S6097,Taxonomic!A:D,4,FALSE)</f>
        <v>saxatilis</v>
      </c>
    </row>
    <row r="6098" spans="1:26" x14ac:dyDescent="0.2">
      <c r="A6098" t="s">
        <v>30</v>
      </c>
      <c r="B6098" t="s">
        <v>215</v>
      </c>
      <c r="C6098" t="s">
        <v>197</v>
      </c>
      <c r="D6098">
        <v>2021</v>
      </c>
      <c r="E6098">
        <v>2</v>
      </c>
      <c r="F6098" s="8">
        <v>1</v>
      </c>
      <c r="G6098" t="s">
        <v>455</v>
      </c>
      <c r="H6098" t="s">
        <v>136</v>
      </c>
      <c r="I6098">
        <f>VLOOKUP(B6098,Information_sites!D:E,2,FALSE)</f>
        <v>-24.100999999999999</v>
      </c>
      <c r="J6098">
        <f>VLOOKUP(B6098,Information_sites!D:F,3,FALSE)</f>
        <v>-45.6997</v>
      </c>
      <c r="K6098">
        <v>27</v>
      </c>
      <c r="L6098">
        <v>146</v>
      </c>
      <c r="M6098">
        <v>40</v>
      </c>
      <c r="N6098">
        <v>4</v>
      </c>
      <c r="O6098">
        <v>12</v>
      </c>
      <c r="P6098" s="7">
        <v>0.67222222222222217</v>
      </c>
      <c r="Q6098" s="7">
        <v>0.67708333333333337</v>
      </c>
      <c r="R6098">
        <v>23</v>
      </c>
      <c r="S6098" t="s">
        <v>46</v>
      </c>
      <c r="T6098">
        <v>4</v>
      </c>
      <c r="U6098">
        <v>10</v>
      </c>
      <c r="X6098" t="str">
        <f>VLOOKUP($S6098,Taxonomic!A:D,2,FALSE)</f>
        <v>pomacentridae</v>
      </c>
      <c r="Y6098" t="str">
        <f>VLOOKUP(S6098,Taxonomic!A:D,3,FALSE)</f>
        <v>stegastes</v>
      </c>
      <c r="Z6098" t="str">
        <f>VLOOKUP(S6098,Taxonomic!A:D,4,FALSE)</f>
        <v>fuscus</v>
      </c>
    </row>
    <row r="6099" spans="1:26" x14ac:dyDescent="0.2">
      <c r="A6099" t="s">
        <v>30</v>
      </c>
      <c r="B6099" t="s">
        <v>215</v>
      </c>
      <c r="C6099" t="s">
        <v>197</v>
      </c>
      <c r="D6099">
        <v>2021</v>
      </c>
      <c r="E6099">
        <v>2</v>
      </c>
      <c r="F6099" s="8">
        <v>1</v>
      </c>
      <c r="G6099" t="s">
        <v>455</v>
      </c>
      <c r="H6099" t="s">
        <v>136</v>
      </c>
      <c r="I6099">
        <f>VLOOKUP(B6099,Information_sites!D:E,2,FALSE)</f>
        <v>-24.100999999999999</v>
      </c>
      <c r="J6099">
        <f>VLOOKUP(B6099,Information_sites!D:F,3,FALSE)</f>
        <v>-45.6997</v>
      </c>
      <c r="K6099">
        <v>27</v>
      </c>
      <c r="L6099">
        <v>146</v>
      </c>
      <c r="M6099">
        <v>40</v>
      </c>
      <c r="N6099">
        <v>4</v>
      </c>
      <c r="O6099">
        <v>12</v>
      </c>
      <c r="P6099" s="7">
        <v>0.67222222222222217</v>
      </c>
      <c r="Q6099" s="7">
        <v>0.67708333333333337</v>
      </c>
      <c r="R6099">
        <v>23</v>
      </c>
      <c r="S6099" t="s">
        <v>46</v>
      </c>
      <c r="T6099">
        <v>3</v>
      </c>
      <c r="U6099">
        <v>8</v>
      </c>
      <c r="X6099" t="str">
        <f>VLOOKUP($S6099,Taxonomic!A:D,2,FALSE)</f>
        <v>pomacentridae</v>
      </c>
      <c r="Y6099" t="str">
        <f>VLOOKUP(S6099,Taxonomic!A:D,3,FALSE)</f>
        <v>stegastes</v>
      </c>
      <c r="Z6099" t="str">
        <f>VLOOKUP(S6099,Taxonomic!A:D,4,FALSE)</f>
        <v>fuscus</v>
      </c>
    </row>
    <row r="6100" spans="1:26" x14ac:dyDescent="0.2">
      <c r="A6100" t="s">
        <v>30</v>
      </c>
      <c r="B6100" t="s">
        <v>215</v>
      </c>
      <c r="C6100" t="s">
        <v>197</v>
      </c>
      <c r="D6100">
        <v>2021</v>
      </c>
      <c r="E6100">
        <v>2</v>
      </c>
      <c r="F6100" s="8">
        <v>1</v>
      </c>
      <c r="G6100" t="s">
        <v>455</v>
      </c>
      <c r="H6100" t="s">
        <v>136</v>
      </c>
      <c r="I6100">
        <f>VLOOKUP(B6100,Information_sites!D:E,2,FALSE)</f>
        <v>-24.100999999999999</v>
      </c>
      <c r="J6100">
        <f>VLOOKUP(B6100,Information_sites!D:F,3,FALSE)</f>
        <v>-45.6997</v>
      </c>
      <c r="K6100">
        <v>27</v>
      </c>
      <c r="L6100">
        <v>146</v>
      </c>
      <c r="M6100">
        <v>40</v>
      </c>
      <c r="N6100">
        <v>4</v>
      </c>
      <c r="O6100">
        <v>12</v>
      </c>
      <c r="P6100" s="7">
        <v>0.67222222222222217</v>
      </c>
      <c r="Q6100" s="7">
        <v>0.67708333333333337</v>
      </c>
      <c r="R6100">
        <v>23</v>
      </c>
      <c r="S6100" t="s">
        <v>46</v>
      </c>
      <c r="T6100">
        <v>2</v>
      </c>
      <c r="U6100">
        <v>12</v>
      </c>
      <c r="X6100" t="str">
        <f>VLOOKUP($S6100,Taxonomic!A:D,2,FALSE)</f>
        <v>pomacentridae</v>
      </c>
      <c r="Y6100" t="str">
        <f>VLOOKUP(S6100,Taxonomic!A:D,3,FALSE)</f>
        <v>stegastes</v>
      </c>
      <c r="Z6100" t="str">
        <f>VLOOKUP(S6100,Taxonomic!A:D,4,FALSE)</f>
        <v>fuscus</v>
      </c>
    </row>
    <row r="6101" spans="1:26" x14ac:dyDescent="0.2">
      <c r="A6101" t="s">
        <v>30</v>
      </c>
      <c r="B6101" t="s">
        <v>215</v>
      </c>
      <c r="C6101" t="s">
        <v>197</v>
      </c>
      <c r="D6101">
        <v>2021</v>
      </c>
      <c r="E6101">
        <v>2</v>
      </c>
      <c r="F6101" s="8">
        <v>1</v>
      </c>
      <c r="G6101" t="s">
        <v>455</v>
      </c>
      <c r="H6101" t="s">
        <v>136</v>
      </c>
      <c r="I6101">
        <f>VLOOKUP(B6101,Information_sites!D:E,2,FALSE)</f>
        <v>-24.100999999999999</v>
      </c>
      <c r="J6101">
        <f>VLOOKUP(B6101,Information_sites!D:F,3,FALSE)</f>
        <v>-45.6997</v>
      </c>
      <c r="K6101">
        <v>27</v>
      </c>
      <c r="L6101">
        <v>146</v>
      </c>
      <c r="M6101">
        <v>40</v>
      </c>
      <c r="N6101">
        <v>4</v>
      </c>
      <c r="O6101">
        <v>12</v>
      </c>
      <c r="P6101" s="7">
        <v>0.67222222222222217</v>
      </c>
      <c r="Q6101" s="7">
        <v>0.67708333333333337</v>
      </c>
      <c r="R6101">
        <v>23</v>
      </c>
      <c r="S6101" t="s">
        <v>148</v>
      </c>
      <c r="T6101">
        <v>1</v>
      </c>
      <c r="U6101">
        <v>15</v>
      </c>
      <c r="X6101" t="str">
        <f>VLOOKUP($S6101,Taxonomic!A:D,2,FALSE)</f>
        <v>monacanthidae</v>
      </c>
      <c r="Y6101" t="str">
        <f>VLOOKUP(S6101,Taxonomic!A:D,3,FALSE)</f>
        <v>cantherhines</v>
      </c>
      <c r="Z6101" t="str">
        <f>VLOOKUP(S6101,Taxonomic!A:D,4,FALSE)</f>
        <v>pullus</v>
      </c>
    </row>
    <row r="6102" spans="1:26" x14ac:dyDescent="0.2">
      <c r="A6102" t="s">
        <v>30</v>
      </c>
      <c r="B6102" t="s">
        <v>215</v>
      </c>
      <c r="C6102" t="s">
        <v>197</v>
      </c>
      <c r="D6102">
        <v>2021</v>
      </c>
      <c r="E6102">
        <v>2</v>
      </c>
      <c r="F6102" s="8">
        <v>1</v>
      </c>
      <c r="G6102" t="s">
        <v>455</v>
      </c>
      <c r="H6102" t="s">
        <v>136</v>
      </c>
      <c r="I6102">
        <f>VLOOKUP(B6102,Information_sites!D:E,2,FALSE)</f>
        <v>-24.100999999999999</v>
      </c>
      <c r="J6102">
        <f>VLOOKUP(B6102,Information_sites!D:F,3,FALSE)</f>
        <v>-45.6997</v>
      </c>
      <c r="K6102">
        <v>27</v>
      </c>
      <c r="L6102">
        <v>146</v>
      </c>
      <c r="M6102">
        <v>40</v>
      </c>
      <c r="N6102">
        <v>4</v>
      </c>
      <c r="O6102">
        <v>12</v>
      </c>
      <c r="P6102" s="7">
        <v>0.67222222222222217</v>
      </c>
      <c r="Q6102" s="7">
        <v>0.67708333333333337</v>
      </c>
      <c r="R6102">
        <v>23</v>
      </c>
      <c r="S6102" t="s">
        <v>148</v>
      </c>
      <c r="T6102">
        <v>1</v>
      </c>
      <c r="U6102">
        <v>12</v>
      </c>
      <c r="X6102" t="str">
        <f>VLOOKUP($S6102,Taxonomic!A:D,2,FALSE)</f>
        <v>monacanthidae</v>
      </c>
      <c r="Y6102" t="str">
        <f>VLOOKUP(S6102,Taxonomic!A:D,3,FALSE)</f>
        <v>cantherhines</v>
      </c>
      <c r="Z6102" t="str">
        <f>VLOOKUP(S6102,Taxonomic!A:D,4,FALSE)</f>
        <v>pullus</v>
      </c>
    </row>
    <row r="6103" spans="1:26" x14ac:dyDescent="0.2">
      <c r="A6103" t="s">
        <v>30</v>
      </c>
      <c r="B6103" t="s">
        <v>215</v>
      </c>
      <c r="C6103" t="s">
        <v>197</v>
      </c>
      <c r="D6103">
        <v>2021</v>
      </c>
      <c r="E6103">
        <v>2</v>
      </c>
      <c r="F6103" s="8">
        <v>1</v>
      </c>
      <c r="G6103" t="s">
        <v>455</v>
      </c>
      <c r="H6103" t="s">
        <v>136</v>
      </c>
      <c r="I6103">
        <f>VLOOKUP(B6103,Information_sites!D:E,2,FALSE)</f>
        <v>-24.100999999999999</v>
      </c>
      <c r="J6103">
        <f>VLOOKUP(B6103,Information_sites!D:F,3,FALSE)</f>
        <v>-45.6997</v>
      </c>
      <c r="K6103">
        <v>27</v>
      </c>
      <c r="L6103">
        <v>146</v>
      </c>
      <c r="M6103">
        <v>40</v>
      </c>
      <c r="N6103">
        <v>4</v>
      </c>
      <c r="O6103">
        <v>12</v>
      </c>
      <c r="P6103" s="7">
        <v>0.67222222222222217</v>
      </c>
      <c r="Q6103" s="7">
        <v>0.67708333333333337</v>
      </c>
      <c r="R6103">
        <v>23</v>
      </c>
      <c r="S6103" t="s">
        <v>40</v>
      </c>
      <c r="T6103">
        <v>1</v>
      </c>
      <c r="U6103">
        <v>10</v>
      </c>
      <c r="X6103" t="str">
        <f>VLOOKUP($S6103,Taxonomic!A:D,2,FALSE)</f>
        <v>labridae</v>
      </c>
      <c r="Y6103" t="str">
        <f>VLOOKUP(S6103,Taxonomic!A:D,3,FALSE)</f>
        <v>halichoeres</v>
      </c>
      <c r="Z6103" t="str">
        <f>VLOOKUP(S6103,Taxonomic!A:D,4,FALSE)</f>
        <v>poeyi</v>
      </c>
    </row>
    <row r="6104" spans="1:26" x14ac:dyDescent="0.2">
      <c r="A6104" t="s">
        <v>30</v>
      </c>
      <c r="B6104" t="s">
        <v>215</v>
      </c>
      <c r="C6104" t="s">
        <v>197</v>
      </c>
      <c r="D6104">
        <v>2021</v>
      </c>
      <c r="E6104">
        <v>2</v>
      </c>
      <c r="F6104" s="8">
        <v>1</v>
      </c>
      <c r="G6104" t="s">
        <v>455</v>
      </c>
      <c r="H6104" t="s">
        <v>136</v>
      </c>
      <c r="I6104">
        <f>VLOOKUP(B6104,Information_sites!D:E,2,FALSE)</f>
        <v>-24.100999999999999</v>
      </c>
      <c r="J6104">
        <f>VLOOKUP(B6104,Information_sites!D:F,3,FALSE)</f>
        <v>-45.6997</v>
      </c>
      <c r="K6104">
        <v>27</v>
      </c>
      <c r="L6104">
        <v>146</v>
      </c>
      <c r="M6104">
        <v>40</v>
      </c>
      <c r="N6104">
        <v>4</v>
      </c>
      <c r="O6104">
        <v>12</v>
      </c>
      <c r="P6104" s="7">
        <v>0.67222222222222217</v>
      </c>
      <c r="Q6104" s="7">
        <v>0.67708333333333337</v>
      </c>
      <c r="R6104">
        <v>23</v>
      </c>
      <c r="S6104" t="s">
        <v>64</v>
      </c>
      <c r="T6104">
        <v>1</v>
      </c>
      <c r="U6104">
        <v>28</v>
      </c>
      <c r="X6104" t="str">
        <f>VLOOKUP($S6104,Taxonomic!A:D,2,FALSE)</f>
        <v>kyphosidae</v>
      </c>
      <c r="Y6104" t="str">
        <f>VLOOKUP(S6104,Taxonomic!A:D,3,FALSE)</f>
        <v>kyphosus</v>
      </c>
      <c r="Z6104" t="str">
        <f>VLOOKUP(S6104,Taxonomic!A:D,4,FALSE)</f>
        <v>vaigiensis</v>
      </c>
    </row>
    <row r="6105" spans="1:26" x14ac:dyDescent="0.2">
      <c r="A6105" t="s">
        <v>30</v>
      </c>
      <c r="B6105" t="s">
        <v>215</v>
      </c>
      <c r="C6105" t="s">
        <v>197</v>
      </c>
      <c r="D6105">
        <v>2021</v>
      </c>
      <c r="E6105">
        <v>2</v>
      </c>
      <c r="F6105" s="8">
        <v>1</v>
      </c>
      <c r="G6105" t="s">
        <v>455</v>
      </c>
      <c r="H6105" t="s">
        <v>136</v>
      </c>
      <c r="I6105">
        <f>VLOOKUP(B6105,Information_sites!D:E,2,FALSE)</f>
        <v>-24.100999999999999</v>
      </c>
      <c r="J6105">
        <f>VLOOKUP(B6105,Information_sites!D:F,3,FALSE)</f>
        <v>-45.6997</v>
      </c>
      <c r="K6105">
        <v>27</v>
      </c>
      <c r="L6105">
        <v>146</v>
      </c>
      <c r="M6105">
        <v>40</v>
      </c>
      <c r="N6105">
        <v>4</v>
      </c>
      <c r="O6105">
        <v>12</v>
      </c>
      <c r="P6105" s="7">
        <v>0.67222222222222217</v>
      </c>
      <c r="Q6105" s="7">
        <v>0.67708333333333337</v>
      </c>
      <c r="R6105">
        <v>23</v>
      </c>
      <c r="S6105" t="s">
        <v>44</v>
      </c>
      <c r="T6105">
        <v>1</v>
      </c>
      <c r="U6105">
        <v>10</v>
      </c>
      <c r="X6105" t="str">
        <f>VLOOKUP($S6105,Taxonomic!A:D,2,FALSE)</f>
        <v>pomacanthidae</v>
      </c>
      <c r="Y6105" t="str">
        <f>VLOOKUP(S6105,Taxonomic!A:D,3,FALSE)</f>
        <v>pomacanthus</v>
      </c>
      <c r="Z6105" t="str">
        <f>VLOOKUP(S6105,Taxonomic!A:D,4,FALSE)</f>
        <v>paru</v>
      </c>
    </row>
    <row r="6106" spans="1:26" x14ac:dyDescent="0.2">
      <c r="A6106" t="s">
        <v>30</v>
      </c>
      <c r="B6106" t="s">
        <v>215</v>
      </c>
      <c r="C6106" t="s">
        <v>197</v>
      </c>
      <c r="D6106">
        <v>2021</v>
      </c>
      <c r="E6106">
        <v>2</v>
      </c>
      <c r="F6106" s="8">
        <v>1</v>
      </c>
      <c r="G6106" t="s">
        <v>455</v>
      </c>
      <c r="H6106" t="s">
        <v>136</v>
      </c>
      <c r="I6106">
        <f>VLOOKUP(B6106,Information_sites!D:E,2,FALSE)</f>
        <v>-24.100999999999999</v>
      </c>
      <c r="J6106">
        <f>VLOOKUP(B6106,Information_sites!D:F,3,FALSE)</f>
        <v>-45.6997</v>
      </c>
      <c r="K6106">
        <v>27</v>
      </c>
      <c r="L6106">
        <v>146</v>
      </c>
      <c r="M6106">
        <v>40</v>
      </c>
      <c r="N6106">
        <v>4</v>
      </c>
      <c r="O6106">
        <v>12</v>
      </c>
      <c r="P6106" s="7">
        <v>0.67222222222222217</v>
      </c>
      <c r="Q6106" s="7">
        <v>0.67708333333333337</v>
      </c>
      <c r="R6106">
        <v>23</v>
      </c>
      <c r="S6106" t="s">
        <v>44</v>
      </c>
      <c r="T6106">
        <v>1</v>
      </c>
      <c r="U6106">
        <v>8</v>
      </c>
      <c r="X6106" t="str">
        <f>VLOOKUP($S6106,Taxonomic!A:D,2,FALSE)</f>
        <v>pomacanthidae</v>
      </c>
      <c r="Y6106" t="str">
        <f>VLOOKUP(S6106,Taxonomic!A:D,3,FALSE)</f>
        <v>pomacanthus</v>
      </c>
      <c r="Z6106" t="str">
        <f>VLOOKUP(S6106,Taxonomic!A:D,4,FALSE)</f>
        <v>paru</v>
      </c>
    </row>
    <row r="6107" spans="1:26" x14ac:dyDescent="0.2">
      <c r="A6107" t="s">
        <v>30</v>
      </c>
      <c r="B6107" t="s">
        <v>215</v>
      </c>
      <c r="C6107" t="s">
        <v>197</v>
      </c>
      <c r="D6107">
        <v>2021</v>
      </c>
      <c r="E6107">
        <v>2</v>
      </c>
      <c r="F6107" s="8">
        <v>1</v>
      </c>
      <c r="G6107" t="s">
        <v>455</v>
      </c>
      <c r="H6107" t="s">
        <v>136</v>
      </c>
      <c r="I6107">
        <f>VLOOKUP(B6107,Information_sites!D:E,2,FALSE)</f>
        <v>-24.100999999999999</v>
      </c>
      <c r="J6107">
        <f>VLOOKUP(B6107,Information_sites!D:F,3,FALSE)</f>
        <v>-45.6997</v>
      </c>
      <c r="K6107">
        <v>27</v>
      </c>
      <c r="L6107">
        <v>146</v>
      </c>
      <c r="M6107">
        <v>40</v>
      </c>
      <c r="N6107">
        <v>4</v>
      </c>
      <c r="O6107">
        <v>12</v>
      </c>
      <c r="P6107" s="7">
        <v>0.67222222222222217</v>
      </c>
      <c r="Q6107" s="7">
        <v>0.67708333333333337</v>
      </c>
      <c r="R6107">
        <v>23</v>
      </c>
      <c r="S6107" t="s">
        <v>60</v>
      </c>
      <c r="T6107">
        <v>1</v>
      </c>
      <c r="U6107">
        <v>10</v>
      </c>
      <c r="X6107" t="str">
        <f>VLOOKUP($S6107,Taxonomic!A:D,2,FALSE)</f>
        <v>chaetodontidae</v>
      </c>
      <c r="Y6107" t="str">
        <f>VLOOKUP(S6107,Taxonomic!A:D,3,FALSE)</f>
        <v>chaetodon</v>
      </c>
      <c r="Z6107" t="str">
        <f>VLOOKUP(S6107,Taxonomic!A:D,4,FALSE)</f>
        <v>striatus</v>
      </c>
    </row>
    <row r="6108" spans="1:26" x14ac:dyDescent="0.2">
      <c r="A6108" t="s">
        <v>30</v>
      </c>
      <c r="B6108" t="s">
        <v>215</v>
      </c>
      <c r="C6108" t="s">
        <v>197</v>
      </c>
      <c r="D6108">
        <v>2021</v>
      </c>
      <c r="E6108">
        <v>2</v>
      </c>
      <c r="F6108" s="8">
        <v>1</v>
      </c>
      <c r="G6108" t="s">
        <v>455</v>
      </c>
      <c r="H6108" t="s">
        <v>136</v>
      </c>
      <c r="I6108">
        <f>VLOOKUP(B6108,Information_sites!D:E,2,FALSE)</f>
        <v>-24.100999999999999</v>
      </c>
      <c r="J6108">
        <f>VLOOKUP(B6108,Information_sites!D:F,3,FALSE)</f>
        <v>-45.6997</v>
      </c>
      <c r="K6108">
        <v>27</v>
      </c>
      <c r="L6108">
        <v>146</v>
      </c>
      <c r="M6108">
        <v>40</v>
      </c>
      <c r="N6108">
        <v>4</v>
      </c>
      <c r="O6108">
        <v>12</v>
      </c>
      <c r="P6108" s="7">
        <v>0.67222222222222217</v>
      </c>
      <c r="Q6108" s="7">
        <v>0.67708333333333337</v>
      </c>
      <c r="R6108">
        <v>23</v>
      </c>
      <c r="S6108" t="s">
        <v>75</v>
      </c>
      <c r="T6108">
        <v>1</v>
      </c>
      <c r="U6108">
        <v>27</v>
      </c>
      <c r="X6108" t="str">
        <f>VLOOKUP($S6108,Taxonomic!A:D,2,FALSE)</f>
        <v>labridae</v>
      </c>
      <c r="Y6108" t="str">
        <f>VLOOKUP(S6108,Taxonomic!A:D,3,FALSE)</f>
        <v>halichoeres</v>
      </c>
      <c r="Z6108" t="str">
        <f>VLOOKUP(S6108,Taxonomic!A:D,4,FALSE)</f>
        <v>brasiliensis</v>
      </c>
    </row>
    <row r="6109" spans="1:26" x14ac:dyDescent="0.2">
      <c r="A6109" t="s">
        <v>30</v>
      </c>
      <c r="B6109" t="s">
        <v>215</v>
      </c>
      <c r="C6109" t="s">
        <v>197</v>
      </c>
      <c r="D6109">
        <v>2021</v>
      </c>
      <c r="E6109">
        <v>2</v>
      </c>
      <c r="F6109" s="8">
        <v>1</v>
      </c>
      <c r="G6109" t="s">
        <v>455</v>
      </c>
      <c r="H6109" t="s">
        <v>136</v>
      </c>
      <c r="I6109">
        <f>VLOOKUP(B6109,Information_sites!D:E,2,FALSE)</f>
        <v>-24.100999999999999</v>
      </c>
      <c r="J6109">
        <f>VLOOKUP(B6109,Information_sites!D:F,3,FALSE)</f>
        <v>-45.6997</v>
      </c>
      <c r="K6109">
        <v>27</v>
      </c>
      <c r="L6109">
        <v>146</v>
      </c>
      <c r="M6109">
        <v>40</v>
      </c>
      <c r="N6109">
        <v>4</v>
      </c>
      <c r="O6109">
        <v>12</v>
      </c>
      <c r="P6109" s="7">
        <v>0.67222222222222217</v>
      </c>
      <c r="Q6109" s="7">
        <v>0.67708333333333337</v>
      </c>
      <c r="R6109">
        <v>23</v>
      </c>
      <c r="S6109" t="s">
        <v>75</v>
      </c>
      <c r="T6109">
        <v>1</v>
      </c>
      <c r="U6109">
        <v>30</v>
      </c>
      <c r="X6109" t="str">
        <f>VLOOKUP($S6109,Taxonomic!A:D,2,FALSE)</f>
        <v>labridae</v>
      </c>
      <c r="Y6109" t="str">
        <f>VLOOKUP(S6109,Taxonomic!A:D,3,FALSE)</f>
        <v>halichoeres</v>
      </c>
      <c r="Z6109" t="str">
        <f>VLOOKUP(S6109,Taxonomic!A:D,4,FALSE)</f>
        <v>brasiliensis</v>
      </c>
    </row>
    <row r="6110" spans="1:26" x14ac:dyDescent="0.2">
      <c r="A6110" t="s">
        <v>30</v>
      </c>
      <c r="B6110" t="s">
        <v>215</v>
      </c>
      <c r="C6110" t="s">
        <v>197</v>
      </c>
      <c r="D6110">
        <v>2021</v>
      </c>
      <c r="E6110">
        <v>2</v>
      </c>
      <c r="F6110" s="8">
        <v>1</v>
      </c>
      <c r="G6110" t="s">
        <v>455</v>
      </c>
      <c r="H6110" t="s">
        <v>136</v>
      </c>
      <c r="I6110">
        <f>VLOOKUP(B6110,Information_sites!D:E,2,FALSE)</f>
        <v>-24.100999999999999</v>
      </c>
      <c r="J6110">
        <f>VLOOKUP(B6110,Information_sites!D:F,3,FALSE)</f>
        <v>-45.6997</v>
      </c>
      <c r="K6110">
        <v>27</v>
      </c>
      <c r="L6110">
        <v>146</v>
      </c>
      <c r="M6110">
        <v>40</v>
      </c>
      <c r="N6110">
        <v>4</v>
      </c>
      <c r="O6110">
        <v>12</v>
      </c>
      <c r="P6110" s="7">
        <v>0.67222222222222217</v>
      </c>
      <c r="Q6110" s="7">
        <v>0.67708333333333337</v>
      </c>
      <c r="R6110">
        <v>23</v>
      </c>
      <c r="S6110" t="s">
        <v>437</v>
      </c>
      <c r="T6110">
        <v>1</v>
      </c>
      <c r="U6110">
        <v>32</v>
      </c>
      <c r="X6110" t="str">
        <f>VLOOKUP($S6110,Taxonomic!A:D,2,FALSE)</f>
        <v>haemulidae</v>
      </c>
      <c r="Y6110" t="str">
        <f>VLOOKUP(S6110,Taxonomic!A:D,3,FALSE)</f>
        <v>haemulon</v>
      </c>
      <c r="Z6110" t="str">
        <f>VLOOKUP(S6110,Taxonomic!A:D,4,FALSE)</f>
        <v>atlanticus</v>
      </c>
    </row>
    <row r="6111" spans="1:26" x14ac:dyDescent="0.2">
      <c r="A6111" t="s">
        <v>30</v>
      </c>
      <c r="B6111" t="s">
        <v>215</v>
      </c>
      <c r="C6111" t="s">
        <v>197</v>
      </c>
      <c r="D6111">
        <v>2021</v>
      </c>
      <c r="E6111">
        <v>2</v>
      </c>
      <c r="F6111" s="8">
        <v>1</v>
      </c>
      <c r="G6111" t="s">
        <v>455</v>
      </c>
      <c r="H6111" t="s">
        <v>136</v>
      </c>
      <c r="I6111">
        <f>VLOOKUP(B6111,Information_sites!D:E,2,FALSE)</f>
        <v>-24.100999999999999</v>
      </c>
      <c r="J6111">
        <f>VLOOKUP(B6111,Information_sites!D:F,3,FALSE)</f>
        <v>-45.6997</v>
      </c>
      <c r="K6111">
        <v>27</v>
      </c>
      <c r="L6111">
        <v>146</v>
      </c>
      <c r="M6111">
        <v>40</v>
      </c>
      <c r="N6111">
        <v>4</v>
      </c>
      <c r="O6111">
        <v>12</v>
      </c>
      <c r="P6111" s="7">
        <v>0.67222222222222217</v>
      </c>
      <c r="Q6111" s="7">
        <v>0.67708333333333337</v>
      </c>
      <c r="R6111">
        <v>23</v>
      </c>
      <c r="S6111" t="s">
        <v>43</v>
      </c>
      <c r="T6111">
        <v>1</v>
      </c>
      <c r="U6111">
        <v>15</v>
      </c>
      <c r="X6111" t="str">
        <f>VLOOKUP($S6111,Taxonomic!A:D,2,FALSE)</f>
        <v>sciaenidae</v>
      </c>
      <c r="Y6111" t="str">
        <f>VLOOKUP(S6111,Taxonomic!A:D,3,FALSE)</f>
        <v>odontoscion</v>
      </c>
      <c r="Z6111" t="str">
        <f>VLOOKUP(S6111,Taxonomic!A:D,4,FALSE)</f>
        <v>dentex</v>
      </c>
    </row>
    <row r="6112" spans="1:26" x14ac:dyDescent="0.2">
      <c r="A6112" t="s">
        <v>30</v>
      </c>
      <c r="B6112" t="s">
        <v>215</v>
      </c>
      <c r="C6112" t="s">
        <v>197</v>
      </c>
      <c r="D6112">
        <v>2021</v>
      </c>
      <c r="E6112">
        <v>2</v>
      </c>
      <c r="F6112" s="8">
        <v>1</v>
      </c>
      <c r="G6112" t="s">
        <v>455</v>
      </c>
      <c r="H6112" t="s">
        <v>136</v>
      </c>
      <c r="I6112">
        <f>VLOOKUP(B6112,Information_sites!D:E,2,FALSE)</f>
        <v>-24.100999999999999</v>
      </c>
      <c r="J6112">
        <f>VLOOKUP(B6112,Information_sites!D:F,3,FALSE)</f>
        <v>-45.6997</v>
      </c>
      <c r="K6112">
        <v>27</v>
      </c>
      <c r="L6112">
        <v>146</v>
      </c>
      <c r="M6112">
        <v>40</v>
      </c>
      <c r="N6112">
        <v>4</v>
      </c>
      <c r="O6112">
        <v>12</v>
      </c>
      <c r="P6112" s="7">
        <v>0.67222222222222217</v>
      </c>
      <c r="Q6112" s="7">
        <v>0.67708333333333337</v>
      </c>
      <c r="R6112">
        <v>23</v>
      </c>
      <c r="S6112" t="s">
        <v>55</v>
      </c>
      <c r="T6112">
        <v>1</v>
      </c>
      <c r="U6112">
        <v>4</v>
      </c>
      <c r="X6112" t="str">
        <f>VLOOKUP($S6112,Taxonomic!A:D,2,FALSE)</f>
        <v>blenniidae</v>
      </c>
      <c r="Y6112" t="str">
        <f>VLOOKUP(S6112,Taxonomic!A:D,3,FALSE)</f>
        <v>parablennius</v>
      </c>
      <c r="Z6112" t="str">
        <f>VLOOKUP(S6112,Taxonomic!A:D,4,FALSE)</f>
        <v>pilicornis</v>
      </c>
    </row>
    <row r="6113" spans="1:26" x14ac:dyDescent="0.2">
      <c r="A6113" t="s">
        <v>30</v>
      </c>
      <c r="B6113" t="s">
        <v>215</v>
      </c>
      <c r="C6113" t="s">
        <v>197</v>
      </c>
      <c r="D6113">
        <v>2021</v>
      </c>
      <c r="E6113">
        <v>2</v>
      </c>
      <c r="F6113" s="8">
        <v>1</v>
      </c>
      <c r="G6113" t="s">
        <v>455</v>
      </c>
      <c r="H6113" t="s">
        <v>136</v>
      </c>
      <c r="I6113">
        <f>VLOOKUP(B6113,Information_sites!D:E,2,FALSE)</f>
        <v>-24.100999999999999</v>
      </c>
      <c r="J6113">
        <f>VLOOKUP(B6113,Information_sites!D:F,3,FALSE)</f>
        <v>-45.6997</v>
      </c>
      <c r="K6113">
        <v>27</v>
      </c>
      <c r="L6113">
        <v>146</v>
      </c>
      <c r="M6113">
        <v>40</v>
      </c>
      <c r="N6113">
        <v>4</v>
      </c>
      <c r="O6113">
        <v>12</v>
      </c>
      <c r="P6113" s="7">
        <v>0.67222222222222217</v>
      </c>
      <c r="Q6113" s="7">
        <v>0.67708333333333337</v>
      </c>
      <c r="R6113">
        <v>23</v>
      </c>
      <c r="S6113" t="s">
        <v>55</v>
      </c>
      <c r="T6113">
        <v>1</v>
      </c>
      <c r="U6113">
        <v>3</v>
      </c>
      <c r="X6113" t="str">
        <f>VLOOKUP($S6113,Taxonomic!A:D,2,FALSE)</f>
        <v>blenniidae</v>
      </c>
      <c r="Y6113" t="str">
        <f>VLOOKUP(S6113,Taxonomic!A:D,3,FALSE)</f>
        <v>parablennius</v>
      </c>
      <c r="Z6113" t="str">
        <f>VLOOKUP(S6113,Taxonomic!A:D,4,FALSE)</f>
        <v>pilicornis</v>
      </c>
    </row>
    <row r="6114" spans="1:26" x14ac:dyDescent="0.2">
      <c r="A6114" t="s">
        <v>30</v>
      </c>
      <c r="B6114" t="s">
        <v>215</v>
      </c>
      <c r="C6114" t="s">
        <v>197</v>
      </c>
      <c r="D6114">
        <v>2021</v>
      </c>
      <c r="E6114">
        <v>2</v>
      </c>
      <c r="F6114" s="8">
        <v>1</v>
      </c>
      <c r="G6114" t="s">
        <v>455</v>
      </c>
      <c r="H6114" t="s">
        <v>136</v>
      </c>
      <c r="I6114">
        <f>VLOOKUP(B6114,Information_sites!D:E,2,FALSE)</f>
        <v>-24.100999999999999</v>
      </c>
      <c r="J6114">
        <f>VLOOKUP(B6114,Information_sites!D:F,3,FALSE)</f>
        <v>-45.6997</v>
      </c>
      <c r="K6114">
        <v>27</v>
      </c>
      <c r="L6114">
        <v>146</v>
      </c>
      <c r="M6114">
        <v>40</v>
      </c>
      <c r="N6114">
        <v>4</v>
      </c>
      <c r="O6114">
        <v>12</v>
      </c>
      <c r="P6114" s="7">
        <v>0.67222222222222217</v>
      </c>
      <c r="Q6114" s="7">
        <v>0.67708333333333337</v>
      </c>
      <c r="R6114">
        <v>23</v>
      </c>
      <c r="S6114" t="s">
        <v>40</v>
      </c>
      <c r="T6114">
        <v>1</v>
      </c>
      <c r="U6114">
        <v>8</v>
      </c>
      <c r="X6114" t="str">
        <f>VLOOKUP($S6114,Taxonomic!A:D,2,FALSE)</f>
        <v>labridae</v>
      </c>
      <c r="Y6114" t="str">
        <f>VLOOKUP(S6114,Taxonomic!A:D,3,FALSE)</f>
        <v>halichoeres</v>
      </c>
      <c r="Z6114" t="str">
        <f>VLOOKUP(S6114,Taxonomic!A:D,4,FALSE)</f>
        <v>poeyi</v>
      </c>
    </row>
    <row r="6115" spans="1:26" x14ac:dyDescent="0.2">
      <c r="A6115" t="s">
        <v>30</v>
      </c>
      <c r="B6115" t="s">
        <v>215</v>
      </c>
      <c r="C6115" t="s">
        <v>197</v>
      </c>
      <c r="D6115">
        <v>2021</v>
      </c>
      <c r="E6115">
        <v>2</v>
      </c>
      <c r="F6115" s="8">
        <v>1</v>
      </c>
      <c r="G6115" t="s">
        <v>455</v>
      </c>
      <c r="H6115" t="s">
        <v>136</v>
      </c>
      <c r="I6115">
        <f>VLOOKUP(B6115,Information_sites!D:E,2,FALSE)</f>
        <v>-24.100999999999999</v>
      </c>
      <c r="J6115">
        <f>VLOOKUP(B6115,Information_sites!D:F,3,FALSE)</f>
        <v>-45.6997</v>
      </c>
      <c r="K6115">
        <v>27</v>
      </c>
      <c r="L6115">
        <v>146</v>
      </c>
      <c r="M6115">
        <v>40</v>
      </c>
      <c r="N6115">
        <v>4</v>
      </c>
      <c r="O6115">
        <v>12</v>
      </c>
      <c r="P6115" s="7">
        <v>0.67222222222222217</v>
      </c>
      <c r="Q6115" s="7">
        <v>0.67708333333333337</v>
      </c>
      <c r="R6115">
        <v>23</v>
      </c>
      <c r="S6115" t="s">
        <v>55</v>
      </c>
      <c r="T6115">
        <v>2</v>
      </c>
      <c r="U6115">
        <v>3</v>
      </c>
      <c r="X6115" t="str">
        <f>VLOOKUP($S6115,Taxonomic!A:D,2,FALSE)</f>
        <v>blenniidae</v>
      </c>
      <c r="Y6115" t="str">
        <f>VLOOKUP(S6115,Taxonomic!A:D,3,FALSE)</f>
        <v>parablennius</v>
      </c>
      <c r="Z6115" t="str">
        <f>VLOOKUP(S6115,Taxonomic!A:D,4,FALSE)</f>
        <v>pilicornis</v>
      </c>
    </row>
    <row r="6116" spans="1:26" x14ac:dyDescent="0.2">
      <c r="A6116" t="s">
        <v>30</v>
      </c>
      <c r="B6116" t="s">
        <v>215</v>
      </c>
      <c r="C6116" t="s">
        <v>197</v>
      </c>
      <c r="D6116">
        <v>2021</v>
      </c>
      <c r="E6116">
        <v>2</v>
      </c>
      <c r="F6116" s="8">
        <v>1</v>
      </c>
      <c r="G6116" t="s">
        <v>455</v>
      </c>
      <c r="H6116" t="s">
        <v>136</v>
      </c>
      <c r="I6116">
        <f>VLOOKUP(B6116,Information_sites!D:E,2,FALSE)</f>
        <v>-24.100999999999999</v>
      </c>
      <c r="J6116">
        <f>VLOOKUP(B6116,Information_sites!D:F,3,FALSE)</f>
        <v>-45.6997</v>
      </c>
      <c r="K6116">
        <v>28</v>
      </c>
      <c r="L6116">
        <v>147</v>
      </c>
      <c r="M6116">
        <v>40</v>
      </c>
      <c r="N6116">
        <v>6</v>
      </c>
      <c r="O6116">
        <v>12</v>
      </c>
      <c r="P6116" s="7">
        <v>0.6791666666666667</v>
      </c>
      <c r="Q6116" s="7">
        <v>0.68333333333333324</v>
      </c>
      <c r="R6116">
        <v>23</v>
      </c>
      <c r="S6116" t="s">
        <v>77</v>
      </c>
      <c r="T6116">
        <v>1</v>
      </c>
      <c r="U6116">
        <v>32</v>
      </c>
      <c r="V6116" t="s">
        <v>157</v>
      </c>
      <c r="X6116" t="str">
        <f>VLOOKUP($S6116,Taxonomic!A:D,2,FALSE)</f>
        <v>scaridae</v>
      </c>
      <c r="Y6116" t="str">
        <f>VLOOKUP(S6116,Taxonomic!A:D,3,FALSE)</f>
        <v>scarus</v>
      </c>
      <c r="Z6116" t="str">
        <f>VLOOKUP(S6116,Taxonomic!A:D,4,FALSE)</f>
        <v>zelindae</v>
      </c>
    </row>
    <row r="6117" spans="1:26" x14ac:dyDescent="0.2">
      <c r="A6117" t="s">
        <v>30</v>
      </c>
      <c r="B6117" t="s">
        <v>215</v>
      </c>
      <c r="C6117" t="s">
        <v>197</v>
      </c>
      <c r="D6117">
        <v>2021</v>
      </c>
      <c r="E6117">
        <v>2</v>
      </c>
      <c r="F6117" s="8">
        <v>1</v>
      </c>
      <c r="G6117" t="s">
        <v>455</v>
      </c>
      <c r="H6117" t="s">
        <v>136</v>
      </c>
      <c r="I6117">
        <f>VLOOKUP(B6117,Information_sites!D:E,2,FALSE)</f>
        <v>-24.100999999999999</v>
      </c>
      <c r="J6117">
        <f>VLOOKUP(B6117,Information_sites!D:F,3,FALSE)</f>
        <v>-45.6997</v>
      </c>
      <c r="K6117">
        <v>28</v>
      </c>
      <c r="L6117">
        <v>147</v>
      </c>
      <c r="M6117">
        <v>40</v>
      </c>
      <c r="N6117">
        <v>6</v>
      </c>
      <c r="O6117">
        <v>12</v>
      </c>
      <c r="P6117" s="7">
        <v>0.6791666666666667</v>
      </c>
      <c r="Q6117" s="7">
        <v>0.68333333333333324</v>
      </c>
      <c r="R6117">
        <v>23</v>
      </c>
      <c r="S6117" t="s">
        <v>76</v>
      </c>
      <c r="T6117">
        <v>1</v>
      </c>
      <c r="U6117">
        <v>35</v>
      </c>
      <c r="X6117" t="str">
        <f>VLOOKUP($S6117,Taxonomic!A:D,2,FALSE)</f>
        <v>lutjanidae</v>
      </c>
      <c r="Y6117" t="str">
        <f>VLOOKUP(S6117,Taxonomic!A:D,3,FALSE)</f>
        <v>lutjanus</v>
      </c>
      <c r="Z6117" t="str">
        <f>VLOOKUP(S6117,Taxonomic!A:D,4,FALSE)</f>
        <v>analis</v>
      </c>
    </row>
    <row r="6118" spans="1:26" x14ac:dyDescent="0.2">
      <c r="A6118" t="s">
        <v>30</v>
      </c>
      <c r="B6118" t="s">
        <v>215</v>
      </c>
      <c r="C6118" t="s">
        <v>197</v>
      </c>
      <c r="D6118">
        <v>2021</v>
      </c>
      <c r="E6118">
        <v>2</v>
      </c>
      <c r="F6118" s="8">
        <v>1</v>
      </c>
      <c r="G6118" t="s">
        <v>455</v>
      </c>
      <c r="H6118" t="s">
        <v>136</v>
      </c>
      <c r="I6118">
        <f>VLOOKUP(B6118,Information_sites!D:E,2,FALSE)</f>
        <v>-24.100999999999999</v>
      </c>
      <c r="J6118">
        <f>VLOOKUP(B6118,Information_sites!D:F,3,FALSE)</f>
        <v>-45.6997</v>
      </c>
      <c r="K6118">
        <v>28</v>
      </c>
      <c r="L6118">
        <v>147</v>
      </c>
      <c r="M6118">
        <v>40</v>
      </c>
      <c r="N6118">
        <v>6</v>
      </c>
      <c r="O6118">
        <v>12</v>
      </c>
      <c r="P6118" s="7">
        <v>0.6791666666666667</v>
      </c>
      <c r="Q6118" s="7">
        <v>0.68333333333333324</v>
      </c>
      <c r="R6118">
        <v>23</v>
      </c>
      <c r="S6118" t="s">
        <v>44</v>
      </c>
      <c r="T6118">
        <v>1</v>
      </c>
      <c r="U6118">
        <v>15</v>
      </c>
      <c r="X6118" t="str">
        <f>VLOOKUP($S6118,Taxonomic!A:D,2,FALSE)</f>
        <v>pomacanthidae</v>
      </c>
      <c r="Y6118" t="str">
        <f>VLOOKUP(S6118,Taxonomic!A:D,3,FALSE)</f>
        <v>pomacanthus</v>
      </c>
      <c r="Z6118" t="str">
        <f>VLOOKUP(S6118,Taxonomic!A:D,4,FALSE)</f>
        <v>paru</v>
      </c>
    </row>
    <row r="6119" spans="1:26" x14ac:dyDescent="0.2">
      <c r="A6119" t="s">
        <v>30</v>
      </c>
      <c r="B6119" t="s">
        <v>215</v>
      </c>
      <c r="C6119" t="s">
        <v>197</v>
      </c>
      <c r="D6119">
        <v>2021</v>
      </c>
      <c r="E6119">
        <v>2</v>
      </c>
      <c r="F6119" s="8">
        <v>1</v>
      </c>
      <c r="G6119" t="s">
        <v>455</v>
      </c>
      <c r="H6119" t="s">
        <v>136</v>
      </c>
      <c r="I6119">
        <f>VLOOKUP(B6119,Information_sites!D:E,2,FALSE)</f>
        <v>-24.100999999999999</v>
      </c>
      <c r="J6119">
        <f>VLOOKUP(B6119,Information_sites!D:F,3,FALSE)</f>
        <v>-45.6997</v>
      </c>
      <c r="K6119">
        <v>28</v>
      </c>
      <c r="L6119">
        <v>147</v>
      </c>
      <c r="M6119">
        <v>40</v>
      </c>
      <c r="N6119">
        <v>6</v>
      </c>
      <c r="O6119">
        <v>12</v>
      </c>
      <c r="P6119" s="7">
        <v>0.6791666666666667</v>
      </c>
      <c r="Q6119" s="7">
        <v>0.68333333333333324</v>
      </c>
      <c r="R6119">
        <v>23</v>
      </c>
      <c r="S6119" t="s">
        <v>44</v>
      </c>
      <c r="T6119">
        <v>2</v>
      </c>
      <c r="U6119">
        <v>13</v>
      </c>
      <c r="X6119" t="str">
        <f>VLOOKUP($S6119,Taxonomic!A:D,2,FALSE)</f>
        <v>pomacanthidae</v>
      </c>
      <c r="Y6119" t="str">
        <f>VLOOKUP(S6119,Taxonomic!A:D,3,FALSE)</f>
        <v>pomacanthus</v>
      </c>
      <c r="Z6119" t="str">
        <f>VLOOKUP(S6119,Taxonomic!A:D,4,FALSE)</f>
        <v>paru</v>
      </c>
    </row>
    <row r="6120" spans="1:26" x14ac:dyDescent="0.2">
      <c r="A6120" t="s">
        <v>30</v>
      </c>
      <c r="B6120" t="s">
        <v>215</v>
      </c>
      <c r="C6120" t="s">
        <v>197</v>
      </c>
      <c r="D6120">
        <v>2021</v>
      </c>
      <c r="E6120">
        <v>2</v>
      </c>
      <c r="F6120" s="8">
        <v>1</v>
      </c>
      <c r="G6120" t="s">
        <v>455</v>
      </c>
      <c r="H6120" t="s">
        <v>136</v>
      </c>
      <c r="I6120">
        <f>VLOOKUP(B6120,Information_sites!D:E,2,FALSE)</f>
        <v>-24.100999999999999</v>
      </c>
      <c r="J6120">
        <f>VLOOKUP(B6120,Information_sites!D:F,3,FALSE)</f>
        <v>-45.6997</v>
      </c>
      <c r="K6120">
        <v>28</v>
      </c>
      <c r="L6120">
        <v>147</v>
      </c>
      <c r="M6120">
        <v>40</v>
      </c>
      <c r="N6120">
        <v>6</v>
      </c>
      <c r="O6120">
        <v>12</v>
      </c>
      <c r="P6120" s="7">
        <v>0.6791666666666667</v>
      </c>
      <c r="Q6120" s="7">
        <v>0.68333333333333324</v>
      </c>
      <c r="R6120">
        <v>23</v>
      </c>
      <c r="S6120" t="s">
        <v>44</v>
      </c>
      <c r="T6120">
        <v>2</v>
      </c>
      <c r="U6120">
        <v>20</v>
      </c>
      <c r="X6120" t="str">
        <f>VLOOKUP($S6120,Taxonomic!A:D,2,FALSE)</f>
        <v>pomacanthidae</v>
      </c>
      <c r="Y6120" t="str">
        <f>VLOOKUP(S6120,Taxonomic!A:D,3,FALSE)</f>
        <v>pomacanthus</v>
      </c>
      <c r="Z6120" t="str">
        <f>VLOOKUP(S6120,Taxonomic!A:D,4,FALSE)</f>
        <v>paru</v>
      </c>
    </row>
    <row r="6121" spans="1:26" x14ac:dyDescent="0.2">
      <c r="A6121" t="s">
        <v>30</v>
      </c>
      <c r="B6121" t="s">
        <v>215</v>
      </c>
      <c r="C6121" t="s">
        <v>197</v>
      </c>
      <c r="D6121">
        <v>2021</v>
      </c>
      <c r="E6121">
        <v>2</v>
      </c>
      <c r="F6121" s="8">
        <v>1</v>
      </c>
      <c r="G6121" t="s">
        <v>455</v>
      </c>
      <c r="H6121" t="s">
        <v>136</v>
      </c>
      <c r="I6121">
        <f>VLOOKUP(B6121,Information_sites!D:E,2,FALSE)</f>
        <v>-24.100999999999999</v>
      </c>
      <c r="J6121">
        <f>VLOOKUP(B6121,Information_sites!D:F,3,FALSE)</f>
        <v>-45.6997</v>
      </c>
      <c r="K6121">
        <v>28</v>
      </c>
      <c r="L6121">
        <v>147</v>
      </c>
      <c r="M6121">
        <v>40</v>
      </c>
      <c r="N6121">
        <v>6</v>
      </c>
      <c r="O6121">
        <v>12</v>
      </c>
      <c r="P6121" s="7">
        <v>0.6791666666666667</v>
      </c>
      <c r="Q6121" s="7">
        <v>0.68333333333333324</v>
      </c>
      <c r="R6121">
        <v>23</v>
      </c>
      <c r="S6121" t="s">
        <v>60</v>
      </c>
      <c r="T6121">
        <v>1</v>
      </c>
      <c r="U6121">
        <v>12</v>
      </c>
      <c r="X6121" t="str">
        <f>VLOOKUP($S6121,Taxonomic!A:D,2,FALSE)</f>
        <v>chaetodontidae</v>
      </c>
      <c r="Y6121" t="str">
        <f>VLOOKUP(S6121,Taxonomic!A:D,3,FALSE)</f>
        <v>chaetodon</v>
      </c>
      <c r="Z6121" t="str">
        <f>VLOOKUP(S6121,Taxonomic!A:D,4,FALSE)</f>
        <v>striatus</v>
      </c>
    </row>
    <row r="6122" spans="1:26" x14ac:dyDescent="0.2">
      <c r="A6122" t="s">
        <v>30</v>
      </c>
      <c r="B6122" t="s">
        <v>215</v>
      </c>
      <c r="C6122" t="s">
        <v>197</v>
      </c>
      <c r="D6122">
        <v>2021</v>
      </c>
      <c r="E6122">
        <v>2</v>
      </c>
      <c r="F6122" s="8">
        <v>1</v>
      </c>
      <c r="G6122" t="s">
        <v>455</v>
      </c>
      <c r="H6122" t="s">
        <v>136</v>
      </c>
      <c r="I6122">
        <f>VLOOKUP(B6122,Information_sites!D:E,2,FALSE)</f>
        <v>-24.100999999999999</v>
      </c>
      <c r="J6122">
        <f>VLOOKUP(B6122,Information_sites!D:F,3,FALSE)</f>
        <v>-45.6997</v>
      </c>
      <c r="K6122">
        <v>28</v>
      </c>
      <c r="L6122">
        <v>147</v>
      </c>
      <c r="M6122">
        <v>40</v>
      </c>
      <c r="N6122">
        <v>6</v>
      </c>
      <c r="O6122">
        <v>12</v>
      </c>
      <c r="P6122" s="7">
        <v>0.6791666666666667</v>
      </c>
      <c r="Q6122" s="7">
        <v>0.68333333333333324</v>
      </c>
      <c r="R6122">
        <v>23</v>
      </c>
      <c r="S6122" t="s">
        <v>51</v>
      </c>
      <c r="T6122">
        <v>1</v>
      </c>
      <c r="U6122">
        <v>15</v>
      </c>
      <c r="X6122" t="str">
        <f>VLOOKUP($S6122,Taxonomic!A:D,2,FALSE)</f>
        <v>sparidae</v>
      </c>
      <c r="Y6122" t="str">
        <f>VLOOKUP(S6122,Taxonomic!A:D,3,FALSE)</f>
        <v>diplodus</v>
      </c>
      <c r="Z6122" t="str">
        <f>VLOOKUP(S6122,Taxonomic!A:D,4,FALSE)</f>
        <v>argenteus</v>
      </c>
    </row>
    <row r="6123" spans="1:26" x14ac:dyDescent="0.2">
      <c r="A6123" t="s">
        <v>30</v>
      </c>
      <c r="B6123" t="s">
        <v>215</v>
      </c>
      <c r="C6123" t="s">
        <v>197</v>
      </c>
      <c r="D6123">
        <v>2021</v>
      </c>
      <c r="E6123">
        <v>2</v>
      </c>
      <c r="F6123" s="8">
        <v>1</v>
      </c>
      <c r="G6123" t="s">
        <v>455</v>
      </c>
      <c r="H6123" t="s">
        <v>136</v>
      </c>
      <c r="I6123">
        <f>VLOOKUP(B6123,Information_sites!D:E,2,FALSE)</f>
        <v>-24.100999999999999</v>
      </c>
      <c r="J6123">
        <f>VLOOKUP(B6123,Information_sites!D:F,3,FALSE)</f>
        <v>-45.6997</v>
      </c>
      <c r="K6123">
        <v>28</v>
      </c>
      <c r="L6123">
        <v>147</v>
      </c>
      <c r="M6123">
        <v>40</v>
      </c>
      <c r="N6123">
        <v>6</v>
      </c>
      <c r="O6123">
        <v>12</v>
      </c>
      <c r="P6123" s="7">
        <v>0.6791666666666667</v>
      </c>
      <c r="Q6123" s="7">
        <v>0.68333333333333324</v>
      </c>
      <c r="R6123">
        <v>23</v>
      </c>
      <c r="S6123" t="s">
        <v>64</v>
      </c>
      <c r="T6123">
        <v>2</v>
      </c>
      <c r="U6123">
        <v>30</v>
      </c>
      <c r="X6123" t="str">
        <f>VLOOKUP($S6123,Taxonomic!A:D,2,FALSE)</f>
        <v>kyphosidae</v>
      </c>
      <c r="Y6123" t="str">
        <f>VLOOKUP(S6123,Taxonomic!A:D,3,FALSE)</f>
        <v>kyphosus</v>
      </c>
      <c r="Z6123" t="str">
        <f>VLOOKUP(S6123,Taxonomic!A:D,4,FALSE)</f>
        <v>vaigiensis</v>
      </c>
    </row>
    <row r="6124" spans="1:26" x14ac:dyDescent="0.2">
      <c r="A6124" t="s">
        <v>30</v>
      </c>
      <c r="B6124" t="s">
        <v>215</v>
      </c>
      <c r="C6124" t="s">
        <v>197</v>
      </c>
      <c r="D6124">
        <v>2021</v>
      </c>
      <c r="E6124">
        <v>2</v>
      </c>
      <c r="F6124" s="8">
        <v>1</v>
      </c>
      <c r="G6124" t="s">
        <v>455</v>
      </c>
      <c r="H6124" t="s">
        <v>136</v>
      </c>
      <c r="I6124">
        <f>VLOOKUP(B6124,Information_sites!D:E,2,FALSE)</f>
        <v>-24.100999999999999</v>
      </c>
      <c r="J6124">
        <f>VLOOKUP(B6124,Information_sites!D:F,3,FALSE)</f>
        <v>-45.6997</v>
      </c>
      <c r="K6124">
        <v>28</v>
      </c>
      <c r="L6124">
        <v>147</v>
      </c>
      <c r="M6124">
        <v>40</v>
      </c>
      <c r="N6124">
        <v>6</v>
      </c>
      <c r="O6124">
        <v>12</v>
      </c>
      <c r="P6124" s="7">
        <v>0.6791666666666667</v>
      </c>
      <c r="Q6124" s="7">
        <v>0.68333333333333324</v>
      </c>
      <c r="R6124">
        <v>23</v>
      </c>
      <c r="S6124" t="s">
        <v>64</v>
      </c>
      <c r="T6124">
        <v>4</v>
      </c>
      <c r="U6124">
        <v>20</v>
      </c>
      <c r="X6124" t="str">
        <f>VLOOKUP($S6124,Taxonomic!A:D,2,FALSE)</f>
        <v>kyphosidae</v>
      </c>
      <c r="Y6124" t="str">
        <f>VLOOKUP(S6124,Taxonomic!A:D,3,FALSE)</f>
        <v>kyphosus</v>
      </c>
      <c r="Z6124" t="str">
        <f>VLOOKUP(S6124,Taxonomic!A:D,4,FALSE)</f>
        <v>vaigiensis</v>
      </c>
    </row>
    <row r="6125" spans="1:26" x14ac:dyDescent="0.2">
      <c r="A6125" t="s">
        <v>30</v>
      </c>
      <c r="B6125" t="s">
        <v>215</v>
      </c>
      <c r="C6125" t="s">
        <v>197</v>
      </c>
      <c r="D6125">
        <v>2021</v>
      </c>
      <c r="E6125">
        <v>2</v>
      </c>
      <c r="F6125" s="8">
        <v>1</v>
      </c>
      <c r="G6125" t="s">
        <v>455</v>
      </c>
      <c r="H6125" t="s">
        <v>136</v>
      </c>
      <c r="I6125">
        <f>VLOOKUP(B6125,Information_sites!D:E,2,FALSE)</f>
        <v>-24.100999999999999</v>
      </c>
      <c r="J6125">
        <f>VLOOKUP(B6125,Information_sites!D:F,3,FALSE)</f>
        <v>-45.6997</v>
      </c>
      <c r="K6125">
        <v>28</v>
      </c>
      <c r="L6125">
        <v>147</v>
      </c>
      <c r="M6125">
        <v>40</v>
      </c>
      <c r="N6125">
        <v>6</v>
      </c>
      <c r="O6125">
        <v>12</v>
      </c>
      <c r="P6125" s="7">
        <v>0.6791666666666667</v>
      </c>
      <c r="Q6125" s="7">
        <v>0.68333333333333324</v>
      </c>
      <c r="R6125">
        <v>23</v>
      </c>
      <c r="S6125" t="s">
        <v>39</v>
      </c>
      <c r="T6125">
        <v>20</v>
      </c>
      <c r="U6125">
        <v>10</v>
      </c>
      <c r="X6125" t="str">
        <f>VLOOKUP($S6125,Taxonomic!A:D,2,FALSE)</f>
        <v>haemulidae</v>
      </c>
      <c r="Y6125" t="str">
        <f>VLOOKUP(S6125,Taxonomic!A:D,3,FALSE)</f>
        <v>haemulon</v>
      </c>
      <c r="Z6125" t="str">
        <f>VLOOKUP(S6125,Taxonomic!A:D,4,FALSE)</f>
        <v>aurolineatum</v>
      </c>
    </row>
    <row r="6126" spans="1:26" x14ac:dyDescent="0.2">
      <c r="A6126" t="s">
        <v>30</v>
      </c>
      <c r="B6126" t="s">
        <v>215</v>
      </c>
      <c r="C6126" t="s">
        <v>197</v>
      </c>
      <c r="D6126">
        <v>2021</v>
      </c>
      <c r="E6126">
        <v>2</v>
      </c>
      <c r="F6126" s="8">
        <v>1</v>
      </c>
      <c r="G6126" t="s">
        <v>455</v>
      </c>
      <c r="H6126" t="s">
        <v>136</v>
      </c>
      <c r="I6126">
        <f>VLOOKUP(B6126,Information_sites!D:E,2,FALSE)</f>
        <v>-24.100999999999999</v>
      </c>
      <c r="J6126">
        <f>VLOOKUP(B6126,Information_sites!D:F,3,FALSE)</f>
        <v>-45.6997</v>
      </c>
      <c r="K6126">
        <v>28</v>
      </c>
      <c r="L6126">
        <v>147</v>
      </c>
      <c r="M6126">
        <v>40</v>
      </c>
      <c r="N6126">
        <v>6</v>
      </c>
      <c r="O6126">
        <v>12</v>
      </c>
      <c r="P6126" s="7">
        <v>0.6791666666666667</v>
      </c>
      <c r="Q6126" s="7">
        <v>0.68333333333333324</v>
      </c>
      <c r="R6126">
        <v>23</v>
      </c>
      <c r="S6126" t="s">
        <v>39</v>
      </c>
      <c r="T6126">
        <v>10</v>
      </c>
      <c r="U6126">
        <v>20</v>
      </c>
      <c r="X6126" t="str">
        <f>VLOOKUP($S6126,Taxonomic!A:D,2,FALSE)</f>
        <v>haemulidae</v>
      </c>
      <c r="Y6126" t="str">
        <f>VLOOKUP(S6126,Taxonomic!A:D,3,FALSE)</f>
        <v>haemulon</v>
      </c>
      <c r="Z6126" t="str">
        <f>VLOOKUP(S6126,Taxonomic!A:D,4,FALSE)</f>
        <v>aurolineatum</v>
      </c>
    </row>
    <row r="6127" spans="1:26" x14ac:dyDescent="0.2">
      <c r="A6127" t="s">
        <v>30</v>
      </c>
      <c r="B6127" t="s">
        <v>215</v>
      </c>
      <c r="C6127" t="s">
        <v>197</v>
      </c>
      <c r="D6127">
        <v>2021</v>
      </c>
      <c r="E6127">
        <v>2</v>
      </c>
      <c r="F6127" s="8">
        <v>1</v>
      </c>
      <c r="G6127" t="s">
        <v>455</v>
      </c>
      <c r="H6127" t="s">
        <v>136</v>
      </c>
      <c r="I6127">
        <f>VLOOKUP(B6127,Information_sites!D:E,2,FALSE)</f>
        <v>-24.100999999999999</v>
      </c>
      <c r="J6127">
        <f>VLOOKUP(B6127,Information_sites!D:F,3,FALSE)</f>
        <v>-45.6997</v>
      </c>
      <c r="K6127">
        <v>28</v>
      </c>
      <c r="L6127">
        <v>147</v>
      </c>
      <c r="M6127">
        <v>40</v>
      </c>
      <c r="N6127">
        <v>6</v>
      </c>
      <c r="O6127">
        <v>12</v>
      </c>
      <c r="P6127" s="7">
        <v>0.6791666666666667</v>
      </c>
      <c r="Q6127" s="7">
        <v>0.68333333333333324</v>
      </c>
      <c r="R6127">
        <v>23</v>
      </c>
      <c r="S6127" t="s">
        <v>39</v>
      </c>
      <c r="T6127">
        <v>40</v>
      </c>
      <c r="U6127">
        <v>8</v>
      </c>
      <c r="X6127" t="str">
        <f>VLOOKUP($S6127,Taxonomic!A:D,2,FALSE)</f>
        <v>haemulidae</v>
      </c>
      <c r="Y6127" t="str">
        <f>VLOOKUP(S6127,Taxonomic!A:D,3,FALSE)</f>
        <v>haemulon</v>
      </c>
      <c r="Z6127" t="str">
        <f>VLOOKUP(S6127,Taxonomic!A:D,4,FALSE)</f>
        <v>aurolineatum</v>
      </c>
    </row>
    <row r="6128" spans="1:26" x14ac:dyDescent="0.2">
      <c r="A6128" t="s">
        <v>30</v>
      </c>
      <c r="B6128" t="s">
        <v>215</v>
      </c>
      <c r="C6128" t="s">
        <v>197</v>
      </c>
      <c r="D6128">
        <v>2021</v>
      </c>
      <c r="E6128">
        <v>2</v>
      </c>
      <c r="F6128" s="8">
        <v>1</v>
      </c>
      <c r="G6128" t="s">
        <v>455</v>
      </c>
      <c r="H6128" t="s">
        <v>136</v>
      </c>
      <c r="I6128">
        <f>VLOOKUP(B6128,Information_sites!D:E,2,FALSE)</f>
        <v>-24.100999999999999</v>
      </c>
      <c r="J6128">
        <f>VLOOKUP(B6128,Information_sites!D:F,3,FALSE)</f>
        <v>-45.6997</v>
      </c>
      <c r="K6128">
        <v>28</v>
      </c>
      <c r="L6128">
        <v>147</v>
      </c>
      <c r="M6128">
        <v>40</v>
      </c>
      <c r="N6128">
        <v>6</v>
      </c>
      <c r="O6128">
        <v>12</v>
      </c>
      <c r="P6128" s="7">
        <v>0.6791666666666667</v>
      </c>
      <c r="Q6128" s="7">
        <v>0.68333333333333324</v>
      </c>
      <c r="R6128">
        <v>23</v>
      </c>
      <c r="S6128" t="s">
        <v>33</v>
      </c>
      <c r="T6128">
        <v>4</v>
      </c>
      <c r="U6128">
        <v>10</v>
      </c>
      <c r="X6128" t="str">
        <f>VLOOKUP($S6128,Taxonomic!A:D,2,FALSE)</f>
        <v>pomacentridae</v>
      </c>
      <c r="Y6128" t="str">
        <f>VLOOKUP(S6128,Taxonomic!A:D,3,FALSE)</f>
        <v>abudefduf</v>
      </c>
      <c r="Z6128" t="str">
        <f>VLOOKUP(S6128,Taxonomic!A:D,4,FALSE)</f>
        <v>saxatilis</v>
      </c>
    </row>
    <row r="6129" spans="1:26" x14ac:dyDescent="0.2">
      <c r="A6129" t="s">
        <v>30</v>
      </c>
      <c r="B6129" t="s">
        <v>215</v>
      </c>
      <c r="C6129" t="s">
        <v>197</v>
      </c>
      <c r="D6129">
        <v>2021</v>
      </c>
      <c r="E6129">
        <v>2</v>
      </c>
      <c r="F6129" s="8">
        <v>1</v>
      </c>
      <c r="G6129" t="s">
        <v>455</v>
      </c>
      <c r="H6129" t="s">
        <v>136</v>
      </c>
      <c r="I6129">
        <f>VLOOKUP(B6129,Information_sites!D:E,2,FALSE)</f>
        <v>-24.100999999999999</v>
      </c>
      <c r="J6129">
        <f>VLOOKUP(B6129,Information_sites!D:F,3,FALSE)</f>
        <v>-45.6997</v>
      </c>
      <c r="K6129">
        <v>28</v>
      </c>
      <c r="L6129">
        <v>147</v>
      </c>
      <c r="M6129">
        <v>40</v>
      </c>
      <c r="N6129">
        <v>6</v>
      </c>
      <c r="O6129">
        <v>12</v>
      </c>
      <c r="P6129" s="7">
        <v>0.6791666666666667</v>
      </c>
      <c r="Q6129" s="7">
        <v>0.68333333333333324</v>
      </c>
      <c r="R6129">
        <v>23</v>
      </c>
      <c r="S6129" t="s">
        <v>33</v>
      </c>
      <c r="T6129">
        <v>2</v>
      </c>
      <c r="U6129">
        <v>8</v>
      </c>
      <c r="X6129" t="str">
        <f>VLOOKUP($S6129,Taxonomic!A:D,2,FALSE)</f>
        <v>pomacentridae</v>
      </c>
      <c r="Y6129" t="str">
        <f>VLOOKUP(S6129,Taxonomic!A:D,3,FALSE)</f>
        <v>abudefduf</v>
      </c>
      <c r="Z6129" t="str">
        <f>VLOOKUP(S6129,Taxonomic!A:D,4,FALSE)</f>
        <v>saxatilis</v>
      </c>
    </row>
    <row r="6130" spans="1:26" x14ac:dyDescent="0.2">
      <c r="A6130" t="s">
        <v>30</v>
      </c>
      <c r="B6130" t="s">
        <v>215</v>
      </c>
      <c r="C6130" t="s">
        <v>197</v>
      </c>
      <c r="D6130">
        <v>2021</v>
      </c>
      <c r="E6130">
        <v>2</v>
      </c>
      <c r="F6130" s="8">
        <v>1</v>
      </c>
      <c r="G6130" t="s">
        <v>455</v>
      </c>
      <c r="H6130" t="s">
        <v>136</v>
      </c>
      <c r="I6130">
        <f>VLOOKUP(B6130,Information_sites!D:E,2,FALSE)</f>
        <v>-24.100999999999999</v>
      </c>
      <c r="J6130">
        <f>VLOOKUP(B6130,Information_sites!D:F,3,FALSE)</f>
        <v>-45.6997</v>
      </c>
      <c r="K6130">
        <v>28</v>
      </c>
      <c r="L6130">
        <v>147</v>
      </c>
      <c r="M6130">
        <v>40</v>
      </c>
      <c r="N6130">
        <v>6</v>
      </c>
      <c r="O6130">
        <v>12</v>
      </c>
      <c r="P6130" s="7">
        <v>0.6791666666666667</v>
      </c>
      <c r="Q6130" s="7">
        <v>0.68333333333333324</v>
      </c>
      <c r="R6130">
        <v>23</v>
      </c>
      <c r="S6130" t="s">
        <v>123</v>
      </c>
      <c r="T6130">
        <v>1</v>
      </c>
      <c r="U6130">
        <v>37</v>
      </c>
      <c r="X6130" t="str">
        <f>VLOOKUP($S6130,Taxonomic!A:D,2,FALSE)</f>
        <v>monacanthidae</v>
      </c>
      <c r="Y6130" t="str">
        <f>VLOOKUP(S6130,Taxonomic!A:D,3,FALSE)</f>
        <v>cantherhines</v>
      </c>
      <c r="Z6130" t="str">
        <f>VLOOKUP(S6130,Taxonomic!A:D,4,FALSE)</f>
        <v>macrocerus</v>
      </c>
    </row>
    <row r="6131" spans="1:26" x14ac:dyDescent="0.2">
      <c r="A6131" t="s">
        <v>30</v>
      </c>
      <c r="B6131" t="s">
        <v>215</v>
      </c>
      <c r="C6131" t="s">
        <v>197</v>
      </c>
      <c r="D6131">
        <v>2021</v>
      </c>
      <c r="E6131">
        <v>2</v>
      </c>
      <c r="F6131" s="8">
        <v>1</v>
      </c>
      <c r="G6131" t="s">
        <v>455</v>
      </c>
      <c r="H6131" t="s">
        <v>136</v>
      </c>
      <c r="I6131">
        <f>VLOOKUP(B6131,Information_sites!D:E,2,FALSE)</f>
        <v>-24.100999999999999</v>
      </c>
      <c r="J6131">
        <f>VLOOKUP(B6131,Information_sites!D:F,3,FALSE)</f>
        <v>-45.6997</v>
      </c>
      <c r="K6131">
        <v>28</v>
      </c>
      <c r="L6131">
        <v>147</v>
      </c>
      <c r="M6131">
        <v>40</v>
      </c>
      <c r="N6131">
        <v>6</v>
      </c>
      <c r="O6131">
        <v>12</v>
      </c>
      <c r="P6131" s="7">
        <v>0.6791666666666667</v>
      </c>
      <c r="Q6131" s="7">
        <v>0.68333333333333324</v>
      </c>
      <c r="R6131">
        <v>23</v>
      </c>
      <c r="S6131" t="s">
        <v>49</v>
      </c>
      <c r="T6131">
        <v>1</v>
      </c>
      <c r="U6131">
        <v>32</v>
      </c>
      <c r="X6131" t="str">
        <f>VLOOKUP($S6131,Taxonomic!A:D,2,FALSE)</f>
        <v>acanthuridae</v>
      </c>
      <c r="Y6131" t="str">
        <f>VLOOKUP(S6131,Taxonomic!A:D,3,FALSE)</f>
        <v>acanthurus</v>
      </c>
      <c r="Z6131" t="str">
        <f>VLOOKUP(S6131,Taxonomic!A:D,4,FALSE)</f>
        <v>chirurgus</v>
      </c>
    </row>
    <row r="6132" spans="1:26" x14ac:dyDescent="0.2">
      <c r="A6132" t="s">
        <v>30</v>
      </c>
      <c r="B6132" t="s">
        <v>215</v>
      </c>
      <c r="C6132" t="s">
        <v>197</v>
      </c>
      <c r="D6132">
        <v>2021</v>
      </c>
      <c r="E6132">
        <v>2</v>
      </c>
      <c r="F6132" s="8">
        <v>1</v>
      </c>
      <c r="G6132" t="s">
        <v>455</v>
      </c>
      <c r="H6132" t="s">
        <v>136</v>
      </c>
      <c r="I6132">
        <f>VLOOKUP(B6132,Information_sites!D:E,2,FALSE)</f>
        <v>-24.100999999999999</v>
      </c>
      <c r="J6132">
        <f>VLOOKUP(B6132,Information_sites!D:F,3,FALSE)</f>
        <v>-45.6997</v>
      </c>
      <c r="K6132">
        <v>28</v>
      </c>
      <c r="L6132">
        <v>147</v>
      </c>
      <c r="M6132">
        <v>40</v>
      </c>
      <c r="N6132">
        <v>6</v>
      </c>
      <c r="O6132">
        <v>12</v>
      </c>
      <c r="P6132" s="7">
        <v>0.6791666666666667</v>
      </c>
      <c r="Q6132" s="7">
        <v>0.68333333333333324</v>
      </c>
      <c r="R6132">
        <v>23</v>
      </c>
      <c r="S6132" t="s">
        <v>75</v>
      </c>
      <c r="T6132">
        <v>1</v>
      </c>
      <c r="U6132">
        <v>30</v>
      </c>
      <c r="X6132" t="str">
        <f>VLOOKUP($S6132,Taxonomic!A:D,2,FALSE)</f>
        <v>labridae</v>
      </c>
      <c r="Y6132" t="str">
        <f>VLOOKUP(S6132,Taxonomic!A:D,3,FALSE)</f>
        <v>halichoeres</v>
      </c>
      <c r="Z6132" t="str">
        <f>VLOOKUP(S6132,Taxonomic!A:D,4,FALSE)</f>
        <v>brasiliensis</v>
      </c>
    </row>
    <row r="6133" spans="1:26" x14ac:dyDescent="0.2">
      <c r="A6133" t="s">
        <v>30</v>
      </c>
      <c r="B6133" t="s">
        <v>215</v>
      </c>
      <c r="C6133" t="s">
        <v>197</v>
      </c>
      <c r="D6133">
        <v>2021</v>
      </c>
      <c r="E6133">
        <v>2</v>
      </c>
      <c r="F6133" s="8">
        <v>1</v>
      </c>
      <c r="G6133" t="s">
        <v>455</v>
      </c>
      <c r="H6133" t="s">
        <v>136</v>
      </c>
      <c r="I6133">
        <f>VLOOKUP(B6133,Information_sites!D:E,2,FALSE)</f>
        <v>-24.100999999999999</v>
      </c>
      <c r="J6133">
        <f>VLOOKUP(B6133,Information_sites!D:F,3,FALSE)</f>
        <v>-45.6997</v>
      </c>
      <c r="K6133">
        <v>28</v>
      </c>
      <c r="L6133">
        <v>147</v>
      </c>
      <c r="M6133">
        <v>40</v>
      </c>
      <c r="N6133">
        <v>6</v>
      </c>
      <c r="O6133">
        <v>12</v>
      </c>
      <c r="P6133" s="7">
        <v>0.6791666666666667</v>
      </c>
      <c r="Q6133" s="7">
        <v>0.68333333333333324</v>
      </c>
      <c r="R6133">
        <v>23</v>
      </c>
      <c r="S6133" t="s">
        <v>50</v>
      </c>
      <c r="T6133">
        <v>1</v>
      </c>
      <c r="U6133">
        <v>30</v>
      </c>
      <c r="X6133" t="str">
        <f>VLOOKUP($S6133,Taxonomic!A:D,2,FALSE)</f>
        <v>haemulidae</v>
      </c>
      <c r="Y6133" t="str">
        <f>VLOOKUP(S6133,Taxonomic!A:D,3,FALSE)</f>
        <v>anisotremus</v>
      </c>
      <c r="Z6133" t="str">
        <f>VLOOKUP(S6133,Taxonomic!A:D,4,FALSE)</f>
        <v>virginicus</v>
      </c>
    </row>
    <row r="6134" spans="1:26" x14ac:dyDescent="0.2">
      <c r="A6134" t="s">
        <v>30</v>
      </c>
      <c r="B6134" t="s">
        <v>215</v>
      </c>
      <c r="C6134" t="s">
        <v>197</v>
      </c>
      <c r="D6134">
        <v>2021</v>
      </c>
      <c r="E6134">
        <v>2</v>
      </c>
      <c r="F6134" s="8">
        <v>1</v>
      </c>
      <c r="G6134" t="s">
        <v>455</v>
      </c>
      <c r="H6134" t="s">
        <v>136</v>
      </c>
      <c r="I6134">
        <f>VLOOKUP(B6134,Information_sites!D:E,2,FALSE)</f>
        <v>-24.100999999999999</v>
      </c>
      <c r="J6134">
        <f>VLOOKUP(B6134,Information_sites!D:F,3,FALSE)</f>
        <v>-45.6997</v>
      </c>
      <c r="K6134">
        <v>28</v>
      </c>
      <c r="L6134">
        <v>147</v>
      </c>
      <c r="M6134">
        <v>40</v>
      </c>
      <c r="N6134">
        <v>6</v>
      </c>
      <c r="O6134">
        <v>12</v>
      </c>
      <c r="P6134" s="7">
        <v>0.6791666666666667</v>
      </c>
      <c r="Q6134" s="7">
        <v>0.68333333333333324</v>
      </c>
      <c r="R6134">
        <v>23</v>
      </c>
      <c r="S6134" t="s">
        <v>100</v>
      </c>
      <c r="T6134">
        <v>3</v>
      </c>
      <c r="U6134">
        <v>5</v>
      </c>
      <c r="X6134" t="str">
        <f>VLOOKUP($S6134,Taxonomic!A:D,2,FALSE)</f>
        <v>gobiidae</v>
      </c>
      <c r="Y6134" t="str">
        <f>VLOOKUP(S6134,Taxonomic!A:D,3,FALSE)</f>
        <v>coryphopterus</v>
      </c>
      <c r="Z6134" t="str">
        <f>VLOOKUP(S6134,Taxonomic!A:D,4,FALSE)</f>
        <v>glaucofraenum</v>
      </c>
    </row>
    <row r="6135" spans="1:26" x14ac:dyDescent="0.2">
      <c r="A6135" t="s">
        <v>30</v>
      </c>
      <c r="B6135" t="s">
        <v>215</v>
      </c>
      <c r="C6135" t="s">
        <v>197</v>
      </c>
      <c r="D6135">
        <v>2021</v>
      </c>
      <c r="E6135">
        <v>2</v>
      </c>
      <c r="F6135" s="8">
        <v>1</v>
      </c>
      <c r="G6135" t="s">
        <v>455</v>
      </c>
      <c r="H6135" t="s">
        <v>136</v>
      </c>
      <c r="I6135">
        <f>VLOOKUP(B6135,Information_sites!D:E,2,FALSE)</f>
        <v>-24.100999999999999</v>
      </c>
      <c r="J6135">
        <f>VLOOKUP(B6135,Information_sites!D:F,3,FALSE)</f>
        <v>-45.6997</v>
      </c>
      <c r="K6135">
        <v>28</v>
      </c>
      <c r="L6135">
        <v>147</v>
      </c>
      <c r="M6135">
        <v>40</v>
      </c>
      <c r="N6135">
        <v>6</v>
      </c>
      <c r="O6135">
        <v>12</v>
      </c>
      <c r="P6135" s="7">
        <v>0.6791666666666667</v>
      </c>
      <c r="Q6135" s="7">
        <v>0.68333333333333324</v>
      </c>
      <c r="R6135">
        <v>23</v>
      </c>
      <c r="S6135" t="s">
        <v>100</v>
      </c>
      <c r="T6135">
        <v>8</v>
      </c>
      <c r="U6135">
        <v>3</v>
      </c>
      <c r="X6135" t="str">
        <f>VLOOKUP($S6135,Taxonomic!A:D,2,FALSE)</f>
        <v>gobiidae</v>
      </c>
      <c r="Y6135" t="str">
        <f>VLOOKUP(S6135,Taxonomic!A:D,3,FALSE)</f>
        <v>coryphopterus</v>
      </c>
      <c r="Z6135" t="str">
        <f>VLOOKUP(S6135,Taxonomic!A:D,4,FALSE)</f>
        <v>glaucofraenum</v>
      </c>
    </row>
    <row r="6136" spans="1:26" x14ac:dyDescent="0.2">
      <c r="A6136" t="s">
        <v>30</v>
      </c>
      <c r="B6136" t="s">
        <v>215</v>
      </c>
      <c r="C6136" t="s">
        <v>197</v>
      </c>
      <c r="D6136">
        <v>2021</v>
      </c>
      <c r="E6136">
        <v>2</v>
      </c>
      <c r="F6136" s="8">
        <v>1</v>
      </c>
      <c r="G6136" t="s">
        <v>455</v>
      </c>
      <c r="H6136" t="s">
        <v>136</v>
      </c>
      <c r="I6136">
        <f>VLOOKUP(B6136,Information_sites!D:E,2,FALSE)</f>
        <v>-24.100999999999999</v>
      </c>
      <c r="J6136">
        <f>VLOOKUP(B6136,Information_sites!D:F,3,FALSE)</f>
        <v>-45.6997</v>
      </c>
      <c r="K6136">
        <v>28</v>
      </c>
      <c r="L6136">
        <v>147</v>
      </c>
      <c r="M6136">
        <v>40</v>
      </c>
      <c r="N6136">
        <v>6</v>
      </c>
      <c r="O6136">
        <v>12</v>
      </c>
      <c r="P6136" s="7">
        <v>0.6791666666666667</v>
      </c>
      <c r="Q6136" s="7">
        <v>0.68333333333333324</v>
      </c>
      <c r="R6136">
        <v>23</v>
      </c>
      <c r="S6136" t="s">
        <v>55</v>
      </c>
      <c r="T6136">
        <v>2</v>
      </c>
      <c r="U6136">
        <v>5</v>
      </c>
      <c r="X6136" t="str">
        <f>VLOOKUP($S6136,Taxonomic!A:D,2,FALSE)</f>
        <v>blenniidae</v>
      </c>
      <c r="Y6136" t="str">
        <f>VLOOKUP(S6136,Taxonomic!A:D,3,FALSE)</f>
        <v>parablennius</v>
      </c>
      <c r="Z6136" t="str">
        <f>VLOOKUP(S6136,Taxonomic!A:D,4,FALSE)</f>
        <v>pilicornis</v>
      </c>
    </row>
    <row r="6137" spans="1:26" x14ac:dyDescent="0.2">
      <c r="A6137" t="s">
        <v>30</v>
      </c>
      <c r="B6137" t="s">
        <v>215</v>
      </c>
      <c r="C6137" t="s">
        <v>197</v>
      </c>
      <c r="D6137">
        <v>2021</v>
      </c>
      <c r="E6137">
        <v>2</v>
      </c>
      <c r="F6137" s="8">
        <v>1</v>
      </c>
      <c r="G6137" t="s">
        <v>455</v>
      </c>
      <c r="H6137" t="s">
        <v>136</v>
      </c>
      <c r="I6137">
        <f>VLOOKUP(B6137,Information_sites!D:E,2,FALSE)</f>
        <v>-24.100999999999999</v>
      </c>
      <c r="J6137">
        <f>VLOOKUP(B6137,Information_sites!D:F,3,FALSE)</f>
        <v>-45.6997</v>
      </c>
      <c r="K6137">
        <v>28</v>
      </c>
      <c r="L6137">
        <v>147</v>
      </c>
      <c r="M6137">
        <v>40</v>
      </c>
      <c r="N6137">
        <v>6</v>
      </c>
      <c r="O6137">
        <v>12</v>
      </c>
      <c r="P6137" s="7">
        <v>0.6791666666666667</v>
      </c>
      <c r="Q6137" s="7">
        <v>0.68333333333333324</v>
      </c>
      <c r="R6137">
        <v>23</v>
      </c>
      <c r="S6137" t="s">
        <v>55</v>
      </c>
      <c r="T6137">
        <v>4</v>
      </c>
      <c r="U6137">
        <v>3</v>
      </c>
      <c r="X6137" t="str">
        <f>VLOOKUP($S6137,Taxonomic!A:D,2,FALSE)</f>
        <v>blenniidae</v>
      </c>
      <c r="Y6137" t="str">
        <f>VLOOKUP(S6137,Taxonomic!A:D,3,FALSE)</f>
        <v>parablennius</v>
      </c>
      <c r="Z6137" t="str">
        <f>VLOOKUP(S6137,Taxonomic!A:D,4,FALSE)</f>
        <v>pilicornis</v>
      </c>
    </row>
    <row r="6138" spans="1:26" x14ac:dyDescent="0.2">
      <c r="A6138" t="s">
        <v>30</v>
      </c>
      <c r="B6138" t="s">
        <v>215</v>
      </c>
      <c r="C6138" t="s">
        <v>197</v>
      </c>
      <c r="D6138">
        <v>2021</v>
      </c>
      <c r="E6138">
        <v>2</v>
      </c>
      <c r="F6138" s="8">
        <v>1</v>
      </c>
      <c r="G6138" t="s">
        <v>455</v>
      </c>
      <c r="H6138" t="s">
        <v>136</v>
      </c>
      <c r="I6138">
        <f>VLOOKUP(B6138,Information_sites!D:E,2,FALSE)</f>
        <v>-24.100999999999999</v>
      </c>
      <c r="J6138">
        <f>VLOOKUP(B6138,Information_sites!D:F,3,FALSE)</f>
        <v>-45.6997</v>
      </c>
      <c r="K6138">
        <v>28</v>
      </c>
      <c r="L6138">
        <v>147</v>
      </c>
      <c r="M6138">
        <v>40</v>
      </c>
      <c r="N6138">
        <v>6</v>
      </c>
      <c r="O6138">
        <v>12</v>
      </c>
      <c r="P6138" s="7">
        <v>0.6791666666666667</v>
      </c>
      <c r="Q6138" s="7">
        <v>0.68333333333333324</v>
      </c>
      <c r="R6138">
        <v>23</v>
      </c>
      <c r="S6138" t="s">
        <v>65</v>
      </c>
      <c r="T6138">
        <v>1</v>
      </c>
      <c r="U6138">
        <v>2</v>
      </c>
      <c r="X6138" t="str">
        <f>VLOOKUP($S6138,Taxonomic!A:D,2,FALSE)</f>
        <v>gobiidae</v>
      </c>
      <c r="Y6138" t="str">
        <f>VLOOKUP(S6138,Taxonomic!A:D,3,FALSE)</f>
        <v>elacatinus</v>
      </c>
      <c r="Z6138" t="str">
        <f>VLOOKUP(S6138,Taxonomic!A:D,4,FALSE)</f>
        <v>figaro</v>
      </c>
    </row>
    <row r="6139" spans="1:26" x14ac:dyDescent="0.2">
      <c r="A6139" t="s">
        <v>30</v>
      </c>
      <c r="B6139" t="s">
        <v>215</v>
      </c>
      <c r="C6139" t="s">
        <v>197</v>
      </c>
      <c r="D6139">
        <v>2021</v>
      </c>
      <c r="E6139">
        <v>2</v>
      </c>
      <c r="F6139" s="8">
        <v>1</v>
      </c>
      <c r="G6139" t="s">
        <v>455</v>
      </c>
      <c r="H6139" t="s">
        <v>136</v>
      </c>
      <c r="I6139">
        <f>VLOOKUP(B6139,Information_sites!D:E,2,FALSE)</f>
        <v>-24.100999999999999</v>
      </c>
      <c r="J6139">
        <f>VLOOKUP(B6139,Information_sites!D:F,3,FALSE)</f>
        <v>-45.6997</v>
      </c>
      <c r="K6139">
        <v>29</v>
      </c>
      <c r="L6139">
        <v>148</v>
      </c>
      <c r="M6139">
        <v>40</v>
      </c>
      <c r="N6139">
        <v>6.5</v>
      </c>
      <c r="O6139">
        <v>12</v>
      </c>
      <c r="P6139" s="7">
        <v>0.68541666666666667</v>
      </c>
      <c r="Q6139" s="7">
        <v>0.68958333333333333</v>
      </c>
      <c r="R6139">
        <v>23</v>
      </c>
      <c r="S6139" t="s">
        <v>50</v>
      </c>
      <c r="T6139">
        <v>1</v>
      </c>
      <c r="U6139">
        <v>30</v>
      </c>
      <c r="X6139" t="str">
        <f>VLOOKUP($S6139,Taxonomic!A:D,2,FALSE)</f>
        <v>haemulidae</v>
      </c>
      <c r="Y6139" t="str">
        <f>VLOOKUP(S6139,Taxonomic!A:D,3,FALSE)</f>
        <v>anisotremus</v>
      </c>
      <c r="Z6139" t="str">
        <f>VLOOKUP(S6139,Taxonomic!A:D,4,FALSE)</f>
        <v>virginicus</v>
      </c>
    </row>
    <row r="6140" spans="1:26" x14ac:dyDescent="0.2">
      <c r="A6140" t="s">
        <v>30</v>
      </c>
      <c r="B6140" t="s">
        <v>215</v>
      </c>
      <c r="C6140" t="s">
        <v>197</v>
      </c>
      <c r="D6140">
        <v>2021</v>
      </c>
      <c r="E6140">
        <v>2</v>
      </c>
      <c r="F6140" s="8">
        <v>1</v>
      </c>
      <c r="G6140" t="s">
        <v>455</v>
      </c>
      <c r="H6140" t="s">
        <v>136</v>
      </c>
      <c r="I6140">
        <f>VLOOKUP(B6140,Information_sites!D:E,2,FALSE)</f>
        <v>-24.100999999999999</v>
      </c>
      <c r="J6140">
        <f>VLOOKUP(B6140,Information_sites!D:F,3,FALSE)</f>
        <v>-45.6997</v>
      </c>
      <c r="K6140">
        <v>29</v>
      </c>
      <c r="L6140">
        <v>148</v>
      </c>
      <c r="M6140">
        <v>40</v>
      </c>
      <c r="N6140">
        <v>6.5</v>
      </c>
      <c r="O6140">
        <v>12</v>
      </c>
      <c r="P6140" s="7">
        <v>0.68541666666666667</v>
      </c>
      <c r="Q6140" s="7">
        <v>0.68958333333333333</v>
      </c>
      <c r="R6140">
        <v>23</v>
      </c>
      <c r="S6140" t="s">
        <v>75</v>
      </c>
      <c r="T6140">
        <v>1</v>
      </c>
      <c r="U6140">
        <v>27</v>
      </c>
      <c r="X6140" t="str">
        <f>VLOOKUP($S6140,Taxonomic!A:D,2,FALSE)</f>
        <v>labridae</v>
      </c>
      <c r="Y6140" t="str">
        <f>VLOOKUP(S6140,Taxonomic!A:D,3,FALSE)</f>
        <v>halichoeres</v>
      </c>
      <c r="Z6140" t="str">
        <f>VLOOKUP(S6140,Taxonomic!A:D,4,FALSE)</f>
        <v>brasiliensis</v>
      </c>
    </row>
    <row r="6141" spans="1:26" x14ac:dyDescent="0.2">
      <c r="A6141" t="s">
        <v>30</v>
      </c>
      <c r="B6141" t="s">
        <v>215</v>
      </c>
      <c r="C6141" t="s">
        <v>197</v>
      </c>
      <c r="D6141">
        <v>2021</v>
      </c>
      <c r="E6141">
        <v>2</v>
      </c>
      <c r="F6141" s="8">
        <v>1</v>
      </c>
      <c r="G6141" t="s">
        <v>455</v>
      </c>
      <c r="H6141" t="s">
        <v>136</v>
      </c>
      <c r="I6141">
        <f>VLOOKUP(B6141,Information_sites!D:E,2,FALSE)</f>
        <v>-24.100999999999999</v>
      </c>
      <c r="J6141">
        <f>VLOOKUP(B6141,Information_sites!D:F,3,FALSE)</f>
        <v>-45.6997</v>
      </c>
      <c r="K6141">
        <v>29</v>
      </c>
      <c r="L6141">
        <v>148</v>
      </c>
      <c r="M6141">
        <v>40</v>
      </c>
      <c r="N6141">
        <v>6.5</v>
      </c>
      <c r="O6141">
        <v>12</v>
      </c>
      <c r="P6141" s="7">
        <v>0.68541666666666667</v>
      </c>
      <c r="Q6141" s="7">
        <v>0.68958333333333333</v>
      </c>
      <c r="R6141">
        <v>23</v>
      </c>
      <c r="S6141" t="s">
        <v>75</v>
      </c>
      <c r="T6141">
        <v>1</v>
      </c>
      <c r="U6141">
        <v>30</v>
      </c>
      <c r="X6141" t="str">
        <f>VLOOKUP($S6141,Taxonomic!A:D,2,FALSE)</f>
        <v>labridae</v>
      </c>
      <c r="Y6141" t="str">
        <f>VLOOKUP(S6141,Taxonomic!A:D,3,FALSE)</f>
        <v>halichoeres</v>
      </c>
      <c r="Z6141" t="str">
        <f>VLOOKUP(S6141,Taxonomic!A:D,4,FALSE)</f>
        <v>brasiliensis</v>
      </c>
    </row>
    <row r="6142" spans="1:26" x14ac:dyDescent="0.2">
      <c r="A6142" t="s">
        <v>30</v>
      </c>
      <c r="B6142" t="s">
        <v>215</v>
      </c>
      <c r="C6142" t="s">
        <v>197</v>
      </c>
      <c r="D6142">
        <v>2021</v>
      </c>
      <c r="E6142">
        <v>2</v>
      </c>
      <c r="F6142" s="8">
        <v>1</v>
      </c>
      <c r="G6142" t="s">
        <v>455</v>
      </c>
      <c r="H6142" t="s">
        <v>136</v>
      </c>
      <c r="I6142">
        <f>VLOOKUP(B6142,Information_sites!D:E,2,FALSE)</f>
        <v>-24.100999999999999</v>
      </c>
      <c r="J6142">
        <f>VLOOKUP(B6142,Information_sites!D:F,3,FALSE)</f>
        <v>-45.6997</v>
      </c>
      <c r="K6142">
        <v>29</v>
      </c>
      <c r="L6142">
        <v>148</v>
      </c>
      <c r="M6142">
        <v>40</v>
      </c>
      <c r="N6142">
        <v>6.5</v>
      </c>
      <c r="O6142">
        <v>12</v>
      </c>
      <c r="P6142" s="7">
        <v>0.68541666666666667</v>
      </c>
      <c r="Q6142" s="7">
        <v>0.68958333333333333</v>
      </c>
      <c r="R6142">
        <v>23</v>
      </c>
      <c r="S6142" t="s">
        <v>33</v>
      </c>
      <c r="T6142">
        <v>2</v>
      </c>
      <c r="U6142">
        <v>10</v>
      </c>
      <c r="X6142" t="str">
        <f>VLOOKUP($S6142,Taxonomic!A:D,2,FALSE)</f>
        <v>pomacentridae</v>
      </c>
      <c r="Y6142" t="str">
        <f>VLOOKUP(S6142,Taxonomic!A:D,3,FALSE)</f>
        <v>abudefduf</v>
      </c>
      <c r="Z6142" t="str">
        <f>VLOOKUP(S6142,Taxonomic!A:D,4,FALSE)</f>
        <v>saxatilis</v>
      </c>
    </row>
    <row r="6143" spans="1:26" x14ac:dyDescent="0.2">
      <c r="A6143" t="s">
        <v>30</v>
      </c>
      <c r="B6143" t="s">
        <v>215</v>
      </c>
      <c r="C6143" t="s">
        <v>197</v>
      </c>
      <c r="D6143">
        <v>2021</v>
      </c>
      <c r="E6143">
        <v>2</v>
      </c>
      <c r="F6143" s="8">
        <v>1</v>
      </c>
      <c r="G6143" t="s">
        <v>455</v>
      </c>
      <c r="H6143" t="s">
        <v>136</v>
      </c>
      <c r="I6143">
        <f>VLOOKUP(B6143,Information_sites!D:E,2,FALSE)</f>
        <v>-24.100999999999999</v>
      </c>
      <c r="J6143">
        <f>VLOOKUP(B6143,Information_sites!D:F,3,FALSE)</f>
        <v>-45.6997</v>
      </c>
      <c r="K6143">
        <v>29</v>
      </c>
      <c r="L6143">
        <v>148</v>
      </c>
      <c r="M6143">
        <v>40</v>
      </c>
      <c r="N6143">
        <v>6.5</v>
      </c>
      <c r="O6143">
        <v>12</v>
      </c>
      <c r="P6143" s="7">
        <v>0.68541666666666667</v>
      </c>
      <c r="Q6143" s="7">
        <v>0.68958333333333333</v>
      </c>
      <c r="R6143">
        <v>23</v>
      </c>
      <c r="S6143" t="s">
        <v>33</v>
      </c>
      <c r="T6143">
        <v>15</v>
      </c>
      <c r="U6143">
        <v>12</v>
      </c>
      <c r="X6143" t="str">
        <f>VLOOKUP($S6143,Taxonomic!A:D,2,FALSE)</f>
        <v>pomacentridae</v>
      </c>
      <c r="Y6143" t="str">
        <f>VLOOKUP(S6143,Taxonomic!A:D,3,FALSE)</f>
        <v>abudefduf</v>
      </c>
      <c r="Z6143" t="str">
        <f>VLOOKUP(S6143,Taxonomic!A:D,4,FALSE)</f>
        <v>saxatilis</v>
      </c>
    </row>
    <row r="6144" spans="1:26" x14ac:dyDescent="0.2">
      <c r="A6144" t="s">
        <v>30</v>
      </c>
      <c r="B6144" t="s">
        <v>215</v>
      </c>
      <c r="C6144" t="s">
        <v>197</v>
      </c>
      <c r="D6144">
        <v>2021</v>
      </c>
      <c r="E6144">
        <v>2</v>
      </c>
      <c r="F6144" s="8">
        <v>1</v>
      </c>
      <c r="G6144" t="s">
        <v>455</v>
      </c>
      <c r="H6144" t="s">
        <v>136</v>
      </c>
      <c r="I6144">
        <f>VLOOKUP(B6144,Information_sites!D:E,2,FALSE)</f>
        <v>-24.100999999999999</v>
      </c>
      <c r="J6144">
        <f>VLOOKUP(B6144,Information_sites!D:F,3,FALSE)</f>
        <v>-45.6997</v>
      </c>
      <c r="K6144">
        <v>29</v>
      </c>
      <c r="L6144">
        <v>148</v>
      </c>
      <c r="M6144">
        <v>40</v>
      </c>
      <c r="N6144">
        <v>6.5</v>
      </c>
      <c r="O6144">
        <v>12</v>
      </c>
      <c r="P6144" s="7">
        <v>0.68541666666666667</v>
      </c>
      <c r="Q6144" s="7">
        <v>0.68958333333333333</v>
      </c>
      <c r="R6144">
        <v>23</v>
      </c>
      <c r="S6144" t="s">
        <v>33</v>
      </c>
      <c r="T6144">
        <v>4</v>
      </c>
      <c r="U6144">
        <v>8</v>
      </c>
      <c r="X6144" t="str">
        <f>VLOOKUP($S6144,Taxonomic!A:D,2,FALSE)</f>
        <v>pomacentridae</v>
      </c>
      <c r="Y6144" t="str">
        <f>VLOOKUP(S6144,Taxonomic!A:D,3,FALSE)</f>
        <v>abudefduf</v>
      </c>
      <c r="Z6144" t="str">
        <f>VLOOKUP(S6144,Taxonomic!A:D,4,FALSE)</f>
        <v>saxatilis</v>
      </c>
    </row>
    <row r="6145" spans="1:26" x14ac:dyDescent="0.2">
      <c r="A6145" t="s">
        <v>30</v>
      </c>
      <c r="B6145" t="s">
        <v>215</v>
      </c>
      <c r="C6145" t="s">
        <v>197</v>
      </c>
      <c r="D6145">
        <v>2021</v>
      </c>
      <c r="E6145">
        <v>2</v>
      </c>
      <c r="F6145" s="8">
        <v>1</v>
      </c>
      <c r="G6145" t="s">
        <v>455</v>
      </c>
      <c r="H6145" t="s">
        <v>136</v>
      </c>
      <c r="I6145">
        <f>VLOOKUP(B6145,Information_sites!D:E,2,FALSE)</f>
        <v>-24.100999999999999</v>
      </c>
      <c r="J6145">
        <f>VLOOKUP(B6145,Information_sites!D:F,3,FALSE)</f>
        <v>-45.6997</v>
      </c>
      <c r="K6145">
        <v>29</v>
      </c>
      <c r="L6145">
        <v>148</v>
      </c>
      <c r="M6145">
        <v>40</v>
      </c>
      <c r="N6145">
        <v>6.5</v>
      </c>
      <c r="O6145">
        <v>12</v>
      </c>
      <c r="P6145" s="7">
        <v>0.68541666666666667</v>
      </c>
      <c r="Q6145" s="7">
        <v>0.68958333333333333</v>
      </c>
      <c r="R6145">
        <v>23</v>
      </c>
      <c r="S6145" t="s">
        <v>46</v>
      </c>
      <c r="T6145">
        <v>1</v>
      </c>
      <c r="U6145">
        <v>10</v>
      </c>
      <c r="X6145" t="str">
        <f>VLOOKUP($S6145,Taxonomic!A:D,2,FALSE)</f>
        <v>pomacentridae</v>
      </c>
      <c r="Y6145" t="str">
        <f>VLOOKUP(S6145,Taxonomic!A:D,3,FALSE)</f>
        <v>stegastes</v>
      </c>
      <c r="Z6145" t="str">
        <f>VLOOKUP(S6145,Taxonomic!A:D,4,FALSE)</f>
        <v>fuscus</v>
      </c>
    </row>
    <row r="6146" spans="1:26" x14ac:dyDescent="0.2">
      <c r="A6146" t="s">
        <v>30</v>
      </c>
      <c r="B6146" t="s">
        <v>215</v>
      </c>
      <c r="C6146" t="s">
        <v>197</v>
      </c>
      <c r="D6146">
        <v>2021</v>
      </c>
      <c r="E6146">
        <v>2</v>
      </c>
      <c r="F6146" s="8">
        <v>1</v>
      </c>
      <c r="G6146" t="s">
        <v>455</v>
      </c>
      <c r="H6146" t="s">
        <v>136</v>
      </c>
      <c r="I6146">
        <f>VLOOKUP(B6146,Information_sites!D:E,2,FALSE)</f>
        <v>-24.100999999999999</v>
      </c>
      <c r="J6146">
        <f>VLOOKUP(B6146,Information_sites!D:F,3,FALSE)</f>
        <v>-45.6997</v>
      </c>
      <c r="K6146">
        <v>29</v>
      </c>
      <c r="L6146">
        <v>148</v>
      </c>
      <c r="M6146">
        <v>40</v>
      </c>
      <c r="N6146">
        <v>6.5</v>
      </c>
      <c r="O6146">
        <v>12</v>
      </c>
      <c r="P6146" s="7">
        <v>0.68541666666666667</v>
      </c>
      <c r="Q6146" s="7">
        <v>0.68958333333333333</v>
      </c>
      <c r="R6146">
        <v>23</v>
      </c>
      <c r="S6146" t="s">
        <v>46</v>
      </c>
      <c r="T6146">
        <v>1</v>
      </c>
      <c r="U6146">
        <v>8</v>
      </c>
      <c r="X6146" t="str">
        <f>VLOOKUP($S6146,Taxonomic!A:D,2,FALSE)</f>
        <v>pomacentridae</v>
      </c>
      <c r="Y6146" t="str">
        <f>VLOOKUP(S6146,Taxonomic!A:D,3,FALSE)</f>
        <v>stegastes</v>
      </c>
      <c r="Z6146" t="str">
        <f>VLOOKUP(S6146,Taxonomic!A:D,4,FALSE)</f>
        <v>fuscus</v>
      </c>
    </row>
    <row r="6147" spans="1:26" x14ac:dyDescent="0.2">
      <c r="A6147" t="s">
        <v>30</v>
      </c>
      <c r="B6147" t="s">
        <v>215</v>
      </c>
      <c r="C6147" t="s">
        <v>197</v>
      </c>
      <c r="D6147">
        <v>2021</v>
      </c>
      <c r="E6147">
        <v>2</v>
      </c>
      <c r="F6147" s="8">
        <v>1</v>
      </c>
      <c r="G6147" t="s">
        <v>455</v>
      </c>
      <c r="H6147" t="s">
        <v>136</v>
      </c>
      <c r="I6147">
        <f>VLOOKUP(B6147,Information_sites!D:E,2,FALSE)</f>
        <v>-24.100999999999999</v>
      </c>
      <c r="J6147">
        <f>VLOOKUP(B6147,Information_sites!D:F,3,FALSE)</f>
        <v>-45.6997</v>
      </c>
      <c r="K6147">
        <v>29</v>
      </c>
      <c r="L6147">
        <v>148</v>
      </c>
      <c r="M6147">
        <v>40</v>
      </c>
      <c r="N6147">
        <v>6.5</v>
      </c>
      <c r="O6147">
        <v>12</v>
      </c>
      <c r="P6147" s="7">
        <v>0.68541666666666667</v>
      </c>
      <c r="Q6147" s="7">
        <v>0.68958333333333333</v>
      </c>
      <c r="R6147">
        <v>23</v>
      </c>
      <c r="S6147" t="s">
        <v>44</v>
      </c>
      <c r="T6147">
        <v>2</v>
      </c>
      <c r="U6147">
        <v>4</v>
      </c>
      <c r="X6147" t="str">
        <f>VLOOKUP($S6147,Taxonomic!A:D,2,FALSE)</f>
        <v>pomacanthidae</v>
      </c>
      <c r="Y6147" t="str">
        <f>VLOOKUP(S6147,Taxonomic!A:D,3,FALSE)</f>
        <v>pomacanthus</v>
      </c>
      <c r="Z6147" t="str">
        <f>VLOOKUP(S6147,Taxonomic!A:D,4,FALSE)</f>
        <v>paru</v>
      </c>
    </row>
    <row r="6148" spans="1:26" x14ac:dyDescent="0.2">
      <c r="A6148" t="s">
        <v>30</v>
      </c>
      <c r="B6148" t="s">
        <v>215</v>
      </c>
      <c r="C6148" t="s">
        <v>197</v>
      </c>
      <c r="D6148">
        <v>2021</v>
      </c>
      <c r="E6148">
        <v>2</v>
      </c>
      <c r="F6148" s="8">
        <v>1</v>
      </c>
      <c r="G6148" t="s">
        <v>455</v>
      </c>
      <c r="H6148" t="s">
        <v>136</v>
      </c>
      <c r="I6148">
        <f>VLOOKUP(B6148,Information_sites!D:E,2,FALSE)</f>
        <v>-24.100999999999999</v>
      </c>
      <c r="J6148">
        <f>VLOOKUP(B6148,Information_sites!D:F,3,FALSE)</f>
        <v>-45.6997</v>
      </c>
      <c r="K6148">
        <v>29</v>
      </c>
      <c r="L6148">
        <v>148</v>
      </c>
      <c r="M6148">
        <v>40</v>
      </c>
      <c r="N6148">
        <v>6.5</v>
      </c>
      <c r="O6148">
        <v>12</v>
      </c>
      <c r="P6148" s="7">
        <v>0.68541666666666667</v>
      </c>
      <c r="Q6148" s="7">
        <v>0.68958333333333333</v>
      </c>
      <c r="R6148">
        <v>23</v>
      </c>
      <c r="S6148" t="s">
        <v>44</v>
      </c>
      <c r="T6148">
        <v>2</v>
      </c>
      <c r="U6148">
        <v>10</v>
      </c>
      <c r="X6148" t="str">
        <f>VLOOKUP($S6148,Taxonomic!A:D,2,FALSE)</f>
        <v>pomacanthidae</v>
      </c>
      <c r="Y6148" t="str">
        <f>VLOOKUP(S6148,Taxonomic!A:D,3,FALSE)</f>
        <v>pomacanthus</v>
      </c>
      <c r="Z6148" t="str">
        <f>VLOOKUP(S6148,Taxonomic!A:D,4,FALSE)</f>
        <v>paru</v>
      </c>
    </row>
    <row r="6149" spans="1:26" x14ac:dyDescent="0.2">
      <c r="A6149" t="s">
        <v>30</v>
      </c>
      <c r="B6149" t="s">
        <v>215</v>
      </c>
      <c r="C6149" t="s">
        <v>197</v>
      </c>
      <c r="D6149">
        <v>2021</v>
      </c>
      <c r="E6149">
        <v>2</v>
      </c>
      <c r="F6149" s="8">
        <v>1</v>
      </c>
      <c r="G6149" t="s">
        <v>455</v>
      </c>
      <c r="H6149" t="s">
        <v>136</v>
      </c>
      <c r="I6149">
        <f>VLOOKUP(B6149,Information_sites!D:E,2,FALSE)</f>
        <v>-24.100999999999999</v>
      </c>
      <c r="J6149">
        <f>VLOOKUP(B6149,Information_sites!D:F,3,FALSE)</f>
        <v>-45.6997</v>
      </c>
      <c r="K6149">
        <v>29</v>
      </c>
      <c r="L6149">
        <v>148</v>
      </c>
      <c r="M6149">
        <v>40</v>
      </c>
      <c r="N6149">
        <v>6.5</v>
      </c>
      <c r="O6149">
        <v>12</v>
      </c>
      <c r="P6149" s="7">
        <v>0.68541666666666667</v>
      </c>
      <c r="Q6149" s="7">
        <v>0.68958333333333333</v>
      </c>
      <c r="R6149">
        <v>23</v>
      </c>
      <c r="S6149" t="s">
        <v>64</v>
      </c>
      <c r="T6149">
        <v>1</v>
      </c>
      <c r="U6149">
        <v>30</v>
      </c>
      <c r="X6149" t="str">
        <f>VLOOKUP($S6149,Taxonomic!A:D,2,FALSE)</f>
        <v>kyphosidae</v>
      </c>
      <c r="Y6149" t="str">
        <f>VLOOKUP(S6149,Taxonomic!A:D,3,FALSE)</f>
        <v>kyphosus</v>
      </c>
      <c r="Z6149" t="str">
        <f>VLOOKUP(S6149,Taxonomic!A:D,4,FALSE)</f>
        <v>vaigiensis</v>
      </c>
    </row>
    <row r="6150" spans="1:26" x14ac:dyDescent="0.2">
      <c r="A6150" t="s">
        <v>30</v>
      </c>
      <c r="B6150" t="s">
        <v>215</v>
      </c>
      <c r="C6150" t="s">
        <v>197</v>
      </c>
      <c r="D6150">
        <v>2021</v>
      </c>
      <c r="E6150">
        <v>2</v>
      </c>
      <c r="F6150" s="8">
        <v>1</v>
      </c>
      <c r="G6150" t="s">
        <v>455</v>
      </c>
      <c r="H6150" t="s">
        <v>136</v>
      </c>
      <c r="I6150">
        <f>VLOOKUP(B6150,Information_sites!D:E,2,FALSE)</f>
        <v>-24.100999999999999</v>
      </c>
      <c r="J6150">
        <f>VLOOKUP(B6150,Information_sites!D:F,3,FALSE)</f>
        <v>-45.6997</v>
      </c>
      <c r="K6150">
        <v>29</v>
      </c>
      <c r="L6150">
        <v>148</v>
      </c>
      <c r="M6150">
        <v>40</v>
      </c>
      <c r="N6150">
        <v>6.5</v>
      </c>
      <c r="O6150">
        <v>12</v>
      </c>
      <c r="P6150" s="7">
        <v>0.68541666666666667</v>
      </c>
      <c r="Q6150" s="7">
        <v>0.68958333333333333</v>
      </c>
      <c r="R6150">
        <v>23</v>
      </c>
      <c r="S6150" t="s">
        <v>39</v>
      </c>
      <c r="T6150">
        <v>4</v>
      </c>
      <c r="U6150">
        <v>10</v>
      </c>
      <c r="X6150" t="str">
        <f>VLOOKUP($S6150,Taxonomic!A:D,2,FALSE)</f>
        <v>haemulidae</v>
      </c>
      <c r="Y6150" t="str">
        <f>VLOOKUP(S6150,Taxonomic!A:D,3,FALSE)</f>
        <v>haemulon</v>
      </c>
      <c r="Z6150" t="str">
        <f>VLOOKUP(S6150,Taxonomic!A:D,4,FALSE)</f>
        <v>aurolineatum</v>
      </c>
    </row>
    <row r="6151" spans="1:26" x14ac:dyDescent="0.2">
      <c r="A6151" t="s">
        <v>30</v>
      </c>
      <c r="B6151" t="s">
        <v>215</v>
      </c>
      <c r="C6151" t="s">
        <v>197</v>
      </c>
      <c r="D6151">
        <v>2021</v>
      </c>
      <c r="E6151">
        <v>2</v>
      </c>
      <c r="F6151" s="8">
        <v>1</v>
      </c>
      <c r="G6151" t="s">
        <v>455</v>
      </c>
      <c r="H6151" t="s">
        <v>136</v>
      </c>
      <c r="I6151">
        <f>VLOOKUP(B6151,Information_sites!D:E,2,FALSE)</f>
        <v>-24.100999999999999</v>
      </c>
      <c r="J6151">
        <f>VLOOKUP(B6151,Information_sites!D:F,3,FALSE)</f>
        <v>-45.6997</v>
      </c>
      <c r="K6151">
        <v>29</v>
      </c>
      <c r="L6151">
        <v>148</v>
      </c>
      <c r="M6151">
        <v>40</v>
      </c>
      <c r="N6151">
        <v>6.5</v>
      </c>
      <c r="O6151">
        <v>12</v>
      </c>
      <c r="P6151" s="7">
        <v>0.68541666666666667</v>
      </c>
      <c r="Q6151" s="7">
        <v>0.68958333333333333</v>
      </c>
      <c r="R6151">
        <v>23</v>
      </c>
      <c r="S6151" t="s">
        <v>39</v>
      </c>
      <c r="T6151">
        <v>20</v>
      </c>
      <c r="U6151">
        <v>18</v>
      </c>
      <c r="X6151" t="str">
        <f>VLOOKUP($S6151,Taxonomic!A:D,2,FALSE)</f>
        <v>haemulidae</v>
      </c>
      <c r="Y6151" t="str">
        <f>VLOOKUP(S6151,Taxonomic!A:D,3,FALSE)</f>
        <v>haemulon</v>
      </c>
      <c r="Z6151" t="str">
        <f>VLOOKUP(S6151,Taxonomic!A:D,4,FALSE)</f>
        <v>aurolineatum</v>
      </c>
    </row>
    <row r="6152" spans="1:26" x14ac:dyDescent="0.2">
      <c r="A6152" t="s">
        <v>30</v>
      </c>
      <c r="B6152" t="s">
        <v>215</v>
      </c>
      <c r="C6152" t="s">
        <v>197</v>
      </c>
      <c r="D6152">
        <v>2021</v>
      </c>
      <c r="E6152">
        <v>2</v>
      </c>
      <c r="F6152" s="8">
        <v>1</v>
      </c>
      <c r="G6152" t="s">
        <v>455</v>
      </c>
      <c r="H6152" t="s">
        <v>136</v>
      </c>
      <c r="I6152">
        <f>VLOOKUP(B6152,Information_sites!D:E,2,FALSE)</f>
        <v>-24.100999999999999</v>
      </c>
      <c r="J6152">
        <f>VLOOKUP(B6152,Information_sites!D:F,3,FALSE)</f>
        <v>-45.6997</v>
      </c>
      <c r="K6152">
        <v>29</v>
      </c>
      <c r="L6152">
        <v>148</v>
      </c>
      <c r="M6152">
        <v>40</v>
      </c>
      <c r="N6152">
        <v>6.5</v>
      </c>
      <c r="O6152">
        <v>12</v>
      </c>
      <c r="P6152" s="7">
        <v>0.68541666666666667</v>
      </c>
      <c r="Q6152" s="7">
        <v>0.68958333333333333</v>
      </c>
      <c r="R6152">
        <v>23</v>
      </c>
      <c r="S6152" t="s">
        <v>35</v>
      </c>
      <c r="T6152">
        <v>1</v>
      </c>
      <c r="U6152">
        <v>30</v>
      </c>
      <c r="X6152" t="str">
        <f>VLOOKUP($S6152,Taxonomic!A:D,2,FALSE)</f>
        <v>labridae</v>
      </c>
      <c r="Y6152" t="str">
        <f>VLOOKUP(S6152,Taxonomic!A:D,3,FALSE)</f>
        <v>bodianus</v>
      </c>
      <c r="Z6152" t="str">
        <f>VLOOKUP(S6152,Taxonomic!A:D,4,FALSE)</f>
        <v>rufus</v>
      </c>
    </row>
    <row r="6153" spans="1:26" x14ac:dyDescent="0.2">
      <c r="A6153" t="s">
        <v>30</v>
      </c>
      <c r="B6153" t="s">
        <v>215</v>
      </c>
      <c r="C6153" t="s">
        <v>197</v>
      </c>
      <c r="D6153">
        <v>2021</v>
      </c>
      <c r="E6153">
        <v>2</v>
      </c>
      <c r="F6153" s="8">
        <v>1</v>
      </c>
      <c r="G6153" t="s">
        <v>455</v>
      </c>
      <c r="H6153" t="s">
        <v>136</v>
      </c>
      <c r="I6153">
        <f>VLOOKUP(B6153,Information_sites!D:E,2,FALSE)</f>
        <v>-24.100999999999999</v>
      </c>
      <c r="J6153">
        <f>VLOOKUP(B6153,Information_sites!D:F,3,FALSE)</f>
        <v>-45.6997</v>
      </c>
      <c r="K6153">
        <v>29</v>
      </c>
      <c r="L6153">
        <v>148</v>
      </c>
      <c r="M6153">
        <v>40</v>
      </c>
      <c r="N6153">
        <v>6.5</v>
      </c>
      <c r="O6153">
        <v>12</v>
      </c>
      <c r="P6153" s="7">
        <v>0.68541666666666667</v>
      </c>
      <c r="Q6153" s="7">
        <v>0.68958333333333333</v>
      </c>
      <c r="R6153">
        <v>23</v>
      </c>
      <c r="S6153" t="s">
        <v>51</v>
      </c>
      <c r="T6153">
        <v>1</v>
      </c>
      <c r="U6153">
        <v>10</v>
      </c>
      <c r="X6153" t="str">
        <f>VLOOKUP($S6153,Taxonomic!A:D,2,FALSE)</f>
        <v>sparidae</v>
      </c>
      <c r="Y6153" t="str">
        <f>VLOOKUP(S6153,Taxonomic!A:D,3,FALSE)</f>
        <v>diplodus</v>
      </c>
      <c r="Z6153" t="str">
        <f>VLOOKUP(S6153,Taxonomic!A:D,4,FALSE)</f>
        <v>argenteus</v>
      </c>
    </row>
    <row r="6154" spans="1:26" x14ac:dyDescent="0.2">
      <c r="A6154" t="s">
        <v>30</v>
      </c>
      <c r="B6154" t="s">
        <v>215</v>
      </c>
      <c r="C6154" t="s">
        <v>197</v>
      </c>
      <c r="D6154">
        <v>2021</v>
      </c>
      <c r="E6154">
        <v>2</v>
      </c>
      <c r="F6154" s="8">
        <v>1</v>
      </c>
      <c r="G6154" t="s">
        <v>455</v>
      </c>
      <c r="H6154" t="s">
        <v>136</v>
      </c>
      <c r="I6154">
        <f>VLOOKUP(B6154,Information_sites!D:E,2,FALSE)</f>
        <v>-24.100999999999999</v>
      </c>
      <c r="J6154">
        <f>VLOOKUP(B6154,Information_sites!D:F,3,FALSE)</f>
        <v>-45.6997</v>
      </c>
      <c r="K6154">
        <v>29</v>
      </c>
      <c r="L6154">
        <v>148</v>
      </c>
      <c r="M6154">
        <v>40</v>
      </c>
      <c r="N6154">
        <v>6.5</v>
      </c>
      <c r="O6154">
        <v>12</v>
      </c>
      <c r="P6154" s="7">
        <v>0.68541666666666667</v>
      </c>
      <c r="Q6154" s="7">
        <v>0.68958333333333333</v>
      </c>
      <c r="R6154">
        <v>23</v>
      </c>
      <c r="S6154" t="s">
        <v>46</v>
      </c>
      <c r="T6154">
        <v>7</v>
      </c>
      <c r="U6154">
        <v>12</v>
      </c>
      <c r="X6154" t="str">
        <f>VLOOKUP($S6154,Taxonomic!A:D,2,FALSE)</f>
        <v>pomacentridae</v>
      </c>
      <c r="Y6154" t="str">
        <f>VLOOKUP(S6154,Taxonomic!A:D,3,FALSE)</f>
        <v>stegastes</v>
      </c>
      <c r="Z6154" t="str">
        <f>VLOOKUP(S6154,Taxonomic!A:D,4,FALSE)</f>
        <v>fuscus</v>
      </c>
    </row>
    <row r="6155" spans="1:26" x14ac:dyDescent="0.2">
      <c r="A6155" t="s">
        <v>30</v>
      </c>
      <c r="B6155" t="s">
        <v>215</v>
      </c>
      <c r="C6155" t="s">
        <v>197</v>
      </c>
      <c r="D6155">
        <v>2021</v>
      </c>
      <c r="E6155">
        <v>2</v>
      </c>
      <c r="F6155" s="8">
        <v>1</v>
      </c>
      <c r="G6155" t="s">
        <v>455</v>
      </c>
      <c r="H6155" t="s">
        <v>136</v>
      </c>
      <c r="I6155">
        <f>VLOOKUP(B6155,Information_sites!D:E,2,FALSE)</f>
        <v>-24.100999999999999</v>
      </c>
      <c r="J6155">
        <f>VLOOKUP(B6155,Information_sites!D:F,3,FALSE)</f>
        <v>-45.6997</v>
      </c>
      <c r="K6155">
        <v>29</v>
      </c>
      <c r="L6155">
        <v>148</v>
      </c>
      <c r="M6155">
        <v>40</v>
      </c>
      <c r="N6155">
        <v>6.5</v>
      </c>
      <c r="O6155">
        <v>12</v>
      </c>
      <c r="P6155" s="7">
        <v>0.68541666666666667</v>
      </c>
      <c r="Q6155" s="7">
        <v>0.68958333333333333</v>
      </c>
      <c r="R6155">
        <v>23</v>
      </c>
      <c r="S6155" t="s">
        <v>46</v>
      </c>
      <c r="T6155">
        <v>8</v>
      </c>
      <c r="U6155">
        <v>10</v>
      </c>
      <c r="X6155" t="str">
        <f>VLOOKUP($S6155,Taxonomic!A:D,2,FALSE)</f>
        <v>pomacentridae</v>
      </c>
      <c r="Y6155" t="str">
        <f>VLOOKUP(S6155,Taxonomic!A:D,3,FALSE)</f>
        <v>stegastes</v>
      </c>
      <c r="Z6155" t="str">
        <f>VLOOKUP(S6155,Taxonomic!A:D,4,FALSE)</f>
        <v>fuscus</v>
      </c>
    </row>
    <row r="6156" spans="1:26" x14ac:dyDescent="0.2">
      <c r="A6156" t="s">
        <v>30</v>
      </c>
      <c r="B6156" t="s">
        <v>215</v>
      </c>
      <c r="C6156" t="s">
        <v>197</v>
      </c>
      <c r="D6156">
        <v>2021</v>
      </c>
      <c r="E6156">
        <v>2</v>
      </c>
      <c r="F6156" s="8">
        <v>1</v>
      </c>
      <c r="G6156" t="s">
        <v>455</v>
      </c>
      <c r="H6156" t="s">
        <v>136</v>
      </c>
      <c r="I6156">
        <f>VLOOKUP(B6156,Information_sites!D:E,2,FALSE)</f>
        <v>-24.100999999999999</v>
      </c>
      <c r="J6156">
        <f>VLOOKUP(B6156,Information_sites!D:F,3,FALSE)</f>
        <v>-45.6997</v>
      </c>
      <c r="K6156">
        <v>29</v>
      </c>
      <c r="L6156">
        <v>148</v>
      </c>
      <c r="M6156">
        <v>40</v>
      </c>
      <c r="N6156">
        <v>6.5</v>
      </c>
      <c r="O6156">
        <v>12</v>
      </c>
      <c r="P6156" s="7">
        <v>0.68541666666666667</v>
      </c>
      <c r="Q6156" s="7">
        <v>0.68958333333333333</v>
      </c>
      <c r="R6156">
        <v>23</v>
      </c>
      <c r="S6156" t="s">
        <v>46</v>
      </c>
      <c r="T6156">
        <v>12</v>
      </c>
      <c r="U6156">
        <v>8</v>
      </c>
      <c r="X6156" t="str">
        <f>VLOOKUP($S6156,Taxonomic!A:D,2,FALSE)</f>
        <v>pomacentridae</v>
      </c>
      <c r="Y6156" t="str">
        <f>VLOOKUP(S6156,Taxonomic!A:D,3,FALSE)</f>
        <v>stegastes</v>
      </c>
      <c r="Z6156" t="str">
        <f>VLOOKUP(S6156,Taxonomic!A:D,4,FALSE)</f>
        <v>fuscus</v>
      </c>
    </row>
    <row r="6157" spans="1:26" x14ac:dyDescent="0.2">
      <c r="A6157" t="s">
        <v>30</v>
      </c>
      <c r="B6157" t="s">
        <v>215</v>
      </c>
      <c r="C6157" t="s">
        <v>197</v>
      </c>
      <c r="D6157">
        <v>2021</v>
      </c>
      <c r="E6157">
        <v>2</v>
      </c>
      <c r="F6157" s="8">
        <v>1</v>
      </c>
      <c r="G6157" t="s">
        <v>455</v>
      </c>
      <c r="H6157" t="s">
        <v>136</v>
      </c>
      <c r="I6157">
        <f>VLOOKUP(B6157,Information_sites!D:E,2,FALSE)</f>
        <v>-24.100999999999999</v>
      </c>
      <c r="J6157">
        <f>VLOOKUP(B6157,Information_sites!D:F,3,FALSE)</f>
        <v>-45.6997</v>
      </c>
      <c r="K6157">
        <v>29</v>
      </c>
      <c r="L6157">
        <v>148</v>
      </c>
      <c r="M6157">
        <v>40</v>
      </c>
      <c r="N6157">
        <v>6.5</v>
      </c>
      <c r="O6157">
        <v>12</v>
      </c>
      <c r="P6157" s="7">
        <v>0.68541666666666667</v>
      </c>
      <c r="Q6157" s="7">
        <v>0.68958333333333333</v>
      </c>
      <c r="R6157">
        <v>23</v>
      </c>
      <c r="S6157" t="s">
        <v>56</v>
      </c>
      <c r="T6157">
        <v>2</v>
      </c>
      <c r="U6157">
        <v>40</v>
      </c>
      <c r="V6157" t="s">
        <v>157</v>
      </c>
      <c r="X6157" t="str">
        <f>VLOOKUP($S6157,Taxonomic!A:D,2,FALSE)</f>
        <v>scaridae</v>
      </c>
      <c r="Y6157" t="str">
        <f>VLOOKUP(S6157,Taxonomic!A:D,3,FALSE)</f>
        <v>sparisoma</v>
      </c>
      <c r="Z6157" t="str">
        <f>VLOOKUP(S6157,Taxonomic!A:D,4,FALSE)</f>
        <v>axillare</v>
      </c>
    </row>
    <row r="6158" spans="1:26" x14ac:dyDescent="0.2">
      <c r="A6158" t="s">
        <v>30</v>
      </c>
      <c r="B6158" t="s">
        <v>215</v>
      </c>
      <c r="C6158" t="s">
        <v>197</v>
      </c>
      <c r="D6158">
        <v>2021</v>
      </c>
      <c r="E6158">
        <v>2</v>
      </c>
      <c r="F6158" s="8">
        <v>1</v>
      </c>
      <c r="G6158" t="s">
        <v>455</v>
      </c>
      <c r="H6158" t="s">
        <v>136</v>
      </c>
      <c r="I6158">
        <f>VLOOKUP(B6158,Information_sites!D:E,2,FALSE)</f>
        <v>-24.100999999999999</v>
      </c>
      <c r="J6158">
        <f>VLOOKUP(B6158,Information_sites!D:F,3,FALSE)</f>
        <v>-45.6997</v>
      </c>
      <c r="K6158">
        <v>29</v>
      </c>
      <c r="L6158">
        <v>148</v>
      </c>
      <c r="M6158">
        <v>40</v>
      </c>
      <c r="N6158">
        <v>6.5</v>
      </c>
      <c r="O6158">
        <v>12</v>
      </c>
      <c r="P6158" s="7">
        <v>0.68541666666666667</v>
      </c>
      <c r="Q6158" s="7">
        <v>0.68958333333333333</v>
      </c>
      <c r="R6158">
        <v>23</v>
      </c>
      <c r="S6158" t="s">
        <v>55</v>
      </c>
      <c r="T6158">
        <v>1</v>
      </c>
      <c r="U6158">
        <v>3</v>
      </c>
      <c r="X6158" t="str">
        <f>VLOOKUP($S6158,Taxonomic!A:D,2,FALSE)</f>
        <v>blenniidae</v>
      </c>
      <c r="Y6158" t="str">
        <f>VLOOKUP(S6158,Taxonomic!A:D,3,FALSE)</f>
        <v>parablennius</v>
      </c>
      <c r="Z6158" t="str">
        <f>VLOOKUP(S6158,Taxonomic!A:D,4,FALSE)</f>
        <v>pilicornis</v>
      </c>
    </row>
    <row r="6159" spans="1:26" x14ac:dyDescent="0.2">
      <c r="A6159" t="s">
        <v>30</v>
      </c>
      <c r="B6159" t="s">
        <v>215</v>
      </c>
      <c r="C6159" t="s">
        <v>197</v>
      </c>
      <c r="D6159">
        <v>2021</v>
      </c>
      <c r="E6159">
        <v>2</v>
      </c>
      <c r="F6159" s="8">
        <v>1</v>
      </c>
      <c r="G6159" t="s">
        <v>455</v>
      </c>
      <c r="H6159" t="s">
        <v>136</v>
      </c>
      <c r="I6159">
        <f>VLOOKUP(B6159,Information_sites!D:E,2,FALSE)</f>
        <v>-24.100999999999999</v>
      </c>
      <c r="J6159">
        <f>VLOOKUP(B6159,Information_sites!D:F,3,FALSE)</f>
        <v>-45.6997</v>
      </c>
      <c r="K6159">
        <v>29</v>
      </c>
      <c r="L6159">
        <v>148</v>
      </c>
      <c r="M6159">
        <v>40</v>
      </c>
      <c r="N6159">
        <v>6.5</v>
      </c>
      <c r="O6159">
        <v>12</v>
      </c>
      <c r="P6159" s="7">
        <v>0.68541666666666667</v>
      </c>
      <c r="Q6159" s="7">
        <v>0.68958333333333333</v>
      </c>
      <c r="R6159">
        <v>23</v>
      </c>
      <c r="S6159" t="s">
        <v>50</v>
      </c>
      <c r="T6159">
        <v>1</v>
      </c>
      <c r="U6159">
        <v>32</v>
      </c>
      <c r="X6159" t="str">
        <f>VLOOKUP($S6159,Taxonomic!A:D,2,FALSE)</f>
        <v>haemulidae</v>
      </c>
      <c r="Y6159" t="str">
        <f>VLOOKUP(S6159,Taxonomic!A:D,3,FALSE)</f>
        <v>anisotremus</v>
      </c>
      <c r="Z6159" t="str">
        <f>VLOOKUP(S6159,Taxonomic!A:D,4,FALSE)</f>
        <v>virginicus</v>
      </c>
    </row>
    <row r="6160" spans="1:26" x14ac:dyDescent="0.2">
      <c r="A6160" t="s">
        <v>30</v>
      </c>
      <c r="B6160" t="s">
        <v>215</v>
      </c>
      <c r="C6160" t="s">
        <v>197</v>
      </c>
      <c r="D6160">
        <v>2021</v>
      </c>
      <c r="E6160">
        <v>2</v>
      </c>
      <c r="F6160" s="8">
        <v>1</v>
      </c>
      <c r="G6160" t="s">
        <v>455</v>
      </c>
      <c r="H6160" t="s">
        <v>136</v>
      </c>
      <c r="I6160">
        <f>VLOOKUP(B6160,Information_sites!D:E,2,FALSE)</f>
        <v>-24.100999999999999</v>
      </c>
      <c r="J6160">
        <f>VLOOKUP(B6160,Information_sites!D:F,3,FALSE)</f>
        <v>-45.6997</v>
      </c>
      <c r="K6160">
        <v>29</v>
      </c>
      <c r="L6160">
        <v>148</v>
      </c>
      <c r="M6160">
        <v>40</v>
      </c>
      <c r="N6160">
        <v>6.5</v>
      </c>
      <c r="O6160">
        <v>12</v>
      </c>
      <c r="P6160" s="7">
        <v>0.68541666666666667</v>
      </c>
      <c r="Q6160" s="7">
        <v>0.68958333333333333</v>
      </c>
      <c r="R6160">
        <v>23</v>
      </c>
      <c r="S6160" t="s">
        <v>50</v>
      </c>
      <c r="T6160">
        <v>1</v>
      </c>
      <c r="U6160">
        <v>30</v>
      </c>
      <c r="X6160" t="str">
        <f>VLOOKUP($S6160,Taxonomic!A:D,2,FALSE)</f>
        <v>haemulidae</v>
      </c>
      <c r="Y6160" t="str">
        <f>VLOOKUP(S6160,Taxonomic!A:D,3,FALSE)</f>
        <v>anisotremus</v>
      </c>
      <c r="Z6160" t="str">
        <f>VLOOKUP(S6160,Taxonomic!A:D,4,FALSE)</f>
        <v>virginicus</v>
      </c>
    </row>
    <row r="6161" spans="1:26" x14ac:dyDescent="0.2">
      <c r="A6161" t="s">
        <v>30</v>
      </c>
      <c r="B6161" t="s">
        <v>215</v>
      </c>
      <c r="C6161" t="s">
        <v>197</v>
      </c>
      <c r="D6161">
        <v>2021</v>
      </c>
      <c r="E6161">
        <v>2</v>
      </c>
      <c r="F6161" s="8">
        <v>1</v>
      </c>
      <c r="G6161" t="s">
        <v>455</v>
      </c>
      <c r="H6161" t="s">
        <v>136</v>
      </c>
      <c r="I6161">
        <f>VLOOKUP(B6161,Information_sites!D:E,2,FALSE)</f>
        <v>-24.100999999999999</v>
      </c>
      <c r="J6161">
        <f>VLOOKUP(B6161,Information_sites!D:F,3,FALSE)</f>
        <v>-45.6997</v>
      </c>
      <c r="K6161">
        <v>30</v>
      </c>
      <c r="L6161">
        <v>149</v>
      </c>
      <c r="M6161">
        <v>40</v>
      </c>
      <c r="N6161">
        <v>4.5</v>
      </c>
      <c r="O6161">
        <v>12</v>
      </c>
      <c r="P6161" s="7">
        <v>0.69097222222222221</v>
      </c>
      <c r="Q6161" s="7">
        <v>0.6958333333333333</v>
      </c>
      <c r="R6161">
        <v>23</v>
      </c>
      <c r="S6161" t="s">
        <v>75</v>
      </c>
      <c r="T6161">
        <v>1</v>
      </c>
      <c r="U6161">
        <v>30</v>
      </c>
      <c r="X6161" t="str">
        <f>VLOOKUP($S6161,Taxonomic!A:D,2,FALSE)</f>
        <v>labridae</v>
      </c>
      <c r="Y6161" t="str">
        <f>VLOOKUP(S6161,Taxonomic!A:D,3,FALSE)</f>
        <v>halichoeres</v>
      </c>
      <c r="Z6161" t="str">
        <f>VLOOKUP(S6161,Taxonomic!A:D,4,FALSE)</f>
        <v>brasiliensis</v>
      </c>
    </row>
    <row r="6162" spans="1:26" x14ac:dyDescent="0.2">
      <c r="A6162" t="s">
        <v>30</v>
      </c>
      <c r="B6162" t="s">
        <v>215</v>
      </c>
      <c r="C6162" t="s">
        <v>197</v>
      </c>
      <c r="D6162">
        <v>2021</v>
      </c>
      <c r="E6162">
        <v>2</v>
      </c>
      <c r="F6162" s="8">
        <v>1</v>
      </c>
      <c r="G6162" t="s">
        <v>455</v>
      </c>
      <c r="H6162" t="s">
        <v>136</v>
      </c>
      <c r="I6162">
        <f>VLOOKUP(B6162,Information_sites!D:E,2,FALSE)</f>
        <v>-24.100999999999999</v>
      </c>
      <c r="J6162">
        <f>VLOOKUP(B6162,Information_sites!D:F,3,FALSE)</f>
        <v>-45.6997</v>
      </c>
      <c r="K6162">
        <v>30</v>
      </c>
      <c r="L6162">
        <v>149</v>
      </c>
      <c r="M6162">
        <v>40</v>
      </c>
      <c r="N6162">
        <v>4.5</v>
      </c>
      <c r="O6162">
        <v>12</v>
      </c>
      <c r="P6162" s="7">
        <v>0.69097222222222221</v>
      </c>
      <c r="Q6162" s="7">
        <v>0.6958333333333333</v>
      </c>
      <c r="R6162">
        <v>23</v>
      </c>
      <c r="S6162" t="s">
        <v>72</v>
      </c>
      <c r="T6162">
        <v>1</v>
      </c>
      <c r="U6162">
        <v>20</v>
      </c>
      <c r="X6162" t="str">
        <f>VLOOKUP($S6162,Taxonomic!A:D,2,FALSE)</f>
        <v>carangidae</v>
      </c>
      <c r="Y6162" t="str">
        <f>VLOOKUP(S6162,Taxonomic!A:D,3,FALSE)</f>
        <v>caranx</v>
      </c>
      <c r="Z6162" t="str">
        <f>VLOOKUP(S6162,Taxonomic!A:D,4,FALSE)</f>
        <v>latus</v>
      </c>
    </row>
    <row r="6163" spans="1:26" x14ac:dyDescent="0.2">
      <c r="A6163" t="s">
        <v>30</v>
      </c>
      <c r="B6163" t="s">
        <v>215</v>
      </c>
      <c r="C6163" t="s">
        <v>197</v>
      </c>
      <c r="D6163">
        <v>2021</v>
      </c>
      <c r="E6163">
        <v>2</v>
      </c>
      <c r="F6163" s="8">
        <v>1</v>
      </c>
      <c r="G6163" t="s">
        <v>455</v>
      </c>
      <c r="H6163" t="s">
        <v>136</v>
      </c>
      <c r="I6163">
        <f>VLOOKUP(B6163,Information_sites!D:E,2,FALSE)</f>
        <v>-24.100999999999999</v>
      </c>
      <c r="J6163">
        <f>VLOOKUP(B6163,Information_sites!D:F,3,FALSE)</f>
        <v>-45.6997</v>
      </c>
      <c r="K6163">
        <v>30</v>
      </c>
      <c r="L6163">
        <v>149</v>
      </c>
      <c r="M6163">
        <v>40</v>
      </c>
      <c r="N6163">
        <v>4.5</v>
      </c>
      <c r="O6163">
        <v>12</v>
      </c>
      <c r="P6163" s="7">
        <v>0.69097222222222221</v>
      </c>
      <c r="Q6163" s="7">
        <v>0.6958333333333333</v>
      </c>
      <c r="R6163">
        <v>23</v>
      </c>
      <c r="S6163" t="s">
        <v>50</v>
      </c>
      <c r="T6163">
        <v>1</v>
      </c>
      <c r="U6163">
        <v>20</v>
      </c>
      <c r="X6163" t="str">
        <f>VLOOKUP($S6163,Taxonomic!A:D,2,FALSE)</f>
        <v>haemulidae</v>
      </c>
      <c r="Y6163" t="str">
        <f>VLOOKUP(S6163,Taxonomic!A:D,3,FALSE)</f>
        <v>anisotremus</v>
      </c>
      <c r="Z6163" t="str">
        <f>VLOOKUP(S6163,Taxonomic!A:D,4,FALSE)</f>
        <v>virginicus</v>
      </c>
    </row>
    <row r="6164" spans="1:26" x14ac:dyDescent="0.2">
      <c r="A6164" t="s">
        <v>30</v>
      </c>
      <c r="B6164" t="s">
        <v>215</v>
      </c>
      <c r="C6164" t="s">
        <v>197</v>
      </c>
      <c r="D6164">
        <v>2021</v>
      </c>
      <c r="E6164">
        <v>2</v>
      </c>
      <c r="F6164" s="8">
        <v>1</v>
      </c>
      <c r="G6164" t="s">
        <v>455</v>
      </c>
      <c r="H6164" t="s">
        <v>136</v>
      </c>
      <c r="I6164">
        <f>VLOOKUP(B6164,Information_sites!D:E,2,FALSE)</f>
        <v>-24.100999999999999</v>
      </c>
      <c r="J6164">
        <f>VLOOKUP(B6164,Information_sites!D:F,3,FALSE)</f>
        <v>-45.6997</v>
      </c>
      <c r="K6164">
        <v>30</v>
      </c>
      <c r="L6164">
        <v>149</v>
      </c>
      <c r="M6164">
        <v>40</v>
      </c>
      <c r="N6164">
        <v>4.5</v>
      </c>
      <c r="O6164">
        <v>12</v>
      </c>
      <c r="P6164" s="7">
        <v>0.69097222222222221</v>
      </c>
      <c r="Q6164" s="7">
        <v>0.6958333333333333</v>
      </c>
      <c r="R6164">
        <v>23</v>
      </c>
      <c r="S6164" t="s">
        <v>39</v>
      </c>
      <c r="T6164">
        <v>30</v>
      </c>
      <c r="U6164">
        <v>10</v>
      </c>
      <c r="X6164" t="str">
        <f>VLOOKUP($S6164,Taxonomic!A:D,2,FALSE)</f>
        <v>haemulidae</v>
      </c>
      <c r="Y6164" t="str">
        <f>VLOOKUP(S6164,Taxonomic!A:D,3,FALSE)</f>
        <v>haemulon</v>
      </c>
      <c r="Z6164" t="str">
        <f>VLOOKUP(S6164,Taxonomic!A:D,4,FALSE)</f>
        <v>aurolineatum</v>
      </c>
    </row>
    <row r="6165" spans="1:26" x14ac:dyDescent="0.2">
      <c r="A6165" t="s">
        <v>30</v>
      </c>
      <c r="B6165" t="s">
        <v>215</v>
      </c>
      <c r="C6165" t="s">
        <v>197</v>
      </c>
      <c r="D6165">
        <v>2021</v>
      </c>
      <c r="E6165">
        <v>2</v>
      </c>
      <c r="F6165" s="8">
        <v>1</v>
      </c>
      <c r="G6165" t="s">
        <v>455</v>
      </c>
      <c r="H6165" t="s">
        <v>136</v>
      </c>
      <c r="I6165">
        <f>VLOOKUP(B6165,Information_sites!D:E,2,FALSE)</f>
        <v>-24.100999999999999</v>
      </c>
      <c r="J6165">
        <f>VLOOKUP(B6165,Information_sites!D:F,3,FALSE)</f>
        <v>-45.6997</v>
      </c>
      <c r="K6165">
        <v>30</v>
      </c>
      <c r="L6165">
        <v>149</v>
      </c>
      <c r="M6165">
        <v>40</v>
      </c>
      <c r="N6165">
        <v>4.5</v>
      </c>
      <c r="O6165">
        <v>12</v>
      </c>
      <c r="P6165" s="7">
        <v>0.69097222222222221</v>
      </c>
      <c r="Q6165" s="7">
        <v>0.6958333333333333</v>
      </c>
      <c r="R6165">
        <v>23</v>
      </c>
      <c r="S6165" t="s">
        <v>39</v>
      </c>
      <c r="T6165">
        <v>2</v>
      </c>
      <c r="U6165">
        <v>10</v>
      </c>
      <c r="X6165" t="str">
        <f>VLOOKUP($S6165,Taxonomic!A:D,2,FALSE)</f>
        <v>haemulidae</v>
      </c>
      <c r="Y6165" t="str">
        <f>VLOOKUP(S6165,Taxonomic!A:D,3,FALSE)</f>
        <v>haemulon</v>
      </c>
      <c r="Z6165" t="str">
        <f>VLOOKUP(S6165,Taxonomic!A:D,4,FALSE)</f>
        <v>aurolineatum</v>
      </c>
    </row>
    <row r="6166" spans="1:26" x14ac:dyDescent="0.2">
      <c r="A6166" t="s">
        <v>30</v>
      </c>
      <c r="B6166" t="s">
        <v>215</v>
      </c>
      <c r="C6166" t="s">
        <v>197</v>
      </c>
      <c r="D6166">
        <v>2021</v>
      </c>
      <c r="E6166">
        <v>2</v>
      </c>
      <c r="F6166" s="8">
        <v>1</v>
      </c>
      <c r="G6166" t="s">
        <v>455</v>
      </c>
      <c r="H6166" t="s">
        <v>136</v>
      </c>
      <c r="I6166">
        <f>VLOOKUP(B6166,Information_sites!D:E,2,FALSE)</f>
        <v>-24.100999999999999</v>
      </c>
      <c r="J6166">
        <f>VLOOKUP(B6166,Information_sites!D:F,3,FALSE)</f>
        <v>-45.6997</v>
      </c>
      <c r="K6166">
        <v>30</v>
      </c>
      <c r="L6166">
        <v>149</v>
      </c>
      <c r="M6166">
        <v>40</v>
      </c>
      <c r="N6166">
        <v>4.5</v>
      </c>
      <c r="O6166">
        <v>12</v>
      </c>
      <c r="P6166" s="7">
        <v>0.69097222222222221</v>
      </c>
      <c r="Q6166" s="7">
        <v>0.6958333333333333</v>
      </c>
      <c r="R6166">
        <v>23</v>
      </c>
      <c r="S6166" t="s">
        <v>39</v>
      </c>
      <c r="T6166">
        <v>20</v>
      </c>
      <c r="U6166">
        <v>25</v>
      </c>
      <c r="X6166" t="str">
        <f>VLOOKUP($S6166,Taxonomic!A:D,2,FALSE)</f>
        <v>haemulidae</v>
      </c>
      <c r="Y6166" t="str">
        <f>VLOOKUP(S6166,Taxonomic!A:D,3,FALSE)</f>
        <v>haemulon</v>
      </c>
      <c r="Z6166" t="str">
        <f>VLOOKUP(S6166,Taxonomic!A:D,4,FALSE)</f>
        <v>aurolineatum</v>
      </c>
    </row>
    <row r="6167" spans="1:26" x14ac:dyDescent="0.2">
      <c r="A6167" t="s">
        <v>30</v>
      </c>
      <c r="B6167" t="s">
        <v>215</v>
      </c>
      <c r="C6167" t="s">
        <v>197</v>
      </c>
      <c r="D6167">
        <v>2021</v>
      </c>
      <c r="E6167">
        <v>2</v>
      </c>
      <c r="F6167" s="8">
        <v>1</v>
      </c>
      <c r="G6167" t="s">
        <v>455</v>
      </c>
      <c r="H6167" t="s">
        <v>136</v>
      </c>
      <c r="I6167">
        <f>VLOOKUP(B6167,Information_sites!D:E,2,FALSE)</f>
        <v>-24.100999999999999</v>
      </c>
      <c r="J6167">
        <f>VLOOKUP(B6167,Information_sites!D:F,3,FALSE)</f>
        <v>-45.6997</v>
      </c>
      <c r="K6167">
        <v>30</v>
      </c>
      <c r="L6167">
        <v>149</v>
      </c>
      <c r="M6167">
        <v>40</v>
      </c>
      <c r="N6167">
        <v>4.5</v>
      </c>
      <c r="O6167">
        <v>12</v>
      </c>
      <c r="P6167" s="7">
        <v>0.69097222222222221</v>
      </c>
      <c r="Q6167" s="7">
        <v>0.6958333333333333</v>
      </c>
      <c r="R6167">
        <v>23</v>
      </c>
      <c r="S6167" t="s">
        <v>64</v>
      </c>
      <c r="T6167">
        <v>2</v>
      </c>
      <c r="U6167">
        <v>20</v>
      </c>
      <c r="X6167" t="str">
        <f>VLOOKUP($S6167,Taxonomic!A:D,2,FALSE)</f>
        <v>kyphosidae</v>
      </c>
      <c r="Y6167" t="str">
        <f>VLOOKUP(S6167,Taxonomic!A:D,3,FALSE)</f>
        <v>kyphosus</v>
      </c>
      <c r="Z6167" t="str">
        <f>VLOOKUP(S6167,Taxonomic!A:D,4,FALSE)</f>
        <v>vaigiensis</v>
      </c>
    </row>
    <row r="6168" spans="1:26" x14ac:dyDescent="0.2">
      <c r="A6168" t="s">
        <v>30</v>
      </c>
      <c r="B6168" t="s">
        <v>215</v>
      </c>
      <c r="C6168" t="s">
        <v>197</v>
      </c>
      <c r="D6168">
        <v>2021</v>
      </c>
      <c r="E6168">
        <v>2</v>
      </c>
      <c r="F6168" s="8">
        <v>1</v>
      </c>
      <c r="G6168" t="s">
        <v>455</v>
      </c>
      <c r="H6168" t="s">
        <v>136</v>
      </c>
      <c r="I6168">
        <f>VLOOKUP(B6168,Information_sites!D:E,2,FALSE)</f>
        <v>-24.100999999999999</v>
      </c>
      <c r="J6168">
        <f>VLOOKUP(B6168,Information_sites!D:F,3,FALSE)</f>
        <v>-45.6997</v>
      </c>
      <c r="K6168">
        <v>30</v>
      </c>
      <c r="L6168">
        <v>149</v>
      </c>
      <c r="M6168">
        <v>40</v>
      </c>
      <c r="N6168">
        <v>4.5</v>
      </c>
      <c r="O6168">
        <v>12</v>
      </c>
      <c r="P6168" s="7">
        <v>0.69097222222222221</v>
      </c>
      <c r="Q6168" s="7">
        <v>0.6958333333333333</v>
      </c>
      <c r="R6168">
        <v>23</v>
      </c>
      <c r="S6168" t="s">
        <v>44</v>
      </c>
      <c r="T6168">
        <v>1</v>
      </c>
      <c r="U6168">
        <v>30</v>
      </c>
      <c r="X6168" t="str">
        <f>VLOOKUP($S6168,Taxonomic!A:D,2,FALSE)</f>
        <v>pomacanthidae</v>
      </c>
      <c r="Y6168" t="str">
        <f>VLOOKUP(S6168,Taxonomic!A:D,3,FALSE)</f>
        <v>pomacanthus</v>
      </c>
      <c r="Z6168" t="str">
        <f>VLOOKUP(S6168,Taxonomic!A:D,4,FALSE)</f>
        <v>paru</v>
      </c>
    </row>
    <row r="6169" spans="1:26" x14ac:dyDescent="0.2">
      <c r="A6169" t="s">
        <v>30</v>
      </c>
      <c r="B6169" t="s">
        <v>215</v>
      </c>
      <c r="C6169" t="s">
        <v>197</v>
      </c>
      <c r="D6169">
        <v>2021</v>
      </c>
      <c r="E6169">
        <v>2</v>
      </c>
      <c r="F6169" s="8">
        <v>1</v>
      </c>
      <c r="G6169" t="s">
        <v>455</v>
      </c>
      <c r="H6169" t="s">
        <v>136</v>
      </c>
      <c r="I6169">
        <f>VLOOKUP(B6169,Information_sites!D:E,2,FALSE)</f>
        <v>-24.100999999999999</v>
      </c>
      <c r="J6169">
        <f>VLOOKUP(B6169,Information_sites!D:F,3,FALSE)</f>
        <v>-45.6997</v>
      </c>
      <c r="K6169">
        <v>30</v>
      </c>
      <c r="L6169">
        <v>149</v>
      </c>
      <c r="M6169">
        <v>40</v>
      </c>
      <c r="N6169">
        <v>4.5</v>
      </c>
      <c r="O6169">
        <v>12</v>
      </c>
      <c r="P6169" s="7">
        <v>0.69097222222222221</v>
      </c>
      <c r="Q6169" s="7">
        <v>0.6958333333333333</v>
      </c>
      <c r="R6169">
        <v>23</v>
      </c>
      <c r="S6169" t="s">
        <v>51</v>
      </c>
      <c r="T6169">
        <v>1</v>
      </c>
      <c r="U6169">
        <v>20</v>
      </c>
      <c r="X6169" t="str">
        <f>VLOOKUP($S6169,Taxonomic!A:D,2,FALSE)</f>
        <v>sparidae</v>
      </c>
      <c r="Y6169" t="str">
        <f>VLOOKUP(S6169,Taxonomic!A:D,3,FALSE)</f>
        <v>diplodus</v>
      </c>
      <c r="Z6169" t="str">
        <f>VLOOKUP(S6169,Taxonomic!A:D,4,FALSE)</f>
        <v>argenteus</v>
      </c>
    </row>
    <row r="6170" spans="1:26" x14ac:dyDescent="0.2">
      <c r="A6170" t="s">
        <v>30</v>
      </c>
      <c r="B6170" t="s">
        <v>215</v>
      </c>
      <c r="C6170" t="s">
        <v>197</v>
      </c>
      <c r="D6170">
        <v>2021</v>
      </c>
      <c r="E6170">
        <v>2</v>
      </c>
      <c r="F6170" s="8">
        <v>1</v>
      </c>
      <c r="G6170" t="s">
        <v>455</v>
      </c>
      <c r="H6170" t="s">
        <v>136</v>
      </c>
      <c r="I6170">
        <f>VLOOKUP(B6170,Information_sites!D:E,2,FALSE)</f>
        <v>-24.100999999999999</v>
      </c>
      <c r="J6170">
        <f>VLOOKUP(B6170,Information_sites!D:F,3,FALSE)</f>
        <v>-45.6997</v>
      </c>
      <c r="K6170">
        <v>30</v>
      </c>
      <c r="L6170">
        <v>149</v>
      </c>
      <c r="M6170">
        <v>40</v>
      </c>
      <c r="N6170">
        <v>4.5</v>
      </c>
      <c r="O6170">
        <v>12</v>
      </c>
      <c r="P6170" s="7">
        <v>0.69097222222222221</v>
      </c>
      <c r="Q6170" s="7">
        <v>0.6958333333333333</v>
      </c>
      <c r="R6170">
        <v>23</v>
      </c>
      <c r="S6170" t="s">
        <v>152</v>
      </c>
      <c r="T6170">
        <v>1</v>
      </c>
      <c r="U6170">
        <v>50</v>
      </c>
      <c r="X6170" t="str">
        <f>VLOOKUP($S6170,Taxonomic!A:D,2,FALSE)</f>
        <v>gymnuridae</v>
      </c>
      <c r="Y6170" t="str">
        <f>VLOOKUP(S6170,Taxonomic!A:D,3,FALSE)</f>
        <v>gymnura</v>
      </c>
      <c r="Z6170" t="str">
        <f>VLOOKUP(S6170,Taxonomic!A:D,4,FALSE)</f>
        <v>altavela</v>
      </c>
    </row>
    <row r="6171" spans="1:26" x14ac:dyDescent="0.2">
      <c r="A6171" t="s">
        <v>30</v>
      </c>
      <c r="B6171" t="s">
        <v>215</v>
      </c>
      <c r="C6171" t="s">
        <v>197</v>
      </c>
      <c r="D6171">
        <v>2021</v>
      </c>
      <c r="E6171">
        <v>2</v>
      </c>
      <c r="F6171" s="8">
        <v>1</v>
      </c>
      <c r="G6171" t="s">
        <v>455</v>
      </c>
      <c r="H6171" t="s">
        <v>136</v>
      </c>
      <c r="I6171">
        <f>VLOOKUP(B6171,Information_sites!D:E,2,FALSE)</f>
        <v>-24.100999999999999</v>
      </c>
      <c r="J6171">
        <f>VLOOKUP(B6171,Information_sites!D:F,3,FALSE)</f>
        <v>-45.6997</v>
      </c>
      <c r="K6171">
        <v>30</v>
      </c>
      <c r="L6171">
        <v>149</v>
      </c>
      <c r="M6171">
        <v>40</v>
      </c>
      <c r="N6171">
        <v>4.5</v>
      </c>
      <c r="O6171">
        <v>12</v>
      </c>
      <c r="P6171" s="7">
        <v>0.69097222222222221</v>
      </c>
      <c r="Q6171" s="7">
        <v>0.6958333333333333</v>
      </c>
      <c r="R6171">
        <v>23</v>
      </c>
      <c r="S6171" t="s">
        <v>125</v>
      </c>
      <c r="T6171">
        <v>10</v>
      </c>
      <c r="U6171">
        <v>18</v>
      </c>
      <c r="X6171" t="str">
        <f>VLOOKUP($S6171,Taxonomic!A:D,2,FALSE)</f>
        <v>mullidae</v>
      </c>
      <c r="Y6171" t="str">
        <f>VLOOKUP(S6171,Taxonomic!A:D,3,FALSE)</f>
        <v>pseudupeneus</v>
      </c>
      <c r="Z6171" t="str">
        <f>VLOOKUP(S6171,Taxonomic!A:D,4,FALSE)</f>
        <v>maculatus</v>
      </c>
    </row>
    <row r="6172" spans="1:26" x14ac:dyDescent="0.2">
      <c r="A6172" t="s">
        <v>30</v>
      </c>
      <c r="B6172" t="s">
        <v>436</v>
      </c>
      <c r="C6172" t="s">
        <v>435</v>
      </c>
      <c r="D6172">
        <v>2022</v>
      </c>
      <c r="E6172">
        <v>2</v>
      </c>
      <c r="F6172" s="8">
        <v>19</v>
      </c>
      <c r="G6172" t="s">
        <v>455</v>
      </c>
      <c r="H6172" t="s">
        <v>151</v>
      </c>
      <c r="I6172">
        <f>VLOOKUP(B6172,Information_sites!D:E,2,FALSE)</f>
        <v>-24.105399999999999</v>
      </c>
      <c r="J6172">
        <f>VLOOKUP(B6172,Information_sites!D:F,3,FALSE)</f>
        <v>-45.702500000000001</v>
      </c>
      <c r="K6172">
        <v>1</v>
      </c>
      <c r="L6172">
        <f>149+K6172</f>
        <v>150</v>
      </c>
      <c r="M6172">
        <v>40</v>
      </c>
      <c r="N6172">
        <v>10.199999999999999</v>
      </c>
      <c r="O6172">
        <v>13</v>
      </c>
      <c r="P6172" s="5">
        <v>0.41805555555555601</v>
      </c>
      <c r="Q6172" s="5">
        <v>0.42361111111111099</v>
      </c>
      <c r="R6172">
        <v>26</v>
      </c>
      <c r="S6172" t="s">
        <v>39</v>
      </c>
      <c r="T6172">
        <v>20</v>
      </c>
      <c r="U6172">
        <v>17</v>
      </c>
      <c r="X6172" t="str">
        <f>VLOOKUP($S6172,Taxonomic!A:D,2,FALSE)</f>
        <v>haemulidae</v>
      </c>
      <c r="Y6172" t="str">
        <f>VLOOKUP(S6172,Taxonomic!A:D,3,FALSE)</f>
        <v>haemulon</v>
      </c>
      <c r="Z6172" t="str">
        <f>VLOOKUP(S6172,Taxonomic!A:D,4,FALSE)</f>
        <v>aurolineatum</v>
      </c>
    </row>
    <row r="6173" spans="1:26" x14ac:dyDescent="0.2">
      <c r="A6173" t="s">
        <v>30</v>
      </c>
      <c r="B6173" t="s">
        <v>436</v>
      </c>
      <c r="C6173" t="s">
        <v>435</v>
      </c>
      <c r="D6173">
        <v>2022</v>
      </c>
      <c r="E6173">
        <v>2</v>
      </c>
      <c r="F6173" s="8">
        <v>19</v>
      </c>
      <c r="G6173" t="s">
        <v>455</v>
      </c>
      <c r="H6173" t="s">
        <v>151</v>
      </c>
      <c r="I6173">
        <f>VLOOKUP(B6173,Information_sites!D:E,2,FALSE)</f>
        <v>-24.105399999999999</v>
      </c>
      <c r="J6173">
        <f>VLOOKUP(B6173,Information_sites!D:F,3,FALSE)</f>
        <v>-45.702500000000001</v>
      </c>
      <c r="K6173">
        <v>1</v>
      </c>
      <c r="L6173">
        <f t="shared" ref="L6173:L6236" si="0">149+K6173</f>
        <v>150</v>
      </c>
      <c r="M6173">
        <v>40</v>
      </c>
      <c r="N6173">
        <v>10.199999999999999</v>
      </c>
      <c r="O6173">
        <v>13</v>
      </c>
      <c r="P6173" s="5">
        <v>0.41805555555555601</v>
      </c>
      <c r="Q6173" s="5">
        <v>0.42361111111111099</v>
      </c>
      <c r="R6173">
        <v>26</v>
      </c>
      <c r="S6173" t="s">
        <v>39</v>
      </c>
      <c r="T6173">
        <v>37</v>
      </c>
      <c r="U6173">
        <v>20</v>
      </c>
      <c r="X6173" t="str">
        <f>VLOOKUP($S6173,Taxonomic!A:D,2,FALSE)</f>
        <v>haemulidae</v>
      </c>
      <c r="Y6173" t="str">
        <f>VLOOKUP(S6173,Taxonomic!A:D,3,FALSE)</f>
        <v>haemulon</v>
      </c>
      <c r="Z6173" t="str">
        <f>VLOOKUP(S6173,Taxonomic!A:D,4,FALSE)</f>
        <v>aurolineatum</v>
      </c>
    </row>
    <row r="6174" spans="1:26" x14ac:dyDescent="0.2">
      <c r="A6174" t="s">
        <v>30</v>
      </c>
      <c r="B6174" t="s">
        <v>436</v>
      </c>
      <c r="C6174" t="s">
        <v>435</v>
      </c>
      <c r="D6174">
        <v>2022</v>
      </c>
      <c r="E6174">
        <v>2</v>
      </c>
      <c r="F6174" s="8">
        <v>19</v>
      </c>
      <c r="G6174" t="s">
        <v>455</v>
      </c>
      <c r="H6174" t="s">
        <v>151</v>
      </c>
      <c r="I6174">
        <f>VLOOKUP(B6174,Information_sites!D:E,2,FALSE)</f>
        <v>-24.105399999999999</v>
      </c>
      <c r="J6174">
        <f>VLOOKUP(B6174,Information_sites!D:F,3,FALSE)</f>
        <v>-45.702500000000001</v>
      </c>
      <c r="K6174">
        <v>1</v>
      </c>
      <c r="L6174">
        <f t="shared" si="0"/>
        <v>150</v>
      </c>
      <c r="M6174">
        <v>40</v>
      </c>
      <c r="N6174">
        <v>10.199999999999999</v>
      </c>
      <c r="O6174">
        <v>13</v>
      </c>
      <c r="P6174" s="5">
        <v>0.41805555555555601</v>
      </c>
      <c r="Q6174" s="5">
        <v>0.42361111111111099</v>
      </c>
      <c r="R6174">
        <v>26</v>
      </c>
      <c r="S6174" t="s">
        <v>39</v>
      </c>
      <c r="T6174">
        <v>9</v>
      </c>
      <c r="U6174">
        <v>23</v>
      </c>
      <c r="X6174" t="str">
        <f>VLOOKUP($S6174,Taxonomic!A:D,2,FALSE)</f>
        <v>haemulidae</v>
      </c>
      <c r="Y6174" t="str">
        <f>VLOOKUP(S6174,Taxonomic!A:D,3,FALSE)</f>
        <v>haemulon</v>
      </c>
      <c r="Z6174" t="str">
        <f>VLOOKUP(S6174,Taxonomic!A:D,4,FALSE)</f>
        <v>aurolineatum</v>
      </c>
    </row>
    <row r="6175" spans="1:26" x14ac:dyDescent="0.2">
      <c r="A6175" t="s">
        <v>30</v>
      </c>
      <c r="B6175" t="s">
        <v>436</v>
      </c>
      <c r="C6175" t="s">
        <v>435</v>
      </c>
      <c r="D6175">
        <v>2022</v>
      </c>
      <c r="E6175">
        <v>2</v>
      </c>
      <c r="F6175" s="8">
        <v>19</v>
      </c>
      <c r="G6175" t="s">
        <v>455</v>
      </c>
      <c r="H6175" t="s">
        <v>151</v>
      </c>
      <c r="I6175">
        <f>VLOOKUP(B6175,Information_sites!D:E,2,FALSE)</f>
        <v>-24.105399999999999</v>
      </c>
      <c r="J6175">
        <f>VLOOKUP(B6175,Information_sites!D:F,3,FALSE)</f>
        <v>-45.702500000000001</v>
      </c>
      <c r="K6175">
        <v>1</v>
      </c>
      <c r="L6175">
        <f t="shared" si="0"/>
        <v>150</v>
      </c>
      <c r="M6175">
        <v>40</v>
      </c>
      <c r="N6175">
        <v>10.199999999999999</v>
      </c>
      <c r="O6175">
        <v>13</v>
      </c>
      <c r="P6175" s="5">
        <v>0.41805555555555601</v>
      </c>
      <c r="Q6175" s="5">
        <v>0.42361111111111099</v>
      </c>
      <c r="R6175">
        <v>26</v>
      </c>
      <c r="S6175" t="s">
        <v>437</v>
      </c>
      <c r="T6175">
        <v>6</v>
      </c>
      <c r="U6175">
        <v>20</v>
      </c>
      <c r="X6175" t="str">
        <f>VLOOKUP($S6175,Taxonomic!A:D,2,FALSE)</f>
        <v>haemulidae</v>
      </c>
      <c r="Y6175" t="str">
        <f>VLOOKUP(S6175,Taxonomic!A:D,3,FALSE)</f>
        <v>haemulon</v>
      </c>
      <c r="Z6175" t="str">
        <f>VLOOKUP(S6175,Taxonomic!A:D,4,FALSE)</f>
        <v>atlanticus</v>
      </c>
    </row>
    <row r="6176" spans="1:26" x14ac:dyDescent="0.2">
      <c r="A6176" t="s">
        <v>30</v>
      </c>
      <c r="B6176" t="s">
        <v>436</v>
      </c>
      <c r="C6176" t="s">
        <v>435</v>
      </c>
      <c r="D6176">
        <v>2022</v>
      </c>
      <c r="E6176">
        <v>2</v>
      </c>
      <c r="F6176" s="8">
        <v>19</v>
      </c>
      <c r="G6176" t="s">
        <v>455</v>
      </c>
      <c r="H6176" t="s">
        <v>151</v>
      </c>
      <c r="I6176">
        <f>VLOOKUP(B6176,Information_sites!D:E,2,FALSE)</f>
        <v>-24.105399999999999</v>
      </c>
      <c r="J6176">
        <f>VLOOKUP(B6176,Information_sites!D:F,3,FALSE)</f>
        <v>-45.702500000000001</v>
      </c>
      <c r="K6176">
        <v>1</v>
      </c>
      <c r="L6176">
        <f t="shared" si="0"/>
        <v>150</v>
      </c>
      <c r="M6176">
        <v>40</v>
      </c>
      <c r="N6176">
        <v>10.199999999999999</v>
      </c>
      <c r="O6176">
        <v>13</v>
      </c>
      <c r="P6176" s="5">
        <v>0.41805555555555601</v>
      </c>
      <c r="Q6176" s="5">
        <v>0.42361111111111099</v>
      </c>
      <c r="R6176">
        <v>26</v>
      </c>
      <c r="S6176" t="s">
        <v>437</v>
      </c>
      <c r="T6176">
        <v>3</v>
      </c>
      <c r="U6176">
        <v>22</v>
      </c>
      <c r="X6176" t="str">
        <f>VLOOKUP($S6176,Taxonomic!A:D,2,FALSE)</f>
        <v>haemulidae</v>
      </c>
      <c r="Y6176" t="str">
        <f>VLOOKUP(S6176,Taxonomic!A:D,3,FALSE)</f>
        <v>haemulon</v>
      </c>
      <c r="Z6176" t="str">
        <f>VLOOKUP(S6176,Taxonomic!A:D,4,FALSE)</f>
        <v>atlanticus</v>
      </c>
    </row>
    <row r="6177" spans="1:26" x14ac:dyDescent="0.2">
      <c r="A6177" t="s">
        <v>30</v>
      </c>
      <c r="B6177" t="s">
        <v>436</v>
      </c>
      <c r="C6177" t="s">
        <v>435</v>
      </c>
      <c r="D6177">
        <v>2022</v>
      </c>
      <c r="E6177">
        <v>2</v>
      </c>
      <c r="F6177" s="8">
        <v>19</v>
      </c>
      <c r="G6177" t="s">
        <v>455</v>
      </c>
      <c r="H6177" t="s">
        <v>151</v>
      </c>
      <c r="I6177">
        <f>VLOOKUP(B6177,Information_sites!D:E,2,FALSE)</f>
        <v>-24.105399999999999</v>
      </c>
      <c r="J6177">
        <f>VLOOKUP(B6177,Information_sites!D:F,3,FALSE)</f>
        <v>-45.702500000000001</v>
      </c>
      <c r="K6177">
        <v>1</v>
      </c>
      <c r="L6177">
        <f t="shared" si="0"/>
        <v>150</v>
      </c>
      <c r="M6177">
        <v>40</v>
      </c>
      <c r="N6177">
        <v>10.199999999999999</v>
      </c>
      <c r="O6177">
        <v>13</v>
      </c>
      <c r="P6177" s="5">
        <v>0.41805555555555601</v>
      </c>
      <c r="Q6177" s="5">
        <v>0.42361111111111099</v>
      </c>
      <c r="R6177">
        <v>26</v>
      </c>
      <c r="S6177" t="s">
        <v>33</v>
      </c>
      <c r="T6177">
        <v>3</v>
      </c>
      <c r="U6177">
        <v>13</v>
      </c>
      <c r="X6177" t="str">
        <f>VLOOKUP($S6177,Taxonomic!A:D,2,FALSE)</f>
        <v>pomacentridae</v>
      </c>
      <c r="Y6177" t="str">
        <f>VLOOKUP(S6177,Taxonomic!A:D,3,FALSE)</f>
        <v>abudefduf</v>
      </c>
      <c r="Z6177" t="str">
        <f>VLOOKUP(S6177,Taxonomic!A:D,4,FALSE)</f>
        <v>saxatilis</v>
      </c>
    </row>
    <row r="6178" spans="1:26" x14ac:dyDescent="0.2">
      <c r="A6178" t="s">
        <v>30</v>
      </c>
      <c r="B6178" t="s">
        <v>436</v>
      </c>
      <c r="C6178" t="s">
        <v>435</v>
      </c>
      <c r="D6178">
        <v>2022</v>
      </c>
      <c r="E6178">
        <v>2</v>
      </c>
      <c r="F6178" s="8">
        <v>19</v>
      </c>
      <c r="G6178" t="s">
        <v>455</v>
      </c>
      <c r="H6178" t="s">
        <v>151</v>
      </c>
      <c r="I6178">
        <f>VLOOKUP(B6178,Information_sites!D:E,2,FALSE)</f>
        <v>-24.105399999999999</v>
      </c>
      <c r="J6178">
        <f>VLOOKUP(B6178,Information_sites!D:F,3,FALSE)</f>
        <v>-45.702500000000001</v>
      </c>
      <c r="K6178">
        <v>1</v>
      </c>
      <c r="L6178">
        <f t="shared" si="0"/>
        <v>150</v>
      </c>
      <c r="M6178">
        <v>40</v>
      </c>
      <c r="N6178">
        <v>10.199999999999999</v>
      </c>
      <c r="O6178">
        <v>13</v>
      </c>
      <c r="P6178" s="5">
        <v>0.41805555555555601</v>
      </c>
      <c r="Q6178" s="5">
        <v>0.42361111111111099</v>
      </c>
      <c r="R6178">
        <v>26</v>
      </c>
      <c r="S6178" t="s">
        <v>131</v>
      </c>
      <c r="T6178">
        <v>1</v>
      </c>
      <c r="U6178">
        <v>17</v>
      </c>
      <c r="V6178" t="s">
        <v>137</v>
      </c>
      <c r="X6178" t="str">
        <f>VLOOKUP($S6178,Taxonomic!A:D,2,FALSE)</f>
        <v>scaridae</v>
      </c>
      <c r="Y6178" t="str">
        <f>VLOOKUP(S6178,Taxonomic!A:D,3,FALSE)</f>
        <v>sparisoma</v>
      </c>
      <c r="Z6178" t="str">
        <f>VLOOKUP(S6178,Taxonomic!A:D,4,FALSE)</f>
        <v>tuiupiranga</v>
      </c>
    </row>
    <row r="6179" spans="1:26" x14ac:dyDescent="0.2">
      <c r="A6179" t="s">
        <v>30</v>
      </c>
      <c r="B6179" t="s">
        <v>436</v>
      </c>
      <c r="C6179" t="s">
        <v>435</v>
      </c>
      <c r="D6179">
        <v>2022</v>
      </c>
      <c r="E6179">
        <v>2</v>
      </c>
      <c r="F6179" s="8">
        <v>19</v>
      </c>
      <c r="G6179" t="s">
        <v>455</v>
      </c>
      <c r="H6179" t="s">
        <v>151</v>
      </c>
      <c r="I6179">
        <f>VLOOKUP(B6179,Information_sites!D:E,2,FALSE)</f>
        <v>-24.105399999999999</v>
      </c>
      <c r="J6179">
        <f>VLOOKUP(B6179,Information_sites!D:F,3,FALSE)</f>
        <v>-45.702500000000001</v>
      </c>
      <c r="K6179">
        <v>1</v>
      </c>
      <c r="L6179">
        <f t="shared" si="0"/>
        <v>150</v>
      </c>
      <c r="M6179">
        <v>40</v>
      </c>
      <c r="N6179">
        <v>10.199999999999999</v>
      </c>
      <c r="O6179">
        <v>13</v>
      </c>
      <c r="P6179" s="5">
        <v>0.41805555555555601</v>
      </c>
      <c r="Q6179" s="5">
        <v>0.42361111111111099</v>
      </c>
      <c r="R6179">
        <v>26</v>
      </c>
      <c r="S6179" t="s">
        <v>75</v>
      </c>
      <c r="T6179">
        <v>1</v>
      </c>
      <c r="U6179">
        <v>27</v>
      </c>
      <c r="X6179" t="str">
        <f>VLOOKUP($S6179,Taxonomic!A:D,2,FALSE)</f>
        <v>labridae</v>
      </c>
      <c r="Y6179" t="str">
        <f>VLOOKUP(S6179,Taxonomic!A:D,3,FALSE)</f>
        <v>halichoeres</v>
      </c>
      <c r="Z6179" t="str">
        <f>VLOOKUP(S6179,Taxonomic!A:D,4,FALSE)</f>
        <v>brasiliensis</v>
      </c>
    </row>
    <row r="6180" spans="1:26" x14ac:dyDescent="0.2">
      <c r="A6180" t="s">
        <v>30</v>
      </c>
      <c r="B6180" t="s">
        <v>436</v>
      </c>
      <c r="C6180" t="s">
        <v>435</v>
      </c>
      <c r="D6180">
        <v>2022</v>
      </c>
      <c r="E6180">
        <v>2</v>
      </c>
      <c r="F6180" s="8">
        <v>19</v>
      </c>
      <c r="G6180" t="s">
        <v>455</v>
      </c>
      <c r="H6180" t="s">
        <v>151</v>
      </c>
      <c r="I6180">
        <f>VLOOKUP(B6180,Information_sites!D:E,2,FALSE)</f>
        <v>-24.105399999999999</v>
      </c>
      <c r="J6180">
        <f>VLOOKUP(B6180,Information_sites!D:F,3,FALSE)</f>
        <v>-45.702500000000001</v>
      </c>
      <c r="K6180">
        <v>1</v>
      </c>
      <c r="L6180">
        <f t="shared" si="0"/>
        <v>150</v>
      </c>
      <c r="M6180">
        <v>40</v>
      </c>
      <c r="N6180">
        <v>10.199999999999999</v>
      </c>
      <c r="O6180">
        <v>13</v>
      </c>
      <c r="P6180" s="5">
        <v>0.41805555555555601</v>
      </c>
      <c r="Q6180" s="5">
        <v>0.42361111111111099</v>
      </c>
      <c r="R6180">
        <v>26</v>
      </c>
      <c r="S6180" t="s">
        <v>41</v>
      </c>
      <c r="T6180">
        <v>1</v>
      </c>
      <c r="U6180">
        <v>25</v>
      </c>
      <c r="X6180" t="str">
        <f>VLOOKUP($S6180,Taxonomic!A:D,2,FALSE)</f>
        <v>holocentridae</v>
      </c>
      <c r="Y6180" t="str">
        <f>VLOOKUP(S6180,Taxonomic!A:D,3,FALSE)</f>
        <v>holocentrus</v>
      </c>
      <c r="Z6180" t="str">
        <f>VLOOKUP(S6180,Taxonomic!A:D,4,FALSE)</f>
        <v>adscensionis</v>
      </c>
    </row>
    <row r="6181" spans="1:26" x14ac:dyDescent="0.2">
      <c r="A6181" t="s">
        <v>30</v>
      </c>
      <c r="B6181" t="s">
        <v>436</v>
      </c>
      <c r="C6181" t="s">
        <v>435</v>
      </c>
      <c r="D6181">
        <v>2022</v>
      </c>
      <c r="E6181">
        <v>2</v>
      </c>
      <c r="F6181" s="8">
        <v>19</v>
      </c>
      <c r="G6181" t="s">
        <v>455</v>
      </c>
      <c r="H6181" t="s">
        <v>151</v>
      </c>
      <c r="I6181">
        <f>VLOOKUP(B6181,Information_sites!D:E,2,FALSE)</f>
        <v>-24.105399999999999</v>
      </c>
      <c r="J6181">
        <f>VLOOKUP(B6181,Information_sites!D:F,3,FALSE)</f>
        <v>-45.702500000000001</v>
      </c>
      <c r="K6181">
        <v>1</v>
      </c>
      <c r="L6181">
        <f t="shared" si="0"/>
        <v>150</v>
      </c>
      <c r="M6181">
        <v>40</v>
      </c>
      <c r="N6181">
        <v>10.199999999999999</v>
      </c>
      <c r="O6181">
        <v>13</v>
      </c>
      <c r="P6181" s="5">
        <v>0.41805555555555601</v>
      </c>
      <c r="Q6181" s="5">
        <v>0.42361111111111099</v>
      </c>
      <c r="R6181">
        <v>26</v>
      </c>
      <c r="S6181" t="s">
        <v>41</v>
      </c>
      <c r="T6181">
        <v>1</v>
      </c>
      <c r="U6181">
        <v>35</v>
      </c>
      <c r="X6181" t="str">
        <f>VLOOKUP($S6181,Taxonomic!A:D,2,FALSE)</f>
        <v>holocentridae</v>
      </c>
      <c r="Y6181" t="str">
        <f>VLOOKUP(S6181,Taxonomic!A:D,3,FALSE)</f>
        <v>holocentrus</v>
      </c>
      <c r="Z6181" t="str">
        <f>VLOOKUP(S6181,Taxonomic!A:D,4,FALSE)</f>
        <v>adscensionis</v>
      </c>
    </row>
    <row r="6182" spans="1:26" x14ac:dyDescent="0.2">
      <c r="A6182" t="s">
        <v>30</v>
      </c>
      <c r="B6182" t="s">
        <v>436</v>
      </c>
      <c r="C6182" t="s">
        <v>435</v>
      </c>
      <c r="D6182">
        <v>2022</v>
      </c>
      <c r="E6182">
        <v>2</v>
      </c>
      <c r="F6182" s="8">
        <v>19</v>
      </c>
      <c r="G6182" t="s">
        <v>455</v>
      </c>
      <c r="H6182" t="s">
        <v>151</v>
      </c>
      <c r="I6182">
        <f>VLOOKUP(B6182,Information_sites!D:E,2,FALSE)</f>
        <v>-24.105399999999999</v>
      </c>
      <c r="J6182">
        <f>VLOOKUP(B6182,Information_sites!D:F,3,FALSE)</f>
        <v>-45.702500000000001</v>
      </c>
      <c r="K6182">
        <v>1</v>
      </c>
      <c r="L6182">
        <f t="shared" si="0"/>
        <v>150</v>
      </c>
      <c r="M6182">
        <v>40</v>
      </c>
      <c r="N6182">
        <v>10.199999999999999</v>
      </c>
      <c r="O6182">
        <v>13</v>
      </c>
      <c r="P6182" s="5">
        <v>0.41805555555555601</v>
      </c>
      <c r="Q6182" s="5">
        <v>0.42361111111111099</v>
      </c>
      <c r="R6182">
        <v>26</v>
      </c>
      <c r="S6182" t="s">
        <v>50</v>
      </c>
      <c r="T6182">
        <v>1</v>
      </c>
      <c r="U6182">
        <v>36</v>
      </c>
      <c r="X6182" t="str">
        <f>VLOOKUP($S6182,Taxonomic!A:D,2,FALSE)</f>
        <v>haemulidae</v>
      </c>
      <c r="Y6182" t="str">
        <f>VLOOKUP(S6182,Taxonomic!A:D,3,FALSE)</f>
        <v>anisotremus</v>
      </c>
      <c r="Z6182" t="str">
        <f>VLOOKUP(S6182,Taxonomic!A:D,4,FALSE)</f>
        <v>virginicus</v>
      </c>
    </row>
    <row r="6183" spans="1:26" x14ac:dyDescent="0.2">
      <c r="A6183" t="s">
        <v>30</v>
      </c>
      <c r="B6183" t="s">
        <v>436</v>
      </c>
      <c r="C6183" t="s">
        <v>435</v>
      </c>
      <c r="D6183">
        <v>2022</v>
      </c>
      <c r="E6183">
        <v>2</v>
      </c>
      <c r="F6183" s="8">
        <v>19</v>
      </c>
      <c r="G6183" t="s">
        <v>455</v>
      </c>
      <c r="H6183" t="s">
        <v>151</v>
      </c>
      <c r="I6183">
        <f>VLOOKUP(B6183,Information_sites!D:E,2,FALSE)</f>
        <v>-24.105399999999999</v>
      </c>
      <c r="J6183">
        <f>VLOOKUP(B6183,Information_sites!D:F,3,FALSE)</f>
        <v>-45.702500000000001</v>
      </c>
      <c r="K6183">
        <v>1</v>
      </c>
      <c r="L6183">
        <f t="shared" si="0"/>
        <v>150</v>
      </c>
      <c r="M6183">
        <v>40</v>
      </c>
      <c r="N6183">
        <v>10.199999999999999</v>
      </c>
      <c r="O6183">
        <v>13</v>
      </c>
      <c r="P6183" s="5">
        <v>0.41805555555555601</v>
      </c>
      <c r="Q6183" s="5">
        <v>0.42361111111111099</v>
      </c>
      <c r="R6183">
        <v>26</v>
      </c>
      <c r="S6183" t="s">
        <v>123</v>
      </c>
      <c r="T6183">
        <v>1</v>
      </c>
      <c r="U6183">
        <v>34</v>
      </c>
      <c r="X6183" t="str">
        <f>VLOOKUP($S6183,Taxonomic!A:D,2,FALSE)</f>
        <v>monacanthidae</v>
      </c>
      <c r="Y6183" t="str">
        <f>VLOOKUP(S6183,Taxonomic!A:D,3,FALSE)</f>
        <v>cantherhines</v>
      </c>
      <c r="Z6183" t="str">
        <f>VLOOKUP(S6183,Taxonomic!A:D,4,FALSE)</f>
        <v>macrocerus</v>
      </c>
    </row>
    <row r="6184" spans="1:26" x14ac:dyDescent="0.2">
      <c r="A6184" t="s">
        <v>30</v>
      </c>
      <c r="B6184" t="s">
        <v>436</v>
      </c>
      <c r="C6184" t="s">
        <v>435</v>
      </c>
      <c r="D6184">
        <v>2022</v>
      </c>
      <c r="E6184">
        <v>2</v>
      </c>
      <c r="F6184" s="8">
        <v>19</v>
      </c>
      <c r="G6184" t="s">
        <v>455</v>
      </c>
      <c r="H6184" t="s">
        <v>151</v>
      </c>
      <c r="I6184">
        <f>VLOOKUP(B6184,Information_sites!D:E,2,FALSE)</f>
        <v>-24.105399999999999</v>
      </c>
      <c r="J6184">
        <f>VLOOKUP(B6184,Information_sites!D:F,3,FALSE)</f>
        <v>-45.702500000000001</v>
      </c>
      <c r="K6184">
        <v>1</v>
      </c>
      <c r="L6184">
        <f t="shared" si="0"/>
        <v>150</v>
      </c>
      <c r="M6184">
        <v>40</v>
      </c>
      <c r="N6184">
        <v>10.199999999999999</v>
      </c>
      <c r="O6184">
        <v>13</v>
      </c>
      <c r="P6184" s="5">
        <v>0.41805555555555601</v>
      </c>
      <c r="Q6184" s="5">
        <v>0.42361111111111099</v>
      </c>
      <c r="R6184">
        <v>26</v>
      </c>
      <c r="S6184" t="s">
        <v>40</v>
      </c>
      <c r="T6184">
        <v>1</v>
      </c>
      <c r="U6184">
        <v>15</v>
      </c>
      <c r="X6184" t="str">
        <f>VLOOKUP($S6184,Taxonomic!A:D,2,FALSE)</f>
        <v>labridae</v>
      </c>
      <c r="Y6184" t="str">
        <f>VLOOKUP(S6184,Taxonomic!A:D,3,FALSE)</f>
        <v>halichoeres</v>
      </c>
      <c r="Z6184" t="str">
        <f>VLOOKUP(S6184,Taxonomic!A:D,4,FALSE)</f>
        <v>poeyi</v>
      </c>
    </row>
    <row r="6185" spans="1:26" x14ac:dyDescent="0.2">
      <c r="A6185" t="s">
        <v>30</v>
      </c>
      <c r="B6185" t="s">
        <v>436</v>
      </c>
      <c r="C6185" t="s">
        <v>435</v>
      </c>
      <c r="D6185">
        <v>2022</v>
      </c>
      <c r="E6185">
        <v>2</v>
      </c>
      <c r="F6185" s="8">
        <v>19</v>
      </c>
      <c r="G6185" t="s">
        <v>455</v>
      </c>
      <c r="H6185" t="s">
        <v>151</v>
      </c>
      <c r="I6185">
        <f>VLOOKUP(B6185,Information_sites!D:E,2,FALSE)</f>
        <v>-24.105399999999999</v>
      </c>
      <c r="J6185">
        <f>VLOOKUP(B6185,Information_sites!D:F,3,FALSE)</f>
        <v>-45.702500000000001</v>
      </c>
      <c r="K6185">
        <v>1</v>
      </c>
      <c r="L6185">
        <f t="shared" si="0"/>
        <v>150</v>
      </c>
      <c r="M6185">
        <v>40</v>
      </c>
      <c r="N6185">
        <v>10.199999999999999</v>
      </c>
      <c r="O6185">
        <v>13</v>
      </c>
      <c r="P6185" s="5">
        <v>0.41805555555555601</v>
      </c>
      <c r="Q6185" s="5">
        <v>0.42361111111111099</v>
      </c>
      <c r="R6185">
        <v>26</v>
      </c>
      <c r="S6185" t="s">
        <v>43</v>
      </c>
      <c r="T6185">
        <v>1</v>
      </c>
      <c r="U6185">
        <v>22</v>
      </c>
      <c r="X6185" t="str">
        <f>VLOOKUP($S6185,Taxonomic!A:D,2,FALSE)</f>
        <v>sciaenidae</v>
      </c>
      <c r="Y6185" t="str">
        <f>VLOOKUP(S6185,Taxonomic!A:D,3,FALSE)</f>
        <v>odontoscion</v>
      </c>
      <c r="Z6185" t="str">
        <f>VLOOKUP(S6185,Taxonomic!A:D,4,FALSE)</f>
        <v>dentex</v>
      </c>
    </row>
    <row r="6186" spans="1:26" x14ac:dyDescent="0.2">
      <c r="A6186" t="s">
        <v>30</v>
      </c>
      <c r="B6186" t="s">
        <v>436</v>
      </c>
      <c r="C6186" t="s">
        <v>435</v>
      </c>
      <c r="D6186">
        <v>2022</v>
      </c>
      <c r="E6186">
        <v>2</v>
      </c>
      <c r="F6186" s="8">
        <v>19</v>
      </c>
      <c r="G6186" t="s">
        <v>455</v>
      </c>
      <c r="H6186" t="s">
        <v>151</v>
      </c>
      <c r="I6186">
        <f>VLOOKUP(B6186,Information_sites!D:E,2,FALSE)</f>
        <v>-24.105399999999999</v>
      </c>
      <c r="J6186">
        <f>VLOOKUP(B6186,Information_sites!D:F,3,FALSE)</f>
        <v>-45.702500000000001</v>
      </c>
      <c r="K6186">
        <v>1</v>
      </c>
      <c r="L6186">
        <f t="shared" si="0"/>
        <v>150</v>
      </c>
      <c r="M6186">
        <v>40</v>
      </c>
      <c r="N6186">
        <v>10.199999999999999</v>
      </c>
      <c r="O6186">
        <v>13</v>
      </c>
      <c r="P6186" s="5">
        <v>0.41805555555555601</v>
      </c>
      <c r="Q6186" s="5">
        <v>0.42361111111111099</v>
      </c>
      <c r="R6186">
        <v>26</v>
      </c>
      <c r="S6186" t="s">
        <v>207</v>
      </c>
      <c r="T6186">
        <v>1</v>
      </c>
      <c r="U6186">
        <v>23</v>
      </c>
      <c r="X6186" t="str">
        <f>VLOOKUP($S6186,Taxonomic!A:D,2,FALSE)</f>
        <v>synodontidae</v>
      </c>
      <c r="Y6186" t="str">
        <f>VLOOKUP(S6186,Taxonomic!A:D,3,FALSE)</f>
        <v>synodus</v>
      </c>
      <c r="Z6186" t="str">
        <f>VLOOKUP(S6186,Taxonomic!A:D,4,FALSE)</f>
        <v>intermedius</v>
      </c>
    </row>
    <row r="6187" spans="1:26" x14ac:dyDescent="0.2">
      <c r="A6187" t="s">
        <v>30</v>
      </c>
      <c r="B6187" t="s">
        <v>436</v>
      </c>
      <c r="C6187" t="s">
        <v>435</v>
      </c>
      <c r="D6187">
        <v>2022</v>
      </c>
      <c r="E6187">
        <v>2</v>
      </c>
      <c r="F6187" s="8">
        <v>19</v>
      </c>
      <c r="G6187" t="s">
        <v>455</v>
      </c>
      <c r="H6187" t="s">
        <v>151</v>
      </c>
      <c r="I6187">
        <f>VLOOKUP(B6187,Information_sites!D:E,2,FALSE)</f>
        <v>-24.105399999999999</v>
      </c>
      <c r="J6187">
        <f>VLOOKUP(B6187,Information_sites!D:F,3,FALSE)</f>
        <v>-45.702500000000001</v>
      </c>
      <c r="K6187">
        <v>1</v>
      </c>
      <c r="L6187">
        <f t="shared" si="0"/>
        <v>150</v>
      </c>
      <c r="M6187">
        <v>40</v>
      </c>
      <c r="N6187">
        <v>10.199999999999999</v>
      </c>
      <c r="O6187">
        <v>13</v>
      </c>
      <c r="P6187" s="5">
        <v>0.41805555555555601</v>
      </c>
      <c r="Q6187" s="5">
        <v>0.42361111111111099</v>
      </c>
      <c r="R6187">
        <v>26</v>
      </c>
      <c r="S6187" t="s">
        <v>107</v>
      </c>
      <c r="T6187">
        <v>3</v>
      </c>
      <c r="U6187">
        <v>4</v>
      </c>
      <c r="X6187" t="str">
        <f>VLOOKUP($S6187,Taxonomic!A:D,2,FALSE)</f>
        <v>sciaenidae</v>
      </c>
      <c r="Y6187" t="str">
        <f>VLOOKUP(S6187,Taxonomic!A:D,3,FALSE)</f>
        <v>pareques</v>
      </c>
      <c r="Z6187" t="str">
        <f>VLOOKUP(S6187,Taxonomic!A:D,4,FALSE)</f>
        <v>acuminatus</v>
      </c>
    </row>
    <row r="6188" spans="1:26" x14ac:dyDescent="0.2">
      <c r="A6188" t="s">
        <v>30</v>
      </c>
      <c r="B6188" t="s">
        <v>436</v>
      </c>
      <c r="C6188" t="s">
        <v>435</v>
      </c>
      <c r="D6188">
        <v>2022</v>
      </c>
      <c r="E6188">
        <v>2</v>
      </c>
      <c r="F6188" s="8">
        <v>19</v>
      </c>
      <c r="G6188" t="s">
        <v>455</v>
      </c>
      <c r="H6188" t="s">
        <v>151</v>
      </c>
      <c r="I6188">
        <f>VLOOKUP(B6188,Information_sites!D:E,2,FALSE)</f>
        <v>-24.105399999999999</v>
      </c>
      <c r="J6188">
        <f>VLOOKUP(B6188,Information_sites!D:F,3,FALSE)</f>
        <v>-45.702500000000001</v>
      </c>
      <c r="K6188">
        <v>1</v>
      </c>
      <c r="L6188">
        <f t="shared" si="0"/>
        <v>150</v>
      </c>
      <c r="M6188">
        <v>40</v>
      </c>
      <c r="N6188">
        <v>10.199999999999999</v>
      </c>
      <c r="O6188">
        <v>13</v>
      </c>
      <c r="P6188" s="5">
        <v>0.41805555555555601</v>
      </c>
      <c r="Q6188" s="5">
        <v>0.42361111111111099</v>
      </c>
      <c r="R6188">
        <v>26</v>
      </c>
      <c r="S6188" t="s">
        <v>44</v>
      </c>
      <c r="T6188">
        <v>1</v>
      </c>
      <c r="U6188">
        <v>35</v>
      </c>
      <c r="X6188" t="str">
        <f>VLOOKUP($S6188,Taxonomic!A:D,2,FALSE)</f>
        <v>pomacanthidae</v>
      </c>
      <c r="Y6188" t="str">
        <f>VLOOKUP(S6188,Taxonomic!A:D,3,FALSE)</f>
        <v>pomacanthus</v>
      </c>
      <c r="Z6188" t="str">
        <f>VLOOKUP(S6188,Taxonomic!A:D,4,FALSE)</f>
        <v>paru</v>
      </c>
    </row>
    <row r="6189" spans="1:26" x14ac:dyDescent="0.2">
      <c r="A6189" t="s">
        <v>30</v>
      </c>
      <c r="B6189" t="s">
        <v>436</v>
      </c>
      <c r="C6189" t="s">
        <v>435</v>
      </c>
      <c r="D6189">
        <v>2022</v>
      </c>
      <c r="E6189">
        <v>2</v>
      </c>
      <c r="F6189" s="8">
        <v>19</v>
      </c>
      <c r="G6189" t="s">
        <v>455</v>
      </c>
      <c r="H6189" t="s">
        <v>151</v>
      </c>
      <c r="I6189">
        <f>VLOOKUP(B6189,Information_sites!D:E,2,FALSE)</f>
        <v>-24.105399999999999</v>
      </c>
      <c r="J6189">
        <f>VLOOKUP(B6189,Information_sites!D:F,3,FALSE)</f>
        <v>-45.702500000000001</v>
      </c>
      <c r="K6189">
        <v>1</v>
      </c>
      <c r="L6189">
        <f t="shared" si="0"/>
        <v>150</v>
      </c>
      <c r="M6189">
        <v>40</v>
      </c>
      <c r="N6189">
        <v>10.199999999999999</v>
      </c>
      <c r="O6189">
        <v>13</v>
      </c>
      <c r="P6189" s="5">
        <v>0.41805555555555601</v>
      </c>
      <c r="Q6189" s="5">
        <v>0.42361111111111099</v>
      </c>
      <c r="R6189">
        <v>26</v>
      </c>
      <c r="S6189" t="s">
        <v>54</v>
      </c>
      <c r="T6189">
        <v>1</v>
      </c>
      <c r="U6189">
        <v>4</v>
      </c>
      <c r="X6189" t="str">
        <f>VLOOKUP($S6189,Taxonomic!A:D,2,FALSE)</f>
        <v>blenniidae</v>
      </c>
      <c r="Y6189" t="str">
        <f>VLOOKUP(S6189,Taxonomic!A:D,3,FALSE)</f>
        <v>parablennius</v>
      </c>
      <c r="Z6189" t="str">
        <f>VLOOKUP(S6189,Taxonomic!A:D,4,FALSE)</f>
        <v>marmoreus</v>
      </c>
    </row>
    <row r="6190" spans="1:26" x14ac:dyDescent="0.2">
      <c r="A6190" t="s">
        <v>30</v>
      </c>
      <c r="B6190" t="s">
        <v>436</v>
      </c>
      <c r="C6190" t="s">
        <v>435</v>
      </c>
      <c r="D6190">
        <v>2022</v>
      </c>
      <c r="E6190">
        <v>2</v>
      </c>
      <c r="F6190" s="8">
        <v>19</v>
      </c>
      <c r="G6190" t="s">
        <v>455</v>
      </c>
      <c r="H6190" t="s">
        <v>151</v>
      </c>
      <c r="I6190">
        <f>VLOOKUP(B6190,Information_sites!D:E,2,FALSE)</f>
        <v>-24.105399999999999</v>
      </c>
      <c r="J6190">
        <f>VLOOKUP(B6190,Information_sites!D:F,3,FALSE)</f>
        <v>-45.702500000000001</v>
      </c>
      <c r="K6190">
        <v>1</v>
      </c>
      <c r="L6190">
        <f t="shared" si="0"/>
        <v>150</v>
      </c>
      <c r="M6190">
        <v>40</v>
      </c>
      <c r="N6190">
        <v>10.199999999999999</v>
      </c>
      <c r="O6190">
        <v>13</v>
      </c>
      <c r="P6190" s="5">
        <v>0.41805555555555601</v>
      </c>
      <c r="Q6190" s="5">
        <v>0.42361111111111099</v>
      </c>
      <c r="R6190">
        <v>26</v>
      </c>
      <c r="S6190" t="s">
        <v>54</v>
      </c>
      <c r="T6190">
        <v>1</v>
      </c>
      <c r="U6190">
        <v>5</v>
      </c>
      <c r="X6190" t="str">
        <f>VLOOKUP($S6190,Taxonomic!A:D,2,FALSE)</f>
        <v>blenniidae</v>
      </c>
      <c r="Y6190" t="str">
        <f>VLOOKUP(S6190,Taxonomic!A:D,3,FALSE)</f>
        <v>parablennius</v>
      </c>
      <c r="Z6190" t="str">
        <f>VLOOKUP(S6190,Taxonomic!A:D,4,FALSE)</f>
        <v>marmoreus</v>
      </c>
    </row>
    <row r="6191" spans="1:26" x14ac:dyDescent="0.2">
      <c r="A6191" t="s">
        <v>30</v>
      </c>
      <c r="B6191" t="s">
        <v>436</v>
      </c>
      <c r="C6191" t="s">
        <v>435</v>
      </c>
      <c r="D6191">
        <v>2022</v>
      </c>
      <c r="E6191">
        <v>2</v>
      </c>
      <c r="F6191" s="8">
        <v>19</v>
      </c>
      <c r="G6191" t="s">
        <v>455</v>
      </c>
      <c r="H6191" t="s">
        <v>151</v>
      </c>
      <c r="I6191">
        <f>VLOOKUP(B6191,Information_sites!D:E,2,FALSE)</f>
        <v>-24.105399999999999</v>
      </c>
      <c r="J6191">
        <f>VLOOKUP(B6191,Information_sites!D:F,3,FALSE)</f>
        <v>-45.702500000000001</v>
      </c>
      <c r="K6191">
        <v>1</v>
      </c>
      <c r="L6191">
        <f t="shared" si="0"/>
        <v>150</v>
      </c>
      <c r="M6191">
        <v>40</v>
      </c>
      <c r="N6191">
        <v>10.199999999999999</v>
      </c>
      <c r="O6191">
        <v>13</v>
      </c>
      <c r="P6191" s="5">
        <v>0.41805555555555601</v>
      </c>
      <c r="Q6191" s="5">
        <v>0.42361111111111099</v>
      </c>
      <c r="R6191">
        <v>26</v>
      </c>
      <c r="S6191" t="s">
        <v>87</v>
      </c>
      <c r="T6191">
        <v>9</v>
      </c>
      <c r="U6191">
        <v>3</v>
      </c>
      <c r="X6191" t="str">
        <f>VLOOKUP($S6191,Taxonomic!A:D,2,FALSE)</f>
        <v>gobiidae</v>
      </c>
      <c r="Y6191" t="str">
        <f>VLOOKUP(S6191,Taxonomic!A:D,3,FALSE)</f>
        <v>coryphopterus</v>
      </c>
      <c r="Z6191" t="str">
        <f>VLOOKUP(S6191,Taxonomic!A:D,4,FALSE)</f>
        <v>spp</v>
      </c>
    </row>
    <row r="6192" spans="1:26" x14ac:dyDescent="0.2">
      <c r="A6192" t="s">
        <v>30</v>
      </c>
      <c r="B6192" t="s">
        <v>436</v>
      </c>
      <c r="C6192" t="s">
        <v>435</v>
      </c>
      <c r="D6192">
        <v>2022</v>
      </c>
      <c r="E6192">
        <v>2</v>
      </c>
      <c r="F6192" s="8">
        <v>19</v>
      </c>
      <c r="G6192" t="s">
        <v>455</v>
      </c>
      <c r="H6192" t="s">
        <v>151</v>
      </c>
      <c r="I6192">
        <f>VLOOKUP(B6192,Information_sites!D:E,2,FALSE)</f>
        <v>-24.105399999999999</v>
      </c>
      <c r="J6192">
        <f>VLOOKUP(B6192,Information_sites!D:F,3,FALSE)</f>
        <v>-45.702500000000001</v>
      </c>
      <c r="K6192">
        <v>1</v>
      </c>
      <c r="L6192">
        <f t="shared" si="0"/>
        <v>150</v>
      </c>
      <c r="M6192">
        <v>40</v>
      </c>
      <c r="N6192">
        <v>10.199999999999999</v>
      </c>
      <c r="O6192">
        <v>13</v>
      </c>
      <c r="P6192" s="5">
        <v>0.41805555555555601</v>
      </c>
      <c r="Q6192" s="5">
        <v>0.42361111111111099</v>
      </c>
      <c r="R6192">
        <v>26</v>
      </c>
      <c r="S6192" t="s">
        <v>87</v>
      </c>
      <c r="T6192">
        <v>12</v>
      </c>
      <c r="U6192">
        <v>4</v>
      </c>
      <c r="X6192" t="str">
        <f>VLOOKUP($S6192,Taxonomic!A:D,2,FALSE)</f>
        <v>gobiidae</v>
      </c>
      <c r="Y6192" t="str">
        <f>VLOOKUP(S6192,Taxonomic!A:D,3,FALSE)</f>
        <v>coryphopterus</v>
      </c>
      <c r="Z6192" t="str">
        <f>VLOOKUP(S6192,Taxonomic!A:D,4,FALSE)</f>
        <v>spp</v>
      </c>
    </row>
    <row r="6193" spans="1:26" x14ac:dyDescent="0.2">
      <c r="A6193" t="s">
        <v>30</v>
      </c>
      <c r="B6193" t="s">
        <v>436</v>
      </c>
      <c r="C6193" t="s">
        <v>435</v>
      </c>
      <c r="D6193">
        <v>2022</v>
      </c>
      <c r="E6193">
        <v>2</v>
      </c>
      <c r="F6193" s="8">
        <v>19</v>
      </c>
      <c r="G6193" t="s">
        <v>455</v>
      </c>
      <c r="H6193" t="s">
        <v>151</v>
      </c>
      <c r="I6193">
        <f>VLOOKUP(B6193,Information_sites!D:E,2,FALSE)</f>
        <v>-24.105399999999999</v>
      </c>
      <c r="J6193">
        <f>VLOOKUP(B6193,Information_sites!D:F,3,FALSE)</f>
        <v>-45.702500000000001</v>
      </c>
      <c r="K6193">
        <v>1</v>
      </c>
      <c r="L6193">
        <f t="shared" si="0"/>
        <v>150</v>
      </c>
      <c r="M6193">
        <v>40</v>
      </c>
      <c r="N6193">
        <v>10.199999999999999</v>
      </c>
      <c r="O6193">
        <v>13</v>
      </c>
      <c r="P6193" s="5">
        <v>0.41805555555555601</v>
      </c>
      <c r="Q6193" s="5">
        <v>0.42361111111111099</v>
      </c>
      <c r="R6193">
        <v>26</v>
      </c>
      <c r="S6193" t="s">
        <v>87</v>
      </c>
      <c r="T6193">
        <v>20</v>
      </c>
      <c r="U6193">
        <v>5</v>
      </c>
      <c r="X6193" t="str">
        <f>VLOOKUP($S6193,Taxonomic!A:D,2,FALSE)</f>
        <v>gobiidae</v>
      </c>
      <c r="Y6193" t="str">
        <f>VLOOKUP(S6193,Taxonomic!A:D,3,FALSE)</f>
        <v>coryphopterus</v>
      </c>
      <c r="Z6193" t="str">
        <f>VLOOKUP(S6193,Taxonomic!A:D,4,FALSE)</f>
        <v>spp</v>
      </c>
    </row>
    <row r="6194" spans="1:26" x14ac:dyDescent="0.2">
      <c r="A6194" t="s">
        <v>30</v>
      </c>
      <c r="B6194" t="s">
        <v>436</v>
      </c>
      <c r="C6194" t="s">
        <v>435</v>
      </c>
      <c r="D6194">
        <v>2022</v>
      </c>
      <c r="E6194">
        <v>2</v>
      </c>
      <c r="F6194" s="8">
        <v>19</v>
      </c>
      <c r="G6194" t="s">
        <v>455</v>
      </c>
      <c r="H6194" t="s">
        <v>151</v>
      </c>
      <c r="I6194">
        <f>VLOOKUP(B6194,Information_sites!D:E,2,FALSE)</f>
        <v>-24.105399999999999</v>
      </c>
      <c r="J6194">
        <f>VLOOKUP(B6194,Information_sites!D:F,3,FALSE)</f>
        <v>-45.702500000000001</v>
      </c>
      <c r="K6194">
        <v>1</v>
      </c>
      <c r="L6194">
        <f t="shared" si="0"/>
        <v>150</v>
      </c>
      <c r="M6194">
        <v>40</v>
      </c>
      <c r="N6194">
        <v>10.199999999999999</v>
      </c>
      <c r="O6194">
        <v>13</v>
      </c>
      <c r="P6194" s="5">
        <v>0.41805555555555601</v>
      </c>
      <c r="Q6194" s="5">
        <v>0.42361111111111099</v>
      </c>
      <c r="R6194">
        <v>26</v>
      </c>
      <c r="S6194" t="s">
        <v>87</v>
      </c>
      <c r="T6194">
        <v>11</v>
      </c>
      <c r="U6194">
        <v>7</v>
      </c>
      <c r="X6194" t="str">
        <f>VLOOKUP($S6194,Taxonomic!A:D,2,FALSE)</f>
        <v>gobiidae</v>
      </c>
      <c r="Y6194" t="str">
        <f>VLOOKUP(S6194,Taxonomic!A:D,3,FALSE)</f>
        <v>coryphopterus</v>
      </c>
      <c r="Z6194" t="str">
        <f>VLOOKUP(S6194,Taxonomic!A:D,4,FALSE)</f>
        <v>spp</v>
      </c>
    </row>
    <row r="6195" spans="1:26" x14ac:dyDescent="0.2">
      <c r="A6195" t="s">
        <v>30</v>
      </c>
      <c r="B6195" t="s">
        <v>436</v>
      </c>
      <c r="C6195" t="s">
        <v>435</v>
      </c>
      <c r="D6195">
        <v>2022</v>
      </c>
      <c r="E6195">
        <v>2</v>
      </c>
      <c r="F6195" s="8">
        <v>19</v>
      </c>
      <c r="G6195" t="s">
        <v>455</v>
      </c>
      <c r="H6195" t="s">
        <v>151</v>
      </c>
      <c r="I6195">
        <f>VLOOKUP(B6195,Information_sites!D:E,2,FALSE)</f>
        <v>-24.105399999999999</v>
      </c>
      <c r="J6195">
        <f>VLOOKUP(B6195,Information_sites!D:F,3,FALSE)</f>
        <v>-45.702500000000001</v>
      </c>
      <c r="K6195">
        <v>2</v>
      </c>
      <c r="L6195">
        <f t="shared" si="0"/>
        <v>151</v>
      </c>
      <c r="M6195">
        <v>40</v>
      </c>
      <c r="N6195">
        <v>7.7</v>
      </c>
      <c r="O6195">
        <v>13</v>
      </c>
      <c r="P6195" s="5">
        <v>0.42430555555555599</v>
      </c>
      <c r="Q6195" s="5">
        <v>0.43055555555555602</v>
      </c>
      <c r="R6195">
        <v>26</v>
      </c>
      <c r="S6195" t="s">
        <v>40</v>
      </c>
      <c r="T6195">
        <v>1</v>
      </c>
      <c r="U6195">
        <v>12</v>
      </c>
      <c r="X6195" t="str">
        <f>VLOOKUP($S6195,Taxonomic!A:D,2,FALSE)</f>
        <v>labridae</v>
      </c>
      <c r="Y6195" t="str">
        <f>VLOOKUP(S6195,Taxonomic!A:D,3,FALSE)</f>
        <v>halichoeres</v>
      </c>
      <c r="Z6195" t="str">
        <f>VLOOKUP(S6195,Taxonomic!A:D,4,FALSE)</f>
        <v>poeyi</v>
      </c>
    </row>
    <row r="6196" spans="1:26" x14ac:dyDescent="0.2">
      <c r="A6196" t="s">
        <v>30</v>
      </c>
      <c r="B6196" t="s">
        <v>436</v>
      </c>
      <c r="C6196" t="s">
        <v>435</v>
      </c>
      <c r="D6196">
        <v>2022</v>
      </c>
      <c r="E6196">
        <v>2</v>
      </c>
      <c r="F6196" s="8">
        <v>19</v>
      </c>
      <c r="G6196" t="s">
        <v>455</v>
      </c>
      <c r="H6196" t="s">
        <v>151</v>
      </c>
      <c r="I6196">
        <f>VLOOKUP(B6196,Information_sites!D:E,2,FALSE)</f>
        <v>-24.105399999999999</v>
      </c>
      <c r="J6196">
        <f>VLOOKUP(B6196,Information_sites!D:F,3,FALSE)</f>
        <v>-45.702500000000001</v>
      </c>
      <c r="K6196">
        <v>2</v>
      </c>
      <c r="L6196">
        <f t="shared" si="0"/>
        <v>151</v>
      </c>
      <c r="M6196">
        <v>40</v>
      </c>
      <c r="N6196">
        <v>7.7</v>
      </c>
      <c r="O6196">
        <v>13</v>
      </c>
      <c r="P6196" s="5">
        <v>0.42430555555555599</v>
      </c>
      <c r="Q6196" s="5">
        <v>0.43055555555555602</v>
      </c>
      <c r="R6196">
        <v>26</v>
      </c>
      <c r="S6196" t="s">
        <v>40</v>
      </c>
      <c r="T6196">
        <v>1</v>
      </c>
      <c r="U6196">
        <v>18</v>
      </c>
      <c r="X6196" t="str">
        <f>VLOOKUP($S6196,Taxonomic!A:D,2,FALSE)</f>
        <v>labridae</v>
      </c>
      <c r="Y6196" t="str">
        <f>VLOOKUP(S6196,Taxonomic!A:D,3,FALSE)</f>
        <v>halichoeres</v>
      </c>
      <c r="Z6196" t="str">
        <f>VLOOKUP(S6196,Taxonomic!A:D,4,FALSE)</f>
        <v>poeyi</v>
      </c>
    </row>
    <row r="6197" spans="1:26" x14ac:dyDescent="0.2">
      <c r="A6197" t="s">
        <v>30</v>
      </c>
      <c r="B6197" t="s">
        <v>436</v>
      </c>
      <c r="C6197" t="s">
        <v>435</v>
      </c>
      <c r="D6197">
        <v>2022</v>
      </c>
      <c r="E6197">
        <v>2</v>
      </c>
      <c r="F6197" s="8">
        <v>19</v>
      </c>
      <c r="G6197" t="s">
        <v>455</v>
      </c>
      <c r="H6197" t="s">
        <v>151</v>
      </c>
      <c r="I6197">
        <f>VLOOKUP(B6197,Information_sites!D:E,2,FALSE)</f>
        <v>-24.105399999999999</v>
      </c>
      <c r="J6197">
        <f>VLOOKUP(B6197,Information_sites!D:F,3,FALSE)</f>
        <v>-45.702500000000001</v>
      </c>
      <c r="K6197">
        <v>2</v>
      </c>
      <c r="L6197">
        <f t="shared" si="0"/>
        <v>151</v>
      </c>
      <c r="M6197">
        <v>40</v>
      </c>
      <c r="N6197">
        <v>7.7</v>
      </c>
      <c r="O6197">
        <v>13</v>
      </c>
      <c r="P6197" s="5">
        <v>0.42430555555555599</v>
      </c>
      <c r="Q6197" s="5">
        <v>0.43055555555555602</v>
      </c>
      <c r="R6197">
        <v>26</v>
      </c>
      <c r="S6197" t="s">
        <v>40</v>
      </c>
      <c r="T6197">
        <v>1</v>
      </c>
      <c r="U6197">
        <v>23</v>
      </c>
      <c r="X6197" t="str">
        <f>VLOOKUP($S6197,Taxonomic!A:D,2,FALSE)</f>
        <v>labridae</v>
      </c>
      <c r="Y6197" t="str">
        <f>VLOOKUP(S6197,Taxonomic!A:D,3,FALSE)</f>
        <v>halichoeres</v>
      </c>
      <c r="Z6197" t="str">
        <f>VLOOKUP(S6197,Taxonomic!A:D,4,FALSE)</f>
        <v>poeyi</v>
      </c>
    </row>
    <row r="6198" spans="1:26" x14ac:dyDescent="0.2">
      <c r="A6198" t="s">
        <v>30</v>
      </c>
      <c r="B6198" t="s">
        <v>436</v>
      </c>
      <c r="C6198" t="s">
        <v>435</v>
      </c>
      <c r="D6198">
        <v>2022</v>
      </c>
      <c r="E6198">
        <v>2</v>
      </c>
      <c r="F6198" s="8">
        <v>19</v>
      </c>
      <c r="G6198" t="s">
        <v>455</v>
      </c>
      <c r="H6198" t="s">
        <v>151</v>
      </c>
      <c r="I6198">
        <f>VLOOKUP(B6198,Information_sites!D:E,2,FALSE)</f>
        <v>-24.105399999999999</v>
      </c>
      <c r="J6198">
        <f>VLOOKUP(B6198,Information_sites!D:F,3,FALSE)</f>
        <v>-45.702500000000001</v>
      </c>
      <c r="K6198">
        <v>2</v>
      </c>
      <c r="L6198">
        <f t="shared" si="0"/>
        <v>151</v>
      </c>
      <c r="M6198">
        <v>40</v>
      </c>
      <c r="N6198">
        <v>7.7</v>
      </c>
      <c r="O6198">
        <v>13</v>
      </c>
      <c r="P6198" s="5">
        <v>0.42430555555555599</v>
      </c>
      <c r="Q6198" s="5">
        <v>0.43055555555555602</v>
      </c>
      <c r="R6198">
        <v>26</v>
      </c>
      <c r="S6198" t="s">
        <v>124</v>
      </c>
      <c r="T6198">
        <v>1</v>
      </c>
      <c r="U6198">
        <v>30</v>
      </c>
      <c r="X6198" t="str">
        <f>VLOOKUP($S6198,Taxonomic!A:D,2,FALSE)</f>
        <v>haemulidae</v>
      </c>
      <c r="Y6198" t="str">
        <f>VLOOKUP(S6198,Taxonomic!A:D,3,FALSE)</f>
        <v>haemulon</v>
      </c>
      <c r="Z6198" t="str">
        <f>VLOOKUP(S6198,Taxonomic!A:D,4,FALSE)</f>
        <v>parra</v>
      </c>
    </row>
    <row r="6199" spans="1:26" x14ac:dyDescent="0.2">
      <c r="A6199" t="s">
        <v>30</v>
      </c>
      <c r="B6199" t="s">
        <v>436</v>
      </c>
      <c r="C6199" t="s">
        <v>435</v>
      </c>
      <c r="D6199">
        <v>2022</v>
      </c>
      <c r="E6199">
        <v>2</v>
      </c>
      <c r="F6199" s="8">
        <v>19</v>
      </c>
      <c r="G6199" t="s">
        <v>455</v>
      </c>
      <c r="H6199" t="s">
        <v>151</v>
      </c>
      <c r="I6199">
        <f>VLOOKUP(B6199,Information_sites!D:E,2,FALSE)</f>
        <v>-24.105399999999999</v>
      </c>
      <c r="J6199">
        <f>VLOOKUP(B6199,Information_sites!D:F,3,FALSE)</f>
        <v>-45.702500000000001</v>
      </c>
      <c r="K6199">
        <v>2</v>
      </c>
      <c r="L6199">
        <f t="shared" si="0"/>
        <v>151</v>
      </c>
      <c r="M6199">
        <v>40</v>
      </c>
      <c r="N6199">
        <v>7.7</v>
      </c>
      <c r="O6199">
        <v>13</v>
      </c>
      <c r="P6199" s="5">
        <v>0.42430555555555599</v>
      </c>
      <c r="Q6199" s="5">
        <v>0.43055555555555602</v>
      </c>
      <c r="R6199">
        <v>26</v>
      </c>
      <c r="S6199" t="s">
        <v>131</v>
      </c>
      <c r="T6199">
        <v>1</v>
      </c>
      <c r="U6199">
        <v>15</v>
      </c>
      <c r="V6199" t="s">
        <v>137</v>
      </c>
      <c r="X6199" t="str">
        <f>VLOOKUP($S6199,Taxonomic!A:D,2,FALSE)</f>
        <v>scaridae</v>
      </c>
      <c r="Y6199" t="str">
        <f>VLOOKUP(S6199,Taxonomic!A:D,3,FALSE)</f>
        <v>sparisoma</v>
      </c>
      <c r="Z6199" t="str">
        <f>VLOOKUP(S6199,Taxonomic!A:D,4,FALSE)</f>
        <v>tuiupiranga</v>
      </c>
    </row>
    <row r="6200" spans="1:26" x14ac:dyDescent="0.2">
      <c r="A6200" t="s">
        <v>30</v>
      </c>
      <c r="B6200" t="s">
        <v>436</v>
      </c>
      <c r="C6200" t="s">
        <v>435</v>
      </c>
      <c r="D6200">
        <v>2022</v>
      </c>
      <c r="E6200">
        <v>2</v>
      </c>
      <c r="F6200" s="8">
        <v>19</v>
      </c>
      <c r="G6200" t="s">
        <v>455</v>
      </c>
      <c r="H6200" t="s">
        <v>151</v>
      </c>
      <c r="I6200">
        <f>VLOOKUP(B6200,Information_sites!D:E,2,FALSE)</f>
        <v>-24.105399999999999</v>
      </c>
      <c r="J6200">
        <f>VLOOKUP(B6200,Information_sites!D:F,3,FALSE)</f>
        <v>-45.702500000000001</v>
      </c>
      <c r="K6200">
        <v>2</v>
      </c>
      <c r="L6200">
        <f t="shared" si="0"/>
        <v>151</v>
      </c>
      <c r="M6200">
        <v>40</v>
      </c>
      <c r="N6200">
        <v>7.7</v>
      </c>
      <c r="O6200">
        <v>13</v>
      </c>
      <c r="P6200" s="5">
        <v>0.42430555555555599</v>
      </c>
      <c r="Q6200" s="5">
        <v>0.43055555555555602</v>
      </c>
      <c r="R6200">
        <v>26</v>
      </c>
      <c r="S6200" t="s">
        <v>131</v>
      </c>
      <c r="T6200">
        <v>1</v>
      </c>
      <c r="U6200">
        <v>17</v>
      </c>
      <c r="V6200" t="s">
        <v>137</v>
      </c>
      <c r="X6200" t="str">
        <f>VLOOKUP($S6200,Taxonomic!A:D,2,FALSE)</f>
        <v>scaridae</v>
      </c>
      <c r="Y6200" t="str">
        <f>VLOOKUP(S6200,Taxonomic!A:D,3,FALSE)</f>
        <v>sparisoma</v>
      </c>
      <c r="Z6200" t="str">
        <f>VLOOKUP(S6200,Taxonomic!A:D,4,FALSE)</f>
        <v>tuiupiranga</v>
      </c>
    </row>
    <row r="6201" spans="1:26" x14ac:dyDescent="0.2">
      <c r="A6201" t="s">
        <v>30</v>
      </c>
      <c r="B6201" t="s">
        <v>436</v>
      </c>
      <c r="C6201" t="s">
        <v>435</v>
      </c>
      <c r="D6201">
        <v>2022</v>
      </c>
      <c r="E6201">
        <v>2</v>
      </c>
      <c r="F6201" s="8">
        <v>19</v>
      </c>
      <c r="G6201" t="s">
        <v>455</v>
      </c>
      <c r="H6201" t="s">
        <v>151</v>
      </c>
      <c r="I6201">
        <f>VLOOKUP(B6201,Information_sites!D:E,2,FALSE)</f>
        <v>-24.105399999999999</v>
      </c>
      <c r="J6201">
        <f>VLOOKUP(B6201,Information_sites!D:F,3,FALSE)</f>
        <v>-45.702500000000001</v>
      </c>
      <c r="K6201">
        <v>2</v>
      </c>
      <c r="L6201">
        <f t="shared" si="0"/>
        <v>151</v>
      </c>
      <c r="M6201">
        <v>40</v>
      </c>
      <c r="N6201">
        <v>7.7</v>
      </c>
      <c r="O6201">
        <v>13</v>
      </c>
      <c r="P6201" s="5">
        <v>0.42430555555555599</v>
      </c>
      <c r="Q6201" s="5">
        <v>0.43055555555555602</v>
      </c>
      <c r="R6201">
        <v>26</v>
      </c>
      <c r="S6201" t="s">
        <v>131</v>
      </c>
      <c r="T6201">
        <v>1</v>
      </c>
      <c r="U6201">
        <v>20</v>
      </c>
      <c r="V6201" t="s">
        <v>157</v>
      </c>
      <c r="X6201" t="str">
        <f>VLOOKUP($S6201,Taxonomic!A:D,2,FALSE)</f>
        <v>scaridae</v>
      </c>
      <c r="Y6201" t="str">
        <f>VLOOKUP(S6201,Taxonomic!A:D,3,FALSE)</f>
        <v>sparisoma</v>
      </c>
      <c r="Z6201" t="str">
        <f>VLOOKUP(S6201,Taxonomic!A:D,4,FALSE)</f>
        <v>tuiupiranga</v>
      </c>
    </row>
    <row r="6202" spans="1:26" x14ac:dyDescent="0.2">
      <c r="A6202" t="s">
        <v>30</v>
      </c>
      <c r="B6202" t="s">
        <v>436</v>
      </c>
      <c r="C6202" t="s">
        <v>435</v>
      </c>
      <c r="D6202">
        <v>2022</v>
      </c>
      <c r="E6202">
        <v>2</v>
      </c>
      <c r="F6202" s="8">
        <v>19</v>
      </c>
      <c r="G6202" t="s">
        <v>455</v>
      </c>
      <c r="H6202" t="s">
        <v>151</v>
      </c>
      <c r="I6202">
        <f>VLOOKUP(B6202,Information_sites!D:E,2,FALSE)</f>
        <v>-24.105399999999999</v>
      </c>
      <c r="J6202">
        <f>VLOOKUP(B6202,Information_sites!D:F,3,FALSE)</f>
        <v>-45.702500000000001</v>
      </c>
      <c r="K6202">
        <v>2</v>
      </c>
      <c r="L6202">
        <f t="shared" si="0"/>
        <v>151</v>
      </c>
      <c r="M6202">
        <v>40</v>
      </c>
      <c r="N6202">
        <v>7.7</v>
      </c>
      <c r="O6202">
        <v>13</v>
      </c>
      <c r="P6202" s="5">
        <v>0.42430555555555599</v>
      </c>
      <c r="Q6202" s="5">
        <v>0.43055555555555602</v>
      </c>
      <c r="R6202">
        <v>26</v>
      </c>
      <c r="S6202" t="s">
        <v>39</v>
      </c>
      <c r="T6202">
        <v>40</v>
      </c>
      <c r="U6202">
        <v>10</v>
      </c>
      <c r="X6202" t="str">
        <f>VLOOKUP($S6202,Taxonomic!A:D,2,FALSE)</f>
        <v>haemulidae</v>
      </c>
      <c r="Y6202" t="str">
        <f>VLOOKUP(S6202,Taxonomic!A:D,3,FALSE)</f>
        <v>haemulon</v>
      </c>
      <c r="Z6202" t="str">
        <f>VLOOKUP(S6202,Taxonomic!A:D,4,FALSE)</f>
        <v>aurolineatum</v>
      </c>
    </row>
    <row r="6203" spans="1:26" x14ac:dyDescent="0.2">
      <c r="A6203" t="s">
        <v>30</v>
      </c>
      <c r="B6203" t="s">
        <v>436</v>
      </c>
      <c r="C6203" t="s">
        <v>435</v>
      </c>
      <c r="D6203">
        <v>2022</v>
      </c>
      <c r="E6203">
        <v>2</v>
      </c>
      <c r="F6203" s="8">
        <v>19</v>
      </c>
      <c r="G6203" t="s">
        <v>455</v>
      </c>
      <c r="H6203" t="s">
        <v>151</v>
      </c>
      <c r="I6203">
        <f>VLOOKUP(B6203,Information_sites!D:E,2,FALSE)</f>
        <v>-24.105399999999999</v>
      </c>
      <c r="J6203">
        <f>VLOOKUP(B6203,Information_sites!D:F,3,FALSE)</f>
        <v>-45.702500000000001</v>
      </c>
      <c r="K6203">
        <v>2</v>
      </c>
      <c r="L6203">
        <f t="shared" si="0"/>
        <v>151</v>
      </c>
      <c r="M6203">
        <v>40</v>
      </c>
      <c r="N6203">
        <v>7.7</v>
      </c>
      <c r="O6203">
        <v>13</v>
      </c>
      <c r="P6203" s="5">
        <v>0.42430555555555599</v>
      </c>
      <c r="Q6203" s="5">
        <v>0.43055555555555602</v>
      </c>
      <c r="R6203">
        <v>26</v>
      </c>
      <c r="S6203" t="s">
        <v>39</v>
      </c>
      <c r="T6203">
        <v>25</v>
      </c>
      <c r="U6203">
        <v>15</v>
      </c>
      <c r="X6203" t="str">
        <f>VLOOKUP($S6203,Taxonomic!A:D,2,FALSE)</f>
        <v>haemulidae</v>
      </c>
      <c r="Y6203" t="str">
        <f>VLOOKUP(S6203,Taxonomic!A:D,3,FALSE)</f>
        <v>haemulon</v>
      </c>
      <c r="Z6203" t="str">
        <f>VLOOKUP(S6203,Taxonomic!A:D,4,FALSE)</f>
        <v>aurolineatum</v>
      </c>
    </row>
    <row r="6204" spans="1:26" x14ac:dyDescent="0.2">
      <c r="A6204" t="s">
        <v>30</v>
      </c>
      <c r="B6204" t="s">
        <v>436</v>
      </c>
      <c r="C6204" t="s">
        <v>435</v>
      </c>
      <c r="D6204">
        <v>2022</v>
      </c>
      <c r="E6204">
        <v>2</v>
      </c>
      <c r="F6204" s="8">
        <v>19</v>
      </c>
      <c r="G6204" t="s">
        <v>455</v>
      </c>
      <c r="H6204" t="s">
        <v>151</v>
      </c>
      <c r="I6204">
        <f>VLOOKUP(B6204,Information_sites!D:E,2,FALSE)</f>
        <v>-24.105399999999999</v>
      </c>
      <c r="J6204">
        <f>VLOOKUP(B6204,Information_sites!D:F,3,FALSE)</f>
        <v>-45.702500000000001</v>
      </c>
      <c r="K6204">
        <v>2</v>
      </c>
      <c r="L6204">
        <f t="shared" si="0"/>
        <v>151</v>
      </c>
      <c r="M6204">
        <v>40</v>
      </c>
      <c r="N6204">
        <v>7.7</v>
      </c>
      <c r="O6204">
        <v>13</v>
      </c>
      <c r="P6204" s="5">
        <v>0.42430555555555599</v>
      </c>
      <c r="Q6204" s="5">
        <v>0.43055555555555602</v>
      </c>
      <c r="R6204">
        <v>26</v>
      </c>
      <c r="S6204" t="s">
        <v>39</v>
      </c>
      <c r="T6204">
        <v>25</v>
      </c>
      <c r="U6204">
        <v>20</v>
      </c>
      <c r="X6204" t="str">
        <f>VLOOKUP($S6204,Taxonomic!A:D,2,FALSE)</f>
        <v>haemulidae</v>
      </c>
      <c r="Y6204" t="str">
        <f>VLOOKUP(S6204,Taxonomic!A:D,3,FALSE)</f>
        <v>haemulon</v>
      </c>
      <c r="Z6204" t="str">
        <f>VLOOKUP(S6204,Taxonomic!A:D,4,FALSE)</f>
        <v>aurolineatum</v>
      </c>
    </row>
    <row r="6205" spans="1:26" x14ac:dyDescent="0.2">
      <c r="A6205" t="s">
        <v>30</v>
      </c>
      <c r="B6205" t="s">
        <v>436</v>
      </c>
      <c r="C6205" t="s">
        <v>435</v>
      </c>
      <c r="D6205">
        <v>2022</v>
      </c>
      <c r="E6205">
        <v>2</v>
      </c>
      <c r="F6205" s="8">
        <v>19</v>
      </c>
      <c r="G6205" t="s">
        <v>455</v>
      </c>
      <c r="H6205" t="s">
        <v>151</v>
      </c>
      <c r="I6205">
        <f>VLOOKUP(B6205,Information_sites!D:E,2,FALSE)</f>
        <v>-24.105399999999999</v>
      </c>
      <c r="J6205">
        <f>VLOOKUP(B6205,Information_sites!D:F,3,FALSE)</f>
        <v>-45.702500000000001</v>
      </c>
      <c r="K6205">
        <v>2</v>
      </c>
      <c r="L6205">
        <f t="shared" si="0"/>
        <v>151</v>
      </c>
      <c r="M6205">
        <v>40</v>
      </c>
      <c r="N6205">
        <v>7.7</v>
      </c>
      <c r="O6205">
        <v>13</v>
      </c>
      <c r="P6205" s="5">
        <v>0.42430555555555599</v>
      </c>
      <c r="Q6205" s="5">
        <v>0.43055555555555602</v>
      </c>
      <c r="R6205">
        <v>26</v>
      </c>
      <c r="S6205" t="s">
        <v>39</v>
      </c>
      <c r="T6205">
        <v>8</v>
      </c>
      <c r="U6205">
        <v>25</v>
      </c>
      <c r="X6205" t="str">
        <f>VLOOKUP($S6205,Taxonomic!A:D,2,FALSE)</f>
        <v>haemulidae</v>
      </c>
      <c r="Y6205" t="str">
        <f>VLOOKUP(S6205,Taxonomic!A:D,3,FALSE)</f>
        <v>haemulon</v>
      </c>
      <c r="Z6205" t="str">
        <f>VLOOKUP(S6205,Taxonomic!A:D,4,FALSE)</f>
        <v>aurolineatum</v>
      </c>
    </row>
    <row r="6206" spans="1:26" x14ac:dyDescent="0.2">
      <c r="A6206" t="s">
        <v>30</v>
      </c>
      <c r="B6206" t="s">
        <v>436</v>
      </c>
      <c r="C6206" t="s">
        <v>435</v>
      </c>
      <c r="D6206">
        <v>2022</v>
      </c>
      <c r="E6206">
        <v>2</v>
      </c>
      <c r="F6206" s="8">
        <v>19</v>
      </c>
      <c r="G6206" t="s">
        <v>455</v>
      </c>
      <c r="H6206" t="s">
        <v>151</v>
      </c>
      <c r="I6206">
        <f>VLOOKUP(B6206,Information_sites!D:E,2,FALSE)</f>
        <v>-24.105399999999999</v>
      </c>
      <c r="J6206">
        <f>VLOOKUP(B6206,Information_sites!D:F,3,FALSE)</f>
        <v>-45.702500000000001</v>
      </c>
      <c r="K6206">
        <v>2</v>
      </c>
      <c r="L6206">
        <f t="shared" si="0"/>
        <v>151</v>
      </c>
      <c r="M6206">
        <v>40</v>
      </c>
      <c r="N6206">
        <v>7.7</v>
      </c>
      <c r="O6206">
        <v>13</v>
      </c>
      <c r="P6206" s="5">
        <v>0.42430555555555599</v>
      </c>
      <c r="Q6206" s="5">
        <v>0.43055555555555602</v>
      </c>
      <c r="R6206">
        <v>26</v>
      </c>
      <c r="S6206" t="s">
        <v>33</v>
      </c>
      <c r="T6206">
        <v>18</v>
      </c>
      <c r="U6206">
        <v>12</v>
      </c>
      <c r="X6206" t="str">
        <f>VLOOKUP($S6206,Taxonomic!A:D,2,FALSE)</f>
        <v>pomacentridae</v>
      </c>
      <c r="Y6206" t="str">
        <f>VLOOKUP(S6206,Taxonomic!A:D,3,FALSE)</f>
        <v>abudefduf</v>
      </c>
      <c r="Z6206" t="str">
        <f>VLOOKUP(S6206,Taxonomic!A:D,4,FALSE)</f>
        <v>saxatilis</v>
      </c>
    </row>
    <row r="6207" spans="1:26" x14ac:dyDescent="0.2">
      <c r="A6207" t="s">
        <v>30</v>
      </c>
      <c r="B6207" t="s">
        <v>436</v>
      </c>
      <c r="C6207" t="s">
        <v>435</v>
      </c>
      <c r="D6207">
        <v>2022</v>
      </c>
      <c r="E6207">
        <v>2</v>
      </c>
      <c r="F6207" s="8">
        <v>19</v>
      </c>
      <c r="G6207" t="s">
        <v>455</v>
      </c>
      <c r="H6207" t="s">
        <v>151</v>
      </c>
      <c r="I6207">
        <f>VLOOKUP(B6207,Information_sites!D:E,2,FALSE)</f>
        <v>-24.105399999999999</v>
      </c>
      <c r="J6207">
        <f>VLOOKUP(B6207,Information_sites!D:F,3,FALSE)</f>
        <v>-45.702500000000001</v>
      </c>
      <c r="K6207">
        <v>2</v>
      </c>
      <c r="L6207">
        <f t="shared" si="0"/>
        <v>151</v>
      </c>
      <c r="M6207">
        <v>40</v>
      </c>
      <c r="N6207">
        <v>7.7</v>
      </c>
      <c r="O6207">
        <v>13</v>
      </c>
      <c r="P6207" s="5">
        <v>0.42430555555555599</v>
      </c>
      <c r="Q6207" s="5">
        <v>0.43055555555555602</v>
      </c>
      <c r="R6207">
        <v>26</v>
      </c>
      <c r="S6207" t="s">
        <v>33</v>
      </c>
      <c r="T6207">
        <v>6</v>
      </c>
      <c r="U6207">
        <v>15</v>
      </c>
      <c r="X6207" t="str">
        <f>VLOOKUP($S6207,Taxonomic!A:D,2,FALSE)</f>
        <v>pomacentridae</v>
      </c>
      <c r="Y6207" t="str">
        <f>VLOOKUP(S6207,Taxonomic!A:D,3,FALSE)</f>
        <v>abudefduf</v>
      </c>
      <c r="Z6207" t="str">
        <f>VLOOKUP(S6207,Taxonomic!A:D,4,FALSE)</f>
        <v>saxatilis</v>
      </c>
    </row>
    <row r="6208" spans="1:26" x14ac:dyDescent="0.2">
      <c r="A6208" t="s">
        <v>30</v>
      </c>
      <c r="B6208" t="s">
        <v>436</v>
      </c>
      <c r="C6208" t="s">
        <v>435</v>
      </c>
      <c r="D6208">
        <v>2022</v>
      </c>
      <c r="E6208">
        <v>2</v>
      </c>
      <c r="F6208" s="8">
        <v>19</v>
      </c>
      <c r="G6208" t="s">
        <v>455</v>
      </c>
      <c r="H6208" t="s">
        <v>151</v>
      </c>
      <c r="I6208">
        <f>VLOOKUP(B6208,Information_sites!D:E,2,FALSE)</f>
        <v>-24.105399999999999</v>
      </c>
      <c r="J6208">
        <f>VLOOKUP(B6208,Information_sites!D:F,3,FALSE)</f>
        <v>-45.702500000000001</v>
      </c>
      <c r="K6208">
        <v>2</v>
      </c>
      <c r="L6208">
        <f t="shared" si="0"/>
        <v>151</v>
      </c>
      <c r="M6208">
        <v>40</v>
      </c>
      <c r="N6208">
        <v>7.7</v>
      </c>
      <c r="O6208">
        <v>13</v>
      </c>
      <c r="P6208" s="5">
        <v>0.42430555555555599</v>
      </c>
      <c r="Q6208" s="5">
        <v>0.43055555555555602</v>
      </c>
      <c r="R6208">
        <v>26</v>
      </c>
      <c r="S6208" t="s">
        <v>33</v>
      </c>
      <c r="T6208">
        <v>3</v>
      </c>
      <c r="U6208">
        <v>17</v>
      </c>
      <c r="X6208" t="str">
        <f>VLOOKUP($S6208,Taxonomic!A:D,2,FALSE)</f>
        <v>pomacentridae</v>
      </c>
      <c r="Y6208" t="str">
        <f>VLOOKUP(S6208,Taxonomic!A:D,3,FALSE)</f>
        <v>abudefduf</v>
      </c>
      <c r="Z6208" t="str">
        <f>VLOOKUP(S6208,Taxonomic!A:D,4,FALSE)</f>
        <v>saxatilis</v>
      </c>
    </row>
    <row r="6209" spans="1:26" x14ac:dyDescent="0.2">
      <c r="A6209" t="s">
        <v>30</v>
      </c>
      <c r="B6209" t="s">
        <v>436</v>
      </c>
      <c r="C6209" t="s">
        <v>435</v>
      </c>
      <c r="D6209">
        <v>2022</v>
      </c>
      <c r="E6209">
        <v>2</v>
      </c>
      <c r="F6209" s="8">
        <v>19</v>
      </c>
      <c r="G6209" t="s">
        <v>455</v>
      </c>
      <c r="H6209" t="s">
        <v>151</v>
      </c>
      <c r="I6209">
        <f>VLOOKUP(B6209,Information_sites!D:E,2,FALSE)</f>
        <v>-24.105399999999999</v>
      </c>
      <c r="J6209">
        <f>VLOOKUP(B6209,Information_sites!D:F,3,FALSE)</f>
        <v>-45.702500000000001</v>
      </c>
      <c r="K6209">
        <v>2</v>
      </c>
      <c r="L6209">
        <f t="shared" si="0"/>
        <v>151</v>
      </c>
      <c r="M6209">
        <v>40</v>
      </c>
      <c r="N6209">
        <v>7.7</v>
      </c>
      <c r="O6209">
        <v>13</v>
      </c>
      <c r="P6209" s="5">
        <v>0.42430555555555599</v>
      </c>
      <c r="Q6209" s="5">
        <v>0.43055555555555602</v>
      </c>
      <c r="R6209">
        <v>26</v>
      </c>
      <c r="S6209" t="s">
        <v>41</v>
      </c>
      <c r="T6209">
        <v>1</v>
      </c>
      <c r="U6209">
        <v>25</v>
      </c>
      <c r="X6209" t="str">
        <f>VLOOKUP($S6209,Taxonomic!A:D,2,FALSE)</f>
        <v>holocentridae</v>
      </c>
      <c r="Y6209" t="str">
        <f>VLOOKUP(S6209,Taxonomic!A:D,3,FALSE)</f>
        <v>holocentrus</v>
      </c>
      <c r="Z6209" t="str">
        <f>VLOOKUP(S6209,Taxonomic!A:D,4,FALSE)</f>
        <v>adscensionis</v>
      </c>
    </row>
    <row r="6210" spans="1:26" x14ac:dyDescent="0.2">
      <c r="A6210" t="s">
        <v>30</v>
      </c>
      <c r="B6210" t="s">
        <v>436</v>
      </c>
      <c r="C6210" t="s">
        <v>435</v>
      </c>
      <c r="D6210">
        <v>2022</v>
      </c>
      <c r="E6210">
        <v>2</v>
      </c>
      <c r="F6210" s="8">
        <v>19</v>
      </c>
      <c r="G6210" t="s">
        <v>455</v>
      </c>
      <c r="H6210" t="s">
        <v>151</v>
      </c>
      <c r="I6210">
        <f>VLOOKUP(B6210,Information_sites!D:E,2,FALSE)</f>
        <v>-24.105399999999999</v>
      </c>
      <c r="J6210">
        <f>VLOOKUP(B6210,Information_sites!D:F,3,FALSE)</f>
        <v>-45.702500000000001</v>
      </c>
      <c r="K6210">
        <v>2</v>
      </c>
      <c r="L6210">
        <f t="shared" si="0"/>
        <v>151</v>
      </c>
      <c r="M6210">
        <v>40</v>
      </c>
      <c r="N6210">
        <v>7.7</v>
      </c>
      <c r="O6210">
        <v>13</v>
      </c>
      <c r="P6210" s="5">
        <v>0.42430555555555599</v>
      </c>
      <c r="Q6210" s="5">
        <v>0.43055555555555602</v>
      </c>
      <c r="R6210">
        <v>26</v>
      </c>
      <c r="S6210" t="s">
        <v>41</v>
      </c>
      <c r="T6210">
        <v>1</v>
      </c>
      <c r="U6210">
        <v>27</v>
      </c>
      <c r="X6210" t="str">
        <f>VLOOKUP($S6210,Taxonomic!A:D,2,FALSE)</f>
        <v>holocentridae</v>
      </c>
      <c r="Y6210" t="str">
        <f>VLOOKUP(S6210,Taxonomic!A:D,3,FALSE)</f>
        <v>holocentrus</v>
      </c>
      <c r="Z6210" t="str">
        <f>VLOOKUP(S6210,Taxonomic!A:D,4,FALSE)</f>
        <v>adscensionis</v>
      </c>
    </row>
    <row r="6211" spans="1:26" x14ac:dyDescent="0.2">
      <c r="A6211" t="s">
        <v>30</v>
      </c>
      <c r="B6211" t="s">
        <v>436</v>
      </c>
      <c r="C6211" t="s">
        <v>435</v>
      </c>
      <c r="D6211">
        <v>2022</v>
      </c>
      <c r="E6211">
        <v>2</v>
      </c>
      <c r="F6211" s="8">
        <v>19</v>
      </c>
      <c r="G6211" t="s">
        <v>455</v>
      </c>
      <c r="H6211" t="s">
        <v>151</v>
      </c>
      <c r="I6211">
        <f>VLOOKUP(B6211,Information_sites!D:E,2,FALSE)</f>
        <v>-24.105399999999999</v>
      </c>
      <c r="J6211">
        <f>VLOOKUP(B6211,Information_sites!D:F,3,FALSE)</f>
        <v>-45.702500000000001</v>
      </c>
      <c r="K6211">
        <v>2</v>
      </c>
      <c r="L6211">
        <f t="shared" si="0"/>
        <v>151</v>
      </c>
      <c r="M6211">
        <v>40</v>
      </c>
      <c r="N6211">
        <v>7.7</v>
      </c>
      <c r="O6211">
        <v>13</v>
      </c>
      <c r="P6211" s="5">
        <v>0.42430555555555599</v>
      </c>
      <c r="Q6211" s="5">
        <v>0.43055555555555602</v>
      </c>
      <c r="R6211">
        <v>26</v>
      </c>
      <c r="S6211" t="s">
        <v>41</v>
      </c>
      <c r="T6211">
        <v>1</v>
      </c>
      <c r="U6211">
        <v>30</v>
      </c>
      <c r="X6211" t="str">
        <f>VLOOKUP($S6211,Taxonomic!A:D,2,FALSE)</f>
        <v>holocentridae</v>
      </c>
      <c r="Y6211" t="str">
        <f>VLOOKUP(S6211,Taxonomic!A:D,3,FALSE)</f>
        <v>holocentrus</v>
      </c>
      <c r="Z6211" t="str">
        <f>VLOOKUP(S6211,Taxonomic!A:D,4,FALSE)</f>
        <v>adscensionis</v>
      </c>
    </row>
    <row r="6212" spans="1:26" x14ac:dyDescent="0.2">
      <c r="A6212" t="s">
        <v>30</v>
      </c>
      <c r="B6212" t="s">
        <v>436</v>
      </c>
      <c r="C6212" t="s">
        <v>435</v>
      </c>
      <c r="D6212">
        <v>2022</v>
      </c>
      <c r="E6212">
        <v>2</v>
      </c>
      <c r="F6212" s="8">
        <v>19</v>
      </c>
      <c r="G6212" t="s">
        <v>455</v>
      </c>
      <c r="H6212" t="s">
        <v>151</v>
      </c>
      <c r="I6212">
        <f>VLOOKUP(B6212,Information_sites!D:E,2,FALSE)</f>
        <v>-24.105399999999999</v>
      </c>
      <c r="J6212">
        <f>VLOOKUP(B6212,Information_sites!D:F,3,FALSE)</f>
        <v>-45.702500000000001</v>
      </c>
      <c r="K6212">
        <v>2</v>
      </c>
      <c r="L6212">
        <f t="shared" si="0"/>
        <v>151</v>
      </c>
      <c r="M6212">
        <v>40</v>
      </c>
      <c r="N6212">
        <v>7.7</v>
      </c>
      <c r="O6212">
        <v>13</v>
      </c>
      <c r="P6212" s="5">
        <v>0.42430555555555599</v>
      </c>
      <c r="Q6212" s="5">
        <v>0.43055555555555602</v>
      </c>
      <c r="R6212">
        <v>26</v>
      </c>
      <c r="S6212" t="s">
        <v>75</v>
      </c>
      <c r="T6212">
        <v>1</v>
      </c>
      <c r="U6212">
        <v>22</v>
      </c>
      <c r="X6212" t="str">
        <f>VLOOKUP($S6212,Taxonomic!A:D,2,FALSE)</f>
        <v>labridae</v>
      </c>
      <c r="Y6212" t="str">
        <f>VLOOKUP(S6212,Taxonomic!A:D,3,FALSE)</f>
        <v>halichoeres</v>
      </c>
      <c r="Z6212" t="str">
        <f>VLOOKUP(S6212,Taxonomic!A:D,4,FALSE)</f>
        <v>brasiliensis</v>
      </c>
    </row>
    <row r="6213" spans="1:26" x14ac:dyDescent="0.2">
      <c r="A6213" t="s">
        <v>30</v>
      </c>
      <c r="B6213" t="s">
        <v>436</v>
      </c>
      <c r="C6213" t="s">
        <v>435</v>
      </c>
      <c r="D6213">
        <v>2022</v>
      </c>
      <c r="E6213">
        <v>2</v>
      </c>
      <c r="F6213" s="8">
        <v>19</v>
      </c>
      <c r="G6213" t="s">
        <v>455</v>
      </c>
      <c r="H6213" t="s">
        <v>151</v>
      </c>
      <c r="I6213">
        <f>VLOOKUP(B6213,Information_sites!D:E,2,FALSE)</f>
        <v>-24.105399999999999</v>
      </c>
      <c r="J6213">
        <f>VLOOKUP(B6213,Information_sites!D:F,3,FALSE)</f>
        <v>-45.702500000000001</v>
      </c>
      <c r="K6213">
        <v>2</v>
      </c>
      <c r="L6213">
        <f t="shared" si="0"/>
        <v>151</v>
      </c>
      <c r="M6213">
        <v>40</v>
      </c>
      <c r="N6213">
        <v>7.7</v>
      </c>
      <c r="O6213">
        <v>13</v>
      </c>
      <c r="P6213" s="5">
        <v>0.42430555555555599</v>
      </c>
      <c r="Q6213" s="5">
        <v>0.43055555555555602</v>
      </c>
      <c r="R6213">
        <v>26</v>
      </c>
      <c r="S6213" t="s">
        <v>75</v>
      </c>
      <c r="T6213">
        <v>1</v>
      </c>
      <c r="U6213">
        <v>25</v>
      </c>
      <c r="X6213" t="str">
        <f>VLOOKUP($S6213,Taxonomic!A:D,2,FALSE)</f>
        <v>labridae</v>
      </c>
      <c r="Y6213" t="str">
        <f>VLOOKUP(S6213,Taxonomic!A:D,3,FALSE)</f>
        <v>halichoeres</v>
      </c>
      <c r="Z6213" t="str">
        <f>VLOOKUP(S6213,Taxonomic!A:D,4,FALSE)</f>
        <v>brasiliensis</v>
      </c>
    </row>
    <row r="6214" spans="1:26" x14ac:dyDescent="0.2">
      <c r="A6214" t="s">
        <v>30</v>
      </c>
      <c r="B6214" t="s">
        <v>436</v>
      </c>
      <c r="C6214" t="s">
        <v>435</v>
      </c>
      <c r="D6214">
        <v>2022</v>
      </c>
      <c r="E6214">
        <v>2</v>
      </c>
      <c r="F6214" s="8">
        <v>19</v>
      </c>
      <c r="G6214" t="s">
        <v>455</v>
      </c>
      <c r="H6214" t="s">
        <v>151</v>
      </c>
      <c r="I6214">
        <f>VLOOKUP(B6214,Information_sites!D:E,2,FALSE)</f>
        <v>-24.105399999999999</v>
      </c>
      <c r="J6214">
        <f>VLOOKUP(B6214,Information_sites!D:F,3,FALSE)</f>
        <v>-45.702500000000001</v>
      </c>
      <c r="K6214">
        <v>2</v>
      </c>
      <c r="L6214">
        <f t="shared" si="0"/>
        <v>151</v>
      </c>
      <c r="M6214">
        <v>40</v>
      </c>
      <c r="N6214">
        <v>7.7</v>
      </c>
      <c r="O6214">
        <v>13</v>
      </c>
      <c r="P6214" s="5">
        <v>0.42430555555555599</v>
      </c>
      <c r="Q6214" s="5">
        <v>0.43055555555555602</v>
      </c>
      <c r="R6214">
        <v>26</v>
      </c>
      <c r="S6214" t="s">
        <v>75</v>
      </c>
      <c r="T6214">
        <v>1</v>
      </c>
      <c r="U6214">
        <v>33</v>
      </c>
      <c r="X6214" t="str">
        <f>VLOOKUP($S6214,Taxonomic!A:D,2,FALSE)</f>
        <v>labridae</v>
      </c>
      <c r="Y6214" t="str">
        <f>VLOOKUP(S6214,Taxonomic!A:D,3,FALSE)</f>
        <v>halichoeres</v>
      </c>
      <c r="Z6214" t="str">
        <f>VLOOKUP(S6214,Taxonomic!A:D,4,FALSE)</f>
        <v>brasiliensis</v>
      </c>
    </row>
    <row r="6215" spans="1:26" x14ac:dyDescent="0.2">
      <c r="A6215" t="s">
        <v>30</v>
      </c>
      <c r="B6215" t="s">
        <v>436</v>
      </c>
      <c r="C6215" t="s">
        <v>435</v>
      </c>
      <c r="D6215">
        <v>2022</v>
      </c>
      <c r="E6215">
        <v>2</v>
      </c>
      <c r="F6215" s="8">
        <v>19</v>
      </c>
      <c r="G6215" t="s">
        <v>455</v>
      </c>
      <c r="H6215" t="s">
        <v>151</v>
      </c>
      <c r="I6215">
        <f>VLOOKUP(B6215,Information_sites!D:E,2,FALSE)</f>
        <v>-24.105399999999999</v>
      </c>
      <c r="J6215">
        <f>VLOOKUP(B6215,Information_sites!D:F,3,FALSE)</f>
        <v>-45.702500000000001</v>
      </c>
      <c r="K6215">
        <v>2</v>
      </c>
      <c r="L6215">
        <f t="shared" si="0"/>
        <v>151</v>
      </c>
      <c r="M6215">
        <v>40</v>
      </c>
      <c r="N6215">
        <v>7.7</v>
      </c>
      <c r="O6215">
        <v>13</v>
      </c>
      <c r="P6215" s="5">
        <v>0.42430555555555599</v>
      </c>
      <c r="Q6215" s="5">
        <v>0.43055555555555602</v>
      </c>
      <c r="R6215">
        <v>26</v>
      </c>
      <c r="S6215" t="s">
        <v>71</v>
      </c>
      <c r="T6215">
        <v>1</v>
      </c>
      <c r="U6215">
        <v>32</v>
      </c>
      <c r="X6215" t="str">
        <f>VLOOKUP($S6215,Taxonomic!A:D,2,FALSE)</f>
        <v>haemulidae</v>
      </c>
      <c r="Y6215" t="str">
        <f>VLOOKUP(S6215,Taxonomic!A:D,3,FALSE)</f>
        <v>anisotremus</v>
      </c>
      <c r="Z6215" t="str">
        <f>VLOOKUP(S6215,Taxonomic!A:D,4,FALSE)</f>
        <v>surinamensis</v>
      </c>
    </row>
    <row r="6216" spans="1:26" x14ac:dyDescent="0.2">
      <c r="A6216" t="s">
        <v>30</v>
      </c>
      <c r="B6216" t="s">
        <v>436</v>
      </c>
      <c r="C6216" t="s">
        <v>435</v>
      </c>
      <c r="D6216">
        <v>2022</v>
      </c>
      <c r="E6216">
        <v>2</v>
      </c>
      <c r="F6216" s="8">
        <v>19</v>
      </c>
      <c r="G6216" t="s">
        <v>455</v>
      </c>
      <c r="H6216" t="s">
        <v>151</v>
      </c>
      <c r="I6216">
        <f>VLOOKUP(B6216,Information_sites!D:E,2,FALSE)</f>
        <v>-24.105399999999999</v>
      </c>
      <c r="J6216">
        <f>VLOOKUP(B6216,Information_sites!D:F,3,FALSE)</f>
        <v>-45.702500000000001</v>
      </c>
      <c r="K6216">
        <v>2</v>
      </c>
      <c r="L6216">
        <f t="shared" si="0"/>
        <v>151</v>
      </c>
      <c r="M6216">
        <v>40</v>
      </c>
      <c r="N6216">
        <v>7.7</v>
      </c>
      <c r="O6216">
        <v>13</v>
      </c>
      <c r="P6216" s="5">
        <v>0.42430555555555599</v>
      </c>
      <c r="Q6216" s="5">
        <v>0.43055555555555602</v>
      </c>
      <c r="R6216">
        <v>26</v>
      </c>
      <c r="S6216" t="s">
        <v>201</v>
      </c>
      <c r="T6216">
        <v>1</v>
      </c>
      <c r="U6216">
        <v>8</v>
      </c>
      <c r="X6216" t="str">
        <f>VLOOKUP($S6216,Taxonomic!A:D,2,FALSE)</f>
        <v>pomacentridae</v>
      </c>
      <c r="Y6216" t="str">
        <f>VLOOKUP(S6216,Taxonomic!A:D,3,FALSE)</f>
        <v>chromis</v>
      </c>
      <c r="Z6216" t="str">
        <f>VLOOKUP(S6216,Taxonomic!A:D,4,FALSE)</f>
        <v>limbaughi</v>
      </c>
    </row>
    <row r="6217" spans="1:26" x14ac:dyDescent="0.2">
      <c r="A6217" t="s">
        <v>30</v>
      </c>
      <c r="B6217" t="s">
        <v>436</v>
      </c>
      <c r="C6217" t="s">
        <v>435</v>
      </c>
      <c r="D6217">
        <v>2022</v>
      </c>
      <c r="E6217">
        <v>2</v>
      </c>
      <c r="F6217" s="8">
        <v>19</v>
      </c>
      <c r="G6217" t="s">
        <v>455</v>
      </c>
      <c r="H6217" t="s">
        <v>151</v>
      </c>
      <c r="I6217">
        <f>VLOOKUP(B6217,Information_sites!D:E,2,FALSE)</f>
        <v>-24.105399999999999</v>
      </c>
      <c r="J6217">
        <f>VLOOKUP(B6217,Information_sites!D:F,3,FALSE)</f>
        <v>-45.702500000000001</v>
      </c>
      <c r="K6217">
        <v>2</v>
      </c>
      <c r="L6217">
        <f t="shared" si="0"/>
        <v>151</v>
      </c>
      <c r="M6217">
        <v>40</v>
      </c>
      <c r="N6217">
        <v>7.7</v>
      </c>
      <c r="O6217">
        <v>13</v>
      </c>
      <c r="P6217" s="5">
        <v>0.42430555555555599</v>
      </c>
      <c r="Q6217" s="5">
        <v>0.43055555555555602</v>
      </c>
      <c r="R6217">
        <v>26</v>
      </c>
      <c r="S6217" t="s">
        <v>34</v>
      </c>
      <c r="T6217">
        <v>1</v>
      </c>
      <c r="U6217">
        <v>32</v>
      </c>
      <c r="X6217" t="str">
        <f>VLOOKUP($S6217,Taxonomic!A:D,2,FALSE)</f>
        <v>labridae</v>
      </c>
      <c r="Y6217" t="str">
        <f>VLOOKUP(S6217,Taxonomic!A:D,3,FALSE)</f>
        <v>bodianus</v>
      </c>
      <c r="Z6217" t="str">
        <f>VLOOKUP(S6217,Taxonomic!A:D,4,FALSE)</f>
        <v>pulchellus</v>
      </c>
    </row>
    <row r="6218" spans="1:26" x14ac:dyDescent="0.2">
      <c r="A6218" t="s">
        <v>30</v>
      </c>
      <c r="B6218" t="s">
        <v>436</v>
      </c>
      <c r="C6218" t="s">
        <v>435</v>
      </c>
      <c r="D6218">
        <v>2022</v>
      </c>
      <c r="E6218">
        <v>2</v>
      </c>
      <c r="F6218" s="8">
        <v>19</v>
      </c>
      <c r="G6218" t="s">
        <v>455</v>
      </c>
      <c r="H6218" t="s">
        <v>151</v>
      </c>
      <c r="I6218">
        <f>VLOOKUP(B6218,Information_sites!D:E,2,FALSE)</f>
        <v>-24.105399999999999</v>
      </c>
      <c r="J6218">
        <f>VLOOKUP(B6218,Information_sites!D:F,3,FALSE)</f>
        <v>-45.702500000000001</v>
      </c>
      <c r="K6218">
        <v>2</v>
      </c>
      <c r="L6218">
        <f t="shared" si="0"/>
        <v>151</v>
      </c>
      <c r="M6218">
        <v>40</v>
      </c>
      <c r="N6218">
        <v>7.7</v>
      </c>
      <c r="O6218">
        <v>13</v>
      </c>
      <c r="P6218" s="5">
        <v>0.42430555555555599</v>
      </c>
      <c r="Q6218" s="5">
        <v>0.43055555555555602</v>
      </c>
      <c r="R6218">
        <v>26</v>
      </c>
      <c r="S6218" t="s">
        <v>54</v>
      </c>
      <c r="T6218">
        <v>1</v>
      </c>
      <c r="U6218">
        <v>3</v>
      </c>
      <c r="X6218" t="str">
        <f>VLOOKUP($S6218,Taxonomic!A:D,2,FALSE)</f>
        <v>blenniidae</v>
      </c>
      <c r="Y6218" t="str">
        <f>VLOOKUP(S6218,Taxonomic!A:D,3,FALSE)</f>
        <v>parablennius</v>
      </c>
      <c r="Z6218" t="str">
        <f>VLOOKUP(S6218,Taxonomic!A:D,4,FALSE)</f>
        <v>marmoreus</v>
      </c>
    </row>
    <row r="6219" spans="1:26" x14ac:dyDescent="0.2">
      <c r="A6219" t="s">
        <v>30</v>
      </c>
      <c r="B6219" t="s">
        <v>436</v>
      </c>
      <c r="C6219" t="s">
        <v>435</v>
      </c>
      <c r="D6219">
        <v>2022</v>
      </c>
      <c r="E6219">
        <v>2</v>
      </c>
      <c r="F6219" s="8">
        <v>19</v>
      </c>
      <c r="G6219" t="s">
        <v>455</v>
      </c>
      <c r="H6219" t="s">
        <v>151</v>
      </c>
      <c r="I6219">
        <f>VLOOKUP(B6219,Information_sites!D:E,2,FALSE)</f>
        <v>-24.105399999999999</v>
      </c>
      <c r="J6219">
        <f>VLOOKUP(B6219,Information_sites!D:F,3,FALSE)</f>
        <v>-45.702500000000001</v>
      </c>
      <c r="K6219">
        <v>2</v>
      </c>
      <c r="L6219">
        <f t="shared" si="0"/>
        <v>151</v>
      </c>
      <c r="M6219">
        <v>40</v>
      </c>
      <c r="N6219">
        <v>7.7</v>
      </c>
      <c r="O6219">
        <v>13</v>
      </c>
      <c r="P6219" s="5">
        <v>0.42430555555555599</v>
      </c>
      <c r="Q6219" s="5">
        <v>0.43055555555555602</v>
      </c>
      <c r="R6219">
        <v>26</v>
      </c>
      <c r="S6219" t="s">
        <v>54</v>
      </c>
      <c r="T6219">
        <v>1</v>
      </c>
      <c r="U6219">
        <v>4</v>
      </c>
      <c r="X6219" t="str">
        <f>VLOOKUP($S6219,Taxonomic!A:D,2,FALSE)</f>
        <v>blenniidae</v>
      </c>
      <c r="Y6219" t="str">
        <f>VLOOKUP(S6219,Taxonomic!A:D,3,FALSE)</f>
        <v>parablennius</v>
      </c>
      <c r="Z6219" t="str">
        <f>VLOOKUP(S6219,Taxonomic!A:D,4,FALSE)</f>
        <v>marmoreus</v>
      </c>
    </row>
    <row r="6220" spans="1:26" x14ac:dyDescent="0.2">
      <c r="A6220" t="s">
        <v>30</v>
      </c>
      <c r="B6220" t="s">
        <v>436</v>
      </c>
      <c r="C6220" t="s">
        <v>435</v>
      </c>
      <c r="D6220">
        <v>2022</v>
      </c>
      <c r="E6220">
        <v>2</v>
      </c>
      <c r="F6220" s="8">
        <v>19</v>
      </c>
      <c r="G6220" t="s">
        <v>455</v>
      </c>
      <c r="H6220" t="s">
        <v>151</v>
      </c>
      <c r="I6220">
        <f>VLOOKUP(B6220,Information_sites!D:E,2,FALSE)</f>
        <v>-24.105399999999999</v>
      </c>
      <c r="J6220">
        <f>VLOOKUP(B6220,Information_sites!D:F,3,FALSE)</f>
        <v>-45.702500000000001</v>
      </c>
      <c r="K6220">
        <v>2</v>
      </c>
      <c r="L6220">
        <f t="shared" si="0"/>
        <v>151</v>
      </c>
      <c r="M6220">
        <v>40</v>
      </c>
      <c r="N6220">
        <v>7.7</v>
      </c>
      <c r="O6220">
        <v>13</v>
      </c>
      <c r="P6220" s="5">
        <v>0.42430555555555599</v>
      </c>
      <c r="Q6220" s="5">
        <v>0.43055555555555602</v>
      </c>
      <c r="R6220">
        <v>26</v>
      </c>
      <c r="S6220" t="s">
        <v>54</v>
      </c>
      <c r="T6220">
        <v>1</v>
      </c>
      <c r="U6220">
        <v>5</v>
      </c>
      <c r="X6220" t="str">
        <f>VLOOKUP($S6220,Taxonomic!A:D,2,FALSE)</f>
        <v>blenniidae</v>
      </c>
      <c r="Y6220" t="str">
        <f>VLOOKUP(S6220,Taxonomic!A:D,3,FALSE)</f>
        <v>parablennius</v>
      </c>
      <c r="Z6220" t="str">
        <f>VLOOKUP(S6220,Taxonomic!A:D,4,FALSE)</f>
        <v>marmoreus</v>
      </c>
    </row>
    <row r="6221" spans="1:26" x14ac:dyDescent="0.2">
      <c r="A6221" t="s">
        <v>30</v>
      </c>
      <c r="B6221" t="s">
        <v>436</v>
      </c>
      <c r="C6221" t="s">
        <v>435</v>
      </c>
      <c r="D6221">
        <v>2022</v>
      </c>
      <c r="E6221">
        <v>2</v>
      </c>
      <c r="F6221" s="8">
        <v>19</v>
      </c>
      <c r="G6221" t="s">
        <v>455</v>
      </c>
      <c r="H6221" t="s">
        <v>151</v>
      </c>
      <c r="I6221">
        <f>VLOOKUP(B6221,Information_sites!D:E,2,FALSE)</f>
        <v>-24.105399999999999</v>
      </c>
      <c r="J6221">
        <f>VLOOKUP(B6221,Information_sites!D:F,3,FALSE)</f>
        <v>-45.702500000000001</v>
      </c>
      <c r="K6221">
        <v>2</v>
      </c>
      <c r="L6221">
        <f t="shared" si="0"/>
        <v>151</v>
      </c>
      <c r="M6221">
        <v>40</v>
      </c>
      <c r="N6221">
        <v>7.7</v>
      </c>
      <c r="O6221">
        <v>13</v>
      </c>
      <c r="P6221" s="5">
        <v>0.42430555555555599</v>
      </c>
      <c r="Q6221" s="5">
        <v>0.43055555555555602</v>
      </c>
      <c r="R6221">
        <v>26</v>
      </c>
      <c r="S6221" t="s">
        <v>87</v>
      </c>
      <c r="T6221">
        <v>3</v>
      </c>
      <c r="U6221">
        <v>3</v>
      </c>
      <c r="X6221" t="str">
        <f>VLOOKUP($S6221,Taxonomic!A:D,2,FALSE)</f>
        <v>gobiidae</v>
      </c>
      <c r="Y6221" t="str">
        <f>VLOOKUP(S6221,Taxonomic!A:D,3,FALSE)</f>
        <v>coryphopterus</v>
      </c>
      <c r="Z6221" t="str">
        <f>VLOOKUP(S6221,Taxonomic!A:D,4,FALSE)</f>
        <v>spp</v>
      </c>
    </row>
    <row r="6222" spans="1:26" x14ac:dyDescent="0.2">
      <c r="A6222" t="s">
        <v>30</v>
      </c>
      <c r="B6222" t="s">
        <v>436</v>
      </c>
      <c r="C6222" t="s">
        <v>435</v>
      </c>
      <c r="D6222">
        <v>2022</v>
      </c>
      <c r="E6222">
        <v>2</v>
      </c>
      <c r="F6222" s="8">
        <v>19</v>
      </c>
      <c r="G6222" t="s">
        <v>455</v>
      </c>
      <c r="H6222" t="s">
        <v>151</v>
      </c>
      <c r="I6222">
        <f>VLOOKUP(B6222,Information_sites!D:E,2,FALSE)</f>
        <v>-24.105399999999999</v>
      </c>
      <c r="J6222">
        <f>VLOOKUP(B6222,Information_sites!D:F,3,FALSE)</f>
        <v>-45.702500000000001</v>
      </c>
      <c r="K6222">
        <v>2</v>
      </c>
      <c r="L6222">
        <f t="shared" si="0"/>
        <v>151</v>
      </c>
      <c r="M6222">
        <v>40</v>
      </c>
      <c r="N6222">
        <v>7.7</v>
      </c>
      <c r="O6222">
        <v>13</v>
      </c>
      <c r="P6222" s="5">
        <v>0.42430555555555599</v>
      </c>
      <c r="Q6222" s="5">
        <v>0.43055555555555602</v>
      </c>
      <c r="R6222">
        <v>26</v>
      </c>
      <c r="S6222" t="s">
        <v>87</v>
      </c>
      <c r="T6222">
        <v>8</v>
      </c>
      <c r="U6222">
        <v>5</v>
      </c>
      <c r="X6222" t="str">
        <f>VLOOKUP($S6222,Taxonomic!A:D,2,FALSE)</f>
        <v>gobiidae</v>
      </c>
      <c r="Y6222" t="str">
        <f>VLOOKUP(S6222,Taxonomic!A:D,3,FALSE)</f>
        <v>coryphopterus</v>
      </c>
      <c r="Z6222" t="str">
        <f>VLOOKUP(S6222,Taxonomic!A:D,4,FALSE)</f>
        <v>spp</v>
      </c>
    </row>
    <row r="6223" spans="1:26" x14ac:dyDescent="0.2">
      <c r="A6223" t="s">
        <v>30</v>
      </c>
      <c r="B6223" t="s">
        <v>436</v>
      </c>
      <c r="C6223" t="s">
        <v>435</v>
      </c>
      <c r="D6223">
        <v>2022</v>
      </c>
      <c r="E6223">
        <v>2</v>
      </c>
      <c r="F6223" s="8">
        <v>19</v>
      </c>
      <c r="G6223" t="s">
        <v>455</v>
      </c>
      <c r="H6223" t="s">
        <v>151</v>
      </c>
      <c r="I6223">
        <f>VLOOKUP(B6223,Information_sites!D:E,2,FALSE)</f>
        <v>-24.105399999999999</v>
      </c>
      <c r="J6223">
        <f>VLOOKUP(B6223,Information_sites!D:F,3,FALSE)</f>
        <v>-45.702500000000001</v>
      </c>
      <c r="K6223">
        <v>2</v>
      </c>
      <c r="L6223">
        <f t="shared" si="0"/>
        <v>151</v>
      </c>
      <c r="M6223">
        <v>40</v>
      </c>
      <c r="N6223">
        <v>7.7</v>
      </c>
      <c r="O6223">
        <v>13</v>
      </c>
      <c r="P6223" s="5">
        <v>0.42430555555555599</v>
      </c>
      <c r="Q6223" s="5">
        <v>0.43055555555555602</v>
      </c>
      <c r="R6223">
        <v>26</v>
      </c>
      <c r="S6223" t="s">
        <v>87</v>
      </c>
      <c r="T6223">
        <v>3</v>
      </c>
      <c r="U6223">
        <v>6</v>
      </c>
      <c r="X6223" t="str">
        <f>VLOOKUP($S6223,Taxonomic!A:D,2,FALSE)</f>
        <v>gobiidae</v>
      </c>
      <c r="Y6223" t="str">
        <f>VLOOKUP(S6223,Taxonomic!A:D,3,FALSE)</f>
        <v>coryphopterus</v>
      </c>
      <c r="Z6223" t="str">
        <f>VLOOKUP(S6223,Taxonomic!A:D,4,FALSE)</f>
        <v>spp</v>
      </c>
    </row>
    <row r="6224" spans="1:26" x14ac:dyDescent="0.2">
      <c r="A6224" t="s">
        <v>30</v>
      </c>
      <c r="B6224" t="s">
        <v>436</v>
      </c>
      <c r="C6224" t="s">
        <v>435</v>
      </c>
      <c r="D6224">
        <v>2022</v>
      </c>
      <c r="E6224">
        <v>2</v>
      </c>
      <c r="F6224" s="8">
        <v>19</v>
      </c>
      <c r="G6224" t="s">
        <v>455</v>
      </c>
      <c r="H6224" t="s">
        <v>151</v>
      </c>
      <c r="I6224">
        <f>VLOOKUP(B6224,Information_sites!D:E,2,FALSE)</f>
        <v>-24.105399999999999</v>
      </c>
      <c r="J6224">
        <f>VLOOKUP(B6224,Information_sites!D:F,3,FALSE)</f>
        <v>-45.702500000000001</v>
      </c>
      <c r="K6224">
        <v>2</v>
      </c>
      <c r="L6224">
        <f t="shared" si="0"/>
        <v>151</v>
      </c>
      <c r="M6224">
        <v>40</v>
      </c>
      <c r="N6224">
        <v>7.7</v>
      </c>
      <c r="O6224">
        <v>13</v>
      </c>
      <c r="P6224" s="5">
        <v>0.42430555555555599</v>
      </c>
      <c r="Q6224" s="5">
        <v>0.43055555555555602</v>
      </c>
      <c r="R6224">
        <v>26</v>
      </c>
      <c r="S6224" t="s">
        <v>87</v>
      </c>
      <c r="T6224">
        <v>6</v>
      </c>
      <c r="U6224">
        <v>7</v>
      </c>
      <c r="X6224" t="str">
        <f>VLOOKUP($S6224,Taxonomic!A:D,2,FALSE)</f>
        <v>gobiidae</v>
      </c>
      <c r="Y6224" t="str">
        <f>VLOOKUP(S6224,Taxonomic!A:D,3,FALSE)</f>
        <v>coryphopterus</v>
      </c>
      <c r="Z6224" t="str">
        <f>VLOOKUP(S6224,Taxonomic!A:D,4,FALSE)</f>
        <v>spp</v>
      </c>
    </row>
    <row r="6225" spans="1:26" x14ac:dyDescent="0.2">
      <c r="A6225" t="s">
        <v>30</v>
      </c>
      <c r="B6225" t="s">
        <v>436</v>
      </c>
      <c r="C6225" t="s">
        <v>435</v>
      </c>
      <c r="D6225">
        <v>2022</v>
      </c>
      <c r="E6225">
        <v>2</v>
      </c>
      <c r="F6225" s="8">
        <v>19</v>
      </c>
      <c r="G6225" t="s">
        <v>455</v>
      </c>
      <c r="H6225" t="s">
        <v>151</v>
      </c>
      <c r="I6225">
        <f>VLOOKUP(B6225,Information_sites!D:E,2,FALSE)</f>
        <v>-24.105399999999999</v>
      </c>
      <c r="J6225">
        <f>VLOOKUP(B6225,Information_sites!D:F,3,FALSE)</f>
        <v>-45.702500000000001</v>
      </c>
      <c r="K6225">
        <v>3</v>
      </c>
      <c r="L6225">
        <f t="shared" si="0"/>
        <v>152</v>
      </c>
      <c r="M6225">
        <v>40</v>
      </c>
      <c r="N6225">
        <v>6.1</v>
      </c>
      <c r="O6225">
        <v>13</v>
      </c>
      <c r="P6225" s="5">
        <v>0.43194444444444402</v>
      </c>
      <c r="Q6225" s="5">
        <v>0.438194444444444</v>
      </c>
      <c r="R6225">
        <v>26</v>
      </c>
      <c r="S6225" t="s">
        <v>33</v>
      </c>
      <c r="T6225">
        <v>27</v>
      </c>
      <c r="U6225">
        <v>5</v>
      </c>
      <c r="X6225" t="str">
        <f>VLOOKUP($S6225,Taxonomic!A:D,2,FALSE)</f>
        <v>pomacentridae</v>
      </c>
      <c r="Y6225" t="str">
        <f>VLOOKUP(S6225,Taxonomic!A:D,3,FALSE)</f>
        <v>abudefduf</v>
      </c>
      <c r="Z6225" t="str">
        <f>VLOOKUP(S6225,Taxonomic!A:D,4,FALSE)</f>
        <v>saxatilis</v>
      </c>
    </row>
    <row r="6226" spans="1:26" x14ac:dyDescent="0.2">
      <c r="A6226" t="s">
        <v>30</v>
      </c>
      <c r="B6226" t="s">
        <v>436</v>
      </c>
      <c r="C6226" t="s">
        <v>435</v>
      </c>
      <c r="D6226">
        <v>2022</v>
      </c>
      <c r="E6226">
        <v>2</v>
      </c>
      <c r="F6226" s="8">
        <v>19</v>
      </c>
      <c r="G6226" t="s">
        <v>455</v>
      </c>
      <c r="H6226" t="s">
        <v>151</v>
      </c>
      <c r="I6226">
        <f>VLOOKUP(B6226,Information_sites!D:E,2,FALSE)</f>
        <v>-24.105399999999999</v>
      </c>
      <c r="J6226">
        <f>VLOOKUP(B6226,Information_sites!D:F,3,FALSE)</f>
        <v>-45.702500000000001</v>
      </c>
      <c r="K6226">
        <v>3</v>
      </c>
      <c r="L6226">
        <f t="shared" si="0"/>
        <v>152</v>
      </c>
      <c r="M6226">
        <v>40</v>
      </c>
      <c r="N6226">
        <v>6.1</v>
      </c>
      <c r="O6226">
        <v>13</v>
      </c>
      <c r="P6226" s="5">
        <v>0.43194444444444402</v>
      </c>
      <c r="Q6226" s="5">
        <v>0.438194444444444</v>
      </c>
      <c r="R6226">
        <v>26</v>
      </c>
      <c r="S6226" t="s">
        <v>33</v>
      </c>
      <c r="T6226">
        <v>31</v>
      </c>
      <c r="U6226">
        <v>10</v>
      </c>
      <c r="X6226" t="str">
        <f>VLOOKUP($S6226,Taxonomic!A:D,2,FALSE)</f>
        <v>pomacentridae</v>
      </c>
      <c r="Y6226" t="str">
        <f>VLOOKUP(S6226,Taxonomic!A:D,3,FALSE)</f>
        <v>abudefduf</v>
      </c>
      <c r="Z6226" t="str">
        <f>VLOOKUP(S6226,Taxonomic!A:D,4,FALSE)</f>
        <v>saxatilis</v>
      </c>
    </row>
    <row r="6227" spans="1:26" x14ac:dyDescent="0.2">
      <c r="A6227" t="s">
        <v>30</v>
      </c>
      <c r="B6227" t="s">
        <v>436</v>
      </c>
      <c r="C6227" t="s">
        <v>435</v>
      </c>
      <c r="D6227">
        <v>2022</v>
      </c>
      <c r="E6227">
        <v>2</v>
      </c>
      <c r="F6227" s="8">
        <v>19</v>
      </c>
      <c r="G6227" t="s">
        <v>455</v>
      </c>
      <c r="H6227" t="s">
        <v>151</v>
      </c>
      <c r="I6227">
        <f>VLOOKUP(B6227,Information_sites!D:E,2,FALSE)</f>
        <v>-24.105399999999999</v>
      </c>
      <c r="J6227">
        <f>VLOOKUP(B6227,Information_sites!D:F,3,FALSE)</f>
        <v>-45.702500000000001</v>
      </c>
      <c r="K6227">
        <v>3</v>
      </c>
      <c r="L6227">
        <f t="shared" si="0"/>
        <v>152</v>
      </c>
      <c r="M6227">
        <v>40</v>
      </c>
      <c r="N6227">
        <v>6.1</v>
      </c>
      <c r="O6227">
        <v>13</v>
      </c>
      <c r="P6227" s="5">
        <v>0.43194444444444402</v>
      </c>
      <c r="Q6227" s="5">
        <v>0.438194444444444</v>
      </c>
      <c r="R6227">
        <v>26</v>
      </c>
      <c r="S6227" t="s">
        <v>33</v>
      </c>
      <c r="T6227">
        <v>6</v>
      </c>
      <c r="U6227">
        <v>15</v>
      </c>
      <c r="X6227" t="str">
        <f>VLOOKUP($S6227,Taxonomic!A:D,2,FALSE)</f>
        <v>pomacentridae</v>
      </c>
      <c r="Y6227" t="str">
        <f>VLOOKUP(S6227,Taxonomic!A:D,3,FALSE)</f>
        <v>abudefduf</v>
      </c>
      <c r="Z6227" t="str">
        <f>VLOOKUP(S6227,Taxonomic!A:D,4,FALSE)</f>
        <v>saxatilis</v>
      </c>
    </row>
    <row r="6228" spans="1:26" x14ac:dyDescent="0.2">
      <c r="A6228" t="s">
        <v>30</v>
      </c>
      <c r="B6228" t="s">
        <v>436</v>
      </c>
      <c r="C6228" t="s">
        <v>435</v>
      </c>
      <c r="D6228">
        <v>2022</v>
      </c>
      <c r="E6228">
        <v>2</v>
      </c>
      <c r="F6228" s="8">
        <v>19</v>
      </c>
      <c r="G6228" t="s">
        <v>455</v>
      </c>
      <c r="H6228" t="s">
        <v>151</v>
      </c>
      <c r="I6228">
        <f>VLOOKUP(B6228,Information_sites!D:E,2,FALSE)</f>
        <v>-24.105399999999999</v>
      </c>
      <c r="J6228">
        <f>VLOOKUP(B6228,Information_sites!D:F,3,FALSE)</f>
        <v>-45.702500000000001</v>
      </c>
      <c r="K6228">
        <v>3</v>
      </c>
      <c r="L6228">
        <f t="shared" si="0"/>
        <v>152</v>
      </c>
      <c r="M6228">
        <v>40</v>
      </c>
      <c r="N6228">
        <v>6.1</v>
      </c>
      <c r="O6228">
        <v>13</v>
      </c>
      <c r="P6228" s="5">
        <v>0.43194444444444402</v>
      </c>
      <c r="Q6228" s="5">
        <v>0.438194444444444</v>
      </c>
      <c r="R6228">
        <v>26</v>
      </c>
      <c r="S6228" t="s">
        <v>33</v>
      </c>
      <c r="T6228">
        <v>3</v>
      </c>
      <c r="U6228">
        <v>16</v>
      </c>
      <c r="X6228" t="str">
        <f>VLOOKUP($S6228,Taxonomic!A:D,2,FALSE)</f>
        <v>pomacentridae</v>
      </c>
      <c r="Y6228" t="str">
        <f>VLOOKUP(S6228,Taxonomic!A:D,3,FALSE)</f>
        <v>abudefduf</v>
      </c>
      <c r="Z6228" t="str">
        <f>VLOOKUP(S6228,Taxonomic!A:D,4,FALSE)</f>
        <v>saxatilis</v>
      </c>
    </row>
    <row r="6229" spans="1:26" x14ac:dyDescent="0.2">
      <c r="A6229" t="s">
        <v>30</v>
      </c>
      <c r="B6229" t="s">
        <v>436</v>
      </c>
      <c r="C6229" t="s">
        <v>435</v>
      </c>
      <c r="D6229">
        <v>2022</v>
      </c>
      <c r="E6229">
        <v>2</v>
      </c>
      <c r="F6229" s="8">
        <v>19</v>
      </c>
      <c r="G6229" t="s">
        <v>455</v>
      </c>
      <c r="H6229" t="s">
        <v>151</v>
      </c>
      <c r="I6229">
        <f>VLOOKUP(B6229,Information_sites!D:E,2,FALSE)</f>
        <v>-24.105399999999999</v>
      </c>
      <c r="J6229">
        <f>VLOOKUP(B6229,Information_sites!D:F,3,FALSE)</f>
        <v>-45.702500000000001</v>
      </c>
      <c r="K6229">
        <v>3</v>
      </c>
      <c r="L6229">
        <f t="shared" si="0"/>
        <v>152</v>
      </c>
      <c r="M6229">
        <v>40</v>
      </c>
      <c r="N6229">
        <v>6.1</v>
      </c>
      <c r="O6229">
        <v>13</v>
      </c>
      <c r="P6229" s="5">
        <v>0.43194444444444402</v>
      </c>
      <c r="Q6229" s="5">
        <v>0.438194444444444</v>
      </c>
      <c r="R6229">
        <v>26</v>
      </c>
      <c r="S6229" t="s">
        <v>33</v>
      </c>
      <c r="T6229">
        <v>2</v>
      </c>
      <c r="U6229">
        <v>17</v>
      </c>
      <c r="X6229" t="str">
        <f>VLOOKUP($S6229,Taxonomic!A:D,2,FALSE)</f>
        <v>pomacentridae</v>
      </c>
      <c r="Y6229" t="str">
        <f>VLOOKUP(S6229,Taxonomic!A:D,3,FALSE)</f>
        <v>abudefduf</v>
      </c>
      <c r="Z6229" t="str">
        <f>VLOOKUP(S6229,Taxonomic!A:D,4,FALSE)</f>
        <v>saxatilis</v>
      </c>
    </row>
    <row r="6230" spans="1:26" x14ac:dyDescent="0.2">
      <c r="A6230" t="s">
        <v>30</v>
      </c>
      <c r="B6230" t="s">
        <v>436</v>
      </c>
      <c r="C6230" t="s">
        <v>435</v>
      </c>
      <c r="D6230">
        <v>2022</v>
      </c>
      <c r="E6230">
        <v>2</v>
      </c>
      <c r="F6230" s="8">
        <v>19</v>
      </c>
      <c r="G6230" t="s">
        <v>455</v>
      </c>
      <c r="H6230" t="s">
        <v>151</v>
      </c>
      <c r="I6230">
        <f>VLOOKUP(B6230,Information_sites!D:E,2,FALSE)</f>
        <v>-24.105399999999999</v>
      </c>
      <c r="J6230">
        <f>VLOOKUP(B6230,Information_sites!D:F,3,FALSE)</f>
        <v>-45.702500000000001</v>
      </c>
      <c r="K6230">
        <v>3</v>
      </c>
      <c r="L6230">
        <f t="shared" si="0"/>
        <v>152</v>
      </c>
      <c r="M6230">
        <v>40</v>
      </c>
      <c r="N6230">
        <v>6.1</v>
      </c>
      <c r="O6230">
        <v>13</v>
      </c>
      <c r="P6230" s="5">
        <v>0.43194444444444402</v>
      </c>
      <c r="Q6230" s="5">
        <v>0.438194444444444</v>
      </c>
      <c r="R6230">
        <v>26</v>
      </c>
      <c r="S6230" t="s">
        <v>35</v>
      </c>
      <c r="T6230">
        <v>1</v>
      </c>
      <c r="U6230">
        <v>35</v>
      </c>
      <c r="X6230" t="str">
        <f>VLOOKUP($S6230,Taxonomic!A:D,2,FALSE)</f>
        <v>labridae</v>
      </c>
      <c r="Y6230" t="str">
        <f>VLOOKUP(S6230,Taxonomic!A:D,3,FALSE)</f>
        <v>bodianus</v>
      </c>
      <c r="Z6230" t="str">
        <f>VLOOKUP(S6230,Taxonomic!A:D,4,FALSE)</f>
        <v>rufus</v>
      </c>
    </row>
    <row r="6231" spans="1:26" x14ac:dyDescent="0.2">
      <c r="A6231" t="s">
        <v>30</v>
      </c>
      <c r="B6231" t="s">
        <v>436</v>
      </c>
      <c r="C6231" t="s">
        <v>435</v>
      </c>
      <c r="D6231">
        <v>2022</v>
      </c>
      <c r="E6231">
        <v>2</v>
      </c>
      <c r="F6231" s="8">
        <v>19</v>
      </c>
      <c r="G6231" t="s">
        <v>455</v>
      </c>
      <c r="H6231" t="s">
        <v>151</v>
      </c>
      <c r="I6231">
        <f>VLOOKUP(B6231,Information_sites!D:E,2,FALSE)</f>
        <v>-24.105399999999999</v>
      </c>
      <c r="J6231">
        <f>VLOOKUP(B6231,Information_sites!D:F,3,FALSE)</f>
        <v>-45.702500000000001</v>
      </c>
      <c r="K6231">
        <v>3</v>
      </c>
      <c r="L6231">
        <f t="shared" si="0"/>
        <v>152</v>
      </c>
      <c r="M6231">
        <v>40</v>
      </c>
      <c r="N6231">
        <v>6.1</v>
      </c>
      <c r="O6231">
        <v>13</v>
      </c>
      <c r="P6231" s="5">
        <v>0.43194444444444402</v>
      </c>
      <c r="Q6231" s="5">
        <v>0.438194444444444</v>
      </c>
      <c r="R6231">
        <v>26</v>
      </c>
      <c r="S6231" t="s">
        <v>57</v>
      </c>
      <c r="T6231">
        <v>1</v>
      </c>
      <c r="U6231">
        <v>32</v>
      </c>
      <c r="V6231" t="s">
        <v>157</v>
      </c>
      <c r="X6231" t="str">
        <f>VLOOKUP($S6231,Taxonomic!A:D,2,FALSE)</f>
        <v>scaridae</v>
      </c>
      <c r="Y6231" t="str">
        <f>VLOOKUP(S6231,Taxonomic!A:D,3,FALSE)</f>
        <v>sparisoma</v>
      </c>
      <c r="Z6231" t="str">
        <f>VLOOKUP(S6231,Taxonomic!A:D,4,FALSE)</f>
        <v>frondosum</v>
      </c>
    </row>
    <row r="6232" spans="1:26" x14ac:dyDescent="0.2">
      <c r="A6232" t="s">
        <v>30</v>
      </c>
      <c r="B6232" t="s">
        <v>436</v>
      </c>
      <c r="C6232" t="s">
        <v>435</v>
      </c>
      <c r="D6232">
        <v>2022</v>
      </c>
      <c r="E6232">
        <v>2</v>
      </c>
      <c r="F6232" s="8">
        <v>19</v>
      </c>
      <c r="G6232" t="s">
        <v>455</v>
      </c>
      <c r="H6232" t="s">
        <v>151</v>
      </c>
      <c r="I6232">
        <f>VLOOKUP(B6232,Information_sites!D:E,2,FALSE)</f>
        <v>-24.105399999999999</v>
      </c>
      <c r="J6232">
        <f>VLOOKUP(B6232,Information_sites!D:F,3,FALSE)</f>
        <v>-45.702500000000001</v>
      </c>
      <c r="K6232">
        <v>3</v>
      </c>
      <c r="L6232">
        <f t="shared" si="0"/>
        <v>152</v>
      </c>
      <c r="M6232">
        <v>40</v>
      </c>
      <c r="N6232">
        <v>6.1</v>
      </c>
      <c r="O6232">
        <v>13</v>
      </c>
      <c r="P6232" s="5">
        <v>0.43194444444444402</v>
      </c>
      <c r="Q6232" s="5">
        <v>0.438194444444444</v>
      </c>
      <c r="R6232">
        <v>26</v>
      </c>
      <c r="S6232" t="s">
        <v>50</v>
      </c>
      <c r="T6232">
        <v>1</v>
      </c>
      <c r="U6232">
        <v>22</v>
      </c>
      <c r="X6232" t="str">
        <f>VLOOKUP($S6232,Taxonomic!A:D,2,FALSE)</f>
        <v>haemulidae</v>
      </c>
      <c r="Y6232" t="str">
        <f>VLOOKUP(S6232,Taxonomic!A:D,3,FALSE)</f>
        <v>anisotremus</v>
      </c>
      <c r="Z6232" t="str">
        <f>VLOOKUP(S6232,Taxonomic!A:D,4,FALSE)</f>
        <v>virginicus</v>
      </c>
    </row>
    <row r="6233" spans="1:26" x14ac:dyDescent="0.2">
      <c r="A6233" t="s">
        <v>30</v>
      </c>
      <c r="B6233" t="s">
        <v>436</v>
      </c>
      <c r="C6233" t="s">
        <v>435</v>
      </c>
      <c r="D6233">
        <v>2022</v>
      </c>
      <c r="E6233">
        <v>2</v>
      </c>
      <c r="F6233" s="8">
        <v>19</v>
      </c>
      <c r="G6233" t="s">
        <v>455</v>
      </c>
      <c r="H6233" t="s">
        <v>151</v>
      </c>
      <c r="I6233">
        <f>VLOOKUP(B6233,Information_sites!D:E,2,FALSE)</f>
        <v>-24.105399999999999</v>
      </c>
      <c r="J6233">
        <f>VLOOKUP(B6233,Information_sites!D:F,3,FALSE)</f>
        <v>-45.702500000000001</v>
      </c>
      <c r="K6233">
        <v>3</v>
      </c>
      <c r="L6233">
        <f t="shared" si="0"/>
        <v>152</v>
      </c>
      <c r="M6233">
        <v>40</v>
      </c>
      <c r="N6233">
        <v>6.1</v>
      </c>
      <c r="O6233">
        <v>13</v>
      </c>
      <c r="P6233" s="5">
        <v>0.43194444444444402</v>
      </c>
      <c r="Q6233" s="5">
        <v>0.438194444444444</v>
      </c>
      <c r="R6233">
        <v>26</v>
      </c>
      <c r="S6233" t="s">
        <v>75</v>
      </c>
      <c r="T6233">
        <v>1</v>
      </c>
      <c r="U6233">
        <v>28</v>
      </c>
      <c r="X6233" t="str">
        <f>VLOOKUP($S6233,Taxonomic!A:D,2,FALSE)</f>
        <v>labridae</v>
      </c>
      <c r="Y6233" t="str">
        <f>VLOOKUP(S6233,Taxonomic!A:D,3,FALSE)</f>
        <v>halichoeres</v>
      </c>
      <c r="Z6233" t="str">
        <f>VLOOKUP(S6233,Taxonomic!A:D,4,FALSE)</f>
        <v>brasiliensis</v>
      </c>
    </row>
    <row r="6234" spans="1:26" x14ac:dyDescent="0.2">
      <c r="A6234" t="s">
        <v>30</v>
      </c>
      <c r="B6234" t="s">
        <v>436</v>
      </c>
      <c r="C6234" t="s">
        <v>435</v>
      </c>
      <c r="D6234">
        <v>2022</v>
      </c>
      <c r="E6234">
        <v>2</v>
      </c>
      <c r="F6234" s="8">
        <v>19</v>
      </c>
      <c r="G6234" t="s">
        <v>455</v>
      </c>
      <c r="H6234" t="s">
        <v>151</v>
      </c>
      <c r="I6234">
        <f>VLOOKUP(B6234,Information_sites!D:E,2,FALSE)</f>
        <v>-24.105399999999999</v>
      </c>
      <c r="J6234">
        <f>VLOOKUP(B6234,Information_sites!D:F,3,FALSE)</f>
        <v>-45.702500000000001</v>
      </c>
      <c r="K6234">
        <v>3</v>
      </c>
      <c r="L6234">
        <f t="shared" si="0"/>
        <v>152</v>
      </c>
      <c r="M6234">
        <v>40</v>
      </c>
      <c r="N6234">
        <v>6.1</v>
      </c>
      <c r="O6234">
        <v>13</v>
      </c>
      <c r="P6234" s="5">
        <v>0.43194444444444402</v>
      </c>
      <c r="Q6234" s="5">
        <v>0.438194444444444</v>
      </c>
      <c r="R6234">
        <v>26</v>
      </c>
      <c r="S6234" t="s">
        <v>75</v>
      </c>
      <c r="T6234">
        <v>1</v>
      </c>
      <c r="U6234">
        <v>33</v>
      </c>
      <c r="X6234" t="str">
        <f>VLOOKUP($S6234,Taxonomic!A:D,2,FALSE)</f>
        <v>labridae</v>
      </c>
      <c r="Y6234" t="str">
        <f>VLOOKUP(S6234,Taxonomic!A:D,3,FALSE)</f>
        <v>halichoeres</v>
      </c>
      <c r="Z6234" t="str">
        <f>VLOOKUP(S6234,Taxonomic!A:D,4,FALSE)</f>
        <v>brasiliensis</v>
      </c>
    </row>
    <row r="6235" spans="1:26" x14ac:dyDescent="0.2">
      <c r="A6235" t="s">
        <v>30</v>
      </c>
      <c r="B6235" t="s">
        <v>436</v>
      </c>
      <c r="C6235" t="s">
        <v>435</v>
      </c>
      <c r="D6235">
        <v>2022</v>
      </c>
      <c r="E6235">
        <v>2</v>
      </c>
      <c r="F6235" s="8">
        <v>19</v>
      </c>
      <c r="G6235" t="s">
        <v>455</v>
      </c>
      <c r="H6235" t="s">
        <v>151</v>
      </c>
      <c r="I6235">
        <f>VLOOKUP(B6235,Information_sites!D:E,2,FALSE)</f>
        <v>-24.105399999999999</v>
      </c>
      <c r="J6235">
        <f>VLOOKUP(B6235,Information_sites!D:F,3,FALSE)</f>
        <v>-45.702500000000001</v>
      </c>
      <c r="K6235">
        <v>3</v>
      </c>
      <c r="L6235">
        <f t="shared" si="0"/>
        <v>152</v>
      </c>
      <c r="M6235">
        <v>40</v>
      </c>
      <c r="N6235">
        <v>6.1</v>
      </c>
      <c r="O6235">
        <v>13</v>
      </c>
      <c r="P6235" s="5">
        <v>0.43194444444444402</v>
      </c>
      <c r="Q6235" s="5">
        <v>0.438194444444444</v>
      </c>
      <c r="R6235">
        <v>26</v>
      </c>
      <c r="S6235" t="s">
        <v>201</v>
      </c>
      <c r="T6235">
        <v>1</v>
      </c>
      <c r="U6235">
        <v>9</v>
      </c>
      <c r="X6235" t="str">
        <f>VLOOKUP($S6235,Taxonomic!A:D,2,FALSE)</f>
        <v>pomacentridae</v>
      </c>
      <c r="Y6235" t="str">
        <f>VLOOKUP(S6235,Taxonomic!A:D,3,FALSE)</f>
        <v>chromis</v>
      </c>
      <c r="Z6235" t="str">
        <f>VLOOKUP(S6235,Taxonomic!A:D,4,FALSE)</f>
        <v>limbaughi</v>
      </c>
    </row>
    <row r="6236" spans="1:26" x14ac:dyDescent="0.2">
      <c r="A6236" t="s">
        <v>30</v>
      </c>
      <c r="B6236" t="s">
        <v>436</v>
      </c>
      <c r="C6236" t="s">
        <v>435</v>
      </c>
      <c r="D6236">
        <v>2022</v>
      </c>
      <c r="E6236">
        <v>2</v>
      </c>
      <c r="F6236" s="8">
        <v>19</v>
      </c>
      <c r="G6236" t="s">
        <v>455</v>
      </c>
      <c r="H6236" t="s">
        <v>151</v>
      </c>
      <c r="I6236">
        <f>VLOOKUP(B6236,Information_sites!D:E,2,FALSE)</f>
        <v>-24.105399999999999</v>
      </c>
      <c r="J6236">
        <f>VLOOKUP(B6236,Information_sites!D:F,3,FALSE)</f>
        <v>-45.702500000000001</v>
      </c>
      <c r="K6236">
        <v>3</v>
      </c>
      <c r="L6236">
        <f t="shared" si="0"/>
        <v>152</v>
      </c>
      <c r="M6236">
        <v>40</v>
      </c>
      <c r="N6236">
        <v>6.1</v>
      </c>
      <c r="O6236">
        <v>13</v>
      </c>
      <c r="P6236" s="5">
        <v>0.43194444444444402</v>
      </c>
      <c r="Q6236" s="5">
        <v>0.438194444444444</v>
      </c>
      <c r="R6236">
        <v>26</v>
      </c>
      <c r="S6236" t="s">
        <v>42</v>
      </c>
      <c r="T6236">
        <v>1</v>
      </c>
      <c r="U6236">
        <v>37</v>
      </c>
      <c r="X6236" t="str">
        <f>VLOOKUP($S6236,Taxonomic!A:D,2,FALSE)</f>
        <v>serranidae</v>
      </c>
      <c r="Y6236" t="str">
        <f>VLOOKUP(S6236,Taxonomic!A:D,3,FALSE)</f>
        <v>mycteroperca</v>
      </c>
      <c r="Z6236" t="str">
        <f>VLOOKUP(S6236,Taxonomic!A:D,4,FALSE)</f>
        <v>acutirostris</v>
      </c>
    </row>
    <row r="6237" spans="1:26" x14ac:dyDescent="0.2">
      <c r="A6237" t="s">
        <v>30</v>
      </c>
      <c r="B6237" t="s">
        <v>436</v>
      </c>
      <c r="C6237" t="s">
        <v>435</v>
      </c>
      <c r="D6237">
        <v>2022</v>
      </c>
      <c r="E6237">
        <v>2</v>
      </c>
      <c r="F6237" s="8">
        <v>19</v>
      </c>
      <c r="G6237" t="s">
        <v>455</v>
      </c>
      <c r="H6237" t="s">
        <v>151</v>
      </c>
      <c r="I6237">
        <f>VLOOKUP(B6237,Information_sites!D:E,2,FALSE)</f>
        <v>-24.105399999999999</v>
      </c>
      <c r="J6237">
        <f>VLOOKUP(B6237,Information_sites!D:F,3,FALSE)</f>
        <v>-45.702500000000001</v>
      </c>
      <c r="K6237">
        <v>3</v>
      </c>
      <c r="L6237">
        <f t="shared" ref="L6237:L6300" si="1">149+K6237</f>
        <v>152</v>
      </c>
      <c r="M6237">
        <v>40</v>
      </c>
      <c r="N6237">
        <v>6.1</v>
      </c>
      <c r="O6237">
        <v>13</v>
      </c>
      <c r="P6237" s="5">
        <v>0.43194444444444402</v>
      </c>
      <c r="Q6237" s="5">
        <v>0.438194444444444</v>
      </c>
      <c r="R6237">
        <v>26</v>
      </c>
      <c r="S6237" t="s">
        <v>60</v>
      </c>
      <c r="T6237">
        <v>1</v>
      </c>
      <c r="U6237">
        <v>15</v>
      </c>
      <c r="X6237" t="str">
        <f>VLOOKUP($S6237,Taxonomic!A:D,2,FALSE)</f>
        <v>chaetodontidae</v>
      </c>
      <c r="Y6237" t="str">
        <f>VLOOKUP(S6237,Taxonomic!A:D,3,FALSE)</f>
        <v>chaetodon</v>
      </c>
      <c r="Z6237" t="str">
        <f>VLOOKUP(S6237,Taxonomic!A:D,4,FALSE)</f>
        <v>striatus</v>
      </c>
    </row>
    <row r="6238" spans="1:26" x14ac:dyDescent="0.2">
      <c r="A6238" t="s">
        <v>30</v>
      </c>
      <c r="B6238" t="s">
        <v>436</v>
      </c>
      <c r="C6238" t="s">
        <v>435</v>
      </c>
      <c r="D6238">
        <v>2022</v>
      </c>
      <c r="E6238">
        <v>2</v>
      </c>
      <c r="F6238" s="8">
        <v>19</v>
      </c>
      <c r="G6238" t="s">
        <v>455</v>
      </c>
      <c r="H6238" t="s">
        <v>151</v>
      </c>
      <c r="I6238">
        <f>VLOOKUP(B6238,Information_sites!D:E,2,FALSE)</f>
        <v>-24.105399999999999</v>
      </c>
      <c r="J6238">
        <f>VLOOKUP(B6238,Information_sites!D:F,3,FALSE)</f>
        <v>-45.702500000000001</v>
      </c>
      <c r="K6238">
        <v>3</v>
      </c>
      <c r="L6238">
        <f t="shared" si="1"/>
        <v>152</v>
      </c>
      <c r="M6238">
        <v>40</v>
      </c>
      <c r="N6238">
        <v>6.1</v>
      </c>
      <c r="O6238">
        <v>13</v>
      </c>
      <c r="P6238" s="5">
        <v>0.43194444444444402</v>
      </c>
      <c r="Q6238" s="5">
        <v>0.438194444444444</v>
      </c>
      <c r="R6238">
        <v>26</v>
      </c>
      <c r="S6238" t="s">
        <v>39</v>
      </c>
      <c r="T6238">
        <v>42</v>
      </c>
      <c r="U6238">
        <v>15</v>
      </c>
      <c r="X6238" t="str">
        <f>VLOOKUP($S6238,Taxonomic!A:D,2,FALSE)</f>
        <v>haemulidae</v>
      </c>
      <c r="Y6238" t="str">
        <f>VLOOKUP(S6238,Taxonomic!A:D,3,FALSE)</f>
        <v>haemulon</v>
      </c>
      <c r="Z6238" t="str">
        <f>VLOOKUP(S6238,Taxonomic!A:D,4,FALSE)</f>
        <v>aurolineatum</v>
      </c>
    </row>
    <row r="6239" spans="1:26" x14ac:dyDescent="0.2">
      <c r="A6239" t="s">
        <v>30</v>
      </c>
      <c r="B6239" t="s">
        <v>436</v>
      </c>
      <c r="C6239" t="s">
        <v>435</v>
      </c>
      <c r="D6239">
        <v>2022</v>
      </c>
      <c r="E6239">
        <v>2</v>
      </c>
      <c r="F6239" s="8">
        <v>19</v>
      </c>
      <c r="G6239" t="s">
        <v>455</v>
      </c>
      <c r="H6239" t="s">
        <v>151</v>
      </c>
      <c r="I6239">
        <f>VLOOKUP(B6239,Information_sites!D:E,2,FALSE)</f>
        <v>-24.105399999999999</v>
      </c>
      <c r="J6239">
        <f>VLOOKUP(B6239,Information_sites!D:F,3,FALSE)</f>
        <v>-45.702500000000001</v>
      </c>
      <c r="K6239">
        <v>3</v>
      </c>
      <c r="L6239">
        <f t="shared" si="1"/>
        <v>152</v>
      </c>
      <c r="M6239">
        <v>40</v>
      </c>
      <c r="N6239">
        <v>6.1</v>
      </c>
      <c r="O6239">
        <v>13</v>
      </c>
      <c r="P6239" s="5">
        <v>0.43194444444444402</v>
      </c>
      <c r="Q6239" s="5">
        <v>0.438194444444444</v>
      </c>
      <c r="R6239">
        <v>26</v>
      </c>
      <c r="S6239" t="s">
        <v>39</v>
      </c>
      <c r="T6239">
        <v>21</v>
      </c>
      <c r="U6239">
        <v>20</v>
      </c>
      <c r="X6239" t="str">
        <f>VLOOKUP($S6239,Taxonomic!A:D,2,FALSE)</f>
        <v>haemulidae</v>
      </c>
      <c r="Y6239" t="str">
        <f>VLOOKUP(S6239,Taxonomic!A:D,3,FALSE)</f>
        <v>haemulon</v>
      </c>
      <c r="Z6239" t="str">
        <f>VLOOKUP(S6239,Taxonomic!A:D,4,FALSE)</f>
        <v>aurolineatum</v>
      </c>
    </row>
    <row r="6240" spans="1:26" x14ac:dyDescent="0.2">
      <c r="A6240" t="s">
        <v>30</v>
      </c>
      <c r="B6240" t="s">
        <v>436</v>
      </c>
      <c r="C6240" t="s">
        <v>435</v>
      </c>
      <c r="D6240">
        <v>2022</v>
      </c>
      <c r="E6240">
        <v>2</v>
      </c>
      <c r="F6240" s="8">
        <v>19</v>
      </c>
      <c r="G6240" t="s">
        <v>455</v>
      </c>
      <c r="H6240" t="s">
        <v>151</v>
      </c>
      <c r="I6240">
        <f>VLOOKUP(B6240,Information_sites!D:E,2,FALSE)</f>
        <v>-24.105399999999999</v>
      </c>
      <c r="J6240">
        <f>VLOOKUP(B6240,Information_sites!D:F,3,FALSE)</f>
        <v>-45.702500000000001</v>
      </c>
      <c r="K6240">
        <v>3</v>
      </c>
      <c r="L6240">
        <f t="shared" si="1"/>
        <v>152</v>
      </c>
      <c r="M6240">
        <v>40</v>
      </c>
      <c r="N6240">
        <v>6.1</v>
      </c>
      <c r="O6240">
        <v>13</v>
      </c>
      <c r="P6240" s="5">
        <v>0.43194444444444402</v>
      </c>
      <c r="Q6240" s="5">
        <v>0.438194444444444</v>
      </c>
      <c r="R6240">
        <v>26</v>
      </c>
      <c r="S6240" t="s">
        <v>154</v>
      </c>
      <c r="T6240">
        <v>9</v>
      </c>
      <c r="U6240">
        <v>15</v>
      </c>
      <c r="X6240" t="str">
        <f>VLOOKUP($S6240,Taxonomic!A:D,2,FALSE)</f>
        <v>lutjanidae</v>
      </c>
      <c r="Y6240" t="str">
        <f>VLOOKUP(S6240,Taxonomic!A:D,3,FALSE)</f>
        <v>rhomboplites</v>
      </c>
      <c r="Z6240" t="str">
        <f>VLOOKUP(S6240,Taxonomic!A:D,4,FALSE)</f>
        <v>aurorubens</v>
      </c>
    </row>
    <row r="6241" spans="1:26" x14ac:dyDescent="0.2">
      <c r="A6241" t="s">
        <v>30</v>
      </c>
      <c r="B6241" t="s">
        <v>436</v>
      </c>
      <c r="C6241" t="s">
        <v>435</v>
      </c>
      <c r="D6241">
        <v>2022</v>
      </c>
      <c r="E6241">
        <v>2</v>
      </c>
      <c r="F6241" s="8">
        <v>19</v>
      </c>
      <c r="G6241" t="s">
        <v>455</v>
      </c>
      <c r="H6241" t="s">
        <v>151</v>
      </c>
      <c r="I6241">
        <f>VLOOKUP(B6241,Information_sites!D:E,2,FALSE)</f>
        <v>-24.105399999999999</v>
      </c>
      <c r="J6241">
        <f>VLOOKUP(B6241,Information_sites!D:F,3,FALSE)</f>
        <v>-45.702500000000001</v>
      </c>
      <c r="K6241">
        <v>3</v>
      </c>
      <c r="L6241">
        <f t="shared" si="1"/>
        <v>152</v>
      </c>
      <c r="M6241">
        <v>40</v>
      </c>
      <c r="N6241">
        <v>6.1</v>
      </c>
      <c r="O6241">
        <v>13</v>
      </c>
      <c r="P6241" s="5">
        <v>0.43194444444444402</v>
      </c>
      <c r="Q6241" s="5">
        <v>0.438194444444444</v>
      </c>
      <c r="R6241">
        <v>26</v>
      </c>
      <c r="S6241" t="s">
        <v>44</v>
      </c>
      <c r="T6241">
        <v>1</v>
      </c>
      <c r="U6241">
        <v>22</v>
      </c>
      <c r="X6241" t="str">
        <f>VLOOKUP($S6241,Taxonomic!A:D,2,FALSE)</f>
        <v>pomacanthidae</v>
      </c>
      <c r="Y6241" t="str">
        <f>VLOOKUP(S6241,Taxonomic!A:D,3,FALSE)</f>
        <v>pomacanthus</v>
      </c>
      <c r="Z6241" t="str">
        <f>VLOOKUP(S6241,Taxonomic!A:D,4,FALSE)</f>
        <v>paru</v>
      </c>
    </row>
    <row r="6242" spans="1:26" x14ac:dyDescent="0.2">
      <c r="A6242" t="s">
        <v>30</v>
      </c>
      <c r="B6242" t="s">
        <v>436</v>
      </c>
      <c r="C6242" t="s">
        <v>435</v>
      </c>
      <c r="D6242">
        <v>2022</v>
      </c>
      <c r="E6242">
        <v>2</v>
      </c>
      <c r="F6242" s="8">
        <v>19</v>
      </c>
      <c r="G6242" t="s">
        <v>455</v>
      </c>
      <c r="H6242" t="s">
        <v>151</v>
      </c>
      <c r="I6242">
        <f>VLOOKUP(B6242,Information_sites!D:E,2,FALSE)</f>
        <v>-24.105399999999999</v>
      </c>
      <c r="J6242">
        <f>VLOOKUP(B6242,Information_sites!D:F,3,FALSE)</f>
        <v>-45.702500000000001</v>
      </c>
      <c r="K6242">
        <v>3</v>
      </c>
      <c r="L6242">
        <f t="shared" si="1"/>
        <v>152</v>
      </c>
      <c r="M6242">
        <v>40</v>
      </c>
      <c r="N6242">
        <v>6.1</v>
      </c>
      <c r="O6242">
        <v>13</v>
      </c>
      <c r="P6242" s="5">
        <v>0.43194444444444402</v>
      </c>
      <c r="Q6242" s="5">
        <v>0.438194444444444</v>
      </c>
      <c r="R6242">
        <v>26</v>
      </c>
      <c r="S6242" t="s">
        <v>51</v>
      </c>
      <c r="T6242">
        <v>1</v>
      </c>
      <c r="U6242">
        <v>19</v>
      </c>
      <c r="X6242" t="str">
        <f>VLOOKUP($S6242,Taxonomic!A:D,2,FALSE)</f>
        <v>sparidae</v>
      </c>
      <c r="Y6242" t="str">
        <f>VLOOKUP(S6242,Taxonomic!A:D,3,FALSE)</f>
        <v>diplodus</v>
      </c>
      <c r="Z6242" t="str">
        <f>VLOOKUP(S6242,Taxonomic!A:D,4,FALSE)</f>
        <v>argenteus</v>
      </c>
    </row>
    <row r="6243" spans="1:26" x14ac:dyDescent="0.2">
      <c r="A6243" t="s">
        <v>30</v>
      </c>
      <c r="B6243" t="s">
        <v>436</v>
      </c>
      <c r="C6243" t="s">
        <v>435</v>
      </c>
      <c r="D6243">
        <v>2022</v>
      </c>
      <c r="E6243">
        <v>2</v>
      </c>
      <c r="F6243" s="8">
        <v>19</v>
      </c>
      <c r="G6243" t="s">
        <v>455</v>
      </c>
      <c r="H6243" t="s">
        <v>151</v>
      </c>
      <c r="I6243">
        <f>VLOOKUP(B6243,Information_sites!D:E,2,FALSE)</f>
        <v>-24.105399999999999</v>
      </c>
      <c r="J6243">
        <f>VLOOKUP(B6243,Information_sites!D:F,3,FALSE)</f>
        <v>-45.702500000000001</v>
      </c>
      <c r="K6243">
        <v>3</v>
      </c>
      <c r="L6243">
        <f t="shared" si="1"/>
        <v>152</v>
      </c>
      <c r="M6243">
        <v>40</v>
      </c>
      <c r="N6243">
        <v>6.1</v>
      </c>
      <c r="O6243">
        <v>13</v>
      </c>
      <c r="P6243" s="5">
        <v>0.43194444444444402</v>
      </c>
      <c r="Q6243" s="5">
        <v>0.438194444444444</v>
      </c>
      <c r="R6243">
        <v>26</v>
      </c>
      <c r="S6243" t="s">
        <v>51</v>
      </c>
      <c r="T6243">
        <v>1</v>
      </c>
      <c r="U6243">
        <v>24</v>
      </c>
      <c r="X6243" t="str">
        <f>VLOOKUP($S6243,Taxonomic!A:D,2,FALSE)</f>
        <v>sparidae</v>
      </c>
      <c r="Y6243" t="str">
        <f>VLOOKUP(S6243,Taxonomic!A:D,3,FALSE)</f>
        <v>diplodus</v>
      </c>
      <c r="Z6243" t="str">
        <f>VLOOKUP(S6243,Taxonomic!A:D,4,FALSE)</f>
        <v>argenteus</v>
      </c>
    </row>
    <row r="6244" spans="1:26" x14ac:dyDescent="0.2">
      <c r="A6244" t="s">
        <v>30</v>
      </c>
      <c r="B6244" t="s">
        <v>436</v>
      </c>
      <c r="C6244" t="s">
        <v>435</v>
      </c>
      <c r="D6244">
        <v>2022</v>
      </c>
      <c r="E6244">
        <v>2</v>
      </c>
      <c r="F6244" s="8">
        <v>19</v>
      </c>
      <c r="G6244" t="s">
        <v>455</v>
      </c>
      <c r="H6244" t="s">
        <v>151</v>
      </c>
      <c r="I6244">
        <f>VLOOKUP(B6244,Information_sites!D:E,2,FALSE)</f>
        <v>-24.105399999999999</v>
      </c>
      <c r="J6244">
        <f>VLOOKUP(B6244,Information_sites!D:F,3,FALSE)</f>
        <v>-45.702500000000001</v>
      </c>
      <c r="K6244">
        <v>3</v>
      </c>
      <c r="L6244">
        <f t="shared" si="1"/>
        <v>152</v>
      </c>
      <c r="M6244">
        <v>40</v>
      </c>
      <c r="N6244">
        <v>6.1</v>
      </c>
      <c r="O6244">
        <v>13</v>
      </c>
      <c r="P6244" s="5">
        <v>0.43194444444444402</v>
      </c>
      <c r="Q6244" s="5">
        <v>0.438194444444444</v>
      </c>
      <c r="R6244">
        <v>26</v>
      </c>
      <c r="S6244" t="s">
        <v>104</v>
      </c>
      <c r="T6244">
        <v>1</v>
      </c>
      <c r="U6244">
        <v>37</v>
      </c>
      <c r="X6244" t="str">
        <f>VLOOKUP($S6244,Taxonomic!A:D,2,FALSE)</f>
        <v>synodontidae</v>
      </c>
      <c r="Y6244" t="str">
        <f>VLOOKUP(S6244,Taxonomic!A:D,3,FALSE)</f>
        <v>synodus</v>
      </c>
      <c r="Z6244" t="str">
        <f>VLOOKUP(S6244,Taxonomic!A:D,4,FALSE)</f>
        <v>synodus</v>
      </c>
    </row>
    <row r="6245" spans="1:26" x14ac:dyDescent="0.2">
      <c r="A6245" t="s">
        <v>30</v>
      </c>
      <c r="B6245" t="s">
        <v>436</v>
      </c>
      <c r="C6245" t="s">
        <v>435</v>
      </c>
      <c r="D6245">
        <v>2022</v>
      </c>
      <c r="E6245">
        <v>2</v>
      </c>
      <c r="F6245" s="8">
        <v>19</v>
      </c>
      <c r="G6245" t="s">
        <v>455</v>
      </c>
      <c r="H6245" t="s">
        <v>151</v>
      </c>
      <c r="I6245">
        <f>VLOOKUP(B6245,Information_sites!D:E,2,FALSE)</f>
        <v>-24.105399999999999</v>
      </c>
      <c r="J6245">
        <f>VLOOKUP(B6245,Information_sites!D:F,3,FALSE)</f>
        <v>-45.702500000000001</v>
      </c>
      <c r="K6245">
        <v>3</v>
      </c>
      <c r="L6245">
        <f t="shared" si="1"/>
        <v>152</v>
      </c>
      <c r="M6245">
        <v>40</v>
      </c>
      <c r="N6245">
        <v>6.1</v>
      </c>
      <c r="O6245">
        <v>13</v>
      </c>
      <c r="P6245" s="5">
        <v>0.43194444444444402</v>
      </c>
      <c r="Q6245" s="5">
        <v>0.438194444444444</v>
      </c>
      <c r="R6245">
        <v>26</v>
      </c>
      <c r="S6245" t="s">
        <v>43</v>
      </c>
      <c r="T6245">
        <v>2</v>
      </c>
      <c r="U6245">
        <v>20</v>
      </c>
      <c r="X6245" t="str">
        <f>VLOOKUP($S6245,Taxonomic!A:D,2,FALSE)</f>
        <v>sciaenidae</v>
      </c>
      <c r="Y6245" t="str">
        <f>VLOOKUP(S6245,Taxonomic!A:D,3,FALSE)</f>
        <v>odontoscion</v>
      </c>
      <c r="Z6245" t="str">
        <f>VLOOKUP(S6245,Taxonomic!A:D,4,FALSE)</f>
        <v>dentex</v>
      </c>
    </row>
    <row r="6246" spans="1:26" x14ac:dyDescent="0.2">
      <c r="A6246" t="s">
        <v>30</v>
      </c>
      <c r="B6246" t="s">
        <v>436</v>
      </c>
      <c r="C6246" t="s">
        <v>435</v>
      </c>
      <c r="D6246">
        <v>2022</v>
      </c>
      <c r="E6246">
        <v>2</v>
      </c>
      <c r="F6246" s="8">
        <v>19</v>
      </c>
      <c r="G6246" t="s">
        <v>455</v>
      </c>
      <c r="H6246" t="s">
        <v>151</v>
      </c>
      <c r="I6246">
        <f>VLOOKUP(B6246,Information_sites!D:E,2,FALSE)</f>
        <v>-24.105399999999999</v>
      </c>
      <c r="J6246">
        <f>VLOOKUP(B6246,Information_sites!D:F,3,FALSE)</f>
        <v>-45.702500000000001</v>
      </c>
      <c r="K6246">
        <v>3</v>
      </c>
      <c r="L6246">
        <f t="shared" si="1"/>
        <v>152</v>
      </c>
      <c r="M6246">
        <v>40</v>
      </c>
      <c r="N6246">
        <v>6.1</v>
      </c>
      <c r="O6246">
        <v>13</v>
      </c>
      <c r="P6246" s="5">
        <v>0.43194444444444402</v>
      </c>
      <c r="Q6246" s="5">
        <v>0.438194444444444</v>
      </c>
      <c r="R6246">
        <v>26</v>
      </c>
      <c r="S6246" t="s">
        <v>43</v>
      </c>
      <c r="T6246">
        <v>3</v>
      </c>
      <c r="U6246">
        <v>23</v>
      </c>
      <c r="X6246" t="str">
        <f>VLOOKUP($S6246,Taxonomic!A:D,2,FALSE)</f>
        <v>sciaenidae</v>
      </c>
      <c r="Y6246" t="str">
        <f>VLOOKUP(S6246,Taxonomic!A:D,3,FALSE)</f>
        <v>odontoscion</v>
      </c>
      <c r="Z6246" t="str">
        <f>VLOOKUP(S6246,Taxonomic!A:D,4,FALSE)</f>
        <v>dentex</v>
      </c>
    </row>
    <row r="6247" spans="1:26" x14ac:dyDescent="0.2">
      <c r="A6247" t="s">
        <v>30</v>
      </c>
      <c r="B6247" t="s">
        <v>436</v>
      </c>
      <c r="C6247" t="s">
        <v>435</v>
      </c>
      <c r="D6247">
        <v>2022</v>
      </c>
      <c r="E6247">
        <v>2</v>
      </c>
      <c r="F6247" s="8">
        <v>19</v>
      </c>
      <c r="G6247" t="s">
        <v>455</v>
      </c>
      <c r="H6247" t="s">
        <v>151</v>
      </c>
      <c r="I6247">
        <f>VLOOKUP(B6247,Information_sites!D:E,2,FALSE)</f>
        <v>-24.105399999999999</v>
      </c>
      <c r="J6247">
        <f>VLOOKUP(B6247,Information_sites!D:F,3,FALSE)</f>
        <v>-45.702500000000001</v>
      </c>
      <c r="K6247">
        <v>3</v>
      </c>
      <c r="L6247">
        <f t="shared" si="1"/>
        <v>152</v>
      </c>
      <c r="M6247">
        <v>40</v>
      </c>
      <c r="N6247">
        <v>6.1</v>
      </c>
      <c r="O6247">
        <v>13</v>
      </c>
      <c r="P6247" s="5">
        <v>0.43194444444444402</v>
      </c>
      <c r="Q6247" s="5">
        <v>0.438194444444444</v>
      </c>
      <c r="R6247">
        <v>26</v>
      </c>
      <c r="S6247" t="s">
        <v>46</v>
      </c>
      <c r="T6247">
        <v>13</v>
      </c>
      <c r="U6247">
        <v>5</v>
      </c>
      <c r="X6247" t="str">
        <f>VLOOKUP($S6247,Taxonomic!A:D,2,FALSE)</f>
        <v>pomacentridae</v>
      </c>
      <c r="Y6247" t="str">
        <f>VLOOKUP(S6247,Taxonomic!A:D,3,FALSE)</f>
        <v>stegastes</v>
      </c>
      <c r="Z6247" t="str">
        <f>VLOOKUP(S6247,Taxonomic!A:D,4,FALSE)</f>
        <v>fuscus</v>
      </c>
    </row>
    <row r="6248" spans="1:26" x14ac:dyDescent="0.2">
      <c r="A6248" t="s">
        <v>30</v>
      </c>
      <c r="B6248" t="s">
        <v>436</v>
      </c>
      <c r="C6248" t="s">
        <v>435</v>
      </c>
      <c r="D6248">
        <v>2022</v>
      </c>
      <c r="E6248">
        <v>2</v>
      </c>
      <c r="F6248" s="8">
        <v>19</v>
      </c>
      <c r="G6248" t="s">
        <v>455</v>
      </c>
      <c r="H6248" t="s">
        <v>151</v>
      </c>
      <c r="I6248">
        <f>VLOOKUP(B6248,Information_sites!D:E,2,FALSE)</f>
        <v>-24.105399999999999</v>
      </c>
      <c r="J6248">
        <f>VLOOKUP(B6248,Information_sites!D:F,3,FALSE)</f>
        <v>-45.702500000000001</v>
      </c>
      <c r="K6248">
        <v>3</v>
      </c>
      <c r="L6248">
        <f t="shared" si="1"/>
        <v>152</v>
      </c>
      <c r="M6248">
        <v>40</v>
      </c>
      <c r="N6248">
        <v>6.1</v>
      </c>
      <c r="O6248">
        <v>13</v>
      </c>
      <c r="P6248" s="5">
        <v>0.43194444444444402</v>
      </c>
      <c r="Q6248" s="5">
        <v>0.438194444444444</v>
      </c>
      <c r="R6248">
        <v>26</v>
      </c>
      <c r="S6248" t="s">
        <v>46</v>
      </c>
      <c r="T6248">
        <v>15</v>
      </c>
      <c r="U6248">
        <v>2</v>
      </c>
      <c r="X6248" t="str">
        <f>VLOOKUP($S6248,Taxonomic!A:D,2,FALSE)</f>
        <v>pomacentridae</v>
      </c>
      <c r="Y6248" t="str">
        <f>VLOOKUP(S6248,Taxonomic!A:D,3,FALSE)</f>
        <v>stegastes</v>
      </c>
      <c r="Z6248" t="str">
        <f>VLOOKUP(S6248,Taxonomic!A:D,4,FALSE)</f>
        <v>fuscus</v>
      </c>
    </row>
    <row r="6249" spans="1:26" x14ac:dyDescent="0.2">
      <c r="A6249" t="s">
        <v>30</v>
      </c>
      <c r="B6249" t="s">
        <v>436</v>
      </c>
      <c r="C6249" t="s">
        <v>435</v>
      </c>
      <c r="D6249">
        <v>2022</v>
      </c>
      <c r="E6249">
        <v>2</v>
      </c>
      <c r="F6249" s="8">
        <v>19</v>
      </c>
      <c r="G6249" t="s">
        <v>455</v>
      </c>
      <c r="H6249" t="s">
        <v>151</v>
      </c>
      <c r="I6249">
        <f>VLOOKUP(B6249,Information_sites!D:E,2,FALSE)</f>
        <v>-24.105399999999999</v>
      </c>
      <c r="J6249">
        <f>VLOOKUP(B6249,Information_sites!D:F,3,FALSE)</f>
        <v>-45.702500000000001</v>
      </c>
      <c r="K6249">
        <v>3</v>
      </c>
      <c r="L6249">
        <f t="shared" si="1"/>
        <v>152</v>
      </c>
      <c r="M6249">
        <v>40</v>
      </c>
      <c r="N6249">
        <v>6.1</v>
      </c>
      <c r="O6249">
        <v>13</v>
      </c>
      <c r="P6249" s="5">
        <v>0.43194444444444402</v>
      </c>
      <c r="Q6249" s="5">
        <v>0.438194444444444</v>
      </c>
      <c r="R6249">
        <v>26</v>
      </c>
      <c r="S6249" t="s">
        <v>87</v>
      </c>
      <c r="T6249">
        <v>3</v>
      </c>
      <c r="U6249">
        <v>5</v>
      </c>
      <c r="X6249" t="str">
        <f>VLOOKUP($S6249,Taxonomic!A:D,2,FALSE)</f>
        <v>gobiidae</v>
      </c>
      <c r="Y6249" t="str">
        <f>VLOOKUP(S6249,Taxonomic!A:D,3,FALSE)</f>
        <v>coryphopterus</v>
      </c>
      <c r="Z6249" t="str">
        <f>VLOOKUP(S6249,Taxonomic!A:D,4,FALSE)</f>
        <v>spp</v>
      </c>
    </row>
    <row r="6250" spans="1:26" x14ac:dyDescent="0.2">
      <c r="A6250" t="s">
        <v>30</v>
      </c>
      <c r="B6250" t="s">
        <v>436</v>
      </c>
      <c r="C6250" t="s">
        <v>435</v>
      </c>
      <c r="D6250">
        <v>2022</v>
      </c>
      <c r="E6250">
        <v>2</v>
      </c>
      <c r="F6250" s="8">
        <v>19</v>
      </c>
      <c r="G6250" t="s">
        <v>455</v>
      </c>
      <c r="H6250" t="s">
        <v>151</v>
      </c>
      <c r="I6250">
        <f>VLOOKUP(B6250,Information_sites!D:E,2,FALSE)</f>
        <v>-24.105399999999999</v>
      </c>
      <c r="J6250">
        <f>VLOOKUP(B6250,Information_sites!D:F,3,FALSE)</f>
        <v>-45.702500000000001</v>
      </c>
      <c r="K6250">
        <v>3</v>
      </c>
      <c r="L6250">
        <f t="shared" si="1"/>
        <v>152</v>
      </c>
      <c r="M6250">
        <v>40</v>
      </c>
      <c r="N6250">
        <v>6.1</v>
      </c>
      <c r="O6250">
        <v>13</v>
      </c>
      <c r="P6250" s="5">
        <v>0.43194444444444402</v>
      </c>
      <c r="Q6250" s="5">
        <v>0.438194444444444</v>
      </c>
      <c r="R6250">
        <v>26</v>
      </c>
      <c r="S6250" t="s">
        <v>87</v>
      </c>
      <c r="T6250">
        <v>1</v>
      </c>
      <c r="U6250">
        <v>7</v>
      </c>
      <c r="X6250" t="str">
        <f>VLOOKUP($S6250,Taxonomic!A:D,2,FALSE)</f>
        <v>gobiidae</v>
      </c>
      <c r="Y6250" t="str">
        <f>VLOOKUP(S6250,Taxonomic!A:D,3,FALSE)</f>
        <v>coryphopterus</v>
      </c>
      <c r="Z6250" t="str">
        <f>VLOOKUP(S6250,Taxonomic!A:D,4,FALSE)</f>
        <v>spp</v>
      </c>
    </row>
    <row r="6251" spans="1:26" x14ac:dyDescent="0.2">
      <c r="A6251" t="s">
        <v>30</v>
      </c>
      <c r="B6251" t="s">
        <v>436</v>
      </c>
      <c r="C6251" t="s">
        <v>435</v>
      </c>
      <c r="D6251">
        <v>2022</v>
      </c>
      <c r="E6251">
        <v>2</v>
      </c>
      <c r="F6251" s="8">
        <v>19</v>
      </c>
      <c r="G6251" t="s">
        <v>455</v>
      </c>
      <c r="H6251" t="s">
        <v>151</v>
      </c>
      <c r="I6251">
        <f>VLOOKUP(B6251,Information_sites!D:E,2,FALSE)</f>
        <v>-24.105399999999999</v>
      </c>
      <c r="J6251">
        <f>VLOOKUP(B6251,Information_sites!D:F,3,FALSE)</f>
        <v>-45.702500000000001</v>
      </c>
      <c r="K6251">
        <v>3</v>
      </c>
      <c r="L6251">
        <f t="shared" si="1"/>
        <v>152</v>
      </c>
      <c r="M6251">
        <v>40</v>
      </c>
      <c r="N6251">
        <v>6.1</v>
      </c>
      <c r="O6251">
        <v>13</v>
      </c>
      <c r="P6251" s="5">
        <v>0.43194444444444402</v>
      </c>
      <c r="Q6251" s="5">
        <v>0.438194444444444</v>
      </c>
      <c r="R6251">
        <v>26</v>
      </c>
      <c r="S6251" t="s">
        <v>205</v>
      </c>
      <c r="T6251">
        <v>1</v>
      </c>
      <c r="U6251">
        <v>5</v>
      </c>
      <c r="X6251" t="str">
        <f>VLOOKUP($S6251,Taxonomic!A:D,2,FALSE)</f>
        <v>labrisomidae</v>
      </c>
      <c r="Y6251" t="str">
        <f>VLOOKUP(S6251,Taxonomic!A:D,3,FALSE)</f>
        <v>malacoctenus</v>
      </c>
      <c r="Z6251" t="str">
        <f>VLOOKUP(S6251,Taxonomic!A:D,4,FALSE)</f>
        <v>zaluari</v>
      </c>
    </row>
    <row r="6252" spans="1:26" x14ac:dyDescent="0.2">
      <c r="A6252" t="s">
        <v>30</v>
      </c>
      <c r="B6252" t="s">
        <v>436</v>
      </c>
      <c r="C6252" t="s">
        <v>435</v>
      </c>
      <c r="D6252">
        <v>2022</v>
      </c>
      <c r="E6252">
        <v>2</v>
      </c>
      <c r="F6252" s="8">
        <v>19</v>
      </c>
      <c r="G6252" t="s">
        <v>455</v>
      </c>
      <c r="H6252" t="s">
        <v>151</v>
      </c>
      <c r="I6252">
        <f>VLOOKUP(B6252,Information_sites!D:E,2,FALSE)</f>
        <v>-24.105399999999999</v>
      </c>
      <c r="J6252">
        <f>VLOOKUP(B6252,Information_sites!D:F,3,FALSE)</f>
        <v>-45.702500000000001</v>
      </c>
      <c r="K6252">
        <v>3</v>
      </c>
      <c r="L6252">
        <f t="shared" si="1"/>
        <v>152</v>
      </c>
      <c r="M6252">
        <v>40</v>
      </c>
      <c r="N6252">
        <v>6.1</v>
      </c>
      <c r="O6252">
        <v>13</v>
      </c>
      <c r="P6252" s="5">
        <v>0.43194444444444402</v>
      </c>
      <c r="Q6252" s="5">
        <v>0.438194444444444</v>
      </c>
      <c r="R6252">
        <v>26</v>
      </c>
      <c r="S6252" t="s">
        <v>54</v>
      </c>
      <c r="T6252">
        <v>2</v>
      </c>
      <c r="U6252">
        <v>4</v>
      </c>
      <c r="X6252" t="str">
        <f>VLOOKUP($S6252,Taxonomic!A:D,2,FALSE)</f>
        <v>blenniidae</v>
      </c>
      <c r="Y6252" t="str">
        <f>VLOOKUP(S6252,Taxonomic!A:D,3,FALSE)</f>
        <v>parablennius</v>
      </c>
      <c r="Z6252" t="str">
        <f>VLOOKUP(S6252,Taxonomic!A:D,4,FALSE)</f>
        <v>marmoreus</v>
      </c>
    </row>
    <row r="6253" spans="1:26" x14ac:dyDescent="0.2">
      <c r="A6253" t="s">
        <v>30</v>
      </c>
      <c r="B6253" t="s">
        <v>436</v>
      </c>
      <c r="C6253" t="s">
        <v>435</v>
      </c>
      <c r="D6253">
        <v>2022</v>
      </c>
      <c r="E6253">
        <v>2</v>
      </c>
      <c r="F6253" s="8">
        <v>19</v>
      </c>
      <c r="G6253" t="s">
        <v>455</v>
      </c>
      <c r="H6253" t="s">
        <v>151</v>
      </c>
      <c r="I6253">
        <f>VLOOKUP(B6253,Information_sites!D:E,2,FALSE)</f>
        <v>-24.105399999999999</v>
      </c>
      <c r="J6253">
        <f>VLOOKUP(B6253,Information_sites!D:F,3,FALSE)</f>
        <v>-45.702500000000001</v>
      </c>
      <c r="K6253">
        <v>3</v>
      </c>
      <c r="L6253">
        <f t="shared" si="1"/>
        <v>152</v>
      </c>
      <c r="M6253">
        <v>40</v>
      </c>
      <c r="N6253">
        <v>6.1</v>
      </c>
      <c r="O6253">
        <v>13</v>
      </c>
      <c r="P6253" s="5">
        <v>0.43194444444444402</v>
      </c>
      <c r="Q6253" s="5">
        <v>0.438194444444444</v>
      </c>
      <c r="R6253">
        <v>26</v>
      </c>
      <c r="S6253" t="s">
        <v>54</v>
      </c>
      <c r="T6253">
        <v>1</v>
      </c>
      <c r="U6253">
        <v>6</v>
      </c>
      <c r="X6253" t="str">
        <f>VLOOKUP($S6253,Taxonomic!A:D,2,FALSE)</f>
        <v>blenniidae</v>
      </c>
      <c r="Y6253" t="str">
        <f>VLOOKUP(S6253,Taxonomic!A:D,3,FALSE)</f>
        <v>parablennius</v>
      </c>
      <c r="Z6253" t="str">
        <f>VLOOKUP(S6253,Taxonomic!A:D,4,FALSE)</f>
        <v>marmoreus</v>
      </c>
    </row>
    <row r="6254" spans="1:26" x14ac:dyDescent="0.2">
      <c r="A6254" t="s">
        <v>30</v>
      </c>
      <c r="B6254" t="s">
        <v>436</v>
      </c>
      <c r="C6254" t="s">
        <v>435</v>
      </c>
      <c r="D6254">
        <v>2022</v>
      </c>
      <c r="E6254">
        <v>2</v>
      </c>
      <c r="F6254" s="8">
        <v>19</v>
      </c>
      <c r="G6254" t="s">
        <v>455</v>
      </c>
      <c r="H6254" t="s">
        <v>151</v>
      </c>
      <c r="I6254">
        <f>VLOOKUP(B6254,Information_sites!D:E,2,FALSE)</f>
        <v>-24.105399999999999</v>
      </c>
      <c r="J6254">
        <f>VLOOKUP(B6254,Information_sites!D:F,3,FALSE)</f>
        <v>-45.702500000000001</v>
      </c>
      <c r="K6254">
        <v>4</v>
      </c>
      <c r="L6254">
        <f t="shared" si="1"/>
        <v>153</v>
      </c>
      <c r="M6254">
        <v>40</v>
      </c>
      <c r="N6254">
        <v>4.5</v>
      </c>
      <c r="O6254">
        <v>13</v>
      </c>
      <c r="P6254" s="5">
        <v>0.43958333333333299</v>
      </c>
      <c r="Q6254" s="5">
        <v>0.44513888888888897</v>
      </c>
      <c r="R6254">
        <v>26</v>
      </c>
      <c r="S6254" t="s">
        <v>33</v>
      </c>
      <c r="T6254">
        <v>23</v>
      </c>
      <c r="U6254">
        <v>5</v>
      </c>
      <c r="X6254" t="str">
        <f>VLOOKUP($S6254,Taxonomic!A:D,2,FALSE)</f>
        <v>pomacentridae</v>
      </c>
      <c r="Y6254" t="str">
        <f>VLOOKUP(S6254,Taxonomic!A:D,3,FALSE)</f>
        <v>abudefduf</v>
      </c>
      <c r="Z6254" t="str">
        <f>VLOOKUP(S6254,Taxonomic!A:D,4,FALSE)</f>
        <v>saxatilis</v>
      </c>
    </row>
    <row r="6255" spans="1:26" x14ac:dyDescent="0.2">
      <c r="A6255" t="s">
        <v>30</v>
      </c>
      <c r="B6255" t="s">
        <v>436</v>
      </c>
      <c r="C6255" t="s">
        <v>435</v>
      </c>
      <c r="D6255">
        <v>2022</v>
      </c>
      <c r="E6255">
        <v>2</v>
      </c>
      <c r="F6255" s="8">
        <v>19</v>
      </c>
      <c r="G6255" t="s">
        <v>455</v>
      </c>
      <c r="H6255" t="s">
        <v>151</v>
      </c>
      <c r="I6255">
        <f>VLOOKUP(B6255,Information_sites!D:E,2,FALSE)</f>
        <v>-24.105399999999999</v>
      </c>
      <c r="J6255">
        <f>VLOOKUP(B6255,Information_sites!D:F,3,FALSE)</f>
        <v>-45.702500000000001</v>
      </c>
      <c r="K6255">
        <v>4</v>
      </c>
      <c r="L6255">
        <f t="shared" si="1"/>
        <v>153</v>
      </c>
      <c r="M6255">
        <v>40</v>
      </c>
      <c r="N6255">
        <v>4.5</v>
      </c>
      <c r="O6255">
        <v>13</v>
      </c>
      <c r="P6255" s="5">
        <v>0.43958333333333299</v>
      </c>
      <c r="Q6255" s="5">
        <v>0.44513888888888897</v>
      </c>
      <c r="R6255">
        <v>26</v>
      </c>
      <c r="S6255" t="s">
        <v>33</v>
      </c>
      <c r="T6255">
        <v>10</v>
      </c>
      <c r="U6255">
        <v>8</v>
      </c>
      <c r="X6255" t="str">
        <f>VLOOKUP($S6255,Taxonomic!A:D,2,FALSE)</f>
        <v>pomacentridae</v>
      </c>
      <c r="Y6255" t="str">
        <f>VLOOKUP(S6255,Taxonomic!A:D,3,FALSE)</f>
        <v>abudefduf</v>
      </c>
      <c r="Z6255" t="str">
        <f>VLOOKUP(S6255,Taxonomic!A:D,4,FALSE)</f>
        <v>saxatilis</v>
      </c>
    </row>
    <row r="6256" spans="1:26" x14ac:dyDescent="0.2">
      <c r="A6256" t="s">
        <v>30</v>
      </c>
      <c r="B6256" t="s">
        <v>436</v>
      </c>
      <c r="C6256" t="s">
        <v>435</v>
      </c>
      <c r="D6256">
        <v>2022</v>
      </c>
      <c r="E6256">
        <v>2</v>
      </c>
      <c r="F6256" s="8">
        <v>19</v>
      </c>
      <c r="G6256" t="s">
        <v>455</v>
      </c>
      <c r="H6256" t="s">
        <v>151</v>
      </c>
      <c r="I6256">
        <f>VLOOKUP(B6256,Information_sites!D:E,2,FALSE)</f>
        <v>-24.105399999999999</v>
      </c>
      <c r="J6256">
        <f>VLOOKUP(B6256,Information_sites!D:F,3,FALSE)</f>
        <v>-45.702500000000001</v>
      </c>
      <c r="K6256">
        <v>4</v>
      </c>
      <c r="L6256">
        <f t="shared" si="1"/>
        <v>153</v>
      </c>
      <c r="M6256">
        <v>40</v>
      </c>
      <c r="N6256">
        <v>4.5</v>
      </c>
      <c r="O6256">
        <v>13</v>
      </c>
      <c r="P6256" s="5">
        <v>0.43958333333333299</v>
      </c>
      <c r="Q6256" s="5">
        <v>0.44513888888888897</v>
      </c>
      <c r="R6256">
        <v>26</v>
      </c>
      <c r="S6256" t="s">
        <v>33</v>
      </c>
      <c r="T6256">
        <v>6</v>
      </c>
      <c r="U6256">
        <v>10</v>
      </c>
      <c r="X6256" t="str">
        <f>VLOOKUP($S6256,Taxonomic!A:D,2,FALSE)</f>
        <v>pomacentridae</v>
      </c>
      <c r="Y6256" t="str">
        <f>VLOOKUP(S6256,Taxonomic!A:D,3,FALSE)</f>
        <v>abudefduf</v>
      </c>
      <c r="Z6256" t="str">
        <f>VLOOKUP(S6256,Taxonomic!A:D,4,FALSE)</f>
        <v>saxatilis</v>
      </c>
    </row>
    <row r="6257" spans="1:26" x14ac:dyDescent="0.2">
      <c r="A6257" t="s">
        <v>30</v>
      </c>
      <c r="B6257" t="s">
        <v>436</v>
      </c>
      <c r="C6257" t="s">
        <v>435</v>
      </c>
      <c r="D6257">
        <v>2022</v>
      </c>
      <c r="E6257">
        <v>2</v>
      </c>
      <c r="F6257" s="8">
        <v>19</v>
      </c>
      <c r="G6257" t="s">
        <v>455</v>
      </c>
      <c r="H6257" t="s">
        <v>151</v>
      </c>
      <c r="I6257">
        <f>VLOOKUP(B6257,Information_sites!D:E,2,FALSE)</f>
        <v>-24.105399999999999</v>
      </c>
      <c r="J6257">
        <f>VLOOKUP(B6257,Information_sites!D:F,3,FALSE)</f>
        <v>-45.702500000000001</v>
      </c>
      <c r="K6257">
        <v>4</v>
      </c>
      <c r="L6257">
        <f t="shared" si="1"/>
        <v>153</v>
      </c>
      <c r="M6257">
        <v>40</v>
      </c>
      <c r="N6257">
        <v>4.5</v>
      </c>
      <c r="O6257">
        <v>13</v>
      </c>
      <c r="P6257" s="5">
        <v>0.43958333333333299</v>
      </c>
      <c r="Q6257" s="5">
        <v>0.44513888888888897</v>
      </c>
      <c r="R6257">
        <v>26</v>
      </c>
      <c r="S6257" t="s">
        <v>33</v>
      </c>
      <c r="T6257">
        <v>8</v>
      </c>
      <c r="U6257">
        <v>15</v>
      </c>
      <c r="X6257" t="str">
        <f>VLOOKUP($S6257,Taxonomic!A:D,2,FALSE)</f>
        <v>pomacentridae</v>
      </c>
      <c r="Y6257" t="str">
        <f>VLOOKUP(S6257,Taxonomic!A:D,3,FALSE)</f>
        <v>abudefduf</v>
      </c>
      <c r="Z6257" t="str">
        <f>VLOOKUP(S6257,Taxonomic!A:D,4,FALSE)</f>
        <v>saxatilis</v>
      </c>
    </row>
    <row r="6258" spans="1:26" x14ac:dyDescent="0.2">
      <c r="A6258" t="s">
        <v>30</v>
      </c>
      <c r="B6258" t="s">
        <v>436</v>
      </c>
      <c r="C6258" t="s">
        <v>435</v>
      </c>
      <c r="D6258">
        <v>2022</v>
      </c>
      <c r="E6258">
        <v>2</v>
      </c>
      <c r="F6258" s="8">
        <v>19</v>
      </c>
      <c r="G6258" t="s">
        <v>455</v>
      </c>
      <c r="H6258" t="s">
        <v>151</v>
      </c>
      <c r="I6258">
        <f>VLOOKUP(B6258,Information_sites!D:E,2,FALSE)</f>
        <v>-24.105399999999999</v>
      </c>
      <c r="J6258">
        <f>VLOOKUP(B6258,Information_sites!D:F,3,FALSE)</f>
        <v>-45.702500000000001</v>
      </c>
      <c r="K6258">
        <v>4</v>
      </c>
      <c r="L6258">
        <f t="shared" si="1"/>
        <v>153</v>
      </c>
      <c r="M6258">
        <v>40</v>
      </c>
      <c r="N6258">
        <v>4.5</v>
      </c>
      <c r="O6258">
        <v>13</v>
      </c>
      <c r="P6258" s="5">
        <v>0.43958333333333299</v>
      </c>
      <c r="Q6258" s="5">
        <v>0.44513888888888897</v>
      </c>
      <c r="R6258">
        <v>26</v>
      </c>
      <c r="S6258" t="s">
        <v>33</v>
      </c>
      <c r="T6258">
        <v>4</v>
      </c>
      <c r="U6258">
        <v>17</v>
      </c>
      <c r="X6258" t="str">
        <f>VLOOKUP($S6258,Taxonomic!A:D,2,FALSE)</f>
        <v>pomacentridae</v>
      </c>
      <c r="Y6258" t="str">
        <f>VLOOKUP(S6258,Taxonomic!A:D,3,FALSE)</f>
        <v>abudefduf</v>
      </c>
      <c r="Z6258" t="str">
        <f>VLOOKUP(S6258,Taxonomic!A:D,4,FALSE)</f>
        <v>saxatilis</v>
      </c>
    </row>
    <row r="6259" spans="1:26" x14ac:dyDescent="0.2">
      <c r="A6259" t="s">
        <v>30</v>
      </c>
      <c r="B6259" t="s">
        <v>436</v>
      </c>
      <c r="C6259" t="s">
        <v>435</v>
      </c>
      <c r="D6259">
        <v>2022</v>
      </c>
      <c r="E6259">
        <v>2</v>
      </c>
      <c r="F6259" s="8">
        <v>19</v>
      </c>
      <c r="G6259" t="s">
        <v>455</v>
      </c>
      <c r="H6259" t="s">
        <v>151</v>
      </c>
      <c r="I6259">
        <f>VLOOKUP(B6259,Information_sites!D:E,2,FALSE)</f>
        <v>-24.105399999999999</v>
      </c>
      <c r="J6259">
        <f>VLOOKUP(B6259,Information_sites!D:F,3,FALSE)</f>
        <v>-45.702500000000001</v>
      </c>
      <c r="K6259">
        <v>4</v>
      </c>
      <c r="L6259">
        <f t="shared" si="1"/>
        <v>153</v>
      </c>
      <c r="M6259">
        <v>40</v>
      </c>
      <c r="N6259">
        <v>4.5</v>
      </c>
      <c r="O6259">
        <v>13</v>
      </c>
      <c r="P6259" s="5">
        <v>0.43958333333333299</v>
      </c>
      <c r="Q6259" s="5">
        <v>0.44513888888888897</v>
      </c>
      <c r="R6259">
        <v>26</v>
      </c>
      <c r="S6259" t="s">
        <v>154</v>
      </c>
      <c r="T6259">
        <v>7</v>
      </c>
      <c r="U6259">
        <v>20</v>
      </c>
      <c r="X6259" t="str">
        <f>VLOOKUP($S6259,Taxonomic!A:D,2,FALSE)</f>
        <v>lutjanidae</v>
      </c>
      <c r="Y6259" t="str">
        <f>VLOOKUP(S6259,Taxonomic!A:D,3,FALSE)</f>
        <v>rhomboplites</v>
      </c>
      <c r="Z6259" t="str">
        <f>VLOOKUP(S6259,Taxonomic!A:D,4,FALSE)</f>
        <v>aurorubens</v>
      </c>
    </row>
    <row r="6260" spans="1:26" x14ac:dyDescent="0.2">
      <c r="A6260" t="s">
        <v>30</v>
      </c>
      <c r="B6260" t="s">
        <v>436</v>
      </c>
      <c r="C6260" t="s">
        <v>435</v>
      </c>
      <c r="D6260">
        <v>2022</v>
      </c>
      <c r="E6260">
        <v>2</v>
      </c>
      <c r="F6260" s="8">
        <v>19</v>
      </c>
      <c r="G6260" t="s">
        <v>455</v>
      </c>
      <c r="H6260" t="s">
        <v>151</v>
      </c>
      <c r="I6260">
        <f>VLOOKUP(B6260,Information_sites!D:E,2,FALSE)</f>
        <v>-24.105399999999999</v>
      </c>
      <c r="J6260">
        <f>VLOOKUP(B6260,Information_sites!D:F,3,FALSE)</f>
        <v>-45.702500000000001</v>
      </c>
      <c r="K6260">
        <v>4</v>
      </c>
      <c r="L6260">
        <f t="shared" si="1"/>
        <v>153</v>
      </c>
      <c r="M6260">
        <v>40</v>
      </c>
      <c r="N6260">
        <v>4.5</v>
      </c>
      <c r="O6260">
        <v>13</v>
      </c>
      <c r="P6260" s="5">
        <v>0.43958333333333299</v>
      </c>
      <c r="Q6260" s="5">
        <v>0.44513888888888897</v>
      </c>
      <c r="R6260">
        <v>26</v>
      </c>
      <c r="S6260" t="s">
        <v>39</v>
      </c>
      <c r="T6260">
        <v>27</v>
      </c>
      <c r="U6260">
        <v>10</v>
      </c>
      <c r="X6260" t="str">
        <f>VLOOKUP($S6260,Taxonomic!A:D,2,FALSE)</f>
        <v>haemulidae</v>
      </c>
      <c r="Y6260" t="str">
        <f>VLOOKUP(S6260,Taxonomic!A:D,3,FALSE)</f>
        <v>haemulon</v>
      </c>
      <c r="Z6260" t="str">
        <f>VLOOKUP(S6260,Taxonomic!A:D,4,FALSE)</f>
        <v>aurolineatum</v>
      </c>
    </row>
    <row r="6261" spans="1:26" x14ac:dyDescent="0.2">
      <c r="A6261" t="s">
        <v>30</v>
      </c>
      <c r="B6261" t="s">
        <v>436</v>
      </c>
      <c r="C6261" t="s">
        <v>435</v>
      </c>
      <c r="D6261">
        <v>2022</v>
      </c>
      <c r="E6261">
        <v>2</v>
      </c>
      <c r="F6261" s="8">
        <v>19</v>
      </c>
      <c r="G6261" t="s">
        <v>455</v>
      </c>
      <c r="H6261" t="s">
        <v>151</v>
      </c>
      <c r="I6261">
        <f>VLOOKUP(B6261,Information_sites!D:E,2,FALSE)</f>
        <v>-24.105399999999999</v>
      </c>
      <c r="J6261">
        <f>VLOOKUP(B6261,Information_sites!D:F,3,FALSE)</f>
        <v>-45.702500000000001</v>
      </c>
      <c r="K6261">
        <v>4</v>
      </c>
      <c r="L6261">
        <f t="shared" si="1"/>
        <v>153</v>
      </c>
      <c r="M6261">
        <v>40</v>
      </c>
      <c r="N6261">
        <v>4.5</v>
      </c>
      <c r="O6261">
        <v>13</v>
      </c>
      <c r="P6261" s="5">
        <v>0.43958333333333299</v>
      </c>
      <c r="Q6261" s="5">
        <v>0.44513888888888897</v>
      </c>
      <c r="R6261">
        <v>26</v>
      </c>
      <c r="S6261" t="s">
        <v>39</v>
      </c>
      <c r="T6261">
        <v>55</v>
      </c>
      <c r="U6261">
        <v>15</v>
      </c>
      <c r="X6261" t="str">
        <f>VLOOKUP($S6261,Taxonomic!A:D,2,FALSE)</f>
        <v>haemulidae</v>
      </c>
      <c r="Y6261" t="str">
        <f>VLOOKUP(S6261,Taxonomic!A:D,3,FALSE)</f>
        <v>haemulon</v>
      </c>
      <c r="Z6261" t="str">
        <f>VLOOKUP(S6261,Taxonomic!A:D,4,FALSE)</f>
        <v>aurolineatum</v>
      </c>
    </row>
    <row r="6262" spans="1:26" x14ac:dyDescent="0.2">
      <c r="A6262" t="s">
        <v>30</v>
      </c>
      <c r="B6262" t="s">
        <v>436</v>
      </c>
      <c r="C6262" t="s">
        <v>435</v>
      </c>
      <c r="D6262">
        <v>2022</v>
      </c>
      <c r="E6262">
        <v>2</v>
      </c>
      <c r="F6262" s="8">
        <v>19</v>
      </c>
      <c r="G6262" t="s">
        <v>455</v>
      </c>
      <c r="H6262" t="s">
        <v>151</v>
      </c>
      <c r="I6262">
        <f>VLOOKUP(B6262,Information_sites!D:E,2,FALSE)</f>
        <v>-24.105399999999999</v>
      </c>
      <c r="J6262">
        <f>VLOOKUP(B6262,Information_sites!D:F,3,FALSE)</f>
        <v>-45.702500000000001</v>
      </c>
      <c r="K6262">
        <v>4</v>
      </c>
      <c r="L6262">
        <f t="shared" si="1"/>
        <v>153</v>
      </c>
      <c r="M6262">
        <v>40</v>
      </c>
      <c r="N6262">
        <v>4.5</v>
      </c>
      <c r="O6262">
        <v>13</v>
      </c>
      <c r="P6262" s="5">
        <v>0.43958333333333299</v>
      </c>
      <c r="Q6262" s="5">
        <v>0.44513888888888897</v>
      </c>
      <c r="R6262">
        <v>26</v>
      </c>
      <c r="S6262" t="s">
        <v>39</v>
      </c>
      <c r="T6262">
        <v>46</v>
      </c>
      <c r="U6262">
        <v>20</v>
      </c>
      <c r="X6262" t="str">
        <f>VLOOKUP($S6262,Taxonomic!A:D,2,FALSE)</f>
        <v>haemulidae</v>
      </c>
      <c r="Y6262" t="str">
        <f>VLOOKUP(S6262,Taxonomic!A:D,3,FALSE)</f>
        <v>haemulon</v>
      </c>
      <c r="Z6262" t="str">
        <f>VLOOKUP(S6262,Taxonomic!A:D,4,FALSE)</f>
        <v>aurolineatum</v>
      </c>
    </row>
    <row r="6263" spans="1:26" x14ac:dyDescent="0.2">
      <c r="A6263" t="s">
        <v>30</v>
      </c>
      <c r="B6263" t="s">
        <v>436</v>
      </c>
      <c r="C6263" t="s">
        <v>435</v>
      </c>
      <c r="D6263">
        <v>2022</v>
      </c>
      <c r="E6263">
        <v>2</v>
      </c>
      <c r="F6263" s="8">
        <v>19</v>
      </c>
      <c r="G6263" t="s">
        <v>455</v>
      </c>
      <c r="H6263" t="s">
        <v>151</v>
      </c>
      <c r="I6263">
        <f>VLOOKUP(B6263,Information_sites!D:E,2,FALSE)</f>
        <v>-24.105399999999999</v>
      </c>
      <c r="J6263">
        <f>VLOOKUP(B6263,Information_sites!D:F,3,FALSE)</f>
        <v>-45.702500000000001</v>
      </c>
      <c r="K6263">
        <v>4</v>
      </c>
      <c r="L6263">
        <f t="shared" si="1"/>
        <v>153</v>
      </c>
      <c r="M6263">
        <v>40</v>
      </c>
      <c r="N6263">
        <v>4.5</v>
      </c>
      <c r="O6263">
        <v>13</v>
      </c>
      <c r="P6263" s="5">
        <v>0.43958333333333299</v>
      </c>
      <c r="Q6263" s="5">
        <v>0.44513888888888897</v>
      </c>
      <c r="R6263">
        <v>26</v>
      </c>
      <c r="S6263" t="s">
        <v>39</v>
      </c>
      <c r="T6263">
        <v>16</v>
      </c>
      <c r="U6263">
        <v>23</v>
      </c>
      <c r="X6263" t="str">
        <f>VLOOKUP($S6263,Taxonomic!A:D,2,FALSE)</f>
        <v>haemulidae</v>
      </c>
      <c r="Y6263" t="str">
        <f>VLOOKUP(S6263,Taxonomic!A:D,3,FALSE)</f>
        <v>haemulon</v>
      </c>
      <c r="Z6263" t="str">
        <f>VLOOKUP(S6263,Taxonomic!A:D,4,FALSE)</f>
        <v>aurolineatum</v>
      </c>
    </row>
    <row r="6264" spans="1:26" x14ac:dyDescent="0.2">
      <c r="A6264" t="s">
        <v>30</v>
      </c>
      <c r="B6264" t="s">
        <v>436</v>
      </c>
      <c r="C6264" t="s">
        <v>435</v>
      </c>
      <c r="D6264">
        <v>2022</v>
      </c>
      <c r="E6264">
        <v>2</v>
      </c>
      <c r="F6264" s="8">
        <v>19</v>
      </c>
      <c r="G6264" t="s">
        <v>455</v>
      </c>
      <c r="H6264" t="s">
        <v>151</v>
      </c>
      <c r="I6264">
        <f>VLOOKUP(B6264,Information_sites!D:E,2,FALSE)</f>
        <v>-24.105399999999999</v>
      </c>
      <c r="J6264">
        <f>VLOOKUP(B6264,Information_sites!D:F,3,FALSE)</f>
        <v>-45.702500000000001</v>
      </c>
      <c r="K6264">
        <v>4</v>
      </c>
      <c r="L6264">
        <f t="shared" si="1"/>
        <v>153</v>
      </c>
      <c r="M6264">
        <v>40</v>
      </c>
      <c r="N6264">
        <v>4.5</v>
      </c>
      <c r="O6264">
        <v>13</v>
      </c>
      <c r="P6264" s="5">
        <v>0.43958333333333299</v>
      </c>
      <c r="Q6264" s="5">
        <v>0.44513888888888897</v>
      </c>
      <c r="R6264">
        <v>26</v>
      </c>
      <c r="S6264" t="s">
        <v>41</v>
      </c>
      <c r="T6264">
        <v>1</v>
      </c>
      <c r="U6264">
        <v>30</v>
      </c>
      <c r="X6264" t="str">
        <f>VLOOKUP($S6264,Taxonomic!A:D,2,FALSE)</f>
        <v>holocentridae</v>
      </c>
      <c r="Y6264" t="str">
        <f>VLOOKUP(S6264,Taxonomic!A:D,3,FALSE)</f>
        <v>holocentrus</v>
      </c>
      <c r="Z6264" t="str">
        <f>VLOOKUP(S6264,Taxonomic!A:D,4,FALSE)</f>
        <v>adscensionis</v>
      </c>
    </row>
    <row r="6265" spans="1:26" x14ac:dyDescent="0.2">
      <c r="A6265" t="s">
        <v>30</v>
      </c>
      <c r="B6265" t="s">
        <v>436</v>
      </c>
      <c r="C6265" t="s">
        <v>435</v>
      </c>
      <c r="D6265">
        <v>2022</v>
      </c>
      <c r="E6265">
        <v>2</v>
      </c>
      <c r="F6265" s="8">
        <v>19</v>
      </c>
      <c r="G6265" t="s">
        <v>455</v>
      </c>
      <c r="H6265" t="s">
        <v>151</v>
      </c>
      <c r="I6265">
        <f>VLOOKUP(B6265,Information_sites!D:E,2,FALSE)</f>
        <v>-24.105399999999999</v>
      </c>
      <c r="J6265">
        <f>VLOOKUP(B6265,Information_sites!D:F,3,FALSE)</f>
        <v>-45.702500000000001</v>
      </c>
      <c r="K6265">
        <v>4</v>
      </c>
      <c r="L6265">
        <f t="shared" si="1"/>
        <v>153</v>
      </c>
      <c r="M6265">
        <v>40</v>
      </c>
      <c r="N6265">
        <v>4.5</v>
      </c>
      <c r="O6265">
        <v>13</v>
      </c>
      <c r="P6265" s="5">
        <v>0.43958333333333299</v>
      </c>
      <c r="Q6265" s="5">
        <v>0.44513888888888897</v>
      </c>
      <c r="R6265">
        <v>26</v>
      </c>
      <c r="S6265" t="s">
        <v>41</v>
      </c>
      <c r="T6265">
        <v>1</v>
      </c>
      <c r="U6265">
        <v>35</v>
      </c>
      <c r="X6265" t="str">
        <f>VLOOKUP($S6265,Taxonomic!A:D,2,FALSE)</f>
        <v>holocentridae</v>
      </c>
      <c r="Y6265" t="str">
        <f>VLOOKUP(S6265,Taxonomic!A:D,3,FALSE)</f>
        <v>holocentrus</v>
      </c>
      <c r="Z6265" t="str">
        <f>VLOOKUP(S6265,Taxonomic!A:D,4,FALSE)</f>
        <v>adscensionis</v>
      </c>
    </row>
    <row r="6266" spans="1:26" x14ac:dyDescent="0.2">
      <c r="A6266" t="s">
        <v>30</v>
      </c>
      <c r="B6266" t="s">
        <v>436</v>
      </c>
      <c r="C6266" t="s">
        <v>435</v>
      </c>
      <c r="D6266">
        <v>2022</v>
      </c>
      <c r="E6266">
        <v>2</v>
      </c>
      <c r="F6266" s="8">
        <v>19</v>
      </c>
      <c r="G6266" t="s">
        <v>455</v>
      </c>
      <c r="H6266" t="s">
        <v>151</v>
      </c>
      <c r="I6266">
        <f>VLOOKUP(B6266,Information_sites!D:E,2,FALSE)</f>
        <v>-24.105399999999999</v>
      </c>
      <c r="J6266">
        <f>VLOOKUP(B6266,Information_sites!D:F,3,FALSE)</f>
        <v>-45.702500000000001</v>
      </c>
      <c r="K6266">
        <v>4</v>
      </c>
      <c r="L6266">
        <f t="shared" si="1"/>
        <v>153</v>
      </c>
      <c r="M6266">
        <v>40</v>
      </c>
      <c r="N6266">
        <v>4.5</v>
      </c>
      <c r="O6266">
        <v>13</v>
      </c>
      <c r="P6266" s="5">
        <v>0.43958333333333299</v>
      </c>
      <c r="Q6266" s="5">
        <v>0.44513888888888897</v>
      </c>
      <c r="R6266">
        <v>26</v>
      </c>
      <c r="S6266" t="s">
        <v>75</v>
      </c>
      <c r="T6266">
        <v>1</v>
      </c>
      <c r="U6266">
        <v>26</v>
      </c>
      <c r="X6266" t="str">
        <f>VLOOKUP($S6266,Taxonomic!A:D,2,FALSE)</f>
        <v>labridae</v>
      </c>
      <c r="Y6266" t="str">
        <f>VLOOKUP(S6266,Taxonomic!A:D,3,FALSE)</f>
        <v>halichoeres</v>
      </c>
      <c r="Z6266" t="str">
        <f>VLOOKUP(S6266,Taxonomic!A:D,4,FALSE)</f>
        <v>brasiliensis</v>
      </c>
    </row>
    <row r="6267" spans="1:26" x14ac:dyDescent="0.2">
      <c r="A6267" t="s">
        <v>30</v>
      </c>
      <c r="B6267" t="s">
        <v>436</v>
      </c>
      <c r="C6267" t="s">
        <v>435</v>
      </c>
      <c r="D6267">
        <v>2022</v>
      </c>
      <c r="E6267">
        <v>2</v>
      </c>
      <c r="F6267" s="8">
        <v>19</v>
      </c>
      <c r="G6267" t="s">
        <v>455</v>
      </c>
      <c r="H6267" t="s">
        <v>151</v>
      </c>
      <c r="I6267">
        <f>VLOOKUP(B6267,Information_sites!D:E,2,FALSE)</f>
        <v>-24.105399999999999</v>
      </c>
      <c r="J6267">
        <f>VLOOKUP(B6267,Information_sites!D:F,3,FALSE)</f>
        <v>-45.702500000000001</v>
      </c>
      <c r="K6267">
        <v>4</v>
      </c>
      <c r="L6267">
        <f t="shared" si="1"/>
        <v>153</v>
      </c>
      <c r="M6267">
        <v>40</v>
      </c>
      <c r="N6267">
        <v>4.5</v>
      </c>
      <c r="O6267">
        <v>13</v>
      </c>
      <c r="P6267" s="5">
        <v>0.43958333333333299</v>
      </c>
      <c r="Q6267" s="5">
        <v>0.44513888888888897</v>
      </c>
      <c r="R6267">
        <v>26</v>
      </c>
      <c r="S6267" t="s">
        <v>75</v>
      </c>
      <c r="T6267">
        <v>1</v>
      </c>
      <c r="U6267">
        <v>33</v>
      </c>
      <c r="X6267" t="str">
        <f>VLOOKUP($S6267,Taxonomic!A:D,2,FALSE)</f>
        <v>labridae</v>
      </c>
      <c r="Y6267" t="str">
        <f>VLOOKUP(S6267,Taxonomic!A:D,3,FALSE)</f>
        <v>halichoeres</v>
      </c>
      <c r="Z6267" t="str">
        <f>VLOOKUP(S6267,Taxonomic!A:D,4,FALSE)</f>
        <v>brasiliensis</v>
      </c>
    </row>
    <row r="6268" spans="1:26" x14ac:dyDescent="0.2">
      <c r="A6268" t="s">
        <v>30</v>
      </c>
      <c r="B6268" t="s">
        <v>436</v>
      </c>
      <c r="C6268" t="s">
        <v>435</v>
      </c>
      <c r="D6268">
        <v>2022</v>
      </c>
      <c r="E6268">
        <v>2</v>
      </c>
      <c r="F6268" s="8">
        <v>19</v>
      </c>
      <c r="G6268" t="s">
        <v>455</v>
      </c>
      <c r="H6268" t="s">
        <v>151</v>
      </c>
      <c r="I6268">
        <f>VLOOKUP(B6268,Information_sites!D:E,2,FALSE)</f>
        <v>-24.105399999999999</v>
      </c>
      <c r="J6268">
        <f>VLOOKUP(B6268,Information_sites!D:F,3,FALSE)</f>
        <v>-45.702500000000001</v>
      </c>
      <c r="K6268">
        <v>4</v>
      </c>
      <c r="L6268">
        <f t="shared" si="1"/>
        <v>153</v>
      </c>
      <c r="M6268">
        <v>40</v>
      </c>
      <c r="N6268">
        <v>4.5</v>
      </c>
      <c r="O6268">
        <v>13</v>
      </c>
      <c r="P6268" s="5">
        <v>0.43958333333333299</v>
      </c>
      <c r="Q6268" s="5">
        <v>0.44513888888888897</v>
      </c>
      <c r="R6268">
        <v>26</v>
      </c>
      <c r="S6268" t="s">
        <v>36</v>
      </c>
      <c r="T6268">
        <v>2</v>
      </c>
      <c r="U6268">
        <v>15</v>
      </c>
      <c r="X6268" t="str">
        <f>VLOOKUP($S6268,Taxonomic!A:D,2,FALSE)</f>
        <v>pomacentridae</v>
      </c>
      <c r="Y6268" t="str">
        <f>VLOOKUP(S6268,Taxonomic!A:D,3,FALSE)</f>
        <v>chromis</v>
      </c>
      <c r="Z6268" t="str">
        <f>VLOOKUP(S6268,Taxonomic!A:D,4,FALSE)</f>
        <v>multilineata</v>
      </c>
    </row>
    <row r="6269" spans="1:26" x14ac:dyDescent="0.2">
      <c r="A6269" t="s">
        <v>30</v>
      </c>
      <c r="B6269" t="s">
        <v>436</v>
      </c>
      <c r="C6269" t="s">
        <v>435</v>
      </c>
      <c r="D6269">
        <v>2022</v>
      </c>
      <c r="E6269">
        <v>2</v>
      </c>
      <c r="F6269" s="8">
        <v>19</v>
      </c>
      <c r="G6269" t="s">
        <v>455</v>
      </c>
      <c r="H6269" t="s">
        <v>151</v>
      </c>
      <c r="I6269">
        <f>VLOOKUP(B6269,Information_sites!D:E,2,FALSE)</f>
        <v>-24.105399999999999</v>
      </c>
      <c r="J6269">
        <f>VLOOKUP(B6269,Information_sites!D:F,3,FALSE)</f>
        <v>-45.702500000000001</v>
      </c>
      <c r="K6269">
        <v>4</v>
      </c>
      <c r="L6269">
        <f t="shared" si="1"/>
        <v>153</v>
      </c>
      <c r="M6269">
        <v>40</v>
      </c>
      <c r="N6269">
        <v>4.5</v>
      </c>
      <c r="O6269">
        <v>13</v>
      </c>
      <c r="P6269" s="5">
        <v>0.43958333333333299</v>
      </c>
      <c r="Q6269" s="5">
        <v>0.44513888888888897</v>
      </c>
      <c r="R6269">
        <v>26</v>
      </c>
      <c r="S6269" t="s">
        <v>40</v>
      </c>
      <c r="T6269">
        <v>1</v>
      </c>
      <c r="U6269">
        <v>5</v>
      </c>
      <c r="X6269" t="str">
        <f>VLOOKUP($S6269,Taxonomic!A:D,2,FALSE)</f>
        <v>labridae</v>
      </c>
      <c r="Y6269" t="str">
        <f>VLOOKUP(S6269,Taxonomic!A:D,3,FALSE)</f>
        <v>halichoeres</v>
      </c>
      <c r="Z6269" t="str">
        <f>VLOOKUP(S6269,Taxonomic!A:D,4,FALSE)</f>
        <v>poeyi</v>
      </c>
    </row>
    <row r="6270" spans="1:26" x14ac:dyDescent="0.2">
      <c r="A6270" t="s">
        <v>30</v>
      </c>
      <c r="B6270" t="s">
        <v>436</v>
      </c>
      <c r="C6270" t="s">
        <v>435</v>
      </c>
      <c r="D6270">
        <v>2022</v>
      </c>
      <c r="E6270">
        <v>2</v>
      </c>
      <c r="F6270" s="8">
        <v>19</v>
      </c>
      <c r="G6270" t="s">
        <v>455</v>
      </c>
      <c r="H6270" t="s">
        <v>151</v>
      </c>
      <c r="I6270">
        <f>VLOOKUP(B6270,Information_sites!D:E,2,FALSE)</f>
        <v>-24.105399999999999</v>
      </c>
      <c r="J6270">
        <f>VLOOKUP(B6270,Information_sites!D:F,3,FALSE)</f>
        <v>-45.702500000000001</v>
      </c>
      <c r="K6270">
        <v>4</v>
      </c>
      <c r="L6270">
        <f t="shared" si="1"/>
        <v>153</v>
      </c>
      <c r="M6270">
        <v>40</v>
      </c>
      <c r="N6270">
        <v>4.5</v>
      </c>
      <c r="O6270">
        <v>13</v>
      </c>
      <c r="P6270" s="5">
        <v>0.43958333333333299</v>
      </c>
      <c r="Q6270" s="5">
        <v>0.44513888888888897</v>
      </c>
      <c r="R6270">
        <v>26</v>
      </c>
      <c r="S6270" t="s">
        <v>40</v>
      </c>
      <c r="T6270">
        <v>1</v>
      </c>
      <c r="U6270">
        <v>8</v>
      </c>
      <c r="X6270" t="str">
        <f>VLOOKUP($S6270,Taxonomic!A:D,2,FALSE)</f>
        <v>labridae</v>
      </c>
      <c r="Y6270" t="str">
        <f>VLOOKUP(S6270,Taxonomic!A:D,3,FALSE)</f>
        <v>halichoeres</v>
      </c>
      <c r="Z6270" t="str">
        <f>VLOOKUP(S6270,Taxonomic!A:D,4,FALSE)</f>
        <v>poeyi</v>
      </c>
    </row>
    <row r="6271" spans="1:26" x14ac:dyDescent="0.2">
      <c r="A6271" t="s">
        <v>30</v>
      </c>
      <c r="B6271" t="s">
        <v>436</v>
      </c>
      <c r="C6271" t="s">
        <v>435</v>
      </c>
      <c r="D6271">
        <v>2022</v>
      </c>
      <c r="E6271">
        <v>2</v>
      </c>
      <c r="F6271" s="8">
        <v>19</v>
      </c>
      <c r="G6271" t="s">
        <v>455</v>
      </c>
      <c r="H6271" t="s">
        <v>151</v>
      </c>
      <c r="I6271">
        <f>VLOOKUP(B6271,Information_sites!D:E,2,FALSE)</f>
        <v>-24.105399999999999</v>
      </c>
      <c r="J6271">
        <f>VLOOKUP(B6271,Information_sites!D:F,3,FALSE)</f>
        <v>-45.702500000000001</v>
      </c>
      <c r="K6271">
        <v>4</v>
      </c>
      <c r="L6271">
        <f t="shared" si="1"/>
        <v>153</v>
      </c>
      <c r="M6271">
        <v>40</v>
      </c>
      <c r="N6271">
        <v>4.5</v>
      </c>
      <c r="O6271">
        <v>13</v>
      </c>
      <c r="P6271" s="5">
        <v>0.43958333333333299</v>
      </c>
      <c r="Q6271" s="5">
        <v>0.44513888888888897</v>
      </c>
      <c r="R6271">
        <v>26</v>
      </c>
      <c r="S6271" t="s">
        <v>40</v>
      </c>
      <c r="T6271">
        <v>3</v>
      </c>
      <c r="U6271">
        <v>10</v>
      </c>
      <c r="X6271" t="str">
        <f>VLOOKUP($S6271,Taxonomic!A:D,2,FALSE)</f>
        <v>labridae</v>
      </c>
      <c r="Y6271" t="str">
        <f>VLOOKUP(S6271,Taxonomic!A:D,3,FALSE)</f>
        <v>halichoeres</v>
      </c>
      <c r="Z6271" t="str">
        <f>VLOOKUP(S6271,Taxonomic!A:D,4,FALSE)</f>
        <v>poeyi</v>
      </c>
    </row>
    <row r="6272" spans="1:26" x14ac:dyDescent="0.2">
      <c r="A6272" t="s">
        <v>30</v>
      </c>
      <c r="B6272" t="s">
        <v>436</v>
      </c>
      <c r="C6272" t="s">
        <v>435</v>
      </c>
      <c r="D6272">
        <v>2022</v>
      </c>
      <c r="E6272">
        <v>2</v>
      </c>
      <c r="F6272" s="8">
        <v>19</v>
      </c>
      <c r="G6272" t="s">
        <v>455</v>
      </c>
      <c r="H6272" t="s">
        <v>151</v>
      </c>
      <c r="I6272">
        <f>VLOOKUP(B6272,Information_sites!D:E,2,FALSE)</f>
        <v>-24.105399999999999</v>
      </c>
      <c r="J6272">
        <f>VLOOKUP(B6272,Information_sites!D:F,3,FALSE)</f>
        <v>-45.702500000000001</v>
      </c>
      <c r="K6272">
        <v>4</v>
      </c>
      <c r="L6272">
        <f t="shared" si="1"/>
        <v>153</v>
      </c>
      <c r="M6272">
        <v>40</v>
      </c>
      <c r="N6272">
        <v>4.5</v>
      </c>
      <c r="O6272">
        <v>13</v>
      </c>
      <c r="P6272" s="5">
        <v>0.43958333333333299</v>
      </c>
      <c r="Q6272" s="5">
        <v>0.44513888888888897</v>
      </c>
      <c r="R6272">
        <v>26</v>
      </c>
      <c r="S6272" t="s">
        <v>40</v>
      </c>
      <c r="T6272">
        <v>2</v>
      </c>
      <c r="U6272">
        <v>12</v>
      </c>
      <c r="X6272" t="str">
        <f>VLOOKUP($S6272,Taxonomic!A:D,2,FALSE)</f>
        <v>labridae</v>
      </c>
      <c r="Y6272" t="str">
        <f>VLOOKUP(S6272,Taxonomic!A:D,3,FALSE)</f>
        <v>halichoeres</v>
      </c>
      <c r="Z6272" t="str">
        <f>VLOOKUP(S6272,Taxonomic!A:D,4,FALSE)</f>
        <v>poeyi</v>
      </c>
    </row>
    <row r="6273" spans="1:26" x14ac:dyDescent="0.2">
      <c r="A6273" t="s">
        <v>30</v>
      </c>
      <c r="B6273" t="s">
        <v>436</v>
      </c>
      <c r="C6273" t="s">
        <v>435</v>
      </c>
      <c r="D6273">
        <v>2022</v>
      </c>
      <c r="E6273">
        <v>2</v>
      </c>
      <c r="F6273" s="8">
        <v>19</v>
      </c>
      <c r="G6273" t="s">
        <v>455</v>
      </c>
      <c r="H6273" t="s">
        <v>151</v>
      </c>
      <c r="I6273">
        <f>VLOOKUP(B6273,Information_sites!D:E,2,FALSE)</f>
        <v>-24.105399999999999</v>
      </c>
      <c r="J6273">
        <f>VLOOKUP(B6273,Information_sites!D:F,3,FALSE)</f>
        <v>-45.702500000000001</v>
      </c>
      <c r="K6273">
        <v>4</v>
      </c>
      <c r="L6273">
        <f t="shared" si="1"/>
        <v>153</v>
      </c>
      <c r="M6273">
        <v>40</v>
      </c>
      <c r="N6273">
        <v>4.5</v>
      </c>
      <c r="O6273">
        <v>13</v>
      </c>
      <c r="P6273" s="5">
        <v>0.43958333333333299</v>
      </c>
      <c r="Q6273" s="5">
        <v>0.44513888888888897</v>
      </c>
      <c r="R6273">
        <v>26</v>
      </c>
      <c r="S6273" t="s">
        <v>44</v>
      </c>
      <c r="T6273">
        <v>1</v>
      </c>
      <c r="U6273">
        <v>40</v>
      </c>
      <c r="X6273" t="str">
        <f>VLOOKUP($S6273,Taxonomic!A:D,2,FALSE)</f>
        <v>pomacanthidae</v>
      </c>
      <c r="Y6273" t="str">
        <f>VLOOKUP(S6273,Taxonomic!A:D,3,FALSE)</f>
        <v>pomacanthus</v>
      </c>
      <c r="Z6273" t="str">
        <f>VLOOKUP(S6273,Taxonomic!A:D,4,FALSE)</f>
        <v>paru</v>
      </c>
    </row>
    <row r="6274" spans="1:26" x14ac:dyDescent="0.2">
      <c r="A6274" t="s">
        <v>30</v>
      </c>
      <c r="B6274" t="s">
        <v>436</v>
      </c>
      <c r="C6274" t="s">
        <v>435</v>
      </c>
      <c r="D6274">
        <v>2022</v>
      </c>
      <c r="E6274">
        <v>2</v>
      </c>
      <c r="F6274" s="8">
        <v>19</v>
      </c>
      <c r="G6274" t="s">
        <v>455</v>
      </c>
      <c r="H6274" t="s">
        <v>151</v>
      </c>
      <c r="I6274">
        <f>VLOOKUP(B6274,Information_sites!D:E,2,FALSE)</f>
        <v>-24.105399999999999</v>
      </c>
      <c r="J6274">
        <f>VLOOKUP(B6274,Information_sites!D:F,3,FALSE)</f>
        <v>-45.702500000000001</v>
      </c>
      <c r="K6274">
        <v>4</v>
      </c>
      <c r="L6274">
        <f t="shared" si="1"/>
        <v>153</v>
      </c>
      <c r="M6274">
        <v>40</v>
      </c>
      <c r="N6274">
        <v>4.5</v>
      </c>
      <c r="O6274">
        <v>13</v>
      </c>
      <c r="P6274" s="5">
        <v>0.43958333333333299</v>
      </c>
      <c r="Q6274" s="5">
        <v>0.44513888888888897</v>
      </c>
      <c r="R6274">
        <v>26</v>
      </c>
      <c r="S6274" t="s">
        <v>51</v>
      </c>
      <c r="T6274">
        <v>1</v>
      </c>
      <c r="U6274">
        <v>21</v>
      </c>
      <c r="X6274" t="str">
        <f>VLOOKUP($S6274,Taxonomic!A:D,2,FALSE)</f>
        <v>sparidae</v>
      </c>
      <c r="Y6274" t="str">
        <f>VLOOKUP(S6274,Taxonomic!A:D,3,FALSE)</f>
        <v>diplodus</v>
      </c>
      <c r="Z6274" t="str">
        <f>VLOOKUP(S6274,Taxonomic!A:D,4,FALSE)</f>
        <v>argenteus</v>
      </c>
    </row>
    <row r="6275" spans="1:26" x14ac:dyDescent="0.2">
      <c r="A6275" t="s">
        <v>30</v>
      </c>
      <c r="B6275" t="s">
        <v>436</v>
      </c>
      <c r="C6275" t="s">
        <v>435</v>
      </c>
      <c r="D6275">
        <v>2022</v>
      </c>
      <c r="E6275">
        <v>2</v>
      </c>
      <c r="F6275" s="8">
        <v>19</v>
      </c>
      <c r="G6275" t="s">
        <v>455</v>
      </c>
      <c r="H6275" t="s">
        <v>151</v>
      </c>
      <c r="I6275">
        <f>VLOOKUP(B6275,Information_sites!D:E,2,FALSE)</f>
        <v>-24.105399999999999</v>
      </c>
      <c r="J6275">
        <f>VLOOKUP(B6275,Information_sites!D:F,3,FALSE)</f>
        <v>-45.702500000000001</v>
      </c>
      <c r="K6275">
        <v>4</v>
      </c>
      <c r="L6275">
        <f t="shared" si="1"/>
        <v>153</v>
      </c>
      <c r="M6275">
        <v>40</v>
      </c>
      <c r="N6275">
        <v>4.5</v>
      </c>
      <c r="O6275">
        <v>13</v>
      </c>
      <c r="P6275" s="5">
        <v>0.43958333333333299</v>
      </c>
      <c r="Q6275" s="5">
        <v>0.44513888888888897</v>
      </c>
      <c r="R6275">
        <v>26</v>
      </c>
      <c r="S6275" t="s">
        <v>51</v>
      </c>
      <c r="T6275">
        <v>1</v>
      </c>
      <c r="U6275">
        <v>24</v>
      </c>
      <c r="X6275" t="str">
        <f>VLOOKUP($S6275,Taxonomic!A:D,2,FALSE)</f>
        <v>sparidae</v>
      </c>
      <c r="Y6275" t="str">
        <f>VLOOKUP(S6275,Taxonomic!A:D,3,FALSE)</f>
        <v>diplodus</v>
      </c>
      <c r="Z6275" t="str">
        <f>VLOOKUP(S6275,Taxonomic!A:D,4,FALSE)</f>
        <v>argenteus</v>
      </c>
    </row>
    <row r="6276" spans="1:26" x14ac:dyDescent="0.2">
      <c r="A6276" t="s">
        <v>30</v>
      </c>
      <c r="B6276" t="s">
        <v>436</v>
      </c>
      <c r="C6276" t="s">
        <v>435</v>
      </c>
      <c r="D6276">
        <v>2022</v>
      </c>
      <c r="E6276">
        <v>2</v>
      </c>
      <c r="F6276" s="8">
        <v>19</v>
      </c>
      <c r="G6276" t="s">
        <v>455</v>
      </c>
      <c r="H6276" t="s">
        <v>151</v>
      </c>
      <c r="I6276">
        <f>VLOOKUP(B6276,Information_sites!D:E,2,FALSE)</f>
        <v>-24.105399999999999</v>
      </c>
      <c r="J6276">
        <f>VLOOKUP(B6276,Information_sites!D:F,3,FALSE)</f>
        <v>-45.702500000000001</v>
      </c>
      <c r="K6276">
        <v>4</v>
      </c>
      <c r="L6276">
        <f t="shared" si="1"/>
        <v>153</v>
      </c>
      <c r="M6276">
        <v>40</v>
      </c>
      <c r="N6276">
        <v>4.5</v>
      </c>
      <c r="O6276">
        <v>13</v>
      </c>
      <c r="P6276" s="5">
        <v>0.43958333333333299</v>
      </c>
      <c r="Q6276" s="5">
        <v>0.44513888888888897</v>
      </c>
      <c r="R6276">
        <v>26</v>
      </c>
      <c r="S6276" t="s">
        <v>55</v>
      </c>
      <c r="T6276">
        <v>1</v>
      </c>
      <c r="U6276">
        <v>5</v>
      </c>
      <c r="X6276" t="str">
        <f>VLOOKUP($S6276,Taxonomic!A:D,2,FALSE)</f>
        <v>blenniidae</v>
      </c>
      <c r="Y6276" t="str">
        <f>VLOOKUP(S6276,Taxonomic!A:D,3,FALSE)</f>
        <v>parablennius</v>
      </c>
      <c r="Z6276" t="str">
        <f>VLOOKUP(S6276,Taxonomic!A:D,4,FALSE)</f>
        <v>pilicornis</v>
      </c>
    </row>
    <row r="6277" spans="1:26" x14ac:dyDescent="0.2">
      <c r="A6277" t="s">
        <v>30</v>
      </c>
      <c r="B6277" t="s">
        <v>436</v>
      </c>
      <c r="C6277" t="s">
        <v>435</v>
      </c>
      <c r="D6277">
        <v>2022</v>
      </c>
      <c r="E6277">
        <v>2</v>
      </c>
      <c r="F6277" s="8">
        <v>19</v>
      </c>
      <c r="G6277" t="s">
        <v>455</v>
      </c>
      <c r="H6277" t="s">
        <v>151</v>
      </c>
      <c r="I6277">
        <f>VLOOKUP(B6277,Information_sites!D:E,2,FALSE)</f>
        <v>-24.105399999999999</v>
      </c>
      <c r="J6277">
        <f>VLOOKUP(B6277,Information_sites!D:F,3,FALSE)</f>
        <v>-45.702500000000001</v>
      </c>
      <c r="K6277">
        <v>4</v>
      </c>
      <c r="L6277">
        <f t="shared" si="1"/>
        <v>153</v>
      </c>
      <c r="M6277">
        <v>40</v>
      </c>
      <c r="N6277">
        <v>4.5</v>
      </c>
      <c r="O6277">
        <v>13</v>
      </c>
      <c r="P6277" s="5">
        <v>0.43958333333333299</v>
      </c>
      <c r="Q6277" s="5">
        <v>0.44513888888888897</v>
      </c>
      <c r="R6277">
        <v>26</v>
      </c>
      <c r="S6277" t="s">
        <v>65</v>
      </c>
      <c r="T6277">
        <v>2</v>
      </c>
      <c r="U6277">
        <v>3</v>
      </c>
      <c r="X6277" t="str">
        <f>VLOOKUP($S6277,Taxonomic!A:D,2,FALSE)</f>
        <v>gobiidae</v>
      </c>
      <c r="Y6277" t="str">
        <f>VLOOKUP(S6277,Taxonomic!A:D,3,FALSE)</f>
        <v>elacatinus</v>
      </c>
      <c r="Z6277" t="str">
        <f>VLOOKUP(S6277,Taxonomic!A:D,4,FALSE)</f>
        <v>figaro</v>
      </c>
    </row>
    <row r="6278" spans="1:26" x14ac:dyDescent="0.2">
      <c r="A6278" t="s">
        <v>30</v>
      </c>
      <c r="B6278" t="s">
        <v>436</v>
      </c>
      <c r="C6278" t="s">
        <v>435</v>
      </c>
      <c r="D6278">
        <v>2022</v>
      </c>
      <c r="E6278">
        <v>2</v>
      </c>
      <c r="F6278" s="8">
        <v>19</v>
      </c>
      <c r="G6278" t="s">
        <v>455</v>
      </c>
      <c r="H6278" t="s">
        <v>151</v>
      </c>
      <c r="I6278">
        <f>VLOOKUP(B6278,Information_sites!D:E,2,FALSE)</f>
        <v>-24.105399999999999</v>
      </c>
      <c r="J6278">
        <f>VLOOKUP(B6278,Information_sites!D:F,3,FALSE)</f>
        <v>-45.702500000000001</v>
      </c>
      <c r="K6278">
        <v>4</v>
      </c>
      <c r="L6278">
        <f t="shared" si="1"/>
        <v>153</v>
      </c>
      <c r="M6278">
        <v>40</v>
      </c>
      <c r="N6278">
        <v>4.5</v>
      </c>
      <c r="O6278">
        <v>13</v>
      </c>
      <c r="P6278" s="5">
        <v>0.43958333333333299</v>
      </c>
      <c r="Q6278" s="5">
        <v>0.44513888888888897</v>
      </c>
      <c r="R6278">
        <v>26</v>
      </c>
      <c r="S6278" t="s">
        <v>54</v>
      </c>
      <c r="T6278">
        <v>1</v>
      </c>
      <c r="U6278">
        <v>4</v>
      </c>
      <c r="X6278" t="str">
        <f>VLOOKUP($S6278,Taxonomic!A:D,2,FALSE)</f>
        <v>blenniidae</v>
      </c>
      <c r="Y6278" t="str">
        <f>VLOOKUP(S6278,Taxonomic!A:D,3,FALSE)</f>
        <v>parablennius</v>
      </c>
      <c r="Z6278" t="str">
        <f>VLOOKUP(S6278,Taxonomic!A:D,4,FALSE)</f>
        <v>marmoreus</v>
      </c>
    </row>
    <row r="6279" spans="1:26" x14ac:dyDescent="0.2">
      <c r="A6279" t="s">
        <v>30</v>
      </c>
      <c r="B6279" t="s">
        <v>436</v>
      </c>
      <c r="C6279" t="s">
        <v>435</v>
      </c>
      <c r="D6279">
        <v>2022</v>
      </c>
      <c r="E6279">
        <v>2</v>
      </c>
      <c r="F6279" s="8">
        <v>19</v>
      </c>
      <c r="G6279" t="s">
        <v>455</v>
      </c>
      <c r="H6279" t="s">
        <v>151</v>
      </c>
      <c r="I6279">
        <f>VLOOKUP(B6279,Information_sites!D:E,2,FALSE)</f>
        <v>-24.105399999999999</v>
      </c>
      <c r="J6279">
        <f>VLOOKUP(B6279,Information_sites!D:F,3,FALSE)</f>
        <v>-45.702500000000001</v>
      </c>
      <c r="K6279">
        <v>4</v>
      </c>
      <c r="L6279">
        <f t="shared" si="1"/>
        <v>153</v>
      </c>
      <c r="M6279">
        <v>40</v>
      </c>
      <c r="N6279">
        <v>4.5</v>
      </c>
      <c r="O6279">
        <v>13</v>
      </c>
      <c r="P6279" s="5">
        <v>0.43958333333333299</v>
      </c>
      <c r="Q6279" s="5">
        <v>0.44513888888888897</v>
      </c>
      <c r="R6279">
        <v>26</v>
      </c>
      <c r="S6279" t="s">
        <v>54</v>
      </c>
      <c r="T6279">
        <v>1</v>
      </c>
      <c r="U6279">
        <v>7</v>
      </c>
      <c r="X6279" t="str">
        <f>VLOOKUP($S6279,Taxonomic!A:D,2,FALSE)</f>
        <v>blenniidae</v>
      </c>
      <c r="Y6279" t="str">
        <f>VLOOKUP(S6279,Taxonomic!A:D,3,FALSE)</f>
        <v>parablennius</v>
      </c>
      <c r="Z6279" t="str">
        <f>VLOOKUP(S6279,Taxonomic!A:D,4,FALSE)</f>
        <v>marmoreus</v>
      </c>
    </row>
    <row r="6280" spans="1:26" x14ac:dyDescent="0.2">
      <c r="A6280" t="s">
        <v>30</v>
      </c>
      <c r="B6280" t="s">
        <v>436</v>
      </c>
      <c r="C6280" t="s">
        <v>435</v>
      </c>
      <c r="D6280">
        <v>2022</v>
      </c>
      <c r="E6280">
        <v>2</v>
      </c>
      <c r="F6280" s="8">
        <v>19</v>
      </c>
      <c r="G6280" t="s">
        <v>455</v>
      </c>
      <c r="H6280" t="s">
        <v>151</v>
      </c>
      <c r="I6280">
        <f>VLOOKUP(B6280,Information_sites!D:E,2,FALSE)</f>
        <v>-24.105399999999999</v>
      </c>
      <c r="J6280">
        <f>VLOOKUP(B6280,Information_sites!D:F,3,FALSE)</f>
        <v>-45.702500000000001</v>
      </c>
      <c r="K6280">
        <v>4</v>
      </c>
      <c r="L6280">
        <f t="shared" si="1"/>
        <v>153</v>
      </c>
      <c r="M6280">
        <v>40</v>
      </c>
      <c r="N6280">
        <v>4.5</v>
      </c>
      <c r="O6280">
        <v>13</v>
      </c>
      <c r="P6280" s="5">
        <v>0.43958333333333299</v>
      </c>
      <c r="Q6280" s="5">
        <v>0.44513888888888897</v>
      </c>
      <c r="R6280">
        <v>26</v>
      </c>
      <c r="S6280" t="s">
        <v>46</v>
      </c>
      <c r="T6280">
        <v>4</v>
      </c>
      <c r="U6280">
        <v>12</v>
      </c>
      <c r="X6280" t="str">
        <f>VLOOKUP($S6280,Taxonomic!A:D,2,FALSE)</f>
        <v>pomacentridae</v>
      </c>
      <c r="Y6280" t="str">
        <f>VLOOKUP(S6280,Taxonomic!A:D,3,FALSE)</f>
        <v>stegastes</v>
      </c>
      <c r="Z6280" t="str">
        <f>VLOOKUP(S6280,Taxonomic!A:D,4,FALSE)</f>
        <v>fuscus</v>
      </c>
    </row>
    <row r="6281" spans="1:26" x14ac:dyDescent="0.2">
      <c r="A6281" t="s">
        <v>30</v>
      </c>
      <c r="B6281" t="s">
        <v>436</v>
      </c>
      <c r="C6281" t="s">
        <v>435</v>
      </c>
      <c r="D6281">
        <v>2022</v>
      </c>
      <c r="E6281">
        <v>2</v>
      </c>
      <c r="F6281" s="8">
        <v>19</v>
      </c>
      <c r="G6281" t="s">
        <v>455</v>
      </c>
      <c r="H6281" t="s">
        <v>151</v>
      </c>
      <c r="I6281">
        <f>VLOOKUP(B6281,Information_sites!D:E,2,FALSE)</f>
        <v>-24.105399999999999</v>
      </c>
      <c r="J6281">
        <f>VLOOKUP(B6281,Information_sites!D:F,3,FALSE)</f>
        <v>-45.702500000000001</v>
      </c>
      <c r="K6281">
        <v>4</v>
      </c>
      <c r="L6281">
        <f t="shared" si="1"/>
        <v>153</v>
      </c>
      <c r="M6281">
        <v>40</v>
      </c>
      <c r="N6281">
        <v>4.5</v>
      </c>
      <c r="O6281">
        <v>13</v>
      </c>
      <c r="P6281" s="5">
        <v>0.43958333333333299</v>
      </c>
      <c r="Q6281" s="5">
        <v>0.44513888888888897</v>
      </c>
      <c r="R6281">
        <v>26</v>
      </c>
      <c r="S6281" t="s">
        <v>46</v>
      </c>
      <c r="T6281">
        <v>3</v>
      </c>
      <c r="U6281">
        <v>13</v>
      </c>
      <c r="X6281" t="str">
        <f>VLOOKUP($S6281,Taxonomic!A:D,2,FALSE)</f>
        <v>pomacentridae</v>
      </c>
      <c r="Y6281" t="str">
        <f>VLOOKUP(S6281,Taxonomic!A:D,3,FALSE)</f>
        <v>stegastes</v>
      </c>
      <c r="Z6281" t="str">
        <f>VLOOKUP(S6281,Taxonomic!A:D,4,FALSE)</f>
        <v>fuscus</v>
      </c>
    </row>
    <row r="6282" spans="1:26" x14ac:dyDescent="0.2">
      <c r="A6282" t="s">
        <v>30</v>
      </c>
      <c r="B6282" t="s">
        <v>436</v>
      </c>
      <c r="C6282" t="s">
        <v>435</v>
      </c>
      <c r="D6282">
        <v>2022</v>
      </c>
      <c r="E6282">
        <v>2</v>
      </c>
      <c r="F6282" s="8">
        <v>19</v>
      </c>
      <c r="G6282" t="s">
        <v>455</v>
      </c>
      <c r="H6282" t="s">
        <v>151</v>
      </c>
      <c r="I6282">
        <f>VLOOKUP(B6282,Information_sites!D:E,2,FALSE)</f>
        <v>-24.105399999999999</v>
      </c>
      <c r="J6282">
        <f>VLOOKUP(B6282,Information_sites!D:F,3,FALSE)</f>
        <v>-45.702500000000001</v>
      </c>
      <c r="K6282">
        <v>4</v>
      </c>
      <c r="L6282">
        <f t="shared" si="1"/>
        <v>153</v>
      </c>
      <c r="M6282">
        <v>40</v>
      </c>
      <c r="N6282">
        <v>4.5</v>
      </c>
      <c r="O6282">
        <v>13</v>
      </c>
      <c r="P6282" s="5">
        <v>0.43958333333333299</v>
      </c>
      <c r="Q6282" s="5">
        <v>0.44513888888888897</v>
      </c>
      <c r="R6282">
        <v>26</v>
      </c>
      <c r="S6282" t="s">
        <v>46</v>
      </c>
      <c r="T6282">
        <v>3</v>
      </c>
      <c r="U6282">
        <v>15</v>
      </c>
      <c r="X6282" t="str">
        <f>VLOOKUP($S6282,Taxonomic!A:D,2,FALSE)</f>
        <v>pomacentridae</v>
      </c>
      <c r="Y6282" t="str">
        <f>VLOOKUP(S6282,Taxonomic!A:D,3,FALSE)</f>
        <v>stegastes</v>
      </c>
      <c r="Z6282" t="str">
        <f>VLOOKUP(S6282,Taxonomic!A:D,4,FALSE)</f>
        <v>fuscus</v>
      </c>
    </row>
    <row r="6283" spans="1:26" x14ac:dyDescent="0.2">
      <c r="A6283" t="s">
        <v>30</v>
      </c>
      <c r="B6283" t="s">
        <v>436</v>
      </c>
      <c r="C6283" t="s">
        <v>435</v>
      </c>
      <c r="D6283">
        <v>2022</v>
      </c>
      <c r="E6283">
        <v>2</v>
      </c>
      <c r="F6283" s="8">
        <v>19</v>
      </c>
      <c r="G6283" t="s">
        <v>455</v>
      </c>
      <c r="H6283" t="s">
        <v>151</v>
      </c>
      <c r="I6283">
        <f>VLOOKUP(B6283,Information_sites!D:E,2,FALSE)</f>
        <v>-24.105399999999999</v>
      </c>
      <c r="J6283">
        <f>VLOOKUP(B6283,Information_sites!D:F,3,FALSE)</f>
        <v>-45.702500000000001</v>
      </c>
      <c r="K6283">
        <v>4</v>
      </c>
      <c r="L6283">
        <f t="shared" si="1"/>
        <v>153</v>
      </c>
      <c r="M6283">
        <v>40</v>
      </c>
      <c r="N6283">
        <v>4.5</v>
      </c>
      <c r="O6283">
        <v>13</v>
      </c>
      <c r="P6283" s="5">
        <v>0.43958333333333299</v>
      </c>
      <c r="Q6283" s="5">
        <v>0.44513888888888897</v>
      </c>
      <c r="R6283">
        <v>26</v>
      </c>
      <c r="S6283" t="s">
        <v>107</v>
      </c>
      <c r="T6283">
        <v>2</v>
      </c>
      <c r="U6283">
        <v>16</v>
      </c>
      <c r="X6283" t="str">
        <f>VLOOKUP($S6283,Taxonomic!A:D,2,FALSE)</f>
        <v>sciaenidae</v>
      </c>
      <c r="Y6283" t="str">
        <f>VLOOKUP(S6283,Taxonomic!A:D,3,FALSE)</f>
        <v>pareques</v>
      </c>
      <c r="Z6283" t="str">
        <f>VLOOKUP(S6283,Taxonomic!A:D,4,FALSE)</f>
        <v>acuminatus</v>
      </c>
    </row>
    <row r="6284" spans="1:26" x14ac:dyDescent="0.2">
      <c r="A6284" t="s">
        <v>30</v>
      </c>
      <c r="B6284" t="s">
        <v>436</v>
      </c>
      <c r="C6284" t="s">
        <v>435</v>
      </c>
      <c r="D6284">
        <v>2022</v>
      </c>
      <c r="E6284">
        <v>2</v>
      </c>
      <c r="F6284" s="8">
        <v>19</v>
      </c>
      <c r="G6284" t="s">
        <v>455</v>
      </c>
      <c r="H6284" t="s">
        <v>151</v>
      </c>
      <c r="I6284">
        <f>VLOOKUP(B6284,Information_sites!D:E,2,FALSE)</f>
        <v>-24.105399999999999</v>
      </c>
      <c r="J6284">
        <f>VLOOKUP(B6284,Information_sites!D:F,3,FALSE)</f>
        <v>-45.702500000000001</v>
      </c>
      <c r="K6284">
        <v>4</v>
      </c>
      <c r="L6284">
        <f t="shared" si="1"/>
        <v>153</v>
      </c>
      <c r="M6284">
        <v>40</v>
      </c>
      <c r="N6284">
        <v>4.5</v>
      </c>
      <c r="O6284">
        <v>13</v>
      </c>
      <c r="P6284" s="5">
        <v>0.43958333333333299</v>
      </c>
      <c r="Q6284" s="5">
        <v>0.44513888888888897</v>
      </c>
      <c r="R6284">
        <v>26</v>
      </c>
      <c r="S6284" t="s">
        <v>37</v>
      </c>
      <c r="T6284">
        <v>1</v>
      </c>
      <c r="U6284">
        <v>2</v>
      </c>
      <c r="X6284" t="str">
        <f>VLOOKUP($S6284,Taxonomic!A:D,2,FALSE)</f>
        <v>chaenopsidae</v>
      </c>
      <c r="Y6284" t="str">
        <f>VLOOKUP(S6284,Taxonomic!A:D,3,FALSE)</f>
        <v>emblemariopsis</v>
      </c>
      <c r="Z6284" t="str">
        <f>VLOOKUP(S6284,Taxonomic!A:D,4,FALSE)</f>
        <v>signifera</v>
      </c>
    </row>
    <row r="6285" spans="1:26" x14ac:dyDescent="0.2">
      <c r="A6285" t="s">
        <v>30</v>
      </c>
      <c r="B6285" t="s">
        <v>436</v>
      </c>
      <c r="C6285" t="s">
        <v>435</v>
      </c>
      <c r="D6285">
        <v>2022</v>
      </c>
      <c r="E6285">
        <v>2</v>
      </c>
      <c r="F6285" s="8">
        <v>19</v>
      </c>
      <c r="G6285" t="s">
        <v>455</v>
      </c>
      <c r="H6285" t="s">
        <v>151</v>
      </c>
      <c r="I6285">
        <f>VLOOKUP(B6285,Information_sites!D:E,2,FALSE)</f>
        <v>-24.105399999999999</v>
      </c>
      <c r="J6285">
        <f>VLOOKUP(B6285,Information_sites!D:F,3,FALSE)</f>
        <v>-45.702500000000001</v>
      </c>
      <c r="K6285">
        <v>5</v>
      </c>
      <c r="L6285">
        <f t="shared" si="1"/>
        <v>154</v>
      </c>
      <c r="M6285">
        <v>40</v>
      </c>
      <c r="N6285">
        <v>10</v>
      </c>
      <c r="O6285">
        <v>13</v>
      </c>
      <c r="P6285" s="5">
        <v>0.44652777777777802</v>
      </c>
      <c r="Q6285" s="5">
        <v>0.452083333333333</v>
      </c>
      <c r="R6285">
        <v>26</v>
      </c>
      <c r="S6285" t="s">
        <v>39</v>
      </c>
      <c r="T6285">
        <v>33</v>
      </c>
      <c r="U6285">
        <v>15</v>
      </c>
      <c r="X6285" t="str">
        <f>VLOOKUP($S6285,Taxonomic!A:D,2,FALSE)</f>
        <v>haemulidae</v>
      </c>
      <c r="Y6285" t="str">
        <f>VLOOKUP(S6285,Taxonomic!A:D,3,FALSE)</f>
        <v>haemulon</v>
      </c>
      <c r="Z6285" t="str">
        <f>VLOOKUP(S6285,Taxonomic!A:D,4,FALSE)</f>
        <v>aurolineatum</v>
      </c>
    </row>
    <row r="6286" spans="1:26" x14ac:dyDescent="0.2">
      <c r="A6286" t="s">
        <v>30</v>
      </c>
      <c r="B6286" t="s">
        <v>436</v>
      </c>
      <c r="C6286" t="s">
        <v>435</v>
      </c>
      <c r="D6286">
        <v>2022</v>
      </c>
      <c r="E6286">
        <v>2</v>
      </c>
      <c r="F6286" s="8">
        <v>19</v>
      </c>
      <c r="G6286" t="s">
        <v>455</v>
      </c>
      <c r="H6286" t="s">
        <v>151</v>
      </c>
      <c r="I6286">
        <f>VLOOKUP(B6286,Information_sites!D:E,2,FALSE)</f>
        <v>-24.105399999999999</v>
      </c>
      <c r="J6286">
        <f>VLOOKUP(B6286,Information_sites!D:F,3,FALSE)</f>
        <v>-45.702500000000001</v>
      </c>
      <c r="K6286">
        <v>5</v>
      </c>
      <c r="L6286">
        <f t="shared" si="1"/>
        <v>154</v>
      </c>
      <c r="M6286">
        <v>40</v>
      </c>
      <c r="N6286">
        <v>10</v>
      </c>
      <c r="O6286">
        <v>13</v>
      </c>
      <c r="P6286" s="5">
        <v>0.44652777777777802</v>
      </c>
      <c r="Q6286" s="5">
        <v>0.452083333333333</v>
      </c>
      <c r="R6286">
        <v>26</v>
      </c>
      <c r="S6286" t="s">
        <v>39</v>
      </c>
      <c r="T6286">
        <v>28</v>
      </c>
      <c r="U6286">
        <v>17</v>
      </c>
      <c r="X6286" t="str">
        <f>VLOOKUP($S6286,Taxonomic!A:D,2,FALSE)</f>
        <v>haemulidae</v>
      </c>
      <c r="Y6286" t="str">
        <f>VLOOKUP(S6286,Taxonomic!A:D,3,FALSE)</f>
        <v>haemulon</v>
      </c>
      <c r="Z6286" t="str">
        <f>VLOOKUP(S6286,Taxonomic!A:D,4,FALSE)</f>
        <v>aurolineatum</v>
      </c>
    </row>
    <row r="6287" spans="1:26" x14ac:dyDescent="0.2">
      <c r="A6287" t="s">
        <v>30</v>
      </c>
      <c r="B6287" t="s">
        <v>436</v>
      </c>
      <c r="C6287" t="s">
        <v>435</v>
      </c>
      <c r="D6287">
        <v>2022</v>
      </c>
      <c r="E6287">
        <v>2</v>
      </c>
      <c r="F6287" s="8">
        <v>19</v>
      </c>
      <c r="G6287" t="s">
        <v>455</v>
      </c>
      <c r="H6287" t="s">
        <v>151</v>
      </c>
      <c r="I6287">
        <f>VLOOKUP(B6287,Information_sites!D:E,2,FALSE)</f>
        <v>-24.105399999999999</v>
      </c>
      <c r="J6287">
        <f>VLOOKUP(B6287,Information_sites!D:F,3,FALSE)</f>
        <v>-45.702500000000001</v>
      </c>
      <c r="K6287">
        <v>5</v>
      </c>
      <c r="L6287">
        <f t="shared" si="1"/>
        <v>154</v>
      </c>
      <c r="M6287">
        <v>40</v>
      </c>
      <c r="N6287">
        <v>10</v>
      </c>
      <c r="O6287">
        <v>13</v>
      </c>
      <c r="P6287" s="5">
        <v>0.44652777777777802</v>
      </c>
      <c r="Q6287" s="5">
        <v>0.452083333333333</v>
      </c>
      <c r="R6287">
        <v>26</v>
      </c>
      <c r="S6287" t="s">
        <v>39</v>
      </c>
      <c r="T6287">
        <v>19</v>
      </c>
      <c r="U6287">
        <v>20</v>
      </c>
      <c r="X6287" t="str">
        <f>VLOOKUP($S6287,Taxonomic!A:D,2,FALSE)</f>
        <v>haemulidae</v>
      </c>
      <c r="Y6287" t="str">
        <f>VLOOKUP(S6287,Taxonomic!A:D,3,FALSE)</f>
        <v>haemulon</v>
      </c>
      <c r="Z6287" t="str">
        <f>VLOOKUP(S6287,Taxonomic!A:D,4,FALSE)</f>
        <v>aurolineatum</v>
      </c>
    </row>
    <row r="6288" spans="1:26" x14ac:dyDescent="0.2">
      <c r="A6288" t="s">
        <v>30</v>
      </c>
      <c r="B6288" t="s">
        <v>436</v>
      </c>
      <c r="C6288" t="s">
        <v>435</v>
      </c>
      <c r="D6288">
        <v>2022</v>
      </c>
      <c r="E6288">
        <v>2</v>
      </c>
      <c r="F6288" s="8">
        <v>19</v>
      </c>
      <c r="G6288" t="s">
        <v>455</v>
      </c>
      <c r="H6288" t="s">
        <v>151</v>
      </c>
      <c r="I6288">
        <f>VLOOKUP(B6288,Information_sites!D:E,2,FALSE)</f>
        <v>-24.105399999999999</v>
      </c>
      <c r="J6288">
        <f>VLOOKUP(B6288,Information_sites!D:F,3,FALSE)</f>
        <v>-45.702500000000001</v>
      </c>
      <c r="K6288">
        <v>5</v>
      </c>
      <c r="L6288">
        <f t="shared" si="1"/>
        <v>154</v>
      </c>
      <c r="M6288">
        <v>40</v>
      </c>
      <c r="N6288">
        <v>10</v>
      </c>
      <c r="O6288">
        <v>13</v>
      </c>
      <c r="P6288" s="5">
        <v>0.44652777777777802</v>
      </c>
      <c r="Q6288" s="5">
        <v>0.452083333333333</v>
      </c>
      <c r="R6288">
        <v>26</v>
      </c>
      <c r="S6288" t="s">
        <v>154</v>
      </c>
      <c r="T6288">
        <v>3</v>
      </c>
      <c r="U6288">
        <v>20</v>
      </c>
      <c r="X6288" t="str">
        <f>VLOOKUP($S6288,Taxonomic!A:D,2,FALSE)</f>
        <v>lutjanidae</v>
      </c>
      <c r="Y6288" t="str">
        <f>VLOOKUP(S6288,Taxonomic!A:D,3,FALSE)</f>
        <v>rhomboplites</v>
      </c>
      <c r="Z6288" t="str">
        <f>VLOOKUP(S6288,Taxonomic!A:D,4,FALSE)</f>
        <v>aurorubens</v>
      </c>
    </row>
    <row r="6289" spans="1:26" x14ac:dyDescent="0.2">
      <c r="A6289" t="s">
        <v>30</v>
      </c>
      <c r="B6289" t="s">
        <v>436</v>
      </c>
      <c r="C6289" t="s">
        <v>435</v>
      </c>
      <c r="D6289">
        <v>2022</v>
      </c>
      <c r="E6289">
        <v>2</v>
      </c>
      <c r="F6289" s="8">
        <v>19</v>
      </c>
      <c r="G6289" t="s">
        <v>455</v>
      </c>
      <c r="H6289" t="s">
        <v>151</v>
      </c>
      <c r="I6289">
        <f>VLOOKUP(B6289,Information_sites!D:E,2,FALSE)</f>
        <v>-24.105399999999999</v>
      </c>
      <c r="J6289">
        <f>VLOOKUP(B6289,Information_sites!D:F,3,FALSE)</f>
        <v>-45.702500000000001</v>
      </c>
      <c r="K6289">
        <v>5</v>
      </c>
      <c r="L6289">
        <f t="shared" si="1"/>
        <v>154</v>
      </c>
      <c r="M6289">
        <v>40</v>
      </c>
      <c r="N6289">
        <v>10</v>
      </c>
      <c r="O6289">
        <v>13</v>
      </c>
      <c r="P6289" s="5">
        <v>0.44652777777777802</v>
      </c>
      <c r="Q6289" s="5">
        <v>0.452083333333333</v>
      </c>
      <c r="R6289">
        <v>26</v>
      </c>
      <c r="S6289" t="s">
        <v>131</v>
      </c>
      <c r="T6289">
        <v>1</v>
      </c>
      <c r="U6289">
        <v>15</v>
      </c>
      <c r="V6289" t="s">
        <v>137</v>
      </c>
      <c r="X6289" t="str">
        <f>VLOOKUP($S6289,Taxonomic!A:D,2,FALSE)</f>
        <v>scaridae</v>
      </c>
      <c r="Y6289" t="str">
        <f>VLOOKUP(S6289,Taxonomic!A:D,3,FALSE)</f>
        <v>sparisoma</v>
      </c>
      <c r="Z6289" t="str">
        <f>VLOOKUP(S6289,Taxonomic!A:D,4,FALSE)</f>
        <v>tuiupiranga</v>
      </c>
    </row>
    <row r="6290" spans="1:26" x14ac:dyDescent="0.2">
      <c r="A6290" t="s">
        <v>30</v>
      </c>
      <c r="B6290" t="s">
        <v>436</v>
      </c>
      <c r="C6290" t="s">
        <v>435</v>
      </c>
      <c r="D6290">
        <v>2022</v>
      </c>
      <c r="E6290">
        <v>2</v>
      </c>
      <c r="F6290" s="8">
        <v>19</v>
      </c>
      <c r="G6290" t="s">
        <v>455</v>
      </c>
      <c r="H6290" t="s">
        <v>151</v>
      </c>
      <c r="I6290">
        <f>VLOOKUP(B6290,Information_sites!D:E,2,FALSE)</f>
        <v>-24.105399999999999</v>
      </c>
      <c r="J6290">
        <f>VLOOKUP(B6290,Information_sites!D:F,3,FALSE)</f>
        <v>-45.702500000000001</v>
      </c>
      <c r="K6290">
        <v>5</v>
      </c>
      <c r="L6290">
        <f t="shared" si="1"/>
        <v>154</v>
      </c>
      <c r="M6290">
        <v>40</v>
      </c>
      <c r="N6290">
        <v>10</v>
      </c>
      <c r="O6290">
        <v>13</v>
      </c>
      <c r="P6290" s="5">
        <v>0.44652777777777802</v>
      </c>
      <c r="Q6290" s="5">
        <v>0.452083333333333</v>
      </c>
      <c r="R6290">
        <v>26</v>
      </c>
      <c r="S6290" t="s">
        <v>131</v>
      </c>
      <c r="T6290">
        <v>1</v>
      </c>
      <c r="U6290">
        <v>18</v>
      </c>
      <c r="V6290" t="s">
        <v>157</v>
      </c>
      <c r="X6290" t="str">
        <f>VLOOKUP($S6290,Taxonomic!A:D,2,FALSE)</f>
        <v>scaridae</v>
      </c>
      <c r="Y6290" t="str">
        <f>VLOOKUP(S6290,Taxonomic!A:D,3,FALSE)</f>
        <v>sparisoma</v>
      </c>
      <c r="Z6290" t="str">
        <f>VLOOKUP(S6290,Taxonomic!A:D,4,FALSE)</f>
        <v>tuiupiranga</v>
      </c>
    </row>
    <row r="6291" spans="1:26" x14ac:dyDescent="0.2">
      <c r="A6291" t="s">
        <v>30</v>
      </c>
      <c r="B6291" t="s">
        <v>436</v>
      </c>
      <c r="C6291" t="s">
        <v>435</v>
      </c>
      <c r="D6291">
        <v>2022</v>
      </c>
      <c r="E6291">
        <v>2</v>
      </c>
      <c r="F6291" s="8">
        <v>19</v>
      </c>
      <c r="G6291" t="s">
        <v>455</v>
      </c>
      <c r="H6291" t="s">
        <v>151</v>
      </c>
      <c r="I6291">
        <f>VLOOKUP(B6291,Information_sites!D:E,2,FALSE)</f>
        <v>-24.105399999999999</v>
      </c>
      <c r="J6291">
        <f>VLOOKUP(B6291,Information_sites!D:F,3,FALSE)</f>
        <v>-45.702500000000001</v>
      </c>
      <c r="K6291">
        <v>5</v>
      </c>
      <c r="L6291">
        <f t="shared" si="1"/>
        <v>154</v>
      </c>
      <c r="M6291">
        <v>40</v>
      </c>
      <c r="N6291">
        <v>10</v>
      </c>
      <c r="O6291">
        <v>13</v>
      </c>
      <c r="P6291" s="5">
        <v>0.44652777777777802</v>
      </c>
      <c r="Q6291" s="5">
        <v>0.452083333333333</v>
      </c>
      <c r="R6291">
        <v>26</v>
      </c>
      <c r="S6291" t="s">
        <v>75</v>
      </c>
      <c r="T6291">
        <v>1</v>
      </c>
      <c r="U6291">
        <v>38</v>
      </c>
      <c r="X6291" t="str">
        <f>VLOOKUP($S6291,Taxonomic!A:D,2,FALSE)</f>
        <v>labridae</v>
      </c>
      <c r="Y6291" t="str">
        <f>VLOOKUP(S6291,Taxonomic!A:D,3,FALSE)</f>
        <v>halichoeres</v>
      </c>
      <c r="Z6291" t="str">
        <f>VLOOKUP(S6291,Taxonomic!A:D,4,FALSE)</f>
        <v>brasiliensis</v>
      </c>
    </row>
    <row r="6292" spans="1:26" x14ac:dyDescent="0.2">
      <c r="A6292" t="s">
        <v>30</v>
      </c>
      <c r="B6292" t="s">
        <v>436</v>
      </c>
      <c r="C6292" t="s">
        <v>435</v>
      </c>
      <c r="D6292">
        <v>2022</v>
      </c>
      <c r="E6292">
        <v>2</v>
      </c>
      <c r="F6292" s="8">
        <v>19</v>
      </c>
      <c r="G6292" t="s">
        <v>455</v>
      </c>
      <c r="H6292" t="s">
        <v>151</v>
      </c>
      <c r="I6292">
        <f>VLOOKUP(B6292,Information_sites!D:E,2,FALSE)</f>
        <v>-24.105399999999999</v>
      </c>
      <c r="J6292">
        <f>VLOOKUP(B6292,Information_sites!D:F,3,FALSE)</f>
        <v>-45.702500000000001</v>
      </c>
      <c r="K6292">
        <v>5</v>
      </c>
      <c r="L6292">
        <f t="shared" si="1"/>
        <v>154</v>
      </c>
      <c r="M6292">
        <v>40</v>
      </c>
      <c r="N6292">
        <v>10</v>
      </c>
      <c r="O6292">
        <v>13</v>
      </c>
      <c r="P6292" s="5">
        <v>0.44652777777777802</v>
      </c>
      <c r="Q6292" s="5">
        <v>0.452083333333333</v>
      </c>
      <c r="R6292">
        <v>26</v>
      </c>
      <c r="S6292" t="s">
        <v>75</v>
      </c>
      <c r="T6292">
        <v>1</v>
      </c>
      <c r="U6292">
        <v>43</v>
      </c>
      <c r="X6292" t="str">
        <f>VLOOKUP($S6292,Taxonomic!A:D,2,FALSE)</f>
        <v>labridae</v>
      </c>
      <c r="Y6292" t="str">
        <f>VLOOKUP(S6292,Taxonomic!A:D,3,FALSE)</f>
        <v>halichoeres</v>
      </c>
      <c r="Z6292" t="str">
        <f>VLOOKUP(S6292,Taxonomic!A:D,4,FALSE)</f>
        <v>brasiliensis</v>
      </c>
    </row>
    <row r="6293" spans="1:26" x14ac:dyDescent="0.2">
      <c r="A6293" t="s">
        <v>30</v>
      </c>
      <c r="B6293" t="s">
        <v>436</v>
      </c>
      <c r="C6293" t="s">
        <v>435</v>
      </c>
      <c r="D6293">
        <v>2022</v>
      </c>
      <c r="E6293">
        <v>2</v>
      </c>
      <c r="F6293" s="8">
        <v>19</v>
      </c>
      <c r="G6293" t="s">
        <v>455</v>
      </c>
      <c r="H6293" t="s">
        <v>151</v>
      </c>
      <c r="I6293">
        <f>VLOOKUP(B6293,Information_sites!D:E,2,FALSE)</f>
        <v>-24.105399999999999</v>
      </c>
      <c r="J6293">
        <f>VLOOKUP(B6293,Information_sites!D:F,3,FALSE)</f>
        <v>-45.702500000000001</v>
      </c>
      <c r="K6293">
        <v>5</v>
      </c>
      <c r="L6293">
        <f t="shared" si="1"/>
        <v>154</v>
      </c>
      <c r="M6293">
        <v>40</v>
      </c>
      <c r="N6293">
        <v>10</v>
      </c>
      <c r="O6293">
        <v>13</v>
      </c>
      <c r="P6293" s="5">
        <v>0.44652777777777802</v>
      </c>
      <c r="Q6293" s="5">
        <v>0.452083333333333</v>
      </c>
      <c r="R6293">
        <v>26</v>
      </c>
      <c r="S6293" t="s">
        <v>40</v>
      </c>
      <c r="T6293">
        <v>1</v>
      </c>
      <c r="U6293">
        <v>12</v>
      </c>
      <c r="X6293" t="str">
        <f>VLOOKUP($S6293,Taxonomic!A:D,2,FALSE)</f>
        <v>labridae</v>
      </c>
      <c r="Y6293" t="str">
        <f>VLOOKUP(S6293,Taxonomic!A:D,3,FALSE)</f>
        <v>halichoeres</v>
      </c>
      <c r="Z6293" t="str">
        <f>VLOOKUP(S6293,Taxonomic!A:D,4,FALSE)</f>
        <v>poeyi</v>
      </c>
    </row>
    <row r="6294" spans="1:26" x14ac:dyDescent="0.2">
      <c r="A6294" t="s">
        <v>30</v>
      </c>
      <c r="B6294" t="s">
        <v>436</v>
      </c>
      <c r="C6294" t="s">
        <v>435</v>
      </c>
      <c r="D6294">
        <v>2022</v>
      </c>
      <c r="E6294">
        <v>2</v>
      </c>
      <c r="F6294" s="8">
        <v>19</v>
      </c>
      <c r="G6294" t="s">
        <v>455</v>
      </c>
      <c r="H6294" t="s">
        <v>151</v>
      </c>
      <c r="I6294">
        <f>VLOOKUP(B6294,Information_sites!D:E,2,FALSE)</f>
        <v>-24.105399999999999</v>
      </c>
      <c r="J6294">
        <f>VLOOKUP(B6294,Information_sites!D:F,3,FALSE)</f>
        <v>-45.702500000000001</v>
      </c>
      <c r="K6294">
        <v>5</v>
      </c>
      <c r="L6294">
        <f t="shared" si="1"/>
        <v>154</v>
      </c>
      <c r="M6294">
        <v>40</v>
      </c>
      <c r="N6294">
        <v>10</v>
      </c>
      <c r="O6294">
        <v>13</v>
      </c>
      <c r="P6294" s="5">
        <v>0.44652777777777802</v>
      </c>
      <c r="Q6294" s="5">
        <v>0.452083333333333</v>
      </c>
      <c r="R6294">
        <v>26</v>
      </c>
      <c r="S6294" t="s">
        <v>40</v>
      </c>
      <c r="T6294">
        <v>1</v>
      </c>
      <c r="U6294">
        <v>20</v>
      </c>
      <c r="X6294" t="str">
        <f>VLOOKUP($S6294,Taxonomic!A:D,2,FALSE)</f>
        <v>labridae</v>
      </c>
      <c r="Y6294" t="str">
        <f>VLOOKUP(S6294,Taxonomic!A:D,3,FALSE)</f>
        <v>halichoeres</v>
      </c>
      <c r="Z6294" t="str">
        <f>VLOOKUP(S6294,Taxonomic!A:D,4,FALSE)</f>
        <v>poeyi</v>
      </c>
    </row>
    <row r="6295" spans="1:26" x14ac:dyDescent="0.2">
      <c r="A6295" t="s">
        <v>30</v>
      </c>
      <c r="B6295" t="s">
        <v>436</v>
      </c>
      <c r="C6295" t="s">
        <v>435</v>
      </c>
      <c r="D6295">
        <v>2022</v>
      </c>
      <c r="E6295">
        <v>2</v>
      </c>
      <c r="F6295" s="8">
        <v>19</v>
      </c>
      <c r="G6295" t="s">
        <v>455</v>
      </c>
      <c r="H6295" t="s">
        <v>151</v>
      </c>
      <c r="I6295">
        <f>VLOOKUP(B6295,Information_sites!D:E,2,FALSE)</f>
        <v>-24.105399999999999</v>
      </c>
      <c r="J6295">
        <f>VLOOKUP(B6295,Information_sites!D:F,3,FALSE)</f>
        <v>-45.702500000000001</v>
      </c>
      <c r="K6295">
        <v>5</v>
      </c>
      <c r="L6295">
        <f t="shared" si="1"/>
        <v>154</v>
      </c>
      <c r="M6295">
        <v>40</v>
      </c>
      <c r="N6295">
        <v>10</v>
      </c>
      <c r="O6295">
        <v>13</v>
      </c>
      <c r="P6295" s="5">
        <v>0.44652777777777802</v>
      </c>
      <c r="Q6295" s="5">
        <v>0.452083333333333</v>
      </c>
      <c r="R6295">
        <v>26</v>
      </c>
      <c r="S6295" t="s">
        <v>33</v>
      </c>
      <c r="T6295">
        <v>3</v>
      </c>
      <c r="U6295">
        <v>15</v>
      </c>
      <c r="X6295" t="str">
        <f>VLOOKUP($S6295,Taxonomic!A:D,2,FALSE)</f>
        <v>pomacentridae</v>
      </c>
      <c r="Y6295" t="str">
        <f>VLOOKUP(S6295,Taxonomic!A:D,3,FALSE)</f>
        <v>abudefduf</v>
      </c>
      <c r="Z6295" t="str">
        <f>VLOOKUP(S6295,Taxonomic!A:D,4,FALSE)</f>
        <v>saxatilis</v>
      </c>
    </row>
    <row r="6296" spans="1:26" x14ac:dyDescent="0.2">
      <c r="A6296" t="s">
        <v>30</v>
      </c>
      <c r="B6296" t="s">
        <v>436</v>
      </c>
      <c r="C6296" t="s">
        <v>435</v>
      </c>
      <c r="D6296">
        <v>2022</v>
      </c>
      <c r="E6296">
        <v>2</v>
      </c>
      <c r="F6296" s="8">
        <v>19</v>
      </c>
      <c r="G6296" t="s">
        <v>455</v>
      </c>
      <c r="H6296" t="s">
        <v>151</v>
      </c>
      <c r="I6296">
        <f>VLOOKUP(B6296,Information_sites!D:E,2,FALSE)</f>
        <v>-24.105399999999999</v>
      </c>
      <c r="J6296">
        <f>VLOOKUP(B6296,Information_sites!D:F,3,FALSE)</f>
        <v>-45.702500000000001</v>
      </c>
      <c r="K6296">
        <v>5</v>
      </c>
      <c r="L6296">
        <f t="shared" si="1"/>
        <v>154</v>
      </c>
      <c r="M6296">
        <v>40</v>
      </c>
      <c r="N6296">
        <v>10</v>
      </c>
      <c r="O6296">
        <v>13</v>
      </c>
      <c r="P6296" s="5">
        <v>0.44652777777777802</v>
      </c>
      <c r="Q6296" s="5">
        <v>0.452083333333333</v>
      </c>
      <c r="R6296">
        <v>26</v>
      </c>
      <c r="S6296" t="s">
        <v>201</v>
      </c>
      <c r="T6296">
        <v>1</v>
      </c>
      <c r="U6296">
        <v>8</v>
      </c>
      <c r="X6296" t="str">
        <f>VLOOKUP($S6296,Taxonomic!A:D,2,FALSE)</f>
        <v>pomacentridae</v>
      </c>
      <c r="Y6296" t="str">
        <f>VLOOKUP(S6296,Taxonomic!A:D,3,FALSE)</f>
        <v>chromis</v>
      </c>
      <c r="Z6296" t="str">
        <f>VLOOKUP(S6296,Taxonomic!A:D,4,FALSE)</f>
        <v>limbaughi</v>
      </c>
    </row>
    <row r="6297" spans="1:26" x14ac:dyDescent="0.2">
      <c r="A6297" t="s">
        <v>30</v>
      </c>
      <c r="B6297" t="s">
        <v>436</v>
      </c>
      <c r="C6297" t="s">
        <v>435</v>
      </c>
      <c r="D6297">
        <v>2022</v>
      </c>
      <c r="E6297">
        <v>2</v>
      </c>
      <c r="F6297" s="8">
        <v>19</v>
      </c>
      <c r="G6297" t="s">
        <v>455</v>
      </c>
      <c r="H6297" t="s">
        <v>151</v>
      </c>
      <c r="I6297">
        <f>VLOOKUP(B6297,Information_sites!D:E,2,FALSE)</f>
        <v>-24.105399999999999</v>
      </c>
      <c r="J6297">
        <f>VLOOKUP(B6297,Information_sites!D:F,3,FALSE)</f>
        <v>-45.702500000000001</v>
      </c>
      <c r="K6297">
        <v>5</v>
      </c>
      <c r="L6297">
        <f t="shared" si="1"/>
        <v>154</v>
      </c>
      <c r="M6297">
        <v>40</v>
      </c>
      <c r="N6297">
        <v>10</v>
      </c>
      <c r="O6297">
        <v>13</v>
      </c>
      <c r="P6297" s="5">
        <v>0.44652777777777802</v>
      </c>
      <c r="Q6297" s="5">
        <v>0.452083333333333</v>
      </c>
      <c r="R6297">
        <v>26</v>
      </c>
      <c r="S6297" t="s">
        <v>88</v>
      </c>
      <c r="T6297">
        <v>2</v>
      </c>
      <c r="U6297">
        <v>10</v>
      </c>
      <c r="X6297" t="str">
        <f>VLOOKUP($S6297,Taxonomic!A:D,2,FALSE)</f>
        <v>pomacentridae</v>
      </c>
      <c r="Y6297" t="str">
        <f>VLOOKUP(S6297,Taxonomic!A:D,3,FALSE)</f>
        <v>stegastes</v>
      </c>
      <c r="Z6297" t="str">
        <f>VLOOKUP(S6297,Taxonomic!A:D,4,FALSE)</f>
        <v>pictus</v>
      </c>
    </row>
    <row r="6298" spans="1:26" x14ac:dyDescent="0.2">
      <c r="A6298" t="s">
        <v>30</v>
      </c>
      <c r="B6298" t="s">
        <v>436</v>
      </c>
      <c r="C6298" t="s">
        <v>435</v>
      </c>
      <c r="D6298">
        <v>2022</v>
      </c>
      <c r="E6298">
        <v>2</v>
      </c>
      <c r="F6298" s="8">
        <v>19</v>
      </c>
      <c r="G6298" t="s">
        <v>455</v>
      </c>
      <c r="H6298" t="s">
        <v>151</v>
      </c>
      <c r="I6298">
        <f>VLOOKUP(B6298,Information_sites!D:E,2,FALSE)</f>
        <v>-24.105399999999999</v>
      </c>
      <c r="J6298">
        <f>VLOOKUP(B6298,Information_sites!D:F,3,FALSE)</f>
        <v>-45.702500000000001</v>
      </c>
      <c r="K6298">
        <v>5</v>
      </c>
      <c r="L6298">
        <f t="shared" si="1"/>
        <v>154</v>
      </c>
      <c r="M6298">
        <v>40</v>
      </c>
      <c r="N6298">
        <v>10</v>
      </c>
      <c r="O6298">
        <v>13</v>
      </c>
      <c r="P6298" s="5">
        <v>0.44652777777777802</v>
      </c>
      <c r="Q6298" s="5">
        <v>0.452083333333333</v>
      </c>
      <c r="R6298">
        <v>26</v>
      </c>
      <c r="S6298" t="s">
        <v>41</v>
      </c>
      <c r="T6298">
        <v>5</v>
      </c>
      <c r="U6298">
        <v>12</v>
      </c>
      <c r="X6298" t="str">
        <f>VLOOKUP($S6298,Taxonomic!A:D,2,FALSE)</f>
        <v>holocentridae</v>
      </c>
      <c r="Y6298" t="str">
        <f>VLOOKUP(S6298,Taxonomic!A:D,3,FALSE)</f>
        <v>holocentrus</v>
      </c>
      <c r="Z6298" t="str">
        <f>VLOOKUP(S6298,Taxonomic!A:D,4,FALSE)</f>
        <v>adscensionis</v>
      </c>
    </row>
    <row r="6299" spans="1:26" x14ac:dyDescent="0.2">
      <c r="A6299" t="s">
        <v>30</v>
      </c>
      <c r="B6299" t="s">
        <v>436</v>
      </c>
      <c r="C6299" t="s">
        <v>435</v>
      </c>
      <c r="D6299">
        <v>2022</v>
      </c>
      <c r="E6299">
        <v>2</v>
      </c>
      <c r="F6299" s="8">
        <v>19</v>
      </c>
      <c r="G6299" t="s">
        <v>455</v>
      </c>
      <c r="H6299" t="s">
        <v>151</v>
      </c>
      <c r="I6299">
        <f>VLOOKUP(B6299,Information_sites!D:E,2,FALSE)</f>
        <v>-24.105399999999999</v>
      </c>
      <c r="J6299">
        <f>VLOOKUP(B6299,Information_sites!D:F,3,FALSE)</f>
        <v>-45.702500000000001</v>
      </c>
      <c r="K6299">
        <v>5</v>
      </c>
      <c r="L6299">
        <f t="shared" si="1"/>
        <v>154</v>
      </c>
      <c r="M6299">
        <v>40</v>
      </c>
      <c r="N6299">
        <v>10</v>
      </c>
      <c r="O6299">
        <v>13</v>
      </c>
      <c r="P6299" s="5">
        <v>0.44652777777777802</v>
      </c>
      <c r="Q6299" s="5">
        <v>0.452083333333333</v>
      </c>
      <c r="R6299">
        <v>26</v>
      </c>
      <c r="S6299" t="s">
        <v>41</v>
      </c>
      <c r="T6299">
        <v>1</v>
      </c>
      <c r="U6299">
        <v>25</v>
      </c>
      <c r="X6299" t="str">
        <f>VLOOKUP($S6299,Taxonomic!A:D,2,FALSE)</f>
        <v>holocentridae</v>
      </c>
      <c r="Y6299" t="str">
        <f>VLOOKUP(S6299,Taxonomic!A:D,3,FALSE)</f>
        <v>holocentrus</v>
      </c>
      <c r="Z6299" t="str">
        <f>VLOOKUP(S6299,Taxonomic!A:D,4,FALSE)</f>
        <v>adscensionis</v>
      </c>
    </row>
    <row r="6300" spans="1:26" x14ac:dyDescent="0.2">
      <c r="A6300" t="s">
        <v>30</v>
      </c>
      <c r="B6300" t="s">
        <v>436</v>
      </c>
      <c r="C6300" t="s">
        <v>435</v>
      </c>
      <c r="D6300">
        <v>2022</v>
      </c>
      <c r="E6300">
        <v>2</v>
      </c>
      <c r="F6300" s="8">
        <v>19</v>
      </c>
      <c r="G6300" t="s">
        <v>455</v>
      </c>
      <c r="H6300" t="s">
        <v>151</v>
      </c>
      <c r="I6300">
        <f>VLOOKUP(B6300,Information_sites!D:E,2,FALSE)</f>
        <v>-24.105399999999999</v>
      </c>
      <c r="J6300">
        <f>VLOOKUP(B6300,Information_sites!D:F,3,FALSE)</f>
        <v>-45.702500000000001</v>
      </c>
      <c r="K6300">
        <v>5</v>
      </c>
      <c r="L6300">
        <f t="shared" si="1"/>
        <v>154</v>
      </c>
      <c r="M6300">
        <v>40</v>
      </c>
      <c r="N6300">
        <v>10</v>
      </c>
      <c r="O6300">
        <v>13</v>
      </c>
      <c r="P6300" s="5">
        <v>0.44652777777777802</v>
      </c>
      <c r="Q6300" s="5">
        <v>0.452083333333333</v>
      </c>
      <c r="R6300">
        <v>26</v>
      </c>
      <c r="S6300" t="s">
        <v>60</v>
      </c>
      <c r="T6300">
        <v>2</v>
      </c>
      <c r="U6300">
        <v>15</v>
      </c>
      <c r="X6300" t="str">
        <f>VLOOKUP($S6300,Taxonomic!A:D,2,FALSE)</f>
        <v>chaetodontidae</v>
      </c>
      <c r="Y6300" t="str">
        <f>VLOOKUP(S6300,Taxonomic!A:D,3,FALSE)</f>
        <v>chaetodon</v>
      </c>
      <c r="Z6300" t="str">
        <f>VLOOKUP(S6300,Taxonomic!A:D,4,FALSE)</f>
        <v>striatus</v>
      </c>
    </row>
    <row r="6301" spans="1:26" x14ac:dyDescent="0.2">
      <c r="A6301" t="s">
        <v>30</v>
      </c>
      <c r="B6301" t="s">
        <v>436</v>
      </c>
      <c r="C6301" t="s">
        <v>435</v>
      </c>
      <c r="D6301">
        <v>2022</v>
      </c>
      <c r="E6301">
        <v>2</v>
      </c>
      <c r="F6301" s="8">
        <v>19</v>
      </c>
      <c r="G6301" t="s">
        <v>455</v>
      </c>
      <c r="H6301" t="s">
        <v>151</v>
      </c>
      <c r="I6301">
        <f>VLOOKUP(B6301,Information_sites!D:E,2,FALSE)</f>
        <v>-24.105399999999999</v>
      </c>
      <c r="J6301">
        <f>VLOOKUP(B6301,Information_sites!D:F,3,FALSE)</f>
        <v>-45.702500000000001</v>
      </c>
      <c r="K6301">
        <v>5</v>
      </c>
      <c r="L6301">
        <f t="shared" ref="L6301:L6364" si="2">149+K6301</f>
        <v>154</v>
      </c>
      <c r="M6301">
        <v>40</v>
      </c>
      <c r="N6301">
        <v>10</v>
      </c>
      <c r="O6301">
        <v>13</v>
      </c>
      <c r="P6301" s="5">
        <v>0.44652777777777802</v>
      </c>
      <c r="Q6301" s="5">
        <v>0.452083333333333</v>
      </c>
      <c r="R6301">
        <v>26</v>
      </c>
      <c r="S6301" t="s">
        <v>46</v>
      </c>
      <c r="T6301">
        <v>1</v>
      </c>
      <c r="U6301">
        <v>5</v>
      </c>
      <c r="X6301" t="str">
        <f>VLOOKUP($S6301,Taxonomic!A:D,2,FALSE)</f>
        <v>pomacentridae</v>
      </c>
      <c r="Y6301" t="str">
        <f>VLOOKUP(S6301,Taxonomic!A:D,3,FALSE)</f>
        <v>stegastes</v>
      </c>
      <c r="Z6301" t="str">
        <f>VLOOKUP(S6301,Taxonomic!A:D,4,FALSE)</f>
        <v>fuscus</v>
      </c>
    </row>
    <row r="6302" spans="1:26" x14ac:dyDescent="0.2">
      <c r="A6302" t="s">
        <v>30</v>
      </c>
      <c r="B6302" t="s">
        <v>436</v>
      </c>
      <c r="C6302" t="s">
        <v>435</v>
      </c>
      <c r="D6302">
        <v>2022</v>
      </c>
      <c r="E6302">
        <v>2</v>
      </c>
      <c r="F6302" s="8">
        <v>19</v>
      </c>
      <c r="G6302" t="s">
        <v>455</v>
      </c>
      <c r="H6302" t="s">
        <v>151</v>
      </c>
      <c r="I6302">
        <f>VLOOKUP(B6302,Information_sites!D:E,2,FALSE)</f>
        <v>-24.105399999999999</v>
      </c>
      <c r="J6302">
        <f>VLOOKUP(B6302,Information_sites!D:F,3,FALSE)</f>
        <v>-45.702500000000001</v>
      </c>
      <c r="K6302">
        <v>5</v>
      </c>
      <c r="L6302">
        <f t="shared" si="2"/>
        <v>154</v>
      </c>
      <c r="M6302">
        <v>40</v>
      </c>
      <c r="N6302">
        <v>10</v>
      </c>
      <c r="O6302">
        <v>13</v>
      </c>
      <c r="P6302" s="5">
        <v>0.44652777777777802</v>
      </c>
      <c r="Q6302" s="5">
        <v>0.452083333333333</v>
      </c>
      <c r="R6302">
        <v>26</v>
      </c>
      <c r="S6302" t="s">
        <v>46</v>
      </c>
      <c r="T6302">
        <v>1</v>
      </c>
      <c r="U6302">
        <v>13</v>
      </c>
      <c r="X6302" t="str">
        <f>VLOOKUP($S6302,Taxonomic!A:D,2,FALSE)</f>
        <v>pomacentridae</v>
      </c>
      <c r="Y6302" t="str">
        <f>VLOOKUP(S6302,Taxonomic!A:D,3,FALSE)</f>
        <v>stegastes</v>
      </c>
      <c r="Z6302" t="str">
        <f>VLOOKUP(S6302,Taxonomic!A:D,4,FALSE)</f>
        <v>fuscus</v>
      </c>
    </row>
    <row r="6303" spans="1:26" x14ac:dyDescent="0.2">
      <c r="A6303" t="s">
        <v>30</v>
      </c>
      <c r="B6303" t="s">
        <v>436</v>
      </c>
      <c r="C6303" t="s">
        <v>435</v>
      </c>
      <c r="D6303">
        <v>2022</v>
      </c>
      <c r="E6303">
        <v>2</v>
      </c>
      <c r="F6303" s="8">
        <v>19</v>
      </c>
      <c r="G6303" t="s">
        <v>455</v>
      </c>
      <c r="H6303" t="s">
        <v>151</v>
      </c>
      <c r="I6303">
        <f>VLOOKUP(B6303,Information_sites!D:E,2,FALSE)</f>
        <v>-24.105399999999999</v>
      </c>
      <c r="J6303">
        <f>VLOOKUP(B6303,Information_sites!D:F,3,FALSE)</f>
        <v>-45.702500000000001</v>
      </c>
      <c r="K6303">
        <v>5</v>
      </c>
      <c r="L6303">
        <f t="shared" si="2"/>
        <v>154</v>
      </c>
      <c r="M6303">
        <v>40</v>
      </c>
      <c r="N6303">
        <v>10</v>
      </c>
      <c r="O6303">
        <v>13</v>
      </c>
      <c r="P6303" s="5">
        <v>0.44652777777777802</v>
      </c>
      <c r="Q6303" s="5">
        <v>0.452083333333333</v>
      </c>
      <c r="R6303">
        <v>26</v>
      </c>
      <c r="S6303" t="s">
        <v>104</v>
      </c>
      <c r="T6303">
        <v>1</v>
      </c>
      <c r="U6303">
        <v>25</v>
      </c>
      <c r="X6303" t="str">
        <f>VLOOKUP($S6303,Taxonomic!A:D,2,FALSE)</f>
        <v>synodontidae</v>
      </c>
      <c r="Y6303" t="str">
        <f>VLOOKUP(S6303,Taxonomic!A:D,3,FALSE)</f>
        <v>synodus</v>
      </c>
      <c r="Z6303" t="str">
        <f>VLOOKUP(S6303,Taxonomic!A:D,4,FALSE)</f>
        <v>synodus</v>
      </c>
    </row>
    <row r="6304" spans="1:26" x14ac:dyDescent="0.2">
      <c r="A6304" t="s">
        <v>30</v>
      </c>
      <c r="B6304" t="s">
        <v>436</v>
      </c>
      <c r="C6304" t="s">
        <v>435</v>
      </c>
      <c r="D6304">
        <v>2022</v>
      </c>
      <c r="E6304">
        <v>2</v>
      </c>
      <c r="F6304" s="8">
        <v>19</v>
      </c>
      <c r="G6304" t="s">
        <v>455</v>
      </c>
      <c r="H6304" t="s">
        <v>151</v>
      </c>
      <c r="I6304">
        <f>VLOOKUP(B6304,Information_sites!D:E,2,FALSE)</f>
        <v>-24.105399999999999</v>
      </c>
      <c r="J6304">
        <f>VLOOKUP(B6304,Information_sites!D:F,3,FALSE)</f>
        <v>-45.702500000000001</v>
      </c>
      <c r="K6304">
        <v>5</v>
      </c>
      <c r="L6304">
        <f t="shared" si="2"/>
        <v>154</v>
      </c>
      <c r="M6304">
        <v>40</v>
      </c>
      <c r="N6304">
        <v>10</v>
      </c>
      <c r="O6304">
        <v>13</v>
      </c>
      <c r="P6304" s="5">
        <v>0.44652777777777802</v>
      </c>
      <c r="Q6304" s="5">
        <v>0.452083333333333</v>
      </c>
      <c r="R6304">
        <v>26</v>
      </c>
      <c r="S6304" t="s">
        <v>107</v>
      </c>
      <c r="T6304">
        <v>2</v>
      </c>
      <c r="U6304">
        <v>4</v>
      </c>
      <c r="X6304" t="str">
        <f>VLOOKUP($S6304,Taxonomic!A:D,2,FALSE)</f>
        <v>sciaenidae</v>
      </c>
      <c r="Y6304" t="str">
        <f>VLOOKUP(S6304,Taxonomic!A:D,3,FALSE)</f>
        <v>pareques</v>
      </c>
      <c r="Z6304" t="str">
        <f>VLOOKUP(S6304,Taxonomic!A:D,4,FALSE)</f>
        <v>acuminatus</v>
      </c>
    </row>
    <row r="6305" spans="1:26" x14ac:dyDescent="0.2">
      <c r="A6305" t="s">
        <v>30</v>
      </c>
      <c r="B6305" t="s">
        <v>436</v>
      </c>
      <c r="C6305" t="s">
        <v>435</v>
      </c>
      <c r="D6305">
        <v>2022</v>
      </c>
      <c r="E6305">
        <v>2</v>
      </c>
      <c r="F6305" s="8">
        <v>19</v>
      </c>
      <c r="G6305" t="s">
        <v>455</v>
      </c>
      <c r="H6305" t="s">
        <v>151</v>
      </c>
      <c r="I6305">
        <f>VLOOKUP(B6305,Information_sites!D:E,2,FALSE)</f>
        <v>-24.105399999999999</v>
      </c>
      <c r="J6305">
        <f>VLOOKUP(B6305,Information_sites!D:F,3,FALSE)</f>
        <v>-45.702500000000001</v>
      </c>
      <c r="K6305">
        <v>5</v>
      </c>
      <c r="L6305">
        <f t="shared" si="2"/>
        <v>154</v>
      </c>
      <c r="M6305">
        <v>40</v>
      </c>
      <c r="N6305">
        <v>10</v>
      </c>
      <c r="O6305">
        <v>13</v>
      </c>
      <c r="P6305" s="5">
        <v>0.44652777777777802</v>
      </c>
      <c r="Q6305" s="5">
        <v>0.452083333333333</v>
      </c>
      <c r="R6305">
        <v>26</v>
      </c>
      <c r="S6305" t="s">
        <v>107</v>
      </c>
      <c r="T6305">
        <v>1</v>
      </c>
      <c r="U6305">
        <v>7</v>
      </c>
      <c r="X6305" t="str">
        <f>VLOOKUP($S6305,Taxonomic!A:D,2,FALSE)</f>
        <v>sciaenidae</v>
      </c>
      <c r="Y6305" t="str">
        <f>VLOOKUP(S6305,Taxonomic!A:D,3,FALSE)</f>
        <v>pareques</v>
      </c>
      <c r="Z6305" t="str">
        <f>VLOOKUP(S6305,Taxonomic!A:D,4,FALSE)</f>
        <v>acuminatus</v>
      </c>
    </row>
    <row r="6306" spans="1:26" x14ac:dyDescent="0.2">
      <c r="A6306" t="s">
        <v>30</v>
      </c>
      <c r="B6306" t="s">
        <v>436</v>
      </c>
      <c r="C6306" t="s">
        <v>435</v>
      </c>
      <c r="D6306">
        <v>2022</v>
      </c>
      <c r="E6306">
        <v>2</v>
      </c>
      <c r="F6306" s="8">
        <v>19</v>
      </c>
      <c r="G6306" t="s">
        <v>455</v>
      </c>
      <c r="H6306" t="s">
        <v>151</v>
      </c>
      <c r="I6306">
        <f>VLOOKUP(B6306,Information_sites!D:E,2,FALSE)</f>
        <v>-24.105399999999999</v>
      </c>
      <c r="J6306">
        <f>VLOOKUP(B6306,Information_sites!D:F,3,FALSE)</f>
        <v>-45.702500000000001</v>
      </c>
      <c r="K6306">
        <v>5</v>
      </c>
      <c r="L6306">
        <f t="shared" si="2"/>
        <v>154</v>
      </c>
      <c r="M6306">
        <v>40</v>
      </c>
      <c r="N6306">
        <v>10</v>
      </c>
      <c r="O6306">
        <v>13</v>
      </c>
      <c r="P6306" s="5">
        <v>0.44652777777777802</v>
      </c>
      <c r="Q6306" s="5">
        <v>0.452083333333333</v>
      </c>
      <c r="R6306">
        <v>26</v>
      </c>
      <c r="S6306" t="s">
        <v>42</v>
      </c>
      <c r="T6306">
        <v>1</v>
      </c>
      <c r="U6306">
        <v>28</v>
      </c>
      <c r="X6306" t="str">
        <f>VLOOKUP($S6306,Taxonomic!A:D,2,FALSE)</f>
        <v>serranidae</v>
      </c>
      <c r="Y6306" t="str">
        <f>VLOOKUP(S6306,Taxonomic!A:D,3,FALSE)</f>
        <v>mycteroperca</v>
      </c>
      <c r="Z6306" t="str">
        <f>VLOOKUP(S6306,Taxonomic!A:D,4,FALSE)</f>
        <v>acutirostris</v>
      </c>
    </row>
    <row r="6307" spans="1:26" x14ac:dyDescent="0.2">
      <c r="A6307" t="s">
        <v>30</v>
      </c>
      <c r="B6307" t="s">
        <v>436</v>
      </c>
      <c r="C6307" t="s">
        <v>435</v>
      </c>
      <c r="D6307">
        <v>2022</v>
      </c>
      <c r="E6307">
        <v>2</v>
      </c>
      <c r="F6307" s="8">
        <v>19</v>
      </c>
      <c r="G6307" t="s">
        <v>455</v>
      </c>
      <c r="H6307" t="s">
        <v>151</v>
      </c>
      <c r="I6307">
        <f>VLOOKUP(B6307,Information_sites!D:E,2,FALSE)</f>
        <v>-24.105399999999999</v>
      </c>
      <c r="J6307">
        <f>VLOOKUP(B6307,Information_sites!D:F,3,FALSE)</f>
        <v>-45.702500000000001</v>
      </c>
      <c r="K6307">
        <v>5</v>
      </c>
      <c r="L6307">
        <f t="shared" si="2"/>
        <v>154</v>
      </c>
      <c r="M6307">
        <v>40</v>
      </c>
      <c r="N6307">
        <v>10</v>
      </c>
      <c r="O6307">
        <v>13</v>
      </c>
      <c r="P6307" s="5">
        <v>0.44652777777777802</v>
      </c>
      <c r="Q6307" s="5">
        <v>0.452083333333333</v>
      </c>
      <c r="R6307">
        <v>26</v>
      </c>
      <c r="S6307" t="s">
        <v>98</v>
      </c>
      <c r="T6307">
        <v>1</v>
      </c>
      <c r="U6307">
        <v>8</v>
      </c>
      <c r="X6307" t="str">
        <f>VLOOKUP($S6307,Taxonomic!A:D,2,FALSE)</f>
        <v>serranidae</v>
      </c>
      <c r="Y6307" t="str">
        <f>VLOOKUP(S6307,Taxonomic!A:D,3,FALSE)</f>
        <v>serranus</v>
      </c>
      <c r="Z6307" t="str">
        <f>VLOOKUP(S6307,Taxonomic!A:D,4,FALSE)</f>
        <v>baldwini</v>
      </c>
    </row>
    <row r="6308" spans="1:26" x14ac:dyDescent="0.2">
      <c r="A6308" t="s">
        <v>30</v>
      </c>
      <c r="B6308" t="s">
        <v>436</v>
      </c>
      <c r="C6308" t="s">
        <v>435</v>
      </c>
      <c r="D6308">
        <v>2022</v>
      </c>
      <c r="E6308">
        <v>2</v>
      </c>
      <c r="F6308" s="8">
        <v>19</v>
      </c>
      <c r="G6308" t="s">
        <v>455</v>
      </c>
      <c r="H6308" t="s">
        <v>151</v>
      </c>
      <c r="I6308">
        <f>VLOOKUP(B6308,Information_sites!D:E,2,FALSE)</f>
        <v>-24.105399999999999</v>
      </c>
      <c r="J6308">
        <f>VLOOKUP(B6308,Information_sites!D:F,3,FALSE)</f>
        <v>-45.702500000000001</v>
      </c>
      <c r="K6308">
        <v>5</v>
      </c>
      <c r="L6308">
        <f t="shared" si="2"/>
        <v>154</v>
      </c>
      <c r="M6308">
        <v>40</v>
      </c>
      <c r="N6308">
        <v>10</v>
      </c>
      <c r="O6308">
        <v>13</v>
      </c>
      <c r="P6308" s="5">
        <v>0.44652777777777802</v>
      </c>
      <c r="Q6308" s="5">
        <v>0.452083333333333</v>
      </c>
      <c r="R6308">
        <v>26</v>
      </c>
      <c r="S6308" t="s">
        <v>54</v>
      </c>
      <c r="T6308">
        <v>1</v>
      </c>
      <c r="U6308">
        <v>7</v>
      </c>
      <c r="X6308" t="str">
        <f>VLOOKUP($S6308,Taxonomic!A:D,2,FALSE)</f>
        <v>blenniidae</v>
      </c>
      <c r="Y6308" t="str">
        <f>VLOOKUP(S6308,Taxonomic!A:D,3,FALSE)</f>
        <v>parablennius</v>
      </c>
      <c r="Z6308" t="str">
        <f>VLOOKUP(S6308,Taxonomic!A:D,4,FALSE)</f>
        <v>marmoreus</v>
      </c>
    </row>
    <row r="6309" spans="1:26" x14ac:dyDescent="0.2">
      <c r="A6309" t="s">
        <v>30</v>
      </c>
      <c r="B6309" t="s">
        <v>436</v>
      </c>
      <c r="C6309" t="s">
        <v>435</v>
      </c>
      <c r="D6309">
        <v>2022</v>
      </c>
      <c r="E6309">
        <v>2</v>
      </c>
      <c r="F6309" s="8">
        <v>19</v>
      </c>
      <c r="G6309" t="s">
        <v>455</v>
      </c>
      <c r="H6309" t="s">
        <v>151</v>
      </c>
      <c r="I6309">
        <f>VLOOKUP(B6309,Information_sites!D:E,2,FALSE)</f>
        <v>-24.105399999999999</v>
      </c>
      <c r="J6309">
        <f>VLOOKUP(B6309,Information_sites!D:F,3,FALSE)</f>
        <v>-45.702500000000001</v>
      </c>
      <c r="K6309">
        <v>5</v>
      </c>
      <c r="L6309">
        <f t="shared" si="2"/>
        <v>154</v>
      </c>
      <c r="M6309">
        <v>40</v>
      </c>
      <c r="N6309">
        <v>10</v>
      </c>
      <c r="O6309">
        <v>13</v>
      </c>
      <c r="P6309" s="5">
        <v>0.44652777777777802</v>
      </c>
      <c r="Q6309" s="5">
        <v>0.452083333333333</v>
      </c>
      <c r="R6309">
        <v>26</v>
      </c>
      <c r="S6309" t="s">
        <v>55</v>
      </c>
      <c r="T6309">
        <v>2</v>
      </c>
      <c r="U6309">
        <v>3</v>
      </c>
      <c r="X6309" t="str">
        <f>VLOOKUP($S6309,Taxonomic!A:D,2,FALSE)</f>
        <v>blenniidae</v>
      </c>
      <c r="Y6309" t="str">
        <f>VLOOKUP(S6309,Taxonomic!A:D,3,FALSE)</f>
        <v>parablennius</v>
      </c>
      <c r="Z6309" t="str">
        <f>VLOOKUP(S6309,Taxonomic!A:D,4,FALSE)</f>
        <v>pilicornis</v>
      </c>
    </row>
    <row r="6310" spans="1:26" x14ac:dyDescent="0.2">
      <c r="A6310" t="s">
        <v>30</v>
      </c>
      <c r="B6310" t="s">
        <v>436</v>
      </c>
      <c r="C6310" t="s">
        <v>435</v>
      </c>
      <c r="D6310">
        <v>2022</v>
      </c>
      <c r="E6310">
        <v>2</v>
      </c>
      <c r="F6310" s="8">
        <v>19</v>
      </c>
      <c r="G6310" t="s">
        <v>455</v>
      </c>
      <c r="H6310" t="s">
        <v>151</v>
      </c>
      <c r="I6310">
        <f>VLOOKUP(B6310,Information_sites!D:E,2,FALSE)</f>
        <v>-24.105399999999999</v>
      </c>
      <c r="J6310">
        <f>VLOOKUP(B6310,Information_sites!D:F,3,FALSE)</f>
        <v>-45.702500000000001</v>
      </c>
      <c r="K6310">
        <v>5</v>
      </c>
      <c r="L6310">
        <f t="shared" si="2"/>
        <v>154</v>
      </c>
      <c r="M6310">
        <v>40</v>
      </c>
      <c r="N6310">
        <v>10</v>
      </c>
      <c r="O6310">
        <v>13</v>
      </c>
      <c r="P6310" s="5">
        <v>0.44652777777777802</v>
      </c>
      <c r="Q6310" s="5">
        <v>0.452083333333333</v>
      </c>
      <c r="R6310">
        <v>26</v>
      </c>
      <c r="S6310" t="s">
        <v>55</v>
      </c>
      <c r="T6310">
        <v>1</v>
      </c>
      <c r="U6310">
        <v>6</v>
      </c>
      <c r="X6310" t="str">
        <f>VLOOKUP($S6310,Taxonomic!A:D,2,FALSE)</f>
        <v>blenniidae</v>
      </c>
      <c r="Y6310" t="str">
        <f>VLOOKUP(S6310,Taxonomic!A:D,3,FALSE)</f>
        <v>parablennius</v>
      </c>
      <c r="Z6310" t="str">
        <f>VLOOKUP(S6310,Taxonomic!A:D,4,FALSE)</f>
        <v>pilicornis</v>
      </c>
    </row>
    <row r="6311" spans="1:26" x14ac:dyDescent="0.2">
      <c r="A6311" t="s">
        <v>30</v>
      </c>
      <c r="B6311" t="s">
        <v>436</v>
      </c>
      <c r="C6311" t="s">
        <v>435</v>
      </c>
      <c r="D6311">
        <v>2022</v>
      </c>
      <c r="E6311">
        <v>2</v>
      </c>
      <c r="F6311" s="8">
        <v>19</v>
      </c>
      <c r="G6311" t="s">
        <v>455</v>
      </c>
      <c r="H6311" t="s">
        <v>151</v>
      </c>
      <c r="I6311">
        <f>VLOOKUP(B6311,Information_sites!D:E,2,FALSE)</f>
        <v>-24.105399999999999</v>
      </c>
      <c r="J6311">
        <f>VLOOKUP(B6311,Information_sites!D:F,3,FALSE)</f>
        <v>-45.702500000000001</v>
      </c>
      <c r="K6311">
        <v>5</v>
      </c>
      <c r="L6311">
        <f t="shared" si="2"/>
        <v>154</v>
      </c>
      <c r="M6311">
        <v>40</v>
      </c>
      <c r="N6311">
        <v>10</v>
      </c>
      <c r="O6311">
        <v>13</v>
      </c>
      <c r="P6311" s="5">
        <v>0.44652777777777802</v>
      </c>
      <c r="Q6311" s="5">
        <v>0.452083333333333</v>
      </c>
      <c r="R6311">
        <v>26</v>
      </c>
      <c r="S6311" t="s">
        <v>87</v>
      </c>
      <c r="T6311">
        <v>12</v>
      </c>
      <c r="U6311">
        <v>3</v>
      </c>
      <c r="X6311" t="str">
        <f>VLOOKUP($S6311,Taxonomic!A:D,2,FALSE)</f>
        <v>gobiidae</v>
      </c>
      <c r="Y6311" t="str">
        <f>VLOOKUP(S6311,Taxonomic!A:D,3,FALSE)</f>
        <v>coryphopterus</v>
      </c>
      <c r="Z6311" t="str">
        <f>VLOOKUP(S6311,Taxonomic!A:D,4,FALSE)</f>
        <v>spp</v>
      </c>
    </row>
    <row r="6312" spans="1:26" x14ac:dyDescent="0.2">
      <c r="A6312" t="s">
        <v>30</v>
      </c>
      <c r="B6312" t="s">
        <v>436</v>
      </c>
      <c r="C6312" t="s">
        <v>435</v>
      </c>
      <c r="D6312">
        <v>2022</v>
      </c>
      <c r="E6312">
        <v>2</v>
      </c>
      <c r="F6312" s="8">
        <v>19</v>
      </c>
      <c r="G6312" t="s">
        <v>455</v>
      </c>
      <c r="H6312" t="s">
        <v>151</v>
      </c>
      <c r="I6312">
        <f>VLOOKUP(B6312,Information_sites!D:E,2,FALSE)</f>
        <v>-24.105399999999999</v>
      </c>
      <c r="J6312">
        <f>VLOOKUP(B6312,Information_sites!D:F,3,FALSE)</f>
        <v>-45.702500000000001</v>
      </c>
      <c r="K6312">
        <v>5</v>
      </c>
      <c r="L6312">
        <f t="shared" si="2"/>
        <v>154</v>
      </c>
      <c r="M6312">
        <v>40</v>
      </c>
      <c r="N6312">
        <v>10</v>
      </c>
      <c r="O6312">
        <v>13</v>
      </c>
      <c r="P6312" s="5">
        <v>0.44652777777777802</v>
      </c>
      <c r="Q6312" s="5">
        <v>0.452083333333333</v>
      </c>
      <c r="R6312">
        <v>26</v>
      </c>
      <c r="S6312" t="s">
        <v>87</v>
      </c>
      <c r="T6312">
        <v>8</v>
      </c>
      <c r="U6312">
        <v>5</v>
      </c>
      <c r="X6312" t="str">
        <f>VLOOKUP($S6312,Taxonomic!A:D,2,FALSE)</f>
        <v>gobiidae</v>
      </c>
      <c r="Y6312" t="str">
        <f>VLOOKUP(S6312,Taxonomic!A:D,3,FALSE)</f>
        <v>coryphopterus</v>
      </c>
      <c r="Z6312" t="str">
        <f>VLOOKUP(S6312,Taxonomic!A:D,4,FALSE)</f>
        <v>spp</v>
      </c>
    </row>
    <row r="6313" spans="1:26" x14ac:dyDescent="0.2">
      <c r="A6313" t="s">
        <v>30</v>
      </c>
      <c r="B6313" t="s">
        <v>436</v>
      </c>
      <c r="C6313" t="s">
        <v>435</v>
      </c>
      <c r="D6313">
        <v>2022</v>
      </c>
      <c r="E6313">
        <v>2</v>
      </c>
      <c r="F6313" s="8">
        <v>19</v>
      </c>
      <c r="G6313" t="s">
        <v>455</v>
      </c>
      <c r="H6313" t="s">
        <v>151</v>
      </c>
      <c r="I6313">
        <f>VLOOKUP(B6313,Information_sites!D:E,2,FALSE)</f>
        <v>-24.105399999999999</v>
      </c>
      <c r="J6313">
        <f>VLOOKUP(B6313,Information_sites!D:F,3,FALSE)</f>
        <v>-45.702500000000001</v>
      </c>
      <c r="K6313">
        <v>5</v>
      </c>
      <c r="L6313">
        <f t="shared" si="2"/>
        <v>154</v>
      </c>
      <c r="M6313">
        <v>40</v>
      </c>
      <c r="N6313">
        <v>10</v>
      </c>
      <c r="O6313">
        <v>13</v>
      </c>
      <c r="P6313" s="5">
        <v>0.44652777777777802</v>
      </c>
      <c r="Q6313" s="5">
        <v>0.452083333333333</v>
      </c>
      <c r="R6313">
        <v>26</v>
      </c>
      <c r="S6313" t="s">
        <v>87</v>
      </c>
      <c r="T6313">
        <v>10</v>
      </c>
      <c r="U6313">
        <v>7</v>
      </c>
      <c r="X6313" t="str">
        <f>VLOOKUP($S6313,Taxonomic!A:D,2,FALSE)</f>
        <v>gobiidae</v>
      </c>
      <c r="Y6313" t="str">
        <f>VLOOKUP(S6313,Taxonomic!A:D,3,FALSE)</f>
        <v>coryphopterus</v>
      </c>
      <c r="Z6313" t="str">
        <f>VLOOKUP(S6313,Taxonomic!A:D,4,FALSE)</f>
        <v>spp</v>
      </c>
    </row>
    <row r="6314" spans="1:26" x14ac:dyDescent="0.2">
      <c r="A6314" t="s">
        <v>30</v>
      </c>
      <c r="B6314" t="s">
        <v>436</v>
      </c>
      <c r="C6314" t="s">
        <v>435</v>
      </c>
      <c r="D6314">
        <v>2022</v>
      </c>
      <c r="E6314">
        <v>2</v>
      </c>
      <c r="F6314" s="8">
        <v>19</v>
      </c>
      <c r="G6314" t="s">
        <v>455</v>
      </c>
      <c r="H6314" t="s">
        <v>151</v>
      </c>
      <c r="I6314">
        <f>VLOOKUP(B6314,Information_sites!D:E,2,FALSE)</f>
        <v>-24.105399999999999</v>
      </c>
      <c r="J6314">
        <f>VLOOKUP(B6314,Information_sites!D:F,3,FALSE)</f>
        <v>-45.702500000000001</v>
      </c>
      <c r="K6314">
        <v>6</v>
      </c>
      <c r="L6314">
        <f t="shared" si="2"/>
        <v>155</v>
      </c>
      <c r="M6314">
        <v>40</v>
      </c>
      <c r="N6314">
        <v>10.6</v>
      </c>
      <c r="O6314">
        <v>13</v>
      </c>
      <c r="P6314" s="5">
        <v>0.452777777777778</v>
      </c>
      <c r="Q6314" s="5">
        <v>0.45763888888888898</v>
      </c>
      <c r="R6314">
        <v>26</v>
      </c>
      <c r="S6314" t="s">
        <v>50</v>
      </c>
      <c r="T6314">
        <v>1</v>
      </c>
      <c r="U6314">
        <v>36</v>
      </c>
      <c r="X6314" t="str">
        <f>VLOOKUP($S6314,Taxonomic!A:D,2,FALSE)</f>
        <v>haemulidae</v>
      </c>
      <c r="Y6314" t="str">
        <f>VLOOKUP(S6314,Taxonomic!A:D,3,FALSE)</f>
        <v>anisotremus</v>
      </c>
      <c r="Z6314" t="str">
        <f>VLOOKUP(S6314,Taxonomic!A:D,4,FALSE)</f>
        <v>virginicus</v>
      </c>
    </row>
    <row r="6315" spans="1:26" x14ac:dyDescent="0.2">
      <c r="A6315" t="s">
        <v>30</v>
      </c>
      <c r="B6315" t="s">
        <v>436</v>
      </c>
      <c r="C6315" t="s">
        <v>435</v>
      </c>
      <c r="D6315">
        <v>2022</v>
      </c>
      <c r="E6315">
        <v>2</v>
      </c>
      <c r="F6315" s="8">
        <v>19</v>
      </c>
      <c r="G6315" t="s">
        <v>455</v>
      </c>
      <c r="H6315" t="s">
        <v>151</v>
      </c>
      <c r="I6315">
        <f>VLOOKUP(B6315,Information_sites!D:E,2,FALSE)</f>
        <v>-24.105399999999999</v>
      </c>
      <c r="J6315">
        <f>VLOOKUP(B6315,Information_sites!D:F,3,FALSE)</f>
        <v>-45.702500000000001</v>
      </c>
      <c r="K6315">
        <v>6</v>
      </c>
      <c r="L6315">
        <f t="shared" si="2"/>
        <v>155</v>
      </c>
      <c r="M6315">
        <v>40</v>
      </c>
      <c r="N6315">
        <v>10.6</v>
      </c>
      <c r="O6315">
        <v>13</v>
      </c>
      <c r="P6315" s="5">
        <v>0.452777777777778</v>
      </c>
      <c r="Q6315" s="5">
        <v>0.45763888888888898</v>
      </c>
      <c r="R6315">
        <v>26</v>
      </c>
      <c r="S6315" t="s">
        <v>127</v>
      </c>
      <c r="T6315">
        <v>1</v>
      </c>
      <c r="U6315">
        <v>30</v>
      </c>
      <c r="X6315" t="str">
        <f>VLOOKUP($S6315,Taxonomic!A:D,2,FALSE)</f>
        <v>malacanthidae</v>
      </c>
      <c r="Y6315" t="str">
        <f>VLOOKUP(S6315,Taxonomic!A:D,3,FALSE)</f>
        <v>malacanthus</v>
      </c>
      <c r="Z6315" t="str">
        <f>VLOOKUP(S6315,Taxonomic!A:D,4,FALSE)</f>
        <v>plumieri</v>
      </c>
    </row>
    <row r="6316" spans="1:26" x14ac:dyDescent="0.2">
      <c r="A6316" t="s">
        <v>30</v>
      </c>
      <c r="B6316" t="s">
        <v>436</v>
      </c>
      <c r="C6316" t="s">
        <v>435</v>
      </c>
      <c r="D6316">
        <v>2022</v>
      </c>
      <c r="E6316">
        <v>2</v>
      </c>
      <c r="F6316" s="8">
        <v>19</v>
      </c>
      <c r="G6316" t="s">
        <v>455</v>
      </c>
      <c r="H6316" t="s">
        <v>151</v>
      </c>
      <c r="I6316">
        <f>VLOOKUP(B6316,Information_sites!D:E,2,FALSE)</f>
        <v>-24.105399999999999</v>
      </c>
      <c r="J6316">
        <f>VLOOKUP(B6316,Information_sites!D:F,3,FALSE)</f>
        <v>-45.702500000000001</v>
      </c>
      <c r="K6316">
        <v>6</v>
      </c>
      <c r="L6316">
        <f t="shared" si="2"/>
        <v>155</v>
      </c>
      <c r="M6316">
        <v>40</v>
      </c>
      <c r="N6316">
        <v>10.6</v>
      </c>
      <c r="O6316">
        <v>13</v>
      </c>
      <c r="P6316" s="5">
        <v>0.452777777777778</v>
      </c>
      <c r="Q6316" s="5">
        <v>0.45763888888888898</v>
      </c>
      <c r="R6316">
        <v>26</v>
      </c>
      <c r="S6316" t="s">
        <v>41</v>
      </c>
      <c r="T6316">
        <v>1</v>
      </c>
      <c r="U6316">
        <v>22</v>
      </c>
      <c r="X6316" t="str">
        <f>VLOOKUP($S6316,Taxonomic!A:D,2,FALSE)</f>
        <v>holocentridae</v>
      </c>
      <c r="Y6316" t="str">
        <f>VLOOKUP(S6316,Taxonomic!A:D,3,FALSE)</f>
        <v>holocentrus</v>
      </c>
      <c r="Z6316" t="str">
        <f>VLOOKUP(S6316,Taxonomic!A:D,4,FALSE)</f>
        <v>adscensionis</v>
      </c>
    </row>
    <row r="6317" spans="1:26" x14ac:dyDescent="0.2">
      <c r="A6317" t="s">
        <v>30</v>
      </c>
      <c r="B6317" t="s">
        <v>436</v>
      </c>
      <c r="C6317" t="s">
        <v>435</v>
      </c>
      <c r="D6317">
        <v>2022</v>
      </c>
      <c r="E6317">
        <v>2</v>
      </c>
      <c r="F6317" s="8">
        <v>19</v>
      </c>
      <c r="G6317" t="s">
        <v>455</v>
      </c>
      <c r="H6317" t="s">
        <v>151</v>
      </c>
      <c r="I6317">
        <f>VLOOKUP(B6317,Information_sites!D:E,2,FALSE)</f>
        <v>-24.105399999999999</v>
      </c>
      <c r="J6317">
        <f>VLOOKUP(B6317,Information_sites!D:F,3,FALSE)</f>
        <v>-45.702500000000001</v>
      </c>
      <c r="K6317">
        <v>6</v>
      </c>
      <c r="L6317">
        <f t="shared" si="2"/>
        <v>155</v>
      </c>
      <c r="M6317">
        <v>40</v>
      </c>
      <c r="N6317">
        <v>10.6</v>
      </c>
      <c r="O6317">
        <v>13</v>
      </c>
      <c r="P6317" s="5">
        <v>0.452777777777778</v>
      </c>
      <c r="Q6317" s="5">
        <v>0.45763888888888898</v>
      </c>
      <c r="R6317">
        <v>26</v>
      </c>
      <c r="S6317" t="s">
        <v>41</v>
      </c>
      <c r="T6317">
        <v>1</v>
      </c>
      <c r="U6317">
        <v>35</v>
      </c>
      <c r="X6317" t="str">
        <f>VLOOKUP($S6317,Taxonomic!A:D,2,FALSE)</f>
        <v>holocentridae</v>
      </c>
      <c r="Y6317" t="str">
        <f>VLOOKUP(S6317,Taxonomic!A:D,3,FALSE)</f>
        <v>holocentrus</v>
      </c>
      <c r="Z6317" t="str">
        <f>VLOOKUP(S6317,Taxonomic!A:D,4,FALSE)</f>
        <v>adscensionis</v>
      </c>
    </row>
    <row r="6318" spans="1:26" x14ac:dyDescent="0.2">
      <c r="A6318" t="s">
        <v>30</v>
      </c>
      <c r="B6318" t="s">
        <v>436</v>
      </c>
      <c r="C6318" t="s">
        <v>435</v>
      </c>
      <c r="D6318">
        <v>2022</v>
      </c>
      <c r="E6318">
        <v>2</v>
      </c>
      <c r="F6318" s="8">
        <v>19</v>
      </c>
      <c r="G6318" t="s">
        <v>455</v>
      </c>
      <c r="H6318" t="s">
        <v>151</v>
      </c>
      <c r="I6318">
        <f>VLOOKUP(B6318,Information_sites!D:E,2,FALSE)</f>
        <v>-24.105399999999999</v>
      </c>
      <c r="J6318">
        <f>VLOOKUP(B6318,Information_sites!D:F,3,FALSE)</f>
        <v>-45.702500000000001</v>
      </c>
      <c r="K6318">
        <v>6</v>
      </c>
      <c r="L6318">
        <f t="shared" si="2"/>
        <v>155</v>
      </c>
      <c r="M6318">
        <v>40</v>
      </c>
      <c r="N6318">
        <v>10.6</v>
      </c>
      <c r="O6318">
        <v>13</v>
      </c>
      <c r="P6318" s="5">
        <v>0.452777777777778</v>
      </c>
      <c r="Q6318" s="5">
        <v>0.45763888888888898</v>
      </c>
      <c r="R6318">
        <v>26</v>
      </c>
      <c r="S6318" t="s">
        <v>39</v>
      </c>
      <c r="T6318">
        <v>34</v>
      </c>
      <c r="U6318">
        <v>15</v>
      </c>
      <c r="X6318" t="str">
        <f>VLOOKUP($S6318,Taxonomic!A:D,2,FALSE)</f>
        <v>haemulidae</v>
      </c>
      <c r="Y6318" t="str">
        <f>VLOOKUP(S6318,Taxonomic!A:D,3,FALSE)</f>
        <v>haemulon</v>
      </c>
      <c r="Z6318" t="str">
        <f>VLOOKUP(S6318,Taxonomic!A:D,4,FALSE)</f>
        <v>aurolineatum</v>
      </c>
    </row>
    <row r="6319" spans="1:26" x14ac:dyDescent="0.2">
      <c r="A6319" t="s">
        <v>30</v>
      </c>
      <c r="B6319" t="s">
        <v>436</v>
      </c>
      <c r="C6319" t="s">
        <v>435</v>
      </c>
      <c r="D6319">
        <v>2022</v>
      </c>
      <c r="E6319">
        <v>2</v>
      </c>
      <c r="F6319" s="8">
        <v>19</v>
      </c>
      <c r="G6319" t="s">
        <v>455</v>
      </c>
      <c r="H6319" t="s">
        <v>151</v>
      </c>
      <c r="I6319">
        <f>VLOOKUP(B6319,Information_sites!D:E,2,FALSE)</f>
        <v>-24.105399999999999</v>
      </c>
      <c r="J6319">
        <f>VLOOKUP(B6319,Information_sites!D:F,3,FALSE)</f>
        <v>-45.702500000000001</v>
      </c>
      <c r="K6319">
        <v>6</v>
      </c>
      <c r="L6319">
        <f t="shared" si="2"/>
        <v>155</v>
      </c>
      <c r="M6319">
        <v>40</v>
      </c>
      <c r="N6319">
        <v>10.6</v>
      </c>
      <c r="O6319">
        <v>13</v>
      </c>
      <c r="P6319" s="5">
        <v>0.452777777777778</v>
      </c>
      <c r="Q6319" s="5">
        <v>0.45763888888888898</v>
      </c>
      <c r="R6319">
        <v>26</v>
      </c>
      <c r="S6319" t="s">
        <v>39</v>
      </c>
      <c r="T6319">
        <v>56</v>
      </c>
      <c r="U6319">
        <v>20</v>
      </c>
      <c r="X6319" t="str">
        <f>VLOOKUP($S6319,Taxonomic!A:D,2,FALSE)</f>
        <v>haemulidae</v>
      </c>
      <c r="Y6319" t="str">
        <f>VLOOKUP(S6319,Taxonomic!A:D,3,FALSE)</f>
        <v>haemulon</v>
      </c>
      <c r="Z6319" t="str">
        <f>VLOOKUP(S6319,Taxonomic!A:D,4,FALSE)</f>
        <v>aurolineatum</v>
      </c>
    </row>
    <row r="6320" spans="1:26" x14ac:dyDescent="0.2">
      <c r="A6320" t="s">
        <v>30</v>
      </c>
      <c r="B6320" t="s">
        <v>436</v>
      </c>
      <c r="C6320" t="s">
        <v>435</v>
      </c>
      <c r="D6320">
        <v>2022</v>
      </c>
      <c r="E6320">
        <v>2</v>
      </c>
      <c r="F6320" s="8">
        <v>19</v>
      </c>
      <c r="G6320" t="s">
        <v>455</v>
      </c>
      <c r="H6320" t="s">
        <v>151</v>
      </c>
      <c r="I6320">
        <f>VLOOKUP(B6320,Information_sites!D:E,2,FALSE)</f>
        <v>-24.105399999999999</v>
      </c>
      <c r="J6320">
        <f>VLOOKUP(B6320,Information_sites!D:F,3,FALSE)</f>
        <v>-45.702500000000001</v>
      </c>
      <c r="K6320">
        <v>6</v>
      </c>
      <c r="L6320">
        <f t="shared" si="2"/>
        <v>155</v>
      </c>
      <c r="M6320">
        <v>40</v>
      </c>
      <c r="N6320">
        <v>10.6</v>
      </c>
      <c r="O6320">
        <v>13</v>
      </c>
      <c r="P6320" s="5">
        <v>0.452777777777778</v>
      </c>
      <c r="Q6320" s="5">
        <v>0.45763888888888898</v>
      </c>
      <c r="R6320">
        <v>26</v>
      </c>
      <c r="S6320" t="s">
        <v>39</v>
      </c>
      <c r="T6320">
        <v>8</v>
      </c>
      <c r="U6320">
        <v>23</v>
      </c>
      <c r="X6320" t="str">
        <f>VLOOKUP($S6320,Taxonomic!A:D,2,FALSE)</f>
        <v>haemulidae</v>
      </c>
      <c r="Y6320" t="str">
        <f>VLOOKUP(S6320,Taxonomic!A:D,3,FALSE)</f>
        <v>haemulon</v>
      </c>
      <c r="Z6320" t="str">
        <f>VLOOKUP(S6320,Taxonomic!A:D,4,FALSE)</f>
        <v>aurolineatum</v>
      </c>
    </row>
    <row r="6321" spans="1:26" x14ac:dyDescent="0.2">
      <c r="A6321" t="s">
        <v>30</v>
      </c>
      <c r="B6321" t="s">
        <v>436</v>
      </c>
      <c r="C6321" t="s">
        <v>435</v>
      </c>
      <c r="D6321">
        <v>2022</v>
      </c>
      <c r="E6321">
        <v>2</v>
      </c>
      <c r="F6321" s="8">
        <v>19</v>
      </c>
      <c r="G6321" t="s">
        <v>455</v>
      </c>
      <c r="H6321" t="s">
        <v>151</v>
      </c>
      <c r="I6321">
        <f>VLOOKUP(B6321,Information_sites!D:E,2,FALSE)</f>
        <v>-24.105399999999999</v>
      </c>
      <c r="J6321">
        <f>VLOOKUP(B6321,Information_sites!D:F,3,FALSE)</f>
        <v>-45.702500000000001</v>
      </c>
      <c r="K6321">
        <v>6</v>
      </c>
      <c r="L6321">
        <f t="shared" si="2"/>
        <v>155</v>
      </c>
      <c r="M6321">
        <v>40</v>
      </c>
      <c r="N6321">
        <v>10.6</v>
      </c>
      <c r="O6321">
        <v>13</v>
      </c>
      <c r="P6321" s="5">
        <v>0.452777777777778</v>
      </c>
      <c r="Q6321" s="5">
        <v>0.45763888888888898</v>
      </c>
      <c r="R6321">
        <v>26</v>
      </c>
      <c r="S6321" t="s">
        <v>125</v>
      </c>
      <c r="T6321">
        <v>1</v>
      </c>
      <c r="U6321">
        <v>15</v>
      </c>
      <c r="X6321" t="str">
        <f>VLOOKUP($S6321,Taxonomic!A:D,2,FALSE)</f>
        <v>mullidae</v>
      </c>
      <c r="Y6321" t="str">
        <f>VLOOKUP(S6321,Taxonomic!A:D,3,FALSE)</f>
        <v>pseudupeneus</v>
      </c>
      <c r="Z6321" t="str">
        <f>VLOOKUP(S6321,Taxonomic!A:D,4,FALSE)</f>
        <v>maculatus</v>
      </c>
    </row>
    <row r="6322" spans="1:26" x14ac:dyDescent="0.2">
      <c r="A6322" t="s">
        <v>30</v>
      </c>
      <c r="B6322" t="s">
        <v>436</v>
      </c>
      <c r="C6322" t="s">
        <v>435</v>
      </c>
      <c r="D6322">
        <v>2022</v>
      </c>
      <c r="E6322">
        <v>2</v>
      </c>
      <c r="F6322" s="8">
        <v>19</v>
      </c>
      <c r="G6322" t="s">
        <v>455</v>
      </c>
      <c r="H6322" t="s">
        <v>151</v>
      </c>
      <c r="I6322">
        <f>VLOOKUP(B6322,Information_sites!D:E,2,FALSE)</f>
        <v>-24.105399999999999</v>
      </c>
      <c r="J6322">
        <f>VLOOKUP(B6322,Information_sites!D:F,3,FALSE)</f>
        <v>-45.702500000000001</v>
      </c>
      <c r="K6322">
        <v>6</v>
      </c>
      <c r="L6322">
        <f t="shared" si="2"/>
        <v>155</v>
      </c>
      <c r="M6322">
        <v>40</v>
      </c>
      <c r="N6322">
        <v>10.6</v>
      </c>
      <c r="O6322">
        <v>13</v>
      </c>
      <c r="P6322" s="5">
        <v>0.452777777777778</v>
      </c>
      <c r="Q6322" s="5">
        <v>0.45763888888888898</v>
      </c>
      <c r="R6322">
        <v>26</v>
      </c>
      <c r="S6322" t="s">
        <v>125</v>
      </c>
      <c r="T6322">
        <v>1</v>
      </c>
      <c r="U6322">
        <v>18</v>
      </c>
      <c r="X6322" t="str">
        <f>VLOOKUP($S6322,Taxonomic!A:D,2,FALSE)</f>
        <v>mullidae</v>
      </c>
      <c r="Y6322" t="str">
        <f>VLOOKUP(S6322,Taxonomic!A:D,3,FALSE)</f>
        <v>pseudupeneus</v>
      </c>
      <c r="Z6322" t="str">
        <f>VLOOKUP(S6322,Taxonomic!A:D,4,FALSE)</f>
        <v>maculatus</v>
      </c>
    </row>
    <row r="6323" spans="1:26" x14ac:dyDescent="0.2">
      <c r="A6323" t="s">
        <v>30</v>
      </c>
      <c r="B6323" t="s">
        <v>436</v>
      </c>
      <c r="C6323" t="s">
        <v>435</v>
      </c>
      <c r="D6323">
        <v>2022</v>
      </c>
      <c r="E6323">
        <v>2</v>
      </c>
      <c r="F6323" s="8">
        <v>19</v>
      </c>
      <c r="G6323" t="s">
        <v>455</v>
      </c>
      <c r="H6323" t="s">
        <v>151</v>
      </c>
      <c r="I6323">
        <f>VLOOKUP(B6323,Information_sites!D:E,2,FALSE)</f>
        <v>-24.105399999999999</v>
      </c>
      <c r="J6323">
        <f>VLOOKUP(B6323,Information_sites!D:F,3,FALSE)</f>
        <v>-45.702500000000001</v>
      </c>
      <c r="K6323">
        <v>6</v>
      </c>
      <c r="L6323">
        <f t="shared" si="2"/>
        <v>155</v>
      </c>
      <c r="M6323">
        <v>40</v>
      </c>
      <c r="N6323">
        <v>10.6</v>
      </c>
      <c r="O6323">
        <v>13</v>
      </c>
      <c r="P6323" s="5">
        <v>0.452777777777778</v>
      </c>
      <c r="Q6323" s="5">
        <v>0.45763888888888898</v>
      </c>
      <c r="R6323">
        <v>26</v>
      </c>
      <c r="S6323" t="s">
        <v>33</v>
      </c>
      <c r="T6323">
        <v>2</v>
      </c>
      <c r="U6323">
        <v>15</v>
      </c>
      <c r="X6323" t="str">
        <f>VLOOKUP($S6323,Taxonomic!A:D,2,FALSE)</f>
        <v>pomacentridae</v>
      </c>
      <c r="Y6323" t="str">
        <f>VLOOKUP(S6323,Taxonomic!A:D,3,FALSE)</f>
        <v>abudefduf</v>
      </c>
      <c r="Z6323" t="str">
        <f>VLOOKUP(S6323,Taxonomic!A:D,4,FALSE)</f>
        <v>saxatilis</v>
      </c>
    </row>
    <row r="6324" spans="1:26" x14ac:dyDescent="0.2">
      <c r="A6324" t="s">
        <v>30</v>
      </c>
      <c r="B6324" t="s">
        <v>436</v>
      </c>
      <c r="C6324" t="s">
        <v>435</v>
      </c>
      <c r="D6324">
        <v>2022</v>
      </c>
      <c r="E6324">
        <v>2</v>
      </c>
      <c r="F6324" s="8">
        <v>19</v>
      </c>
      <c r="G6324" t="s">
        <v>455</v>
      </c>
      <c r="H6324" t="s">
        <v>151</v>
      </c>
      <c r="I6324">
        <f>VLOOKUP(B6324,Information_sites!D:E,2,FALSE)</f>
        <v>-24.105399999999999</v>
      </c>
      <c r="J6324">
        <f>VLOOKUP(B6324,Information_sites!D:F,3,FALSE)</f>
        <v>-45.702500000000001</v>
      </c>
      <c r="K6324">
        <v>6</v>
      </c>
      <c r="L6324">
        <f t="shared" si="2"/>
        <v>155</v>
      </c>
      <c r="M6324">
        <v>40</v>
      </c>
      <c r="N6324">
        <v>10.6</v>
      </c>
      <c r="O6324">
        <v>13</v>
      </c>
      <c r="P6324" s="5">
        <v>0.452777777777778</v>
      </c>
      <c r="Q6324" s="5">
        <v>0.45763888888888898</v>
      </c>
      <c r="R6324">
        <v>26</v>
      </c>
      <c r="S6324" t="s">
        <v>148</v>
      </c>
      <c r="T6324">
        <v>1</v>
      </c>
      <c r="U6324">
        <v>17</v>
      </c>
      <c r="X6324" t="str">
        <f>VLOOKUP($S6324,Taxonomic!A:D,2,FALSE)</f>
        <v>monacanthidae</v>
      </c>
      <c r="Y6324" t="str">
        <f>VLOOKUP(S6324,Taxonomic!A:D,3,FALSE)</f>
        <v>cantherhines</v>
      </c>
      <c r="Z6324" t="str">
        <f>VLOOKUP(S6324,Taxonomic!A:D,4,FALSE)</f>
        <v>pullus</v>
      </c>
    </row>
    <row r="6325" spans="1:26" x14ac:dyDescent="0.2">
      <c r="A6325" t="s">
        <v>30</v>
      </c>
      <c r="B6325" t="s">
        <v>436</v>
      </c>
      <c r="C6325" t="s">
        <v>435</v>
      </c>
      <c r="D6325">
        <v>2022</v>
      </c>
      <c r="E6325">
        <v>2</v>
      </c>
      <c r="F6325" s="8">
        <v>19</v>
      </c>
      <c r="G6325" t="s">
        <v>455</v>
      </c>
      <c r="H6325" t="s">
        <v>151</v>
      </c>
      <c r="I6325">
        <f>VLOOKUP(B6325,Information_sites!D:E,2,FALSE)</f>
        <v>-24.105399999999999</v>
      </c>
      <c r="J6325">
        <f>VLOOKUP(B6325,Information_sites!D:F,3,FALSE)</f>
        <v>-45.702500000000001</v>
      </c>
      <c r="K6325">
        <v>6</v>
      </c>
      <c r="L6325">
        <f t="shared" si="2"/>
        <v>155</v>
      </c>
      <c r="M6325">
        <v>40</v>
      </c>
      <c r="N6325">
        <v>10.6</v>
      </c>
      <c r="O6325">
        <v>13</v>
      </c>
      <c r="P6325" s="5">
        <v>0.452777777777778</v>
      </c>
      <c r="Q6325" s="5">
        <v>0.45763888888888898</v>
      </c>
      <c r="R6325">
        <v>26</v>
      </c>
      <c r="S6325" t="s">
        <v>107</v>
      </c>
      <c r="T6325">
        <v>5</v>
      </c>
      <c r="U6325">
        <v>3</v>
      </c>
      <c r="X6325" t="str">
        <f>VLOOKUP($S6325,Taxonomic!A:D,2,FALSE)</f>
        <v>sciaenidae</v>
      </c>
      <c r="Y6325" t="str">
        <f>VLOOKUP(S6325,Taxonomic!A:D,3,FALSE)</f>
        <v>pareques</v>
      </c>
      <c r="Z6325" t="str">
        <f>VLOOKUP(S6325,Taxonomic!A:D,4,FALSE)</f>
        <v>acuminatus</v>
      </c>
    </row>
    <row r="6326" spans="1:26" x14ac:dyDescent="0.2">
      <c r="A6326" t="s">
        <v>30</v>
      </c>
      <c r="B6326" t="s">
        <v>436</v>
      </c>
      <c r="C6326" t="s">
        <v>435</v>
      </c>
      <c r="D6326">
        <v>2022</v>
      </c>
      <c r="E6326">
        <v>2</v>
      </c>
      <c r="F6326" s="8">
        <v>19</v>
      </c>
      <c r="G6326" t="s">
        <v>455</v>
      </c>
      <c r="H6326" t="s">
        <v>151</v>
      </c>
      <c r="I6326">
        <f>VLOOKUP(B6326,Information_sites!D:E,2,FALSE)</f>
        <v>-24.105399999999999</v>
      </c>
      <c r="J6326">
        <f>VLOOKUP(B6326,Information_sites!D:F,3,FALSE)</f>
        <v>-45.702500000000001</v>
      </c>
      <c r="K6326">
        <v>6</v>
      </c>
      <c r="L6326">
        <f t="shared" si="2"/>
        <v>155</v>
      </c>
      <c r="M6326">
        <v>40</v>
      </c>
      <c r="N6326">
        <v>10.6</v>
      </c>
      <c r="O6326">
        <v>13</v>
      </c>
      <c r="P6326" s="5">
        <v>0.452777777777778</v>
      </c>
      <c r="Q6326" s="5">
        <v>0.45763888888888898</v>
      </c>
      <c r="R6326">
        <v>26</v>
      </c>
      <c r="S6326" t="s">
        <v>75</v>
      </c>
      <c r="T6326">
        <v>1</v>
      </c>
      <c r="U6326">
        <v>23</v>
      </c>
      <c r="X6326" t="str">
        <f>VLOOKUP($S6326,Taxonomic!A:D,2,FALSE)</f>
        <v>labridae</v>
      </c>
      <c r="Y6326" t="str">
        <f>VLOOKUP(S6326,Taxonomic!A:D,3,FALSE)</f>
        <v>halichoeres</v>
      </c>
      <c r="Z6326" t="str">
        <f>VLOOKUP(S6326,Taxonomic!A:D,4,FALSE)</f>
        <v>brasiliensis</v>
      </c>
    </row>
    <row r="6327" spans="1:26" x14ac:dyDescent="0.2">
      <c r="A6327" t="s">
        <v>30</v>
      </c>
      <c r="B6327" t="s">
        <v>436</v>
      </c>
      <c r="C6327" t="s">
        <v>435</v>
      </c>
      <c r="D6327">
        <v>2022</v>
      </c>
      <c r="E6327">
        <v>2</v>
      </c>
      <c r="F6327" s="8">
        <v>19</v>
      </c>
      <c r="G6327" t="s">
        <v>455</v>
      </c>
      <c r="H6327" t="s">
        <v>151</v>
      </c>
      <c r="I6327">
        <f>VLOOKUP(B6327,Information_sites!D:E,2,FALSE)</f>
        <v>-24.105399999999999</v>
      </c>
      <c r="J6327">
        <f>VLOOKUP(B6327,Information_sites!D:F,3,FALSE)</f>
        <v>-45.702500000000001</v>
      </c>
      <c r="K6327">
        <v>6</v>
      </c>
      <c r="L6327">
        <f t="shared" si="2"/>
        <v>155</v>
      </c>
      <c r="M6327">
        <v>40</v>
      </c>
      <c r="N6327">
        <v>10.6</v>
      </c>
      <c r="O6327">
        <v>13</v>
      </c>
      <c r="P6327" s="5">
        <v>0.452777777777778</v>
      </c>
      <c r="Q6327" s="5">
        <v>0.45763888888888898</v>
      </c>
      <c r="R6327">
        <v>26</v>
      </c>
      <c r="S6327" t="s">
        <v>98</v>
      </c>
      <c r="T6327">
        <v>1</v>
      </c>
      <c r="U6327">
        <v>6</v>
      </c>
      <c r="X6327" t="str">
        <f>VLOOKUP($S6327,Taxonomic!A:D,2,FALSE)</f>
        <v>serranidae</v>
      </c>
      <c r="Y6327" t="str">
        <f>VLOOKUP(S6327,Taxonomic!A:D,3,FALSE)</f>
        <v>serranus</v>
      </c>
      <c r="Z6327" t="str">
        <f>VLOOKUP(S6327,Taxonomic!A:D,4,FALSE)</f>
        <v>baldwini</v>
      </c>
    </row>
    <row r="6328" spans="1:26" x14ac:dyDescent="0.2">
      <c r="A6328" t="s">
        <v>30</v>
      </c>
      <c r="B6328" t="s">
        <v>436</v>
      </c>
      <c r="C6328" t="s">
        <v>435</v>
      </c>
      <c r="D6328">
        <v>2022</v>
      </c>
      <c r="E6328">
        <v>2</v>
      </c>
      <c r="F6328" s="8">
        <v>19</v>
      </c>
      <c r="G6328" t="s">
        <v>455</v>
      </c>
      <c r="H6328" t="s">
        <v>151</v>
      </c>
      <c r="I6328">
        <f>VLOOKUP(B6328,Information_sites!D:E,2,FALSE)</f>
        <v>-24.105399999999999</v>
      </c>
      <c r="J6328">
        <f>VLOOKUP(B6328,Information_sites!D:F,3,FALSE)</f>
        <v>-45.702500000000001</v>
      </c>
      <c r="K6328">
        <v>6</v>
      </c>
      <c r="L6328">
        <f t="shared" si="2"/>
        <v>155</v>
      </c>
      <c r="M6328">
        <v>40</v>
      </c>
      <c r="N6328">
        <v>10.6</v>
      </c>
      <c r="O6328">
        <v>13</v>
      </c>
      <c r="P6328" s="5">
        <v>0.452777777777778</v>
      </c>
      <c r="Q6328" s="5">
        <v>0.45763888888888898</v>
      </c>
      <c r="R6328">
        <v>26</v>
      </c>
      <c r="S6328" t="s">
        <v>65</v>
      </c>
      <c r="T6328">
        <v>1</v>
      </c>
      <c r="U6328">
        <v>3</v>
      </c>
      <c r="X6328" t="str">
        <f>VLOOKUP($S6328,Taxonomic!A:D,2,FALSE)</f>
        <v>gobiidae</v>
      </c>
      <c r="Y6328" t="str">
        <f>VLOOKUP(S6328,Taxonomic!A:D,3,FALSE)</f>
        <v>elacatinus</v>
      </c>
      <c r="Z6328" t="str">
        <f>VLOOKUP(S6328,Taxonomic!A:D,4,FALSE)</f>
        <v>figaro</v>
      </c>
    </row>
    <row r="6329" spans="1:26" x14ac:dyDescent="0.2">
      <c r="A6329" t="s">
        <v>30</v>
      </c>
      <c r="B6329" t="s">
        <v>436</v>
      </c>
      <c r="C6329" t="s">
        <v>435</v>
      </c>
      <c r="D6329">
        <v>2022</v>
      </c>
      <c r="E6329">
        <v>2</v>
      </c>
      <c r="F6329" s="8">
        <v>19</v>
      </c>
      <c r="G6329" t="s">
        <v>455</v>
      </c>
      <c r="H6329" t="s">
        <v>151</v>
      </c>
      <c r="I6329">
        <f>VLOOKUP(B6329,Information_sites!D:E,2,FALSE)</f>
        <v>-24.105399999999999</v>
      </c>
      <c r="J6329">
        <f>VLOOKUP(B6329,Information_sites!D:F,3,FALSE)</f>
        <v>-45.702500000000001</v>
      </c>
      <c r="K6329">
        <v>6</v>
      </c>
      <c r="L6329">
        <f t="shared" si="2"/>
        <v>155</v>
      </c>
      <c r="M6329">
        <v>40</v>
      </c>
      <c r="N6329">
        <v>10.6</v>
      </c>
      <c r="O6329">
        <v>13</v>
      </c>
      <c r="P6329" s="5">
        <v>0.452777777777778</v>
      </c>
      <c r="Q6329" s="5">
        <v>0.45763888888888898</v>
      </c>
      <c r="R6329">
        <v>26</v>
      </c>
      <c r="S6329" t="s">
        <v>65</v>
      </c>
      <c r="T6329">
        <v>1</v>
      </c>
      <c r="U6329">
        <v>4</v>
      </c>
      <c r="X6329" t="str">
        <f>VLOOKUP($S6329,Taxonomic!A:D,2,FALSE)</f>
        <v>gobiidae</v>
      </c>
      <c r="Y6329" t="str">
        <f>VLOOKUP(S6329,Taxonomic!A:D,3,FALSE)</f>
        <v>elacatinus</v>
      </c>
      <c r="Z6329" t="str">
        <f>VLOOKUP(S6329,Taxonomic!A:D,4,FALSE)</f>
        <v>figaro</v>
      </c>
    </row>
    <row r="6330" spans="1:26" x14ac:dyDescent="0.2">
      <c r="A6330" t="s">
        <v>30</v>
      </c>
      <c r="B6330" t="s">
        <v>436</v>
      </c>
      <c r="C6330" t="s">
        <v>435</v>
      </c>
      <c r="D6330">
        <v>2022</v>
      </c>
      <c r="E6330">
        <v>2</v>
      </c>
      <c r="F6330" s="8">
        <v>19</v>
      </c>
      <c r="G6330" t="s">
        <v>455</v>
      </c>
      <c r="H6330" t="s">
        <v>151</v>
      </c>
      <c r="I6330">
        <f>VLOOKUP(B6330,Information_sites!D:E,2,FALSE)</f>
        <v>-24.105399999999999</v>
      </c>
      <c r="J6330">
        <f>VLOOKUP(B6330,Information_sites!D:F,3,FALSE)</f>
        <v>-45.702500000000001</v>
      </c>
      <c r="K6330">
        <v>6</v>
      </c>
      <c r="L6330">
        <f t="shared" si="2"/>
        <v>155</v>
      </c>
      <c r="M6330">
        <v>40</v>
      </c>
      <c r="N6330">
        <v>10.6</v>
      </c>
      <c r="O6330">
        <v>13</v>
      </c>
      <c r="P6330" s="5">
        <v>0.452777777777778</v>
      </c>
      <c r="Q6330" s="5">
        <v>0.45763888888888898</v>
      </c>
      <c r="R6330">
        <v>26</v>
      </c>
      <c r="S6330" t="s">
        <v>87</v>
      </c>
      <c r="T6330">
        <v>17</v>
      </c>
      <c r="U6330">
        <v>3</v>
      </c>
      <c r="X6330" t="str">
        <f>VLOOKUP($S6330,Taxonomic!A:D,2,FALSE)</f>
        <v>gobiidae</v>
      </c>
      <c r="Y6330" t="str">
        <f>VLOOKUP(S6330,Taxonomic!A:D,3,FALSE)</f>
        <v>coryphopterus</v>
      </c>
      <c r="Z6330" t="str">
        <f>VLOOKUP(S6330,Taxonomic!A:D,4,FALSE)</f>
        <v>spp</v>
      </c>
    </row>
    <row r="6331" spans="1:26" x14ac:dyDescent="0.2">
      <c r="A6331" t="s">
        <v>30</v>
      </c>
      <c r="B6331" t="s">
        <v>436</v>
      </c>
      <c r="C6331" t="s">
        <v>435</v>
      </c>
      <c r="D6331">
        <v>2022</v>
      </c>
      <c r="E6331">
        <v>2</v>
      </c>
      <c r="F6331" s="8">
        <v>19</v>
      </c>
      <c r="G6331" t="s">
        <v>455</v>
      </c>
      <c r="H6331" t="s">
        <v>151</v>
      </c>
      <c r="I6331">
        <f>VLOOKUP(B6331,Information_sites!D:E,2,FALSE)</f>
        <v>-24.105399999999999</v>
      </c>
      <c r="J6331">
        <f>VLOOKUP(B6331,Information_sites!D:F,3,FALSE)</f>
        <v>-45.702500000000001</v>
      </c>
      <c r="K6331">
        <v>6</v>
      </c>
      <c r="L6331">
        <f t="shared" si="2"/>
        <v>155</v>
      </c>
      <c r="M6331">
        <v>40</v>
      </c>
      <c r="N6331">
        <v>10.6</v>
      </c>
      <c r="O6331">
        <v>13</v>
      </c>
      <c r="P6331" s="5">
        <v>0.452777777777778</v>
      </c>
      <c r="Q6331" s="5">
        <v>0.45763888888888898</v>
      </c>
      <c r="R6331">
        <v>26</v>
      </c>
      <c r="S6331" t="s">
        <v>87</v>
      </c>
      <c r="T6331">
        <v>22</v>
      </c>
      <c r="U6331">
        <v>5</v>
      </c>
      <c r="X6331" t="str">
        <f>VLOOKUP($S6331,Taxonomic!A:D,2,FALSE)</f>
        <v>gobiidae</v>
      </c>
      <c r="Y6331" t="str">
        <f>VLOOKUP(S6331,Taxonomic!A:D,3,FALSE)</f>
        <v>coryphopterus</v>
      </c>
      <c r="Z6331" t="str">
        <f>VLOOKUP(S6331,Taxonomic!A:D,4,FALSE)</f>
        <v>spp</v>
      </c>
    </row>
    <row r="6332" spans="1:26" x14ac:dyDescent="0.2">
      <c r="A6332" t="s">
        <v>30</v>
      </c>
      <c r="B6332" t="s">
        <v>436</v>
      </c>
      <c r="C6332" t="s">
        <v>435</v>
      </c>
      <c r="D6332">
        <v>2022</v>
      </c>
      <c r="E6332">
        <v>2</v>
      </c>
      <c r="F6332" s="8">
        <v>19</v>
      </c>
      <c r="G6332" t="s">
        <v>455</v>
      </c>
      <c r="H6332" t="s">
        <v>151</v>
      </c>
      <c r="I6332">
        <f>VLOOKUP(B6332,Information_sites!D:E,2,FALSE)</f>
        <v>-24.105399999999999</v>
      </c>
      <c r="J6332">
        <f>VLOOKUP(B6332,Information_sites!D:F,3,FALSE)</f>
        <v>-45.702500000000001</v>
      </c>
      <c r="K6332">
        <v>6</v>
      </c>
      <c r="L6332">
        <f t="shared" si="2"/>
        <v>155</v>
      </c>
      <c r="M6332">
        <v>40</v>
      </c>
      <c r="N6332">
        <v>10.6</v>
      </c>
      <c r="O6332">
        <v>13</v>
      </c>
      <c r="P6332" s="5">
        <v>0.452777777777778</v>
      </c>
      <c r="Q6332" s="5">
        <v>0.45763888888888898</v>
      </c>
      <c r="R6332">
        <v>26</v>
      </c>
      <c r="S6332" t="s">
        <v>87</v>
      </c>
      <c r="T6332">
        <v>35</v>
      </c>
      <c r="U6332">
        <v>7</v>
      </c>
      <c r="X6332" t="str">
        <f>VLOOKUP($S6332,Taxonomic!A:D,2,FALSE)</f>
        <v>gobiidae</v>
      </c>
      <c r="Y6332" t="str">
        <f>VLOOKUP(S6332,Taxonomic!A:D,3,FALSE)</f>
        <v>coryphopterus</v>
      </c>
      <c r="Z6332" t="str">
        <f>VLOOKUP(S6332,Taxonomic!A:D,4,FALSE)</f>
        <v>spp</v>
      </c>
    </row>
    <row r="6333" spans="1:26" x14ac:dyDescent="0.2">
      <c r="A6333" t="s">
        <v>30</v>
      </c>
      <c r="B6333" t="s">
        <v>436</v>
      </c>
      <c r="C6333" t="s">
        <v>435</v>
      </c>
      <c r="D6333">
        <v>2022</v>
      </c>
      <c r="E6333">
        <v>2</v>
      </c>
      <c r="F6333" s="8">
        <v>19</v>
      </c>
      <c r="G6333" t="s">
        <v>455</v>
      </c>
      <c r="H6333" t="s">
        <v>151</v>
      </c>
      <c r="I6333">
        <f>VLOOKUP(B6333,Information_sites!D:E,2,FALSE)</f>
        <v>-24.105399999999999</v>
      </c>
      <c r="J6333">
        <f>VLOOKUP(B6333,Information_sites!D:F,3,FALSE)</f>
        <v>-45.702500000000001</v>
      </c>
      <c r="K6333">
        <v>6</v>
      </c>
      <c r="L6333">
        <f t="shared" si="2"/>
        <v>155</v>
      </c>
      <c r="M6333">
        <v>40</v>
      </c>
      <c r="N6333">
        <v>10.6</v>
      </c>
      <c r="O6333">
        <v>13</v>
      </c>
      <c r="P6333" s="5">
        <v>0.452777777777778</v>
      </c>
      <c r="Q6333" s="5">
        <v>0.45763888888888898</v>
      </c>
      <c r="R6333">
        <v>26</v>
      </c>
      <c r="S6333" t="s">
        <v>153</v>
      </c>
      <c r="T6333">
        <v>2</v>
      </c>
      <c r="U6333">
        <v>5</v>
      </c>
      <c r="X6333" t="str">
        <f>VLOOKUP($S6333,Taxonomic!A:D,2,FALSE)</f>
        <v>gobiidae</v>
      </c>
      <c r="Y6333" t="str">
        <f>VLOOKUP(S6333,Taxonomic!A:D,3,FALSE)</f>
        <v>gnatholepis</v>
      </c>
      <c r="Z6333" t="str">
        <f>VLOOKUP(S6333,Taxonomic!A:D,4,FALSE)</f>
        <v>thompsoni</v>
      </c>
    </row>
    <row r="6334" spans="1:26" x14ac:dyDescent="0.2">
      <c r="A6334" t="s">
        <v>30</v>
      </c>
      <c r="B6334" t="s">
        <v>436</v>
      </c>
      <c r="C6334" t="s">
        <v>435</v>
      </c>
      <c r="D6334">
        <v>2022</v>
      </c>
      <c r="E6334">
        <v>2</v>
      </c>
      <c r="F6334" s="8">
        <v>19</v>
      </c>
      <c r="G6334" t="s">
        <v>455</v>
      </c>
      <c r="H6334" t="s">
        <v>151</v>
      </c>
      <c r="I6334">
        <f>VLOOKUP(B6334,Information_sites!D:E,2,FALSE)</f>
        <v>-24.105399999999999</v>
      </c>
      <c r="J6334">
        <f>VLOOKUP(B6334,Information_sites!D:F,3,FALSE)</f>
        <v>-45.702500000000001</v>
      </c>
      <c r="K6334">
        <v>6</v>
      </c>
      <c r="L6334">
        <f t="shared" si="2"/>
        <v>155</v>
      </c>
      <c r="M6334">
        <v>40</v>
      </c>
      <c r="N6334">
        <v>10.6</v>
      </c>
      <c r="O6334">
        <v>13</v>
      </c>
      <c r="P6334" s="5">
        <v>0.452777777777778</v>
      </c>
      <c r="Q6334" s="5">
        <v>0.45763888888888898</v>
      </c>
      <c r="R6334">
        <v>26</v>
      </c>
      <c r="S6334" t="s">
        <v>53</v>
      </c>
      <c r="T6334">
        <v>1</v>
      </c>
      <c r="U6334">
        <v>12</v>
      </c>
      <c r="X6334" t="str">
        <f>VLOOKUP($S6334,Taxonomic!A:D,2,FALSE)</f>
        <v>labrisomidae</v>
      </c>
      <c r="Y6334" t="str">
        <f>VLOOKUP(S6334,Taxonomic!A:D,3,FALSE)</f>
        <v>labrisomus</v>
      </c>
      <c r="Z6334" t="str">
        <f>VLOOKUP(S6334,Taxonomic!A:D,4,FALSE)</f>
        <v>nuchipinnis</v>
      </c>
    </row>
    <row r="6335" spans="1:26" x14ac:dyDescent="0.2">
      <c r="A6335" t="s">
        <v>30</v>
      </c>
      <c r="B6335" t="s">
        <v>436</v>
      </c>
      <c r="C6335" t="s">
        <v>435</v>
      </c>
      <c r="D6335">
        <v>2022</v>
      </c>
      <c r="E6335">
        <v>2</v>
      </c>
      <c r="F6335" s="8">
        <v>19</v>
      </c>
      <c r="G6335" t="s">
        <v>455</v>
      </c>
      <c r="H6335" t="s">
        <v>151</v>
      </c>
      <c r="I6335">
        <f>VLOOKUP(B6335,Information_sites!D:E,2,FALSE)</f>
        <v>-24.105399999999999</v>
      </c>
      <c r="J6335">
        <f>VLOOKUP(B6335,Information_sites!D:F,3,FALSE)</f>
        <v>-45.702500000000001</v>
      </c>
      <c r="K6335">
        <v>7</v>
      </c>
      <c r="L6335">
        <f t="shared" si="2"/>
        <v>156</v>
      </c>
      <c r="M6335">
        <v>40</v>
      </c>
      <c r="N6335">
        <v>8.3000000000000007</v>
      </c>
      <c r="O6335">
        <v>13</v>
      </c>
      <c r="P6335" s="5">
        <v>0.45902777777777798</v>
      </c>
      <c r="Q6335" s="5">
        <v>0.46388888888888902</v>
      </c>
      <c r="R6335">
        <v>26</v>
      </c>
      <c r="S6335" t="s">
        <v>41</v>
      </c>
      <c r="T6335">
        <v>1</v>
      </c>
      <c r="U6335">
        <v>28</v>
      </c>
      <c r="X6335" t="str">
        <f>VLOOKUP($S6335,Taxonomic!A:D,2,FALSE)</f>
        <v>holocentridae</v>
      </c>
      <c r="Y6335" t="str">
        <f>VLOOKUP(S6335,Taxonomic!A:D,3,FALSE)</f>
        <v>holocentrus</v>
      </c>
      <c r="Z6335" t="str">
        <f>VLOOKUP(S6335,Taxonomic!A:D,4,FALSE)</f>
        <v>adscensionis</v>
      </c>
    </row>
    <row r="6336" spans="1:26" x14ac:dyDescent="0.2">
      <c r="A6336" t="s">
        <v>30</v>
      </c>
      <c r="B6336" t="s">
        <v>436</v>
      </c>
      <c r="C6336" t="s">
        <v>435</v>
      </c>
      <c r="D6336">
        <v>2022</v>
      </c>
      <c r="E6336">
        <v>2</v>
      </c>
      <c r="F6336" s="8">
        <v>19</v>
      </c>
      <c r="G6336" t="s">
        <v>455</v>
      </c>
      <c r="H6336" t="s">
        <v>151</v>
      </c>
      <c r="I6336">
        <f>VLOOKUP(B6336,Information_sites!D:E,2,FALSE)</f>
        <v>-24.105399999999999</v>
      </c>
      <c r="J6336">
        <f>VLOOKUP(B6336,Information_sites!D:F,3,FALSE)</f>
        <v>-45.702500000000001</v>
      </c>
      <c r="K6336">
        <v>7</v>
      </c>
      <c r="L6336">
        <f t="shared" si="2"/>
        <v>156</v>
      </c>
      <c r="M6336">
        <v>40</v>
      </c>
      <c r="N6336">
        <v>8.3000000000000007</v>
      </c>
      <c r="O6336">
        <v>13</v>
      </c>
      <c r="P6336" s="5">
        <v>0.45902777777777798</v>
      </c>
      <c r="Q6336" s="5">
        <v>0.46388888888888902</v>
      </c>
      <c r="R6336">
        <v>26</v>
      </c>
      <c r="S6336" t="s">
        <v>41</v>
      </c>
      <c r="T6336">
        <v>1</v>
      </c>
      <c r="U6336">
        <v>30</v>
      </c>
      <c r="X6336" t="str">
        <f>VLOOKUP($S6336,Taxonomic!A:D,2,FALSE)</f>
        <v>holocentridae</v>
      </c>
      <c r="Y6336" t="str">
        <f>VLOOKUP(S6336,Taxonomic!A:D,3,FALSE)</f>
        <v>holocentrus</v>
      </c>
      <c r="Z6336" t="str">
        <f>VLOOKUP(S6336,Taxonomic!A:D,4,FALSE)</f>
        <v>adscensionis</v>
      </c>
    </row>
    <row r="6337" spans="1:26" x14ac:dyDescent="0.2">
      <c r="A6337" t="s">
        <v>30</v>
      </c>
      <c r="B6337" t="s">
        <v>436</v>
      </c>
      <c r="C6337" t="s">
        <v>435</v>
      </c>
      <c r="D6337">
        <v>2022</v>
      </c>
      <c r="E6337">
        <v>2</v>
      </c>
      <c r="F6337" s="8">
        <v>19</v>
      </c>
      <c r="G6337" t="s">
        <v>455</v>
      </c>
      <c r="H6337" t="s">
        <v>151</v>
      </c>
      <c r="I6337">
        <f>VLOOKUP(B6337,Information_sites!D:E,2,FALSE)</f>
        <v>-24.105399999999999</v>
      </c>
      <c r="J6337">
        <f>VLOOKUP(B6337,Information_sites!D:F,3,FALSE)</f>
        <v>-45.702500000000001</v>
      </c>
      <c r="K6337">
        <v>7</v>
      </c>
      <c r="L6337">
        <f t="shared" si="2"/>
        <v>156</v>
      </c>
      <c r="M6337">
        <v>40</v>
      </c>
      <c r="N6337">
        <v>8.3000000000000007</v>
      </c>
      <c r="O6337">
        <v>13</v>
      </c>
      <c r="P6337" s="5">
        <v>0.45902777777777798</v>
      </c>
      <c r="Q6337" s="5">
        <v>0.46388888888888902</v>
      </c>
      <c r="R6337">
        <v>26</v>
      </c>
      <c r="S6337" t="s">
        <v>41</v>
      </c>
      <c r="T6337">
        <v>1</v>
      </c>
      <c r="U6337">
        <v>35</v>
      </c>
      <c r="X6337" t="str">
        <f>VLOOKUP($S6337,Taxonomic!A:D,2,FALSE)</f>
        <v>holocentridae</v>
      </c>
      <c r="Y6337" t="str">
        <f>VLOOKUP(S6337,Taxonomic!A:D,3,FALSE)</f>
        <v>holocentrus</v>
      </c>
      <c r="Z6337" t="str">
        <f>VLOOKUP(S6337,Taxonomic!A:D,4,FALSE)</f>
        <v>adscensionis</v>
      </c>
    </row>
    <row r="6338" spans="1:26" x14ac:dyDescent="0.2">
      <c r="A6338" t="s">
        <v>30</v>
      </c>
      <c r="B6338" t="s">
        <v>436</v>
      </c>
      <c r="C6338" t="s">
        <v>435</v>
      </c>
      <c r="D6338">
        <v>2022</v>
      </c>
      <c r="E6338">
        <v>2</v>
      </c>
      <c r="F6338" s="8">
        <v>19</v>
      </c>
      <c r="G6338" t="s">
        <v>455</v>
      </c>
      <c r="H6338" t="s">
        <v>151</v>
      </c>
      <c r="I6338">
        <f>VLOOKUP(B6338,Information_sites!D:E,2,FALSE)</f>
        <v>-24.105399999999999</v>
      </c>
      <c r="J6338">
        <f>VLOOKUP(B6338,Information_sites!D:F,3,FALSE)</f>
        <v>-45.702500000000001</v>
      </c>
      <c r="K6338">
        <v>7</v>
      </c>
      <c r="L6338">
        <f t="shared" si="2"/>
        <v>156</v>
      </c>
      <c r="M6338">
        <v>40</v>
      </c>
      <c r="N6338">
        <v>8.3000000000000007</v>
      </c>
      <c r="O6338">
        <v>13</v>
      </c>
      <c r="P6338" s="5">
        <v>0.45902777777777798</v>
      </c>
      <c r="Q6338" s="5">
        <v>0.46388888888888902</v>
      </c>
      <c r="R6338">
        <v>26</v>
      </c>
      <c r="S6338" t="s">
        <v>39</v>
      </c>
      <c r="T6338">
        <v>20</v>
      </c>
      <c r="U6338">
        <v>8</v>
      </c>
      <c r="X6338" t="str">
        <f>VLOOKUP($S6338,Taxonomic!A:D,2,FALSE)</f>
        <v>haemulidae</v>
      </c>
      <c r="Y6338" t="str">
        <f>VLOOKUP(S6338,Taxonomic!A:D,3,FALSE)</f>
        <v>haemulon</v>
      </c>
      <c r="Z6338" t="str">
        <f>VLOOKUP(S6338,Taxonomic!A:D,4,FALSE)</f>
        <v>aurolineatum</v>
      </c>
    </row>
    <row r="6339" spans="1:26" x14ac:dyDescent="0.2">
      <c r="A6339" t="s">
        <v>30</v>
      </c>
      <c r="B6339" t="s">
        <v>436</v>
      </c>
      <c r="C6339" t="s">
        <v>435</v>
      </c>
      <c r="D6339">
        <v>2022</v>
      </c>
      <c r="E6339">
        <v>2</v>
      </c>
      <c r="F6339" s="8">
        <v>19</v>
      </c>
      <c r="G6339" t="s">
        <v>455</v>
      </c>
      <c r="H6339" t="s">
        <v>151</v>
      </c>
      <c r="I6339">
        <f>VLOOKUP(B6339,Information_sites!D:E,2,FALSE)</f>
        <v>-24.105399999999999</v>
      </c>
      <c r="J6339">
        <f>VLOOKUP(B6339,Information_sites!D:F,3,FALSE)</f>
        <v>-45.702500000000001</v>
      </c>
      <c r="K6339">
        <v>7</v>
      </c>
      <c r="L6339">
        <f t="shared" si="2"/>
        <v>156</v>
      </c>
      <c r="M6339">
        <v>40</v>
      </c>
      <c r="N6339">
        <v>8.3000000000000007</v>
      </c>
      <c r="O6339">
        <v>13</v>
      </c>
      <c r="P6339" s="5">
        <v>0.45902777777777798</v>
      </c>
      <c r="Q6339" s="5">
        <v>0.46388888888888902</v>
      </c>
      <c r="R6339">
        <v>26</v>
      </c>
      <c r="S6339" t="s">
        <v>39</v>
      </c>
      <c r="T6339">
        <v>80</v>
      </c>
      <c r="U6339">
        <v>15</v>
      </c>
      <c r="X6339" t="str">
        <f>VLOOKUP($S6339,Taxonomic!A:D,2,FALSE)</f>
        <v>haemulidae</v>
      </c>
      <c r="Y6339" t="str">
        <f>VLOOKUP(S6339,Taxonomic!A:D,3,FALSE)</f>
        <v>haemulon</v>
      </c>
      <c r="Z6339" t="str">
        <f>VLOOKUP(S6339,Taxonomic!A:D,4,FALSE)</f>
        <v>aurolineatum</v>
      </c>
    </row>
    <row r="6340" spans="1:26" x14ac:dyDescent="0.2">
      <c r="A6340" t="s">
        <v>30</v>
      </c>
      <c r="B6340" t="s">
        <v>436</v>
      </c>
      <c r="C6340" t="s">
        <v>435</v>
      </c>
      <c r="D6340">
        <v>2022</v>
      </c>
      <c r="E6340">
        <v>2</v>
      </c>
      <c r="F6340" s="8">
        <v>19</v>
      </c>
      <c r="G6340" t="s">
        <v>455</v>
      </c>
      <c r="H6340" t="s">
        <v>151</v>
      </c>
      <c r="I6340">
        <f>VLOOKUP(B6340,Information_sites!D:E,2,FALSE)</f>
        <v>-24.105399999999999</v>
      </c>
      <c r="J6340">
        <f>VLOOKUP(B6340,Information_sites!D:F,3,FALSE)</f>
        <v>-45.702500000000001</v>
      </c>
      <c r="K6340">
        <v>7</v>
      </c>
      <c r="L6340">
        <f t="shared" si="2"/>
        <v>156</v>
      </c>
      <c r="M6340">
        <v>40</v>
      </c>
      <c r="N6340">
        <v>8.3000000000000007</v>
      </c>
      <c r="O6340">
        <v>13</v>
      </c>
      <c r="P6340" s="5">
        <v>0.45902777777777798</v>
      </c>
      <c r="Q6340" s="5">
        <v>0.46388888888888902</v>
      </c>
      <c r="R6340">
        <v>26</v>
      </c>
      <c r="S6340" t="s">
        <v>39</v>
      </c>
      <c r="T6340">
        <v>25</v>
      </c>
      <c r="U6340">
        <v>17</v>
      </c>
      <c r="X6340" t="str">
        <f>VLOOKUP($S6340,Taxonomic!A:D,2,FALSE)</f>
        <v>haemulidae</v>
      </c>
      <c r="Y6340" t="str">
        <f>VLOOKUP(S6340,Taxonomic!A:D,3,FALSE)</f>
        <v>haemulon</v>
      </c>
      <c r="Z6340" t="str">
        <f>VLOOKUP(S6340,Taxonomic!A:D,4,FALSE)</f>
        <v>aurolineatum</v>
      </c>
    </row>
    <row r="6341" spans="1:26" x14ac:dyDescent="0.2">
      <c r="A6341" t="s">
        <v>30</v>
      </c>
      <c r="B6341" t="s">
        <v>436</v>
      </c>
      <c r="C6341" t="s">
        <v>435</v>
      </c>
      <c r="D6341">
        <v>2022</v>
      </c>
      <c r="E6341">
        <v>2</v>
      </c>
      <c r="F6341" s="8">
        <v>19</v>
      </c>
      <c r="G6341" t="s">
        <v>455</v>
      </c>
      <c r="H6341" t="s">
        <v>151</v>
      </c>
      <c r="I6341">
        <f>VLOOKUP(B6341,Information_sites!D:E,2,FALSE)</f>
        <v>-24.105399999999999</v>
      </c>
      <c r="J6341">
        <f>VLOOKUP(B6341,Information_sites!D:F,3,FALSE)</f>
        <v>-45.702500000000001</v>
      </c>
      <c r="K6341">
        <v>7</v>
      </c>
      <c r="L6341">
        <f t="shared" si="2"/>
        <v>156</v>
      </c>
      <c r="M6341">
        <v>40</v>
      </c>
      <c r="N6341">
        <v>8.3000000000000007</v>
      </c>
      <c r="O6341">
        <v>13</v>
      </c>
      <c r="P6341" s="5">
        <v>0.45902777777777798</v>
      </c>
      <c r="Q6341" s="5">
        <v>0.46388888888888902</v>
      </c>
      <c r="R6341">
        <v>26</v>
      </c>
      <c r="S6341" t="s">
        <v>39</v>
      </c>
      <c r="T6341">
        <v>30</v>
      </c>
      <c r="U6341">
        <v>20</v>
      </c>
      <c r="X6341" t="str">
        <f>VLOOKUP($S6341,Taxonomic!A:D,2,FALSE)</f>
        <v>haemulidae</v>
      </c>
      <c r="Y6341" t="str">
        <f>VLOOKUP(S6341,Taxonomic!A:D,3,FALSE)</f>
        <v>haemulon</v>
      </c>
      <c r="Z6341" t="str">
        <f>VLOOKUP(S6341,Taxonomic!A:D,4,FALSE)</f>
        <v>aurolineatum</v>
      </c>
    </row>
    <row r="6342" spans="1:26" x14ac:dyDescent="0.2">
      <c r="A6342" t="s">
        <v>30</v>
      </c>
      <c r="B6342" t="s">
        <v>436</v>
      </c>
      <c r="C6342" t="s">
        <v>435</v>
      </c>
      <c r="D6342">
        <v>2022</v>
      </c>
      <c r="E6342">
        <v>2</v>
      </c>
      <c r="F6342" s="8">
        <v>19</v>
      </c>
      <c r="G6342" t="s">
        <v>455</v>
      </c>
      <c r="H6342" t="s">
        <v>151</v>
      </c>
      <c r="I6342">
        <f>VLOOKUP(B6342,Information_sites!D:E,2,FALSE)</f>
        <v>-24.105399999999999</v>
      </c>
      <c r="J6342">
        <f>VLOOKUP(B6342,Information_sites!D:F,3,FALSE)</f>
        <v>-45.702500000000001</v>
      </c>
      <c r="K6342">
        <v>7</v>
      </c>
      <c r="L6342">
        <f t="shared" si="2"/>
        <v>156</v>
      </c>
      <c r="M6342">
        <v>40</v>
      </c>
      <c r="N6342">
        <v>8.3000000000000007</v>
      </c>
      <c r="O6342">
        <v>13</v>
      </c>
      <c r="P6342" s="5">
        <v>0.45902777777777798</v>
      </c>
      <c r="Q6342" s="5">
        <v>0.46388888888888902</v>
      </c>
      <c r="R6342">
        <v>26</v>
      </c>
      <c r="S6342" t="s">
        <v>39</v>
      </c>
      <c r="T6342">
        <v>13</v>
      </c>
      <c r="U6342">
        <v>25</v>
      </c>
      <c r="X6342" t="str">
        <f>VLOOKUP($S6342,Taxonomic!A:D,2,FALSE)</f>
        <v>haemulidae</v>
      </c>
      <c r="Y6342" t="str">
        <f>VLOOKUP(S6342,Taxonomic!A:D,3,FALSE)</f>
        <v>haemulon</v>
      </c>
      <c r="Z6342" t="str">
        <f>VLOOKUP(S6342,Taxonomic!A:D,4,FALSE)</f>
        <v>aurolineatum</v>
      </c>
    </row>
    <row r="6343" spans="1:26" x14ac:dyDescent="0.2">
      <c r="A6343" t="s">
        <v>30</v>
      </c>
      <c r="B6343" t="s">
        <v>436</v>
      </c>
      <c r="C6343" t="s">
        <v>435</v>
      </c>
      <c r="D6343">
        <v>2022</v>
      </c>
      <c r="E6343">
        <v>2</v>
      </c>
      <c r="F6343" s="8">
        <v>19</v>
      </c>
      <c r="G6343" t="s">
        <v>455</v>
      </c>
      <c r="H6343" t="s">
        <v>151</v>
      </c>
      <c r="I6343">
        <f>VLOOKUP(B6343,Information_sites!D:E,2,FALSE)</f>
        <v>-24.105399999999999</v>
      </c>
      <c r="J6343">
        <f>VLOOKUP(B6343,Information_sites!D:F,3,FALSE)</f>
        <v>-45.702500000000001</v>
      </c>
      <c r="K6343">
        <v>7</v>
      </c>
      <c r="L6343">
        <f t="shared" si="2"/>
        <v>156</v>
      </c>
      <c r="M6343">
        <v>40</v>
      </c>
      <c r="N6343">
        <v>8.3000000000000007</v>
      </c>
      <c r="O6343">
        <v>13</v>
      </c>
      <c r="P6343" s="5">
        <v>0.45902777777777798</v>
      </c>
      <c r="Q6343" s="5">
        <v>0.46388888888888902</v>
      </c>
      <c r="R6343">
        <v>26</v>
      </c>
      <c r="S6343" t="s">
        <v>154</v>
      </c>
      <c r="T6343">
        <v>8</v>
      </c>
      <c r="U6343">
        <v>17</v>
      </c>
      <c r="X6343" t="str">
        <f>VLOOKUP($S6343,Taxonomic!A:D,2,FALSE)</f>
        <v>lutjanidae</v>
      </c>
      <c r="Y6343" t="str">
        <f>VLOOKUP(S6343,Taxonomic!A:D,3,FALSE)</f>
        <v>rhomboplites</v>
      </c>
      <c r="Z6343" t="str">
        <f>VLOOKUP(S6343,Taxonomic!A:D,4,FALSE)</f>
        <v>aurorubens</v>
      </c>
    </row>
    <row r="6344" spans="1:26" x14ac:dyDescent="0.2">
      <c r="A6344" t="s">
        <v>30</v>
      </c>
      <c r="B6344" t="s">
        <v>436</v>
      </c>
      <c r="C6344" t="s">
        <v>435</v>
      </c>
      <c r="D6344">
        <v>2022</v>
      </c>
      <c r="E6344">
        <v>2</v>
      </c>
      <c r="F6344" s="8">
        <v>19</v>
      </c>
      <c r="G6344" t="s">
        <v>455</v>
      </c>
      <c r="H6344" t="s">
        <v>151</v>
      </c>
      <c r="I6344">
        <f>VLOOKUP(B6344,Information_sites!D:E,2,FALSE)</f>
        <v>-24.105399999999999</v>
      </c>
      <c r="J6344">
        <f>VLOOKUP(B6344,Information_sites!D:F,3,FALSE)</f>
        <v>-45.702500000000001</v>
      </c>
      <c r="K6344">
        <v>7</v>
      </c>
      <c r="L6344">
        <f t="shared" si="2"/>
        <v>156</v>
      </c>
      <c r="M6344">
        <v>40</v>
      </c>
      <c r="N6344">
        <v>8.3000000000000007</v>
      </c>
      <c r="O6344">
        <v>13</v>
      </c>
      <c r="P6344" s="5">
        <v>0.45902777777777798</v>
      </c>
      <c r="Q6344" s="5">
        <v>0.46388888888888902</v>
      </c>
      <c r="R6344">
        <v>26</v>
      </c>
      <c r="S6344" t="s">
        <v>154</v>
      </c>
      <c r="T6344">
        <v>16</v>
      </c>
      <c r="U6344">
        <v>20</v>
      </c>
      <c r="X6344" t="str">
        <f>VLOOKUP($S6344,Taxonomic!A:D,2,FALSE)</f>
        <v>lutjanidae</v>
      </c>
      <c r="Y6344" t="str">
        <f>VLOOKUP(S6344,Taxonomic!A:D,3,FALSE)</f>
        <v>rhomboplites</v>
      </c>
      <c r="Z6344" t="str">
        <f>VLOOKUP(S6344,Taxonomic!A:D,4,FALSE)</f>
        <v>aurorubens</v>
      </c>
    </row>
    <row r="6345" spans="1:26" x14ac:dyDescent="0.2">
      <c r="A6345" t="s">
        <v>30</v>
      </c>
      <c r="B6345" t="s">
        <v>436</v>
      </c>
      <c r="C6345" t="s">
        <v>435</v>
      </c>
      <c r="D6345">
        <v>2022</v>
      </c>
      <c r="E6345">
        <v>2</v>
      </c>
      <c r="F6345" s="8">
        <v>19</v>
      </c>
      <c r="G6345" t="s">
        <v>455</v>
      </c>
      <c r="H6345" t="s">
        <v>151</v>
      </c>
      <c r="I6345">
        <f>VLOOKUP(B6345,Information_sites!D:E,2,FALSE)</f>
        <v>-24.105399999999999</v>
      </c>
      <c r="J6345">
        <f>VLOOKUP(B6345,Information_sites!D:F,3,FALSE)</f>
        <v>-45.702500000000001</v>
      </c>
      <c r="K6345">
        <v>7</v>
      </c>
      <c r="L6345">
        <f t="shared" si="2"/>
        <v>156</v>
      </c>
      <c r="M6345">
        <v>40</v>
      </c>
      <c r="N6345">
        <v>8.3000000000000007</v>
      </c>
      <c r="O6345">
        <v>13</v>
      </c>
      <c r="P6345" s="5">
        <v>0.45902777777777798</v>
      </c>
      <c r="Q6345" s="5">
        <v>0.46388888888888902</v>
      </c>
      <c r="R6345">
        <v>26</v>
      </c>
      <c r="S6345" t="s">
        <v>33</v>
      </c>
      <c r="T6345">
        <v>30</v>
      </c>
      <c r="U6345">
        <v>8</v>
      </c>
      <c r="X6345" t="str">
        <f>VLOOKUP($S6345,Taxonomic!A:D,2,FALSE)</f>
        <v>pomacentridae</v>
      </c>
      <c r="Y6345" t="str">
        <f>VLOOKUP(S6345,Taxonomic!A:D,3,FALSE)</f>
        <v>abudefduf</v>
      </c>
      <c r="Z6345" t="str">
        <f>VLOOKUP(S6345,Taxonomic!A:D,4,FALSE)</f>
        <v>saxatilis</v>
      </c>
    </row>
    <row r="6346" spans="1:26" x14ac:dyDescent="0.2">
      <c r="A6346" t="s">
        <v>30</v>
      </c>
      <c r="B6346" t="s">
        <v>436</v>
      </c>
      <c r="C6346" t="s">
        <v>435</v>
      </c>
      <c r="D6346">
        <v>2022</v>
      </c>
      <c r="E6346">
        <v>2</v>
      </c>
      <c r="F6346" s="8">
        <v>19</v>
      </c>
      <c r="G6346" t="s">
        <v>455</v>
      </c>
      <c r="H6346" t="s">
        <v>151</v>
      </c>
      <c r="I6346">
        <f>VLOOKUP(B6346,Information_sites!D:E,2,FALSE)</f>
        <v>-24.105399999999999</v>
      </c>
      <c r="J6346">
        <f>VLOOKUP(B6346,Information_sites!D:F,3,FALSE)</f>
        <v>-45.702500000000001</v>
      </c>
      <c r="K6346">
        <v>7</v>
      </c>
      <c r="L6346">
        <f t="shared" si="2"/>
        <v>156</v>
      </c>
      <c r="M6346">
        <v>40</v>
      </c>
      <c r="N6346">
        <v>8.3000000000000007</v>
      </c>
      <c r="O6346">
        <v>13</v>
      </c>
      <c r="P6346" s="5">
        <v>0.45902777777777798</v>
      </c>
      <c r="Q6346" s="5">
        <v>0.46388888888888902</v>
      </c>
      <c r="R6346">
        <v>26</v>
      </c>
      <c r="S6346" t="s">
        <v>33</v>
      </c>
      <c r="T6346">
        <v>22</v>
      </c>
      <c r="U6346">
        <v>10</v>
      </c>
      <c r="X6346" t="str">
        <f>VLOOKUP($S6346,Taxonomic!A:D,2,FALSE)</f>
        <v>pomacentridae</v>
      </c>
      <c r="Y6346" t="str">
        <f>VLOOKUP(S6346,Taxonomic!A:D,3,FALSE)</f>
        <v>abudefduf</v>
      </c>
      <c r="Z6346" t="str">
        <f>VLOOKUP(S6346,Taxonomic!A:D,4,FALSE)</f>
        <v>saxatilis</v>
      </c>
    </row>
    <row r="6347" spans="1:26" x14ac:dyDescent="0.2">
      <c r="A6347" t="s">
        <v>30</v>
      </c>
      <c r="B6347" t="s">
        <v>436</v>
      </c>
      <c r="C6347" t="s">
        <v>435</v>
      </c>
      <c r="D6347">
        <v>2022</v>
      </c>
      <c r="E6347">
        <v>2</v>
      </c>
      <c r="F6347" s="8">
        <v>19</v>
      </c>
      <c r="G6347" t="s">
        <v>455</v>
      </c>
      <c r="H6347" t="s">
        <v>151</v>
      </c>
      <c r="I6347">
        <f>VLOOKUP(B6347,Information_sites!D:E,2,FALSE)</f>
        <v>-24.105399999999999</v>
      </c>
      <c r="J6347">
        <f>VLOOKUP(B6347,Information_sites!D:F,3,FALSE)</f>
        <v>-45.702500000000001</v>
      </c>
      <c r="K6347">
        <v>7</v>
      </c>
      <c r="L6347">
        <f t="shared" si="2"/>
        <v>156</v>
      </c>
      <c r="M6347">
        <v>40</v>
      </c>
      <c r="N6347">
        <v>8.3000000000000007</v>
      </c>
      <c r="O6347">
        <v>13</v>
      </c>
      <c r="P6347" s="5">
        <v>0.45902777777777798</v>
      </c>
      <c r="Q6347" s="5">
        <v>0.46388888888888902</v>
      </c>
      <c r="R6347">
        <v>26</v>
      </c>
      <c r="S6347" t="s">
        <v>33</v>
      </c>
      <c r="T6347">
        <v>9</v>
      </c>
      <c r="U6347">
        <v>15</v>
      </c>
      <c r="X6347" t="str">
        <f>VLOOKUP($S6347,Taxonomic!A:D,2,FALSE)</f>
        <v>pomacentridae</v>
      </c>
      <c r="Y6347" t="str">
        <f>VLOOKUP(S6347,Taxonomic!A:D,3,FALSE)</f>
        <v>abudefduf</v>
      </c>
      <c r="Z6347" t="str">
        <f>VLOOKUP(S6347,Taxonomic!A:D,4,FALSE)</f>
        <v>saxatilis</v>
      </c>
    </row>
    <row r="6348" spans="1:26" x14ac:dyDescent="0.2">
      <c r="A6348" t="s">
        <v>30</v>
      </c>
      <c r="B6348" t="s">
        <v>436</v>
      </c>
      <c r="C6348" t="s">
        <v>435</v>
      </c>
      <c r="D6348">
        <v>2022</v>
      </c>
      <c r="E6348">
        <v>2</v>
      </c>
      <c r="F6348" s="8">
        <v>19</v>
      </c>
      <c r="G6348" t="s">
        <v>455</v>
      </c>
      <c r="H6348" t="s">
        <v>151</v>
      </c>
      <c r="I6348">
        <f>VLOOKUP(B6348,Information_sites!D:E,2,FALSE)</f>
        <v>-24.105399999999999</v>
      </c>
      <c r="J6348">
        <f>VLOOKUP(B6348,Information_sites!D:F,3,FALSE)</f>
        <v>-45.702500000000001</v>
      </c>
      <c r="K6348">
        <v>7</v>
      </c>
      <c r="L6348">
        <f t="shared" si="2"/>
        <v>156</v>
      </c>
      <c r="M6348">
        <v>40</v>
      </c>
      <c r="N6348">
        <v>8.3000000000000007</v>
      </c>
      <c r="O6348">
        <v>13</v>
      </c>
      <c r="P6348" s="5">
        <v>0.45902777777777798</v>
      </c>
      <c r="Q6348" s="5">
        <v>0.46388888888888902</v>
      </c>
      <c r="R6348">
        <v>26</v>
      </c>
      <c r="S6348" t="s">
        <v>33</v>
      </c>
      <c r="T6348">
        <v>4</v>
      </c>
      <c r="U6348">
        <v>17</v>
      </c>
      <c r="X6348" t="str">
        <f>VLOOKUP($S6348,Taxonomic!A:D,2,FALSE)</f>
        <v>pomacentridae</v>
      </c>
      <c r="Y6348" t="str">
        <f>VLOOKUP(S6348,Taxonomic!A:D,3,FALSE)</f>
        <v>abudefduf</v>
      </c>
      <c r="Z6348" t="str">
        <f>VLOOKUP(S6348,Taxonomic!A:D,4,FALSE)</f>
        <v>saxatilis</v>
      </c>
    </row>
    <row r="6349" spans="1:26" x14ac:dyDescent="0.2">
      <c r="A6349" t="s">
        <v>30</v>
      </c>
      <c r="B6349" t="s">
        <v>436</v>
      </c>
      <c r="C6349" t="s">
        <v>435</v>
      </c>
      <c r="D6349">
        <v>2022</v>
      </c>
      <c r="E6349">
        <v>2</v>
      </c>
      <c r="F6349" s="8">
        <v>19</v>
      </c>
      <c r="G6349" t="s">
        <v>455</v>
      </c>
      <c r="H6349" t="s">
        <v>151</v>
      </c>
      <c r="I6349">
        <f>VLOOKUP(B6349,Information_sites!D:E,2,FALSE)</f>
        <v>-24.105399999999999</v>
      </c>
      <c r="J6349">
        <f>VLOOKUP(B6349,Information_sites!D:F,3,FALSE)</f>
        <v>-45.702500000000001</v>
      </c>
      <c r="K6349">
        <v>7</v>
      </c>
      <c r="L6349">
        <f t="shared" si="2"/>
        <v>156</v>
      </c>
      <c r="M6349">
        <v>40</v>
      </c>
      <c r="N6349">
        <v>8.3000000000000007</v>
      </c>
      <c r="O6349">
        <v>13</v>
      </c>
      <c r="P6349" s="5">
        <v>0.45902777777777798</v>
      </c>
      <c r="Q6349" s="5">
        <v>0.46388888888888902</v>
      </c>
      <c r="R6349">
        <v>26</v>
      </c>
      <c r="S6349" t="s">
        <v>131</v>
      </c>
      <c r="T6349">
        <v>1</v>
      </c>
      <c r="U6349">
        <v>13</v>
      </c>
      <c r="V6349" t="s">
        <v>137</v>
      </c>
      <c r="X6349" t="str">
        <f>VLOOKUP($S6349,Taxonomic!A:D,2,FALSE)</f>
        <v>scaridae</v>
      </c>
      <c r="Y6349" t="str">
        <f>VLOOKUP(S6349,Taxonomic!A:D,3,FALSE)</f>
        <v>sparisoma</v>
      </c>
      <c r="Z6349" t="str">
        <f>VLOOKUP(S6349,Taxonomic!A:D,4,FALSE)</f>
        <v>tuiupiranga</v>
      </c>
    </row>
    <row r="6350" spans="1:26" x14ac:dyDescent="0.2">
      <c r="A6350" t="s">
        <v>30</v>
      </c>
      <c r="B6350" t="s">
        <v>436</v>
      </c>
      <c r="C6350" t="s">
        <v>435</v>
      </c>
      <c r="D6350">
        <v>2022</v>
      </c>
      <c r="E6350">
        <v>2</v>
      </c>
      <c r="F6350" s="8">
        <v>19</v>
      </c>
      <c r="G6350" t="s">
        <v>455</v>
      </c>
      <c r="H6350" t="s">
        <v>151</v>
      </c>
      <c r="I6350">
        <f>VLOOKUP(B6350,Information_sites!D:E,2,FALSE)</f>
        <v>-24.105399999999999</v>
      </c>
      <c r="J6350">
        <f>VLOOKUP(B6350,Information_sites!D:F,3,FALSE)</f>
        <v>-45.702500000000001</v>
      </c>
      <c r="K6350">
        <v>7</v>
      </c>
      <c r="L6350">
        <f t="shared" si="2"/>
        <v>156</v>
      </c>
      <c r="M6350">
        <v>40</v>
      </c>
      <c r="N6350">
        <v>8.3000000000000007</v>
      </c>
      <c r="O6350">
        <v>13</v>
      </c>
      <c r="P6350" s="5">
        <v>0.45902777777777798</v>
      </c>
      <c r="Q6350" s="5">
        <v>0.46388888888888902</v>
      </c>
      <c r="R6350">
        <v>26</v>
      </c>
      <c r="S6350" t="s">
        <v>88</v>
      </c>
      <c r="T6350">
        <v>1</v>
      </c>
      <c r="U6350">
        <v>8</v>
      </c>
      <c r="X6350" t="str">
        <f>VLOOKUP($S6350,Taxonomic!A:D,2,FALSE)</f>
        <v>pomacentridae</v>
      </c>
      <c r="Y6350" t="str">
        <f>VLOOKUP(S6350,Taxonomic!A:D,3,FALSE)</f>
        <v>stegastes</v>
      </c>
      <c r="Z6350" t="str">
        <f>VLOOKUP(S6350,Taxonomic!A:D,4,FALSE)</f>
        <v>pictus</v>
      </c>
    </row>
    <row r="6351" spans="1:26" x14ac:dyDescent="0.2">
      <c r="A6351" t="s">
        <v>30</v>
      </c>
      <c r="B6351" t="s">
        <v>436</v>
      </c>
      <c r="C6351" t="s">
        <v>435</v>
      </c>
      <c r="D6351">
        <v>2022</v>
      </c>
      <c r="E6351">
        <v>2</v>
      </c>
      <c r="F6351" s="8">
        <v>19</v>
      </c>
      <c r="G6351" t="s">
        <v>455</v>
      </c>
      <c r="H6351" t="s">
        <v>151</v>
      </c>
      <c r="I6351">
        <f>VLOOKUP(B6351,Information_sites!D:E,2,FALSE)</f>
        <v>-24.105399999999999</v>
      </c>
      <c r="J6351">
        <f>VLOOKUP(B6351,Information_sites!D:F,3,FALSE)</f>
        <v>-45.702500000000001</v>
      </c>
      <c r="K6351">
        <v>7</v>
      </c>
      <c r="L6351">
        <f t="shared" si="2"/>
        <v>156</v>
      </c>
      <c r="M6351">
        <v>40</v>
      </c>
      <c r="N6351">
        <v>8.3000000000000007</v>
      </c>
      <c r="O6351">
        <v>13</v>
      </c>
      <c r="P6351" s="5">
        <v>0.45902777777777798</v>
      </c>
      <c r="Q6351" s="5">
        <v>0.46388888888888902</v>
      </c>
      <c r="R6351">
        <v>26</v>
      </c>
      <c r="S6351" t="s">
        <v>44</v>
      </c>
      <c r="T6351">
        <v>1</v>
      </c>
      <c r="U6351">
        <v>30</v>
      </c>
      <c r="X6351" t="str">
        <f>VLOOKUP($S6351,Taxonomic!A:D,2,FALSE)</f>
        <v>pomacanthidae</v>
      </c>
      <c r="Y6351" t="str">
        <f>VLOOKUP(S6351,Taxonomic!A:D,3,FALSE)</f>
        <v>pomacanthus</v>
      </c>
      <c r="Z6351" t="str">
        <f>VLOOKUP(S6351,Taxonomic!A:D,4,FALSE)</f>
        <v>paru</v>
      </c>
    </row>
    <row r="6352" spans="1:26" x14ac:dyDescent="0.2">
      <c r="A6352" t="s">
        <v>30</v>
      </c>
      <c r="B6352" t="s">
        <v>436</v>
      </c>
      <c r="C6352" t="s">
        <v>435</v>
      </c>
      <c r="D6352">
        <v>2022</v>
      </c>
      <c r="E6352">
        <v>2</v>
      </c>
      <c r="F6352" s="8">
        <v>19</v>
      </c>
      <c r="G6352" t="s">
        <v>455</v>
      </c>
      <c r="H6352" t="s">
        <v>151</v>
      </c>
      <c r="I6352">
        <f>VLOOKUP(B6352,Information_sites!D:E,2,FALSE)</f>
        <v>-24.105399999999999</v>
      </c>
      <c r="J6352">
        <f>VLOOKUP(B6352,Information_sites!D:F,3,FALSE)</f>
        <v>-45.702500000000001</v>
      </c>
      <c r="K6352">
        <v>7</v>
      </c>
      <c r="L6352">
        <f t="shared" si="2"/>
        <v>156</v>
      </c>
      <c r="M6352">
        <v>40</v>
      </c>
      <c r="N6352">
        <v>8.3000000000000007</v>
      </c>
      <c r="O6352">
        <v>13</v>
      </c>
      <c r="P6352" s="5">
        <v>0.45902777777777798</v>
      </c>
      <c r="Q6352" s="5">
        <v>0.46388888888888902</v>
      </c>
      <c r="R6352">
        <v>26</v>
      </c>
      <c r="S6352" t="s">
        <v>44</v>
      </c>
      <c r="T6352">
        <v>1</v>
      </c>
      <c r="U6352">
        <v>33</v>
      </c>
      <c r="X6352" t="str">
        <f>VLOOKUP($S6352,Taxonomic!A:D,2,FALSE)</f>
        <v>pomacanthidae</v>
      </c>
      <c r="Y6352" t="str">
        <f>VLOOKUP(S6352,Taxonomic!A:D,3,FALSE)</f>
        <v>pomacanthus</v>
      </c>
      <c r="Z6352" t="str">
        <f>VLOOKUP(S6352,Taxonomic!A:D,4,FALSE)</f>
        <v>paru</v>
      </c>
    </row>
    <row r="6353" spans="1:26" x14ac:dyDescent="0.2">
      <c r="A6353" t="s">
        <v>30</v>
      </c>
      <c r="B6353" t="s">
        <v>436</v>
      </c>
      <c r="C6353" t="s">
        <v>435</v>
      </c>
      <c r="D6353">
        <v>2022</v>
      </c>
      <c r="E6353">
        <v>2</v>
      </c>
      <c r="F6353" s="8">
        <v>19</v>
      </c>
      <c r="G6353" t="s">
        <v>455</v>
      </c>
      <c r="H6353" t="s">
        <v>151</v>
      </c>
      <c r="I6353">
        <f>VLOOKUP(B6353,Information_sites!D:E,2,FALSE)</f>
        <v>-24.105399999999999</v>
      </c>
      <c r="J6353">
        <f>VLOOKUP(B6353,Information_sites!D:F,3,FALSE)</f>
        <v>-45.702500000000001</v>
      </c>
      <c r="K6353">
        <v>7</v>
      </c>
      <c r="L6353">
        <f t="shared" si="2"/>
        <v>156</v>
      </c>
      <c r="M6353">
        <v>40</v>
      </c>
      <c r="N6353">
        <v>8.3000000000000007</v>
      </c>
      <c r="O6353">
        <v>13</v>
      </c>
      <c r="P6353" s="5">
        <v>0.45902777777777798</v>
      </c>
      <c r="Q6353" s="5">
        <v>0.46388888888888902</v>
      </c>
      <c r="R6353">
        <v>26</v>
      </c>
      <c r="S6353" t="s">
        <v>34</v>
      </c>
      <c r="T6353">
        <v>1</v>
      </c>
      <c r="U6353">
        <v>24</v>
      </c>
      <c r="X6353" t="str">
        <f>VLOOKUP($S6353,Taxonomic!A:D,2,FALSE)</f>
        <v>labridae</v>
      </c>
      <c r="Y6353" t="str">
        <f>VLOOKUP(S6353,Taxonomic!A:D,3,FALSE)</f>
        <v>bodianus</v>
      </c>
      <c r="Z6353" t="str">
        <f>VLOOKUP(S6353,Taxonomic!A:D,4,FALSE)</f>
        <v>pulchellus</v>
      </c>
    </row>
    <row r="6354" spans="1:26" x14ac:dyDescent="0.2">
      <c r="A6354" t="s">
        <v>30</v>
      </c>
      <c r="B6354" t="s">
        <v>436</v>
      </c>
      <c r="C6354" t="s">
        <v>435</v>
      </c>
      <c r="D6354">
        <v>2022</v>
      </c>
      <c r="E6354">
        <v>2</v>
      </c>
      <c r="F6354" s="8">
        <v>19</v>
      </c>
      <c r="G6354" t="s">
        <v>455</v>
      </c>
      <c r="H6354" t="s">
        <v>151</v>
      </c>
      <c r="I6354">
        <f>VLOOKUP(B6354,Information_sites!D:E,2,FALSE)</f>
        <v>-24.105399999999999</v>
      </c>
      <c r="J6354">
        <f>VLOOKUP(B6354,Information_sites!D:F,3,FALSE)</f>
        <v>-45.702500000000001</v>
      </c>
      <c r="K6354">
        <v>7</v>
      </c>
      <c r="L6354">
        <f t="shared" si="2"/>
        <v>156</v>
      </c>
      <c r="M6354">
        <v>40</v>
      </c>
      <c r="N6354">
        <v>8.3000000000000007</v>
      </c>
      <c r="O6354">
        <v>13</v>
      </c>
      <c r="P6354" s="5">
        <v>0.45902777777777798</v>
      </c>
      <c r="Q6354" s="5">
        <v>0.46388888888888902</v>
      </c>
      <c r="R6354">
        <v>26</v>
      </c>
      <c r="S6354" t="s">
        <v>50</v>
      </c>
      <c r="T6354">
        <v>1</v>
      </c>
      <c r="U6354">
        <v>28</v>
      </c>
      <c r="X6354" t="str">
        <f>VLOOKUP($S6354,Taxonomic!A:D,2,FALSE)</f>
        <v>haemulidae</v>
      </c>
      <c r="Y6354" t="str">
        <f>VLOOKUP(S6354,Taxonomic!A:D,3,FALSE)</f>
        <v>anisotremus</v>
      </c>
      <c r="Z6354" t="str">
        <f>VLOOKUP(S6354,Taxonomic!A:D,4,FALSE)</f>
        <v>virginicus</v>
      </c>
    </row>
    <row r="6355" spans="1:26" x14ac:dyDescent="0.2">
      <c r="A6355" t="s">
        <v>30</v>
      </c>
      <c r="B6355" t="s">
        <v>436</v>
      </c>
      <c r="C6355" t="s">
        <v>435</v>
      </c>
      <c r="D6355">
        <v>2022</v>
      </c>
      <c r="E6355">
        <v>2</v>
      </c>
      <c r="F6355" s="8">
        <v>19</v>
      </c>
      <c r="G6355" t="s">
        <v>455</v>
      </c>
      <c r="H6355" t="s">
        <v>151</v>
      </c>
      <c r="I6355">
        <f>VLOOKUP(B6355,Information_sites!D:E,2,FALSE)</f>
        <v>-24.105399999999999</v>
      </c>
      <c r="J6355">
        <f>VLOOKUP(B6355,Information_sites!D:F,3,FALSE)</f>
        <v>-45.702500000000001</v>
      </c>
      <c r="K6355">
        <v>7</v>
      </c>
      <c r="L6355">
        <f t="shared" si="2"/>
        <v>156</v>
      </c>
      <c r="M6355">
        <v>40</v>
      </c>
      <c r="N6355">
        <v>8.3000000000000007</v>
      </c>
      <c r="O6355">
        <v>13</v>
      </c>
      <c r="P6355" s="5">
        <v>0.45902777777777798</v>
      </c>
      <c r="Q6355" s="5">
        <v>0.46388888888888902</v>
      </c>
      <c r="R6355">
        <v>26</v>
      </c>
      <c r="S6355" t="s">
        <v>50</v>
      </c>
      <c r="T6355">
        <v>1</v>
      </c>
      <c r="U6355">
        <v>30</v>
      </c>
      <c r="X6355" t="str">
        <f>VLOOKUP($S6355,Taxonomic!A:D,2,FALSE)</f>
        <v>haemulidae</v>
      </c>
      <c r="Y6355" t="str">
        <f>VLOOKUP(S6355,Taxonomic!A:D,3,FALSE)</f>
        <v>anisotremus</v>
      </c>
      <c r="Z6355" t="str">
        <f>VLOOKUP(S6355,Taxonomic!A:D,4,FALSE)</f>
        <v>virginicus</v>
      </c>
    </row>
    <row r="6356" spans="1:26" x14ac:dyDescent="0.2">
      <c r="A6356" t="s">
        <v>30</v>
      </c>
      <c r="B6356" t="s">
        <v>436</v>
      </c>
      <c r="C6356" t="s">
        <v>435</v>
      </c>
      <c r="D6356">
        <v>2022</v>
      </c>
      <c r="E6356">
        <v>2</v>
      </c>
      <c r="F6356" s="8">
        <v>19</v>
      </c>
      <c r="G6356" t="s">
        <v>455</v>
      </c>
      <c r="H6356" t="s">
        <v>151</v>
      </c>
      <c r="I6356">
        <f>VLOOKUP(B6356,Information_sites!D:E,2,FALSE)</f>
        <v>-24.105399999999999</v>
      </c>
      <c r="J6356">
        <f>VLOOKUP(B6356,Information_sites!D:F,3,FALSE)</f>
        <v>-45.702500000000001</v>
      </c>
      <c r="K6356">
        <v>7</v>
      </c>
      <c r="L6356">
        <f t="shared" si="2"/>
        <v>156</v>
      </c>
      <c r="M6356">
        <v>40</v>
      </c>
      <c r="N6356">
        <v>8.3000000000000007</v>
      </c>
      <c r="O6356">
        <v>13</v>
      </c>
      <c r="P6356" s="5">
        <v>0.45902777777777798</v>
      </c>
      <c r="Q6356" s="5">
        <v>0.46388888888888902</v>
      </c>
      <c r="R6356">
        <v>26</v>
      </c>
      <c r="S6356" t="s">
        <v>46</v>
      </c>
      <c r="T6356">
        <v>2</v>
      </c>
      <c r="U6356">
        <v>13</v>
      </c>
      <c r="X6356" t="str">
        <f>VLOOKUP($S6356,Taxonomic!A:D,2,FALSE)</f>
        <v>pomacentridae</v>
      </c>
      <c r="Y6356" t="str">
        <f>VLOOKUP(S6356,Taxonomic!A:D,3,FALSE)</f>
        <v>stegastes</v>
      </c>
      <c r="Z6356" t="str">
        <f>VLOOKUP(S6356,Taxonomic!A:D,4,FALSE)</f>
        <v>fuscus</v>
      </c>
    </row>
    <row r="6357" spans="1:26" x14ac:dyDescent="0.2">
      <c r="A6357" t="s">
        <v>30</v>
      </c>
      <c r="B6357" t="s">
        <v>436</v>
      </c>
      <c r="C6357" t="s">
        <v>435</v>
      </c>
      <c r="D6357">
        <v>2022</v>
      </c>
      <c r="E6357">
        <v>2</v>
      </c>
      <c r="F6357" s="8">
        <v>19</v>
      </c>
      <c r="G6357" t="s">
        <v>455</v>
      </c>
      <c r="H6357" t="s">
        <v>151</v>
      </c>
      <c r="I6357">
        <f>VLOOKUP(B6357,Information_sites!D:E,2,FALSE)</f>
        <v>-24.105399999999999</v>
      </c>
      <c r="J6357">
        <f>VLOOKUP(B6357,Information_sites!D:F,3,FALSE)</f>
        <v>-45.702500000000001</v>
      </c>
      <c r="K6357">
        <v>7</v>
      </c>
      <c r="L6357">
        <f t="shared" si="2"/>
        <v>156</v>
      </c>
      <c r="M6357">
        <v>40</v>
      </c>
      <c r="N6357">
        <v>8.3000000000000007</v>
      </c>
      <c r="O6357">
        <v>13</v>
      </c>
      <c r="P6357" s="5">
        <v>0.45902777777777798</v>
      </c>
      <c r="Q6357" s="5">
        <v>0.46388888888888902</v>
      </c>
      <c r="R6357">
        <v>26</v>
      </c>
      <c r="S6357" t="s">
        <v>46</v>
      </c>
      <c r="T6357">
        <v>1</v>
      </c>
      <c r="U6357">
        <v>15</v>
      </c>
      <c r="X6357" t="str">
        <f>VLOOKUP($S6357,Taxonomic!A:D,2,FALSE)</f>
        <v>pomacentridae</v>
      </c>
      <c r="Y6357" t="str">
        <f>VLOOKUP(S6357,Taxonomic!A:D,3,FALSE)</f>
        <v>stegastes</v>
      </c>
      <c r="Z6357" t="str">
        <f>VLOOKUP(S6357,Taxonomic!A:D,4,FALSE)</f>
        <v>fuscus</v>
      </c>
    </row>
    <row r="6358" spans="1:26" x14ac:dyDescent="0.2">
      <c r="A6358" t="s">
        <v>30</v>
      </c>
      <c r="B6358" t="s">
        <v>436</v>
      </c>
      <c r="C6358" t="s">
        <v>435</v>
      </c>
      <c r="D6358">
        <v>2022</v>
      </c>
      <c r="E6358">
        <v>2</v>
      </c>
      <c r="F6358" s="8">
        <v>19</v>
      </c>
      <c r="G6358" t="s">
        <v>455</v>
      </c>
      <c r="H6358" t="s">
        <v>151</v>
      </c>
      <c r="I6358">
        <f>VLOOKUP(B6358,Information_sites!D:E,2,FALSE)</f>
        <v>-24.105399999999999</v>
      </c>
      <c r="J6358">
        <f>VLOOKUP(B6358,Information_sites!D:F,3,FALSE)</f>
        <v>-45.702500000000001</v>
      </c>
      <c r="K6358">
        <v>7</v>
      </c>
      <c r="L6358">
        <f t="shared" si="2"/>
        <v>156</v>
      </c>
      <c r="M6358">
        <v>40</v>
      </c>
      <c r="N6358">
        <v>8.3000000000000007</v>
      </c>
      <c r="O6358">
        <v>13</v>
      </c>
      <c r="P6358" s="5">
        <v>0.45902777777777798</v>
      </c>
      <c r="Q6358" s="5">
        <v>0.46388888888888902</v>
      </c>
      <c r="R6358">
        <v>26</v>
      </c>
      <c r="S6358" t="s">
        <v>98</v>
      </c>
      <c r="T6358">
        <v>1</v>
      </c>
      <c r="U6358">
        <v>6</v>
      </c>
      <c r="X6358" t="str">
        <f>VLOOKUP($S6358,Taxonomic!A:D,2,FALSE)</f>
        <v>serranidae</v>
      </c>
      <c r="Y6358" t="str">
        <f>VLOOKUP(S6358,Taxonomic!A:D,3,FALSE)</f>
        <v>serranus</v>
      </c>
      <c r="Z6358" t="str">
        <f>VLOOKUP(S6358,Taxonomic!A:D,4,FALSE)</f>
        <v>baldwini</v>
      </c>
    </row>
    <row r="6359" spans="1:26" x14ac:dyDescent="0.2">
      <c r="A6359" t="s">
        <v>30</v>
      </c>
      <c r="B6359" t="s">
        <v>436</v>
      </c>
      <c r="C6359" t="s">
        <v>435</v>
      </c>
      <c r="D6359">
        <v>2022</v>
      </c>
      <c r="E6359">
        <v>2</v>
      </c>
      <c r="F6359" s="8">
        <v>19</v>
      </c>
      <c r="G6359" t="s">
        <v>455</v>
      </c>
      <c r="H6359" t="s">
        <v>151</v>
      </c>
      <c r="I6359">
        <f>VLOOKUP(B6359,Information_sites!D:E,2,FALSE)</f>
        <v>-24.105399999999999</v>
      </c>
      <c r="J6359">
        <f>VLOOKUP(B6359,Information_sites!D:F,3,FALSE)</f>
        <v>-45.702500000000001</v>
      </c>
      <c r="K6359">
        <v>7</v>
      </c>
      <c r="L6359">
        <f t="shared" si="2"/>
        <v>156</v>
      </c>
      <c r="M6359">
        <v>40</v>
      </c>
      <c r="N6359">
        <v>8.3000000000000007</v>
      </c>
      <c r="O6359">
        <v>13</v>
      </c>
      <c r="P6359" s="5">
        <v>0.45902777777777798</v>
      </c>
      <c r="Q6359" s="5">
        <v>0.46388888888888902</v>
      </c>
      <c r="R6359">
        <v>26</v>
      </c>
      <c r="S6359" t="s">
        <v>98</v>
      </c>
      <c r="T6359">
        <v>1</v>
      </c>
      <c r="U6359">
        <v>7</v>
      </c>
      <c r="X6359" t="str">
        <f>VLOOKUP($S6359,Taxonomic!A:D,2,FALSE)</f>
        <v>serranidae</v>
      </c>
      <c r="Y6359" t="str">
        <f>VLOOKUP(S6359,Taxonomic!A:D,3,FALSE)</f>
        <v>serranus</v>
      </c>
      <c r="Z6359" t="str">
        <f>VLOOKUP(S6359,Taxonomic!A:D,4,FALSE)</f>
        <v>baldwini</v>
      </c>
    </row>
    <row r="6360" spans="1:26" x14ac:dyDescent="0.2">
      <c r="A6360" t="s">
        <v>30</v>
      </c>
      <c r="B6360" t="s">
        <v>436</v>
      </c>
      <c r="C6360" t="s">
        <v>435</v>
      </c>
      <c r="D6360">
        <v>2022</v>
      </c>
      <c r="E6360">
        <v>2</v>
      </c>
      <c r="F6360" s="8">
        <v>19</v>
      </c>
      <c r="G6360" t="s">
        <v>455</v>
      </c>
      <c r="H6360" t="s">
        <v>151</v>
      </c>
      <c r="I6360">
        <f>VLOOKUP(B6360,Information_sites!D:E,2,FALSE)</f>
        <v>-24.105399999999999</v>
      </c>
      <c r="J6360">
        <f>VLOOKUP(B6360,Information_sites!D:F,3,FALSE)</f>
        <v>-45.702500000000001</v>
      </c>
      <c r="K6360">
        <v>7</v>
      </c>
      <c r="L6360">
        <f t="shared" si="2"/>
        <v>156</v>
      </c>
      <c r="M6360">
        <v>40</v>
      </c>
      <c r="N6360">
        <v>8.3000000000000007</v>
      </c>
      <c r="O6360">
        <v>13</v>
      </c>
      <c r="P6360" s="5">
        <v>0.45902777777777798</v>
      </c>
      <c r="Q6360" s="5">
        <v>0.46388888888888902</v>
      </c>
      <c r="R6360">
        <v>26</v>
      </c>
      <c r="S6360" t="s">
        <v>92</v>
      </c>
      <c r="T6360">
        <v>1</v>
      </c>
      <c r="U6360">
        <v>8</v>
      </c>
      <c r="X6360" t="str">
        <f>VLOOKUP($S6360,Taxonomic!A:D,2,FALSE)</f>
        <v>labrisomidae</v>
      </c>
      <c r="Y6360" t="str">
        <f>VLOOKUP(S6360,Taxonomic!A:D,3,FALSE)</f>
        <v>gobioclinus</v>
      </c>
      <c r="Z6360" t="str">
        <f>VLOOKUP(S6360,Taxonomic!A:D,4,FALSE)</f>
        <v>kalisherae</v>
      </c>
    </row>
    <row r="6361" spans="1:26" x14ac:dyDescent="0.2">
      <c r="A6361" t="s">
        <v>30</v>
      </c>
      <c r="B6361" t="s">
        <v>436</v>
      </c>
      <c r="C6361" t="s">
        <v>435</v>
      </c>
      <c r="D6361">
        <v>2022</v>
      </c>
      <c r="E6361">
        <v>2</v>
      </c>
      <c r="F6361" s="8">
        <v>19</v>
      </c>
      <c r="G6361" t="s">
        <v>455</v>
      </c>
      <c r="H6361" t="s">
        <v>151</v>
      </c>
      <c r="I6361">
        <f>VLOOKUP(B6361,Information_sites!D:E,2,FALSE)</f>
        <v>-24.105399999999999</v>
      </c>
      <c r="J6361">
        <f>VLOOKUP(B6361,Information_sites!D:F,3,FALSE)</f>
        <v>-45.702500000000001</v>
      </c>
      <c r="K6361">
        <v>7</v>
      </c>
      <c r="L6361">
        <f t="shared" si="2"/>
        <v>156</v>
      </c>
      <c r="M6361">
        <v>40</v>
      </c>
      <c r="N6361">
        <v>8.3000000000000007</v>
      </c>
      <c r="O6361">
        <v>13</v>
      </c>
      <c r="P6361" s="5">
        <v>0.45902777777777798</v>
      </c>
      <c r="Q6361" s="5">
        <v>0.46388888888888902</v>
      </c>
      <c r="R6361">
        <v>26</v>
      </c>
      <c r="S6361" t="s">
        <v>87</v>
      </c>
      <c r="T6361">
        <v>3</v>
      </c>
      <c r="U6361">
        <v>3</v>
      </c>
      <c r="X6361" t="str">
        <f>VLOOKUP($S6361,Taxonomic!A:D,2,FALSE)</f>
        <v>gobiidae</v>
      </c>
      <c r="Y6361" t="str">
        <f>VLOOKUP(S6361,Taxonomic!A:D,3,FALSE)</f>
        <v>coryphopterus</v>
      </c>
      <c r="Z6361" t="str">
        <f>VLOOKUP(S6361,Taxonomic!A:D,4,FALSE)</f>
        <v>spp</v>
      </c>
    </row>
    <row r="6362" spans="1:26" x14ac:dyDescent="0.2">
      <c r="A6362" t="s">
        <v>30</v>
      </c>
      <c r="B6362" t="s">
        <v>436</v>
      </c>
      <c r="C6362" t="s">
        <v>435</v>
      </c>
      <c r="D6362">
        <v>2022</v>
      </c>
      <c r="E6362">
        <v>2</v>
      </c>
      <c r="F6362" s="8">
        <v>19</v>
      </c>
      <c r="G6362" t="s">
        <v>455</v>
      </c>
      <c r="H6362" t="s">
        <v>151</v>
      </c>
      <c r="I6362">
        <f>VLOOKUP(B6362,Information_sites!D:E,2,FALSE)</f>
        <v>-24.105399999999999</v>
      </c>
      <c r="J6362">
        <f>VLOOKUP(B6362,Information_sites!D:F,3,FALSE)</f>
        <v>-45.702500000000001</v>
      </c>
      <c r="K6362">
        <v>7</v>
      </c>
      <c r="L6362">
        <f t="shared" si="2"/>
        <v>156</v>
      </c>
      <c r="M6362">
        <v>40</v>
      </c>
      <c r="N6362">
        <v>8.3000000000000007</v>
      </c>
      <c r="O6362">
        <v>13</v>
      </c>
      <c r="P6362" s="5">
        <v>0.45902777777777798</v>
      </c>
      <c r="Q6362" s="5">
        <v>0.46388888888888902</v>
      </c>
      <c r="R6362">
        <v>26</v>
      </c>
      <c r="S6362" t="s">
        <v>87</v>
      </c>
      <c r="T6362">
        <v>11</v>
      </c>
      <c r="U6362">
        <v>5</v>
      </c>
      <c r="X6362" t="str">
        <f>VLOOKUP($S6362,Taxonomic!A:D,2,FALSE)</f>
        <v>gobiidae</v>
      </c>
      <c r="Y6362" t="str">
        <f>VLOOKUP(S6362,Taxonomic!A:D,3,FALSE)</f>
        <v>coryphopterus</v>
      </c>
      <c r="Z6362" t="str">
        <f>VLOOKUP(S6362,Taxonomic!A:D,4,FALSE)</f>
        <v>spp</v>
      </c>
    </row>
    <row r="6363" spans="1:26" x14ac:dyDescent="0.2">
      <c r="A6363" t="s">
        <v>30</v>
      </c>
      <c r="B6363" t="s">
        <v>436</v>
      </c>
      <c r="C6363" t="s">
        <v>435</v>
      </c>
      <c r="D6363">
        <v>2022</v>
      </c>
      <c r="E6363">
        <v>2</v>
      </c>
      <c r="F6363" s="8">
        <v>19</v>
      </c>
      <c r="G6363" t="s">
        <v>455</v>
      </c>
      <c r="H6363" t="s">
        <v>151</v>
      </c>
      <c r="I6363">
        <f>VLOOKUP(B6363,Information_sites!D:E,2,FALSE)</f>
        <v>-24.105399999999999</v>
      </c>
      <c r="J6363">
        <f>VLOOKUP(B6363,Information_sites!D:F,3,FALSE)</f>
        <v>-45.702500000000001</v>
      </c>
      <c r="K6363">
        <v>7</v>
      </c>
      <c r="L6363">
        <f t="shared" si="2"/>
        <v>156</v>
      </c>
      <c r="M6363">
        <v>40</v>
      </c>
      <c r="N6363">
        <v>8.3000000000000007</v>
      </c>
      <c r="O6363">
        <v>13</v>
      </c>
      <c r="P6363" s="5">
        <v>0.45902777777777798</v>
      </c>
      <c r="Q6363" s="5">
        <v>0.46388888888888902</v>
      </c>
      <c r="R6363">
        <v>26</v>
      </c>
      <c r="S6363" t="s">
        <v>87</v>
      </c>
      <c r="T6363">
        <v>5</v>
      </c>
      <c r="U6363">
        <v>7</v>
      </c>
      <c r="X6363" t="str">
        <f>VLOOKUP($S6363,Taxonomic!A:D,2,FALSE)</f>
        <v>gobiidae</v>
      </c>
      <c r="Y6363" t="str">
        <f>VLOOKUP(S6363,Taxonomic!A:D,3,FALSE)</f>
        <v>coryphopterus</v>
      </c>
      <c r="Z6363" t="str">
        <f>VLOOKUP(S6363,Taxonomic!A:D,4,FALSE)</f>
        <v>spp</v>
      </c>
    </row>
    <row r="6364" spans="1:26" x14ac:dyDescent="0.2">
      <c r="A6364" t="s">
        <v>30</v>
      </c>
      <c r="B6364" t="s">
        <v>436</v>
      </c>
      <c r="C6364" t="s">
        <v>435</v>
      </c>
      <c r="D6364">
        <v>2022</v>
      </c>
      <c r="E6364">
        <v>2</v>
      </c>
      <c r="F6364" s="8">
        <v>19</v>
      </c>
      <c r="G6364" t="s">
        <v>455</v>
      </c>
      <c r="H6364" t="s">
        <v>151</v>
      </c>
      <c r="I6364">
        <f>VLOOKUP(B6364,Information_sites!D:E,2,FALSE)</f>
        <v>-24.105399999999999</v>
      </c>
      <c r="J6364">
        <f>VLOOKUP(B6364,Information_sites!D:F,3,FALSE)</f>
        <v>-45.702500000000001</v>
      </c>
      <c r="K6364">
        <v>7</v>
      </c>
      <c r="L6364">
        <f t="shared" si="2"/>
        <v>156</v>
      </c>
      <c r="M6364">
        <v>40</v>
      </c>
      <c r="N6364">
        <v>8.3000000000000007</v>
      </c>
      <c r="O6364">
        <v>13</v>
      </c>
      <c r="P6364" s="5">
        <v>0.45902777777777798</v>
      </c>
      <c r="Q6364" s="5">
        <v>0.46388888888888902</v>
      </c>
      <c r="R6364">
        <v>26</v>
      </c>
      <c r="S6364" t="s">
        <v>54</v>
      </c>
      <c r="T6364">
        <v>1</v>
      </c>
      <c r="U6364">
        <v>5</v>
      </c>
      <c r="X6364" t="str">
        <f>VLOOKUP($S6364,Taxonomic!A:D,2,FALSE)</f>
        <v>blenniidae</v>
      </c>
      <c r="Y6364" t="str">
        <f>VLOOKUP(S6364,Taxonomic!A:D,3,FALSE)</f>
        <v>parablennius</v>
      </c>
      <c r="Z6364" t="str">
        <f>VLOOKUP(S6364,Taxonomic!A:D,4,FALSE)</f>
        <v>marmoreus</v>
      </c>
    </row>
    <row r="6365" spans="1:26" x14ac:dyDescent="0.2">
      <c r="A6365" t="s">
        <v>30</v>
      </c>
      <c r="B6365" t="s">
        <v>436</v>
      </c>
      <c r="C6365" t="s">
        <v>435</v>
      </c>
      <c r="D6365">
        <v>2022</v>
      </c>
      <c r="E6365">
        <v>2</v>
      </c>
      <c r="F6365" s="8">
        <v>19</v>
      </c>
      <c r="G6365" t="s">
        <v>455</v>
      </c>
      <c r="H6365" t="s">
        <v>151</v>
      </c>
      <c r="I6365">
        <f>VLOOKUP(B6365,Information_sites!D:E,2,FALSE)</f>
        <v>-24.105399999999999</v>
      </c>
      <c r="J6365">
        <f>VLOOKUP(B6365,Information_sites!D:F,3,FALSE)</f>
        <v>-45.702500000000001</v>
      </c>
      <c r="K6365">
        <v>8</v>
      </c>
      <c r="L6365">
        <f t="shared" ref="L6365:L6428" si="3">149+K6365</f>
        <v>157</v>
      </c>
      <c r="M6365">
        <v>40</v>
      </c>
      <c r="N6365">
        <v>5.7</v>
      </c>
      <c r="O6365">
        <v>13</v>
      </c>
      <c r="P6365" s="5">
        <v>0.46458333333333302</v>
      </c>
      <c r="Q6365" s="5">
        <v>0.469444444444444</v>
      </c>
      <c r="R6365">
        <v>26</v>
      </c>
      <c r="S6365" t="s">
        <v>44</v>
      </c>
      <c r="T6365">
        <v>1</v>
      </c>
      <c r="U6365">
        <v>32</v>
      </c>
      <c r="X6365" t="str">
        <f>VLOOKUP($S6365,Taxonomic!A:D,2,FALSE)</f>
        <v>pomacanthidae</v>
      </c>
      <c r="Y6365" t="str">
        <f>VLOOKUP(S6365,Taxonomic!A:D,3,FALSE)</f>
        <v>pomacanthus</v>
      </c>
      <c r="Z6365" t="str">
        <f>VLOOKUP(S6365,Taxonomic!A:D,4,FALSE)</f>
        <v>paru</v>
      </c>
    </row>
    <row r="6366" spans="1:26" x14ac:dyDescent="0.2">
      <c r="A6366" t="s">
        <v>30</v>
      </c>
      <c r="B6366" t="s">
        <v>436</v>
      </c>
      <c r="C6366" t="s">
        <v>435</v>
      </c>
      <c r="D6366">
        <v>2022</v>
      </c>
      <c r="E6366">
        <v>2</v>
      </c>
      <c r="F6366" s="8">
        <v>19</v>
      </c>
      <c r="G6366" t="s">
        <v>455</v>
      </c>
      <c r="H6366" t="s">
        <v>151</v>
      </c>
      <c r="I6366">
        <f>VLOOKUP(B6366,Information_sites!D:E,2,FALSE)</f>
        <v>-24.105399999999999</v>
      </c>
      <c r="J6366">
        <f>VLOOKUP(B6366,Information_sites!D:F,3,FALSE)</f>
        <v>-45.702500000000001</v>
      </c>
      <c r="K6366">
        <v>8</v>
      </c>
      <c r="L6366">
        <f t="shared" si="3"/>
        <v>157</v>
      </c>
      <c r="M6366">
        <v>40</v>
      </c>
      <c r="N6366">
        <v>5.7</v>
      </c>
      <c r="O6366">
        <v>13</v>
      </c>
      <c r="P6366" s="5">
        <v>0.46458333333333302</v>
      </c>
      <c r="Q6366" s="5">
        <v>0.469444444444444</v>
      </c>
      <c r="R6366">
        <v>26</v>
      </c>
      <c r="S6366" t="s">
        <v>44</v>
      </c>
      <c r="T6366">
        <v>1</v>
      </c>
      <c r="U6366">
        <v>38</v>
      </c>
      <c r="X6366" t="str">
        <f>VLOOKUP($S6366,Taxonomic!A:D,2,FALSE)</f>
        <v>pomacanthidae</v>
      </c>
      <c r="Y6366" t="str">
        <f>VLOOKUP(S6366,Taxonomic!A:D,3,FALSE)</f>
        <v>pomacanthus</v>
      </c>
      <c r="Z6366" t="str">
        <f>VLOOKUP(S6366,Taxonomic!A:D,4,FALSE)</f>
        <v>paru</v>
      </c>
    </row>
    <row r="6367" spans="1:26" x14ac:dyDescent="0.2">
      <c r="A6367" t="s">
        <v>30</v>
      </c>
      <c r="B6367" t="s">
        <v>436</v>
      </c>
      <c r="C6367" t="s">
        <v>435</v>
      </c>
      <c r="D6367">
        <v>2022</v>
      </c>
      <c r="E6367">
        <v>2</v>
      </c>
      <c r="F6367" s="8">
        <v>19</v>
      </c>
      <c r="G6367" t="s">
        <v>455</v>
      </c>
      <c r="H6367" t="s">
        <v>151</v>
      </c>
      <c r="I6367">
        <f>VLOOKUP(B6367,Information_sites!D:E,2,FALSE)</f>
        <v>-24.105399999999999</v>
      </c>
      <c r="J6367">
        <f>VLOOKUP(B6367,Information_sites!D:F,3,FALSE)</f>
        <v>-45.702500000000001</v>
      </c>
      <c r="K6367">
        <v>8</v>
      </c>
      <c r="L6367">
        <f t="shared" si="3"/>
        <v>157</v>
      </c>
      <c r="M6367">
        <v>40</v>
      </c>
      <c r="N6367">
        <v>5.7</v>
      </c>
      <c r="O6367">
        <v>13</v>
      </c>
      <c r="P6367" s="5">
        <v>0.46458333333333302</v>
      </c>
      <c r="Q6367" s="5">
        <v>0.469444444444444</v>
      </c>
      <c r="R6367">
        <v>26</v>
      </c>
      <c r="S6367" t="s">
        <v>33</v>
      </c>
      <c r="T6367">
        <v>12</v>
      </c>
      <c r="U6367">
        <v>5</v>
      </c>
      <c r="X6367" t="str">
        <f>VLOOKUP($S6367,Taxonomic!A:D,2,FALSE)</f>
        <v>pomacentridae</v>
      </c>
      <c r="Y6367" t="str">
        <f>VLOOKUP(S6367,Taxonomic!A:D,3,FALSE)</f>
        <v>abudefduf</v>
      </c>
      <c r="Z6367" t="str">
        <f>VLOOKUP(S6367,Taxonomic!A:D,4,FALSE)</f>
        <v>saxatilis</v>
      </c>
    </row>
    <row r="6368" spans="1:26" x14ac:dyDescent="0.2">
      <c r="A6368" t="s">
        <v>30</v>
      </c>
      <c r="B6368" t="s">
        <v>436</v>
      </c>
      <c r="C6368" t="s">
        <v>435</v>
      </c>
      <c r="D6368">
        <v>2022</v>
      </c>
      <c r="E6368">
        <v>2</v>
      </c>
      <c r="F6368" s="8">
        <v>19</v>
      </c>
      <c r="G6368" t="s">
        <v>455</v>
      </c>
      <c r="H6368" t="s">
        <v>151</v>
      </c>
      <c r="I6368">
        <f>VLOOKUP(B6368,Information_sites!D:E,2,FALSE)</f>
        <v>-24.105399999999999</v>
      </c>
      <c r="J6368">
        <f>VLOOKUP(B6368,Information_sites!D:F,3,FALSE)</f>
        <v>-45.702500000000001</v>
      </c>
      <c r="K6368">
        <v>8</v>
      </c>
      <c r="L6368">
        <f t="shared" si="3"/>
        <v>157</v>
      </c>
      <c r="M6368">
        <v>40</v>
      </c>
      <c r="N6368">
        <v>5.7</v>
      </c>
      <c r="O6368">
        <v>13</v>
      </c>
      <c r="P6368" s="5">
        <v>0.46458333333333302</v>
      </c>
      <c r="Q6368" s="5">
        <v>0.469444444444444</v>
      </c>
      <c r="R6368">
        <v>26</v>
      </c>
      <c r="S6368" t="s">
        <v>33</v>
      </c>
      <c r="T6368">
        <v>22</v>
      </c>
      <c r="U6368">
        <v>10</v>
      </c>
      <c r="X6368" t="str">
        <f>VLOOKUP($S6368,Taxonomic!A:D,2,FALSE)</f>
        <v>pomacentridae</v>
      </c>
      <c r="Y6368" t="str">
        <f>VLOOKUP(S6368,Taxonomic!A:D,3,FALSE)</f>
        <v>abudefduf</v>
      </c>
      <c r="Z6368" t="str">
        <f>VLOOKUP(S6368,Taxonomic!A:D,4,FALSE)</f>
        <v>saxatilis</v>
      </c>
    </row>
    <row r="6369" spans="1:26" x14ac:dyDescent="0.2">
      <c r="A6369" t="s">
        <v>30</v>
      </c>
      <c r="B6369" t="s">
        <v>436</v>
      </c>
      <c r="C6369" t="s">
        <v>435</v>
      </c>
      <c r="D6369">
        <v>2022</v>
      </c>
      <c r="E6369">
        <v>2</v>
      </c>
      <c r="F6369" s="8">
        <v>19</v>
      </c>
      <c r="G6369" t="s">
        <v>455</v>
      </c>
      <c r="H6369" t="s">
        <v>151</v>
      </c>
      <c r="I6369">
        <f>VLOOKUP(B6369,Information_sites!D:E,2,FALSE)</f>
        <v>-24.105399999999999</v>
      </c>
      <c r="J6369">
        <f>VLOOKUP(B6369,Information_sites!D:F,3,FALSE)</f>
        <v>-45.702500000000001</v>
      </c>
      <c r="K6369">
        <v>8</v>
      </c>
      <c r="L6369">
        <f t="shared" si="3"/>
        <v>157</v>
      </c>
      <c r="M6369">
        <v>40</v>
      </c>
      <c r="N6369">
        <v>5.7</v>
      </c>
      <c r="O6369">
        <v>13</v>
      </c>
      <c r="P6369" s="5">
        <v>0.46458333333333302</v>
      </c>
      <c r="Q6369" s="5">
        <v>0.469444444444444</v>
      </c>
      <c r="R6369">
        <v>26</v>
      </c>
      <c r="S6369" t="s">
        <v>33</v>
      </c>
      <c r="T6369">
        <v>10</v>
      </c>
      <c r="U6369">
        <v>12</v>
      </c>
      <c r="X6369" t="str">
        <f>VLOOKUP($S6369,Taxonomic!A:D,2,FALSE)</f>
        <v>pomacentridae</v>
      </c>
      <c r="Y6369" t="str">
        <f>VLOOKUP(S6369,Taxonomic!A:D,3,FALSE)</f>
        <v>abudefduf</v>
      </c>
      <c r="Z6369" t="str">
        <f>VLOOKUP(S6369,Taxonomic!A:D,4,FALSE)</f>
        <v>saxatilis</v>
      </c>
    </row>
    <row r="6370" spans="1:26" x14ac:dyDescent="0.2">
      <c r="A6370" t="s">
        <v>30</v>
      </c>
      <c r="B6370" t="s">
        <v>436</v>
      </c>
      <c r="C6370" t="s">
        <v>435</v>
      </c>
      <c r="D6370">
        <v>2022</v>
      </c>
      <c r="E6370">
        <v>2</v>
      </c>
      <c r="F6370" s="8">
        <v>19</v>
      </c>
      <c r="G6370" t="s">
        <v>455</v>
      </c>
      <c r="H6370" t="s">
        <v>151</v>
      </c>
      <c r="I6370">
        <f>VLOOKUP(B6370,Information_sites!D:E,2,FALSE)</f>
        <v>-24.105399999999999</v>
      </c>
      <c r="J6370">
        <f>VLOOKUP(B6370,Information_sites!D:F,3,FALSE)</f>
        <v>-45.702500000000001</v>
      </c>
      <c r="K6370">
        <v>8</v>
      </c>
      <c r="L6370">
        <f t="shared" si="3"/>
        <v>157</v>
      </c>
      <c r="M6370">
        <v>40</v>
      </c>
      <c r="N6370">
        <v>5.7</v>
      </c>
      <c r="O6370">
        <v>13</v>
      </c>
      <c r="P6370" s="5">
        <v>0.46458333333333302</v>
      </c>
      <c r="Q6370" s="5">
        <v>0.469444444444444</v>
      </c>
      <c r="R6370">
        <v>26</v>
      </c>
      <c r="S6370" t="s">
        <v>41</v>
      </c>
      <c r="T6370">
        <v>1</v>
      </c>
      <c r="U6370">
        <v>25</v>
      </c>
      <c r="X6370" t="str">
        <f>VLOOKUP($S6370,Taxonomic!A:D,2,FALSE)</f>
        <v>holocentridae</v>
      </c>
      <c r="Y6370" t="str">
        <f>VLOOKUP(S6370,Taxonomic!A:D,3,FALSE)</f>
        <v>holocentrus</v>
      </c>
      <c r="Z6370" t="str">
        <f>VLOOKUP(S6370,Taxonomic!A:D,4,FALSE)</f>
        <v>adscensionis</v>
      </c>
    </row>
    <row r="6371" spans="1:26" x14ac:dyDescent="0.2">
      <c r="A6371" t="s">
        <v>30</v>
      </c>
      <c r="B6371" t="s">
        <v>436</v>
      </c>
      <c r="C6371" t="s">
        <v>435</v>
      </c>
      <c r="D6371">
        <v>2022</v>
      </c>
      <c r="E6371">
        <v>2</v>
      </c>
      <c r="F6371" s="8">
        <v>19</v>
      </c>
      <c r="G6371" t="s">
        <v>455</v>
      </c>
      <c r="H6371" t="s">
        <v>151</v>
      </c>
      <c r="I6371">
        <f>VLOOKUP(B6371,Information_sites!D:E,2,FALSE)</f>
        <v>-24.105399999999999</v>
      </c>
      <c r="J6371">
        <f>VLOOKUP(B6371,Information_sites!D:F,3,FALSE)</f>
        <v>-45.702500000000001</v>
      </c>
      <c r="K6371">
        <v>8</v>
      </c>
      <c r="L6371">
        <f t="shared" si="3"/>
        <v>157</v>
      </c>
      <c r="M6371">
        <v>40</v>
      </c>
      <c r="N6371">
        <v>5.7</v>
      </c>
      <c r="O6371">
        <v>13</v>
      </c>
      <c r="P6371" s="5">
        <v>0.46458333333333302</v>
      </c>
      <c r="Q6371" s="5">
        <v>0.469444444444444</v>
      </c>
      <c r="R6371">
        <v>26</v>
      </c>
      <c r="S6371" t="s">
        <v>41</v>
      </c>
      <c r="T6371">
        <v>1</v>
      </c>
      <c r="U6371">
        <v>37</v>
      </c>
      <c r="X6371" t="str">
        <f>VLOOKUP($S6371,Taxonomic!A:D,2,FALSE)</f>
        <v>holocentridae</v>
      </c>
      <c r="Y6371" t="str">
        <f>VLOOKUP(S6371,Taxonomic!A:D,3,FALSE)</f>
        <v>holocentrus</v>
      </c>
      <c r="Z6371" t="str">
        <f>VLOOKUP(S6371,Taxonomic!A:D,4,FALSE)</f>
        <v>adscensionis</v>
      </c>
    </row>
    <row r="6372" spans="1:26" x14ac:dyDescent="0.2">
      <c r="A6372" t="s">
        <v>30</v>
      </c>
      <c r="B6372" t="s">
        <v>436</v>
      </c>
      <c r="C6372" t="s">
        <v>435</v>
      </c>
      <c r="D6372">
        <v>2022</v>
      </c>
      <c r="E6372">
        <v>2</v>
      </c>
      <c r="F6372" s="8">
        <v>19</v>
      </c>
      <c r="G6372" t="s">
        <v>455</v>
      </c>
      <c r="H6372" t="s">
        <v>151</v>
      </c>
      <c r="I6372">
        <f>VLOOKUP(B6372,Information_sites!D:E,2,FALSE)</f>
        <v>-24.105399999999999</v>
      </c>
      <c r="J6372">
        <f>VLOOKUP(B6372,Information_sites!D:F,3,FALSE)</f>
        <v>-45.702500000000001</v>
      </c>
      <c r="K6372">
        <v>8</v>
      </c>
      <c r="L6372">
        <f t="shared" si="3"/>
        <v>157</v>
      </c>
      <c r="M6372">
        <v>40</v>
      </c>
      <c r="N6372">
        <v>5.7</v>
      </c>
      <c r="O6372">
        <v>13</v>
      </c>
      <c r="P6372" s="5">
        <v>0.46458333333333302</v>
      </c>
      <c r="Q6372" s="5">
        <v>0.469444444444444</v>
      </c>
      <c r="R6372">
        <v>26</v>
      </c>
      <c r="S6372" t="s">
        <v>131</v>
      </c>
      <c r="T6372">
        <v>1</v>
      </c>
      <c r="U6372">
        <v>18</v>
      </c>
      <c r="V6372" t="s">
        <v>157</v>
      </c>
      <c r="X6372" t="str">
        <f>VLOOKUP($S6372,Taxonomic!A:D,2,FALSE)</f>
        <v>scaridae</v>
      </c>
      <c r="Y6372" t="str">
        <f>VLOOKUP(S6372,Taxonomic!A:D,3,FALSE)</f>
        <v>sparisoma</v>
      </c>
      <c r="Z6372" t="str">
        <f>VLOOKUP(S6372,Taxonomic!A:D,4,FALSE)</f>
        <v>tuiupiranga</v>
      </c>
    </row>
    <row r="6373" spans="1:26" x14ac:dyDescent="0.2">
      <c r="A6373" t="s">
        <v>30</v>
      </c>
      <c r="B6373" t="s">
        <v>436</v>
      </c>
      <c r="C6373" t="s">
        <v>435</v>
      </c>
      <c r="D6373">
        <v>2022</v>
      </c>
      <c r="E6373">
        <v>2</v>
      </c>
      <c r="F6373" s="8">
        <v>19</v>
      </c>
      <c r="G6373" t="s">
        <v>455</v>
      </c>
      <c r="H6373" t="s">
        <v>151</v>
      </c>
      <c r="I6373">
        <f>VLOOKUP(B6373,Information_sites!D:E,2,FALSE)</f>
        <v>-24.105399999999999</v>
      </c>
      <c r="J6373">
        <f>VLOOKUP(B6373,Information_sites!D:F,3,FALSE)</f>
        <v>-45.702500000000001</v>
      </c>
      <c r="K6373">
        <v>8</v>
      </c>
      <c r="L6373">
        <f t="shared" si="3"/>
        <v>157</v>
      </c>
      <c r="M6373">
        <v>40</v>
      </c>
      <c r="N6373">
        <v>5.7</v>
      </c>
      <c r="O6373">
        <v>13</v>
      </c>
      <c r="P6373" s="5">
        <v>0.46458333333333302</v>
      </c>
      <c r="Q6373" s="5">
        <v>0.469444444444444</v>
      </c>
      <c r="R6373">
        <v>26</v>
      </c>
      <c r="S6373" t="s">
        <v>39</v>
      </c>
      <c r="T6373">
        <v>32</v>
      </c>
      <c r="U6373">
        <v>15</v>
      </c>
      <c r="X6373" t="str">
        <f>VLOOKUP($S6373,Taxonomic!A:D,2,FALSE)</f>
        <v>haemulidae</v>
      </c>
      <c r="Y6373" t="str">
        <f>VLOOKUP(S6373,Taxonomic!A:D,3,FALSE)</f>
        <v>haemulon</v>
      </c>
      <c r="Z6373" t="str">
        <f>VLOOKUP(S6373,Taxonomic!A:D,4,FALSE)</f>
        <v>aurolineatum</v>
      </c>
    </row>
    <row r="6374" spans="1:26" x14ac:dyDescent="0.2">
      <c r="A6374" t="s">
        <v>30</v>
      </c>
      <c r="B6374" t="s">
        <v>436</v>
      </c>
      <c r="C6374" t="s">
        <v>435</v>
      </c>
      <c r="D6374">
        <v>2022</v>
      </c>
      <c r="E6374">
        <v>2</v>
      </c>
      <c r="F6374" s="8">
        <v>19</v>
      </c>
      <c r="G6374" t="s">
        <v>455</v>
      </c>
      <c r="H6374" t="s">
        <v>151</v>
      </c>
      <c r="I6374">
        <f>VLOOKUP(B6374,Information_sites!D:E,2,FALSE)</f>
        <v>-24.105399999999999</v>
      </c>
      <c r="J6374">
        <f>VLOOKUP(B6374,Information_sites!D:F,3,FALSE)</f>
        <v>-45.702500000000001</v>
      </c>
      <c r="K6374">
        <v>8</v>
      </c>
      <c r="L6374">
        <f t="shared" si="3"/>
        <v>157</v>
      </c>
      <c r="M6374">
        <v>40</v>
      </c>
      <c r="N6374">
        <v>5.7</v>
      </c>
      <c r="O6374">
        <v>13</v>
      </c>
      <c r="P6374" s="5">
        <v>0.46458333333333302</v>
      </c>
      <c r="Q6374" s="5">
        <v>0.469444444444444</v>
      </c>
      <c r="R6374">
        <v>26</v>
      </c>
      <c r="S6374" t="s">
        <v>39</v>
      </c>
      <c r="T6374">
        <v>30</v>
      </c>
      <c r="U6374">
        <v>20</v>
      </c>
      <c r="X6374" t="str">
        <f>VLOOKUP($S6374,Taxonomic!A:D,2,FALSE)</f>
        <v>haemulidae</v>
      </c>
      <c r="Y6374" t="str">
        <f>VLOOKUP(S6374,Taxonomic!A:D,3,FALSE)</f>
        <v>haemulon</v>
      </c>
      <c r="Z6374" t="str">
        <f>VLOOKUP(S6374,Taxonomic!A:D,4,FALSE)</f>
        <v>aurolineatum</v>
      </c>
    </row>
    <row r="6375" spans="1:26" x14ac:dyDescent="0.2">
      <c r="A6375" t="s">
        <v>30</v>
      </c>
      <c r="B6375" t="s">
        <v>436</v>
      </c>
      <c r="C6375" t="s">
        <v>435</v>
      </c>
      <c r="D6375">
        <v>2022</v>
      </c>
      <c r="E6375">
        <v>2</v>
      </c>
      <c r="F6375" s="8">
        <v>19</v>
      </c>
      <c r="G6375" t="s">
        <v>455</v>
      </c>
      <c r="H6375" t="s">
        <v>151</v>
      </c>
      <c r="I6375">
        <f>VLOOKUP(B6375,Information_sites!D:E,2,FALSE)</f>
        <v>-24.105399999999999</v>
      </c>
      <c r="J6375">
        <f>VLOOKUP(B6375,Information_sites!D:F,3,FALSE)</f>
        <v>-45.702500000000001</v>
      </c>
      <c r="K6375">
        <v>8</v>
      </c>
      <c r="L6375">
        <f t="shared" si="3"/>
        <v>157</v>
      </c>
      <c r="M6375">
        <v>40</v>
      </c>
      <c r="N6375">
        <v>5.7</v>
      </c>
      <c r="O6375">
        <v>13</v>
      </c>
      <c r="P6375" s="5">
        <v>0.46458333333333302</v>
      </c>
      <c r="Q6375" s="5">
        <v>0.469444444444444</v>
      </c>
      <c r="R6375">
        <v>26</v>
      </c>
      <c r="S6375" t="s">
        <v>39</v>
      </c>
      <c r="T6375">
        <v>8</v>
      </c>
      <c r="U6375">
        <v>25</v>
      </c>
      <c r="X6375" t="str">
        <f>VLOOKUP($S6375,Taxonomic!A:D,2,FALSE)</f>
        <v>haemulidae</v>
      </c>
      <c r="Y6375" t="str">
        <f>VLOOKUP(S6375,Taxonomic!A:D,3,FALSE)</f>
        <v>haemulon</v>
      </c>
      <c r="Z6375" t="str">
        <f>VLOOKUP(S6375,Taxonomic!A:D,4,FALSE)</f>
        <v>aurolineatum</v>
      </c>
    </row>
    <row r="6376" spans="1:26" x14ac:dyDescent="0.2">
      <c r="A6376" t="s">
        <v>30</v>
      </c>
      <c r="B6376" t="s">
        <v>436</v>
      </c>
      <c r="C6376" t="s">
        <v>435</v>
      </c>
      <c r="D6376">
        <v>2022</v>
      </c>
      <c r="E6376">
        <v>2</v>
      </c>
      <c r="F6376" s="8">
        <v>19</v>
      </c>
      <c r="G6376" t="s">
        <v>455</v>
      </c>
      <c r="H6376" t="s">
        <v>151</v>
      </c>
      <c r="I6376">
        <f>VLOOKUP(B6376,Information_sites!D:E,2,FALSE)</f>
        <v>-24.105399999999999</v>
      </c>
      <c r="J6376">
        <f>VLOOKUP(B6376,Information_sites!D:F,3,FALSE)</f>
        <v>-45.702500000000001</v>
      </c>
      <c r="K6376">
        <v>8</v>
      </c>
      <c r="L6376">
        <f t="shared" si="3"/>
        <v>157</v>
      </c>
      <c r="M6376">
        <v>40</v>
      </c>
      <c r="N6376">
        <v>5.7</v>
      </c>
      <c r="O6376">
        <v>13</v>
      </c>
      <c r="P6376" s="5">
        <v>0.46458333333333302</v>
      </c>
      <c r="Q6376" s="5">
        <v>0.469444444444444</v>
      </c>
      <c r="R6376">
        <v>26</v>
      </c>
      <c r="S6376" t="s">
        <v>64</v>
      </c>
      <c r="T6376">
        <v>1</v>
      </c>
      <c r="U6376">
        <v>25</v>
      </c>
      <c r="X6376" t="str">
        <f>VLOOKUP($S6376,Taxonomic!A:D,2,FALSE)</f>
        <v>kyphosidae</v>
      </c>
      <c r="Y6376" t="str">
        <f>VLOOKUP(S6376,Taxonomic!A:D,3,FALSE)</f>
        <v>kyphosus</v>
      </c>
      <c r="Z6376" t="str">
        <f>VLOOKUP(S6376,Taxonomic!A:D,4,FALSE)</f>
        <v>vaigiensis</v>
      </c>
    </row>
    <row r="6377" spans="1:26" x14ac:dyDescent="0.2">
      <c r="A6377" t="s">
        <v>30</v>
      </c>
      <c r="B6377" t="s">
        <v>436</v>
      </c>
      <c r="C6377" t="s">
        <v>435</v>
      </c>
      <c r="D6377">
        <v>2022</v>
      </c>
      <c r="E6377">
        <v>2</v>
      </c>
      <c r="F6377" s="8">
        <v>19</v>
      </c>
      <c r="G6377" t="s">
        <v>455</v>
      </c>
      <c r="H6377" t="s">
        <v>151</v>
      </c>
      <c r="I6377">
        <f>VLOOKUP(B6377,Information_sites!D:E,2,FALSE)</f>
        <v>-24.105399999999999</v>
      </c>
      <c r="J6377">
        <f>VLOOKUP(B6377,Information_sites!D:F,3,FALSE)</f>
        <v>-45.702500000000001</v>
      </c>
      <c r="K6377">
        <v>8</v>
      </c>
      <c r="L6377">
        <f t="shared" si="3"/>
        <v>157</v>
      </c>
      <c r="M6377">
        <v>40</v>
      </c>
      <c r="N6377">
        <v>5.7</v>
      </c>
      <c r="O6377">
        <v>13</v>
      </c>
      <c r="P6377" s="5">
        <v>0.46458333333333302</v>
      </c>
      <c r="Q6377" s="5">
        <v>0.469444444444444</v>
      </c>
      <c r="R6377">
        <v>26</v>
      </c>
      <c r="S6377" t="s">
        <v>64</v>
      </c>
      <c r="T6377">
        <v>1</v>
      </c>
      <c r="U6377">
        <v>28</v>
      </c>
      <c r="X6377" t="str">
        <f>VLOOKUP($S6377,Taxonomic!A:D,2,FALSE)</f>
        <v>kyphosidae</v>
      </c>
      <c r="Y6377" t="str">
        <f>VLOOKUP(S6377,Taxonomic!A:D,3,FALSE)</f>
        <v>kyphosus</v>
      </c>
      <c r="Z6377" t="str">
        <f>VLOOKUP(S6377,Taxonomic!A:D,4,FALSE)</f>
        <v>vaigiensis</v>
      </c>
    </row>
    <row r="6378" spans="1:26" x14ac:dyDescent="0.2">
      <c r="A6378" t="s">
        <v>30</v>
      </c>
      <c r="B6378" t="s">
        <v>436</v>
      </c>
      <c r="C6378" t="s">
        <v>435</v>
      </c>
      <c r="D6378">
        <v>2022</v>
      </c>
      <c r="E6378">
        <v>2</v>
      </c>
      <c r="F6378" s="8">
        <v>19</v>
      </c>
      <c r="G6378" t="s">
        <v>455</v>
      </c>
      <c r="H6378" t="s">
        <v>151</v>
      </c>
      <c r="I6378">
        <f>VLOOKUP(B6378,Information_sites!D:E,2,FALSE)</f>
        <v>-24.105399999999999</v>
      </c>
      <c r="J6378">
        <f>VLOOKUP(B6378,Information_sites!D:F,3,FALSE)</f>
        <v>-45.702500000000001</v>
      </c>
      <c r="K6378">
        <v>8</v>
      </c>
      <c r="L6378">
        <f t="shared" si="3"/>
        <v>157</v>
      </c>
      <c r="M6378">
        <v>40</v>
      </c>
      <c r="N6378">
        <v>5.7</v>
      </c>
      <c r="O6378">
        <v>13</v>
      </c>
      <c r="P6378" s="5">
        <v>0.46458333333333302</v>
      </c>
      <c r="Q6378" s="5">
        <v>0.469444444444444</v>
      </c>
      <c r="R6378">
        <v>26</v>
      </c>
      <c r="S6378" t="s">
        <v>49</v>
      </c>
      <c r="T6378">
        <v>1</v>
      </c>
      <c r="U6378">
        <v>26</v>
      </c>
      <c r="X6378" t="str">
        <f>VLOOKUP($S6378,Taxonomic!A:D,2,FALSE)</f>
        <v>acanthuridae</v>
      </c>
      <c r="Y6378" t="str">
        <f>VLOOKUP(S6378,Taxonomic!A:D,3,FALSE)</f>
        <v>acanthurus</v>
      </c>
      <c r="Z6378" t="str">
        <f>VLOOKUP(S6378,Taxonomic!A:D,4,FALSE)</f>
        <v>chirurgus</v>
      </c>
    </row>
    <row r="6379" spans="1:26" x14ac:dyDescent="0.2">
      <c r="A6379" t="s">
        <v>30</v>
      </c>
      <c r="B6379" t="s">
        <v>436</v>
      </c>
      <c r="C6379" t="s">
        <v>435</v>
      </c>
      <c r="D6379">
        <v>2022</v>
      </c>
      <c r="E6379">
        <v>2</v>
      </c>
      <c r="F6379" s="8">
        <v>19</v>
      </c>
      <c r="G6379" t="s">
        <v>455</v>
      </c>
      <c r="H6379" t="s">
        <v>151</v>
      </c>
      <c r="I6379">
        <f>VLOOKUP(B6379,Information_sites!D:E,2,FALSE)</f>
        <v>-24.105399999999999</v>
      </c>
      <c r="J6379">
        <f>VLOOKUP(B6379,Information_sites!D:F,3,FALSE)</f>
        <v>-45.702500000000001</v>
      </c>
      <c r="K6379">
        <v>8</v>
      </c>
      <c r="L6379">
        <f t="shared" si="3"/>
        <v>157</v>
      </c>
      <c r="M6379">
        <v>40</v>
      </c>
      <c r="N6379">
        <v>5.7</v>
      </c>
      <c r="O6379">
        <v>13</v>
      </c>
      <c r="P6379" s="5">
        <v>0.46458333333333302</v>
      </c>
      <c r="Q6379" s="5">
        <v>0.469444444444444</v>
      </c>
      <c r="R6379">
        <v>26</v>
      </c>
      <c r="S6379" t="s">
        <v>46</v>
      </c>
      <c r="T6379">
        <v>5</v>
      </c>
      <c r="U6379">
        <v>12</v>
      </c>
      <c r="X6379" t="str">
        <f>VLOOKUP($S6379,Taxonomic!A:D,2,FALSE)</f>
        <v>pomacentridae</v>
      </c>
      <c r="Y6379" t="str">
        <f>VLOOKUP(S6379,Taxonomic!A:D,3,FALSE)</f>
        <v>stegastes</v>
      </c>
      <c r="Z6379" t="str">
        <f>VLOOKUP(S6379,Taxonomic!A:D,4,FALSE)</f>
        <v>fuscus</v>
      </c>
    </row>
    <row r="6380" spans="1:26" x14ac:dyDescent="0.2">
      <c r="A6380" t="s">
        <v>30</v>
      </c>
      <c r="B6380" t="s">
        <v>436</v>
      </c>
      <c r="C6380" t="s">
        <v>435</v>
      </c>
      <c r="D6380">
        <v>2022</v>
      </c>
      <c r="E6380">
        <v>2</v>
      </c>
      <c r="F6380" s="8">
        <v>19</v>
      </c>
      <c r="G6380" t="s">
        <v>455</v>
      </c>
      <c r="H6380" t="s">
        <v>151</v>
      </c>
      <c r="I6380">
        <f>VLOOKUP(B6380,Information_sites!D:E,2,FALSE)</f>
        <v>-24.105399999999999</v>
      </c>
      <c r="J6380">
        <f>VLOOKUP(B6380,Information_sites!D:F,3,FALSE)</f>
        <v>-45.702500000000001</v>
      </c>
      <c r="K6380">
        <v>8</v>
      </c>
      <c r="L6380">
        <f t="shared" si="3"/>
        <v>157</v>
      </c>
      <c r="M6380">
        <v>40</v>
      </c>
      <c r="N6380">
        <v>5.7</v>
      </c>
      <c r="O6380">
        <v>13</v>
      </c>
      <c r="P6380" s="5">
        <v>0.46458333333333302</v>
      </c>
      <c r="Q6380" s="5">
        <v>0.469444444444444</v>
      </c>
      <c r="R6380">
        <v>26</v>
      </c>
      <c r="S6380" t="s">
        <v>46</v>
      </c>
      <c r="T6380">
        <v>4</v>
      </c>
      <c r="U6380">
        <v>13</v>
      </c>
      <c r="X6380" t="str">
        <f>VLOOKUP($S6380,Taxonomic!A:D,2,FALSE)</f>
        <v>pomacentridae</v>
      </c>
      <c r="Y6380" t="str">
        <f>VLOOKUP(S6380,Taxonomic!A:D,3,FALSE)</f>
        <v>stegastes</v>
      </c>
      <c r="Z6380" t="str">
        <f>VLOOKUP(S6380,Taxonomic!A:D,4,FALSE)</f>
        <v>fuscus</v>
      </c>
    </row>
    <row r="6381" spans="1:26" x14ac:dyDescent="0.2">
      <c r="A6381" t="s">
        <v>30</v>
      </c>
      <c r="B6381" t="s">
        <v>436</v>
      </c>
      <c r="C6381" t="s">
        <v>435</v>
      </c>
      <c r="D6381">
        <v>2022</v>
      </c>
      <c r="E6381">
        <v>2</v>
      </c>
      <c r="F6381" s="8">
        <v>19</v>
      </c>
      <c r="G6381" t="s">
        <v>455</v>
      </c>
      <c r="H6381" t="s">
        <v>151</v>
      </c>
      <c r="I6381">
        <f>VLOOKUP(B6381,Information_sites!D:E,2,FALSE)</f>
        <v>-24.105399999999999</v>
      </c>
      <c r="J6381">
        <f>VLOOKUP(B6381,Information_sites!D:F,3,FALSE)</f>
        <v>-45.702500000000001</v>
      </c>
      <c r="K6381">
        <v>8</v>
      </c>
      <c r="L6381">
        <f t="shared" si="3"/>
        <v>157</v>
      </c>
      <c r="M6381">
        <v>40</v>
      </c>
      <c r="N6381">
        <v>5.7</v>
      </c>
      <c r="O6381">
        <v>13</v>
      </c>
      <c r="P6381" s="5">
        <v>0.46458333333333302</v>
      </c>
      <c r="Q6381" s="5">
        <v>0.469444444444444</v>
      </c>
      <c r="R6381">
        <v>26</v>
      </c>
      <c r="S6381" t="s">
        <v>46</v>
      </c>
      <c r="T6381">
        <v>5</v>
      </c>
      <c r="U6381">
        <v>15</v>
      </c>
      <c r="X6381" t="str">
        <f>VLOOKUP($S6381,Taxonomic!A:D,2,FALSE)</f>
        <v>pomacentridae</v>
      </c>
      <c r="Y6381" t="str">
        <f>VLOOKUP(S6381,Taxonomic!A:D,3,FALSE)</f>
        <v>stegastes</v>
      </c>
      <c r="Z6381" t="str">
        <f>VLOOKUP(S6381,Taxonomic!A:D,4,FALSE)</f>
        <v>fuscus</v>
      </c>
    </row>
    <row r="6382" spans="1:26" x14ac:dyDescent="0.2">
      <c r="A6382" t="s">
        <v>30</v>
      </c>
      <c r="B6382" t="s">
        <v>436</v>
      </c>
      <c r="C6382" t="s">
        <v>435</v>
      </c>
      <c r="D6382">
        <v>2022</v>
      </c>
      <c r="E6382">
        <v>2</v>
      </c>
      <c r="F6382" s="8">
        <v>19</v>
      </c>
      <c r="G6382" t="s">
        <v>455</v>
      </c>
      <c r="H6382" t="s">
        <v>151</v>
      </c>
      <c r="I6382">
        <f>VLOOKUP(B6382,Information_sites!D:E,2,FALSE)</f>
        <v>-24.105399999999999</v>
      </c>
      <c r="J6382">
        <f>VLOOKUP(B6382,Information_sites!D:F,3,FALSE)</f>
        <v>-45.702500000000001</v>
      </c>
      <c r="K6382">
        <v>8</v>
      </c>
      <c r="L6382">
        <f t="shared" si="3"/>
        <v>157</v>
      </c>
      <c r="M6382">
        <v>40</v>
      </c>
      <c r="N6382">
        <v>5.7</v>
      </c>
      <c r="O6382">
        <v>13</v>
      </c>
      <c r="P6382" s="5">
        <v>0.46458333333333302</v>
      </c>
      <c r="Q6382" s="5">
        <v>0.469444444444444</v>
      </c>
      <c r="R6382">
        <v>26</v>
      </c>
      <c r="S6382" t="s">
        <v>54</v>
      </c>
      <c r="T6382">
        <v>1</v>
      </c>
      <c r="U6382">
        <v>4</v>
      </c>
      <c r="X6382" t="str">
        <f>VLOOKUP($S6382,Taxonomic!A:D,2,FALSE)</f>
        <v>blenniidae</v>
      </c>
      <c r="Y6382" t="str">
        <f>VLOOKUP(S6382,Taxonomic!A:D,3,FALSE)</f>
        <v>parablennius</v>
      </c>
      <c r="Z6382" t="str">
        <f>VLOOKUP(S6382,Taxonomic!A:D,4,FALSE)</f>
        <v>marmoreus</v>
      </c>
    </row>
    <row r="6383" spans="1:26" x14ac:dyDescent="0.2">
      <c r="A6383" t="s">
        <v>30</v>
      </c>
      <c r="B6383" t="s">
        <v>436</v>
      </c>
      <c r="C6383" t="s">
        <v>435</v>
      </c>
      <c r="D6383">
        <v>2022</v>
      </c>
      <c r="E6383">
        <v>2</v>
      </c>
      <c r="F6383" s="8">
        <v>19</v>
      </c>
      <c r="G6383" t="s">
        <v>455</v>
      </c>
      <c r="H6383" t="s">
        <v>151</v>
      </c>
      <c r="I6383">
        <f>VLOOKUP(B6383,Information_sites!D:E,2,FALSE)</f>
        <v>-24.105399999999999</v>
      </c>
      <c r="J6383">
        <f>VLOOKUP(B6383,Information_sites!D:F,3,FALSE)</f>
        <v>-45.702500000000001</v>
      </c>
      <c r="K6383">
        <v>8</v>
      </c>
      <c r="L6383">
        <f t="shared" si="3"/>
        <v>157</v>
      </c>
      <c r="M6383">
        <v>40</v>
      </c>
      <c r="N6383">
        <v>5.7</v>
      </c>
      <c r="O6383">
        <v>13</v>
      </c>
      <c r="P6383" s="5">
        <v>0.46458333333333302</v>
      </c>
      <c r="Q6383" s="5">
        <v>0.469444444444444</v>
      </c>
      <c r="R6383">
        <v>26</v>
      </c>
      <c r="S6383" t="s">
        <v>54</v>
      </c>
      <c r="T6383">
        <v>2</v>
      </c>
      <c r="U6383">
        <v>5</v>
      </c>
      <c r="X6383" t="str">
        <f>VLOOKUP($S6383,Taxonomic!A:D,2,FALSE)</f>
        <v>blenniidae</v>
      </c>
      <c r="Y6383" t="str">
        <f>VLOOKUP(S6383,Taxonomic!A:D,3,FALSE)</f>
        <v>parablennius</v>
      </c>
      <c r="Z6383" t="str">
        <f>VLOOKUP(S6383,Taxonomic!A:D,4,FALSE)</f>
        <v>marmoreus</v>
      </c>
    </row>
    <row r="6384" spans="1:26" x14ac:dyDescent="0.2">
      <c r="A6384" t="s">
        <v>30</v>
      </c>
      <c r="B6384" t="s">
        <v>436</v>
      </c>
      <c r="C6384" t="s">
        <v>435</v>
      </c>
      <c r="D6384">
        <v>2022</v>
      </c>
      <c r="E6384">
        <v>2</v>
      </c>
      <c r="F6384" s="8">
        <v>19</v>
      </c>
      <c r="G6384" t="s">
        <v>455</v>
      </c>
      <c r="H6384" t="s">
        <v>151</v>
      </c>
      <c r="I6384">
        <f>VLOOKUP(B6384,Information_sites!D:E,2,FALSE)</f>
        <v>-24.105399999999999</v>
      </c>
      <c r="J6384">
        <f>VLOOKUP(B6384,Information_sites!D:F,3,FALSE)</f>
        <v>-45.702500000000001</v>
      </c>
      <c r="K6384">
        <v>8</v>
      </c>
      <c r="L6384">
        <f t="shared" si="3"/>
        <v>157</v>
      </c>
      <c r="M6384">
        <v>40</v>
      </c>
      <c r="N6384">
        <v>5.7</v>
      </c>
      <c r="O6384">
        <v>13</v>
      </c>
      <c r="P6384" s="5">
        <v>0.46458333333333302</v>
      </c>
      <c r="Q6384" s="5">
        <v>0.469444444444444</v>
      </c>
      <c r="R6384">
        <v>26</v>
      </c>
      <c r="S6384" t="s">
        <v>87</v>
      </c>
      <c r="T6384">
        <v>1</v>
      </c>
      <c r="U6384">
        <v>3</v>
      </c>
      <c r="X6384" t="str">
        <f>VLOOKUP($S6384,Taxonomic!A:D,2,FALSE)</f>
        <v>gobiidae</v>
      </c>
      <c r="Y6384" t="str">
        <f>VLOOKUP(S6384,Taxonomic!A:D,3,FALSE)</f>
        <v>coryphopterus</v>
      </c>
      <c r="Z6384" t="str">
        <f>VLOOKUP(S6384,Taxonomic!A:D,4,FALSE)</f>
        <v>spp</v>
      </c>
    </row>
    <row r="6385" spans="1:26" x14ac:dyDescent="0.2">
      <c r="A6385" t="s">
        <v>30</v>
      </c>
      <c r="B6385" t="s">
        <v>436</v>
      </c>
      <c r="C6385" t="s">
        <v>435</v>
      </c>
      <c r="D6385">
        <v>2022</v>
      </c>
      <c r="E6385">
        <v>2</v>
      </c>
      <c r="F6385" s="8">
        <v>19</v>
      </c>
      <c r="G6385" t="s">
        <v>455</v>
      </c>
      <c r="H6385" t="s">
        <v>151</v>
      </c>
      <c r="I6385">
        <f>VLOOKUP(B6385,Information_sites!D:E,2,FALSE)</f>
        <v>-24.105399999999999</v>
      </c>
      <c r="J6385">
        <f>VLOOKUP(B6385,Information_sites!D:F,3,FALSE)</f>
        <v>-45.702500000000001</v>
      </c>
      <c r="K6385">
        <v>8</v>
      </c>
      <c r="L6385">
        <f t="shared" si="3"/>
        <v>157</v>
      </c>
      <c r="M6385">
        <v>40</v>
      </c>
      <c r="N6385">
        <v>5.7</v>
      </c>
      <c r="O6385">
        <v>13</v>
      </c>
      <c r="P6385" s="5">
        <v>0.46458333333333302</v>
      </c>
      <c r="Q6385" s="5">
        <v>0.469444444444444</v>
      </c>
      <c r="R6385">
        <v>26</v>
      </c>
      <c r="S6385" t="s">
        <v>87</v>
      </c>
      <c r="T6385">
        <v>7</v>
      </c>
      <c r="U6385">
        <v>5</v>
      </c>
      <c r="X6385" t="str">
        <f>VLOOKUP($S6385,Taxonomic!A:D,2,FALSE)</f>
        <v>gobiidae</v>
      </c>
      <c r="Y6385" t="str">
        <f>VLOOKUP(S6385,Taxonomic!A:D,3,FALSE)</f>
        <v>coryphopterus</v>
      </c>
      <c r="Z6385" t="str">
        <f>VLOOKUP(S6385,Taxonomic!A:D,4,FALSE)</f>
        <v>spp</v>
      </c>
    </row>
    <row r="6386" spans="1:26" x14ac:dyDescent="0.2">
      <c r="A6386" t="s">
        <v>30</v>
      </c>
      <c r="B6386" t="s">
        <v>436</v>
      </c>
      <c r="C6386" t="s">
        <v>435</v>
      </c>
      <c r="D6386">
        <v>2022</v>
      </c>
      <c r="E6386">
        <v>2</v>
      </c>
      <c r="F6386" s="8">
        <v>19</v>
      </c>
      <c r="G6386" t="s">
        <v>455</v>
      </c>
      <c r="H6386" t="s">
        <v>151</v>
      </c>
      <c r="I6386">
        <f>VLOOKUP(B6386,Information_sites!D:E,2,FALSE)</f>
        <v>-24.105399999999999</v>
      </c>
      <c r="J6386">
        <f>VLOOKUP(B6386,Information_sites!D:F,3,FALSE)</f>
        <v>-45.702500000000001</v>
      </c>
      <c r="K6386">
        <v>8</v>
      </c>
      <c r="L6386">
        <f t="shared" si="3"/>
        <v>157</v>
      </c>
      <c r="M6386">
        <v>40</v>
      </c>
      <c r="N6386">
        <v>5.7</v>
      </c>
      <c r="O6386">
        <v>13</v>
      </c>
      <c r="P6386" s="5">
        <v>0.46458333333333302</v>
      </c>
      <c r="Q6386" s="5">
        <v>0.469444444444444</v>
      </c>
      <c r="R6386">
        <v>26</v>
      </c>
      <c r="S6386" t="s">
        <v>87</v>
      </c>
      <c r="T6386">
        <v>1</v>
      </c>
      <c r="U6386">
        <v>7</v>
      </c>
      <c r="X6386" t="str">
        <f>VLOOKUP($S6386,Taxonomic!A:D,2,FALSE)</f>
        <v>gobiidae</v>
      </c>
      <c r="Y6386" t="str">
        <f>VLOOKUP(S6386,Taxonomic!A:D,3,FALSE)</f>
        <v>coryphopterus</v>
      </c>
      <c r="Z6386" t="str">
        <f>VLOOKUP(S6386,Taxonomic!A:D,4,FALSE)</f>
        <v>spp</v>
      </c>
    </row>
    <row r="6387" spans="1:26" x14ac:dyDescent="0.2">
      <c r="A6387" t="s">
        <v>30</v>
      </c>
      <c r="B6387" t="s">
        <v>436</v>
      </c>
      <c r="C6387" t="s">
        <v>435</v>
      </c>
      <c r="D6387">
        <v>2022</v>
      </c>
      <c r="E6387">
        <v>2</v>
      </c>
      <c r="F6387" s="8">
        <v>19</v>
      </c>
      <c r="G6387" t="s">
        <v>455</v>
      </c>
      <c r="H6387" t="s">
        <v>151</v>
      </c>
      <c r="I6387">
        <f>VLOOKUP(B6387,Information_sites!D:E,2,FALSE)</f>
        <v>-24.105399999999999</v>
      </c>
      <c r="J6387">
        <f>VLOOKUP(B6387,Information_sites!D:F,3,FALSE)</f>
        <v>-45.702500000000001</v>
      </c>
      <c r="K6387">
        <v>8</v>
      </c>
      <c r="L6387">
        <f t="shared" si="3"/>
        <v>157</v>
      </c>
      <c r="M6387">
        <v>40</v>
      </c>
      <c r="N6387">
        <v>5.7</v>
      </c>
      <c r="O6387">
        <v>13</v>
      </c>
      <c r="P6387" s="5">
        <v>0.46458333333333302</v>
      </c>
      <c r="Q6387" s="5">
        <v>0.469444444444444</v>
      </c>
      <c r="R6387">
        <v>26</v>
      </c>
      <c r="S6387" t="s">
        <v>55</v>
      </c>
      <c r="T6387">
        <v>1</v>
      </c>
      <c r="U6387">
        <v>6</v>
      </c>
      <c r="X6387" t="str">
        <f>VLOOKUP($S6387,Taxonomic!A:D,2,FALSE)</f>
        <v>blenniidae</v>
      </c>
      <c r="Y6387" t="str">
        <f>VLOOKUP(S6387,Taxonomic!A:D,3,FALSE)</f>
        <v>parablennius</v>
      </c>
      <c r="Z6387" t="str">
        <f>VLOOKUP(S6387,Taxonomic!A:D,4,FALSE)</f>
        <v>pilicornis</v>
      </c>
    </row>
    <row r="6388" spans="1:26" x14ac:dyDescent="0.2">
      <c r="A6388" t="s">
        <v>30</v>
      </c>
      <c r="B6388" t="s">
        <v>436</v>
      </c>
      <c r="C6388" t="s">
        <v>435</v>
      </c>
      <c r="D6388">
        <v>2022</v>
      </c>
      <c r="E6388">
        <v>2</v>
      </c>
      <c r="F6388" s="8">
        <v>19</v>
      </c>
      <c r="G6388" t="s">
        <v>455</v>
      </c>
      <c r="H6388" t="s">
        <v>151</v>
      </c>
      <c r="I6388">
        <f>VLOOKUP(B6388,Information_sites!D:E,2,FALSE)</f>
        <v>-24.105399999999999</v>
      </c>
      <c r="J6388">
        <f>VLOOKUP(B6388,Information_sites!D:F,3,FALSE)</f>
        <v>-45.702500000000001</v>
      </c>
      <c r="K6388">
        <v>8</v>
      </c>
      <c r="L6388">
        <f t="shared" si="3"/>
        <v>157</v>
      </c>
      <c r="M6388">
        <v>40</v>
      </c>
      <c r="N6388">
        <v>5.7</v>
      </c>
      <c r="O6388">
        <v>13</v>
      </c>
      <c r="P6388" s="5">
        <v>0.46458333333333302</v>
      </c>
      <c r="Q6388" s="5">
        <v>0.469444444444444</v>
      </c>
      <c r="R6388">
        <v>26</v>
      </c>
      <c r="S6388" t="s">
        <v>98</v>
      </c>
      <c r="T6388">
        <v>1</v>
      </c>
      <c r="U6388">
        <v>7</v>
      </c>
      <c r="X6388" t="str">
        <f>VLOOKUP($S6388,Taxonomic!A:D,2,FALSE)</f>
        <v>serranidae</v>
      </c>
      <c r="Y6388" t="str">
        <f>VLOOKUP(S6388,Taxonomic!A:D,3,FALSE)</f>
        <v>serranus</v>
      </c>
      <c r="Z6388" t="str">
        <f>VLOOKUP(S6388,Taxonomic!A:D,4,FALSE)</f>
        <v>baldwini</v>
      </c>
    </row>
    <row r="6389" spans="1:26" x14ac:dyDescent="0.2">
      <c r="A6389" t="s">
        <v>30</v>
      </c>
      <c r="B6389" t="s">
        <v>436</v>
      </c>
      <c r="C6389" t="s">
        <v>435</v>
      </c>
      <c r="D6389">
        <v>2022</v>
      </c>
      <c r="E6389">
        <v>2</v>
      </c>
      <c r="F6389" s="8">
        <v>19</v>
      </c>
      <c r="G6389" t="s">
        <v>455</v>
      </c>
      <c r="H6389" t="s">
        <v>151</v>
      </c>
      <c r="I6389">
        <f>VLOOKUP(B6389,Information_sites!D:E,2,FALSE)</f>
        <v>-24.105399999999999</v>
      </c>
      <c r="J6389">
        <f>VLOOKUP(B6389,Information_sites!D:F,3,FALSE)</f>
        <v>-45.702500000000001</v>
      </c>
      <c r="K6389">
        <v>8</v>
      </c>
      <c r="L6389">
        <f t="shared" si="3"/>
        <v>157</v>
      </c>
      <c r="M6389">
        <v>40</v>
      </c>
      <c r="N6389">
        <v>5.7</v>
      </c>
      <c r="O6389">
        <v>13</v>
      </c>
      <c r="P6389" s="5">
        <v>0.46458333333333302</v>
      </c>
      <c r="Q6389" s="5">
        <v>0.469444444444444</v>
      </c>
      <c r="R6389">
        <v>26</v>
      </c>
      <c r="S6389" t="s">
        <v>205</v>
      </c>
      <c r="T6389">
        <v>1</v>
      </c>
      <c r="U6389">
        <v>4</v>
      </c>
      <c r="X6389" t="str">
        <f>VLOOKUP($S6389,Taxonomic!A:D,2,FALSE)</f>
        <v>labrisomidae</v>
      </c>
      <c r="Y6389" t="str">
        <f>VLOOKUP(S6389,Taxonomic!A:D,3,FALSE)</f>
        <v>malacoctenus</v>
      </c>
      <c r="Z6389" t="str">
        <f>VLOOKUP(S6389,Taxonomic!A:D,4,FALSE)</f>
        <v>zaluari</v>
      </c>
    </row>
    <row r="6390" spans="1:26" x14ac:dyDescent="0.2">
      <c r="A6390" t="s">
        <v>30</v>
      </c>
      <c r="B6390" t="s">
        <v>436</v>
      </c>
      <c r="C6390" t="s">
        <v>435</v>
      </c>
      <c r="D6390">
        <v>2022</v>
      </c>
      <c r="E6390">
        <v>2</v>
      </c>
      <c r="F6390" s="8">
        <v>19</v>
      </c>
      <c r="G6390" t="s">
        <v>455</v>
      </c>
      <c r="H6390" t="s">
        <v>151</v>
      </c>
      <c r="I6390">
        <f>VLOOKUP(B6390,Information_sites!D:E,2,FALSE)</f>
        <v>-24.105399999999999</v>
      </c>
      <c r="J6390">
        <f>VLOOKUP(B6390,Information_sites!D:F,3,FALSE)</f>
        <v>-45.702500000000001</v>
      </c>
      <c r="K6390">
        <v>9</v>
      </c>
      <c r="L6390">
        <f t="shared" si="3"/>
        <v>158</v>
      </c>
      <c r="M6390">
        <v>40</v>
      </c>
      <c r="N6390">
        <v>2.9</v>
      </c>
      <c r="O6390">
        <v>13</v>
      </c>
      <c r="P6390" s="5">
        <v>0.46388888888888902</v>
      </c>
      <c r="Q6390" s="5">
        <v>0.47569444444444398</v>
      </c>
      <c r="R6390">
        <v>26</v>
      </c>
      <c r="S6390" t="s">
        <v>50</v>
      </c>
      <c r="T6390">
        <v>1</v>
      </c>
      <c r="U6390">
        <v>25</v>
      </c>
      <c r="X6390" t="str">
        <f>VLOOKUP($S6390,Taxonomic!A:D,2,FALSE)</f>
        <v>haemulidae</v>
      </c>
      <c r="Y6390" t="str">
        <f>VLOOKUP(S6390,Taxonomic!A:D,3,FALSE)</f>
        <v>anisotremus</v>
      </c>
      <c r="Z6390" t="str">
        <f>VLOOKUP(S6390,Taxonomic!A:D,4,FALSE)</f>
        <v>virginicus</v>
      </c>
    </row>
    <row r="6391" spans="1:26" x14ac:dyDescent="0.2">
      <c r="A6391" t="s">
        <v>30</v>
      </c>
      <c r="B6391" t="s">
        <v>436</v>
      </c>
      <c r="C6391" t="s">
        <v>435</v>
      </c>
      <c r="D6391">
        <v>2022</v>
      </c>
      <c r="E6391">
        <v>2</v>
      </c>
      <c r="F6391" s="8">
        <v>19</v>
      </c>
      <c r="G6391" t="s">
        <v>455</v>
      </c>
      <c r="H6391" t="s">
        <v>151</v>
      </c>
      <c r="I6391">
        <f>VLOOKUP(B6391,Information_sites!D:E,2,FALSE)</f>
        <v>-24.105399999999999</v>
      </c>
      <c r="J6391">
        <f>VLOOKUP(B6391,Information_sites!D:F,3,FALSE)</f>
        <v>-45.702500000000001</v>
      </c>
      <c r="K6391">
        <v>9</v>
      </c>
      <c r="L6391">
        <f t="shared" si="3"/>
        <v>158</v>
      </c>
      <c r="M6391">
        <v>40</v>
      </c>
      <c r="N6391">
        <v>2.9</v>
      </c>
      <c r="O6391">
        <v>13</v>
      </c>
      <c r="P6391" s="5">
        <v>0.46388888888888902</v>
      </c>
      <c r="Q6391" s="5">
        <v>0.47569444444444398</v>
      </c>
      <c r="R6391">
        <v>26</v>
      </c>
      <c r="S6391" t="s">
        <v>39</v>
      </c>
      <c r="T6391">
        <v>42</v>
      </c>
      <c r="U6391">
        <v>15</v>
      </c>
      <c r="X6391" t="str">
        <f>VLOOKUP($S6391,Taxonomic!A:D,2,FALSE)</f>
        <v>haemulidae</v>
      </c>
      <c r="Y6391" t="str">
        <f>VLOOKUP(S6391,Taxonomic!A:D,3,FALSE)</f>
        <v>haemulon</v>
      </c>
      <c r="Z6391" t="str">
        <f>VLOOKUP(S6391,Taxonomic!A:D,4,FALSE)</f>
        <v>aurolineatum</v>
      </c>
    </row>
    <row r="6392" spans="1:26" x14ac:dyDescent="0.2">
      <c r="A6392" t="s">
        <v>30</v>
      </c>
      <c r="B6392" t="s">
        <v>436</v>
      </c>
      <c r="C6392" t="s">
        <v>435</v>
      </c>
      <c r="D6392">
        <v>2022</v>
      </c>
      <c r="E6392">
        <v>2</v>
      </c>
      <c r="F6392" s="8">
        <v>19</v>
      </c>
      <c r="G6392" t="s">
        <v>455</v>
      </c>
      <c r="H6392" t="s">
        <v>151</v>
      </c>
      <c r="I6392">
        <f>VLOOKUP(B6392,Information_sites!D:E,2,FALSE)</f>
        <v>-24.105399999999999</v>
      </c>
      <c r="J6392">
        <f>VLOOKUP(B6392,Information_sites!D:F,3,FALSE)</f>
        <v>-45.702500000000001</v>
      </c>
      <c r="K6392">
        <v>9</v>
      </c>
      <c r="L6392">
        <f t="shared" si="3"/>
        <v>158</v>
      </c>
      <c r="M6392">
        <v>40</v>
      </c>
      <c r="N6392">
        <v>2.9</v>
      </c>
      <c r="O6392">
        <v>13</v>
      </c>
      <c r="P6392" s="5">
        <v>0.46388888888888902</v>
      </c>
      <c r="Q6392" s="5">
        <v>0.47569444444444398</v>
      </c>
      <c r="R6392">
        <v>26</v>
      </c>
      <c r="S6392" t="s">
        <v>39</v>
      </c>
      <c r="T6392">
        <v>27</v>
      </c>
      <c r="U6392">
        <v>17</v>
      </c>
      <c r="X6392" t="str">
        <f>VLOOKUP($S6392,Taxonomic!A:D,2,FALSE)</f>
        <v>haemulidae</v>
      </c>
      <c r="Y6392" t="str">
        <f>VLOOKUP(S6392,Taxonomic!A:D,3,FALSE)</f>
        <v>haemulon</v>
      </c>
      <c r="Z6392" t="str">
        <f>VLOOKUP(S6392,Taxonomic!A:D,4,FALSE)</f>
        <v>aurolineatum</v>
      </c>
    </row>
    <row r="6393" spans="1:26" x14ac:dyDescent="0.2">
      <c r="A6393" t="s">
        <v>30</v>
      </c>
      <c r="B6393" t="s">
        <v>436</v>
      </c>
      <c r="C6393" t="s">
        <v>435</v>
      </c>
      <c r="D6393">
        <v>2022</v>
      </c>
      <c r="E6393">
        <v>2</v>
      </c>
      <c r="F6393" s="8">
        <v>19</v>
      </c>
      <c r="G6393" t="s">
        <v>455</v>
      </c>
      <c r="H6393" t="s">
        <v>151</v>
      </c>
      <c r="I6393">
        <f>VLOOKUP(B6393,Information_sites!D:E,2,FALSE)</f>
        <v>-24.105399999999999</v>
      </c>
      <c r="J6393">
        <f>VLOOKUP(B6393,Information_sites!D:F,3,FALSE)</f>
        <v>-45.702500000000001</v>
      </c>
      <c r="K6393">
        <v>9</v>
      </c>
      <c r="L6393">
        <f t="shared" si="3"/>
        <v>158</v>
      </c>
      <c r="M6393">
        <v>40</v>
      </c>
      <c r="N6393">
        <v>2.9</v>
      </c>
      <c r="O6393">
        <v>13</v>
      </c>
      <c r="P6393" s="5">
        <v>0.46388888888888902</v>
      </c>
      <c r="Q6393" s="5">
        <v>0.47569444444444398</v>
      </c>
      <c r="R6393">
        <v>26</v>
      </c>
      <c r="S6393" t="s">
        <v>39</v>
      </c>
      <c r="T6393">
        <v>18</v>
      </c>
      <c r="U6393">
        <v>20</v>
      </c>
      <c r="X6393" t="str">
        <f>VLOOKUP($S6393,Taxonomic!A:D,2,FALSE)</f>
        <v>haemulidae</v>
      </c>
      <c r="Y6393" t="str">
        <f>VLOOKUP(S6393,Taxonomic!A:D,3,FALSE)</f>
        <v>haemulon</v>
      </c>
      <c r="Z6393" t="str">
        <f>VLOOKUP(S6393,Taxonomic!A:D,4,FALSE)</f>
        <v>aurolineatum</v>
      </c>
    </row>
    <row r="6394" spans="1:26" x14ac:dyDescent="0.2">
      <c r="A6394" t="s">
        <v>30</v>
      </c>
      <c r="B6394" t="s">
        <v>436</v>
      </c>
      <c r="C6394" t="s">
        <v>435</v>
      </c>
      <c r="D6394">
        <v>2022</v>
      </c>
      <c r="E6394">
        <v>2</v>
      </c>
      <c r="F6394" s="8">
        <v>19</v>
      </c>
      <c r="G6394" t="s">
        <v>455</v>
      </c>
      <c r="H6394" t="s">
        <v>151</v>
      </c>
      <c r="I6394">
        <f>VLOOKUP(B6394,Information_sites!D:E,2,FALSE)</f>
        <v>-24.105399999999999</v>
      </c>
      <c r="J6394">
        <f>VLOOKUP(B6394,Information_sites!D:F,3,FALSE)</f>
        <v>-45.702500000000001</v>
      </c>
      <c r="K6394">
        <v>9</v>
      </c>
      <c r="L6394">
        <f t="shared" si="3"/>
        <v>158</v>
      </c>
      <c r="M6394">
        <v>40</v>
      </c>
      <c r="N6394">
        <v>2.9</v>
      </c>
      <c r="O6394">
        <v>13</v>
      </c>
      <c r="P6394" s="5">
        <v>0.46388888888888902</v>
      </c>
      <c r="Q6394" s="5">
        <v>0.47569444444444398</v>
      </c>
      <c r="R6394">
        <v>26</v>
      </c>
      <c r="S6394" t="s">
        <v>39</v>
      </c>
      <c r="T6394">
        <v>8</v>
      </c>
      <c r="U6394">
        <v>25</v>
      </c>
      <c r="X6394" t="str">
        <f>VLOOKUP($S6394,Taxonomic!A:D,2,FALSE)</f>
        <v>haemulidae</v>
      </c>
      <c r="Y6394" t="str">
        <f>VLOOKUP(S6394,Taxonomic!A:D,3,FALSE)</f>
        <v>haemulon</v>
      </c>
      <c r="Z6394" t="str">
        <f>VLOOKUP(S6394,Taxonomic!A:D,4,FALSE)</f>
        <v>aurolineatum</v>
      </c>
    </row>
    <row r="6395" spans="1:26" x14ac:dyDescent="0.2">
      <c r="A6395" t="s">
        <v>30</v>
      </c>
      <c r="B6395" t="s">
        <v>436</v>
      </c>
      <c r="C6395" t="s">
        <v>435</v>
      </c>
      <c r="D6395">
        <v>2022</v>
      </c>
      <c r="E6395">
        <v>2</v>
      </c>
      <c r="F6395" s="8">
        <v>19</v>
      </c>
      <c r="G6395" t="s">
        <v>455</v>
      </c>
      <c r="H6395" t="s">
        <v>151</v>
      </c>
      <c r="I6395">
        <f>VLOOKUP(B6395,Information_sites!D:E,2,FALSE)</f>
        <v>-24.105399999999999</v>
      </c>
      <c r="J6395">
        <f>VLOOKUP(B6395,Information_sites!D:F,3,FALSE)</f>
        <v>-45.702500000000001</v>
      </c>
      <c r="K6395">
        <v>9</v>
      </c>
      <c r="L6395">
        <f t="shared" si="3"/>
        <v>158</v>
      </c>
      <c r="M6395">
        <v>40</v>
      </c>
      <c r="N6395">
        <v>2.9</v>
      </c>
      <c r="O6395">
        <v>13</v>
      </c>
      <c r="P6395" s="5">
        <v>0.46388888888888902</v>
      </c>
      <c r="Q6395" s="5">
        <v>0.47569444444444398</v>
      </c>
      <c r="R6395">
        <v>26</v>
      </c>
      <c r="S6395" t="s">
        <v>33</v>
      </c>
      <c r="T6395">
        <v>4</v>
      </c>
      <c r="U6395">
        <v>5</v>
      </c>
      <c r="X6395" t="str">
        <f>VLOOKUP($S6395,Taxonomic!A:D,2,FALSE)</f>
        <v>pomacentridae</v>
      </c>
      <c r="Y6395" t="str">
        <f>VLOOKUP(S6395,Taxonomic!A:D,3,FALSE)</f>
        <v>abudefduf</v>
      </c>
      <c r="Z6395" t="str">
        <f>VLOOKUP(S6395,Taxonomic!A:D,4,FALSE)</f>
        <v>saxatilis</v>
      </c>
    </row>
    <row r="6396" spans="1:26" x14ac:dyDescent="0.2">
      <c r="A6396" t="s">
        <v>30</v>
      </c>
      <c r="B6396" t="s">
        <v>436</v>
      </c>
      <c r="C6396" t="s">
        <v>435</v>
      </c>
      <c r="D6396">
        <v>2022</v>
      </c>
      <c r="E6396">
        <v>2</v>
      </c>
      <c r="F6396" s="8">
        <v>19</v>
      </c>
      <c r="G6396" t="s">
        <v>455</v>
      </c>
      <c r="H6396" t="s">
        <v>151</v>
      </c>
      <c r="I6396">
        <f>VLOOKUP(B6396,Information_sites!D:E,2,FALSE)</f>
        <v>-24.105399999999999</v>
      </c>
      <c r="J6396">
        <f>VLOOKUP(B6396,Information_sites!D:F,3,FALSE)</f>
        <v>-45.702500000000001</v>
      </c>
      <c r="K6396">
        <v>9</v>
      </c>
      <c r="L6396">
        <f t="shared" si="3"/>
        <v>158</v>
      </c>
      <c r="M6396">
        <v>40</v>
      </c>
      <c r="N6396">
        <v>2.9</v>
      </c>
      <c r="O6396">
        <v>13</v>
      </c>
      <c r="P6396" s="5">
        <v>0.46388888888888902</v>
      </c>
      <c r="Q6396" s="5">
        <v>0.47569444444444398</v>
      </c>
      <c r="R6396">
        <v>26</v>
      </c>
      <c r="S6396" t="s">
        <v>33</v>
      </c>
      <c r="T6396">
        <v>21</v>
      </c>
      <c r="U6396">
        <v>10</v>
      </c>
      <c r="X6396" t="str">
        <f>VLOOKUP($S6396,Taxonomic!A:D,2,FALSE)</f>
        <v>pomacentridae</v>
      </c>
      <c r="Y6396" t="str">
        <f>VLOOKUP(S6396,Taxonomic!A:D,3,FALSE)</f>
        <v>abudefduf</v>
      </c>
      <c r="Z6396" t="str">
        <f>VLOOKUP(S6396,Taxonomic!A:D,4,FALSE)</f>
        <v>saxatilis</v>
      </c>
    </row>
    <row r="6397" spans="1:26" x14ac:dyDescent="0.2">
      <c r="A6397" t="s">
        <v>30</v>
      </c>
      <c r="B6397" t="s">
        <v>436</v>
      </c>
      <c r="C6397" t="s">
        <v>435</v>
      </c>
      <c r="D6397">
        <v>2022</v>
      </c>
      <c r="E6397">
        <v>2</v>
      </c>
      <c r="F6397" s="8">
        <v>19</v>
      </c>
      <c r="G6397" t="s">
        <v>455</v>
      </c>
      <c r="H6397" t="s">
        <v>151</v>
      </c>
      <c r="I6397">
        <f>VLOOKUP(B6397,Information_sites!D:E,2,FALSE)</f>
        <v>-24.105399999999999</v>
      </c>
      <c r="J6397">
        <f>VLOOKUP(B6397,Information_sites!D:F,3,FALSE)</f>
        <v>-45.702500000000001</v>
      </c>
      <c r="K6397">
        <v>9</v>
      </c>
      <c r="L6397">
        <f t="shared" si="3"/>
        <v>158</v>
      </c>
      <c r="M6397">
        <v>40</v>
      </c>
      <c r="N6397">
        <v>2.9</v>
      </c>
      <c r="O6397">
        <v>13</v>
      </c>
      <c r="P6397" s="5">
        <v>0.46388888888888902</v>
      </c>
      <c r="Q6397" s="5">
        <v>0.47569444444444398</v>
      </c>
      <c r="R6397">
        <v>26</v>
      </c>
      <c r="S6397" t="s">
        <v>33</v>
      </c>
      <c r="T6397">
        <v>15</v>
      </c>
      <c r="U6397">
        <v>15</v>
      </c>
      <c r="X6397" t="str">
        <f>VLOOKUP($S6397,Taxonomic!A:D,2,FALSE)</f>
        <v>pomacentridae</v>
      </c>
      <c r="Y6397" t="str">
        <f>VLOOKUP(S6397,Taxonomic!A:D,3,FALSE)</f>
        <v>abudefduf</v>
      </c>
      <c r="Z6397" t="str">
        <f>VLOOKUP(S6397,Taxonomic!A:D,4,FALSE)</f>
        <v>saxatilis</v>
      </c>
    </row>
    <row r="6398" spans="1:26" x14ac:dyDescent="0.2">
      <c r="A6398" t="s">
        <v>30</v>
      </c>
      <c r="B6398" t="s">
        <v>436</v>
      </c>
      <c r="C6398" t="s">
        <v>435</v>
      </c>
      <c r="D6398">
        <v>2022</v>
      </c>
      <c r="E6398">
        <v>2</v>
      </c>
      <c r="F6398" s="8">
        <v>19</v>
      </c>
      <c r="G6398" t="s">
        <v>455</v>
      </c>
      <c r="H6398" t="s">
        <v>151</v>
      </c>
      <c r="I6398">
        <f>VLOOKUP(B6398,Information_sites!D:E,2,FALSE)</f>
        <v>-24.105399999999999</v>
      </c>
      <c r="J6398">
        <f>VLOOKUP(B6398,Information_sites!D:F,3,FALSE)</f>
        <v>-45.702500000000001</v>
      </c>
      <c r="K6398">
        <v>9</v>
      </c>
      <c r="L6398">
        <f t="shared" si="3"/>
        <v>158</v>
      </c>
      <c r="M6398">
        <v>40</v>
      </c>
      <c r="N6398">
        <v>2.9</v>
      </c>
      <c r="O6398">
        <v>13</v>
      </c>
      <c r="P6398" s="5">
        <v>0.46388888888888902</v>
      </c>
      <c r="Q6398" s="5">
        <v>0.47569444444444398</v>
      </c>
      <c r="R6398">
        <v>26</v>
      </c>
      <c r="S6398" t="s">
        <v>33</v>
      </c>
      <c r="T6398">
        <v>14</v>
      </c>
      <c r="U6398">
        <v>17</v>
      </c>
      <c r="X6398" t="str">
        <f>VLOOKUP($S6398,Taxonomic!A:D,2,FALSE)</f>
        <v>pomacentridae</v>
      </c>
      <c r="Y6398" t="str">
        <f>VLOOKUP(S6398,Taxonomic!A:D,3,FALSE)</f>
        <v>abudefduf</v>
      </c>
      <c r="Z6398" t="str">
        <f>VLOOKUP(S6398,Taxonomic!A:D,4,FALSE)</f>
        <v>saxatilis</v>
      </c>
    </row>
    <row r="6399" spans="1:26" x14ac:dyDescent="0.2">
      <c r="A6399" t="s">
        <v>30</v>
      </c>
      <c r="B6399" t="s">
        <v>436</v>
      </c>
      <c r="C6399" t="s">
        <v>435</v>
      </c>
      <c r="D6399">
        <v>2022</v>
      </c>
      <c r="E6399">
        <v>2</v>
      </c>
      <c r="F6399" s="8">
        <v>19</v>
      </c>
      <c r="G6399" t="s">
        <v>455</v>
      </c>
      <c r="H6399" t="s">
        <v>151</v>
      </c>
      <c r="I6399">
        <f>VLOOKUP(B6399,Information_sites!D:E,2,FALSE)</f>
        <v>-24.105399999999999</v>
      </c>
      <c r="J6399">
        <f>VLOOKUP(B6399,Information_sites!D:F,3,FALSE)</f>
        <v>-45.702500000000001</v>
      </c>
      <c r="K6399">
        <v>9</v>
      </c>
      <c r="L6399">
        <f t="shared" si="3"/>
        <v>158</v>
      </c>
      <c r="M6399">
        <v>40</v>
      </c>
      <c r="N6399">
        <v>2.9</v>
      </c>
      <c r="O6399">
        <v>13</v>
      </c>
      <c r="P6399" s="5">
        <v>0.46388888888888902</v>
      </c>
      <c r="Q6399" s="5">
        <v>0.47569444444444398</v>
      </c>
      <c r="R6399">
        <v>26</v>
      </c>
      <c r="S6399" t="s">
        <v>41</v>
      </c>
      <c r="T6399">
        <v>1</v>
      </c>
      <c r="U6399">
        <v>36</v>
      </c>
      <c r="X6399" t="str">
        <f>VLOOKUP($S6399,Taxonomic!A:D,2,FALSE)</f>
        <v>holocentridae</v>
      </c>
      <c r="Y6399" t="str">
        <f>VLOOKUP(S6399,Taxonomic!A:D,3,FALSE)</f>
        <v>holocentrus</v>
      </c>
      <c r="Z6399" t="str">
        <f>VLOOKUP(S6399,Taxonomic!A:D,4,FALSE)</f>
        <v>adscensionis</v>
      </c>
    </row>
    <row r="6400" spans="1:26" x14ac:dyDescent="0.2">
      <c r="A6400" t="s">
        <v>30</v>
      </c>
      <c r="B6400" t="s">
        <v>436</v>
      </c>
      <c r="C6400" t="s">
        <v>435</v>
      </c>
      <c r="D6400">
        <v>2022</v>
      </c>
      <c r="E6400">
        <v>2</v>
      </c>
      <c r="F6400" s="8">
        <v>19</v>
      </c>
      <c r="G6400" t="s">
        <v>455</v>
      </c>
      <c r="H6400" t="s">
        <v>151</v>
      </c>
      <c r="I6400">
        <f>VLOOKUP(B6400,Information_sites!D:E,2,FALSE)</f>
        <v>-24.105399999999999</v>
      </c>
      <c r="J6400">
        <f>VLOOKUP(B6400,Information_sites!D:F,3,FALSE)</f>
        <v>-45.702500000000001</v>
      </c>
      <c r="K6400">
        <v>9</v>
      </c>
      <c r="L6400">
        <f t="shared" si="3"/>
        <v>158</v>
      </c>
      <c r="M6400">
        <v>40</v>
      </c>
      <c r="N6400">
        <v>2.9</v>
      </c>
      <c r="O6400">
        <v>13</v>
      </c>
      <c r="P6400" s="5">
        <v>0.46388888888888902</v>
      </c>
      <c r="Q6400" s="5">
        <v>0.47569444444444398</v>
      </c>
      <c r="R6400">
        <v>26</v>
      </c>
      <c r="S6400" t="s">
        <v>36</v>
      </c>
      <c r="T6400">
        <v>2</v>
      </c>
      <c r="U6400">
        <v>13</v>
      </c>
      <c r="X6400" t="str">
        <f>VLOOKUP($S6400,Taxonomic!A:D,2,FALSE)</f>
        <v>pomacentridae</v>
      </c>
      <c r="Y6400" t="str">
        <f>VLOOKUP(S6400,Taxonomic!A:D,3,FALSE)</f>
        <v>chromis</v>
      </c>
      <c r="Z6400" t="str">
        <f>VLOOKUP(S6400,Taxonomic!A:D,4,FALSE)</f>
        <v>multilineata</v>
      </c>
    </row>
    <row r="6401" spans="1:26" x14ac:dyDescent="0.2">
      <c r="A6401" t="s">
        <v>30</v>
      </c>
      <c r="B6401" t="s">
        <v>436</v>
      </c>
      <c r="C6401" t="s">
        <v>435</v>
      </c>
      <c r="D6401">
        <v>2022</v>
      </c>
      <c r="E6401">
        <v>2</v>
      </c>
      <c r="F6401" s="8">
        <v>19</v>
      </c>
      <c r="G6401" t="s">
        <v>455</v>
      </c>
      <c r="H6401" t="s">
        <v>151</v>
      </c>
      <c r="I6401">
        <f>VLOOKUP(B6401,Information_sites!D:E,2,FALSE)</f>
        <v>-24.105399999999999</v>
      </c>
      <c r="J6401">
        <f>VLOOKUP(B6401,Information_sites!D:F,3,FALSE)</f>
        <v>-45.702500000000001</v>
      </c>
      <c r="K6401">
        <v>9</v>
      </c>
      <c r="L6401">
        <f t="shared" si="3"/>
        <v>158</v>
      </c>
      <c r="M6401">
        <v>40</v>
      </c>
      <c r="N6401">
        <v>2.9</v>
      </c>
      <c r="O6401">
        <v>13</v>
      </c>
      <c r="P6401" s="5">
        <v>0.46388888888888902</v>
      </c>
      <c r="Q6401" s="5">
        <v>0.47569444444444398</v>
      </c>
      <c r="R6401">
        <v>26</v>
      </c>
      <c r="S6401" t="s">
        <v>70</v>
      </c>
      <c r="T6401">
        <v>3</v>
      </c>
      <c r="U6401">
        <v>16</v>
      </c>
      <c r="X6401" t="str">
        <f>VLOOKUP($S6401,Taxonomic!A:D,2,FALSE)</f>
        <v>pempheridae</v>
      </c>
      <c r="Y6401" t="str">
        <f>VLOOKUP(S6401,Taxonomic!A:D,3,FALSE)</f>
        <v>pempheris</v>
      </c>
      <c r="Z6401" t="str">
        <f>VLOOKUP(S6401,Taxonomic!A:D,4,FALSE)</f>
        <v>schomburgkii</v>
      </c>
    </row>
    <row r="6402" spans="1:26" x14ac:dyDescent="0.2">
      <c r="A6402" t="s">
        <v>30</v>
      </c>
      <c r="B6402" t="s">
        <v>436</v>
      </c>
      <c r="C6402" t="s">
        <v>435</v>
      </c>
      <c r="D6402">
        <v>2022</v>
      </c>
      <c r="E6402">
        <v>2</v>
      </c>
      <c r="F6402" s="8">
        <v>19</v>
      </c>
      <c r="G6402" t="s">
        <v>455</v>
      </c>
      <c r="H6402" t="s">
        <v>151</v>
      </c>
      <c r="I6402">
        <f>VLOOKUP(B6402,Information_sites!D:E,2,FALSE)</f>
        <v>-24.105399999999999</v>
      </c>
      <c r="J6402">
        <f>VLOOKUP(B6402,Information_sites!D:F,3,FALSE)</f>
        <v>-45.702500000000001</v>
      </c>
      <c r="K6402">
        <v>9</v>
      </c>
      <c r="L6402">
        <f t="shared" si="3"/>
        <v>158</v>
      </c>
      <c r="M6402">
        <v>40</v>
      </c>
      <c r="N6402">
        <v>2.9</v>
      </c>
      <c r="O6402">
        <v>13</v>
      </c>
      <c r="P6402" s="5">
        <v>0.46388888888888902</v>
      </c>
      <c r="Q6402" s="5">
        <v>0.47569444444444398</v>
      </c>
      <c r="R6402">
        <v>26</v>
      </c>
      <c r="S6402" t="s">
        <v>72</v>
      </c>
      <c r="T6402">
        <v>12</v>
      </c>
      <c r="U6402">
        <v>22</v>
      </c>
      <c r="X6402" t="str">
        <f>VLOOKUP($S6402,Taxonomic!A:D,2,FALSE)</f>
        <v>carangidae</v>
      </c>
      <c r="Y6402" t="str">
        <f>VLOOKUP(S6402,Taxonomic!A:D,3,FALSE)</f>
        <v>caranx</v>
      </c>
      <c r="Z6402" t="str">
        <f>VLOOKUP(S6402,Taxonomic!A:D,4,FALSE)</f>
        <v>latus</v>
      </c>
    </row>
    <row r="6403" spans="1:26" x14ac:dyDescent="0.2">
      <c r="A6403" t="s">
        <v>30</v>
      </c>
      <c r="B6403" t="s">
        <v>436</v>
      </c>
      <c r="C6403" t="s">
        <v>435</v>
      </c>
      <c r="D6403">
        <v>2022</v>
      </c>
      <c r="E6403">
        <v>2</v>
      </c>
      <c r="F6403" s="8">
        <v>19</v>
      </c>
      <c r="G6403" t="s">
        <v>455</v>
      </c>
      <c r="H6403" t="s">
        <v>151</v>
      </c>
      <c r="I6403">
        <f>VLOOKUP(B6403,Information_sites!D:E,2,FALSE)</f>
        <v>-24.105399999999999</v>
      </c>
      <c r="J6403">
        <f>VLOOKUP(B6403,Information_sites!D:F,3,FALSE)</f>
        <v>-45.702500000000001</v>
      </c>
      <c r="K6403">
        <v>9</v>
      </c>
      <c r="L6403">
        <f t="shared" si="3"/>
        <v>158</v>
      </c>
      <c r="M6403">
        <v>40</v>
      </c>
      <c r="N6403">
        <v>2.9</v>
      </c>
      <c r="O6403">
        <v>13</v>
      </c>
      <c r="P6403" s="5">
        <v>0.46388888888888902</v>
      </c>
      <c r="Q6403" s="5">
        <v>0.47569444444444398</v>
      </c>
      <c r="R6403">
        <v>26</v>
      </c>
      <c r="S6403" t="s">
        <v>40</v>
      </c>
      <c r="T6403">
        <v>1</v>
      </c>
      <c r="U6403">
        <v>12</v>
      </c>
      <c r="X6403" t="str">
        <f>VLOOKUP($S6403,Taxonomic!A:D,2,FALSE)</f>
        <v>labridae</v>
      </c>
      <c r="Y6403" t="str">
        <f>VLOOKUP(S6403,Taxonomic!A:D,3,FALSE)</f>
        <v>halichoeres</v>
      </c>
      <c r="Z6403" t="str">
        <f>VLOOKUP(S6403,Taxonomic!A:D,4,FALSE)</f>
        <v>poeyi</v>
      </c>
    </row>
    <row r="6404" spans="1:26" x14ac:dyDescent="0.2">
      <c r="A6404" t="s">
        <v>30</v>
      </c>
      <c r="B6404" t="s">
        <v>436</v>
      </c>
      <c r="C6404" t="s">
        <v>435</v>
      </c>
      <c r="D6404">
        <v>2022</v>
      </c>
      <c r="E6404">
        <v>2</v>
      </c>
      <c r="F6404" s="8">
        <v>19</v>
      </c>
      <c r="G6404" t="s">
        <v>455</v>
      </c>
      <c r="H6404" t="s">
        <v>151</v>
      </c>
      <c r="I6404">
        <f>VLOOKUP(B6404,Information_sites!D:E,2,FALSE)</f>
        <v>-24.105399999999999</v>
      </c>
      <c r="J6404">
        <f>VLOOKUP(B6404,Information_sites!D:F,3,FALSE)</f>
        <v>-45.702500000000001</v>
      </c>
      <c r="K6404">
        <v>9</v>
      </c>
      <c r="L6404">
        <f t="shared" si="3"/>
        <v>158</v>
      </c>
      <c r="M6404">
        <v>40</v>
      </c>
      <c r="N6404">
        <v>2.9</v>
      </c>
      <c r="O6404">
        <v>13</v>
      </c>
      <c r="P6404" s="5">
        <v>0.46388888888888902</v>
      </c>
      <c r="Q6404" s="5">
        <v>0.47569444444444398</v>
      </c>
      <c r="R6404">
        <v>26</v>
      </c>
      <c r="S6404" t="s">
        <v>40</v>
      </c>
      <c r="T6404">
        <v>1</v>
      </c>
      <c r="U6404">
        <v>18</v>
      </c>
      <c r="X6404" t="str">
        <f>VLOOKUP($S6404,Taxonomic!A:D,2,FALSE)</f>
        <v>labridae</v>
      </c>
      <c r="Y6404" t="str">
        <f>VLOOKUP(S6404,Taxonomic!A:D,3,FALSE)</f>
        <v>halichoeres</v>
      </c>
      <c r="Z6404" t="str">
        <f>VLOOKUP(S6404,Taxonomic!A:D,4,FALSE)</f>
        <v>poeyi</v>
      </c>
    </row>
    <row r="6405" spans="1:26" x14ac:dyDescent="0.2">
      <c r="A6405" t="s">
        <v>30</v>
      </c>
      <c r="B6405" t="s">
        <v>436</v>
      </c>
      <c r="C6405" t="s">
        <v>435</v>
      </c>
      <c r="D6405">
        <v>2022</v>
      </c>
      <c r="E6405">
        <v>2</v>
      </c>
      <c r="F6405" s="8">
        <v>19</v>
      </c>
      <c r="G6405" t="s">
        <v>455</v>
      </c>
      <c r="H6405" t="s">
        <v>151</v>
      </c>
      <c r="I6405">
        <f>VLOOKUP(B6405,Information_sites!D:E,2,FALSE)</f>
        <v>-24.105399999999999</v>
      </c>
      <c r="J6405">
        <f>VLOOKUP(B6405,Information_sites!D:F,3,FALSE)</f>
        <v>-45.702500000000001</v>
      </c>
      <c r="K6405">
        <v>9</v>
      </c>
      <c r="L6405">
        <f t="shared" si="3"/>
        <v>158</v>
      </c>
      <c r="M6405">
        <v>40</v>
      </c>
      <c r="N6405">
        <v>2.9</v>
      </c>
      <c r="O6405">
        <v>13</v>
      </c>
      <c r="P6405" s="5">
        <v>0.46388888888888902</v>
      </c>
      <c r="Q6405" s="5">
        <v>0.47569444444444398</v>
      </c>
      <c r="R6405">
        <v>26</v>
      </c>
      <c r="S6405" t="s">
        <v>34</v>
      </c>
      <c r="T6405">
        <v>1</v>
      </c>
      <c r="U6405">
        <v>25</v>
      </c>
      <c r="X6405" t="str">
        <f>VLOOKUP($S6405,Taxonomic!A:D,2,FALSE)</f>
        <v>labridae</v>
      </c>
      <c r="Y6405" t="str">
        <f>VLOOKUP(S6405,Taxonomic!A:D,3,FALSE)</f>
        <v>bodianus</v>
      </c>
      <c r="Z6405" t="str">
        <f>VLOOKUP(S6405,Taxonomic!A:D,4,FALSE)</f>
        <v>pulchellus</v>
      </c>
    </row>
    <row r="6406" spans="1:26" x14ac:dyDescent="0.2">
      <c r="A6406" t="s">
        <v>30</v>
      </c>
      <c r="B6406" t="s">
        <v>436</v>
      </c>
      <c r="C6406" t="s">
        <v>435</v>
      </c>
      <c r="D6406">
        <v>2022</v>
      </c>
      <c r="E6406">
        <v>2</v>
      </c>
      <c r="F6406" s="8">
        <v>19</v>
      </c>
      <c r="G6406" t="s">
        <v>455</v>
      </c>
      <c r="H6406" t="s">
        <v>151</v>
      </c>
      <c r="I6406">
        <f>VLOOKUP(B6406,Information_sites!D:E,2,FALSE)</f>
        <v>-24.105399999999999</v>
      </c>
      <c r="J6406">
        <f>VLOOKUP(B6406,Information_sites!D:F,3,FALSE)</f>
        <v>-45.702500000000001</v>
      </c>
      <c r="K6406">
        <v>9</v>
      </c>
      <c r="L6406">
        <f t="shared" si="3"/>
        <v>158</v>
      </c>
      <c r="M6406">
        <v>40</v>
      </c>
      <c r="N6406">
        <v>2.9</v>
      </c>
      <c r="O6406">
        <v>13</v>
      </c>
      <c r="P6406" s="5">
        <v>0.46388888888888902</v>
      </c>
      <c r="Q6406" s="5">
        <v>0.47569444444444398</v>
      </c>
      <c r="R6406">
        <v>26</v>
      </c>
      <c r="S6406" t="s">
        <v>123</v>
      </c>
      <c r="T6406">
        <v>1</v>
      </c>
      <c r="U6406">
        <v>35</v>
      </c>
      <c r="X6406" t="str">
        <f>VLOOKUP($S6406,Taxonomic!A:D,2,FALSE)</f>
        <v>monacanthidae</v>
      </c>
      <c r="Y6406" t="str">
        <f>VLOOKUP(S6406,Taxonomic!A:D,3,FALSE)</f>
        <v>cantherhines</v>
      </c>
      <c r="Z6406" t="str">
        <f>VLOOKUP(S6406,Taxonomic!A:D,4,FALSE)</f>
        <v>macrocerus</v>
      </c>
    </row>
    <row r="6407" spans="1:26" x14ac:dyDescent="0.2">
      <c r="A6407" t="s">
        <v>30</v>
      </c>
      <c r="B6407" t="s">
        <v>436</v>
      </c>
      <c r="C6407" t="s">
        <v>435</v>
      </c>
      <c r="D6407">
        <v>2022</v>
      </c>
      <c r="E6407">
        <v>2</v>
      </c>
      <c r="F6407" s="8">
        <v>19</v>
      </c>
      <c r="G6407" t="s">
        <v>455</v>
      </c>
      <c r="H6407" t="s">
        <v>151</v>
      </c>
      <c r="I6407">
        <f>VLOOKUP(B6407,Information_sites!D:E,2,FALSE)</f>
        <v>-24.105399999999999</v>
      </c>
      <c r="J6407">
        <f>VLOOKUP(B6407,Information_sites!D:F,3,FALSE)</f>
        <v>-45.702500000000001</v>
      </c>
      <c r="K6407">
        <v>9</v>
      </c>
      <c r="L6407">
        <f t="shared" si="3"/>
        <v>158</v>
      </c>
      <c r="M6407">
        <v>40</v>
      </c>
      <c r="N6407">
        <v>2.9</v>
      </c>
      <c r="O6407">
        <v>13</v>
      </c>
      <c r="P6407" s="5">
        <v>0.46388888888888902</v>
      </c>
      <c r="Q6407" s="5">
        <v>0.47569444444444398</v>
      </c>
      <c r="R6407">
        <v>26</v>
      </c>
      <c r="S6407" t="s">
        <v>49</v>
      </c>
      <c r="T6407">
        <v>2</v>
      </c>
      <c r="U6407">
        <v>20</v>
      </c>
      <c r="X6407" t="str">
        <f>VLOOKUP($S6407,Taxonomic!A:D,2,FALSE)</f>
        <v>acanthuridae</v>
      </c>
      <c r="Y6407" t="str">
        <f>VLOOKUP(S6407,Taxonomic!A:D,3,FALSE)</f>
        <v>acanthurus</v>
      </c>
      <c r="Z6407" t="str">
        <f>VLOOKUP(S6407,Taxonomic!A:D,4,FALSE)</f>
        <v>chirurgus</v>
      </c>
    </row>
    <row r="6408" spans="1:26" x14ac:dyDescent="0.2">
      <c r="A6408" t="s">
        <v>30</v>
      </c>
      <c r="B6408" t="s">
        <v>436</v>
      </c>
      <c r="C6408" t="s">
        <v>435</v>
      </c>
      <c r="D6408">
        <v>2022</v>
      </c>
      <c r="E6408">
        <v>2</v>
      </c>
      <c r="F6408" s="8">
        <v>19</v>
      </c>
      <c r="G6408" t="s">
        <v>455</v>
      </c>
      <c r="H6408" t="s">
        <v>151</v>
      </c>
      <c r="I6408">
        <f>VLOOKUP(B6408,Information_sites!D:E,2,FALSE)</f>
        <v>-24.105399999999999</v>
      </c>
      <c r="J6408">
        <f>VLOOKUP(B6408,Information_sites!D:F,3,FALSE)</f>
        <v>-45.702500000000001</v>
      </c>
      <c r="K6408">
        <v>9</v>
      </c>
      <c r="L6408">
        <f t="shared" si="3"/>
        <v>158</v>
      </c>
      <c r="M6408">
        <v>40</v>
      </c>
      <c r="N6408">
        <v>2.9</v>
      </c>
      <c r="O6408">
        <v>13</v>
      </c>
      <c r="P6408" s="5">
        <v>0.46388888888888902</v>
      </c>
      <c r="Q6408" s="5">
        <v>0.47569444444444398</v>
      </c>
      <c r="R6408">
        <v>26</v>
      </c>
      <c r="S6408" t="s">
        <v>124</v>
      </c>
      <c r="T6408">
        <v>25</v>
      </c>
      <c r="U6408">
        <v>3</v>
      </c>
      <c r="X6408" t="str">
        <f>VLOOKUP($S6408,Taxonomic!A:D,2,FALSE)</f>
        <v>haemulidae</v>
      </c>
      <c r="Y6408" t="str">
        <f>VLOOKUP(S6408,Taxonomic!A:D,3,FALSE)</f>
        <v>haemulon</v>
      </c>
      <c r="Z6408" t="str">
        <f>VLOOKUP(S6408,Taxonomic!A:D,4,FALSE)</f>
        <v>parra</v>
      </c>
    </row>
    <row r="6409" spans="1:26" x14ac:dyDescent="0.2">
      <c r="A6409" t="s">
        <v>30</v>
      </c>
      <c r="B6409" t="s">
        <v>436</v>
      </c>
      <c r="C6409" t="s">
        <v>435</v>
      </c>
      <c r="D6409">
        <v>2022</v>
      </c>
      <c r="E6409">
        <v>2</v>
      </c>
      <c r="F6409" s="8">
        <v>19</v>
      </c>
      <c r="G6409" t="s">
        <v>455</v>
      </c>
      <c r="H6409" t="s">
        <v>151</v>
      </c>
      <c r="I6409">
        <f>VLOOKUP(B6409,Information_sites!D:E,2,FALSE)</f>
        <v>-24.105399999999999</v>
      </c>
      <c r="J6409">
        <f>VLOOKUP(B6409,Information_sites!D:F,3,FALSE)</f>
        <v>-45.702500000000001</v>
      </c>
      <c r="K6409">
        <v>9</v>
      </c>
      <c r="L6409">
        <f t="shared" si="3"/>
        <v>158</v>
      </c>
      <c r="M6409">
        <v>40</v>
      </c>
      <c r="N6409">
        <v>2.9</v>
      </c>
      <c r="O6409">
        <v>13</v>
      </c>
      <c r="P6409" s="5">
        <v>0.46388888888888902</v>
      </c>
      <c r="Q6409" s="5">
        <v>0.47569444444444398</v>
      </c>
      <c r="R6409">
        <v>26</v>
      </c>
      <c r="S6409" t="s">
        <v>46</v>
      </c>
      <c r="T6409">
        <v>9</v>
      </c>
      <c r="U6409">
        <v>15</v>
      </c>
      <c r="X6409" t="str">
        <f>VLOOKUP($S6409,Taxonomic!A:D,2,FALSE)</f>
        <v>pomacentridae</v>
      </c>
      <c r="Y6409" t="str">
        <f>VLOOKUP(S6409,Taxonomic!A:D,3,FALSE)</f>
        <v>stegastes</v>
      </c>
      <c r="Z6409" t="str">
        <f>VLOOKUP(S6409,Taxonomic!A:D,4,FALSE)</f>
        <v>fuscus</v>
      </c>
    </row>
    <row r="6410" spans="1:26" x14ac:dyDescent="0.2">
      <c r="A6410" t="s">
        <v>30</v>
      </c>
      <c r="B6410" t="s">
        <v>436</v>
      </c>
      <c r="C6410" t="s">
        <v>435</v>
      </c>
      <c r="D6410">
        <v>2022</v>
      </c>
      <c r="E6410">
        <v>2</v>
      </c>
      <c r="F6410" s="8">
        <v>19</v>
      </c>
      <c r="G6410" t="s">
        <v>455</v>
      </c>
      <c r="H6410" t="s">
        <v>151</v>
      </c>
      <c r="I6410">
        <f>VLOOKUP(B6410,Information_sites!D:E,2,FALSE)</f>
        <v>-24.105399999999999</v>
      </c>
      <c r="J6410">
        <f>VLOOKUP(B6410,Information_sites!D:F,3,FALSE)</f>
        <v>-45.702500000000001</v>
      </c>
      <c r="K6410">
        <v>9</v>
      </c>
      <c r="L6410">
        <f t="shared" si="3"/>
        <v>158</v>
      </c>
      <c r="M6410">
        <v>40</v>
      </c>
      <c r="N6410">
        <v>2.9</v>
      </c>
      <c r="O6410">
        <v>13</v>
      </c>
      <c r="P6410" s="5">
        <v>0.46388888888888902</v>
      </c>
      <c r="Q6410" s="5">
        <v>0.47569444444444398</v>
      </c>
      <c r="R6410">
        <v>26</v>
      </c>
      <c r="S6410" t="s">
        <v>54</v>
      </c>
      <c r="T6410">
        <v>1</v>
      </c>
      <c r="U6410">
        <v>4</v>
      </c>
      <c r="X6410" t="str">
        <f>VLOOKUP($S6410,Taxonomic!A:D,2,FALSE)</f>
        <v>blenniidae</v>
      </c>
      <c r="Y6410" t="str">
        <f>VLOOKUP(S6410,Taxonomic!A:D,3,FALSE)</f>
        <v>parablennius</v>
      </c>
      <c r="Z6410" t="str">
        <f>VLOOKUP(S6410,Taxonomic!A:D,4,FALSE)</f>
        <v>marmoreus</v>
      </c>
    </row>
    <row r="6411" spans="1:26" x14ac:dyDescent="0.2">
      <c r="A6411" t="s">
        <v>30</v>
      </c>
      <c r="B6411" t="s">
        <v>436</v>
      </c>
      <c r="C6411" t="s">
        <v>435</v>
      </c>
      <c r="D6411">
        <v>2022</v>
      </c>
      <c r="E6411">
        <v>2</v>
      </c>
      <c r="F6411" s="8">
        <v>19</v>
      </c>
      <c r="G6411" t="s">
        <v>455</v>
      </c>
      <c r="H6411" t="s">
        <v>151</v>
      </c>
      <c r="I6411">
        <f>VLOOKUP(B6411,Information_sites!D:E,2,FALSE)</f>
        <v>-24.105399999999999</v>
      </c>
      <c r="J6411">
        <f>VLOOKUP(B6411,Information_sites!D:F,3,FALSE)</f>
        <v>-45.702500000000001</v>
      </c>
      <c r="K6411">
        <v>9</v>
      </c>
      <c r="L6411">
        <f t="shared" si="3"/>
        <v>158</v>
      </c>
      <c r="M6411">
        <v>40</v>
      </c>
      <c r="N6411">
        <v>2.9</v>
      </c>
      <c r="O6411">
        <v>13</v>
      </c>
      <c r="P6411" s="5">
        <v>0.46388888888888902</v>
      </c>
      <c r="Q6411" s="5">
        <v>0.47569444444444398</v>
      </c>
      <c r="R6411">
        <v>26</v>
      </c>
      <c r="S6411" t="s">
        <v>54</v>
      </c>
      <c r="T6411">
        <v>2</v>
      </c>
      <c r="U6411">
        <v>7</v>
      </c>
      <c r="X6411" t="str">
        <f>VLOOKUP($S6411,Taxonomic!A:D,2,FALSE)</f>
        <v>blenniidae</v>
      </c>
      <c r="Y6411" t="str">
        <f>VLOOKUP(S6411,Taxonomic!A:D,3,FALSE)</f>
        <v>parablennius</v>
      </c>
      <c r="Z6411" t="str">
        <f>VLOOKUP(S6411,Taxonomic!A:D,4,FALSE)</f>
        <v>marmoreus</v>
      </c>
    </row>
    <row r="6412" spans="1:26" x14ac:dyDescent="0.2">
      <c r="A6412" t="s">
        <v>30</v>
      </c>
      <c r="B6412" t="s">
        <v>436</v>
      </c>
      <c r="C6412" t="s">
        <v>435</v>
      </c>
      <c r="D6412">
        <v>2022</v>
      </c>
      <c r="E6412">
        <v>2</v>
      </c>
      <c r="F6412" s="8">
        <v>19</v>
      </c>
      <c r="G6412" t="s">
        <v>455</v>
      </c>
      <c r="H6412" t="s">
        <v>151</v>
      </c>
      <c r="I6412">
        <f>VLOOKUP(B6412,Information_sites!D:E,2,FALSE)</f>
        <v>-24.105399999999999</v>
      </c>
      <c r="J6412">
        <f>VLOOKUP(B6412,Information_sites!D:F,3,FALSE)</f>
        <v>-45.702500000000001</v>
      </c>
      <c r="K6412">
        <v>9</v>
      </c>
      <c r="L6412">
        <f t="shared" si="3"/>
        <v>158</v>
      </c>
      <c r="M6412">
        <v>40</v>
      </c>
      <c r="N6412">
        <v>2.9</v>
      </c>
      <c r="O6412">
        <v>13</v>
      </c>
      <c r="P6412" s="5">
        <v>0.46388888888888902</v>
      </c>
      <c r="Q6412" s="5">
        <v>0.47569444444444398</v>
      </c>
      <c r="R6412">
        <v>26</v>
      </c>
      <c r="S6412" t="s">
        <v>92</v>
      </c>
      <c r="T6412">
        <v>1</v>
      </c>
      <c r="U6412">
        <v>8</v>
      </c>
      <c r="X6412" t="str">
        <f>VLOOKUP($S6412,Taxonomic!A:D,2,FALSE)</f>
        <v>labrisomidae</v>
      </c>
      <c r="Y6412" t="str">
        <f>VLOOKUP(S6412,Taxonomic!A:D,3,FALSE)</f>
        <v>gobioclinus</v>
      </c>
      <c r="Z6412" t="str">
        <f>VLOOKUP(S6412,Taxonomic!A:D,4,FALSE)</f>
        <v>kalisherae</v>
      </c>
    </row>
    <row r="6413" spans="1:26" x14ac:dyDescent="0.2">
      <c r="A6413" t="s">
        <v>30</v>
      </c>
      <c r="B6413" t="s">
        <v>436</v>
      </c>
      <c r="C6413" t="s">
        <v>435</v>
      </c>
      <c r="D6413">
        <v>2022</v>
      </c>
      <c r="E6413">
        <v>2</v>
      </c>
      <c r="F6413" s="8">
        <v>19</v>
      </c>
      <c r="G6413" t="s">
        <v>455</v>
      </c>
      <c r="H6413" t="s">
        <v>151</v>
      </c>
      <c r="I6413">
        <f>VLOOKUP(B6413,Information_sites!D:E,2,FALSE)</f>
        <v>-24.105399999999999</v>
      </c>
      <c r="J6413">
        <f>VLOOKUP(B6413,Information_sites!D:F,3,FALSE)</f>
        <v>-45.702500000000001</v>
      </c>
      <c r="K6413">
        <v>9</v>
      </c>
      <c r="L6413">
        <f t="shared" si="3"/>
        <v>158</v>
      </c>
      <c r="M6413">
        <v>40</v>
      </c>
      <c r="N6413">
        <v>2.9</v>
      </c>
      <c r="O6413">
        <v>13</v>
      </c>
      <c r="P6413" s="5">
        <v>0.46388888888888902</v>
      </c>
      <c r="Q6413" s="5">
        <v>0.47569444444444398</v>
      </c>
      <c r="R6413">
        <v>26</v>
      </c>
      <c r="S6413" t="s">
        <v>37</v>
      </c>
      <c r="T6413">
        <v>5</v>
      </c>
      <c r="U6413">
        <v>2</v>
      </c>
      <c r="X6413" t="str">
        <f>VLOOKUP($S6413,Taxonomic!A:D,2,FALSE)</f>
        <v>chaenopsidae</v>
      </c>
      <c r="Y6413" t="str">
        <f>VLOOKUP(S6413,Taxonomic!A:D,3,FALSE)</f>
        <v>emblemariopsis</v>
      </c>
      <c r="Z6413" t="str">
        <f>VLOOKUP(S6413,Taxonomic!A:D,4,FALSE)</f>
        <v>signifera</v>
      </c>
    </row>
    <row r="6414" spans="1:26" x14ac:dyDescent="0.2">
      <c r="A6414" t="s">
        <v>30</v>
      </c>
      <c r="B6414" t="s">
        <v>436</v>
      </c>
      <c r="C6414" t="s">
        <v>435</v>
      </c>
      <c r="D6414">
        <v>2022</v>
      </c>
      <c r="E6414">
        <v>2</v>
      </c>
      <c r="F6414" s="8">
        <v>19</v>
      </c>
      <c r="G6414" t="s">
        <v>455</v>
      </c>
      <c r="H6414" t="s">
        <v>151</v>
      </c>
      <c r="I6414">
        <f>VLOOKUP(B6414,Information_sites!D:E,2,FALSE)</f>
        <v>-24.105399999999999</v>
      </c>
      <c r="J6414">
        <f>VLOOKUP(B6414,Information_sites!D:F,3,FALSE)</f>
        <v>-45.702500000000001</v>
      </c>
      <c r="K6414">
        <v>9</v>
      </c>
      <c r="L6414">
        <f t="shared" si="3"/>
        <v>158</v>
      </c>
      <c r="M6414">
        <v>40</v>
      </c>
      <c r="N6414">
        <v>2.9</v>
      </c>
      <c r="O6414">
        <v>13</v>
      </c>
      <c r="P6414" s="5">
        <v>0.46388888888888902</v>
      </c>
      <c r="Q6414" s="5">
        <v>0.47569444444444398</v>
      </c>
      <c r="R6414">
        <v>26</v>
      </c>
      <c r="S6414" t="s">
        <v>53</v>
      </c>
      <c r="T6414">
        <v>1</v>
      </c>
      <c r="U6414">
        <v>13</v>
      </c>
      <c r="X6414" t="str">
        <f>VLOOKUP($S6414,Taxonomic!A:D,2,FALSE)</f>
        <v>labrisomidae</v>
      </c>
      <c r="Y6414" t="str">
        <f>VLOOKUP(S6414,Taxonomic!A:D,3,FALSE)</f>
        <v>labrisomus</v>
      </c>
      <c r="Z6414" t="str">
        <f>VLOOKUP(S6414,Taxonomic!A:D,4,FALSE)</f>
        <v>nuchipinnis</v>
      </c>
    </row>
    <row r="6415" spans="1:26" x14ac:dyDescent="0.2">
      <c r="A6415" t="s">
        <v>30</v>
      </c>
      <c r="B6415" t="s">
        <v>436</v>
      </c>
      <c r="C6415" t="s">
        <v>435</v>
      </c>
      <c r="D6415">
        <v>2022</v>
      </c>
      <c r="E6415">
        <v>2</v>
      </c>
      <c r="F6415" s="8">
        <v>19</v>
      </c>
      <c r="G6415" t="s">
        <v>455</v>
      </c>
      <c r="H6415" t="s">
        <v>151</v>
      </c>
      <c r="I6415">
        <f>VLOOKUP(B6415,Information_sites!D:E,2,FALSE)</f>
        <v>-24.105399999999999</v>
      </c>
      <c r="J6415">
        <f>VLOOKUP(B6415,Information_sites!D:F,3,FALSE)</f>
        <v>-45.702500000000001</v>
      </c>
      <c r="K6415">
        <v>10</v>
      </c>
      <c r="L6415">
        <f t="shared" si="3"/>
        <v>159</v>
      </c>
      <c r="M6415">
        <v>40</v>
      </c>
      <c r="N6415">
        <v>6.7</v>
      </c>
      <c r="O6415">
        <v>13</v>
      </c>
      <c r="P6415" s="5">
        <v>0.47638888888888897</v>
      </c>
      <c r="Q6415" s="5">
        <v>0.48194444444444401</v>
      </c>
      <c r="R6415">
        <v>26</v>
      </c>
      <c r="S6415" t="s">
        <v>39</v>
      </c>
      <c r="T6415">
        <v>25</v>
      </c>
      <c r="U6415">
        <v>5</v>
      </c>
      <c r="X6415" t="str">
        <f>VLOOKUP($S6415,Taxonomic!A:D,2,FALSE)</f>
        <v>haemulidae</v>
      </c>
      <c r="Y6415" t="str">
        <f>VLOOKUP(S6415,Taxonomic!A:D,3,FALSE)</f>
        <v>haemulon</v>
      </c>
      <c r="Z6415" t="str">
        <f>VLOOKUP(S6415,Taxonomic!A:D,4,FALSE)</f>
        <v>aurolineatum</v>
      </c>
    </row>
    <row r="6416" spans="1:26" x14ac:dyDescent="0.2">
      <c r="A6416" t="s">
        <v>30</v>
      </c>
      <c r="B6416" t="s">
        <v>436</v>
      </c>
      <c r="C6416" t="s">
        <v>435</v>
      </c>
      <c r="D6416">
        <v>2022</v>
      </c>
      <c r="E6416">
        <v>2</v>
      </c>
      <c r="F6416" s="8">
        <v>19</v>
      </c>
      <c r="G6416" t="s">
        <v>455</v>
      </c>
      <c r="H6416" t="s">
        <v>151</v>
      </c>
      <c r="I6416">
        <f>VLOOKUP(B6416,Information_sites!D:E,2,FALSE)</f>
        <v>-24.105399999999999</v>
      </c>
      <c r="J6416">
        <f>VLOOKUP(B6416,Information_sites!D:F,3,FALSE)</f>
        <v>-45.702500000000001</v>
      </c>
      <c r="K6416">
        <v>10</v>
      </c>
      <c r="L6416">
        <f t="shared" si="3"/>
        <v>159</v>
      </c>
      <c r="M6416">
        <v>40</v>
      </c>
      <c r="N6416">
        <v>6.7</v>
      </c>
      <c r="O6416">
        <v>13</v>
      </c>
      <c r="P6416" s="5">
        <v>0.47638888888888897</v>
      </c>
      <c r="Q6416" s="5">
        <v>0.48194444444444401</v>
      </c>
      <c r="R6416">
        <v>26</v>
      </c>
      <c r="S6416" t="s">
        <v>39</v>
      </c>
      <c r="T6416">
        <v>80</v>
      </c>
      <c r="U6416">
        <v>10</v>
      </c>
      <c r="X6416" t="str">
        <f>VLOOKUP($S6416,Taxonomic!A:D,2,FALSE)</f>
        <v>haemulidae</v>
      </c>
      <c r="Y6416" t="str">
        <f>VLOOKUP(S6416,Taxonomic!A:D,3,FALSE)</f>
        <v>haemulon</v>
      </c>
      <c r="Z6416" t="str">
        <f>VLOOKUP(S6416,Taxonomic!A:D,4,FALSE)</f>
        <v>aurolineatum</v>
      </c>
    </row>
    <row r="6417" spans="1:26" x14ac:dyDescent="0.2">
      <c r="A6417" t="s">
        <v>30</v>
      </c>
      <c r="B6417" t="s">
        <v>436</v>
      </c>
      <c r="C6417" t="s">
        <v>435</v>
      </c>
      <c r="D6417">
        <v>2022</v>
      </c>
      <c r="E6417">
        <v>2</v>
      </c>
      <c r="F6417" s="8">
        <v>19</v>
      </c>
      <c r="G6417" t="s">
        <v>455</v>
      </c>
      <c r="H6417" t="s">
        <v>151</v>
      </c>
      <c r="I6417">
        <f>VLOOKUP(B6417,Information_sites!D:E,2,FALSE)</f>
        <v>-24.105399999999999</v>
      </c>
      <c r="J6417">
        <f>VLOOKUP(B6417,Information_sites!D:F,3,FALSE)</f>
        <v>-45.702500000000001</v>
      </c>
      <c r="K6417">
        <v>10</v>
      </c>
      <c r="L6417">
        <f t="shared" si="3"/>
        <v>159</v>
      </c>
      <c r="M6417">
        <v>40</v>
      </c>
      <c r="N6417">
        <v>6.7</v>
      </c>
      <c r="O6417">
        <v>13</v>
      </c>
      <c r="P6417" s="5">
        <v>0.47638888888888897</v>
      </c>
      <c r="Q6417" s="5">
        <v>0.48194444444444401</v>
      </c>
      <c r="R6417">
        <v>26</v>
      </c>
      <c r="S6417" t="s">
        <v>39</v>
      </c>
      <c r="T6417">
        <v>30</v>
      </c>
      <c r="U6417">
        <v>15</v>
      </c>
      <c r="X6417" t="str">
        <f>VLOOKUP($S6417,Taxonomic!A:D,2,FALSE)</f>
        <v>haemulidae</v>
      </c>
      <c r="Y6417" t="str">
        <f>VLOOKUP(S6417,Taxonomic!A:D,3,FALSE)</f>
        <v>haemulon</v>
      </c>
      <c r="Z6417" t="str">
        <f>VLOOKUP(S6417,Taxonomic!A:D,4,FALSE)</f>
        <v>aurolineatum</v>
      </c>
    </row>
    <row r="6418" spans="1:26" x14ac:dyDescent="0.2">
      <c r="A6418" t="s">
        <v>30</v>
      </c>
      <c r="B6418" t="s">
        <v>436</v>
      </c>
      <c r="C6418" t="s">
        <v>435</v>
      </c>
      <c r="D6418">
        <v>2022</v>
      </c>
      <c r="E6418">
        <v>2</v>
      </c>
      <c r="F6418" s="8">
        <v>19</v>
      </c>
      <c r="G6418" t="s">
        <v>455</v>
      </c>
      <c r="H6418" t="s">
        <v>151</v>
      </c>
      <c r="I6418">
        <f>VLOOKUP(B6418,Information_sites!D:E,2,FALSE)</f>
        <v>-24.105399999999999</v>
      </c>
      <c r="J6418">
        <f>VLOOKUP(B6418,Information_sites!D:F,3,FALSE)</f>
        <v>-45.702500000000001</v>
      </c>
      <c r="K6418">
        <v>10</v>
      </c>
      <c r="L6418">
        <f t="shared" si="3"/>
        <v>159</v>
      </c>
      <c r="M6418">
        <v>40</v>
      </c>
      <c r="N6418">
        <v>6.7</v>
      </c>
      <c r="O6418">
        <v>13</v>
      </c>
      <c r="P6418" s="5">
        <v>0.47638888888888897</v>
      </c>
      <c r="Q6418" s="5">
        <v>0.48194444444444401</v>
      </c>
      <c r="R6418">
        <v>26</v>
      </c>
      <c r="S6418" t="s">
        <v>43</v>
      </c>
      <c r="T6418">
        <v>2</v>
      </c>
      <c r="U6418">
        <v>20</v>
      </c>
      <c r="X6418" t="str">
        <f>VLOOKUP($S6418,Taxonomic!A:D,2,FALSE)</f>
        <v>sciaenidae</v>
      </c>
      <c r="Y6418" t="str">
        <f>VLOOKUP(S6418,Taxonomic!A:D,3,FALSE)</f>
        <v>odontoscion</v>
      </c>
      <c r="Z6418" t="str">
        <f>VLOOKUP(S6418,Taxonomic!A:D,4,FALSE)</f>
        <v>dentex</v>
      </c>
    </row>
    <row r="6419" spans="1:26" x14ac:dyDescent="0.2">
      <c r="A6419" t="s">
        <v>30</v>
      </c>
      <c r="B6419" t="s">
        <v>436</v>
      </c>
      <c r="C6419" t="s">
        <v>435</v>
      </c>
      <c r="D6419">
        <v>2022</v>
      </c>
      <c r="E6419">
        <v>2</v>
      </c>
      <c r="F6419" s="8">
        <v>19</v>
      </c>
      <c r="G6419" t="s">
        <v>455</v>
      </c>
      <c r="H6419" t="s">
        <v>151</v>
      </c>
      <c r="I6419">
        <f>VLOOKUP(B6419,Information_sites!D:E,2,FALSE)</f>
        <v>-24.105399999999999</v>
      </c>
      <c r="J6419">
        <f>VLOOKUP(B6419,Information_sites!D:F,3,FALSE)</f>
        <v>-45.702500000000001</v>
      </c>
      <c r="K6419">
        <v>10</v>
      </c>
      <c r="L6419">
        <f t="shared" si="3"/>
        <v>159</v>
      </c>
      <c r="M6419">
        <v>40</v>
      </c>
      <c r="N6419">
        <v>6.7</v>
      </c>
      <c r="O6419">
        <v>13</v>
      </c>
      <c r="P6419" s="5">
        <v>0.47638888888888897</v>
      </c>
      <c r="Q6419" s="5">
        <v>0.48194444444444401</v>
      </c>
      <c r="R6419">
        <v>26</v>
      </c>
      <c r="S6419" t="s">
        <v>41</v>
      </c>
      <c r="T6419">
        <v>1</v>
      </c>
      <c r="U6419">
        <v>30</v>
      </c>
      <c r="X6419" t="str">
        <f>VLOOKUP($S6419,Taxonomic!A:D,2,FALSE)</f>
        <v>holocentridae</v>
      </c>
      <c r="Y6419" t="str">
        <f>VLOOKUP(S6419,Taxonomic!A:D,3,FALSE)</f>
        <v>holocentrus</v>
      </c>
      <c r="Z6419" t="str">
        <f>VLOOKUP(S6419,Taxonomic!A:D,4,FALSE)</f>
        <v>adscensionis</v>
      </c>
    </row>
    <row r="6420" spans="1:26" x14ac:dyDescent="0.2">
      <c r="A6420" t="s">
        <v>30</v>
      </c>
      <c r="B6420" t="s">
        <v>436</v>
      </c>
      <c r="C6420" t="s">
        <v>435</v>
      </c>
      <c r="D6420">
        <v>2022</v>
      </c>
      <c r="E6420">
        <v>2</v>
      </c>
      <c r="F6420" s="8">
        <v>19</v>
      </c>
      <c r="G6420" t="s">
        <v>455</v>
      </c>
      <c r="H6420" t="s">
        <v>151</v>
      </c>
      <c r="I6420">
        <f>VLOOKUP(B6420,Information_sites!D:E,2,FALSE)</f>
        <v>-24.105399999999999</v>
      </c>
      <c r="J6420">
        <f>VLOOKUP(B6420,Information_sites!D:F,3,FALSE)</f>
        <v>-45.702500000000001</v>
      </c>
      <c r="K6420">
        <v>10</v>
      </c>
      <c r="L6420">
        <f t="shared" si="3"/>
        <v>159</v>
      </c>
      <c r="M6420">
        <v>40</v>
      </c>
      <c r="N6420">
        <v>6.7</v>
      </c>
      <c r="O6420">
        <v>13</v>
      </c>
      <c r="P6420" s="5">
        <v>0.47638888888888897</v>
      </c>
      <c r="Q6420" s="5">
        <v>0.48194444444444401</v>
      </c>
      <c r="R6420">
        <v>26</v>
      </c>
      <c r="S6420" t="s">
        <v>41</v>
      </c>
      <c r="T6420">
        <v>1</v>
      </c>
      <c r="U6420">
        <v>38</v>
      </c>
      <c r="X6420" t="str">
        <f>VLOOKUP($S6420,Taxonomic!A:D,2,FALSE)</f>
        <v>holocentridae</v>
      </c>
      <c r="Y6420" t="str">
        <f>VLOOKUP(S6420,Taxonomic!A:D,3,FALSE)</f>
        <v>holocentrus</v>
      </c>
      <c r="Z6420" t="str">
        <f>VLOOKUP(S6420,Taxonomic!A:D,4,FALSE)</f>
        <v>adscensionis</v>
      </c>
    </row>
    <row r="6421" spans="1:26" x14ac:dyDescent="0.2">
      <c r="A6421" t="s">
        <v>30</v>
      </c>
      <c r="B6421" t="s">
        <v>436</v>
      </c>
      <c r="C6421" t="s">
        <v>435</v>
      </c>
      <c r="D6421">
        <v>2022</v>
      </c>
      <c r="E6421">
        <v>2</v>
      </c>
      <c r="F6421" s="8">
        <v>19</v>
      </c>
      <c r="G6421" t="s">
        <v>455</v>
      </c>
      <c r="H6421" t="s">
        <v>151</v>
      </c>
      <c r="I6421">
        <f>VLOOKUP(B6421,Information_sites!D:E,2,FALSE)</f>
        <v>-24.105399999999999</v>
      </c>
      <c r="J6421">
        <f>VLOOKUP(B6421,Information_sites!D:F,3,FALSE)</f>
        <v>-45.702500000000001</v>
      </c>
      <c r="K6421">
        <v>10</v>
      </c>
      <c r="L6421">
        <f t="shared" si="3"/>
        <v>159</v>
      </c>
      <c r="M6421">
        <v>40</v>
      </c>
      <c r="N6421">
        <v>6.7</v>
      </c>
      <c r="O6421">
        <v>13</v>
      </c>
      <c r="P6421" s="5">
        <v>0.47638888888888897</v>
      </c>
      <c r="Q6421" s="5">
        <v>0.48194444444444401</v>
      </c>
      <c r="R6421">
        <v>26</v>
      </c>
      <c r="S6421" t="s">
        <v>124</v>
      </c>
      <c r="T6421">
        <v>1</v>
      </c>
      <c r="U6421">
        <v>30</v>
      </c>
      <c r="X6421" t="str">
        <f>VLOOKUP($S6421,Taxonomic!A:D,2,FALSE)</f>
        <v>haemulidae</v>
      </c>
      <c r="Y6421" t="str">
        <f>VLOOKUP(S6421,Taxonomic!A:D,3,FALSE)</f>
        <v>haemulon</v>
      </c>
      <c r="Z6421" t="str">
        <f>VLOOKUP(S6421,Taxonomic!A:D,4,FALSE)</f>
        <v>parra</v>
      </c>
    </row>
    <row r="6422" spans="1:26" x14ac:dyDescent="0.2">
      <c r="A6422" t="s">
        <v>30</v>
      </c>
      <c r="B6422" t="s">
        <v>436</v>
      </c>
      <c r="C6422" t="s">
        <v>435</v>
      </c>
      <c r="D6422">
        <v>2022</v>
      </c>
      <c r="E6422">
        <v>2</v>
      </c>
      <c r="F6422" s="8">
        <v>19</v>
      </c>
      <c r="G6422" t="s">
        <v>455</v>
      </c>
      <c r="H6422" t="s">
        <v>151</v>
      </c>
      <c r="I6422">
        <f>VLOOKUP(B6422,Information_sites!D:E,2,FALSE)</f>
        <v>-24.105399999999999</v>
      </c>
      <c r="J6422">
        <f>VLOOKUP(B6422,Information_sites!D:F,3,FALSE)</f>
        <v>-45.702500000000001</v>
      </c>
      <c r="K6422">
        <v>10</v>
      </c>
      <c r="L6422">
        <f t="shared" si="3"/>
        <v>159</v>
      </c>
      <c r="M6422">
        <v>40</v>
      </c>
      <c r="N6422">
        <v>6.7</v>
      </c>
      <c r="O6422">
        <v>13</v>
      </c>
      <c r="P6422" s="5">
        <v>0.47638888888888897</v>
      </c>
      <c r="Q6422" s="5">
        <v>0.48194444444444401</v>
      </c>
      <c r="R6422">
        <v>26</v>
      </c>
      <c r="S6422" t="s">
        <v>124</v>
      </c>
      <c r="T6422">
        <v>1</v>
      </c>
      <c r="U6422">
        <v>35</v>
      </c>
      <c r="X6422" t="str">
        <f>VLOOKUP($S6422,Taxonomic!A:D,2,FALSE)</f>
        <v>haemulidae</v>
      </c>
      <c r="Y6422" t="str">
        <f>VLOOKUP(S6422,Taxonomic!A:D,3,FALSE)</f>
        <v>haemulon</v>
      </c>
      <c r="Z6422" t="str">
        <f>VLOOKUP(S6422,Taxonomic!A:D,4,FALSE)</f>
        <v>parra</v>
      </c>
    </row>
    <row r="6423" spans="1:26" x14ac:dyDescent="0.2">
      <c r="A6423" t="s">
        <v>30</v>
      </c>
      <c r="B6423" t="s">
        <v>436</v>
      </c>
      <c r="C6423" t="s">
        <v>435</v>
      </c>
      <c r="D6423">
        <v>2022</v>
      </c>
      <c r="E6423">
        <v>2</v>
      </c>
      <c r="F6423" s="8">
        <v>19</v>
      </c>
      <c r="G6423" t="s">
        <v>455</v>
      </c>
      <c r="H6423" t="s">
        <v>151</v>
      </c>
      <c r="I6423">
        <f>VLOOKUP(B6423,Information_sites!D:E,2,FALSE)</f>
        <v>-24.105399999999999</v>
      </c>
      <c r="J6423">
        <f>VLOOKUP(B6423,Information_sites!D:F,3,FALSE)</f>
        <v>-45.702500000000001</v>
      </c>
      <c r="K6423">
        <v>10</v>
      </c>
      <c r="L6423">
        <f t="shared" si="3"/>
        <v>159</v>
      </c>
      <c r="M6423">
        <v>40</v>
      </c>
      <c r="N6423">
        <v>6.7</v>
      </c>
      <c r="O6423">
        <v>13</v>
      </c>
      <c r="P6423" s="5">
        <v>0.47638888888888897</v>
      </c>
      <c r="Q6423" s="5">
        <v>0.48194444444444401</v>
      </c>
      <c r="R6423">
        <v>26</v>
      </c>
      <c r="S6423" t="s">
        <v>49</v>
      </c>
      <c r="T6423">
        <v>1</v>
      </c>
      <c r="U6423">
        <v>28</v>
      </c>
      <c r="X6423" t="str">
        <f>VLOOKUP($S6423,Taxonomic!A:D,2,FALSE)</f>
        <v>acanthuridae</v>
      </c>
      <c r="Y6423" t="str">
        <f>VLOOKUP(S6423,Taxonomic!A:D,3,FALSE)</f>
        <v>acanthurus</v>
      </c>
      <c r="Z6423" t="str">
        <f>VLOOKUP(S6423,Taxonomic!A:D,4,FALSE)</f>
        <v>chirurgus</v>
      </c>
    </row>
    <row r="6424" spans="1:26" x14ac:dyDescent="0.2">
      <c r="A6424" t="s">
        <v>30</v>
      </c>
      <c r="B6424" t="s">
        <v>436</v>
      </c>
      <c r="C6424" t="s">
        <v>435</v>
      </c>
      <c r="D6424">
        <v>2022</v>
      </c>
      <c r="E6424">
        <v>2</v>
      </c>
      <c r="F6424" s="8">
        <v>19</v>
      </c>
      <c r="G6424" t="s">
        <v>455</v>
      </c>
      <c r="H6424" t="s">
        <v>151</v>
      </c>
      <c r="I6424">
        <f>VLOOKUP(B6424,Information_sites!D:E,2,FALSE)</f>
        <v>-24.105399999999999</v>
      </c>
      <c r="J6424">
        <f>VLOOKUP(B6424,Information_sites!D:F,3,FALSE)</f>
        <v>-45.702500000000001</v>
      </c>
      <c r="K6424">
        <v>10</v>
      </c>
      <c r="L6424">
        <f t="shared" si="3"/>
        <v>159</v>
      </c>
      <c r="M6424">
        <v>40</v>
      </c>
      <c r="N6424">
        <v>6.7</v>
      </c>
      <c r="O6424">
        <v>13</v>
      </c>
      <c r="P6424" s="5">
        <v>0.47638888888888897</v>
      </c>
      <c r="Q6424" s="5">
        <v>0.48194444444444401</v>
      </c>
      <c r="R6424">
        <v>26</v>
      </c>
      <c r="S6424" t="s">
        <v>57</v>
      </c>
      <c r="T6424">
        <v>1</v>
      </c>
      <c r="U6424">
        <v>35</v>
      </c>
      <c r="V6424" t="s">
        <v>157</v>
      </c>
      <c r="X6424" t="str">
        <f>VLOOKUP($S6424,Taxonomic!A:D,2,FALSE)</f>
        <v>scaridae</v>
      </c>
      <c r="Y6424" t="str">
        <f>VLOOKUP(S6424,Taxonomic!A:D,3,FALSE)</f>
        <v>sparisoma</v>
      </c>
      <c r="Z6424" t="str">
        <f>VLOOKUP(S6424,Taxonomic!A:D,4,FALSE)</f>
        <v>frondosum</v>
      </c>
    </row>
    <row r="6425" spans="1:26" x14ac:dyDescent="0.2">
      <c r="A6425" t="s">
        <v>30</v>
      </c>
      <c r="B6425" t="s">
        <v>436</v>
      </c>
      <c r="C6425" t="s">
        <v>435</v>
      </c>
      <c r="D6425">
        <v>2022</v>
      </c>
      <c r="E6425">
        <v>2</v>
      </c>
      <c r="F6425" s="8">
        <v>19</v>
      </c>
      <c r="G6425" t="s">
        <v>455</v>
      </c>
      <c r="H6425" t="s">
        <v>151</v>
      </c>
      <c r="I6425">
        <f>VLOOKUP(B6425,Information_sites!D:E,2,FALSE)</f>
        <v>-24.105399999999999</v>
      </c>
      <c r="J6425">
        <f>VLOOKUP(B6425,Information_sites!D:F,3,FALSE)</f>
        <v>-45.702500000000001</v>
      </c>
      <c r="K6425">
        <v>10</v>
      </c>
      <c r="L6425">
        <f t="shared" si="3"/>
        <v>159</v>
      </c>
      <c r="M6425">
        <v>40</v>
      </c>
      <c r="N6425">
        <v>6.7</v>
      </c>
      <c r="O6425">
        <v>13</v>
      </c>
      <c r="P6425" s="5">
        <v>0.47638888888888897</v>
      </c>
      <c r="Q6425" s="5">
        <v>0.48194444444444401</v>
      </c>
      <c r="R6425">
        <v>26</v>
      </c>
      <c r="S6425" t="s">
        <v>33</v>
      </c>
      <c r="T6425">
        <v>4</v>
      </c>
      <c r="U6425">
        <v>10</v>
      </c>
      <c r="X6425" t="str">
        <f>VLOOKUP($S6425,Taxonomic!A:D,2,FALSE)</f>
        <v>pomacentridae</v>
      </c>
      <c r="Y6425" t="str">
        <f>VLOOKUP(S6425,Taxonomic!A:D,3,FALSE)</f>
        <v>abudefduf</v>
      </c>
      <c r="Z6425" t="str">
        <f>VLOOKUP(S6425,Taxonomic!A:D,4,FALSE)</f>
        <v>saxatilis</v>
      </c>
    </row>
    <row r="6426" spans="1:26" x14ac:dyDescent="0.2">
      <c r="A6426" t="s">
        <v>30</v>
      </c>
      <c r="B6426" t="s">
        <v>436</v>
      </c>
      <c r="C6426" t="s">
        <v>435</v>
      </c>
      <c r="D6426">
        <v>2022</v>
      </c>
      <c r="E6426">
        <v>2</v>
      </c>
      <c r="F6426" s="8">
        <v>19</v>
      </c>
      <c r="G6426" t="s">
        <v>455</v>
      </c>
      <c r="H6426" t="s">
        <v>151</v>
      </c>
      <c r="I6426">
        <f>VLOOKUP(B6426,Information_sites!D:E,2,FALSE)</f>
        <v>-24.105399999999999</v>
      </c>
      <c r="J6426">
        <f>VLOOKUP(B6426,Information_sites!D:F,3,FALSE)</f>
        <v>-45.702500000000001</v>
      </c>
      <c r="K6426">
        <v>10</v>
      </c>
      <c r="L6426">
        <f t="shared" si="3"/>
        <v>159</v>
      </c>
      <c r="M6426">
        <v>40</v>
      </c>
      <c r="N6426">
        <v>6.7</v>
      </c>
      <c r="O6426">
        <v>13</v>
      </c>
      <c r="P6426" s="5">
        <v>0.47638888888888897</v>
      </c>
      <c r="Q6426" s="5">
        <v>0.48194444444444401</v>
      </c>
      <c r="R6426">
        <v>26</v>
      </c>
      <c r="S6426" t="s">
        <v>33</v>
      </c>
      <c r="T6426">
        <v>5</v>
      </c>
      <c r="U6426">
        <v>15</v>
      </c>
      <c r="X6426" t="str">
        <f>VLOOKUP($S6426,Taxonomic!A:D,2,FALSE)</f>
        <v>pomacentridae</v>
      </c>
      <c r="Y6426" t="str">
        <f>VLOOKUP(S6426,Taxonomic!A:D,3,FALSE)</f>
        <v>abudefduf</v>
      </c>
      <c r="Z6426" t="str">
        <f>VLOOKUP(S6426,Taxonomic!A:D,4,FALSE)</f>
        <v>saxatilis</v>
      </c>
    </row>
    <row r="6427" spans="1:26" x14ac:dyDescent="0.2">
      <c r="A6427" t="s">
        <v>30</v>
      </c>
      <c r="B6427" t="s">
        <v>436</v>
      </c>
      <c r="C6427" t="s">
        <v>435</v>
      </c>
      <c r="D6427">
        <v>2022</v>
      </c>
      <c r="E6427">
        <v>2</v>
      </c>
      <c r="F6427" s="8">
        <v>19</v>
      </c>
      <c r="G6427" t="s">
        <v>455</v>
      </c>
      <c r="H6427" t="s">
        <v>151</v>
      </c>
      <c r="I6427">
        <f>VLOOKUP(B6427,Information_sites!D:E,2,FALSE)</f>
        <v>-24.105399999999999</v>
      </c>
      <c r="J6427">
        <f>VLOOKUP(B6427,Information_sites!D:F,3,FALSE)</f>
        <v>-45.702500000000001</v>
      </c>
      <c r="K6427">
        <v>10</v>
      </c>
      <c r="L6427">
        <f t="shared" si="3"/>
        <v>159</v>
      </c>
      <c r="M6427">
        <v>40</v>
      </c>
      <c r="N6427">
        <v>6.7</v>
      </c>
      <c r="O6427">
        <v>13</v>
      </c>
      <c r="P6427" s="5">
        <v>0.47638888888888897</v>
      </c>
      <c r="Q6427" s="5">
        <v>0.48194444444444401</v>
      </c>
      <c r="R6427">
        <v>26</v>
      </c>
      <c r="S6427" t="s">
        <v>33</v>
      </c>
      <c r="T6427">
        <v>3</v>
      </c>
      <c r="U6427">
        <v>17</v>
      </c>
      <c r="X6427" t="str">
        <f>VLOOKUP($S6427,Taxonomic!A:D,2,FALSE)</f>
        <v>pomacentridae</v>
      </c>
      <c r="Y6427" t="str">
        <f>VLOOKUP(S6427,Taxonomic!A:D,3,FALSE)</f>
        <v>abudefduf</v>
      </c>
      <c r="Z6427" t="str">
        <f>VLOOKUP(S6427,Taxonomic!A:D,4,FALSE)</f>
        <v>saxatilis</v>
      </c>
    </row>
    <row r="6428" spans="1:26" x14ac:dyDescent="0.2">
      <c r="A6428" t="s">
        <v>30</v>
      </c>
      <c r="B6428" t="s">
        <v>436</v>
      </c>
      <c r="C6428" t="s">
        <v>435</v>
      </c>
      <c r="D6428">
        <v>2022</v>
      </c>
      <c r="E6428">
        <v>2</v>
      </c>
      <c r="F6428" s="8">
        <v>19</v>
      </c>
      <c r="G6428" t="s">
        <v>455</v>
      </c>
      <c r="H6428" t="s">
        <v>151</v>
      </c>
      <c r="I6428">
        <f>VLOOKUP(B6428,Information_sites!D:E,2,FALSE)</f>
        <v>-24.105399999999999</v>
      </c>
      <c r="J6428">
        <f>VLOOKUP(B6428,Information_sites!D:F,3,FALSE)</f>
        <v>-45.702500000000001</v>
      </c>
      <c r="K6428">
        <v>10</v>
      </c>
      <c r="L6428">
        <f t="shared" si="3"/>
        <v>159</v>
      </c>
      <c r="M6428">
        <v>40</v>
      </c>
      <c r="N6428">
        <v>6.7</v>
      </c>
      <c r="O6428">
        <v>13</v>
      </c>
      <c r="P6428" s="5">
        <v>0.47638888888888897</v>
      </c>
      <c r="Q6428" s="5">
        <v>0.48194444444444401</v>
      </c>
      <c r="R6428">
        <v>26</v>
      </c>
      <c r="S6428" t="s">
        <v>50</v>
      </c>
      <c r="T6428">
        <v>1</v>
      </c>
      <c r="U6428">
        <v>30</v>
      </c>
      <c r="X6428" t="str">
        <f>VLOOKUP($S6428,Taxonomic!A:D,2,FALSE)</f>
        <v>haemulidae</v>
      </c>
      <c r="Y6428" t="str">
        <f>VLOOKUP(S6428,Taxonomic!A:D,3,FALSE)</f>
        <v>anisotremus</v>
      </c>
      <c r="Z6428" t="str">
        <f>VLOOKUP(S6428,Taxonomic!A:D,4,FALSE)</f>
        <v>virginicus</v>
      </c>
    </row>
    <row r="6429" spans="1:26" x14ac:dyDescent="0.2">
      <c r="A6429" t="s">
        <v>30</v>
      </c>
      <c r="B6429" t="s">
        <v>436</v>
      </c>
      <c r="C6429" t="s">
        <v>435</v>
      </c>
      <c r="D6429">
        <v>2022</v>
      </c>
      <c r="E6429">
        <v>2</v>
      </c>
      <c r="F6429" s="8">
        <v>19</v>
      </c>
      <c r="G6429" t="s">
        <v>455</v>
      </c>
      <c r="H6429" t="s">
        <v>151</v>
      </c>
      <c r="I6429">
        <f>VLOOKUP(B6429,Information_sites!D:E,2,FALSE)</f>
        <v>-24.105399999999999</v>
      </c>
      <c r="J6429">
        <f>VLOOKUP(B6429,Information_sites!D:F,3,FALSE)</f>
        <v>-45.702500000000001</v>
      </c>
      <c r="K6429">
        <v>10</v>
      </c>
      <c r="L6429">
        <f t="shared" ref="L6429:L6492" si="4">149+K6429</f>
        <v>159</v>
      </c>
      <c r="M6429">
        <v>40</v>
      </c>
      <c r="N6429">
        <v>6.7</v>
      </c>
      <c r="O6429">
        <v>13</v>
      </c>
      <c r="P6429" s="5">
        <v>0.47638888888888897</v>
      </c>
      <c r="Q6429" s="5">
        <v>0.48194444444444401</v>
      </c>
      <c r="R6429">
        <v>26</v>
      </c>
      <c r="S6429" t="s">
        <v>51</v>
      </c>
      <c r="T6429">
        <v>2</v>
      </c>
      <c r="U6429">
        <v>27</v>
      </c>
      <c r="X6429" t="str">
        <f>VLOOKUP($S6429,Taxonomic!A:D,2,FALSE)</f>
        <v>sparidae</v>
      </c>
      <c r="Y6429" t="str">
        <f>VLOOKUP(S6429,Taxonomic!A:D,3,FALSE)</f>
        <v>diplodus</v>
      </c>
      <c r="Z6429" t="str">
        <f>VLOOKUP(S6429,Taxonomic!A:D,4,FALSE)</f>
        <v>argenteus</v>
      </c>
    </row>
    <row r="6430" spans="1:26" x14ac:dyDescent="0.2">
      <c r="A6430" t="s">
        <v>30</v>
      </c>
      <c r="B6430" t="s">
        <v>436</v>
      </c>
      <c r="C6430" t="s">
        <v>435</v>
      </c>
      <c r="D6430">
        <v>2022</v>
      </c>
      <c r="E6430">
        <v>2</v>
      </c>
      <c r="F6430" s="8">
        <v>19</v>
      </c>
      <c r="G6430" t="s">
        <v>455</v>
      </c>
      <c r="H6430" t="s">
        <v>151</v>
      </c>
      <c r="I6430">
        <f>VLOOKUP(B6430,Information_sites!D:E,2,FALSE)</f>
        <v>-24.105399999999999</v>
      </c>
      <c r="J6430">
        <f>VLOOKUP(B6430,Information_sites!D:F,3,FALSE)</f>
        <v>-45.702500000000001</v>
      </c>
      <c r="K6430">
        <v>10</v>
      </c>
      <c r="L6430">
        <f t="shared" si="4"/>
        <v>159</v>
      </c>
      <c r="M6430">
        <v>40</v>
      </c>
      <c r="N6430">
        <v>6.7</v>
      </c>
      <c r="O6430">
        <v>13</v>
      </c>
      <c r="P6430" s="5">
        <v>0.47638888888888897</v>
      </c>
      <c r="Q6430" s="5">
        <v>0.48194444444444401</v>
      </c>
      <c r="R6430">
        <v>26</v>
      </c>
      <c r="S6430" t="s">
        <v>437</v>
      </c>
      <c r="T6430">
        <v>1</v>
      </c>
      <c r="U6430">
        <v>18</v>
      </c>
      <c r="X6430" t="str">
        <f>VLOOKUP($S6430,Taxonomic!A:D,2,FALSE)</f>
        <v>haemulidae</v>
      </c>
      <c r="Y6430" t="str">
        <f>VLOOKUP(S6430,Taxonomic!A:D,3,FALSE)</f>
        <v>haemulon</v>
      </c>
      <c r="Z6430" t="str">
        <f>VLOOKUP(S6430,Taxonomic!A:D,4,FALSE)</f>
        <v>atlanticus</v>
      </c>
    </row>
    <row r="6431" spans="1:26" x14ac:dyDescent="0.2">
      <c r="A6431" t="s">
        <v>30</v>
      </c>
      <c r="B6431" t="s">
        <v>436</v>
      </c>
      <c r="C6431" t="s">
        <v>435</v>
      </c>
      <c r="D6431">
        <v>2022</v>
      </c>
      <c r="E6431">
        <v>2</v>
      </c>
      <c r="F6431" s="8">
        <v>19</v>
      </c>
      <c r="G6431" t="s">
        <v>455</v>
      </c>
      <c r="H6431" t="s">
        <v>151</v>
      </c>
      <c r="I6431">
        <f>VLOOKUP(B6431,Information_sites!D:E,2,FALSE)</f>
        <v>-24.105399999999999</v>
      </c>
      <c r="J6431">
        <f>VLOOKUP(B6431,Information_sites!D:F,3,FALSE)</f>
        <v>-45.702500000000001</v>
      </c>
      <c r="K6431">
        <v>10</v>
      </c>
      <c r="L6431">
        <f t="shared" si="4"/>
        <v>159</v>
      </c>
      <c r="M6431">
        <v>40</v>
      </c>
      <c r="N6431">
        <v>6.7</v>
      </c>
      <c r="O6431">
        <v>13</v>
      </c>
      <c r="P6431" s="5">
        <v>0.47638888888888897</v>
      </c>
      <c r="Q6431" s="5">
        <v>0.48194444444444401</v>
      </c>
      <c r="R6431">
        <v>26</v>
      </c>
      <c r="S6431" t="s">
        <v>437</v>
      </c>
      <c r="T6431">
        <v>2</v>
      </c>
      <c r="U6431">
        <v>22</v>
      </c>
      <c r="X6431" t="str">
        <f>VLOOKUP($S6431,Taxonomic!A:D,2,FALSE)</f>
        <v>haemulidae</v>
      </c>
      <c r="Y6431" t="str">
        <f>VLOOKUP(S6431,Taxonomic!A:D,3,FALSE)</f>
        <v>haemulon</v>
      </c>
      <c r="Z6431" t="str">
        <f>VLOOKUP(S6431,Taxonomic!A:D,4,FALSE)</f>
        <v>atlanticus</v>
      </c>
    </row>
    <row r="6432" spans="1:26" x14ac:dyDescent="0.2">
      <c r="A6432" t="s">
        <v>30</v>
      </c>
      <c r="B6432" t="s">
        <v>436</v>
      </c>
      <c r="C6432" t="s">
        <v>435</v>
      </c>
      <c r="D6432">
        <v>2022</v>
      </c>
      <c r="E6432">
        <v>2</v>
      </c>
      <c r="F6432" s="8">
        <v>19</v>
      </c>
      <c r="G6432" t="s">
        <v>455</v>
      </c>
      <c r="H6432" t="s">
        <v>151</v>
      </c>
      <c r="I6432">
        <f>VLOOKUP(B6432,Information_sites!D:E,2,FALSE)</f>
        <v>-24.105399999999999</v>
      </c>
      <c r="J6432">
        <f>VLOOKUP(B6432,Information_sites!D:F,3,FALSE)</f>
        <v>-45.702500000000001</v>
      </c>
      <c r="K6432">
        <v>10</v>
      </c>
      <c r="L6432">
        <f t="shared" si="4"/>
        <v>159</v>
      </c>
      <c r="M6432">
        <v>40</v>
      </c>
      <c r="N6432">
        <v>6.7</v>
      </c>
      <c r="O6432">
        <v>13</v>
      </c>
      <c r="P6432" s="5">
        <v>0.47638888888888897</v>
      </c>
      <c r="Q6432" s="5">
        <v>0.48194444444444401</v>
      </c>
      <c r="R6432">
        <v>26</v>
      </c>
      <c r="S6432" t="s">
        <v>36</v>
      </c>
      <c r="T6432">
        <v>1</v>
      </c>
      <c r="U6432">
        <v>15</v>
      </c>
      <c r="X6432" t="str">
        <f>VLOOKUP($S6432,Taxonomic!A:D,2,FALSE)</f>
        <v>pomacentridae</v>
      </c>
      <c r="Y6432" t="str">
        <f>VLOOKUP(S6432,Taxonomic!A:D,3,FALSE)</f>
        <v>chromis</v>
      </c>
      <c r="Z6432" t="str">
        <f>VLOOKUP(S6432,Taxonomic!A:D,4,FALSE)</f>
        <v>multilineata</v>
      </c>
    </row>
    <row r="6433" spans="1:26" x14ac:dyDescent="0.2">
      <c r="A6433" t="s">
        <v>30</v>
      </c>
      <c r="B6433" t="s">
        <v>436</v>
      </c>
      <c r="C6433" t="s">
        <v>435</v>
      </c>
      <c r="D6433">
        <v>2022</v>
      </c>
      <c r="E6433">
        <v>2</v>
      </c>
      <c r="F6433" s="8">
        <v>19</v>
      </c>
      <c r="G6433" t="s">
        <v>455</v>
      </c>
      <c r="H6433" t="s">
        <v>151</v>
      </c>
      <c r="I6433">
        <f>VLOOKUP(B6433,Information_sites!D:E,2,FALSE)</f>
        <v>-24.105399999999999</v>
      </c>
      <c r="J6433">
        <f>VLOOKUP(B6433,Information_sites!D:F,3,FALSE)</f>
        <v>-45.702500000000001</v>
      </c>
      <c r="K6433">
        <v>10</v>
      </c>
      <c r="L6433">
        <f t="shared" si="4"/>
        <v>159</v>
      </c>
      <c r="M6433">
        <v>40</v>
      </c>
      <c r="N6433">
        <v>6.7</v>
      </c>
      <c r="O6433">
        <v>13</v>
      </c>
      <c r="P6433" s="5">
        <v>0.47638888888888897</v>
      </c>
      <c r="Q6433" s="5">
        <v>0.48194444444444401</v>
      </c>
      <c r="R6433">
        <v>26</v>
      </c>
      <c r="S6433" t="s">
        <v>34</v>
      </c>
      <c r="T6433">
        <v>1</v>
      </c>
      <c r="U6433">
        <v>27</v>
      </c>
      <c r="X6433" t="str">
        <f>VLOOKUP($S6433,Taxonomic!A:D,2,FALSE)</f>
        <v>labridae</v>
      </c>
      <c r="Y6433" t="str">
        <f>VLOOKUP(S6433,Taxonomic!A:D,3,FALSE)</f>
        <v>bodianus</v>
      </c>
      <c r="Z6433" t="str">
        <f>VLOOKUP(S6433,Taxonomic!A:D,4,FALSE)</f>
        <v>pulchellus</v>
      </c>
    </row>
    <row r="6434" spans="1:26" x14ac:dyDescent="0.2">
      <c r="A6434" t="s">
        <v>30</v>
      </c>
      <c r="B6434" t="s">
        <v>436</v>
      </c>
      <c r="C6434" t="s">
        <v>435</v>
      </c>
      <c r="D6434">
        <v>2022</v>
      </c>
      <c r="E6434">
        <v>2</v>
      </c>
      <c r="F6434" s="8">
        <v>19</v>
      </c>
      <c r="G6434" t="s">
        <v>455</v>
      </c>
      <c r="H6434" t="s">
        <v>151</v>
      </c>
      <c r="I6434">
        <f>VLOOKUP(B6434,Information_sites!D:E,2,FALSE)</f>
        <v>-24.105399999999999</v>
      </c>
      <c r="J6434">
        <f>VLOOKUP(B6434,Information_sites!D:F,3,FALSE)</f>
        <v>-45.702500000000001</v>
      </c>
      <c r="K6434">
        <v>10</v>
      </c>
      <c r="L6434">
        <f t="shared" si="4"/>
        <v>159</v>
      </c>
      <c r="M6434">
        <v>40</v>
      </c>
      <c r="N6434">
        <v>6.7</v>
      </c>
      <c r="O6434">
        <v>13</v>
      </c>
      <c r="P6434" s="5">
        <v>0.47638888888888897</v>
      </c>
      <c r="Q6434" s="5">
        <v>0.48194444444444401</v>
      </c>
      <c r="R6434">
        <v>26</v>
      </c>
      <c r="S6434" t="s">
        <v>148</v>
      </c>
      <c r="T6434">
        <v>1</v>
      </c>
      <c r="U6434">
        <v>20</v>
      </c>
      <c r="X6434" t="str">
        <f>VLOOKUP($S6434,Taxonomic!A:D,2,FALSE)</f>
        <v>monacanthidae</v>
      </c>
      <c r="Y6434" t="str">
        <f>VLOOKUP(S6434,Taxonomic!A:D,3,FALSE)</f>
        <v>cantherhines</v>
      </c>
      <c r="Z6434" t="str">
        <f>VLOOKUP(S6434,Taxonomic!A:D,4,FALSE)</f>
        <v>pullus</v>
      </c>
    </row>
    <row r="6435" spans="1:26" x14ac:dyDescent="0.2">
      <c r="A6435" t="s">
        <v>30</v>
      </c>
      <c r="B6435" t="s">
        <v>436</v>
      </c>
      <c r="C6435" t="s">
        <v>435</v>
      </c>
      <c r="D6435">
        <v>2022</v>
      </c>
      <c r="E6435">
        <v>2</v>
      </c>
      <c r="F6435" s="8">
        <v>19</v>
      </c>
      <c r="G6435" t="s">
        <v>455</v>
      </c>
      <c r="H6435" t="s">
        <v>151</v>
      </c>
      <c r="I6435">
        <f>VLOOKUP(B6435,Information_sites!D:E,2,FALSE)</f>
        <v>-24.105399999999999</v>
      </c>
      <c r="J6435">
        <f>VLOOKUP(B6435,Information_sites!D:F,3,FALSE)</f>
        <v>-45.702500000000001</v>
      </c>
      <c r="K6435">
        <v>10</v>
      </c>
      <c r="L6435">
        <f t="shared" si="4"/>
        <v>159</v>
      </c>
      <c r="M6435">
        <v>40</v>
      </c>
      <c r="N6435">
        <v>6.7</v>
      </c>
      <c r="O6435">
        <v>13</v>
      </c>
      <c r="P6435" s="5">
        <v>0.47638888888888897</v>
      </c>
      <c r="Q6435" s="5">
        <v>0.48194444444444401</v>
      </c>
      <c r="R6435">
        <v>26</v>
      </c>
      <c r="S6435" t="s">
        <v>46</v>
      </c>
      <c r="T6435">
        <v>1</v>
      </c>
      <c r="U6435">
        <v>12</v>
      </c>
      <c r="X6435" t="str">
        <f>VLOOKUP($S6435,Taxonomic!A:D,2,FALSE)</f>
        <v>pomacentridae</v>
      </c>
      <c r="Y6435" t="str">
        <f>VLOOKUP(S6435,Taxonomic!A:D,3,FALSE)</f>
        <v>stegastes</v>
      </c>
      <c r="Z6435" t="str">
        <f>VLOOKUP(S6435,Taxonomic!A:D,4,FALSE)</f>
        <v>fuscus</v>
      </c>
    </row>
    <row r="6436" spans="1:26" x14ac:dyDescent="0.2">
      <c r="A6436" t="s">
        <v>30</v>
      </c>
      <c r="B6436" t="s">
        <v>436</v>
      </c>
      <c r="C6436" t="s">
        <v>435</v>
      </c>
      <c r="D6436">
        <v>2022</v>
      </c>
      <c r="E6436">
        <v>2</v>
      </c>
      <c r="F6436" s="8">
        <v>19</v>
      </c>
      <c r="G6436" t="s">
        <v>455</v>
      </c>
      <c r="H6436" t="s">
        <v>151</v>
      </c>
      <c r="I6436">
        <f>VLOOKUP(B6436,Information_sites!D:E,2,FALSE)</f>
        <v>-24.105399999999999</v>
      </c>
      <c r="J6436">
        <f>VLOOKUP(B6436,Information_sites!D:F,3,FALSE)</f>
        <v>-45.702500000000001</v>
      </c>
      <c r="K6436">
        <v>10</v>
      </c>
      <c r="L6436">
        <f t="shared" si="4"/>
        <v>159</v>
      </c>
      <c r="M6436">
        <v>40</v>
      </c>
      <c r="N6436">
        <v>6.7</v>
      </c>
      <c r="O6436">
        <v>13</v>
      </c>
      <c r="P6436" s="5">
        <v>0.47638888888888897</v>
      </c>
      <c r="Q6436" s="5">
        <v>0.48194444444444401</v>
      </c>
      <c r="R6436">
        <v>26</v>
      </c>
      <c r="S6436" t="s">
        <v>46</v>
      </c>
      <c r="T6436">
        <v>1</v>
      </c>
      <c r="U6436">
        <v>13</v>
      </c>
      <c r="X6436" t="str">
        <f>VLOOKUP($S6436,Taxonomic!A:D,2,FALSE)</f>
        <v>pomacentridae</v>
      </c>
      <c r="Y6436" t="str">
        <f>VLOOKUP(S6436,Taxonomic!A:D,3,FALSE)</f>
        <v>stegastes</v>
      </c>
      <c r="Z6436" t="str">
        <f>VLOOKUP(S6436,Taxonomic!A:D,4,FALSE)</f>
        <v>fuscus</v>
      </c>
    </row>
    <row r="6437" spans="1:26" x14ac:dyDescent="0.2">
      <c r="A6437" t="s">
        <v>30</v>
      </c>
      <c r="B6437" t="s">
        <v>436</v>
      </c>
      <c r="C6437" t="s">
        <v>435</v>
      </c>
      <c r="D6437">
        <v>2022</v>
      </c>
      <c r="E6437">
        <v>2</v>
      </c>
      <c r="F6437" s="8">
        <v>19</v>
      </c>
      <c r="G6437" t="s">
        <v>455</v>
      </c>
      <c r="H6437" t="s">
        <v>151</v>
      </c>
      <c r="I6437">
        <f>VLOOKUP(B6437,Information_sites!D:E,2,FALSE)</f>
        <v>-24.105399999999999</v>
      </c>
      <c r="J6437">
        <f>VLOOKUP(B6437,Information_sites!D:F,3,FALSE)</f>
        <v>-45.702500000000001</v>
      </c>
      <c r="K6437">
        <v>10</v>
      </c>
      <c r="L6437">
        <f t="shared" si="4"/>
        <v>159</v>
      </c>
      <c r="M6437">
        <v>40</v>
      </c>
      <c r="N6437">
        <v>6.7</v>
      </c>
      <c r="O6437">
        <v>13</v>
      </c>
      <c r="P6437" s="5">
        <v>0.47638888888888897</v>
      </c>
      <c r="Q6437" s="5">
        <v>0.48194444444444401</v>
      </c>
      <c r="R6437">
        <v>26</v>
      </c>
      <c r="S6437" t="s">
        <v>46</v>
      </c>
      <c r="T6437">
        <v>8</v>
      </c>
      <c r="U6437">
        <v>15</v>
      </c>
      <c r="X6437" t="str">
        <f>VLOOKUP($S6437,Taxonomic!A:D,2,FALSE)</f>
        <v>pomacentridae</v>
      </c>
      <c r="Y6437" t="str">
        <f>VLOOKUP(S6437,Taxonomic!A:D,3,FALSE)</f>
        <v>stegastes</v>
      </c>
      <c r="Z6437" t="str">
        <f>VLOOKUP(S6437,Taxonomic!A:D,4,FALSE)</f>
        <v>fuscus</v>
      </c>
    </row>
    <row r="6438" spans="1:26" x14ac:dyDescent="0.2">
      <c r="A6438" t="s">
        <v>30</v>
      </c>
      <c r="B6438" t="s">
        <v>436</v>
      </c>
      <c r="C6438" t="s">
        <v>435</v>
      </c>
      <c r="D6438">
        <v>2022</v>
      </c>
      <c r="E6438">
        <v>2</v>
      </c>
      <c r="F6438" s="8">
        <v>19</v>
      </c>
      <c r="G6438" t="s">
        <v>455</v>
      </c>
      <c r="H6438" t="s">
        <v>151</v>
      </c>
      <c r="I6438">
        <f>VLOOKUP(B6438,Information_sites!D:E,2,FALSE)</f>
        <v>-24.105399999999999</v>
      </c>
      <c r="J6438">
        <f>VLOOKUP(B6438,Information_sites!D:F,3,FALSE)</f>
        <v>-45.702500000000001</v>
      </c>
      <c r="K6438">
        <v>10</v>
      </c>
      <c r="L6438">
        <f t="shared" si="4"/>
        <v>159</v>
      </c>
      <c r="M6438">
        <v>40</v>
      </c>
      <c r="N6438">
        <v>6.7</v>
      </c>
      <c r="O6438">
        <v>13</v>
      </c>
      <c r="P6438" s="5">
        <v>0.47638888888888897</v>
      </c>
      <c r="Q6438" s="5">
        <v>0.48194444444444401</v>
      </c>
      <c r="R6438">
        <v>26</v>
      </c>
      <c r="S6438" t="s">
        <v>87</v>
      </c>
      <c r="T6438">
        <v>2</v>
      </c>
      <c r="U6438">
        <v>5</v>
      </c>
      <c r="X6438" t="str">
        <f>VLOOKUP($S6438,Taxonomic!A:D,2,FALSE)</f>
        <v>gobiidae</v>
      </c>
      <c r="Y6438" t="str">
        <f>VLOOKUP(S6438,Taxonomic!A:D,3,FALSE)</f>
        <v>coryphopterus</v>
      </c>
      <c r="Z6438" t="str">
        <f>VLOOKUP(S6438,Taxonomic!A:D,4,FALSE)</f>
        <v>spp</v>
      </c>
    </row>
    <row r="6439" spans="1:26" x14ac:dyDescent="0.2">
      <c r="A6439" t="s">
        <v>30</v>
      </c>
      <c r="B6439" t="s">
        <v>436</v>
      </c>
      <c r="C6439" t="s">
        <v>435</v>
      </c>
      <c r="D6439">
        <v>2022</v>
      </c>
      <c r="E6439">
        <v>2</v>
      </c>
      <c r="F6439" s="8">
        <v>19</v>
      </c>
      <c r="G6439" t="s">
        <v>455</v>
      </c>
      <c r="H6439" t="s">
        <v>151</v>
      </c>
      <c r="I6439">
        <f>VLOOKUP(B6439,Information_sites!D:E,2,FALSE)</f>
        <v>-24.105399999999999</v>
      </c>
      <c r="J6439">
        <f>VLOOKUP(B6439,Information_sites!D:F,3,FALSE)</f>
        <v>-45.702500000000001</v>
      </c>
      <c r="K6439">
        <v>10</v>
      </c>
      <c r="L6439">
        <f t="shared" si="4"/>
        <v>159</v>
      </c>
      <c r="M6439">
        <v>40</v>
      </c>
      <c r="N6439">
        <v>6.7</v>
      </c>
      <c r="O6439">
        <v>13</v>
      </c>
      <c r="P6439" s="5">
        <v>0.47638888888888897</v>
      </c>
      <c r="Q6439" s="5">
        <v>0.48194444444444401</v>
      </c>
      <c r="R6439">
        <v>26</v>
      </c>
      <c r="S6439" t="s">
        <v>87</v>
      </c>
      <c r="T6439">
        <v>7</v>
      </c>
      <c r="U6439">
        <v>7</v>
      </c>
      <c r="X6439" t="str">
        <f>VLOOKUP($S6439,Taxonomic!A:D,2,FALSE)</f>
        <v>gobiidae</v>
      </c>
      <c r="Y6439" t="str">
        <f>VLOOKUP(S6439,Taxonomic!A:D,3,FALSE)</f>
        <v>coryphopterus</v>
      </c>
      <c r="Z6439" t="str">
        <f>VLOOKUP(S6439,Taxonomic!A:D,4,FALSE)</f>
        <v>spp</v>
      </c>
    </row>
    <row r="6440" spans="1:26" x14ac:dyDescent="0.2">
      <c r="A6440" t="s">
        <v>30</v>
      </c>
      <c r="B6440" t="s">
        <v>436</v>
      </c>
      <c r="C6440" t="s">
        <v>435</v>
      </c>
      <c r="D6440">
        <v>2022</v>
      </c>
      <c r="E6440">
        <v>2</v>
      </c>
      <c r="F6440" s="8">
        <v>19</v>
      </c>
      <c r="G6440" t="s">
        <v>455</v>
      </c>
      <c r="H6440" t="s">
        <v>151</v>
      </c>
      <c r="I6440">
        <f>VLOOKUP(B6440,Information_sites!D:E,2,FALSE)</f>
        <v>-24.105399999999999</v>
      </c>
      <c r="J6440">
        <f>VLOOKUP(B6440,Information_sites!D:F,3,FALSE)</f>
        <v>-45.702500000000001</v>
      </c>
      <c r="K6440">
        <v>10</v>
      </c>
      <c r="L6440">
        <f t="shared" si="4"/>
        <v>159</v>
      </c>
      <c r="M6440">
        <v>40</v>
      </c>
      <c r="N6440">
        <v>6.7</v>
      </c>
      <c r="O6440">
        <v>13</v>
      </c>
      <c r="P6440" s="5">
        <v>0.47638888888888897</v>
      </c>
      <c r="Q6440" s="5">
        <v>0.48194444444444401</v>
      </c>
      <c r="R6440">
        <v>26</v>
      </c>
      <c r="S6440" t="s">
        <v>54</v>
      </c>
      <c r="T6440">
        <v>3</v>
      </c>
      <c r="U6440">
        <v>5</v>
      </c>
      <c r="X6440" t="str">
        <f>VLOOKUP($S6440,Taxonomic!A:D,2,FALSE)</f>
        <v>blenniidae</v>
      </c>
      <c r="Y6440" t="str">
        <f>VLOOKUP(S6440,Taxonomic!A:D,3,FALSE)</f>
        <v>parablennius</v>
      </c>
      <c r="Z6440" t="str">
        <f>VLOOKUP(S6440,Taxonomic!A:D,4,FALSE)</f>
        <v>marmoreus</v>
      </c>
    </row>
    <row r="6441" spans="1:26" x14ac:dyDescent="0.2">
      <c r="A6441" t="s">
        <v>30</v>
      </c>
      <c r="B6441" t="s">
        <v>436</v>
      </c>
      <c r="C6441" t="s">
        <v>435</v>
      </c>
      <c r="D6441">
        <v>2022</v>
      </c>
      <c r="E6441">
        <v>2</v>
      </c>
      <c r="F6441" s="8">
        <v>19</v>
      </c>
      <c r="G6441" t="s">
        <v>455</v>
      </c>
      <c r="H6441" t="s">
        <v>151</v>
      </c>
      <c r="I6441">
        <f>VLOOKUP(B6441,Information_sites!D:E,2,FALSE)</f>
        <v>-24.105399999999999</v>
      </c>
      <c r="J6441">
        <f>VLOOKUP(B6441,Information_sites!D:F,3,FALSE)</f>
        <v>-45.702500000000001</v>
      </c>
      <c r="K6441">
        <v>10</v>
      </c>
      <c r="L6441">
        <f t="shared" si="4"/>
        <v>159</v>
      </c>
      <c r="M6441">
        <v>40</v>
      </c>
      <c r="N6441">
        <v>6.7</v>
      </c>
      <c r="O6441">
        <v>13</v>
      </c>
      <c r="P6441" s="5">
        <v>0.47638888888888897</v>
      </c>
      <c r="Q6441" s="5">
        <v>0.48194444444444401</v>
      </c>
      <c r="R6441">
        <v>26</v>
      </c>
      <c r="S6441" t="s">
        <v>54</v>
      </c>
      <c r="T6441">
        <v>1</v>
      </c>
      <c r="U6441">
        <v>6</v>
      </c>
      <c r="X6441" t="str">
        <f>VLOOKUP($S6441,Taxonomic!A:D,2,FALSE)</f>
        <v>blenniidae</v>
      </c>
      <c r="Y6441" t="str">
        <f>VLOOKUP(S6441,Taxonomic!A:D,3,FALSE)</f>
        <v>parablennius</v>
      </c>
      <c r="Z6441" t="str">
        <f>VLOOKUP(S6441,Taxonomic!A:D,4,FALSE)</f>
        <v>marmoreus</v>
      </c>
    </row>
    <row r="6442" spans="1:26" x14ac:dyDescent="0.2">
      <c r="A6442" t="s">
        <v>30</v>
      </c>
      <c r="B6442" t="s">
        <v>215</v>
      </c>
      <c r="C6442" t="s">
        <v>435</v>
      </c>
      <c r="D6442">
        <v>2022</v>
      </c>
      <c r="E6442">
        <v>2</v>
      </c>
      <c r="F6442" s="8">
        <v>19</v>
      </c>
      <c r="G6442" t="s">
        <v>455</v>
      </c>
      <c r="H6442" t="s">
        <v>151</v>
      </c>
      <c r="I6442">
        <f>VLOOKUP(B6442,Information_sites!D:E,2,FALSE)</f>
        <v>-24.100999999999999</v>
      </c>
      <c r="J6442">
        <f>VLOOKUP(B6442,Information_sites!D:F,3,FALSE)</f>
        <v>-45.6997</v>
      </c>
      <c r="K6442">
        <v>1</v>
      </c>
      <c r="L6442">
        <f>159+K6442</f>
        <v>160</v>
      </c>
      <c r="M6442">
        <v>40</v>
      </c>
      <c r="N6442">
        <v>10.8</v>
      </c>
      <c r="O6442">
        <v>8</v>
      </c>
      <c r="P6442" s="5">
        <v>0.54722222222222205</v>
      </c>
      <c r="Q6442" s="5">
        <v>0.55138888888888904</v>
      </c>
      <c r="R6442">
        <v>19</v>
      </c>
      <c r="S6442" t="s">
        <v>50</v>
      </c>
      <c r="T6442">
        <v>1</v>
      </c>
      <c r="U6442">
        <v>30</v>
      </c>
      <c r="X6442" t="str">
        <f>VLOOKUP($S6442,Taxonomic!A:D,2,FALSE)</f>
        <v>haemulidae</v>
      </c>
      <c r="Y6442" t="str">
        <f>VLOOKUP(S6442,Taxonomic!A:D,3,FALSE)</f>
        <v>anisotremus</v>
      </c>
      <c r="Z6442" t="str">
        <f>VLOOKUP(S6442,Taxonomic!A:D,4,FALSE)</f>
        <v>virginicus</v>
      </c>
    </row>
    <row r="6443" spans="1:26" x14ac:dyDescent="0.2">
      <c r="A6443" t="s">
        <v>30</v>
      </c>
      <c r="B6443" t="s">
        <v>215</v>
      </c>
      <c r="C6443" t="s">
        <v>435</v>
      </c>
      <c r="D6443">
        <v>2022</v>
      </c>
      <c r="E6443">
        <v>2</v>
      </c>
      <c r="F6443" s="8">
        <v>19</v>
      </c>
      <c r="G6443" t="s">
        <v>455</v>
      </c>
      <c r="H6443" t="s">
        <v>151</v>
      </c>
      <c r="I6443">
        <f>VLOOKUP(B6443,Information_sites!D:E,2,FALSE)</f>
        <v>-24.100999999999999</v>
      </c>
      <c r="J6443">
        <f>VLOOKUP(B6443,Information_sites!D:F,3,FALSE)</f>
        <v>-45.6997</v>
      </c>
      <c r="K6443">
        <v>1</v>
      </c>
      <c r="L6443">
        <f t="shared" ref="L6443:L6506" si="5">159+K6443</f>
        <v>160</v>
      </c>
      <c r="M6443">
        <v>40</v>
      </c>
      <c r="N6443">
        <v>10.8</v>
      </c>
      <c r="O6443">
        <v>8</v>
      </c>
      <c r="P6443" s="5">
        <v>0.54722222222222205</v>
      </c>
      <c r="Q6443" s="5">
        <v>0.55138888888888904</v>
      </c>
      <c r="R6443">
        <v>19</v>
      </c>
      <c r="S6443" t="s">
        <v>39</v>
      </c>
      <c r="T6443">
        <v>24</v>
      </c>
      <c r="U6443">
        <v>17</v>
      </c>
      <c r="X6443" t="str">
        <f>VLOOKUP($S6443,Taxonomic!A:D,2,FALSE)</f>
        <v>haemulidae</v>
      </c>
      <c r="Y6443" t="str">
        <f>VLOOKUP(S6443,Taxonomic!A:D,3,FALSE)</f>
        <v>haemulon</v>
      </c>
      <c r="Z6443" t="str">
        <f>VLOOKUP(S6443,Taxonomic!A:D,4,FALSE)</f>
        <v>aurolineatum</v>
      </c>
    </row>
    <row r="6444" spans="1:26" x14ac:dyDescent="0.2">
      <c r="A6444" t="s">
        <v>30</v>
      </c>
      <c r="B6444" t="s">
        <v>215</v>
      </c>
      <c r="C6444" t="s">
        <v>435</v>
      </c>
      <c r="D6444">
        <v>2022</v>
      </c>
      <c r="E6444">
        <v>2</v>
      </c>
      <c r="F6444" s="8">
        <v>19</v>
      </c>
      <c r="G6444" t="s">
        <v>455</v>
      </c>
      <c r="H6444" t="s">
        <v>151</v>
      </c>
      <c r="I6444">
        <f>VLOOKUP(B6444,Information_sites!D:E,2,FALSE)</f>
        <v>-24.100999999999999</v>
      </c>
      <c r="J6444">
        <f>VLOOKUP(B6444,Information_sites!D:F,3,FALSE)</f>
        <v>-45.6997</v>
      </c>
      <c r="K6444">
        <v>1</v>
      </c>
      <c r="L6444">
        <f t="shared" si="5"/>
        <v>160</v>
      </c>
      <c r="M6444">
        <v>40</v>
      </c>
      <c r="N6444">
        <v>10.8</v>
      </c>
      <c r="O6444">
        <v>8</v>
      </c>
      <c r="P6444" s="5">
        <v>0.54722222222222205</v>
      </c>
      <c r="Q6444" s="5">
        <v>0.55138888888888904</v>
      </c>
      <c r="R6444">
        <v>19</v>
      </c>
      <c r="S6444" t="s">
        <v>39</v>
      </c>
      <c r="T6444">
        <v>30</v>
      </c>
      <c r="U6444">
        <v>20</v>
      </c>
      <c r="X6444" t="str">
        <f>VLOOKUP($S6444,Taxonomic!A:D,2,FALSE)</f>
        <v>haemulidae</v>
      </c>
      <c r="Y6444" t="str">
        <f>VLOOKUP(S6444,Taxonomic!A:D,3,FALSE)</f>
        <v>haemulon</v>
      </c>
      <c r="Z6444" t="str">
        <f>VLOOKUP(S6444,Taxonomic!A:D,4,FALSE)</f>
        <v>aurolineatum</v>
      </c>
    </row>
    <row r="6445" spans="1:26" x14ac:dyDescent="0.2">
      <c r="A6445" t="s">
        <v>30</v>
      </c>
      <c r="B6445" t="s">
        <v>215</v>
      </c>
      <c r="C6445" t="s">
        <v>435</v>
      </c>
      <c r="D6445">
        <v>2022</v>
      </c>
      <c r="E6445">
        <v>2</v>
      </c>
      <c r="F6445" s="8">
        <v>19</v>
      </c>
      <c r="G6445" t="s">
        <v>455</v>
      </c>
      <c r="H6445" t="s">
        <v>151</v>
      </c>
      <c r="I6445">
        <f>VLOOKUP(B6445,Information_sites!D:E,2,FALSE)</f>
        <v>-24.100999999999999</v>
      </c>
      <c r="J6445">
        <f>VLOOKUP(B6445,Information_sites!D:F,3,FALSE)</f>
        <v>-45.6997</v>
      </c>
      <c r="K6445">
        <v>1</v>
      </c>
      <c r="L6445">
        <f t="shared" si="5"/>
        <v>160</v>
      </c>
      <c r="M6445">
        <v>40</v>
      </c>
      <c r="N6445">
        <v>10.8</v>
      </c>
      <c r="O6445">
        <v>8</v>
      </c>
      <c r="P6445" s="5">
        <v>0.54722222222222205</v>
      </c>
      <c r="Q6445" s="5">
        <v>0.55138888888888904</v>
      </c>
      <c r="R6445">
        <v>19</v>
      </c>
      <c r="S6445" t="s">
        <v>39</v>
      </c>
      <c r="T6445">
        <v>3</v>
      </c>
      <c r="U6445">
        <v>25</v>
      </c>
      <c r="X6445" t="str">
        <f>VLOOKUP($S6445,Taxonomic!A:D,2,FALSE)</f>
        <v>haemulidae</v>
      </c>
      <c r="Y6445" t="str">
        <f>VLOOKUP(S6445,Taxonomic!A:D,3,FALSE)</f>
        <v>haemulon</v>
      </c>
      <c r="Z6445" t="str">
        <f>VLOOKUP(S6445,Taxonomic!A:D,4,FALSE)</f>
        <v>aurolineatum</v>
      </c>
    </row>
    <row r="6446" spans="1:26" x14ac:dyDescent="0.2">
      <c r="A6446" t="s">
        <v>30</v>
      </c>
      <c r="B6446" t="s">
        <v>215</v>
      </c>
      <c r="C6446" t="s">
        <v>435</v>
      </c>
      <c r="D6446">
        <v>2022</v>
      </c>
      <c r="E6446">
        <v>2</v>
      </c>
      <c r="F6446" s="8">
        <v>19</v>
      </c>
      <c r="G6446" t="s">
        <v>455</v>
      </c>
      <c r="H6446" t="s">
        <v>151</v>
      </c>
      <c r="I6446">
        <f>VLOOKUP(B6446,Information_sites!D:E,2,FALSE)</f>
        <v>-24.100999999999999</v>
      </c>
      <c r="J6446">
        <f>VLOOKUP(B6446,Information_sites!D:F,3,FALSE)</f>
        <v>-45.6997</v>
      </c>
      <c r="K6446">
        <v>1</v>
      </c>
      <c r="L6446">
        <f t="shared" si="5"/>
        <v>160</v>
      </c>
      <c r="M6446">
        <v>40</v>
      </c>
      <c r="N6446">
        <v>10.8</v>
      </c>
      <c r="O6446">
        <v>8</v>
      </c>
      <c r="P6446" s="5">
        <v>0.54722222222222205</v>
      </c>
      <c r="Q6446" s="5">
        <v>0.55138888888888904</v>
      </c>
      <c r="R6446">
        <v>19</v>
      </c>
      <c r="S6446" t="s">
        <v>154</v>
      </c>
      <c r="T6446">
        <v>10</v>
      </c>
      <c r="U6446">
        <v>20</v>
      </c>
      <c r="X6446" t="str">
        <f>VLOOKUP($S6446,Taxonomic!A:D,2,FALSE)</f>
        <v>lutjanidae</v>
      </c>
      <c r="Y6446" t="str">
        <f>VLOOKUP(S6446,Taxonomic!A:D,3,FALSE)</f>
        <v>rhomboplites</v>
      </c>
      <c r="Z6446" t="str">
        <f>VLOOKUP(S6446,Taxonomic!A:D,4,FALSE)</f>
        <v>aurorubens</v>
      </c>
    </row>
    <row r="6447" spans="1:26" x14ac:dyDescent="0.2">
      <c r="A6447" t="s">
        <v>30</v>
      </c>
      <c r="B6447" t="s">
        <v>215</v>
      </c>
      <c r="C6447" t="s">
        <v>435</v>
      </c>
      <c r="D6447">
        <v>2022</v>
      </c>
      <c r="E6447">
        <v>2</v>
      </c>
      <c r="F6447" s="8">
        <v>19</v>
      </c>
      <c r="G6447" t="s">
        <v>455</v>
      </c>
      <c r="H6447" t="s">
        <v>151</v>
      </c>
      <c r="I6447">
        <f>VLOOKUP(B6447,Information_sites!D:E,2,FALSE)</f>
        <v>-24.100999999999999</v>
      </c>
      <c r="J6447">
        <f>VLOOKUP(B6447,Information_sites!D:F,3,FALSE)</f>
        <v>-45.6997</v>
      </c>
      <c r="K6447">
        <v>1</v>
      </c>
      <c r="L6447">
        <f t="shared" si="5"/>
        <v>160</v>
      </c>
      <c r="M6447">
        <v>40</v>
      </c>
      <c r="N6447">
        <v>10.8</v>
      </c>
      <c r="O6447">
        <v>8</v>
      </c>
      <c r="P6447" s="5">
        <v>0.54722222222222205</v>
      </c>
      <c r="Q6447" s="5">
        <v>0.55138888888888904</v>
      </c>
      <c r="R6447">
        <v>19</v>
      </c>
      <c r="S6447" t="s">
        <v>41</v>
      </c>
      <c r="T6447">
        <v>1</v>
      </c>
      <c r="U6447">
        <v>26</v>
      </c>
      <c r="X6447" t="str">
        <f>VLOOKUP($S6447,Taxonomic!A:D,2,FALSE)</f>
        <v>holocentridae</v>
      </c>
      <c r="Y6447" t="str">
        <f>VLOOKUP(S6447,Taxonomic!A:D,3,FALSE)</f>
        <v>holocentrus</v>
      </c>
      <c r="Z6447" t="str">
        <f>VLOOKUP(S6447,Taxonomic!A:D,4,FALSE)</f>
        <v>adscensionis</v>
      </c>
    </row>
    <row r="6448" spans="1:26" x14ac:dyDescent="0.2">
      <c r="A6448" t="s">
        <v>30</v>
      </c>
      <c r="B6448" t="s">
        <v>215</v>
      </c>
      <c r="C6448" t="s">
        <v>435</v>
      </c>
      <c r="D6448">
        <v>2022</v>
      </c>
      <c r="E6448">
        <v>2</v>
      </c>
      <c r="F6448" s="8">
        <v>19</v>
      </c>
      <c r="G6448" t="s">
        <v>455</v>
      </c>
      <c r="H6448" t="s">
        <v>151</v>
      </c>
      <c r="I6448">
        <f>VLOOKUP(B6448,Information_sites!D:E,2,FALSE)</f>
        <v>-24.100999999999999</v>
      </c>
      <c r="J6448">
        <f>VLOOKUP(B6448,Information_sites!D:F,3,FALSE)</f>
        <v>-45.6997</v>
      </c>
      <c r="K6448">
        <v>1</v>
      </c>
      <c r="L6448">
        <f t="shared" si="5"/>
        <v>160</v>
      </c>
      <c r="M6448">
        <v>40</v>
      </c>
      <c r="N6448">
        <v>10.8</v>
      </c>
      <c r="O6448">
        <v>8</v>
      </c>
      <c r="P6448" s="5">
        <v>0.54722222222222205</v>
      </c>
      <c r="Q6448" s="5">
        <v>0.55138888888888904</v>
      </c>
      <c r="R6448">
        <v>19</v>
      </c>
      <c r="S6448" t="s">
        <v>41</v>
      </c>
      <c r="T6448">
        <v>1</v>
      </c>
      <c r="U6448">
        <v>33</v>
      </c>
      <c r="X6448" t="str">
        <f>VLOOKUP($S6448,Taxonomic!A:D,2,FALSE)</f>
        <v>holocentridae</v>
      </c>
      <c r="Y6448" t="str">
        <f>VLOOKUP(S6448,Taxonomic!A:D,3,FALSE)</f>
        <v>holocentrus</v>
      </c>
      <c r="Z6448" t="str">
        <f>VLOOKUP(S6448,Taxonomic!A:D,4,FALSE)</f>
        <v>adscensionis</v>
      </c>
    </row>
    <row r="6449" spans="1:26" x14ac:dyDescent="0.2">
      <c r="A6449" t="s">
        <v>30</v>
      </c>
      <c r="B6449" t="s">
        <v>215</v>
      </c>
      <c r="C6449" t="s">
        <v>435</v>
      </c>
      <c r="D6449">
        <v>2022</v>
      </c>
      <c r="E6449">
        <v>2</v>
      </c>
      <c r="F6449" s="8">
        <v>19</v>
      </c>
      <c r="G6449" t="s">
        <v>455</v>
      </c>
      <c r="H6449" t="s">
        <v>151</v>
      </c>
      <c r="I6449">
        <f>VLOOKUP(B6449,Information_sites!D:E,2,FALSE)</f>
        <v>-24.100999999999999</v>
      </c>
      <c r="J6449">
        <f>VLOOKUP(B6449,Information_sites!D:F,3,FALSE)</f>
        <v>-45.6997</v>
      </c>
      <c r="K6449">
        <v>1</v>
      </c>
      <c r="L6449">
        <f t="shared" si="5"/>
        <v>160</v>
      </c>
      <c r="M6449">
        <v>40</v>
      </c>
      <c r="N6449">
        <v>10.8</v>
      </c>
      <c r="O6449">
        <v>8</v>
      </c>
      <c r="P6449" s="5">
        <v>0.54722222222222205</v>
      </c>
      <c r="Q6449" s="5">
        <v>0.55138888888888904</v>
      </c>
      <c r="R6449">
        <v>19</v>
      </c>
      <c r="S6449" t="s">
        <v>50</v>
      </c>
      <c r="T6449">
        <v>1</v>
      </c>
      <c r="U6449">
        <v>30</v>
      </c>
      <c r="X6449" t="str">
        <f>VLOOKUP($S6449,Taxonomic!A:D,2,FALSE)</f>
        <v>haemulidae</v>
      </c>
      <c r="Y6449" t="str">
        <f>VLOOKUP(S6449,Taxonomic!A:D,3,FALSE)</f>
        <v>anisotremus</v>
      </c>
      <c r="Z6449" t="str">
        <f>VLOOKUP(S6449,Taxonomic!A:D,4,FALSE)</f>
        <v>virginicus</v>
      </c>
    </row>
    <row r="6450" spans="1:26" x14ac:dyDescent="0.2">
      <c r="A6450" t="s">
        <v>30</v>
      </c>
      <c r="B6450" t="s">
        <v>215</v>
      </c>
      <c r="C6450" t="s">
        <v>435</v>
      </c>
      <c r="D6450">
        <v>2022</v>
      </c>
      <c r="E6450">
        <v>2</v>
      </c>
      <c r="F6450" s="8">
        <v>19</v>
      </c>
      <c r="G6450" t="s">
        <v>455</v>
      </c>
      <c r="H6450" t="s">
        <v>151</v>
      </c>
      <c r="I6450">
        <f>VLOOKUP(B6450,Information_sites!D:E,2,FALSE)</f>
        <v>-24.100999999999999</v>
      </c>
      <c r="J6450">
        <f>VLOOKUP(B6450,Information_sites!D:F,3,FALSE)</f>
        <v>-45.6997</v>
      </c>
      <c r="K6450">
        <v>1</v>
      </c>
      <c r="L6450">
        <f t="shared" si="5"/>
        <v>160</v>
      </c>
      <c r="M6450">
        <v>40</v>
      </c>
      <c r="N6450">
        <v>10.8</v>
      </c>
      <c r="O6450">
        <v>8</v>
      </c>
      <c r="P6450" s="5">
        <v>0.54722222222222205</v>
      </c>
      <c r="Q6450" s="5">
        <v>0.55138888888888904</v>
      </c>
      <c r="R6450">
        <v>19</v>
      </c>
      <c r="S6450" t="s">
        <v>104</v>
      </c>
      <c r="T6450">
        <v>1</v>
      </c>
      <c r="U6450">
        <v>15</v>
      </c>
      <c r="X6450" t="str">
        <f>VLOOKUP($S6450,Taxonomic!A:D,2,FALSE)</f>
        <v>synodontidae</v>
      </c>
      <c r="Y6450" t="str">
        <f>VLOOKUP(S6450,Taxonomic!A:D,3,FALSE)</f>
        <v>synodus</v>
      </c>
      <c r="Z6450" t="str">
        <f>VLOOKUP(S6450,Taxonomic!A:D,4,FALSE)</f>
        <v>synodus</v>
      </c>
    </row>
    <row r="6451" spans="1:26" x14ac:dyDescent="0.2">
      <c r="A6451" t="s">
        <v>30</v>
      </c>
      <c r="B6451" t="s">
        <v>215</v>
      </c>
      <c r="C6451" t="s">
        <v>435</v>
      </c>
      <c r="D6451">
        <v>2022</v>
      </c>
      <c r="E6451">
        <v>2</v>
      </c>
      <c r="F6451" s="8">
        <v>19</v>
      </c>
      <c r="G6451" t="s">
        <v>455</v>
      </c>
      <c r="H6451" t="s">
        <v>151</v>
      </c>
      <c r="I6451">
        <f>VLOOKUP(B6451,Information_sites!D:E,2,FALSE)</f>
        <v>-24.100999999999999</v>
      </c>
      <c r="J6451">
        <f>VLOOKUP(B6451,Information_sites!D:F,3,FALSE)</f>
        <v>-45.6997</v>
      </c>
      <c r="K6451">
        <v>1</v>
      </c>
      <c r="L6451">
        <f t="shared" si="5"/>
        <v>160</v>
      </c>
      <c r="M6451">
        <v>40</v>
      </c>
      <c r="N6451">
        <v>10.8</v>
      </c>
      <c r="O6451">
        <v>8</v>
      </c>
      <c r="P6451" s="5">
        <v>0.54722222222222205</v>
      </c>
      <c r="Q6451" s="5">
        <v>0.55138888888888904</v>
      </c>
      <c r="R6451">
        <v>19</v>
      </c>
      <c r="S6451" t="s">
        <v>88</v>
      </c>
      <c r="T6451">
        <v>1</v>
      </c>
      <c r="U6451">
        <v>7</v>
      </c>
      <c r="X6451" t="str">
        <f>VLOOKUP($S6451,Taxonomic!A:D,2,FALSE)</f>
        <v>pomacentridae</v>
      </c>
      <c r="Y6451" t="str">
        <f>VLOOKUP(S6451,Taxonomic!A:D,3,FALSE)</f>
        <v>stegastes</v>
      </c>
      <c r="Z6451" t="str">
        <f>VLOOKUP(S6451,Taxonomic!A:D,4,FALSE)</f>
        <v>pictus</v>
      </c>
    </row>
    <row r="6452" spans="1:26" x14ac:dyDescent="0.2">
      <c r="A6452" t="s">
        <v>30</v>
      </c>
      <c r="B6452" t="s">
        <v>215</v>
      </c>
      <c r="C6452" t="s">
        <v>435</v>
      </c>
      <c r="D6452">
        <v>2022</v>
      </c>
      <c r="E6452">
        <v>2</v>
      </c>
      <c r="F6452" s="8">
        <v>19</v>
      </c>
      <c r="G6452" t="s">
        <v>455</v>
      </c>
      <c r="H6452" t="s">
        <v>151</v>
      </c>
      <c r="I6452">
        <f>VLOOKUP(B6452,Information_sites!D:E,2,FALSE)</f>
        <v>-24.100999999999999</v>
      </c>
      <c r="J6452">
        <f>VLOOKUP(B6452,Information_sites!D:F,3,FALSE)</f>
        <v>-45.6997</v>
      </c>
      <c r="K6452">
        <v>1</v>
      </c>
      <c r="L6452">
        <f t="shared" si="5"/>
        <v>160</v>
      </c>
      <c r="M6452">
        <v>40</v>
      </c>
      <c r="N6452">
        <v>10.8</v>
      </c>
      <c r="O6452">
        <v>8</v>
      </c>
      <c r="P6452" s="5">
        <v>0.54722222222222205</v>
      </c>
      <c r="Q6452" s="5">
        <v>0.55138888888888904</v>
      </c>
      <c r="R6452">
        <v>19</v>
      </c>
      <c r="S6452" t="s">
        <v>42</v>
      </c>
      <c r="T6452">
        <v>1</v>
      </c>
      <c r="U6452">
        <v>28</v>
      </c>
      <c r="X6452" t="str">
        <f>VLOOKUP($S6452,Taxonomic!A:D,2,FALSE)</f>
        <v>serranidae</v>
      </c>
      <c r="Y6452" t="str">
        <f>VLOOKUP(S6452,Taxonomic!A:D,3,FALSE)</f>
        <v>mycteroperca</v>
      </c>
      <c r="Z6452" t="str">
        <f>VLOOKUP(S6452,Taxonomic!A:D,4,FALSE)</f>
        <v>acutirostris</v>
      </c>
    </row>
    <row r="6453" spans="1:26" x14ac:dyDescent="0.2">
      <c r="A6453" t="s">
        <v>30</v>
      </c>
      <c r="B6453" t="s">
        <v>215</v>
      </c>
      <c r="C6453" t="s">
        <v>435</v>
      </c>
      <c r="D6453">
        <v>2022</v>
      </c>
      <c r="E6453">
        <v>2</v>
      </c>
      <c r="F6453" s="8">
        <v>19</v>
      </c>
      <c r="G6453" t="s">
        <v>455</v>
      </c>
      <c r="H6453" t="s">
        <v>151</v>
      </c>
      <c r="I6453">
        <f>VLOOKUP(B6453,Information_sites!D:E,2,FALSE)</f>
        <v>-24.100999999999999</v>
      </c>
      <c r="J6453">
        <f>VLOOKUP(B6453,Information_sites!D:F,3,FALSE)</f>
        <v>-45.6997</v>
      </c>
      <c r="K6453">
        <v>1</v>
      </c>
      <c r="L6453">
        <f t="shared" si="5"/>
        <v>160</v>
      </c>
      <c r="M6453">
        <v>40</v>
      </c>
      <c r="N6453">
        <v>10.8</v>
      </c>
      <c r="O6453">
        <v>8</v>
      </c>
      <c r="P6453" s="5">
        <v>0.54722222222222205</v>
      </c>
      <c r="Q6453" s="5">
        <v>0.55138888888888904</v>
      </c>
      <c r="R6453">
        <v>19</v>
      </c>
      <c r="S6453" t="s">
        <v>79</v>
      </c>
      <c r="T6453">
        <v>6</v>
      </c>
      <c r="U6453">
        <v>30</v>
      </c>
      <c r="X6453" t="str">
        <f>VLOOKUP($S6453,Taxonomic!A:D,2,FALSE)</f>
        <v>carangidae</v>
      </c>
      <c r="Y6453" t="str">
        <f>VLOOKUP(S6453,Taxonomic!A:D,3,FALSE)</f>
        <v>pseudocaranx</v>
      </c>
      <c r="Z6453" t="str">
        <f>VLOOKUP(S6453,Taxonomic!A:D,4,FALSE)</f>
        <v>dentex</v>
      </c>
    </row>
    <row r="6454" spans="1:26" x14ac:dyDescent="0.2">
      <c r="A6454" t="s">
        <v>30</v>
      </c>
      <c r="B6454" t="s">
        <v>215</v>
      </c>
      <c r="C6454" t="s">
        <v>435</v>
      </c>
      <c r="D6454">
        <v>2022</v>
      </c>
      <c r="E6454">
        <v>2</v>
      </c>
      <c r="F6454" s="8">
        <v>19</v>
      </c>
      <c r="G6454" t="s">
        <v>455</v>
      </c>
      <c r="H6454" t="s">
        <v>151</v>
      </c>
      <c r="I6454">
        <f>VLOOKUP(B6454,Information_sites!D:E,2,FALSE)</f>
        <v>-24.100999999999999</v>
      </c>
      <c r="J6454">
        <f>VLOOKUP(B6454,Information_sites!D:F,3,FALSE)</f>
        <v>-45.6997</v>
      </c>
      <c r="K6454">
        <v>1</v>
      </c>
      <c r="L6454">
        <f t="shared" si="5"/>
        <v>160</v>
      </c>
      <c r="M6454">
        <v>40</v>
      </c>
      <c r="N6454">
        <v>10.8</v>
      </c>
      <c r="O6454">
        <v>8</v>
      </c>
      <c r="P6454" s="5">
        <v>0.54722222222222205</v>
      </c>
      <c r="Q6454" s="5">
        <v>0.55138888888888904</v>
      </c>
      <c r="R6454">
        <v>19</v>
      </c>
      <c r="S6454" t="s">
        <v>164</v>
      </c>
      <c r="T6454">
        <v>1</v>
      </c>
      <c r="U6454">
        <v>8</v>
      </c>
      <c r="X6454" t="str">
        <f>VLOOKUP($S6454,Taxonomic!A:D,2,FALSE)</f>
        <v>gobiidae</v>
      </c>
      <c r="Y6454" t="str">
        <f>VLOOKUP(S6454,Taxonomic!A:D,3,FALSE)</f>
        <v>ctenogobius</v>
      </c>
      <c r="Z6454" t="str">
        <f>VLOOKUP(S6454,Taxonomic!A:D,4,FALSE)</f>
        <v>saepepallens</v>
      </c>
    </row>
    <row r="6455" spans="1:26" x14ac:dyDescent="0.2">
      <c r="A6455" t="s">
        <v>30</v>
      </c>
      <c r="B6455" t="s">
        <v>215</v>
      </c>
      <c r="C6455" t="s">
        <v>435</v>
      </c>
      <c r="D6455">
        <v>2022</v>
      </c>
      <c r="E6455">
        <v>2</v>
      </c>
      <c r="F6455" s="8">
        <v>19</v>
      </c>
      <c r="G6455" t="s">
        <v>455</v>
      </c>
      <c r="H6455" t="s">
        <v>151</v>
      </c>
      <c r="I6455">
        <f>VLOOKUP(B6455,Information_sites!D:E,2,FALSE)</f>
        <v>-24.100999999999999</v>
      </c>
      <c r="J6455">
        <f>VLOOKUP(B6455,Information_sites!D:F,3,FALSE)</f>
        <v>-45.6997</v>
      </c>
      <c r="K6455">
        <v>1</v>
      </c>
      <c r="L6455">
        <f t="shared" si="5"/>
        <v>160</v>
      </c>
      <c r="M6455">
        <v>40</v>
      </c>
      <c r="N6455">
        <v>10.8</v>
      </c>
      <c r="O6455">
        <v>8</v>
      </c>
      <c r="P6455" s="5">
        <v>0.54722222222222205</v>
      </c>
      <c r="Q6455" s="5">
        <v>0.55138888888888904</v>
      </c>
      <c r="R6455">
        <v>19</v>
      </c>
      <c r="S6455" t="s">
        <v>87</v>
      </c>
      <c r="T6455">
        <v>8</v>
      </c>
      <c r="U6455">
        <v>3</v>
      </c>
      <c r="X6455" t="str">
        <f>VLOOKUP($S6455,Taxonomic!A:D,2,FALSE)</f>
        <v>gobiidae</v>
      </c>
      <c r="Y6455" t="str">
        <f>VLOOKUP(S6455,Taxonomic!A:D,3,FALSE)</f>
        <v>coryphopterus</v>
      </c>
      <c r="Z6455" t="str">
        <f>VLOOKUP(S6455,Taxonomic!A:D,4,FALSE)</f>
        <v>spp</v>
      </c>
    </row>
    <row r="6456" spans="1:26" x14ac:dyDescent="0.2">
      <c r="A6456" t="s">
        <v>30</v>
      </c>
      <c r="B6456" t="s">
        <v>215</v>
      </c>
      <c r="C6456" t="s">
        <v>435</v>
      </c>
      <c r="D6456">
        <v>2022</v>
      </c>
      <c r="E6456">
        <v>2</v>
      </c>
      <c r="F6456" s="8">
        <v>19</v>
      </c>
      <c r="G6456" t="s">
        <v>455</v>
      </c>
      <c r="H6456" t="s">
        <v>151</v>
      </c>
      <c r="I6456">
        <f>VLOOKUP(B6456,Information_sites!D:E,2,FALSE)</f>
        <v>-24.100999999999999</v>
      </c>
      <c r="J6456">
        <f>VLOOKUP(B6456,Information_sites!D:F,3,FALSE)</f>
        <v>-45.6997</v>
      </c>
      <c r="K6456">
        <v>1</v>
      </c>
      <c r="L6456">
        <f t="shared" si="5"/>
        <v>160</v>
      </c>
      <c r="M6456">
        <v>40</v>
      </c>
      <c r="N6456">
        <v>10.8</v>
      </c>
      <c r="O6456">
        <v>8</v>
      </c>
      <c r="P6456" s="5">
        <v>0.54722222222222205</v>
      </c>
      <c r="Q6456" s="5">
        <v>0.55138888888888904</v>
      </c>
      <c r="R6456">
        <v>19</v>
      </c>
      <c r="S6456" t="s">
        <v>87</v>
      </c>
      <c r="T6456">
        <v>13</v>
      </c>
      <c r="U6456">
        <v>5</v>
      </c>
      <c r="X6456" t="str">
        <f>VLOOKUP($S6456,Taxonomic!A:D,2,FALSE)</f>
        <v>gobiidae</v>
      </c>
      <c r="Y6456" t="str">
        <f>VLOOKUP(S6456,Taxonomic!A:D,3,FALSE)</f>
        <v>coryphopterus</v>
      </c>
      <c r="Z6456" t="str">
        <f>VLOOKUP(S6456,Taxonomic!A:D,4,FALSE)</f>
        <v>spp</v>
      </c>
    </row>
    <row r="6457" spans="1:26" x14ac:dyDescent="0.2">
      <c r="A6457" t="s">
        <v>30</v>
      </c>
      <c r="B6457" t="s">
        <v>215</v>
      </c>
      <c r="C6457" t="s">
        <v>435</v>
      </c>
      <c r="D6457">
        <v>2022</v>
      </c>
      <c r="E6457">
        <v>2</v>
      </c>
      <c r="F6457" s="8">
        <v>19</v>
      </c>
      <c r="G6457" t="s">
        <v>455</v>
      </c>
      <c r="H6457" t="s">
        <v>151</v>
      </c>
      <c r="I6457">
        <f>VLOOKUP(B6457,Information_sites!D:E,2,FALSE)</f>
        <v>-24.100999999999999</v>
      </c>
      <c r="J6457">
        <f>VLOOKUP(B6457,Information_sites!D:F,3,FALSE)</f>
        <v>-45.6997</v>
      </c>
      <c r="K6457">
        <v>1</v>
      </c>
      <c r="L6457">
        <f t="shared" si="5"/>
        <v>160</v>
      </c>
      <c r="M6457">
        <v>40</v>
      </c>
      <c r="N6457">
        <v>10.8</v>
      </c>
      <c r="O6457">
        <v>8</v>
      </c>
      <c r="P6457" s="5">
        <v>0.54722222222222205</v>
      </c>
      <c r="Q6457" s="5">
        <v>0.55138888888888904</v>
      </c>
      <c r="R6457">
        <v>19</v>
      </c>
      <c r="S6457" t="s">
        <v>87</v>
      </c>
      <c r="T6457">
        <v>10</v>
      </c>
      <c r="U6457">
        <v>7</v>
      </c>
      <c r="X6457" t="str">
        <f>VLOOKUP($S6457,Taxonomic!A:D,2,FALSE)</f>
        <v>gobiidae</v>
      </c>
      <c r="Y6457" t="str">
        <f>VLOOKUP(S6457,Taxonomic!A:D,3,FALSE)</f>
        <v>coryphopterus</v>
      </c>
      <c r="Z6457" t="str">
        <f>VLOOKUP(S6457,Taxonomic!A:D,4,FALSE)</f>
        <v>spp</v>
      </c>
    </row>
    <row r="6458" spans="1:26" x14ac:dyDescent="0.2">
      <c r="A6458" t="s">
        <v>30</v>
      </c>
      <c r="B6458" t="s">
        <v>215</v>
      </c>
      <c r="C6458" t="s">
        <v>435</v>
      </c>
      <c r="D6458">
        <v>2022</v>
      </c>
      <c r="E6458">
        <v>2</v>
      </c>
      <c r="F6458" s="8">
        <v>19</v>
      </c>
      <c r="G6458" t="s">
        <v>455</v>
      </c>
      <c r="H6458" t="s">
        <v>151</v>
      </c>
      <c r="I6458">
        <f>VLOOKUP(B6458,Information_sites!D:E,2,FALSE)</f>
        <v>-24.100999999999999</v>
      </c>
      <c r="J6458">
        <f>VLOOKUP(B6458,Information_sites!D:F,3,FALSE)</f>
        <v>-45.6997</v>
      </c>
      <c r="K6458">
        <v>2</v>
      </c>
      <c r="L6458">
        <f t="shared" si="5"/>
        <v>161</v>
      </c>
      <c r="M6458">
        <v>40</v>
      </c>
      <c r="N6458">
        <v>9.3000000000000007</v>
      </c>
      <c r="O6458">
        <v>8</v>
      </c>
      <c r="P6458" s="5">
        <v>0.55208333333333304</v>
      </c>
      <c r="Q6458" s="5">
        <v>0.55763888888888902</v>
      </c>
      <c r="R6458">
        <v>19</v>
      </c>
      <c r="S6458" t="s">
        <v>44</v>
      </c>
      <c r="T6458">
        <v>1</v>
      </c>
      <c r="U6458">
        <v>20</v>
      </c>
      <c r="X6458" t="str">
        <f>VLOOKUP($S6458,Taxonomic!A:D,2,FALSE)</f>
        <v>pomacanthidae</v>
      </c>
      <c r="Y6458" t="str">
        <f>VLOOKUP(S6458,Taxonomic!A:D,3,FALSE)</f>
        <v>pomacanthus</v>
      </c>
      <c r="Z6458" t="str">
        <f>VLOOKUP(S6458,Taxonomic!A:D,4,FALSE)</f>
        <v>paru</v>
      </c>
    </row>
    <row r="6459" spans="1:26" x14ac:dyDescent="0.2">
      <c r="A6459" t="s">
        <v>30</v>
      </c>
      <c r="B6459" t="s">
        <v>215</v>
      </c>
      <c r="C6459" t="s">
        <v>435</v>
      </c>
      <c r="D6459">
        <v>2022</v>
      </c>
      <c r="E6459">
        <v>2</v>
      </c>
      <c r="F6459" s="8">
        <v>19</v>
      </c>
      <c r="G6459" t="s">
        <v>455</v>
      </c>
      <c r="H6459" t="s">
        <v>151</v>
      </c>
      <c r="I6459">
        <f>VLOOKUP(B6459,Information_sites!D:E,2,FALSE)</f>
        <v>-24.100999999999999</v>
      </c>
      <c r="J6459">
        <f>VLOOKUP(B6459,Information_sites!D:F,3,FALSE)</f>
        <v>-45.6997</v>
      </c>
      <c r="K6459">
        <v>2</v>
      </c>
      <c r="L6459">
        <f t="shared" si="5"/>
        <v>161</v>
      </c>
      <c r="M6459">
        <v>40</v>
      </c>
      <c r="N6459">
        <v>9.3000000000000007</v>
      </c>
      <c r="O6459">
        <v>8</v>
      </c>
      <c r="P6459" s="5">
        <v>0.55208333333333304</v>
      </c>
      <c r="Q6459" s="5">
        <v>0.55763888888888902</v>
      </c>
      <c r="R6459">
        <v>19</v>
      </c>
      <c r="S6459" t="s">
        <v>41</v>
      </c>
      <c r="T6459">
        <v>1</v>
      </c>
      <c r="U6459">
        <v>30</v>
      </c>
      <c r="X6459" t="str">
        <f>VLOOKUP($S6459,Taxonomic!A:D,2,FALSE)</f>
        <v>holocentridae</v>
      </c>
      <c r="Y6459" t="str">
        <f>VLOOKUP(S6459,Taxonomic!A:D,3,FALSE)</f>
        <v>holocentrus</v>
      </c>
      <c r="Z6459" t="str">
        <f>VLOOKUP(S6459,Taxonomic!A:D,4,FALSE)</f>
        <v>adscensionis</v>
      </c>
    </row>
    <row r="6460" spans="1:26" x14ac:dyDescent="0.2">
      <c r="A6460" t="s">
        <v>30</v>
      </c>
      <c r="B6460" t="s">
        <v>215</v>
      </c>
      <c r="C6460" t="s">
        <v>435</v>
      </c>
      <c r="D6460">
        <v>2022</v>
      </c>
      <c r="E6460">
        <v>2</v>
      </c>
      <c r="F6460" s="8">
        <v>19</v>
      </c>
      <c r="G6460" t="s">
        <v>455</v>
      </c>
      <c r="H6460" t="s">
        <v>151</v>
      </c>
      <c r="I6460">
        <f>VLOOKUP(B6460,Information_sites!D:E,2,FALSE)</f>
        <v>-24.100999999999999</v>
      </c>
      <c r="J6460">
        <f>VLOOKUP(B6460,Information_sites!D:F,3,FALSE)</f>
        <v>-45.6997</v>
      </c>
      <c r="K6460">
        <v>2</v>
      </c>
      <c r="L6460">
        <f t="shared" si="5"/>
        <v>161</v>
      </c>
      <c r="M6460">
        <v>40</v>
      </c>
      <c r="N6460">
        <v>9.3000000000000007</v>
      </c>
      <c r="O6460">
        <v>8</v>
      </c>
      <c r="P6460" s="5">
        <v>0.55208333333333304</v>
      </c>
      <c r="Q6460" s="5">
        <v>0.55763888888888902</v>
      </c>
      <c r="R6460">
        <v>19</v>
      </c>
      <c r="S6460" t="s">
        <v>41</v>
      </c>
      <c r="T6460">
        <v>1</v>
      </c>
      <c r="U6460">
        <v>35</v>
      </c>
      <c r="X6460" t="str">
        <f>VLOOKUP($S6460,Taxonomic!A:D,2,FALSE)</f>
        <v>holocentridae</v>
      </c>
      <c r="Y6460" t="str">
        <f>VLOOKUP(S6460,Taxonomic!A:D,3,FALSE)</f>
        <v>holocentrus</v>
      </c>
      <c r="Z6460" t="str">
        <f>VLOOKUP(S6460,Taxonomic!A:D,4,FALSE)</f>
        <v>adscensionis</v>
      </c>
    </row>
    <row r="6461" spans="1:26" x14ac:dyDescent="0.2">
      <c r="A6461" t="s">
        <v>30</v>
      </c>
      <c r="B6461" t="s">
        <v>215</v>
      </c>
      <c r="C6461" t="s">
        <v>435</v>
      </c>
      <c r="D6461">
        <v>2022</v>
      </c>
      <c r="E6461">
        <v>2</v>
      </c>
      <c r="F6461" s="8">
        <v>19</v>
      </c>
      <c r="G6461" t="s">
        <v>455</v>
      </c>
      <c r="H6461" t="s">
        <v>151</v>
      </c>
      <c r="I6461">
        <f>VLOOKUP(B6461,Information_sites!D:E,2,FALSE)</f>
        <v>-24.100999999999999</v>
      </c>
      <c r="J6461">
        <f>VLOOKUP(B6461,Information_sites!D:F,3,FALSE)</f>
        <v>-45.6997</v>
      </c>
      <c r="K6461">
        <v>2</v>
      </c>
      <c r="L6461">
        <f t="shared" si="5"/>
        <v>161</v>
      </c>
      <c r="M6461">
        <v>40</v>
      </c>
      <c r="N6461">
        <v>9.3000000000000007</v>
      </c>
      <c r="O6461">
        <v>8</v>
      </c>
      <c r="P6461" s="5">
        <v>0.55208333333333304</v>
      </c>
      <c r="Q6461" s="5">
        <v>0.55763888888888902</v>
      </c>
      <c r="R6461">
        <v>19</v>
      </c>
      <c r="S6461" t="s">
        <v>39</v>
      </c>
      <c r="T6461">
        <v>40</v>
      </c>
      <c r="U6461">
        <v>15</v>
      </c>
      <c r="X6461" t="str">
        <f>VLOOKUP($S6461,Taxonomic!A:D,2,FALSE)</f>
        <v>haemulidae</v>
      </c>
      <c r="Y6461" t="str">
        <f>VLOOKUP(S6461,Taxonomic!A:D,3,FALSE)</f>
        <v>haemulon</v>
      </c>
      <c r="Z6461" t="str">
        <f>VLOOKUP(S6461,Taxonomic!A:D,4,FALSE)</f>
        <v>aurolineatum</v>
      </c>
    </row>
    <row r="6462" spans="1:26" x14ac:dyDescent="0.2">
      <c r="A6462" t="s">
        <v>30</v>
      </c>
      <c r="B6462" t="s">
        <v>215</v>
      </c>
      <c r="C6462" t="s">
        <v>435</v>
      </c>
      <c r="D6462">
        <v>2022</v>
      </c>
      <c r="E6462">
        <v>2</v>
      </c>
      <c r="F6462" s="8">
        <v>19</v>
      </c>
      <c r="G6462" t="s">
        <v>455</v>
      </c>
      <c r="H6462" t="s">
        <v>151</v>
      </c>
      <c r="I6462">
        <f>VLOOKUP(B6462,Information_sites!D:E,2,FALSE)</f>
        <v>-24.100999999999999</v>
      </c>
      <c r="J6462">
        <f>VLOOKUP(B6462,Information_sites!D:F,3,FALSE)</f>
        <v>-45.6997</v>
      </c>
      <c r="K6462">
        <v>2</v>
      </c>
      <c r="L6462">
        <f t="shared" si="5"/>
        <v>161</v>
      </c>
      <c r="M6462">
        <v>40</v>
      </c>
      <c r="N6462">
        <v>9.3000000000000007</v>
      </c>
      <c r="O6462">
        <v>8</v>
      </c>
      <c r="P6462" s="5">
        <v>0.55208333333333304</v>
      </c>
      <c r="Q6462" s="5">
        <v>0.55763888888888902</v>
      </c>
      <c r="R6462">
        <v>19</v>
      </c>
      <c r="S6462" t="s">
        <v>39</v>
      </c>
      <c r="T6462">
        <v>20</v>
      </c>
      <c r="U6462">
        <v>17</v>
      </c>
      <c r="X6462" t="str">
        <f>VLOOKUP($S6462,Taxonomic!A:D,2,FALSE)</f>
        <v>haemulidae</v>
      </c>
      <c r="Y6462" t="str">
        <f>VLOOKUP(S6462,Taxonomic!A:D,3,FALSE)</f>
        <v>haemulon</v>
      </c>
      <c r="Z6462" t="str">
        <f>VLOOKUP(S6462,Taxonomic!A:D,4,FALSE)</f>
        <v>aurolineatum</v>
      </c>
    </row>
    <row r="6463" spans="1:26" x14ac:dyDescent="0.2">
      <c r="A6463" t="s">
        <v>30</v>
      </c>
      <c r="B6463" t="s">
        <v>215</v>
      </c>
      <c r="C6463" t="s">
        <v>435</v>
      </c>
      <c r="D6463">
        <v>2022</v>
      </c>
      <c r="E6463">
        <v>2</v>
      </c>
      <c r="F6463" s="8">
        <v>19</v>
      </c>
      <c r="G6463" t="s">
        <v>455</v>
      </c>
      <c r="H6463" t="s">
        <v>151</v>
      </c>
      <c r="I6463">
        <f>VLOOKUP(B6463,Information_sites!D:E,2,FALSE)</f>
        <v>-24.100999999999999</v>
      </c>
      <c r="J6463">
        <f>VLOOKUP(B6463,Information_sites!D:F,3,FALSE)</f>
        <v>-45.6997</v>
      </c>
      <c r="K6463">
        <v>2</v>
      </c>
      <c r="L6463">
        <f t="shared" si="5"/>
        <v>161</v>
      </c>
      <c r="M6463">
        <v>40</v>
      </c>
      <c r="N6463">
        <v>9.3000000000000007</v>
      </c>
      <c r="O6463">
        <v>8</v>
      </c>
      <c r="P6463" s="5">
        <v>0.55208333333333304</v>
      </c>
      <c r="Q6463" s="5">
        <v>0.55763888888888902</v>
      </c>
      <c r="R6463">
        <v>19</v>
      </c>
      <c r="S6463" t="s">
        <v>39</v>
      </c>
      <c r="T6463">
        <v>13</v>
      </c>
      <c r="U6463">
        <v>20</v>
      </c>
      <c r="X6463" t="str">
        <f>VLOOKUP($S6463,Taxonomic!A:D,2,FALSE)</f>
        <v>haemulidae</v>
      </c>
      <c r="Y6463" t="str">
        <f>VLOOKUP(S6463,Taxonomic!A:D,3,FALSE)</f>
        <v>haemulon</v>
      </c>
      <c r="Z6463" t="str">
        <f>VLOOKUP(S6463,Taxonomic!A:D,4,FALSE)</f>
        <v>aurolineatum</v>
      </c>
    </row>
    <row r="6464" spans="1:26" x14ac:dyDescent="0.2">
      <c r="A6464" t="s">
        <v>30</v>
      </c>
      <c r="B6464" t="s">
        <v>215</v>
      </c>
      <c r="C6464" t="s">
        <v>435</v>
      </c>
      <c r="D6464">
        <v>2022</v>
      </c>
      <c r="E6464">
        <v>2</v>
      </c>
      <c r="F6464" s="8">
        <v>19</v>
      </c>
      <c r="G6464" t="s">
        <v>455</v>
      </c>
      <c r="H6464" t="s">
        <v>151</v>
      </c>
      <c r="I6464">
        <f>VLOOKUP(B6464,Information_sites!D:E,2,FALSE)</f>
        <v>-24.100999999999999</v>
      </c>
      <c r="J6464">
        <f>VLOOKUP(B6464,Information_sites!D:F,3,FALSE)</f>
        <v>-45.6997</v>
      </c>
      <c r="K6464">
        <v>2</v>
      </c>
      <c r="L6464">
        <f t="shared" si="5"/>
        <v>161</v>
      </c>
      <c r="M6464">
        <v>40</v>
      </c>
      <c r="N6464">
        <v>9.3000000000000007</v>
      </c>
      <c r="O6464">
        <v>8</v>
      </c>
      <c r="P6464" s="5">
        <v>0.55208333333333304</v>
      </c>
      <c r="Q6464" s="5">
        <v>0.55763888888888902</v>
      </c>
      <c r="R6464">
        <v>19</v>
      </c>
      <c r="S6464" t="s">
        <v>39</v>
      </c>
      <c r="T6464">
        <v>9</v>
      </c>
      <c r="U6464">
        <v>25</v>
      </c>
      <c r="X6464" t="str">
        <f>VLOOKUP($S6464,Taxonomic!A:D,2,FALSE)</f>
        <v>haemulidae</v>
      </c>
      <c r="Y6464" t="str">
        <f>VLOOKUP(S6464,Taxonomic!A:D,3,FALSE)</f>
        <v>haemulon</v>
      </c>
      <c r="Z6464" t="str">
        <f>VLOOKUP(S6464,Taxonomic!A:D,4,FALSE)</f>
        <v>aurolineatum</v>
      </c>
    </row>
    <row r="6465" spans="1:26" x14ac:dyDescent="0.2">
      <c r="A6465" t="s">
        <v>30</v>
      </c>
      <c r="B6465" t="s">
        <v>215</v>
      </c>
      <c r="C6465" t="s">
        <v>435</v>
      </c>
      <c r="D6465">
        <v>2022</v>
      </c>
      <c r="E6465">
        <v>2</v>
      </c>
      <c r="F6465" s="8">
        <v>19</v>
      </c>
      <c r="G6465" t="s">
        <v>455</v>
      </c>
      <c r="H6465" t="s">
        <v>151</v>
      </c>
      <c r="I6465">
        <f>VLOOKUP(B6465,Information_sites!D:E,2,FALSE)</f>
        <v>-24.100999999999999</v>
      </c>
      <c r="J6465">
        <f>VLOOKUP(B6465,Information_sites!D:F,3,FALSE)</f>
        <v>-45.6997</v>
      </c>
      <c r="K6465">
        <v>2</v>
      </c>
      <c r="L6465">
        <f t="shared" si="5"/>
        <v>161</v>
      </c>
      <c r="M6465">
        <v>40</v>
      </c>
      <c r="N6465">
        <v>9.3000000000000007</v>
      </c>
      <c r="O6465">
        <v>8</v>
      </c>
      <c r="P6465" s="5">
        <v>0.55208333333333304</v>
      </c>
      <c r="Q6465" s="5">
        <v>0.55763888888888902</v>
      </c>
      <c r="R6465">
        <v>19</v>
      </c>
      <c r="S6465" t="s">
        <v>75</v>
      </c>
      <c r="T6465">
        <v>1</v>
      </c>
      <c r="U6465">
        <v>25</v>
      </c>
      <c r="X6465" t="str">
        <f>VLOOKUP($S6465,Taxonomic!A:D,2,FALSE)</f>
        <v>labridae</v>
      </c>
      <c r="Y6465" t="str">
        <f>VLOOKUP(S6465,Taxonomic!A:D,3,FALSE)</f>
        <v>halichoeres</v>
      </c>
      <c r="Z6465" t="str">
        <f>VLOOKUP(S6465,Taxonomic!A:D,4,FALSE)</f>
        <v>brasiliensis</v>
      </c>
    </row>
    <row r="6466" spans="1:26" x14ac:dyDescent="0.2">
      <c r="A6466" t="s">
        <v>30</v>
      </c>
      <c r="B6466" t="s">
        <v>215</v>
      </c>
      <c r="C6466" t="s">
        <v>435</v>
      </c>
      <c r="D6466">
        <v>2022</v>
      </c>
      <c r="E6466">
        <v>2</v>
      </c>
      <c r="F6466" s="8">
        <v>19</v>
      </c>
      <c r="G6466" t="s">
        <v>455</v>
      </c>
      <c r="H6466" t="s">
        <v>151</v>
      </c>
      <c r="I6466">
        <f>VLOOKUP(B6466,Information_sites!D:E,2,FALSE)</f>
        <v>-24.100999999999999</v>
      </c>
      <c r="J6466">
        <f>VLOOKUP(B6466,Information_sites!D:F,3,FALSE)</f>
        <v>-45.6997</v>
      </c>
      <c r="K6466">
        <v>2</v>
      </c>
      <c r="L6466">
        <f t="shared" si="5"/>
        <v>161</v>
      </c>
      <c r="M6466">
        <v>40</v>
      </c>
      <c r="N6466">
        <v>9.3000000000000007</v>
      </c>
      <c r="O6466">
        <v>8</v>
      </c>
      <c r="P6466" s="5">
        <v>0.55208333333333304</v>
      </c>
      <c r="Q6466" s="5">
        <v>0.55763888888888902</v>
      </c>
      <c r="R6466">
        <v>19</v>
      </c>
      <c r="S6466" t="s">
        <v>75</v>
      </c>
      <c r="T6466">
        <v>1</v>
      </c>
      <c r="U6466">
        <v>28</v>
      </c>
      <c r="X6466" t="str">
        <f>VLOOKUP($S6466,Taxonomic!A:D,2,FALSE)</f>
        <v>labridae</v>
      </c>
      <c r="Y6466" t="str">
        <f>VLOOKUP(S6466,Taxonomic!A:D,3,FALSE)</f>
        <v>halichoeres</v>
      </c>
      <c r="Z6466" t="str">
        <f>VLOOKUP(S6466,Taxonomic!A:D,4,FALSE)</f>
        <v>brasiliensis</v>
      </c>
    </row>
    <row r="6467" spans="1:26" x14ac:dyDescent="0.2">
      <c r="A6467" t="s">
        <v>30</v>
      </c>
      <c r="B6467" t="s">
        <v>215</v>
      </c>
      <c r="C6467" t="s">
        <v>435</v>
      </c>
      <c r="D6467">
        <v>2022</v>
      </c>
      <c r="E6467">
        <v>2</v>
      </c>
      <c r="F6467" s="8">
        <v>19</v>
      </c>
      <c r="G6467" t="s">
        <v>455</v>
      </c>
      <c r="H6467" t="s">
        <v>151</v>
      </c>
      <c r="I6467">
        <f>VLOOKUP(B6467,Information_sites!D:E,2,FALSE)</f>
        <v>-24.100999999999999</v>
      </c>
      <c r="J6467">
        <f>VLOOKUP(B6467,Information_sites!D:F,3,FALSE)</f>
        <v>-45.6997</v>
      </c>
      <c r="K6467">
        <v>2</v>
      </c>
      <c r="L6467">
        <f t="shared" si="5"/>
        <v>161</v>
      </c>
      <c r="M6467">
        <v>40</v>
      </c>
      <c r="N6467">
        <v>9.3000000000000007</v>
      </c>
      <c r="O6467">
        <v>8</v>
      </c>
      <c r="P6467" s="5">
        <v>0.55208333333333304</v>
      </c>
      <c r="Q6467" s="5">
        <v>0.55763888888888902</v>
      </c>
      <c r="R6467">
        <v>19</v>
      </c>
      <c r="S6467" t="s">
        <v>34</v>
      </c>
      <c r="T6467">
        <v>1</v>
      </c>
      <c r="U6467">
        <v>23</v>
      </c>
      <c r="X6467" t="str">
        <f>VLOOKUP($S6467,Taxonomic!A:D,2,FALSE)</f>
        <v>labridae</v>
      </c>
      <c r="Y6467" t="str">
        <f>VLOOKUP(S6467,Taxonomic!A:D,3,FALSE)</f>
        <v>bodianus</v>
      </c>
      <c r="Z6467" t="str">
        <f>VLOOKUP(S6467,Taxonomic!A:D,4,FALSE)</f>
        <v>pulchellus</v>
      </c>
    </row>
    <row r="6468" spans="1:26" x14ac:dyDescent="0.2">
      <c r="A6468" t="s">
        <v>30</v>
      </c>
      <c r="B6468" t="s">
        <v>215</v>
      </c>
      <c r="C6468" t="s">
        <v>435</v>
      </c>
      <c r="D6468">
        <v>2022</v>
      </c>
      <c r="E6468">
        <v>2</v>
      </c>
      <c r="F6468" s="8">
        <v>19</v>
      </c>
      <c r="G6468" t="s">
        <v>455</v>
      </c>
      <c r="H6468" t="s">
        <v>151</v>
      </c>
      <c r="I6468">
        <f>VLOOKUP(B6468,Information_sites!D:E,2,FALSE)</f>
        <v>-24.100999999999999</v>
      </c>
      <c r="J6468">
        <f>VLOOKUP(B6468,Information_sites!D:F,3,FALSE)</f>
        <v>-45.6997</v>
      </c>
      <c r="K6468">
        <v>2</v>
      </c>
      <c r="L6468">
        <f t="shared" si="5"/>
        <v>161</v>
      </c>
      <c r="M6468">
        <v>40</v>
      </c>
      <c r="N6468">
        <v>9.3000000000000007</v>
      </c>
      <c r="O6468">
        <v>8</v>
      </c>
      <c r="P6468" s="5">
        <v>0.55208333333333304</v>
      </c>
      <c r="Q6468" s="5">
        <v>0.55763888888888902</v>
      </c>
      <c r="R6468">
        <v>19</v>
      </c>
      <c r="S6468" t="s">
        <v>42</v>
      </c>
      <c r="T6468">
        <v>1</v>
      </c>
      <c r="U6468">
        <v>45</v>
      </c>
      <c r="X6468" t="str">
        <f>VLOOKUP($S6468,Taxonomic!A:D,2,FALSE)</f>
        <v>serranidae</v>
      </c>
      <c r="Y6468" t="str">
        <f>VLOOKUP(S6468,Taxonomic!A:D,3,FALSE)</f>
        <v>mycteroperca</v>
      </c>
      <c r="Z6468" t="str">
        <f>VLOOKUP(S6468,Taxonomic!A:D,4,FALSE)</f>
        <v>acutirostris</v>
      </c>
    </row>
    <row r="6469" spans="1:26" x14ac:dyDescent="0.2">
      <c r="A6469" t="s">
        <v>30</v>
      </c>
      <c r="B6469" t="s">
        <v>215</v>
      </c>
      <c r="C6469" t="s">
        <v>435</v>
      </c>
      <c r="D6469">
        <v>2022</v>
      </c>
      <c r="E6469">
        <v>2</v>
      </c>
      <c r="F6469" s="8">
        <v>19</v>
      </c>
      <c r="G6469" t="s">
        <v>455</v>
      </c>
      <c r="H6469" t="s">
        <v>151</v>
      </c>
      <c r="I6469">
        <f>VLOOKUP(B6469,Information_sites!D:E,2,FALSE)</f>
        <v>-24.100999999999999</v>
      </c>
      <c r="J6469">
        <f>VLOOKUP(B6469,Information_sites!D:F,3,FALSE)</f>
        <v>-45.6997</v>
      </c>
      <c r="K6469">
        <v>2</v>
      </c>
      <c r="L6469">
        <f t="shared" si="5"/>
        <v>161</v>
      </c>
      <c r="M6469">
        <v>40</v>
      </c>
      <c r="N6469">
        <v>9.3000000000000007</v>
      </c>
      <c r="O6469">
        <v>8</v>
      </c>
      <c r="P6469" s="5">
        <v>0.55208333333333304</v>
      </c>
      <c r="Q6469" s="5">
        <v>0.55763888888888902</v>
      </c>
      <c r="R6469">
        <v>19</v>
      </c>
      <c r="S6469" t="s">
        <v>40</v>
      </c>
      <c r="T6469">
        <v>1</v>
      </c>
      <c r="U6469">
        <v>8</v>
      </c>
      <c r="X6469" t="str">
        <f>VLOOKUP($S6469,Taxonomic!A:D,2,FALSE)</f>
        <v>labridae</v>
      </c>
      <c r="Y6469" t="str">
        <f>VLOOKUP(S6469,Taxonomic!A:D,3,FALSE)</f>
        <v>halichoeres</v>
      </c>
      <c r="Z6469" t="str">
        <f>VLOOKUP(S6469,Taxonomic!A:D,4,FALSE)</f>
        <v>poeyi</v>
      </c>
    </row>
    <row r="6470" spans="1:26" x14ac:dyDescent="0.2">
      <c r="A6470" t="s">
        <v>30</v>
      </c>
      <c r="B6470" t="s">
        <v>215</v>
      </c>
      <c r="C6470" t="s">
        <v>435</v>
      </c>
      <c r="D6470">
        <v>2022</v>
      </c>
      <c r="E6470">
        <v>2</v>
      </c>
      <c r="F6470" s="8">
        <v>19</v>
      </c>
      <c r="G6470" t="s">
        <v>455</v>
      </c>
      <c r="H6470" t="s">
        <v>151</v>
      </c>
      <c r="I6470">
        <f>VLOOKUP(B6470,Information_sites!D:E,2,FALSE)</f>
        <v>-24.100999999999999</v>
      </c>
      <c r="J6470">
        <f>VLOOKUP(B6470,Information_sites!D:F,3,FALSE)</f>
        <v>-45.6997</v>
      </c>
      <c r="K6470">
        <v>2</v>
      </c>
      <c r="L6470">
        <f t="shared" si="5"/>
        <v>161</v>
      </c>
      <c r="M6470">
        <v>40</v>
      </c>
      <c r="N6470">
        <v>9.3000000000000007</v>
      </c>
      <c r="O6470">
        <v>8</v>
      </c>
      <c r="P6470" s="5">
        <v>0.55208333333333304</v>
      </c>
      <c r="Q6470" s="5">
        <v>0.55763888888888902</v>
      </c>
      <c r="R6470">
        <v>19</v>
      </c>
      <c r="S6470" t="s">
        <v>40</v>
      </c>
      <c r="T6470">
        <v>1</v>
      </c>
      <c r="U6470">
        <v>15</v>
      </c>
      <c r="X6470" t="str">
        <f>VLOOKUP($S6470,Taxonomic!A:D,2,FALSE)</f>
        <v>labridae</v>
      </c>
      <c r="Y6470" t="str">
        <f>VLOOKUP(S6470,Taxonomic!A:D,3,FALSE)</f>
        <v>halichoeres</v>
      </c>
      <c r="Z6470" t="str">
        <f>VLOOKUP(S6470,Taxonomic!A:D,4,FALSE)</f>
        <v>poeyi</v>
      </c>
    </row>
    <row r="6471" spans="1:26" x14ac:dyDescent="0.2">
      <c r="A6471" t="s">
        <v>30</v>
      </c>
      <c r="B6471" t="s">
        <v>215</v>
      </c>
      <c r="C6471" t="s">
        <v>435</v>
      </c>
      <c r="D6471">
        <v>2022</v>
      </c>
      <c r="E6471">
        <v>2</v>
      </c>
      <c r="F6471" s="8">
        <v>19</v>
      </c>
      <c r="G6471" t="s">
        <v>455</v>
      </c>
      <c r="H6471" t="s">
        <v>151</v>
      </c>
      <c r="I6471">
        <f>VLOOKUP(B6471,Information_sites!D:E,2,FALSE)</f>
        <v>-24.100999999999999</v>
      </c>
      <c r="J6471">
        <f>VLOOKUP(B6471,Information_sites!D:F,3,FALSE)</f>
        <v>-45.6997</v>
      </c>
      <c r="K6471">
        <v>2</v>
      </c>
      <c r="L6471">
        <f t="shared" si="5"/>
        <v>161</v>
      </c>
      <c r="M6471">
        <v>40</v>
      </c>
      <c r="N6471">
        <v>9.3000000000000007</v>
      </c>
      <c r="O6471">
        <v>8</v>
      </c>
      <c r="P6471" s="5">
        <v>0.55208333333333304</v>
      </c>
      <c r="Q6471" s="5">
        <v>0.55763888888888902</v>
      </c>
      <c r="R6471">
        <v>19</v>
      </c>
      <c r="S6471" t="s">
        <v>148</v>
      </c>
      <c r="T6471">
        <v>1</v>
      </c>
      <c r="U6471">
        <v>14</v>
      </c>
      <c r="X6471" t="str">
        <f>VLOOKUP($S6471,Taxonomic!A:D,2,FALSE)</f>
        <v>monacanthidae</v>
      </c>
      <c r="Y6471" t="str">
        <f>VLOOKUP(S6471,Taxonomic!A:D,3,FALSE)</f>
        <v>cantherhines</v>
      </c>
      <c r="Z6471" t="str">
        <f>VLOOKUP(S6471,Taxonomic!A:D,4,FALSE)</f>
        <v>pullus</v>
      </c>
    </row>
    <row r="6472" spans="1:26" x14ac:dyDescent="0.2">
      <c r="A6472" t="s">
        <v>30</v>
      </c>
      <c r="B6472" t="s">
        <v>215</v>
      </c>
      <c r="C6472" t="s">
        <v>435</v>
      </c>
      <c r="D6472">
        <v>2022</v>
      </c>
      <c r="E6472">
        <v>2</v>
      </c>
      <c r="F6472" s="8">
        <v>19</v>
      </c>
      <c r="G6472" t="s">
        <v>455</v>
      </c>
      <c r="H6472" t="s">
        <v>151</v>
      </c>
      <c r="I6472">
        <f>VLOOKUP(B6472,Information_sites!D:E,2,FALSE)</f>
        <v>-24.100999999999999</v>
      </c>
      <c r="J6472">
        <f>VLOOKUP(B6472,Information_sites!D:F,3,FALSE)</f>
        <v>-45.6997</v>
      </c>
      <c r="K6472">
        <v>2</v>
      </c>
      <c r="L6472">
        <f t="shared" si="5"/>
        <v>161</v>
      </c>
      <c r="M6472">
        <v>40</v>
      </c>
      <c r="N6472">
        <v>9.3000000000000007</v>
      </c>
      <c r="O6472">
        <v>8</v>
      </c>
      <c r="P6472" s="5">
        <v>0.55208333333333304</v>
      </c>
      <c r="Q6472" s="5">
        <v>0.55763888888888902</v>
      </c>
      <c r="R6472">
        <v>19</v>
      </c>
      <c r="S6472" t="s">
        <v>65</v>
      </c>
      <c r="T6472">
        <v>2</v>
      </c>
      <c r="U6472">
        <v>4</v>
      </c>
      <c r="X6472" t="str">
        <f>VLOOKUP($S6472,Taxonomic!A:D,2,FALSE)</f>
        <v>gobiidae</v>
      </c>
      <c r="Y6472" t="str">
        <f>VLOOKUP(S6472,Taxonomic!A:D,3,FALSE)</f>
        <v>elacatinus</v>
      </c>
      <c r="Z6472" t="str">
        <f>VLOOKUP(S6472,Taxonomic!A:D,4,FALSE)</f>
        <v>figaro</v>
      </c>
    </row>
    <row r="6473" spans="1:26" x14ac:dyDescent="0.2">
      <c r="A6473" t="s">
        <v>30</v>
      </c>
      <c r="B6473" t="s">
        <v>215</v>
      </c>
      <c r="C6473" t="s">
        <v>435</v>
      </c>
      <c r="D6473">
        <v>2022</v>
      </c>
      <c r="E6473">
        <v>2</v>
      </c>
      <c r="F6473" s="8">
        <v>19</v>
      </c>
      <c r="G6473" t="s">
        <v>455</v>
      </c>
      <c r="H6473" t="s">
        <v>151</v>
      </c>
      <c r="I6473">
        <f>VLOOKUP(B6473,Information_sites!D:E,2,FALSE)</f>
        <v>-24.100999999999999</v>
      </c>
      <c r="J6473">
        <f>VLOOKUP(B6473,Information_sites!D:F,3,FALSE)</f>
        <v>-45.6997</v>
      </c>
      <c r="K6473">
        <v>2</v>
      </c>
      <c r="L6473">
        <f t="shared" si="5"/>
        <v>161</v>
      </c>
      <c r="M6473">
        <v>40</v>
      </c>
      <c r="N6473">
        <v>9.3000000000000007</v>
      </c>
      <c r="O6473">
        <v>8</v>
      </c>
      <c r="P6473" s="5">
        <v>0.55208333333333304</v>
      </c>
      <c r="Q6473" s="5">
        <v>0.55763888888888902</v>
      </c>
      <c r="R6473">
        <v>19</v>
      </c>
      <c r="S6473" t="s">
        <v>36</v>
      </c>
      <c r="T6473">
        <v>1</v>
      </c>
      <c r="U6473">
        <v>15</v>
      </c>
      <c r="X6473" t="str">
        <f>VLOOKUP($S6473,Taxonomic!A:D,2,FALSE)</f>
        <v>pomacentridae</v>
      </c>
      <c r="Y6473" t="str">
        <f>VLOOKUP(S6473,Taxonomic!A:D,3,FALSE)</f>
        <v>chromis</v>
      </c>
      <c r="Z6473" t="str">
        <f>VLOOKUP(S6473,Taxonomic!A:D,4,FALSE)</f>
        <v>multilineata</v>
      </c>
    </row>
    <row r="6474" spans="1:26" x14ac:dyDescent="0.2">
      <c r="A6474" t="s">
        <v>30</v>
      </c>
      <c r="B6474" t="s">
        <v>215</v>
      </c>
      <c r="C6474" t="s">
        <v>435</v>
      </c>
      <c r="D6474">
        <v>2022</v>
      </c>
      <c r="E6474">
        <v>2</v>
      </c>
      <c r="F6474" s="8">
        <v>19</v>
      </c>
      <c r="G6474" t="s">
        <v>455</v>
      </c>
      <c r="H6474" t="s">
        <v>151</v>
      </c>
      <c r="I6474">
        <f>VLOOKUP(B6474,Information_sites!D:E,2,FALSE)</f>
        <v>-24.100999999999999</v>
      </c>
      <c r="J6474">
        <f>VLOOKUP(B6474,Information_sites!D:F,3,FALSE)</f>
        <v>-45.6997</v>
      </c>
      <c r="K6474">
        <v>2</v>
      </c>
      <c r="L6474">
        <f t="shared" si="5"/>
        <v>161</v>
      </c>
      <c r="M6474">
        <v>40</v>
      </c>
      <c r="N6474">
        <v>9.3000000000000007</v>
      </c>
      <c r="O6474">
        <v>8</v>
      </c>
      <c r="P6474" s="5">
        <v>0.55208333333333304</v>
      </c>
      <c r="Q6474" s="5">
        <v>0.55763888888888902</v>
      </c>
      <c r="R6474">
        <v>19</v>
      </c>
      <c r="S6474" t="s">
        <v>46</v>
      </c>
      <c r="T6474">
        <v>1</v>
      </c>
      <c r="U6474">
        <v>13</v>
      </c>
      <c r="X6474" t="str">
        <f>VLOOKUP($S6474,Taxonomic!A:D,2,FALSE)</f>
        <v>pomacentridae</v>
      </c>
      <c r="Y6474" t="str">
        <f>VLOOKUP(S6474,Taxonomic!A:D,3,FALSE)</f>
        <v>stegastes</v>
      </c>
      <c r="Z6474" t="str">
        <f>VLOOKUP(S6474,Taxonomic!A:D,4,FALSE)</f>
        <v>fuscus</v>
      </c>
    </row>
    <row r="6475" spans="1:26" x14ac:dyDescent="0.2">
      <c r="A6475" t="s">
        <v>30</v>
      </c>
      <c r="B6475" t="s">
        <v>215</v>
      </c>
      <c r="C6475" t="s">
        <v>435</v>
      </c>
      <c r="D6475">
        <v>2022</v>
      </c>
      <c r="E6475">
        <v>2</v>
      </c>
      <c r="F6475" s="8">
        <v>19</v>
      </c>
      <c r="G6475" t="s">
        <v>455</v>
      </c>
      <c r="H6475" t="s">
        <v>151</v>
      </c>
      <c r="I6475">
        <f>VLOOKUP(B6475,Information_sites!D:E,2,FALSE)</f>
        <v>-24.100999999999999</v>
      </c>
      <c r="J6475">
        <f>VLOOKUP(B6475,Information_sites!D:F,3,FALSE)</f>
        <v>-45.6997</v>
      </c>
      <c r="K6475">
        <v>2</v>
      </c>
      <c r="L6475">
        <f t="shared" si="5"/>
        <v>161</v>
      </c>
      <c r="M6475">
        <v>40</v>
      </c>
      <c r="N6475">
        <v>9.3000000000000007</v>
      </c>
      <c r="O6475">
        <v>8</v>
      </c>
      <c r="P6475" s="5">
        <v>0.55208333333333304</v>
      </c>
      <c r="Q6475" s="5">
        <v>0.55763888888888902</v>
      </c>
      <c r="R6475">
        <v>19</v>
      </c>
      <c r="S6475" t="s">
        <v>46</v>
      </c>
      <c r="T6475">
        <v>3</v>
      </c>
      <c r="U6475">
        <v>15</v>
      </c>
      <c r="X6475" t="str">
        <f>VLOOKUP($S6475,Taxonomic!A:D,2,FALSE)</f>
        <v>pomacentridae</v>
      </c>
      <c r="Y6475" t="str">
        <f>VLOOKUP(S6475,Taxonomic!A:D,3,FALSE)</f>
        <v>stegastes</v>
      </c>
      <c r="Z6475" t="str">
        <f>VLOOKUP(S6475,Taxonomic!A:D,4,FALSE)</f>
        <v>fuscus</v>
      </c>
    </row>
    <row r="6476" spans="1:26" x14ac:dyDescent="0.2">
      <c r="A6476" t="s">
        <v>30</v>
      </c>
      <c r="B6476" t="s">
        <v>215</v>
      </c>
      <c r="C6476" t="s">
        <v>435</v>
      </c>
      <c r="D6476">
        <v>2022</v>
      </c>
      <c r="E6476">
        <v>2</v>
      </c>
      <c r="F6476" s="8">
        <v>19</v>
      </c>
      <c r="G6476" t="s">
        <v>455</v>
      </c>
      <c r="H6476" t="s">
        <v>151</v>
      </c>
      <c r="I6476">
        <f>VLOOKUP(B6476,Information_sites!D:E,2,FALSE)</f>
        <v>-24.100999999999999</v>
      </c>
      <c r="J6476">
        <f>VLOOKUP(B6476,Information_sites!D:F,3,FALSE)</f>
        <v>-45.6997</v>
      </c>
      <c r="K6476">
        <v>2</v>
      </c>
      <c r="L6476">
        <f t="shared" si="5"/>
        <v>161</v>
      </c>
      <c r="M6476">
        <v>40</v>
      </c>
      <c r="N6476">
        <v>9.3000000000000007</v>
      </c>
      <c r="O6476">
        <v>8</v>
      </c>
      <c r="P6476" s="5">
        <v>0.55208333333333304</v>
      </c>
      <c r="Q6476" s="5">
        <v>0.55763888888888902</v>
      </c>
      <c r="R6476">
        <v>19</v>
      </c>
      <c r="S6476" t="s">
        <v>37</v>
      </c>
      <c r="T6476">
        <v>1</v>
      </c>
      <c r="U6476">
        <v>2</v>
      </c>
      <c r="X6476" t="str">
        <f>VLOOKUP($S6476,Taxonomic!A:D,2,FALSE)</f>
        <v>chaenopsidae</v>
      </c>
      <c r="Y6476" t="str">
        <f>VLOOKUP(S6476,Taxonomic!A:D,3,FALSE)</f>
        <v>emblemariopsis</v>
      </c>
      <c r="Z6476" t="str">
        <f>VLOOKUP(S6476,Taxonomic!A:D,4,FALSE)</f>
        <v>signifera</v>
      </c>
    </row>
    <row r="6477" spans="1:26" x14ac:dyDescent="0.2">
      <c r="A6477" t="s">
        <v>30</v>
      </c>
      <c r="B6477" t="s">
        <v>215</v>
      </c>
      <c r="C6477" t="s">
        <v>435</v>
      </c>
      <c r="D6477">
        <v>2022</v>
      </c>
      <c r="E6477">
        <v>2</v>
      </c>
      <c r="F6477" s="8">
        <v>19</v>
      </c>
      <c r="G6477" t="s">
        <v>455</v>
      </c>
      <c r="H6477" t="s">
        <v>151</v>
      </c>
      <c r="I6477">
        <f>VLOOKUP(B6477,Information_sites!D:E,2,FALSE)</f>
        <v>-24.100999999999999</v>
      </c>
      <c r="J6477">
        <f>VLOOKUP(B6477,Information_sites!D:F,3,FALSE)</f>
        <v>-45.6997</v>
      </c>
      <c r="K6477">
        <v>2</v>
      </c>
      <c r="L6477">
        <f t="shared" si="5"/>
        <v>161</v>
      </c>
      <c r="M6477">
        <v>40</v>
      </c>
      <c r="N6477">
        <v>9.3000000000000007</v>
      </c>
      <c r="O6477">
        <v>8</v>
      </c>
      <c r="P6477" s="5">
        <v>0.55208333333333304</v>
      </c>
      <c r="Q6477" s="5">
        <v>0.55763888888888902</v>
      </c>
      <c r="R6477">
        <v>19</v>
      </c>
      <c r="S6477" t="s">
        <v>53</v>
      </c>
      <c r="T6477">
        <v>1</v>
      </c>
      <c r="U6477">
        <v>12</v>
      </c>
      <c r="X6477" t="str">
        <f>VLOOKUP($S6477,Taxonomic!A:D,2,FALSE)</f>
        <v>labrisomidae</v>
      </c>
      <c r="Y6477" t="str">
        <f>VLOOKUP(S6477,Taxonomic!A:D,3,FALSE)</f>
        <v>labrisomus</v>
      </c>
      <c r="Z6477" t="str">
        <f>VLOOKUP(S6477,Taxonomic!A:D,4,FALSE)</f>
        <v>nuchipinnis</v>
      </c>
    </row>
    <row r="6478" spans="1:26" x14ac:dyDescent="0.2">
      <c r="A6478" t="s">
        <v>30</v>
      </c>
      <c r="B6478" t="s">
        <v>215</v>
      </c>
      <c r="C6478" t="s">
        <v>435</v>
      </c>
      <c r="D6478">
        <v>2022</v>
      </c>
      <c r="E6478">
        <v>2</v>
      </c>
      <c r="F6478" s="8">
        <v>19</v>
      </c>
      <c r="G6478" t="s">
        <v>455</v>
      </c>
      <c r="H6478" t="s">
        <v>151</v>
      </c>
      <c r="I6478">
        <f>VLOOKUP(B6478,Information_sites!D:E,2,FALSE)</f>
        <v>-24.100999999999999</v>
      </c>
      <c r="J6478">
        <f>VLOOKUP(B6478,Information_sites!D:F,3,FALSE)</f>
        <v>-45.6997</v>
      </c>
      <c r="K6478">
        <v>2</v>
      </c>
      <c r="L6478">
        <f t="shared" si="5"/>
        <v>161</v>
      </c>
      <c r="M6478">
        <v>40</v>
      </c>
      <c r="N6478">
        <v>9.3000000000000007</v>
      </c>
      <c r="O6478">
        <v>8</v>
      </c>
      <c r="P6478" s="5">
        <v>0.55208333333333304</v>
      </c>
      <c r="Q6478" s="5">
        <v>0.55763888888888902</v>
      </c>
      <c r="R6478">
        <v>19</v>
      </c>
      <c r="S6478" t="s">
        <v>87</v>
      </c>
      <c r="T6478">
        <v>5</v>
      </c>
      <c r="U6478">
        <v>3</v>
      </c>
      <c r="X6478" t="str">
        <f>VLOOKUP($S6478,Taxonomic!A:D,2,FALSE)</f>
        <v>gobiidae</v>
      </c>
      <c r="Y6478" t="str">
        <f>VLOOKUP(S6478,Taxonomic!A:D,3,FALSE)</f>
        <v>coryphopterus</v>
      </c>
      <c r="Z6478" t="str">
        <f>VLOOKUP(S6478,Taxonomic!A:D,4,FALSE)</f>
        <v>spp</v>
      </c>
    </row>
    <row r="6479" spans="1:26" x14ac:dyDescent="0.2">
      <c r="A6479" t="s">
        <v>30</v>
      </c>
      <c r="B6479" t="s">
        <v>215</v>
      </c>
      <c r="C6479" t="s">
        <v>435</v>
      </c>
      <c r="D6479">
        <v>2022</v>
      </c>
      <c r="E6479">
        <v>2</v>
      </c>
      <c r="F6479" s="8">
        <v>19</v>
      </c>
      <c r="G6479" t="s">
        <v>455</v>
      </c>
      <c r="H6479" t="s">
        <v>151</v>
      </c>
      <c r="I6479">
        <f>VLOOKUP(B6479,Information_sites!D:E,2,FALSE)</f>
        <v>-24.100999999999999</v>
      </c>
      <c r="J6479">
        <f>VLOOKUP(B6479,Information_sites!D:F,3,FALSE)</f>
        <v>-45.6997</v>
      </c>
      <c r="K6479">
        <v>2</v>
      </c>
      <c r="L6479">
        <f t="shared" si="5"/>
        <v>161</v>
      </c>
      <c r="M6479">
        <v>40</v>
      </c>
      <c r="N6479">
        <v>9.3000000000000007</v>
      </c>
      <c r="O6479">
        <v>8</v>
      </c>
      <c r="P6479" s="5">
        <v>0.55208333333333304</v>
      </c>
      <c r="Q6479" s="5">
        <v>0.55763888888888902</v>
      </c>
      <c r="R6479">
        <v>19</v>
      </c>
      <c r="S6479" t="s">
        <v>87</v>
      </c>
      <c r="T6479">
        <v>9</v>
      </c>
      <c r="U6479">
        <v>5</v>
      </c>
      <c r="X6479" t="str">
        <f>VLOOKUP($S6479,Taxonomic!A:D,2,FALSE)</f>
        <v>gobiidae</v>
      </c>
      <c r="Y6479" t="str">
        <f>VLOOKUP(S6479,Taxonomic!A:D,3,FALSE)</f>
        <v>coryphopterus</v>
      </c>
      <c r="Z6479" t="str">
        <f>VLOOKUP(S6479,Taxonomic!A:D,4,FALSE)</f>
        <v>spp</v>
      </c>
    </row>
    <row r="6480" spans="1:26" x14ac:dyDescent="0.2">
      <c r="A6480" t="s">
        <v>30</v>
      </c>
      <c r="B6480" t="s">
        <v>215</v>
      </c>
      <c r="C6480" t="s">
        <v>435</v>
      </c>
      <c r="D6480">
        <v>2022</v>
      </c>
      <c r="E6480">
        <v>2</v>
      </c>
      <c r="F6480" s="8">
        <v>19</v>
      </c>
      <c r="G6480" t="s">
        <v>455</v>
      </c>
      <c r="H6480" t="s">
        <v>151</v>
      </c>
      <c r="I6480">
        <f>VLOOKUP(B6480,Information_sites!D:E,2,FALSE)</f>
        <v>-24.100999999999999</v>
      </c>
      <c r="J6480">
        <f>VLOOKUP(B6480,Information_sites!D:F,3,FALSE)</f>
        <v>-45.6997</v>
      </c>
      <c r="K6480">
        <v>2</v>
      </c>
      <c r="L6480">
        <f t="shared" si="5"/>
        <v>161</v>
      </c>
      <c r="M6480">
        <v>40</v>
      </c>
      <c r="N6480">
        <v>9.3000000000000007</v>
      </c>
      <c r="O6480">
        <v>8</v>
      </c>
      <c r="P6480" s="5">
        <v>0.55208333333333304</v>
      </c>
      <c r="Q6480" s="5">
        <v>0.55763888888888902</v>
      </c>
      <c r="R6480">
        <v>19</v>
      </c>
      <c r="S6480" t="s">
        <v>87</v>
      </c>
      <c r="T6480">
        <v>13</v>
      </c>
      <c r="U6480">
        <v>7</v>
      </c>
      <c r="X6480" t="str">
        <f>VLOOKUP($S6480,Taxonomic!A:D,2,FALSE)</f>
        <v>gobiidae</v>
      </c>
      <c r="Y6480" t="str">
        <f>VLOOKUP(S6480,Taxonomic!A:D,3,FALSE)</f>
        <v>coryphopterus</v>
      </c>
      <c r="Z6480" t="str">
        <f>VLOOKUP(S6480,Taxonomic!A:D,4,FALSE)</f>
        <v>spp</v>
      </c>
    </row>
    <row r="6481" spans="1:26" x14ac:dyDescent="0.2">
      <c r="A6481" t="s">
        <v>30</v>
      </c>
      <c r="B6481" t="s">
        <v>215</v>
      </c>
      <c r="C6481" t="s">
        <v>435</v>
      </c>
      <c r="D6481">
        <v>2022</v>
      </c>
      <c r="E6481">
        <v>2</v>
      </c>
      <c r="F6481" s="8">
        <v>19</v>
      </c>
      <c r="G6481" t="s">
        <v>455</v>
      </c>
      <c r="H6481" t="s">
        <v>151</v>
      </c>
      <c r="I6481">
        <f>VLOOKUP(B6481,Information_sites!D:E,2,FALSE)</f>
        <v>-24.100999999999999</v>
      </c>
      <c r="J6481">
        <f>VLOOKUP(B6481,Information_sites!D:F,3,FALSE)</f>
        <v>-45.6997</v>
      </c>
      <c r="K6481">
        <v>3</v>
      </c>
      <c r="L6481">
        <f t="shared" si="5"/>
        <v>162</v>
      </c>
      <c r="M6481">
        <v>40</v>
      </c>
      <c r="N6481">
        <v>5.6</v>
      </c>
      <c r="O6481">
        <v>12</v>
      </c>
      <c r="P6481" s="5">
        <v>0.55833333333333302</v>
      </c>
      <c r="Q6481" s="5">
        <v>0.563194444444444</v>
      </c>
      <c r="R6481">
        <v>26</v>
      </c>
      <c r="S6481" t="s">
        <v>39</v>
      </c>
      <c r="T6481">
        <v>35</v>
      </c>
      <c r="U6481">
        <v>15</v>
      </c>
      <c r="X6481" t="str">
        <f>VLOOKUP($S6481,Taxonomic!A:D,2,FALSE)</f>
        <v>haemulidae</v>
      </c>
      <c r="Y6481" t="str">
        <f>VLOOKUP(S6481,Taxonomic!A:D,3,FALSE)</f>
        <v>haemulon</v>
      </c>
      <c r="Z6481" t="str">
        <f>VLOOKUP(S6481,Taxonomic!A:D,4,FALSE)</f>
        <v>aurolineatum</v>
      </c>
    </row>
    <row r="6482" spans="1:26" x14ac:dyDescent="0.2">
      <c r="A6482" t="s">
        <v>30</v>
      </c>
      <c r="B6482" t="s">
        <v>215</v>
      </c>
      <c r="C6482" t="s">
        <v>435</v>
      </c>
      <c r="D6482">
        <v>2022</v>
      </c>
      <c r="E6482">
        <v>2</v>
      </c>
      <c r="F6482" s="8">
        <v>19</v>
      </c>
      <c r="G6482" t="s">
        <v>455</v>
      </c>
      <c r="H6482" t="s">
        <v>151</v>
      </c>
      <c r="I6482">
        <f>VLOOKUP(B6482,Information_sites!D:E,2,FALSE)</f>
        <v>-24.100999999999999</v>
      </c>
      <c r="J6482">
        <f>VLOOKUP(B6482,Information_sites!D:F,3,FALSE)</f>
        <v>-45.6997</v>
      </c>
      <c r="K6482">
        <v>3</v>
      </c>
      <c r="L6482">
        <f t="shared" si="5"/>
        <v>162</v>
      </c>
      <c r="M6482">
        <v>40</v>
      </c>
      <c r="N6482">
        <v>5.6</v>
      </c>
      <c r="O6482">
        <v>12</v>
      </c>
      <c r="P6482" s="5">
        <v>0.55833333333333302</v>
      </c>
      <c r="Q6482" s="5">
        <v>0.563194444444444</v>
      </c>
      <c r="R6482">
        <v>26</v>
      </c>
      <c r="S6482" t="s">
        <v>39</v>
      </c>
      <c r="T6482">
        <v>9</v>
      </c>
      <c r="U6482">
        <v>20</v>
      </c>
      <c r="X6482" t="str">
        <f>VLOOKUP($S6482,Taxonomic!A:D,2,FALSE)</f>
        <v>haemulidae</v>
      </c>
      <c r="Y6482" t="str">
        <f>VLOOKUP(S6482,Taxonomic!A:D,3,FALSE)</f>
        <v>haemulon</v>
      </c>
      <c r="Z6482" t="str">
        <f>VLOOKUP(S6482,Taxonomic!A:D,4,FALSE)</f>
        <v>aurolineatum</v>
      </c>
    </row>
    <row r="6483" spans="1:26" x14ac:dyDescent="0.2">
      <c r="A6483" t="s">
        <v>30</v>
      </c>
      <c r="B6483" t="s">
        <v>215</v>
      </c>
      <c r="C6483" t="s">
        <v>435</v>
      </c>
      <c r="D6483">
        <v>2022</v>
      </c>
      <c r="E6483">
        <v>2</v>
      </c>
      <c r="F6483" s="8">
        <v>19</v>
      </c>
      <c r="G6483" t="s">
        <v>455</v>
      </c>
      <c r="H6483" t="s">
        <v>151</v>
      </c>
      <c r="I6483">
        <f>VLOOKUP(B6483,Information_sites!D:E,2,FALSE)</f>
        <v>-24.100999999999999</v>
      </c>
      <c r="J6483">
        <f>VLOOKUP(B6483,Information_sites!D:F,3,FALSE)</f>
        <v>-45.6997</v>
      </c>
      <c r="K6483">
        <v>3</v>
      </c>
      <c r="L6483">
        <f t="shared" si="5"/>
        <v>162</v>
      </c>
      <c r="M6483">
        <v>40</v>
      </c>
      <c r="N6483">
        <v>5.6</v>
      </c>
      <c r="O6483">
        <v>12</v>
      </c>
      <c r="P6483" s="5">
        <v>0.55833333333333302</v>
      </c>
      <c r="Q6483" s="5">
        <v>0.563194444444444</v>
      </c>
      <c r="R6483">
        <v>26</v>
      </c>
      <c r="S6483" t="s">
        <v>40</v>
      </c>
      <c r="T6483">
        <v>1</v>
      </c>
      <c r="U6483">
        <v>17</v>
      </c>
      <c r="X6483" t="str">
        <f>VLOOKUP($S6483,Taxonomic!A:D,2,FALSE)</f>
        <v>labridae</v>
      </c>
      <c r="Y6483" t="str">
        <f>VLOOKUP(S6483,Taxonomic!A:D,3,FALSE)</f>
        <v>halichoeres</v>
      </c>
      <c r="Z6483" t="str">
        <f>VLOOKUP(S6483,Taxonomic!A:D,4,FALSE)</f>
        <v>poeyi</v>
      </c>
    </row>
    <row r="6484" spans="1:26" x14ac:dyDescent="0.2">
      <c r="A6484" t="s">
        <v>30</v>
      </c>
      <c r="B6484" t="s">
        <v>215</v>
      </c>
      <c r="C6484" t="s">
        <v>435</v>
      </c>
      <c r="D6484">
        <v>2022</v>
      </c>
      <c r="E6484">
        <v>2</v>
      </c>
      <c r="F6484" s="8">
        <v>19</v>
      </c>
      <c r="G6484" t="s">
        <v>455</v>
      </c>
      <c r="H6484" t="s">
        <v>151</v>
      </c>
      <c r="I6484">
        <f>VLOOKUP(B6484,Information_sites!D:E,2,FALSE)</f>
        <v>-24.100999999999999</v>
      </c>
      <c r="J6484">
        <f>VLOOKUP(B6484,Information_sites!D:F,3,FALSE)</f>
        <v>-45.6997</v>
      </c>
      <c r="K6484">
        <v>3</v>
      </c>
      <c r="L6484">
        <f t="shared" si="5"/>
        <v>162</v>
      </c>
      <c r="M6484">
        <v>40</v>
      </c>
      <c r="N6484">
        <v>5.6</v>
      </c>
      <c r="O6484">
        <v>12</v>
      </c>
      <c r="P6484" s="5">
        <v>0.55833333333333302</v>
      </c>
      <c r="Q6484" s="5">
        <v>0.563194444444444</v>
      </c>
      <c r="R6484">
        <v>26</v>
      </c>
      <c r="S6484" t="s">
        <v>40</v>
      </c>
      <c r="T6484">
        <v>1</v>
      </c>
      <c r="U6484">
        <v>22</v>
      </c>
      <c r="X6484" t="str">
        <f>VLOOKUP($S6484,Taxonomic!A:D,2,FALSE)</f>
        <v>labridae</v>
      </c>
      <c r="Y6484" t="str">
        <f>VLOOKUP(S6484,Taxonomic!A:D,3,FALSE)</f>
        <v>halichoeres</v>
      </c>
      <c r="Z6484" t="str">
        <f>VLOOKUP(S6484,Taxonomic!A:D,4,FALSE)</f>
        <v>poeyi</v>
      </c>
    </row>
    <row r="6485" spans="1:26" x14ac:dyDescent="0.2">
      <c r="A6485" t="s">
        <v>30</v>
      </c>
      <c r="B6485" t="s">
        <v>215</v>
      </c>
      <c r="C6485" t="s">
        <v>435</v>
      </c>
      <c r="D6485">
        <v>2022</v>
      </c>
      <c r="E6485">
        <v>2</v>
      </c>
      <c r="F6485" s="8">
        <v>19</v>
      </c>
      <c r="G6485" t="s">
        <v>455</v>
      </c>
      <c r="H6485" t="s">
        <v>151</v>
      </c>
      <c r="I6485">
        <f>VLOOKUP(B6485,Information_sites!D:E,2,FALSE)</f>
        <v>-24.100999999999999</v>
      </c>
      <c r="J6485">
        <f>VLOOKUP(B6485,Information_sites!D:F,3,FALSE)</f>
        <v>-45.6997</v>
      </c>
      <c r="K6485">
        <v>3</v>
      </c>
      <c r="L6485">
        <f t="shared" si="5"/>
        <v>162</v>
      </c>
      <c r="M6485">
        <v>40</v>
      </c>
      <c r="N6485">
        <v>5.6</v>
      </c>
      <c r="O6485">
        <v>12</v>
      </c>
      <c r="P6485" s="5">
        <v>0.55833333333333302</v>
      </c>
      <c r="Q6485" s="5">
        <v>0.563194444444444</v>
      </c>
      <c r="R6485">
        <v>26</v>
      </c>
      <c r="S6485" t="s">
        <v>52</v>
      </c>
      <c r="T6485">
        <v>1</v>
      </c>
      <c r="U6485">
        <v>30</v>
      </c>
      <c r="X6485" t="str">
        <f>VLOOKUP($S6485,Taxonomic!A:D,2,FALSE)</f>
        <v>kyphosidae</v>
      </c>
      <c r="Y6485" t="str">
        <f>VLOOKUP(S6485,Taxonomic!A:D,3,FALSE)</f>
        <v>kyphosus</v>
      </c>
      <c r="Z6485" t="str">
        <f>VLOOKUP(S6485,Taxonomic!A:D,4,FALSE)</f>
        <v>sectatrix</v>
      </c>
    </row>
    <row r="6486" spans="1:26" x14ac:dyDescent="0.2">
      <c r="A6486" t="s">
        <v>30</v>
      </c>
      <c r="B6486" t="s">
        <v>215</v>
      </c>
      <c r="C6486" t="s">
        <v>435</v>
      </c>
      <c r="D6486">
        <v>2022</v>
      </c>
      <c r="E6486">
        <v>2</v>
      </c>
      <c r="F6486" s="8">
        <v>19</v>
      </c>
      <c r="G6486" t="s">
        <v>455</v>
      </c>
      <c r="H6486" t="s">
        <v>151</v>
      </c>
      <c r="I6486">
        <f>VLOOKUP(B6486,Information_sites!D:E,2,FALSE)</f>
        <v>-24.100999999999999</v>
      </c>
      <c r="J6486">
        <f>VLOOKUP(B6486,Information_sites!D:F,3,FALSE)</f>
        <v>-45.6997</v>
      </c>
      <c r="K6486">
        <v>3</v>
      </c>
      <c r="L6486">
        <f t="shared" si="5"/>
        <v>162</v>
      </c>
      <c r="M6486">
        <v>40</v>
      </c>
      <c r="N6486">
        <v>5.6</v>
      </c>
      <c r="O6486">
        <v>12</v>
      </c>
      <c r="P6486" s="5">
        <v>0.55833333333333302</v>
      </c>
      <c r="Q6486" s="5">
        <v>0.563194444444444</v>
      </c>
      <c r="R6486">
        <v>26</v>
      </c>
      <c r="S6486" t="s">
        <v>52</v>
      </c>
      <c r="T6486">
        <v>1</v>
      </c>
      <c r="U6486">
        <v>37</v>
      </c>
      <c r="X6486" t="str">
        <f>VLOOKUP($S6486,Taxonomic!A:D,2,FALSE)</f>
        <v>kyphosidae</v>
      </c>
      <c r="Y6486" t="str">
        <f>VLOOKUP(S6486,Taxonomic!A:D,3,FALSE)</f>
        <v>kyphosus</v>
      </c>
      <c r="Z6486" t="str">
        <f>VLOOKUP(S6486,Taxonomic!A:D,4,FALSE)</f>
        <v>sectatrix</v>
      </c>
    </row>
    <row r="6487" spans="1:26" x14ac:dyDescent="0.2">
      <c r="A6487" t="s">
        <v>30</v>
      </c>
      <c r="B6487" t="s">
        <v>215</v>
      </c>
      <c r="C6487" t="s">
        <v>435</v>
      </c>
      <c r="D6487">
        <v>2022</v>
      </c>
      <c r="E6487">
        <v>2</v>
      </c>
      <c r="F6487" s="8">
        <v>19</v>
      </c>
      <c r="G6487" t="s">
        <v>455</v>
      </c>
      <c r="H6487" t="s">
        <v>151</v>
      </c>
      <c r="I6487">
        <f>VLOOKUP(B6487,Information_sites!D:E,2,FALSE)</f>
        <v>-24.100999999999999</v>
      </c>
      <c r="J6487">
        <f>VLOOKUP(B6487,Information_sites!D:F,3,FALSE)</f>
        <v>-45.6997</v>
      </c>
      <c r="K6487">
        <v>3</v>
      </c>
      <c r="L6487">
        <f t="shared" si="5"/>
        <v>162</v>
      </c>
      <c r="M6487">
        <v>40</v>
      </c>
      <c r="N6487">
        <v>5.6</v>
      </c>
      <c r="O6487">
        <v>12</v>
      </c>
      <c r="P6487" s="5">
        <v>0.55833333333333302</v>
      </c>
      <c r="Q6487" s="5">
        <v>0.563194444444444</v>
      </c>
      <c r="R6487">
        <v>26</v>
      </c>
      <c r="S6487" t="s">
        <v>33</v>
      </c>
      <c r="T6487">
        <v>8</v>
      </c>
      <c r="U6487">
        <v>10</v>
      </c>
      <c r="X6487" t="str">
        <f>VLOOKUP($S6487,Taxonomic!A:D,2,FALSE)</f>
        <v>pomacentridae</v>
      </c>
      <c r="Y6487" t="str">
        <f>VLOOKUP(S6487,Taxonomic!A:D,3,FALSE)</f>
        <v>abudefduf</v>
      </c>
      <c r="Z6487" t="str">
        <f>VLOOKUP(S6487,Taxonomic!A:D,4,FALSE)</f>
        <v>saxatilis</v>
      </c>
    </row>
    <row r="6488" spans="1:26" x14ac:dyDescent="0.2">
      <c r="A6488" t="s">
        <v>30</v>
      </c>
      <c r="B6488" t="s">
        <v>215</v>
      </c>
      <c r="C6488" t="s">
        <v>435</v>
      </c>
      <c r="D6488">
        <v>2022</v>
      </c>
      <c r="E6488">
        <v>2</v>
      </c>
      <c r="F6488" s="8">
        <v>19</v>
      </c>
      <c r="G6488" t="s">
        <v>455</v>
      </c>
      <c r="H6488" t="s">
        <v>151</v>
      </c>
      <c r="I6488">
        <f>VLOOKUP(B6488,Information_sites!D:E,2,FALSE)</f>
        <v>-24.100999999999999</v>
      </c>
      <c r="J6488">
        <f>VLOOKUP(B6488,Information_sites!D:F,3,FALSE)</f>
        <v>-45.6997</v>
      </c>
      <c r="K6488">
        <v>3</v>
      </c>
      <c r="L6488">
        <f t="shared" si="5"/>
        <v>162</v>
      </c>
      <c r="M6488">
        <v>40</v>
      </c>
      <c r="N6488">
        <v>5.6</v>
      </c>
      <c r="O6488">
        <v>12</v>
      </c>
      <c r="P6488" s="5">
        <v>0.55833333333333302</v>
      </c>
      <c r="Q6488" s="5">
        <v>0.563194444444444</v>
      </c>
      <c r="R6488">
        <v>26</v>
      </c>
      <c r="S6488" t="s">
        <v>33</v>
      </c>
      <c r="T6488">
        <v>18</v>
      </c>
      <c r="U6488">
        <v>15</v>
      </c>
      <c r="X6488" t="str">
        <f>VLOOKUP($S6488,Taxonomic!A:D,2,FALSE)</f>
        <v>pomacentridae</v>
      </c>
      <c r="Y6488" t="str">
        <f>VLOOKUP(S6488,Taxonomic!A:D,3,FALSE)</f>
        <v>abudefduf</v>
      </c>
      <c r="Z6488" t="str">
        <f>VLOOKUP(S6488,Taxonomic!A:D,4,FALSE)</f>
        <v>saxatilis</v>
      </c>
    </row>
    <row r="6489" spans="1:26" x14ac:dyDescent="0.2">
      <c r="A6489" t="s">
        <v>30</v>
      </c>
      <c r="B6489" t="s">
        <v>215</v>
      </c>
      <c r="C6489" t="s">
        <v>435</v>
      </c>
      <c r="D6489">
        <v>2022</v>
      </c>
      <c r="E6489">
        <v>2</v>
      </c>
      <c r="F6489" s="8">
        <v>19</v>
      </c>
      <c r="G6489" t="s">
        <v>455</v>
      </c>
      <c r="H6489" t="s">
        <v>151</v>
      </c>
      <c r="I6489">
        <f>VLOOKUP(B6489,Information_sites!D:E,2,FALSE)</f>
        <v>-24.100999999999999</v>
      </c>
      <c r="J6489">
        <f>VLOOKUP(B6489,Information_sites!D:F,3,FALSE)</f>
        <v>-45.6997</v>
      </c>
      <c r="K6489">
        <v>3</v>
      </c>
      <c r="L6489">
        <f t="shared" si="5"/>
        <v>162</v>
      </c>
      <c r="M6489">
        <v>40</v>
      </c>
      <c r="N6489">
        <v>5.6</v>
      </c>
      <c r="O6489">
        <v>12</v>
      </c>
      <c r="P6489" s="5">
        <v>0.55833333333333302</v>
      </c>
      <c r="Q6489" s="5">
        <v>0.563194444444444</v>
      </c>
      <c r="R6489">
        <v>26</v>
      </c>
      <c r="S6489" t="s">
        <v>33</v>
      </c>
      <c r="T6489">
        <v>6</v>
      </c>
      <c r="U6489">
        <v>17</v>
      </c>
      <c r="X6489" t="str">
        <f>VLOOKUP($S6489,Taxonomic!A:D,2,FALSE)</f>
        <v>pomacentridae</v>
      </c>
      <c r="Y6489" t="str">
        <f>VLOOKUP(S6489,Taxonomic!A:D,3,FALSE)</f>
        <v>abudefduf</v>
      </c>
      <c r="Z6489" t="str">
        <f>VLOOKUP(S6489,Taxonomic!A:D,4,FALSE)</f>
        <v>saxatilis</v>
      </c>
    </row>
    <row r="6490" spans="1:26" x14ac:dyDescent="0.2">
      <c r="A6490" t="s">
        <v>30</v>
      </c>
      <c r="B6490" t="s">
        <v>215</v>
      </c>
      <c r="C6490" t="s">
        <v>435</v>
      </c>
      <c r="D6490">
        <v>2022</v>
      </c>
      <c r="E6490">
        <v>2</v>
      </c>
      <c r="F6490" s="8">
        <v>19</v>
      </c>
      <c r="G6490" t="s">
        <v>455</v>
      </c>
      <c r="H6490" t="s">
        <v>151</v>
      </c>
      <c r="I6490">
        <f>VLOOKUP(B6490,Information_sites!D:E,2,FALSE)</f>
        <v>-24.100999999999999</v>
      </c>
      <c r="J6490">
        <f>VLOOKUP(B6490,Information_sites!D:F,3,FALSE)</f>
        <v>-45.6997</v>
      </c>
      <c r="K6490">
        <v>3</v>
      </c>
      <c r="L6490">
        <f t="shared" si="5"/>
        <v>162</v>
      </c>
      <c r="M6490">
        <v>40</v>
      </c>
      <c r="N6490">
        <v>5.6</v>
      </c>
      <c r="O6490">
        <v>12</v>
      </c>
      <c r="P6490" s="5">
        <v>0.55833333333333302</v>
      </c>
      <c r="Q6490" s="5">
        <v>0.563194444444444</v>
      </c>
      <c r="R6490">
        <v>26</v>
      </c>
      <c r="S6490" t="s">
        <v>51</v>
      </c>
      <c r="T6490">
        <v>1</v>
      </c>
      <c r="U6490">
        <v>23</v>
      </c>
      <c r="X6490" t="str">
        <f>VLOOKUP($S6490,Taxonomic!A:D,2,FALSE)</f>
        <v>sparidae</v>
      </c>
      <c r="Y6490" t="str">
        <f>VLOOKUP(S6490,Taxonomic!A:D,3,FALSE)</f>
        <v>diplodus</v>
      </c>
      <c r="Z6490" t="str">
        <f>VLOOKUP(S6490,Taxonomic!A:D,4,FALSE)</f>
        <v>argenteus</v>
      </c>
    </row>
    <row r="6491" spans="1:26" x14ac:dyDescent="0.2">
      <c r="A6491" t="s">
        <v>30</v>
      </c>
      <c r="B6491" t="s">
        <v>215</v>
      </c>
      <c r="C6491" t="s">
        <v>435</v>
      </c>
      <c r="D6491">
        <v>2022</v>
      </c>
      <c r="E6491">
        <v>2</v>
      </c>
      <c r="F6491" s="8">
        <v>19</v>
      </c>
      <c r="G6491" t="s">
        <v>455</v>
      </c>
      <c r="H6491" t="s">
        <v>151</v>
      </c>
      <c r="I6491">
        <f>VLOOKUP(B6491,Information_sites!D:E,2,FALSE)</f>
        <v>-24.100999999999999</v>
      </c>
      <c r="J6491">
        <f>VLOOKUP(B6491,Information_sites!D:F,3,FALSE)</f>
        <v>-45.6997</v>
      </c>
      <c r="K6491">
        <v>3</v>
      </c>
      <c r="L6491">
        <f t="shared" si="5"/>
        <v>162</v>
      </c>
      <c r="M6491">
        <v>40</v>
      </c>
      <c r="N6491">
        <v>5.6</v>
      </c>
      <c r="O6491">
        <v>12</v>
      </c>
      <c r="P6491" s="5">
        <v>0.55833333333333302</v>
      </c>
      <c r="Q6491" s="5">
        <v>0.563194444444444</v>
      </c>
      <c r="R6491">
        <v>26</v>
      </c>
      <c r="S6491" t="s">
        <v>35</v>
      </c>
      <c r="T6491">
        <v>1</v>
      </c>
      <c r="U6491">
        <v>30</v>
      </c>
      <c r="X6491" t="str">
        <f>VLOOKUP($S6491,Taxonomic!A:D,2,FALSE)</f>
        <v>labridae</v>
      </c>
      <c r="Y6491" t="str">
        <f>VLOOKUP(S6491,Taxonomic!A:D,3,FALSE)</f>
        <v>bodianus</v>
      </c>
      <c r="Z6491" t="str">
        <f>VLOOKUP(S6491,Taxonomic!A:D,4,FALSE)</f>
        <v>rufus</v>
      </c>
    </row>
    <row r="6492" spans="1:26" x14ac:dyDescent="0.2">
      <c r="A6492" t="s">
        <v>30</v>
      </c>
      <c r="B6492" t="s">
        <v>215</v>
      </c>
      <c r="C6492" t="s">
        <v>435</v>
      </c>
      <c r="D6492">
        <v>2022</v>
      </c>
      <c r="E6492">
        <v>2</v>
      </c>
      <c r="F6492" s="8">
        <v>19</v>
      </c>
      <c r="G6492" t="s">
        <v>455</v>
      </c>
      <c r="H6492" t="s">
        <v>151</v>
      </c>
      <c r="I6492">
        <f>VLOOKUP(B6492,Information_sites!D:E,2,FALSE)</f>
        <v>-24.100999999999999</v>
      </c>
      <c r="J6492">
        <f>VLOOKUP(B6492,Information_sites!D:F,3,FALSE)</f>
        <v>-45.6997</v>
      </c>
      <c r="K6492">
        <v>3</v>
      </c>
      <c r="L6492">
        <f t="shared" si="5"/>
        <v>162</v>
      </c>
      <c r="M6492">
        <v>40</v>
      </c>
      <c r="N6492">
        <v>5.6</v>
      </c>
      <c r="O6492">
        <v>12</v>
      </c>
      <c r="P6492" s="5">
        <v>0.55833333333333302</v>
      </c>
      <c r="Q6492" s="5">
        <v>0.563194444444444</v>
      </c>
      <c r="R6492">
        <v>26</v>
      </c>
      <c r="S6492" t="s">
        <v>41</v>
      </c>
      <c r="T6492">
        <v>1</v>
      </c>
      <c r="U6492">
        <v>27</v>
      </c>
      <c r="X6492" t="str">
        <f>VLOOKUP($S6492,Taxonomic!A:D,2,FALSE)</f>
        <v>holocentridae</v>
      </c>
      <c r="Y6492" t="str">
        <f>VLOOKUP(S6492,Taxonomic!A:D,3,FALSE)</f>
        <v>holocentrus</v>
      </c>
      <c r="Z6492" t="str">
        <f>VLOOKUP(S6492,Taxonomic!A:D,4,FALSE)</f>
        <v>adscensionis</v>
      </c>
    </row>
    <row r="6493" spans="1:26" x14ac:dyDescent="0.2">
      <c r="A6493" t="s">
        <v>30</v>
      </c>
      <c r="B6493" t="s">
        <v>215</v>
      </c>
      <c r="C6493" t="s">
        <v>435</v>
      </c>
      <c r="D6493">
        <v>2022</v>
      </c>
      <c r="E6493">
        <v>2</v>
      </c>
      <c r="F6493" s="8">
        <v>19</v>
      </c>
      <c r="G6493" t="s">
        <v>455</v>
      </c>
      <c r="H6493" t="s">
        <v>151</v>
      </c>
      <c r="I6493">
        <f>VLOOKUP(B6493,Information_sites!D:E,2,FALSE)</f>
        <v>-24.100999999999999</v>
      </c>
      <c r="J6493">
        <f>VLOOKUP(B6493,Information_sites!D:F,3,FALSE)</f>
        <v>-45.6997</v>
      </c>
      <c r="K6493">
        <v>3</v>
      </c>
      <c r="L6493">
        <f t="shared" si="5"/>
        <v>162</v>
      </c>
      <c r="M6493">
        <v>40</v>
      </c>
      <c r="N6493">
        <v>5.6</v>
      </c>
      <c r="O6493">
        <v>12</v>
      </c>
      <c r="P6493" s="5">
        <v>0.55833333333333302</v>
      </c>
      <c r="Q6493" s="5">
        <v>0.563194444444444</v>
      </c>
      <c r="R6493">
        <v>26</v>
      </c>
      <c r="S6493" t="s">
        <v>41</v>
      </c>
      <c r="T6493">
        <v>1</v>
      </c>
      <c r="U6493">
        <v>30</v>
      </c>
      <c r="X6493" t="str">
        <f>VLOOKUP($S6493,Taxonomic!A:D,2,FALSE)</f>
        <v>holocentridae</v>
      </c>
      <c r="Y6493" t="str">
        <f>VLOOKUP(S6493,Taxonomic!A:D,3,FALSE)</f>
        <v>holocentrus</v>
      </c>
      <c r="Z6493" t="str">
        <f>VLOOKUP(S6493,Taxonomic!A:D,4,FALSE)</f>
        <v>adscensionis</v>
      </c>
    </row>
    <row r="6494" spans="1:26" x14ac:dyDescent="0.2">
      <c r="A6494" t="s">
        <v>30</v>
      </c>
      <c r="B6494" t="s">
        <v>215</v>
      </c>
      <c r="C6494" t="s">
        <v>435</v>
      </c>
      <c r="D6494">
        <v>2022</v>
      </c>
      <c r="E6494">
        <v>2</v>
      </c>
      <c r="F6494" s="8">
        <v>19</v>
      </c>
      <c r="G6494" t="s">
        <v>455</v>
      </c>
      <c r="H6494" t="s">
        <v>151</v>
      </c>
      <c r="I6494">
        <f>VLOOKUP(B6494,Information_sites!D:E,2,FALSE)</f>
        <v>-24.100999999999999</v>
      </c>
      <c r="J6494">
        <f>VLOOKUP(B6494,Information_sites!D:F,3,FALSE)</f>
        <v>-45.6997</v>
      </c>
      <c r="K6494">
        <v>3</v>
      </c>
      <c r="L6494">
        <f t="shared" si="5"/>
        <v>162</v>
      </c>
      <c r="M6494">
        <v>40</v>
      </c>
      <c r="N6494">
        <v>5.6</v>
      </c>
      <c r="O6494">
        <v>12</v>
      </c>
      <c r="P6494" s="5">
        <v>0.55833333333333302</v>
      </c>
      <c r="Q6494" s="5">
        <v>0.563194444444444</v>
      </c>
      <c r="R6494">
        <v>26</v>
      </c>
      <c r="S6494" t="s">
        <v>44</v>
      </c>
      <c r="T6494">
        <v>1</v>
      </c>
      <c r="U6494">
        <v>32</v>
      </c>
      <c r="X6494" t="str">
        <f>VLOOKUP($S6494,Taxonomic!A:D,2,FALSE)</f>
        <v>pomacanthidae</v>
      </c>
      <c r="Y6494" t="str">
        <f>VLOOKUP(S6494,Taxonomic!A:D,3,FALSE)</f>
        <v>pomacanthus</v>
      </c>
      <c r="Z6494" t="str">
        <f>VLOOKUP(S6494,Taxonomic!A:D,4,FALSE)</f>
        <v>paru</v>
      </c>
    </row>
    <row r="6495" spans="1:26" x14ac:dyDescent="0.2">
      <c r="A6495" t="s">
        <v>30</v>
      </c>
      <c r="B6495" t="s">
        <v>215</v>
      </c>
      <c r="C6495" t="s">
        <v>435</v>
      </c>
      <c r="D6495">
        <v>2022</v>
      </c>
      <c r="E6495">
        <v>2</v>
      </c>
      <c r="F6495" s="8">
        <v>19</v>
      </c>
      <c r="G6495" t="s">
        <v>455</v>
      </c>
      <c r="H6495" t="s">
        <v>151</v>
      </c>
      <c r="I6495">
        <f>VLOOKUP(B6495,Information_sites!D:E,2,FALSE)</f>
        <v>-24.100999999999999</v>
      </c>
      <c r="J6495">
        <f>VLOOKUP(B6495,Information_sites!D:F,3,FALSE)</f>
        <v>-45.6997</v>
      </c>
      <c r="K6495">
        <v>3</v>
      </c>
      <c r="L6495">
        <f t="shared" si="5"/>
        <v>162</v>
      </c>
      <c r="M6495">
        <v>40</v>
      </c>
      <c r="N6495">
        <v>5.6</v>
      </c>
      <c r="O6495">
        <v>12</v>
      </c>
      <c r="P6495" s="5">
        <v>0.55833333333333302</v>
      </c>
      <c r="Q6495" s="5">
        <v>0.563194444444444</v>
      </c>
      <c r="R6495">
        <v>26</v>
      </c>
      <c r="S6495" t="s">
        <v>50</v>
      </c>
      <c r="T6495">
        <v>1</v>
      </c>
      <c r="U6495">
        <v>28</v>
      </c>
      <c r="X6495" t="str">
        <f>VLOOKUP($S6495,Taxonomic!A:D,2,FALSE)</f>
        <v>haemulidae</v>
      </c>
      <c r="Y6495" t="str">
        <f>VLOOKUP(S6495,Taxonomic!A:D,3,FALSE)</f>
        <v>anisotremus</v>
      </c>
      <c r="Z6495" t="str">
        <f>VLOOKUP(S6495,Taxonomic!A:D,4,FALSE)</f>
        <v>virginicus</v>
      </c>
    </row>
    <row r="6496" spans="1:26" x14ac:dyDescent="0.2">
      <c r="A6496" t="s">
        <v>30</v>
      </c>
      <c r="B6496" t="s">
        <v>215</v>
      </c>
      <c r="C6496" t="s">
        <v>435</v>
      </c>
      <c r="D6496">
        <v>2022</v>
      </c>
      <c r="E6496">
        <v>2</v>
      </c>
      <c r="F6496" s="8">
        <v>19</v>
      </c>
      <c r="G6496" t="s">
        <v>455</v>
      </c>
      <c r="H6496" t="s">
        <v>151</v>
      </c>
      <c r="I6496">
        <f>VLOOKUP(B6496,Information_sites!D:E,2,FALSE)</f>
        <v>-24.100999999999999</v>
      </c>
      <c r="J6496">
        <f>VLOOKUP(B6496,Information_sites!D:F,3,FALSE)</f>
        <v>-45.6997</v>
      </c>
      <c r="K6496">
        <v>3</v>
      </c>
      <c r="L6496">
        <f t="shared" si="5"/>
        <v>162</v>
      </c>
      <c r="M6496">
        <v>40</v>
      </c>
      <c r="N6496">
        <v>5.6</v>
      </c>
      <c r="O6496">
        <v>12</v>
      </c>
      <c r="P6496" s="5">
        <v>0.55833333333333302</v>
      </c>
      <c r="Q6496" s="5">
        <v>0.563194444444444</v>
      </c>
      <c r="R6496">
        <v>26</v>
      </c>
      <c r="S6496" t="s">
        <v>46</v>
      </c>
      <c r="T6496">
        <v>1</v>
      </c>
      <c r="U6496">
        <v>5</v>
      </c>
      <c r="X6496" t="str">
        <f>VLOOKUP($S6496,Taxonomic!A:D,2,FALSE)</f>
        <v>pomacentridae</v>
      </c>
      <c r="Y6496" t="str">
        <f>VLOOKUP(S6496,Taxonomic!A:D,3,FALSE)</f>
        <v>stegastes</v>
      </c>
      <c r="Z6496" t="str">
        <f>VLOOKUP(S6496,Taxonomic!A:D,4,FALSE)</f>
        <v>fuscus</v>
      </c>
    </row>
    <row r="6497" spans="1:26" x14ac:dyDescent="0.2">
      <c r="A6497" t="s">
        <v>30</v>
      </c>
      <c r="B6497" t="s">
        <v>215</v>
      </c>
      <c r="C6497" t="s">
        <v>435</v>
      </c>
      <c r="D6497">
        <v>2022</v>
      </c>
      <c r="E6497">
        <v>2</v>
      </c>
      <c r="F6497" s="8">
        <v>19</v>
      </c>
      <c r="G6497" t="s">
        <v>455</v>
      </c>
      <c r="H6497" t="s">
        <v>151</v>
      </c>
      <c r="I6497">
        <f>VLOOKUP(B6497,Information_sites!D:E,2,FALSE)</f>
        <v>-24.100999999999999</v>
      </c>
      <c r="J6497">
        <f>VLOOKUP(B6497,Information_sites!D:F,3,FALSE)</f>
        <v>-45.6997</v>
      </c>
      <c r="K6497">
        <v>3</v>
      </c>
      <c r="L6497">
        <f t="shared" si="5"/>
        <v>162</v>
      </c>
      <c r="M6497">
        <v>40</v>
      </c>
      <c r="N6497">
        <v>5.6</v>
      </c>
      <c r="O6497">
        <v>12</v>
      </c>
      <c r="P6497" s="5">
        <v>0.55833333333333302</v>
      </c>
      <c r="Q6497" s="5">
        <v>0.563194444444444</v>
      </c>
      <c r="R6497">
        <v>26</v>
      </c>
      <c r="S6497" t="s">
        <v>46</v>
      </c>
      <c r="T6497">
        <v>2</v>
      </c>
      <c r="U6497">
        <v>13</v>
      </c>
      <c r="X6497" t="str">
        <f>VLOOKUP($S6497,Taxonomic!A:D,2,FALSE)</f>
        <v>pomacentridae</v>
      </c>
      <c r="Y6497" t="str">
        <f>VLOOKUP(S6497,Taxonomic!A:D,3,FALSE)</f>
        <v>stegastes</v>
      </c>
      <c r="Z6497" t="str">
        <f>VLOOKUP(S6497,Taxonomic!A:D,4,FALSE)</f>
        <v>fuscus</v>
      </c>
    </row>
    <row r="6498" spans="1:26" x14ac:dyDescent="0.2">
      <c r="A6498" t="s">
        <v>30</v>
      </c>
      <c r="B6498" t="s">
        <v>215</v>
      </c>
      <c r="C6498" t="s">
        <v>435</v>
      </c>
      <c r="D6498">
        <v>2022</v>
      </c>
      <c r="E6498">
        <v>2</v>
      </c>
      <c r="F6498" s="8">
        <v>19</v>
      </c>
      <c r="G6498" t="s">
        <v>455</v>
      </c>
      <c r="H6498" t="s">
        <v>151</v>
      </c>
      <c r="I6498">
        <f>VLOOKUP(B6498,Information_sites!D:E,2,FALSE)</f>
        <v>-24.100999999999999</v>
      </c>
      <c r="J6498">
        <f>VLOOKUP(B6498,Information_sites!D:F,3,FALSE)</f>
        <v>-45.6997</v>
      </c>
      <c r="K6498">
        <v>3</v>
      </c>
      <c r="L6498">
        <f t="shared" si="5"/>
        <v>162</v>
      </c>
      <c r="M6498">
        <v>40</v>
      </c>
      <c r="N6498">
        <v>5.6</v>
      </c>
      <c r="O6498">
        <v>12</v>
      </c>
      <c r="P6498" s="5">
        <v>0.55833333333333302</v>
      </c>
      <c r="Q6498" s="5">
        <v>0.563194444444444</v>
      </c>
      <c r="R6498">
        <v>26</v>
      </c>
      <c r="S6498" t="s">
        <v>46</v>
      </c>
      <c r="T6498">
        <v>12</v>
      </c>
      <c r="U6498">
        <v>15</v>
      </c>
      <c r="X6498" t="str">
        <f>VLOOKUP($S6498,Taxonomic!A:D,2,FALSE)</f>
        <v>pomacentridae</v>
      </c>
      <c r="Y6498" t="str">
        <f>VLOOKUP(S6498,Taxonomic!A:D,3,FALSE)</f>
        <v>stegastes</v>
      </c>
      <c r="Z6498" t="str">
        <f>VLOOKUP(S6498,Taxonomic!A:D,4,FALSE)</f>
        <v>fuscus</v>
      </c>
    </row>
    <row r="6499" spans="1:26" x14ac:dyDescent="0.2">
      <c r="A6499" t="s">
        <v>30</v>
      </c>
      <c r="B6499" t="s">
        <v>215</v>
      </c>
      <c r="C6499" t="s">
        <v>435</v>
      </c>
      <c r="D6499">
        <v>2022</v>
      </c>
      <c r="E6499">
        <v>2</v>
      </c>
      <c r="F6499" s="8">
        <v>19</v>
      </c>
      <c r="G6499" t="s">
        <v>455</v>
      </c>
      <c r="H6499" t="s">
        <v>151</v>
      </c>
      <c r="I6499">
        <f>VLOOKUP(B6499,Information_sites!D:E,2,FALSE)</f>
        <v>-24.100999999999999</v>
      </c>
      <c r="J6499">
        <f>VLOOKUP(B6499,Information_sites!D:F,3,FALSE)</f>
        <v>-45.6997</v>
      </c>
      <c r="K6499">
        <v>3</v>
      </c>
      <c r="L6499">
        <f t="shared" si="5"/>
        <v>162</v>
      </c>
      <c r="M6499">
        <v>40</v>
      </c>
      <c r="N6499">
        <v>5.6</v>
      </c>
      <c r="O6499">
        <v>12</v>
      </c>
      <c r="P6499" s="5">
        <v>0.55833333333333302</v>
      </c>
      <c r="Q6499" s="5">
        <v>0.563194444444444</v>
      </c>
      <c r="R6499">
        <v>26</v>
      </c>
      <c r="S6499" t="s">
        <v>104</v>
      </c>
      <c r="T6499">
        <v>1</v>
      </c>
      <c r="U6499">
        <v>28</v>
      </c>
      <c r="X6499" t="str">
        <f>VLOOKUP($S6499,Taxonomic!A:D,2,FALSE)</f>
        <v>synodontidae</v>
      </c>
      <c r="Y6499" t="str">
        <f>VLOOKUP(S6499,Taxonomic!A:D,3,FALSE)</f>
        <v>synodus</v>
      </c>
      <c r="Z6499" t="str">
        <f>VLOOKUP(S6499,Taxonomic!A:D,4,FALSE)</f>
        <v>synodus</v>
      </c>
    </row>
    <row r="6500" spans="1:26" x14ac:dyDescent="0.2">
      <c r="A6500" t="s">
        <v>30</v>
      </c>
      <c r="B6500" t="s">
        <v>215</v>
      </c>
      <c r="C6500" t="s">
        <v>435</v>
      </c>
      <c r="D6500">
        <v>2022</v>
      </c>
      <c r="E6500">
        <v>2</v>
      </c>
      <c r="F6500" s="8">
        <v>19</v>
      </c>
      <c r="G6500" t="s">
        <v>455</v>
      </c>
      <c r="H6500" t="s">
        <v>151</v>
      </c>
      <c r="I6500">
        <f>VLOOKUP(B6500,Information_sites!D:E,2,FALSE)</f>
        <v>-24.100999999999999</v>
      </c>
      <c r="J6500">
        <f>VLOOKUP(B6500,Information_sites!D:F,3,FALSE)</f>
        <v>-45.6997</v>
      </c>
      <c r="K6500">
        <v>3</v>
      </c>
      <c r="L6500">
        <f t="shared" si="5"/>
        <v>162</v>
      </c>
      <c r="M6500">
        <v>40</v>
      </c>
      <c r="N6500">
        <v>5.6</v>
      </c>
      <c r="O6500">
        <v>12</v>
      </c>
      <c r="P6500" s="5">
        <v>0.55833333333333302</v>
      </c>
      <c r="Q6500" s="5">
        <v>0.563194444444444</v>
      </c>
      <c r="R6500">
        <v>26</v>
      </c>
      <c r="S6500" t="s">
        <v>54</v>
      </c>
      <c r="T6500">
        <v>1</v>
      </c>
      <c r="U6500">
        <v>6</v>
      </c>
      <c r="X6500" t="str">
        <f>VLOOKUP($S6500,Taxonomic!A:D,2,FALSE)</f>
        <v>blenniidae</v>
      </c>
      <c r="Y6500" t="str">
        <f>VLOOKUP(S6500,Taxonomic!A:D,3,FALSE)</f>
        <v>parablennius</v>
      </c>
      <c r="Z6500" t="str">
        <f>VLOOKUP(S6500,Taxonomic!A:D,4,FALSE)</f>
        <v>marmoreus</v>
      </c>
    </row>
    <row r="6501" spans="1:26" x14ac:dyDescent="0.2">
      <c r="A6501" t="s">
        <v>30</v>
      </c>
      <c r="B6501" t="s">
        <v>215</v>
      </c>
      <c r="C6501" t="s">
        <v>435</v>
      </c>
      <c r="D6501">
        <v>2022</v>
      </c>
      <c r="E6501">
        <v>2</v>
      </c>
      <c r="F6501" s="8">
        <v>19</v>
      </c>
      <c r="G6501" t="s">
        <v>455</v>
      </c>
      <c r="H6501" t="s">
        <v>151</v>
      </c>
      <c r="I6501">
        <f>VLOOKUP(B6501,Information_sites!D:E,2,FALSE)</f>
        <v>-24.100999999999999</v>
      </c>
      <c r="J6501">
        <f>VLOOKUP(B6501,Information_sites!D:F,3,FALSE)</f>
        <v>-45.6997</v>
      </c>
      <c r="K6501">
        <v>3</v>
      </c>
      <c r="L6501">
        <f t="shared" si="5"/>
        <v>162</v>
      </c>
      <c r="M6501">
        <v>40</v>
      </c>
      <c r="N6501">
        <v>5.6</v>
      </c>
      <c r="O6501">
        <v>12</v>
      </c>
      <c r="P6501" s="5">
        <v>0.55833333333333302</v>
      </c>
      <c r="Q6501" s="5">
        <v>0.563194444444444</v>
      </c>
      <c r="R6501">
        <v>26</v>
      </c>
      <c r="S6501" t="s">
        <v>55</v>
      </c>
      <c r="T6501">
        <v>2</v>
      </c>
      <c r="U6501">
        <v>5</v>
      </c>
      <c r="X6501" t="str">
        <f>VLOOKUP($S6501,Taxonomic!A:D,2,FALSE)</f>
        <v>blenniidae</v>
      </c>
      <c r="Y6501" t="str">
        <f>VLOOKUP(S6501,Taxonomic!A:D,3,FALSE)</f>
        <v>parablennius</v>
      </c>
      <c r="Z6501" t="str">
        <f>VLOOKUP(S6501,Taxonomic!A:D,4,FALSE)</f>
        <v>pilicornis</v>
      </c>
    </row>
    <row r="6502" spans="1:26" x14ac:dyDescent="0.2">
      <c r="A6502" t="s">
        <v>30</v>
      </c>
      <c r="B6502" t="s">
        <v>215</v>
      </c>
      <c r="C6502" t="s">
        <v>435</v>
      </c>
      <c r="D6502">
        <v>2022</v>
      </c>
      <c r="E6502">
        <v>2</v>
      </c>
      <c r="F6502" s="8">
        <v>19</v>
      </c>
      <c r="G6502" t="s">
        <v>455</v>
      </c>
      <c r="H6502" t="s">
        <v>151</v>
      </c>
      <c r="I6502">
        <f>VLOOKUP(B6502,Information_sites!D:E,2,FALSE)</f>
        <v>-24.100999999999999</v>
      </c>
      <c r="J6502">
        <f>VLOOKUP(B6502,Information_sites!D:F,3,FALSE)</f>
        <v>-45.6997</v>
      </c>
      <c r="K6502">
        <v>3</v>
      </c>
      <c r="L6502">
        <f t="shared" si="5"/>
        <v>162</v>
      </c>
      <c r="M6502">
        <v>40</v>
      </c>
      <c r="N6502">
        <v>5.6</v>
      </c>
      <c r="O6502">
        <v>12</v>
      </c>
      <c r="P6502" s="5">
        <v>0.55833333333333302</v>
      </c>
      <c r="Q6502" s="5">
        <v>0.563194444444444</v>
      </c>
      <c r="R6502">
        <v>26</v>
      </c>
      <c r="S6502" t="s">
        <v>205</v>
      </c>
      <c r="T6502">
        <v>1</v>
      </c>
      <c r="U6502">
        <v>5</v>
      </c>
      <c r="X6502" t="str">
        <f>VLOOKUP($S6502,Taxonomic!A:D,2,FALSE)</f>
        <v>labrisomidae</v>
      </c>
      <c r="Y6502" t="str">
        <f>VLOOKUP(S6502,Taxonomic!A:D,3,FALSE)</f>
        <v>malacoctenus</v>
      </c>
      <c r="Z6502" t="str">
        <f>VLOOKUP(S6502,Taxonomic!A:D,4,FALSE)</f>
        <v>zaluari</v>
      </c>
    </row>
    <row r="6503" spans="1:26" x14ac:dyDescent="0.2">
      <c r="A6503" t="s">
        <v>30</v>
      </c>
      <c r="B6503" t="s">
        <v>215</v>
      </c>
      <c r="C6503" t="s">
        <v>435</v>
      </c>
      <c r="D6503">
        <v>2022</v>
      </c>
      <c r="E6503">
        <v>2</v>
      </c>
      <c r="F6503" s="8">
        <v>19</v>
      </c>
      <c r="G6503" t="s">
        <v>455</v>
      </c>
      <c r="H6503" t="s">
        <v>151</v>
      </c>
      <c r="I6503">
        <f>VLOOKUP(B6503,Information_sites!D:E,2,FALSE)</f>
        <v>-24.100999999999999</v>
      </c>
      <c r="J6503">
        <f>VLOOKUP(B6503,Information_sites!D:F,3,FALSE)</f>
        <v>-45.6997</v>
      </c>
      <c r="K6503">
        <v>4</v>
      </c>
      <c r="L6503">
        <f t="shared" si="5"/>
        <v>163</v>
      </c>
      <c r="M6503">
        <v>40</v>
      </c>
      <c r="N6503">
        <v>7.2</v>
      </c>
      <c r="O6503">
        <v>12</v>
      </c>
      <c r="P6503" s="5">
        <v>0.56388888888888899</v>
      </c>
      <c r="Q6503" s="5">
        <v>0.56874999999999998</v>
      </c>
      <c r="R6503">
        <v>26</v>
      </c>
      <c r="S6503" t="s">
        <v>39</v>
      </c>
      <c r="T6503">
        <v>15</v>
      </c>
      <c r="U6503">
        <v>15</v>
      </c>
      <c r="X6503" t="str">
        <f>VLOOKUP($S6503,Taxonomic!A:D,2,FALSE)</f>
        <v>haemulidae</v>
      </c>
      <c r="Y6503" t="str">
        <f>VLOOKUP(S6503,Taxonomic!A:D,3,FALSE)</f>
        <v>haemulon</v>
      </c>
      <c r="Z6503" t="str">
        <f>VLOOKUP(S6503,Taxonomic!A:D,4,FALSE)</f>
        <v>aurolineatum</v>
      </c>
    </row>
    <row r="6504" spans="1:26" x14ac:dyDescent="0.2">
      <c r="A6504" t="s">
        <v>30</v>
      </c>
      <c r="B6504" t="s">
        <v>215</v>
      </c>
      <c r="C6504" t="s">
        <v>435</v>
      </c>
      <c r="D6504">
        <v>2022</v>
      </c>
      <c r="E6504">
        <v>2</v>
      </c>
      <c r="F6504" s="8">
        <v>19</v>
      </c>
      <c r="G6504" t="s">
        <v>455</v>
      </c>
      <c r="H6504" t="s">
        <v>151</v>
      </c>
      <c r="I6504">
        <f>VLOOKUP(B6504,Information_sites!D:E,2,FALSE)</f>
        <v>-24.100999999999999</v>
      </c>
      <c r="J6504">
        <f>VLOOKUP(B6504,Information_sites!D:F,3,FALSE)</f>
        <v>-45.6997</v>
      </c>
      <c r="K6504">
        <v>4</v>
      </c>
      <c r="L6504">
        <f t="shared" si="5"/>
        <v>163</v>
      </c>
      <c r="M6504">
        <v>40</v>
      </c>
      <c r="N6504">
        <v>7.2</v>
      </c>
      <c r="O6504">
        <v>12</v>
      </c>
      <c r="P6504" s="5">
        <v>0.56388888888888899</v>
      </c>
      <c r="Q6504" s="5">
        <v>0.56874999999999998</v>
      </c>
      <c r="R6504">
        <v>26</v>
      </c>
      <c r="S6504" t="s">
        <v>39</v>
      </c>
      <c r="T6504">
        <v>9</v>
      </c>
      <c r="U6504">
        <v>20</v>
      </c>
      <c r="X6504" t="str">
        <f>VLOOKUP($S6504,Taxonomic!A:D,2,FALSE)</f>
        <v>haemulidae</v>
      </c>
      <c r="Y6504" t="str">
        <f>VLOOKUP(S6504,Taxonomic!A:D,3,FALSE)</f>
        <v>haemulon</v>
      </c>
      <c r="Z6504" t="str">
        <f>VLOOKUP(S6504,Taxonomic!A:D,4,FALSE)</f>
        <v>aurolineatum</v>
      </c>
    </row>
    <row r="6505" spans="1:26" x14ac:dyDescent="0.2">
      <c r="A6505" t="s">
        <v>30</v>
      </c>
      <c r="B6505" t="s">
        <v>215</v>
      </c>
      <c r="C6505" t="s">
        <v>435</v>
      </c>
      <c r="D6505">
        <v>2022</v>
      </c>
      <c r="E6505">
        <v>2</v>
      </c>
      <c r="F6505" s="8">
        <v>19</v>
      </c>
      <c r="G6505" t="s">
        <v>455</v>
      </c>
      <c r="H6505" t="s">
        <v>151</v>
      </c>
      <c r="I6505">
        <f>VLOOKUP(B6505,Information_sites!D:E,2,FALSE)</f>
        <v>-24.100999999999999</v>
      </c>
      <c r="J6505">
        <f>VLOOKUP(B6505,Information_sites!D:F,3,FALSE)</f>
        <v>-45.6997</v>
      </c>
      <c r="K6505">
        <v>4</v>
      </c>
      <c r="L6505">
        <f t="shared" si="5"/>
        <v>163</v>
      </c>
      <c r="M6505">
        <v>40</v>
      </c>
      <c r="N6505">
        <v>7.2</v>
      </c>
      <c r="O6505">
        <v>12</v>
      </c>
      <c r="P6505" s="5">
        <v>0.56388888888888899</v>
      </c>
      <c r="Q6505" s="5">
        <v>0.56874999999999998</v>
      </c>
      <c r="R6505">
        <v>26</v>
      </c>
      <c r="S6505" t="s">
        <v>41</v>
      </c>
      <c r="T6505">
        <v>1</v>
      </c>
      <c r="U6505">
        <v>33</v>
      </c>
      <c r="X6505" t="str">
        <f>VLOOKUP($S6505,Taxonomic!A:D,2,FALSE)</f>
        <v>holocentridae</v>
      </c>
      <c r="Y6505" t="str">
        <f>VLOOKUP(S6505,Taxonomic!A:D,3,FALSE)</f>
        <v>holocentrus</v>
      </c>
      <c r="Z6505" t="str">
        <f>VLOOKUP(S6505,Taxonomic!A:D,4,FALSE)</f>
        <v>adscensionis</v>
      </c>
    </row>
    <row r="6506" spans="1:26" x14ac:dyDescent="0.2">
      <c r="A6506" t="s">
        <v>30</v>
      </c>
      <c r="B6506" t="s">
        <v>215</v>
      </c>
      <c r="C6506" t="s">
        <v>435</v>
      </c>
      <c r="D6506">
        <v>2022</v>
      </c>
      <c r="E6506">
        <v>2</v>
      </c>
      <c r="F6506" s="8">
        <v>19</v>
      </c>
      <c r="G6506" t="s">
        <v>455</v>
      </c>
      <c r="H6506" t="s">
        <v>151</v>
      </c>
      <c r="I6506">
        <f>VLOOKUP(B6506,Information_sites!D:E,2,FALSE)</f>
        <v>-24.100999999999999</v>
      </c>
      <c r="J6506">
        <f>VLOOKUP(B6506,Information_sites!D:F,3,FALSE)</f>
        <v>-45.6997</v>
      </c>
      <c r="K6506">
        <v>4</v>
      </c>
      <c r="L6506">
        <f t="shared" si="5"/>
        <v>163</v>
      </c>
      <c r="M6506">
        <v>40</v>
      </c>
      <c r="N6506">
        <v>7.2</v>
      </c>
      <c r="O6506">
        <v>12</v>
      </c>
      <c r="P6506" s="5">
        <v>0.56388888888888899</v>
      </c>
      <c r="Q6506" s="5">
        <v>0.56874999999999998</v>
      </c>
      <c r="R6506">
        <v>26</v>
      </c>
      <c r="S6506" t="s">
        <v>33</v>
      </c>
      <c r="T6506">
        <v>8</v>
      </c>
      <c r="U6506">
        <v>10</v>
      </c>
      <c r="X6506" t="str">
        <f>VLOOKUP($S6506,Taxonomic!A:D,2,FALSE)</f>
        <v>pomacentridae</v>
      </c>
      <c r="Y6506" t="str">
        <f>VLOOKUP(S6506,Taxonomic!A:D,3,FALSE)</f>
        <v>abudefduf</v>
      </c>
      <c r="Z6506" t="str">
        <f>VLOOKUP(S6506,Taxonomic!A:D,4,FALSE)</f>
        <v>saxatilis</v>
      </c>
    </row>
    <row r="6507" spans="1:26" x14ac:dyDescent="0.2">
      <c r="A6507" t="s">
        <v>30</v>
      </c>
      <c r="B6507" t="s">
        <v>215</v>
      </c>
      <c r="C6507" t="s">
        <v>435</v>
      </c>
      <c r="D6507">
        <v>2022</v>
      </c>
      <c r="E6507">
        <v>2</v>
      </c>
      <c r="F6507" s="8">
        <v>19</v>
      </c>
      <c r="G6507" t="s">
        <v>455</v>
      </c>
      <c r="H6507" t="s">
        <v>151</v>
      </c>
      <c r="I6507">
        <f>VLOOKUP(B6507,Information_sites!D:E,2,FALSE)</f>
        <v>-24.100999999999999</v>
      </c>
      <c r="J6507">
        <f>VLOOKUP(B6507,Information_sites!D:F,3,FALSE)</f>
        <v>-45.6997</v>
      </c>
      <c r="K6507">
        <v>4</v>
      </c>
      <c r="L6507">
        <f t="shared" ref="L6507:L6570" si="6">159+K6507</f>
        <v>163</v>
      </c>
      <c r="M6507">
        <v>40</v>
      </c>
      <c r="N6507">
        <v>7.2</v>
      </c>
      <c r="O6507">
        <v>12</v>
      </c>
      <c r="P6507" s="5">
        <v>0.56388888888888899</v>
      </c>
      <c r="Q6507" s="5">
        <v>0.56874999999999998</v>
      </c>
      <c r="R6507">
        <v>26</v>
      </c>
      <c r="S6507" t="s">
        <v>33</v>
      </c>
      <c r="T6507">
        <v>5</v>
      </c>
      <c r="U6507">
        <v>15</v>
      </c>
      <c r="X6507" t="str">
        <f>VLOOKUP($S6507,Taxonomic!A:D,2,FALSE)</f>
        <v>pomacentridae</v>
      </c>
      <c r="Y6507" t="str">
        <f>VLOOKUP(S6507,Taxonomic!A:D,3,FALSE)</f>
        <v>abudefduf</v>
      </c>
      <c r="Z6507" t="str">
        <f>VLOOKUP(S6507,Taxonomic!A:D,4,FALSE)</f>
        <v>saxatilis</v>
      </c>
    </row>
    <row r="6508" spans="1:26" x14ac:dyDescent="0.2">
      <c r="A6508" t="s">
        <v>30</v>
      </c>
      <c r="B6508" t="s">
        <v>215</v>
      </c>
      <c r="C6508" t="s">
        <v>435</v>
      </c>
      <c r="D6508">
        <v>2022</v>
      </c>
      <c r="E6508">
        <v>2</v>
      </c>
      <c r="F6508" s="8">
        <v>19</v>
      </c>
      <c r="G6508" t="s">
        <v>455</v>
      </c>
      <c r="H6508" t="s">
        <v>151</v>
      </c>
      <c r="I6508">
        <f>VLOOKUP(B6508,Information_sites!D:E,2,FALSE)</f>
        <v>-24.100999999999999</v>
      </c>
      <c r="J6508">
        <f>VLOOKUP(B6508,Information_sites!D:F,3,FALSE)</f>
        <v>-45.6997</v>
      </c>
      <c r="K6508">
        <v>4</v>
      </c>
      <c r="L6508">
        <f t="shared" si="6"/>
        <v>163</v>
      </c>
      <c r="M6508">
        <v>40</v>
      </c>
      <c r="N6508">
        <v>7.2</v>
      </c>
      <c r="O6508">
        <v>12</v>
      </c>
      <c r="P6508" s="5">
        <v>0.56388888888888899</v>
      </c>
      <c r="Q6508" s="5">
        <v>0.56874999999999998</v>
      </c>
      <c r="R6508">
        <v>26</v>
      </c>
      <c r="S6508" t="s">
        <v>44</v>
      </c>
      <c r="T6508">
        <v>1</v>
      </c>
      <c r="U6508">
        <v>17</v>
      </c>
      <c r="X6508" t="str">
        <f>VLOOKUP($S6508,Taxonomic!A:D,2,FALSE)</f>
        <v>pomacanthidae</v>
      </c>
      <c r="Y6508" t="str">
        <f>VLOOKUP(S6508,Taxonomic!A:D,3,FALSE)</f>
        <v>pomacanthus</v>
      </c>
      <c r="Z6508" t="str">
        <f>VLOOKUP(S6508,Taxonomic!A:D,4,FALSE)</f>
        <v>paru</v>
      </c>
    </row>
    <row r="6509" spans="1:26" x14ac:dyDescent="0.2">
      <c r="A6509" t="s">
        <v>30</v>
      </c>
      <c r="B6509" t="s">
        <v>215</v>
      </c>
      <c r="C6509" t="s">
        <v>435</v>
      </c>
      <c r="D6509">
        <v>2022</v>
      </c>
      <c r="E6509">
        <v>2</v>
      </c>
      <c r="F6509" s="8">
        <v>19</v>
      </c>
      <c r="G6509" t="s">
        <v>455</v>
      </c>
      <c r="H6509" t="s">
        <v>151</v>
      </c>
      <c r="I6509">
        <f>VLOOKUP(B6509,Information_sites!D:E,2,FALSE)</f>
        <v>-24.100999999999999</v>
      </c>
      <c r="J6509">
        <f>VLOOKUP(B6509,Information_sites!D:F,3,FALSE)</f>
        <v>-45.6997</v>
      </c>
      <c r="K6509">
        <v>4</v>
      </c>
      <c r="L6509">
        <f t="shared" si="6"/>
        <v>163</v>
      </c>
      <c r="M6509">
        <v>40</v>
      </c>
      <c r="N6509">
        <v>7.2</v>
      </c>
      <c r="O6509">
        <v>12</v>
      </c>
      <c r="P6509" s="5">
        <v>0.56388888888888899</v>
      </c>
      <c r="Q6509" s="5">
        <v>0.56874999999999998</v>
      </c>
      <c r="R6509">
        <v>26</v>
      </c>
      <c r="S6509" t="s">
        <v>44</v>
      </c>
      <c r="T6509">
        <v>1</v>
      </c>
      <c r="U6509">
        <v>23</v>
      </c>
      <c r="X6509" t="str">
        <f>VLOOKUP($S6509,Taxonomic!A:D,2,FALSE)</f>
        <v>pomacanthidae</v>
      </c>
      <c r="Y6509" t="str">
        <f>VLOOKUP(S6509,Taxonomic!A:D,3,FALSE)</f>
        <v>pomacanthus</v>
      </c>
      <c r="Z6509" t="str">
        <f>VLOOKUP(S6509,Taxonomic!A:D,4,FALSE)</f>
        <v>paru</v>
      </c>
    </row>
    <row r="6510" spans="1:26" x14ac:dyDescent="0.2">
      <c r="A6510" t="s">
        <v>30</v>
      </c>
      <c r="B6510" t="s">
        <v>215</v>
      </c>
      <c r="C6510" t="s">
        <v>435</v>
      </c>
      <c r="D6510">
        <v>2022</v>
      </c>
      <c r="E6510">
        <v>2</v>
      </c>
      <c r="F6510" s="8">
        <v>19</v>
      </c>
      <c r="G6510" t="s">
        <v>455</v>
      </c>
      <c r="H6510" t="s">
        <v>151</v>
      </c>
      <c r="I6510">
        <f>VLOOKUP(B6510,Information_sites!D:E,2,FALSE)</f>
        <v>-24.100999999999999</v>
      </c>
      <c r="J6510">
        <f>VLOOKUP(B6510,Information_sites!D:F,3,FALSE)</f>
        <v>-45.6997</v>
      </c>
      <c r="K6510">
        <v>4</v>
      </c>
      <c r="L6510">
        <f t="shared" si="6"/>
        <v>163</v>
      </c>
      <c r="M6510">
        <v>40</v>
      </c>
      <c r="N6510">
        <v>7.2</v>
      </c>
      <c r="O6510">
        <v>12</v>
      </c>
      <c r="P6510" s="5">
        <v>0.56388888888888899</v>
      </c>
      <c r="Q6510" s="5">
        <v>0.56874999999999998</v>
      </c>
      <c r="R6510">
        <v>26</v>
      </c>
      <c r="S6510" t="s">
        <v>44</v>
      </c>
      <c r="T6510">
        <v>1</v>
      </c>
      <c r="U6510">
        <v>35</v>
      </c>
      <c r="X6510" t="str">
        <f>VLOOKUP($S6510,Taxonomic!A:D,2,FALSE)</f>
        <v>pomacanthidae</v>
      </c>
      <c r="Y6510" t="str">
        <f>VLOOKUP(S6510,Taxonomic!A:D,3,FALSE)</f>
        <v>pomacanthus</v>
      </c>
      <c r="Z6510" t="str">
        <f>VLOOKUP(S6510,Taxonomic!A:D,4,FALSE)</f>
        <v>paru</v>
      </c>
    </row>
    <row r="6511" spans="1:26" x14ac:dyDescent="0.2">
      <c r="A6511" t="s">
        <v>30</v>
      </c>
      <c r="B6511" t="s">
        <v>215</v>
      </c>
      <c r="C6511" t="s">
        <v>435</v>
      </c>
      <c r="D6511">
        <v>2022</v>
      </c>
      <c r="E6511">
        <v>2</v>
      </c>
      <c r="F6511" s="8">
        <v>19</v>
      </c>
      <c r="G6511" t="s">
        <v>455</v>
      </c>
      <c r="H6511" t="s">
        <v>151</v>
      </c>
      <c r="I6511">
        <f>VLOOKUP(B6511,Information_sites!D:E,2,FALSE)</f>
        <v>-24.100999999999999</v>
      </c>
      <c r="J6511">
        <f>VLOOKUP(B6511,Information_sites!D:F,3,FALSE)</f>
        <v>-45.6997</v>
      </c>
      <c r="K6511">
        <v>4</v>
      </c>
      <c r="L6511">
        <f t="shared" si="6"/>
        <v>163</v>
      </c>
      <c r="M6511">
        <v>40</v>
      </c>
      <c r="N6511">
        <v>7.2</v>
      </c>
      <c r="O6511">
        <v>12</v>
      </c>
      <c r="P6511" s="5">
        <v>0.56388888888888899</v>
      </c>
      <c r="Q6511" s="5">
        <v>0.56874999999999998</v>
      </c>
      <c r="R6511">
        <v>26</v>
      </c>
      <c r="S6511" t="s">
        <v>437</v>
      </c>
      <c r="T6511">
        <v>4</v>
      </c>
      <c r="U6511">
        <v>20</v>
      </c>
      <c r="X6511" t="str">
        <f>VLOOKUP($S6511,Taxonomic!A:D,2,FALSE)</f>
        <v>haemulidae</v>
      </c>
      <c r="Y6511" t="str">
        <f>VLOOKUP(S6511,Taxonomic!A:D,3,FALSE)</f>
        <v>haemulon</v>
      </c>
      <c r="Z6511" t="str">
        <f>VLOOKUP(S6511,Taxonomic!A:D,4,FALSE)</f>
        <v>atlanticus</v>
      </c>
    </row>
    <row r="6512" spans="1:26" x14ac:dyDescent="0.2">
      <c r="A6512" t="s">
        <v>30</v>
      </c>
      <c r="B6512" t="s">
        <v>215</v>
      </c>
      <c r="C6512" t="s">
        <v>435</v>
      </c>
      <c r="D6512">
        <v>2022</v>
      </c>
      <c r="E6512">
        <v>2</v>
      </c>
      <c r="F6512" s="8">
        <v>19</v>
      </c>
      <c r="G6512" t="s">
        <v>455</v>
      </c>
      <c r="H6512" t="s">
        <v>151</v>
      </c>
      <c r="I6512">
        <f>VLOOKUP(B6512,Information_sites!D:E,2,FALSE)</f>
        <v>-24.100999999999999</v>
      </c>
      <c r="J6512">
        <f>VLOOKUP(B6512,Information_sites!D:F,3,FALSE)</f>
        <v>-45.6997</v>
      </c>
      <c r="K6512">
        <v>4</v>
      </c>
      <c r="L6512">
        <f t="shared" si="6"/>
        <v>163</v>
      </c>
      <c r="M6512">
        <v>40</v>
      </c>
      <c r="N6512">
        <v>7.2</v>
      </c>
      <c r="O6512">
        <v>12</v>
      </c>
      <c r="P6512" s="5">
        <v>0.56388888888888899</v>
      </c>
      <c r="Q6512" s="5">
        <v>0.56874999999999998</v>
      </c>
      <c r="R6512">
        <v>26</v>
      </c>
      <c r="S6512" t="s">
        <v>51</v>
      </c>
      <c r="T6512">
        <v>1</v>
      </c>
      <c r="U6512">
        <v>22</v>
      </c>
      <c r="X6512" t="str">
        <f>VLOOKUP($S6512,Taxonomic!A:D,2,FALSE)</f>
        <v>sparidae</v>
      </c>
      <c r="Y6512" t="str">
        <f>VLOOKUP(S6512,Taxonomic!A:D,3,FALSE)</f>
        <v>diplodus</v>
      </c>
      <c r="Z6512" t="str">
        <f>VLOOKUP(S6512,Taxonomic!A:D,4,FALSE)</f>
        <v>argenteus</v>
      </c>
    </row>
    <row r="6513" spans="1:26" x14ac:dyDescent="0.2">
      <c r="A6513" t="s">
        <v>30</v>
      </c>
      <c r="B6513" t="s">
        <v>215</v>
      </c>
      <c r="C6513" t="s">
        <v>435</v>
      </c>
      <c r="D6513">
        <v>2022</v>
      </c>
      <c r="E6513">
        <v>2</v>
      </c>
      <c r="F6513" s="8">
        <v>19</v>
      </c>
      <c r="G6513" t="s">
        <v>455</v>
      </c>
      <c r="H6513" t="s">
        <v>151</v>
      </c>
      <c r="I6513">
        <f>VLOOKUP(B6513,Information_sites!D:E,2,FALSE)</f>
        <v>-24.100999999999999</v>
      </c>
      <c r="J6513">
        <f>VLOOKUP(B6513,Information_sites!D:F,3,FALSE)</f>
        <v>-45.6997</v>
      </c>
      <c r="K6513">
        <v>4</v>
      </c>
      <c r="L6513">
        <f t="shared" si="6"/>
        <v>163</v>
      </c>
      <c r="M6513">
        <v>40</v>
      </c>
      <c r="N6513">
        <v>7.2</v>
      </c>
      <c r="O6513">
        <v>12</v>
      </c>
      <c r="P6513" s="5">
        <v>0.56388888888888899</v>
      </c>
      <c r="Q6513" s="5">
        <v>0.56874999999999998</v>
      </c>
      <c r="R6513">
        <v>26</v>
      </c>
      <c r="S6513" t="s">
        <v>51</v>
      </c>
      <c r="T6513">
        <v>1</v>
      </c>
      <c r="U6513">
        <v>25</v>
      </c>
      <c r="X6513" t="str">
        <f>VLOOKUP($S6513,Taxonomic!A:D,2,FALSE)</f>
        <v>sparidae</v>
      </c>
      <c r="Y6513" t="str">
        <f>VLOOKUP(S6513,Taxonomic!A:D,3,FALSE)</f>
        <v>diplodus</v>
      </c>
      <c r="Z6513" t="str">
        <f>VLOOKUP(S6513,Taxonomic!A:D,4,FALSE)</f>
        <v>argenteus</v>
      </c>
    </row>
    <row r="6514" spans="1:26" x14ac:dyDescent="0.2">
      <c r="A6514" t="s">
        <v>30</v>
      </c>
      <c r="B6514" t="s">
        <v>215</v>
      </c>
      <c r="C6514" t="s">
        <v>435</v>
      </c>
      <c r="D6514">
        <v>2022</v>
      </c>
      <c r="E6514">
        <v>2</v>
      </c>
      <c r="F6514" s="8">
        <v>19</v>
      </c>
      <c r="G6514" t="s">
        <v>455</v>
      </c>
      <c r="H6514" t="s">
        <v>151</v>
      </c>
      <c r="I6514">
        <f>VLOOKUP(B6514,Information_sites!D:E,2,FALSE)</f>
        <v>-24.100999999999999</v>
      </c>
      <c r="J6514">
        <f>VLOOKUP(B6514,Information_sites!D:F,3,FALSE)</f>
        <v>-45.6997</v>
      </c>
      <c r="K6514">
        <v>4</v>
      </c>
      <c r="L6514">
        <f t="shared" si="6"/>
        <v>163</v>
      </c>
      <c r="M6514">
        <v>40</v>
      </c>
      <c r="N6514">
        <v>7.2</v>
      </c>
      <c r="O6514">
        <v>12</v>
      </c>
      <c r="P6514" s="5">
        <v>0.56388888888888899</v>
      </c>
      <c r="Q6514" s="5">
        <v>0.56874999999999998</v>
      </c>
      <c r="R6514">
        <v>26</v>
      </c>
      <c r="S6514" t="s">
        <v>75</v>
      </c>
      <c r="T6514">
        <v>1</v>
      </c>
      <c r="U6514">
        <v>22</v>
      </c>
      <c r="X6514" t="str">
        <f>VLOOKUP($S6514,Taxonomic!A:D,2,FALSE)</f>
        <v>labridae</v>
      </c>
      <c r="Y6514" t="str">
        <f>VLOOKUP(S6514,Taxonomic!A:D,3,FALSE)</f>
        <v>halichoeres</v>
      </c>
      <c r="Z6514" t="str">
        <f>VLOOKUP(S6514,Taxonomic!A:D,4,FALSE)</f>
        <v>brasiliensis</v>
      </c>
    </row>
    <row r="6515" spans="1:26" x14ac:dyDescent="0.2">
      <c r="A6515" t="s">
        <v>30</v>
      </c>
      <c r="B6515" t="s">
        <v>215</v>
      </c>
      <c r="C6515" t="s">
        <v>435</v>
      </c>
      <c r="D6515">
        <v>2022</v>
      </c>
      <c r="E6515">
        <v>2</v>
      </c>
      <c r="F6515" s="8">
        <v>19</v>
      </c>
      <c r="G6515" t="s">
        <v>455</v>
      </c>
      <c r="H6515" t="s">
        <v>151</v>
      </c>
      <c r="I6515">
        <f>VLOOKUP(B6515,Information_sites!D:E,2,FALSE)</f>
        <v>-24.100999999999999</v>
      </c>
      <c r="J6515">
        <f>VLOOKUP(B6515,Information_sites!D:F,3,FALSE)</f>
        <v>-45.6997</v>
      </c>
      <c r="K6515">
        <v>4</v>
      </c>
      <c r="L6515">
        <f t="shared" si="6"/>
        <v>163</v>
      </c>
      <c r="M6515">
        <v>40</v>
      </c>
      <c r="N6515">
        <v>7.2</v>
      </c>
      <c r="O6515">
        <v>12</v>
      </c>
      <c r="P6515" s="5">
        <v>0.56388888888888899</v>
      </c>
      <c r="Q6515" s="5">
        <v>0.56874999999999998</v>
      </c>
      <c r="R6515">
        <v>26</v>
      </c>
      <c r="S6515" t="s">
        <v>46</v>
      </c>
      <c r="T6515">
        <v>2</v>
      </c>
      <c r="U6515">
        <v>10</v>
      </c>
      <c r="X6515" t="str">
        <f>VLOOKUP($S6515,Taxonomic!A:D,2,FALSE)</f>
        <v>pomacentridae</v>
      </c>
      <c r="Y6515" t="str">
        <f>VLOOKUP(S6515,Taxonomic!A:D,3,FALSE)</f>
        <v>stegastes</v>
      </c>
      <c r="Z6515" t="str">
        <f>VLOOKUP(S6515,Taxonomic!A:D,4,FALSE)</f>
        <v>fuscus</v>
      </c>
    </row>
    <row r="6516" spans="1:26" x14ac:dyDescent="0.2">
      <c r="A6516" t="s">
        <v>30</v>
      </c>
      <c r="B6516" t="s">
        <v>215</v>
      </c>
      <c r="C6516" t="s">
        <v>435</v>
      </c>
      <c r="D6516">
        <v>2022</v>
      </c>
      <c r="E6516">
        <v>2</v>
      </c>
      <c r="F6516" s="8">
        <v>19</v>
      </c>
      <c r="G6516" t="s">
        <v>455</v>
      </c>
      <c r="H6516" t="s">
        <v>151</v>
      </c>
      <c r="I6516">
        <f>VLOOKUP(B6516,Information_sites!D:E,2,FALSE)</f>
        <v>-24.100999999999999</v>
      </c>
      <c r="J6516">
        <f>VLOOKUP(B6516,Information_sites!D:F,3,FALSE)</f>
        <v>-45.6997</v>
      </c>
      <c r="K6516">
        <v>4</v>
      </c>
      <c r="L6516">
        <f t="shared" si="6"/>
        <v>163</v>
      </c>
      <c r="M6516">
        <v>40</v>
      </c>
      <c r="N6516">
        <v>7.2</v>
      </c>
      <c r="O6516">
        <v>12</v>
      </c>
      <c r="P6516" s="5">
        <v>0.56388888888888899</v>
      </c>
      <c r="Q6516" s="5">
        <v>0.56874999999999998</v>
      </c>
      <c r="R6516">
        <v>26</v>
      </c>
      <c r="S6516" t="s">
        <v>46</v>
      </c>
      <c r="T6516">
        <v>6</v>
      </c>
      <c r="U6516">
        <v>13</v>
      </c>
      <c r="X6516" t="str">
        <f>VLOOKUP($S6516,Taxonomic!A:D,2,FALSE)</f>
        <v>pomacentridae</v>
      </c>
      <c r="Y6516" t="str">
        <f>VLOOKUP(S6516,Taxonomic!A:D,3,FALSE)</f>
        <v>stegastes</v>
      </c>
      <c r="Z6516" t="str">
        <f>VLOOKUP(S6516,Taxonomic!A:D,4,FALSE)</f>
        <v>fuscus</v>
      </c>
    </row>
    <row r="6517" spans="1:26" x14ac:dyDescent="0.2">
      <c r="A6517" t="s">
        <v>30</v>
      </c>
      <c r="B6517" t="s">
        <v>215</v>
      </c>
      <c r="C6517" t="s">
        <v>435</v>
      </c>
      <c r="D6517">
        <v>2022</v>
      </c>
      <c r="E6517">
        <v>2</v>
      </c>
      <c r="F6517" s="8">
        <v>19</v>
      </c>
      <c r="G6517" t="s">
        <v>455</v>
      </c>
      <c r="H6517" t="s">
        <v>151</v>
      </c>
      <c r="I6517">
        <f>VLOOKUP(B6517,Information_sites!D:E,2,FALSE)</f>
        <v>-24.100999999999999</v>
      </c>
      <c r="J6517">
        <f>VLOOKUP(B6517,Information_sites!D:F,3,FALSE)</f>
        <v>-45.6997</v>
      </c>
      <c r="K6517">
        <v>4</v>
      </c>
      <c r="L6517">
        <f t="shared" si="6"/>
        <v>163</v>
      </c>
      <c r="M6517">
        <v>40</v>
      </c>
      <c r="N6517">
        <v>7.2</v>
      </c>
      <c r="O6517">
        <v>12</v>
      </c>
      <c r="P6517" s="5">
        <v>0.56388888888888899</v>
      </c>
      <c r="Q6517" s="5">
        <v>0.56874999999999998</v>
      </c>
      <c r="R6517">
        <v>26</v>
      </c>
      <c r="S6517" t="s">
        <v>46</v>
      </c>
      <c r="T6517">
        <v>3</v>
      </c>
      <c r="U6517">
        <v>15</v>
      </c>
      <c r="X6517" t="str">
        <f>VLOOKUP($S6517,Taxonomic!A:D,2,FALSE)</f>
        <v>pomacentridae</v>
      </c>
      <c r="Y6517" t="str">
        <f>VLOOKUP(S6517,Taxonomic!A:D,3,FALSE)</f>
        <v>stegastes</v>
      </c>
      <c r="Z6517" t="str">
        <f>VLOOKUP(S6517,Taxonomic!A:D,4,FALSE)</f>
        <v>fuscus</v>
      </c>
    </row>
    <row r="6518" spans="1:26" x14ac:dyDescent="0.2">
      <c r="A6518" t="s">
        <v>30</v>
      </c>
      <c r="B6518" t="s">
        <v>215</v>
      </c>
      <c r="C6518" t="s">
        <v>435</v>
      </c>
      <c r="D6518">
        <v>2022</v>
      </c>
      <c r="E6518">
        <v>2</v>
      </c>
      <c r="F6518" s="8">
        <v>19</v>
      </c>
      <c r="G6518" t="s">
        <v>455</v>
      </c>
      <c r="H6518" t="s">
        <v>151</v>
      </c>
      <c r="I6518">
        <f>VLOOKUP(B6518,Information_sites!D:E,2,FALSE)</f>
        <v>-24.100999999999999</v>
      </c>
      <c r="J6518">
        <f>VLOOKUP(B6518,Information_sites!D:F,3,FALSE)</f>
        <v>-45.6997</v>
      </c>
      <c r="K6518">
        <v>4</v>
      </c>
      <c r="L6518">
        <f t="shared" si="6"/>
        <v>163</v>
      </c>
      <c r="M6518">
        <v>40</v>
      </c>
      <c r="N6518">
        <v>7.2</v>
      </c>
      <c r="O6518">
        <v>12</v>
      </c>
      <c r="P6518" s="5">
        <v>0.56388888888888899</v>
      </c>
      <c r="Q6518" s="5">
        <v>0.56874999999999998</v>
      </c>
      <c r="R6518">
        <v>26</v>
      </c>
      <c r="S6518" t="s">
        <v>34</v>
      </c>
      <c r="T6518">
        <v>1</v>
      </c>
      <c r="U6518">
        <v>23</v>
      </c>
      <c r="X6518" t="str">
        <f>VLOOKUP($S6518,Taxonomic!A:D,2,FALSE)</f>
        <v>labridae</v>
      </c>
      <c r="Y6518" t="str">
        <f>VLOOKUP(S6518,Taxonomic!A:D,3,FALSE)</f>
        <v>bodianus</v>
      </c>
      <c r="Z6518" t="str">
        <f>VLOOKUP(S6518,Taxonomic!A:D,4,FALSE)</f>
        <v>pulchellus</v>
      </c>
    </row>
    <row r="6519" spans="1:26" x14ac:dyDescent="0.2">
      <c r="A6519" t="s">
        <v>30</v>
      </c>
      <c r="B6519" t="s">
        <v>215</v>
      </c>
      <c r="C6519" t="s">
        <v>435</v>
      </c>
      <c r="D6519">
        <v>2022</v>
      </c>
      <c r="E6519">
        <v>2</v>
      </c>
      <c r="F6519" s="8">
        <v>19</v>
      </c>
      <c r="G6519" t="s">
        <v>455</v>
      </c>
      <c r="H6519" t="s">
        <v>151</v>
      </c>
      <c r="I6519">
        <f>VLOOKUP(B6519,Information_sites!D:E,2,FALSE)</f>
        <v>-24.100999999999999</v>
      </c>
      <c r="J6519">
        <f>VLOOKUP(B6519,Information_sites!D:F,3,FALSE)</f>
        <v>-45.6997</v>
      </c>
      <c r="K6519">
        <v>4</v>
      </c>
      <c r="L6519">
        <f t="shared" si="6"/>
        <v>163</v>
      </c>
      <c r="M6519">
        <v>40</v>
      </c>
      <c r="N6519">
        <v>7.2</v>
      </c>
      <c r="O6519">
        <v>12</v>
      </c>
      <c r="P6519" s="5">
        <v>0.56388888888888899</v>
      </c>
      <c r="Q6519" s="5">
        <v>0.56874999999999998</v>
      </c>
      <c r="R6519">
        <v>26</v>
      </c>
      <c r="S6519" t="s">
        <v>40</v>
      </c>
      <c r="T6519">
        <v>1</v>
      </c>
      <c r="U6519">
        <v>10</v>
      </c>
      <c r="X6519" t="str">
        <f>VLOOKUP($S6519,Taxonomic!A:D,2,FALSE)</f>
        <v>labridae</v>
      </c>
      <c r="Y6519" t="str">
        <f>VLOOKUP(S6519,Taxonomic!A:D,3,FALSE)</f>
        <v>halichoeres</v>
      </c>
      <c r="Z6519" t="str">
        <f>VLOOKUP(S6519,Taxonomic!A:D,4,FALSE)</f>
        <v>poeyi</v>
      </c>
    </row>
    <row r="6520" spans="1:26" x14ac:dyDescent="0.2">
      <c r="A6520" t="s">
        <v>30</v>
      </c>
      <c r="B6520" t="s">
        <v>215</v>
      </c>
      <c r="C6520" t="s">
        <v>435</v>
      </c>
      <c r="D6520">
        <v>2022</v>
      </c>
      <c r="E6520">
        <v>2</v>
      </c>
      <c r="F6520" s="8">
        <v>19</v>
      </c>
      <c r="G6520" t="s">
        <v>455</v>
      </c>
      <c r="H6520" t="s">
        <v>151</v>
      </c>
      <c r="I6520">
        <f>VLOOKUP(B6520,Information_sites!D:E,2,FALSE)</f>
        <v>-24.100999999999999</v>
      </c>
      <c r="J6520">
        <f>VLOOKUP(B6520,Information_sites!D:F,3,FALSE)</f>
        <v>-45.6997</v>
      </c>
      <c r="K6520">
        <v>4</v>
      </c>
      <c r="L6520">
        <f t="shared" si="6"/>
        <v>163</v>
      </c>
      <c r="M6520">
        <v>40</v>
      </c>
      <c r="N6520">
        <v>7.2</v>
      </c>
      <c r="O6520">
        <v>12</v>
      </c>
      <c r="P6520" s="5">
        <v>0.56388888888888899</v>
      </c>
      <c r="Q6520" s="5">
        <v>0.56874999999999998</v>
      </c>
      <c r="R6520">
        <v>26</v>
      </c>
      <c r="S6520" t="s">
        <v>53</v>
      </c>
      <c r="T6520">
        <v>1</v>
      </c>
      <c r="U6520">
        <v>13</v>
      </c>
      <c r="X6520" t="str">
        <f>VLOOKUP($S6520,Taxonomic!A:D,2,FALSE)</f>
        <v>labrisomidae</v>
      </c>
      <c r="Y6520" t="str">
        <f>VLOOKUP(S6520,Taxonomic!A:D,3,FALSE)</f>
        <v>labrisomus</v>
      </c>
      <c r="Z6520" t="str">
        <f>VLOOKUP(S6520,Taxonomic!A:D,4,FALSE)</f>
        <v>nuchipinnis</v>
      </c>
    </row>
    <row r="6521" spans="1:26" x14ac:dyDescent="0.2">
      <c r="A6521" t="s">
        <v>30</v>
      </c>
      <c r="B6521" t="s">
        <v>215</v>
      </c>
      <c r="C6521" t="s">
        <v>435</v>
      </c>
      <c r="D6521">
        <v>2022</v>
      </c>
      <c r="E6521">
        <v>2</v>
      </c>
      <c r="F6521" s="8">
        <v>19</v>
      </c>
      <c r="G6521" t="s">
        <v>455</v>
      </c>
      <c r="H6521" t="s">
        <v>151</v>
      </c>
      <c r="I6521">
        <f>VLOOKUP(B6521,Information_sites!D:E,2,FALSE)</f>
        <v>-24.100999999999999</v>
      </c>
      <c r="J6521">
        <f>VLOOKUP(B6521,Information_sites!D:F,3,FALSE)</f>
        <v>-45.6997</v>
      </c>
      <c r="K6521">
        <v>4</v>
      </c>
      <c r="L6521">
        <f t="shared" si="6"/>
        <v>163</v>
      </c>
      <c r="M6521">
        <v>40</v>
      </c>
      <c r="N6521">
        <v>7.2</v>
      </c>
      <c r="O6521">
        <v>12</v>
      </c>
      <c r="P6521" s="5">
        <v>0.56388888888888899</v>
      </c>
      <c r="Q6521" s="5">
        <v>0.56874999999999998</v>
      </c>
      <c r="R6521">
        <v>26</v>
      </c>
      <c r="S6521" t="s">
        <v>87</v>
      </c>
      <c r="T6521">
        <v>2</v>
      </c>
      <c r="U6521">
        <v>5</v>
      </c>
      <c r="X6521" t="str">
        <f>VLOOKUP($S6521,Taxonomic!A:D,2,FALSE)</f>
        <v>gobiidae</v>
      </c>
      <c r="Y6521" t="str">
        <f>VLOOKUP(S6521,Taxonomic!A:D,3,FALSE)</f>
        <v>coryphopterus</v>
      </c>
      <c r="Z6521" t="str">
        <f>VLOOKUP(S6521,Taxonomic!A:D,4,FALSE)</f>
        <v>spp</v>
      </c>
    </row>
    <row r="6522" spans="1:26" x14ac:dyDescent="0.2">
      <c r="A6522" t="s">
        <v>30</v>
      </c>
      <c r="B6522" t="s">
        <v>215</v>
      </c>
      <c r="C6522" t="s">
        <v>435</v>
      </c>
      <c r="D6522">
        <v>2022</v>
      </c>
      <c r="E6522">
        <v>2</v>
      </c>
      <c r="F6522" s="8">
        <v>19</v>
      </c>
      <c r="G6522" t="s">
        <v>455</v>
      </c>
      <c r="H6522" t="s">
        <v>151</v>
      </c>
      <c r="I6522">
        <f>VLOOKUP(B6522,Information_sites!D:E,2,FALSE)</f>
        <v>-24.100999999999999</v>
      </c>
      <c r="J6522">
        <f>VLOOKUP(B6522,Information_sites!D:F,3,FALSE)</f>
        <v>-45.6997</v>
      </c>
      <c r="K6522">
        <v>4</v>
      </c>
      <c r="L6522">
        <f t="shared" si="6"/>
        <v>163</v>
      </c>
      <c r="M6522">
        <v>40</v>
      </c>
      <c r="N6522">
        <v>7.2</v>
      </c>
      <c r="O6522">
        <v>12</v>
      </c>
      <c r="P6522" s="5">
        <v>0.56388888888888899</v>
      </c>
      <c r="Q6522" s="5">
        <v>0.56874999999999998</v>
      </c>
      <c r="R6522">
        <v>26</v>
      </c>
      <c r="S6522" t="s">
        <v>87</v>
      </c>
      <c r="T6522">
        <v>2</v>
      </c>
      <c r="U6522">
        <v>7</v>
      </c>
      <c r="X6522" t="str">
        <f>VLOOKUP($S6522,Taxonomic!A:D,2,FALSE)</f>
        <v>gobiidae</v>
      </c>
      <c r="Y6522" t="str">
        <f>VLOOKUP(S6522,Taxonomic!A:D,3,FALSE)</f>
        <v>coryphopterus</v>
      </c>
      <c r="Z6522" t="str">
        <f>VLOOKUP(S6522,Taxonomic!A:D,4,FALSE)</f>
        <v>spp</v>
      </c>
    </row>
    <row r="6523" spans="1:26" x14ac:dyDescent="0.2">
      <c r="A6523" t="s">
        <v>30</v>
      </c>
      <c r="B6523" t="s">
        <v>215</v>
      </c>
      <c r="C6523" t="s">
        <v>435</v>
      </c>
      <c r="D6523">
        <v>2022</v>
      </c>
      <c r="E6523">
        <v>2</v>
      </c>
      <c r="F6523" s="8">
        <v>19</v>
      </c>
      <c r="G6523" t="s">
        <v>455</v>
      </c>
      <c r="H6523" t="s">
        <v>151</v>
      </c>
      <c r="I6523">
        <f>VLOOKUP(B6523,Information_sites!D:E,2,FALSE)</f>
        <v>-24.100999999999999</v>
      </c>
      <c r="J6523">
        <f>VLOOKUP(B6523,Information_sites!D:F,3,FALSE)</f>
        <v>-45.6997</v>
      </c>
      <c r="K6523">
        <v>4</v>
      </c>
      <c r="L6523">
        <f t="shared" si="6"/>
        <v>163</v>
      </c>
      <c r="M6523">
        <v>40</v>
      </c>
      <c r="N6523">
        <v>7.2</v>
      </c>
      <c r="O6523">
        <v>12</v>
      </c>
      <c r="P6523" s="5">
        <v>0.56388888888888899</v>
      </c>
      <c r="Q6523" s="5">
        <v>0.56874999999999998</v>
      </c>
      <c r="R6523">
        <v>26</v>
      </c>
      <c r="S6523" t="s">
        <v>54</v>
      </c>
      <c r="T6523">
        <v>1</v>
      </c>
      <c r="U6523">
        <v>4</v>
      </c>
      <c r="X6523" t="str">
        <f>VLOOKUP($S6523,Taxonomic!A:D,2,FALSE)</f>
        <v>blenniidae</v>
      </c>
      <c r="Y6523" t="str">
        <f>VLOOKUP(S6523,Taxonomic!A:D,3,FALSE)</f>
        <v>parablennius</v>
      </c>
      <c r="Z6523" t="str">
        <f>VLOOKUP(S6523,Taxonomic!A:D,4,FALSE)</f>
        <v>marmoreus</v>
      </c>
    </row>
    <row r="6524" spans="1:26" x14ac:dyDescent="0.2">
      <c r="A6524" t="s">
        <v>30</v>
      </c>
      <c r="B6524" t="s">
        <v>215</v>
      </c>
      <c r="C6524" t="s">
        <v>435</v>
      </c>
      <c r="D6524">
        <v>2022</v>
      </c>
      <c r="E6524">
        <v>2</v>
      </c>
      <c r="F6524" s="8">
        <v>19</v>
      </c>
      <c r="G6524" t="s">
        <v>455</v>
      </c>
      <c r="H6524" t="s">
        <v>151</v>
      </c>
      <c r="I6524">
        <f>VLOOKUP(B6524,Information_sites!D:E,2,FALSE)</f>
        <v>-24.100999999999999</v>
      </c>
      <c r="J6524">
        <f>VLOOKUP(B6524,Information_sites!D:F,3,FALSE)</f>
        <v>-45.6997</v>
      </c>
      <c r="K6524">
        <v>4</v>
      </c>
      <c r="L6524">
        <f t="shared" si="6"/>
        <v>163</v>
      </c>
      <c r="M6524">
        <v>40</v>
      </c>
      <c r="N6524">
        <v>7.2</v>
      </c>
      <c r="O6524">
        <v>12</v>
      </c>
      <c r="P6524" s="5">
        <v>0.56388888888888899</v>
      </c>
      <c r="Q6524" s="5">
        <v>0.56874999999999998</v>
      </c>
      <c r="R6524">
        <v>26</v>
      </c>
      <c r="S6524" t="s">
        <v>54</v>
      </c>
      <c r="T6524">
        <v>1</v>
      </c>
      <c r="U6524">
        <v>5</v>
      </c>
      <c r="X6524" t="str">
        <f>VLOOKUP($S6524,Taxonomic!A:D,2,FALSE)</f>
        <v>blenniidae</v>
      </c>
      <c r="Y6524" t="str">
        <f>VLOOKUP(S6524,Taxonomic!A:D,3,FALSE)</f>
        <v>parablennius</v>
      </c>
      <c r="Z6524" t="str">
        <f>VLOOKUP(S6524,Taxonomic!A:D,4,FALSE)</f>
        <v>marmoreus</v>
      </c>
    </row>
    <row r="6525" spans="1:26" x14ac:dyDescent="0.2">
      <c r="A6525" t="s">
        <v>30</v>
      </c>
      <c r="B6525" t="s">
        <v>215</v>
      </c>
      <c r="C6525" t="s">
        <v>435</v>
      </c>
      <c r="D6525">
        <v>2022</v>
      </c>
      <c r="E6525">
        <v>2</v>
      </c>
      <c r="F6525" s="8">
        <v>19</v>
      </c>
      <c r="G6525" t="s">
        <v>455</v>
      </c>
      <c r="H6525" t="s">
        <v>151</v>
      </c>
      <c r="I6525">
        <f>VLOOKUP(B6525,Information_sites!D:E,2,FALSE)</f>
        <v>-24.100999999999999</v>
      </c>
      <c r="J6525">
        <f>VLOOKUP(B6525,Information_sites!D:F,3,FALSE)</f>
        <v>-45.6997</v>
      </c>
      <c r="K6525">
        <v>5</v>
      </c>
      <c r="L6525">
        <f t="shared" si="6"/>
        <v>164</v>
      </c>
      <c r="M6525">
        <v>40</v>
      </c>
      <c r="N6525">
        <v>6</v>
      </c>
      <c r="O6525">
        <v>12</v>
      </c>
      <c r="P6525" s="5">
        <v>0.56944444444444398</v>
      </c>
      <c r="Q6525" s="5">
        <v>0.57569444444444395</v>
      </c>
      <c r="R6525">
        <v>26</v>
      </c>
      <c r="S6525" t="s">
        <v>44</v>
      </c>
      <c r="T6525">
        <v>1</v>
      </c>
      <c r="U6525">
        <v>12</v>
      </c>
      <c r="X6525" t="str">
        <f>VLOOKUP($S6525,Taxonomic!A:D,2,FALSE)</f>
        <v>pomacanthidae</v>
      </c>
      <c r="Y6525" t="str">
        <f>VLOOKUP(S6525,Taxonomic!A:D,3,FALSE)</f>
        <v>pomacanthus</v>
      </c>
      <c r="Z6525" t="str">
        <f>VLOOKUP(S6525,Taxonomic!A:D,4,FALSE)</f>
        <v>paru</v>
      </c>
    </row>
    <row r="6526" spans="1:26" x14ac:dyDescent="0.2">
      <c r="A6526" t="s">
        <v>30</v>
      </c>
      <c r="B6526" t="s">
        <v>215</v>
      </c>
      <c r="C6526" t="s">
        <v>435</v>
      </c>
      <c r="D6526">
        <v>2022</v>
      </c>
      <c r="E6526">
        <v>2</v>
      </c>
      <c r="F6526" s="8">
        <v>19</v>
      </c>
      <c r="G6526" t="s">
        <v>455</v>
      </c>
      <c r="H6526" t="s">
        <v>151</v>
      </c>
      <c r="I6526">
        <f>VLOOKUP(B6526,Information_sites!D:E,2,FALSE)</f>
        <v>-24.100999999999999</v>
      </c>
      <c r="J6526">
        <f>VLOOKUP(B6526,Information_sites!D:F,3,FALSE)</f>
        <v>-45.6997</v>
      </c>
      <c r="K6526">
        <v>5</v>
      </c>
      <c r="L6526">
        <f t="shared" si="6"/>
        <v>164</v>
      </c>
      <c r="M6526">
        <v>40</v>
      </c>
      <c r="N6526">
        <v>6</v>
      </c>
      <c r="O6526">
        <v>12</v>
      </c>
      <c r="P6526" s="5">
        <v>0.56944444444444398</v>
      </c>
      <c r="Q6526" s="5">
        <v>0.57569444444444395</v>
      </c>
      <c r="R6526">
        <v>26</v>
      </c>
      <c r="S6526" t="s">
        <v>44</v>
      </c>
      <c r="T6526">
        <v>1</v>
      </c>
      <c r="U6526">
        <v>26</v>
      </c>
      <c r="X6526" t="str">
        <f>VLOOKUP($S6526,Taxonomic!A:D,2,FALSE)</f>
        <v>pomacanthidae</v>
      </c>
      <c r="Y6526" t="str">
        <f>VLOOKUP(S6526,Taxonomic!A:D,3,FALSE)</f>
        <v>pomacanthus</v>
      </c>
      <c r="Z6526" t="str">
        <f>VLOOKUP(S6526,Taxonomic!A:D,4,FALSE)</f>
        <v>paru</v>
      </c>
    </row>
    <row r="6527" spans="1:26" x14ac:dyDescent="0.2">
      <c r="A6527" t="s">
        <v>30</v>
      </c>
      <c r="B6527" t="s">
        <v>215</v>
      </c>
      <c r="C6527" t="s">
        <v>435</v>
      </c>
      <c r="D6527">
        <v>2022</v>
      </c>
      <c r="E6527">
        <v>2</v>
      </c>
      <c r="F6527" s="8">
        <v>19</v>
      </c>
      <c r="G6527" t="s">
        <v>455</v>
      </c>
      <c r="H6527" t="s">
        <v>151</v>
      </c>
      <c r="I6527">
        <f>VLOOKUP(B6527,Information_sites!D:E,2,FALSE)</f>
        <v>-24.100999999999999</v>
      </c>
      <c r="J6527">
        <f>VLOOKUP(B6527,Information_sites!D:F,3,FALSE)</f>
        <v>-45.6997</v>
      </c>
      <c r="K6527">
        <v>5</v>
      </c>
      <c r="L6527">
        <f t="shared" si="6"/>
        <v>164</v>
      </c>
      <c r="M6527">
        <v>40</v>
      </c>
      <c r="N6527">
        <v>6</v>
      </c>
      <c r="O6527">
        <v>12</v>
      </c>
      <c r="P6527" s="5">
        <v>0.56944444444444398</v>
      </c>
      <c r="Q6527" s="5">
        <v>0.57569444444444395</v>
      </c>
      <c r="R6527">
        <v>26</v>
      </c>
      <c r="S6527" t="s">
        <v>44</v>
      </c>
      <c r="T6527">
        <v>1</v>
      </c>
      <c r="U6527">
        <v>30</v>
      </c>
      <c r="X6527" t="str">
        <f>VLOOKUP($S6527,Taxonomic!A:D,2,FALSE)</f>
        <v>pomacanthidae</v>
      </c>
      <c r="Y6527" t="str">
        <f>VLOOKUP(S6527,Taxonomic!A:D,3,FALSE)</f>
        <v>pomacanthus</v>
      </c>
      <c r="Z6527" t="str">
        <f>VLOOKUP(S6527,Taxonomic!A:D,4,FALSE)</f>
        <v>paru</v>
      </c>
    </row>
    <row r="6528" spans="1:26" x14ac:dyDescent="0.2">
      <c r="A6528" t="s">
        <v>30</v>
      </c>
      <c r="B6528" t="s">
        <v>215</v>
      </c>
      <c r="C6528" t="s">
        <v>435</v>
      </c>
      <c r="D6528">
        <v>2022</v>
      </c>
      <c r="E6528">
        <v>2</v>
      </c>
      <c r="F6528" s="8">
        <v>19</v>
      </c>
      <c r="G6528" t="s">
        <v>455</v>
      </c>
      <c r="H6528" t="s">
        <v>151</v>
      </c>
      <c r="I6528">
        <f>VLOOKUP(B6528,Information_sites!D:E,2,FALSE)</f>
        <v>-24.100999999999999</v>
      </c>
      <c r="J6528">
        <f>VLOOKUP(B6528,Information_sites!D:F,3,FALSE)</f>
        <v>-45.6997</v>
      </c>
      <c r="K6528">
        <v>5</v>
      </c>
      <c r="L6528">
        <f t="shared" si="6"/>
        <v>164</v>
      </c>
      <c r="M6528">
        <v>40</v>
      </c>
      <c r="N6528">
        <v>6</v>
      </c>
      <c r="O6528">
        <v>12</v>
      </c>
      <c r="P6528" s="5">
        <v>0.56944444444444398</v>
      </c>
      <c r="Q6528" s="5">
        <v>0.57569444444444395</v>
      </c>
      <c r="R6528">
        <v>26</v>
      </c>
      <c r="S6528" t="s">
        <v>39</v>
      </c>
      <c r="T6528">
        <v>6</v>
      </c>
      <c r="U6528">
        <v>12</v>
      </c>
      <c r="X6528" t="str">
        <f>VLOOKUP($S6528,Taxonomic!A:D,2,FALSE)</f>
        <v>haemulidae</v>
      </c>
      <c r="Y6528" t="str">
        <f>VLOOKUP(S6528,Taxonomic!A:D,3,FALSE)</f>
        <v>haemulon</v>
      </c>
      <c r="Z6528" t="str">
        <f>VLOOKUP(S6528,Taxonomic!A:D,4,FALSE)</f>
        <v>aurolineatum</v>
      </c>
    </row>
    <row r="6529" spans="1:26" x14ac:dyDescent="0.2">
      <c r="A6529" t="s">
        <v>30</v>
      </c>
      <c r="B6529" t="s">
        <v>215</v>
      </c>
      <c r="C6529" t="s">
        <v>435</v>
      </c>
      <c r="D6529">
        <v>2022</v>
      </c>
      <c r="E6529">
        <v>2</v>
      </c>
      <c r="F6529" s="8">
        <v>19</v>
      </c>
      <c r="G6529" t="s">
        <v>455</v>
      </c>
      <c r="H6529" t="s">
        <v>151</v>
      </c>
      <c r="I6529">
        <f>VLOOKUP(B6529,Information_sites!D:E,2,FALSE)</f>
        <v>-24.100999999999999</v>
      </c>
      <c r="J6529">
        <f>VLOOKUP(B6529,Information_sites!D:F,3,FALSE)</f>
        <v>-45.6997</v>
      </c>
      <c r="K6529">
        <v>5</v>
      </c>
      <c r="L6529">
        <f t="shared" si="6"/>
        <v>164</v>
      </c>
      <c r="M6529">
        <v>40</v>
      </c>
      <c r="N6529">
        <v>6</v>
      </c>
      <c r="O6529">
        <v>12</v>
      </c>
      <c r="P6529" s="5">
        <v>0.56944444444444398</v>
      </c>
      <c r="Q6529" s="5">
        <v>0.57569444444444395</v>
      </c>
      <c r="R6529">
        <v>26</v>
      </c>
      <c r="S6529" t="s">
        <v>39</v>
      </c>
      <c r="T6529">
        <v>12</v>
      </c>
      <c r="U6529">
        <v>20</v>
      </c>
      <c r="X6529" t="str">
        <f>VLOOKUP($S6529,Taxonomic!A:D,2,FALSE)</f>
        <v>haemulidae</v>
      </c>
      <c r="Y6529" t="str">
        <f>VLOOKUP(S6529,Taxonomic!A:D,3,FALSE)</f>
        <v>haemulon</v>
      </c>
      <c r="Z6529" t="str">
        <f>VLOOKUP(S6529,Taxonomic!A:D,4,FALSE)</f>
        <v>aurolineatum</v>
      </c>
    </row>
    <row r="6530" spans="1:26" x14ac:dyDescent="0.2">
      <c r="A6530" t="s">
        <v>30</v>
      </c>
      <c r="B6530" t="s">
        <v>215</v>
      </c>
      <c r="C6530" t="s">
        <v>435</v>
      </c>
      <c r="D6530">
        <v>2022</v>
      </c>
      <c r="E6530">
        <v>2</v>
      </c>
      <c r="F6530" s="8">
        <v>19</v>
      </c>
      <c r="G6530" t="s">
        <v>455</v>
      </c>
      <c r="H6530" t="s">
        <v>151</v>
      </c>
      <c r="I6530">
        <f>VLOOKUP(B6530,Information_sites!D:E,2,FALSE)</f>
        <v>-24.100999999999999</v>
      </c>
      <c r="J6530">
        <f>VLOOKUP(B6530,Information_sites!D:F,3,FALSE)</f>
        <v>-45.6997</v>
      </c>
      <c r="K6530">
        <v>5</v>
      </c>
      <c r="L6530">
        <f t="shared" si="6"/>
        <v>164</v>
      </c>
      <c r="M6530">
        <v>40</v>
      </c>
      <c r="N6530">
        <v>6</v>
      </c>
      <c r="O6530">
        <v>12</v>
      </c>
      <c r="P6530" s="5">
        <v>0.56944444444444398</v>
      </c>
      <c r="Q6530" s="5">
        <v>0.57569444444444395</v>
      </c>
      <c r="R6530">
        <v>26</v>
      </c>
      <c r="S6530" t="s">
        <v>39</v>
      </c>
      <c r="T6530">
        <v>7</v>
      </c>
      <c r="U6530">
        <v>25</v>
      </c>
      <c r="X6530" t="str">
        <f>VLOOKUP($S6530,Taxonomic!A:D,2,FALSE)</f>
        <v>haemulidae</v>
      </c>
      <c r="Y6530" t="str">
        <f>VLOOKUP(S6530,Taxonomic!A:D,3,FALSE)</f>
        <v>haemulon</v>
      </c>
      <c r="Z6530" t="str">
        <f>VLOOKUP(S6530,Taxonomic!A:D,4,FALSE)</f>
        <v>aurolineatum</v>
      </c>
    </row>
    <row r="6531" spans="1:26" x14ac:dyDescent="0.2">
      <c r="A6531" t="s">
        <v>30</v>
      </c>
      <c r="B6531" t="s">
        <v>215</v>
      </c>
      <c r="C6531" t="s">
        <v>435</v>
      </c>
      <c r="D6531">
        <v>2022</v>
      </c>
      <c r="E6531">
        <v>2</v>
      </c>
      <c r="F6531" s="8">
        <v>19</v>
      </c>
      <c r="G6531" t="s">
        <v>455</v>
      </c>
      <c r="H6531" t="s">
        <v>151</v>
      </c>
      <c r="I6531">
        <f>VLOOKUP(B6531,Information_sites!D:E,2,FALSE)</f>
        <v>-24.100999999999999</v>
      </c>
      <c r="J6531">
        <f>VLOOKUP(B6531,Information_sites!D:F,3,FALSE)</f>
        <v>-45.6997</v>
      </c>
      <c r="K6531">
        <v>5</v>
      </c>
      <c r="L6531">
        <f t="shared" si="6"/>
        <v>164</v>
      </c>
      <c r="M6531">
        <v>40</v>
      </c>
      <c r="N6531">
        <v>6</v>
      </c>
      <c r="O6531">
        <v>12</v>
      </c>
      <c r="P6531" s="5">
        <v>0.56944444444444398</v>
      </c>
      <c r="Q6531" s="5">
        <v>0.57569444444444395</v>
      </c>
      <c r="R6531">
        <v>26</v>
      </c>
      <c r="S6531" t="s">
        <v>33</v>
      </c>
      <c r="T6531">
        <v>4</v>
      </c>
      <c r="U6531">
        <v>5</v>
      </c>
      <c r="X6531" t="str">
        <f>VLOOKUP($S6531,Taxonomic!A:D,2,FALSE)</f>
        <v>pomacentridae</v>
      </c>
      <c r="Y6531" t="str">
        <f>VLOOKUP(S6531,Taxonomic!A:D,3,FALSE)</f>
        <v>abudefduf</v>
      </c>
      <c r="Z6531" t="str">
        <f>VLOOKUP(S6531,Taxonomic!A:D,4,FALSE)</f>
        <v>saxatilis</v>
      </c>
    </row>
    <row r="6532" spans="1:26" x14ac:dyDescent="0.2">
      <c r="A6532" t="s">
        <v>30</v>
      </c>
      <c r="B6532" t="s">
        <v>215</v>
      </c>
      <c r="C6532" t="s">
        <v>435</v>
      </c>
      <c r="D6532">
        <v>2022</v>
      </c>
      <c r="E6532">
        <v>2</v>
      </c>
      <c r="F6532" s="8">
        <v>19</v>
      </c>
      <c r="G6532" t="s">
        <v>455</v>
      </c>
      <c r="H6532" t="s">
        <v>151</v>
      </c>
      <c r="I6532">
        <f>VLOOKUP(B6532,Information_sites!D:E,2,FALSE)</f>
        <v>-24.100999999999999</v>
      </c>
      <c r="J6532">
        <f>VLOOKUP(B6532,Information_sites!D:F,3,FALSE)</f>
        <v>-45.6997</v>
      </c>
      <c r="K6532">
        <v>5</v>
      </c>
      <c r="L6532">
        <f t="shared" si="6"/>
        <v>164</v>
      </c>
      <c r="M6532">
        <v>40</v>
      </c>
      <c r="N6532">
        <v>6</v>
      </c>
      <c r="O6532">
        <v>12</v>
      </c>
      <c r="P6532" s="5">
        <v>0.56944444444444398</v>
      </c>
      <c r="Q6532" s="5">
        <v>0.57569444444444395</v>
      </c>
      <c r="R6532">
        <v>26</v>
      </c>
      <c r="S6532" t="s">
        <v>33</v>
      </c>
      <c r="T6532">
        <v>6</v>
      </c>
      <c r="U6532">
        <v>10</v>
      </c>
      <c r="X6532" t="str">
        <f>VLOOKUP($S6532,Taxonomic!A:D,2,FALSE)</f>
        <v>pomacentridae</v>
      </c>
      <c r="Y6532" t="str">
        <f>VLOOKUP(S6532,Taxonomic!A:D,3,FALSE)</f>
        <v>abudefduf</v>
      </c>
      <c r="Z6532" t="str">
        <f>VLOOKUP(S6532,Taxonomic!A:D,4,FALSE)</f>
        <v>saxatilis</v>
      </c>
    </row>
    <row r="6533" spans="1:26" x14ac:dyDescent="0.2">
      <c r="A6533" t="s">
        <v>30</v>
      </c>
      <c r="B6533" t="s">
        <v>215</v>
      </c>
      <c r="C6533" t="s">
        <v>435</v>
      </c>
      <c r="D6533">
        <v>2022</v>
      </c>
      <c r="E6533">
        <v>2</v>
      </c>
      <c r="F6533" s="8">
        <v>19</v>
      </c>
      <c r="G6533" t="s">
        <v>455</v>
      </c>
      <c r="H6533" t="s">
        <v>151</v>
      </c>
      <c r="I6533">
        <f>VLOOKUP(B6533,Information_sites!D:E,2,FALSE)</f>
        <v>-24.100999999999999</v>
      </c>
      <c r="J6533">
        <f>VLOOKUP(B6533,Information_sites!D:F,3,FALSE)</f>
        <v>-45.6997</v>
      </c>
      <c r="K6533">
        <v>5</v>
      </c>
      <c r="L6533">
        <f t="shared" si="6"/>
        <v>164</v>
      </c>
      <c r="M6533">
        <v>40</v>
      </c>
      <c r="N6533">
        <v>6</v>
      </c>
      <c r="O6533">
        <v>12</v>
      </c>
      <c r="P6533" s="5">
        <v>0.56944444444444398</v>
      </c>
      <c r="Q6533" s="5">
        <v>0.57569444444444395</v>
      </c>
      <c r="R6533">
        <v>26</v>
      </c>
      <c r="S6533" t="s">
        <v>33</v>
      </c>
      <c r="T6533">
        <v>18</v>
      </c>
      <c r="U6533">
        <v>15</v>
      </c>
      <c r="X6533" t="str">
        <f>VLOOKUP($S6533,Taxonomic!A:D,2,FALSE)</f>
        <v>pomacentridae</v>
      </c>
      <c r="Y6533" t="str">
        <f>VLOOKUP(S6533,Taxonomic!A:D,3,FALSE)</f>
        <v>abudefduf</v>
      </c>
      <c r="Z6533" t="str">
        <f>VLOOKUP(S6533,Taxonomic!A:D,4,FALSE)</f>
        <v>saxatilis</v>
      </c>
    </row>
    <row r="6534" spans="1:26" x14ac:dyDescent="0.2">
      <c r="A6534" t="s">
        <v>30</v>
      </c>
      <c r="B6534" t="s">
        <v>215</v>
      </c>
      <c r="C6534" t="s">
        <v>435</v>
      </c>
      <c r="D6534">
        <v>2022</v>
      </c>
      <c r="E6534">
        <v>2</v>
      </c>
      <c r="F6534" s="8">
        <v>19</v>
      </c>
      <c r="G6534" t="s">
        <v>455</v>
      </c>
      <c r="H6534" t="s">
        <v>151</v>
      </c>
      <c r="I6534">
        <f>VLOOKUP(B6534,Information_sites!D:E,2,FALSE)</f>
        <v>-24.100999999999999</v>
      </c>
      <c r="J6534">
        <f>VLOOKUP(B6534,Information_sites!D:F,3,FALSE)</f>
        <v>-45.6997</v>
      </c>
      <c r="K6534">
        <v>5</v>
      </c>
      <c r="L6534">
        <f t="shared" si="6"/>
        <v>164</v>
      </c>
      <c r="M6534">
        <v>40</v>
      </c>
      <c r="N6534">
        <v>6</v>
      </c>
      <c r="O6534">
        <v>12</v>
      </c>
      <c r="P6534" s="5">
        <v>0.56944444444444398</v>
      </c>
      <c r="Q6534" s="5">
        <v>0.57569444444444395</v>
      </c>
      <c r="R6534">
        <v>26</v>
      </c>
      <c r="S6534" t="s">
        <v>33</v>
      </c>
      <c r="T6534">
        <v>6</v>
      </c>
      <c r="U6534">
        <v>17</v>
      </c>
      <c r="X6534" t="str">
        <f>VLOOKUP($S6534,Taxonomic!A:D,2,FALSE)</f>
        <v>pomacentridae</v>
      </c>
      <c r="Y6534" t="str">
        <f>VLOOKUP(S6534,Taxonomic!A:D,3,FALSE)</f>
        <v>abudefduf</v>
      </c>
      <c r="Z6534" t="str">
        <f>VLOOKUP(S6534,Taxonomic!A:D,4,FALSE)</f>
        <v>saxatilis</v>
      </c>
    </row>
    <row r="6535" spans="1:26" x14ac:dyDescent="0.2">
      <c r="A6535" t="s">
        <v>30</v>
      </c>
      <c r="B6535" t="s">
        <v>215</v>
      </c>
      <c r="C6535" t="s">
        <v>435</v>
      </c>
      <c r="D6535">
        <v>2022</v>
      </c>
      <c r="E6535">
        <v>2</v>
      </c>
      <c r="F6535" s="8">
        <v>19</v>
      </c>
      <c r="G6535" t="s">
        <v>455</v>
      </c>
      <c r="H6535" t="s">
        <v>151</v>
      </c>
      <c r="I6535">
        <f>VLOOKUP(B6535,Information_sites!D:E,2,FALSE)</f>
        <v>-24.100999999999999</v>
      </c>
      <c r="J6535">
        <f>VLOOKUP(B6535,Information_sites!D:F,3,FALSE)</f>
        <v>-45.6997</v>
      </c>
      <c r="K6535">
        <v>5</v>
      </c>
      <c r="L6535">
        <f t="shared" si="6"/>
        <v>164</v>
      </c>
      <c r="M6535">
        <v>40</v>
      </c>
      <c r="N6535">
        <v>6</v>
      </c>
      <c r="O6535">
        <v>12</v>
      </c>
      <c r="P6535" s="5">
        <v>0.56944444444444398</v>
      </c>
      <c r="Q6535" s="5">
        <v>0.57569444444444395</v>
      </c>
      <c r="R6535">
        <v>26</v>
      </c>
      <c r="S6535" t="s">
        <v>73</v>
      </c>
      <c r="T6535">
        <v>2</v>
      </c>
      <c r="U6535">
        <v>32</v>
      </c>
      <c r="X6535" t="str">
        <f>VLOOKUP($S6535,Taxonomic!A:D,2,FALSE)</f>
        <v>ephippidae</v>
      </c>
      <c r="Y6535" t="str">
        <f>VLOOKUP(S6535,Taxonomic!A:D,3,FALSE)</f>
        <v>chaetodipterus</v>
      </c>
      <c r="Z6535" t="str">
        <f>VLOOKUP(S6535,Taxonomic!A:D,4,FALSE)</f>
        <v>faber</v>
      </c>
    </row>
    <row r="6536" spans="1:26" x14ac:dyDescent="0.2">
      <c r="A6536" t="s">
        <v>30</v>
      </c>
      <c r="B6536" t="s">
        <v>215</v>
      </c>
      <c r="C6536" t="s">
        <v>435</v>
      </c>
      <c r="D6536">
        <v>2022</v>
      </c>
      <c r="E6536">
        <v>2</v>
      </c>
      <c r="F6536" s="8">
        <v>19</v>
      </c>
      <c r="G6536" t="s">
        <v>455</v>
      </c>
      <c r="H6536" t="s">
        <v>151</v>
      </c>
      <c r="I6536">
        <f>VLOOKUP(B6536,Information_sites!D:E,2,FALSE)</f>
        <v>-24.100999999999999</v>
      </c>
      <c r="J6536">
        <f>VLOOKUP(B6536,Information_sites!D:F,3,FALSE)</f>
        <v>-45.6997</v>
      </c>
      <c r="K6536">
        <v>5</v>
      </c>
      <c r="L6536">
        <f t="shared" si="6"/>
        <v>164</v>
      </c>
      <c r="M6536">
        <v>40</v>
      </c>
      <c r="N6536">
        <v>6</v>
      </c>
      <c r="O6536">
        <v>12</v>
      </c>
      <c r="P6536" s="5">
        <v>0.56944444444444398</v>
      </c>
      <c r="Q6536" s="5">
        <v>0.57569444444444395</v>
      </c>
      <c r="R6536">
        <v>26</v>
      </c>
      <c r="S6536" t="s">
        <v>71</v>
      </c>
      <c r="T6536">
        <v>1</v>
      </c>
      <c r="U6536">
        <v>30</v>
      </c>
      <c r="X6536" t="str">
        <f>VLOOKUP($S6536,Taxonomic!A:D,2,FALSE)</f>
        <v>haemulidae</v>
      </c>
      <c r="Y6536" t="str">
        <f>VLOOKUP(S6536,Taxonomic!A:D,3,FALSE)</f>
        <v>anisotremus</v>
      </c>
      <c r="Z6536" t="str">
        <f>VLOOKUP(S6536,Taxonomic!A:D,4,FALSE)</f>
        <v>surinamensis</v>
      </c>
    </row>
    <row r="6537" spans="1:26" x14ac:dyDescent="0.2">
      <c r="A6537" t="s">
        <v>30</v>
      </c>
      <c r="B6537" t="s">
        <v>215</v>
      </c>
      <c r="C6537" t="s">
        <v>435</v>
      </c>
      <c r="D6537">
        <v>2022</v>
      </c>
      <c r="E6537">
        <v>2</v>
      </c>
      <c r="F6537" s="8">
        <v>19</v>
      </c>
      <c r="G6537" t="s">
        <v>455</v>
      </c>
      <c r="H6537" t="s">
        <v>151</v>
      </c>
      <c r="I6537">
        <f>VLOOKUP(B6537,Information_sites!D:E,2,FALSE)</f>
        <v>-24.100999999999999</v>
      </c>
      <c r="J6537">
        <f>VLOOKUP(B6537,Information_sites!D:F,3,FALSE)</f>
        <v>-45.6997</v>
      </c>
      <c r="K6537">
        <v>5</v>
      </c>
      <c r="L6537">
        <f t="shared" si="6"/>
        <v>164</v>
      </c>
      <c r="M6537">
        <v>40</v>
      </c>
      <c r="N6537">
        <v>6</v>
      </c>
      <c r="O6537">
        <v>12</v>
      </c>
      <c r="P6537" s="5">
        <v>0.56944444444444398</v>
      </c>
      <c r="Q6537" s="5">
        <v>0.57569444444444395</v>
      </c>
      <c r="R6537">
        <v>26</v>
      </c>
      <c r="S6537" t="s">
        <v>49</v>
      </c>
      <c r="T6537">
        <v>1</v>
      </c>
      <c r="U6537">
        <v>24</v>
      </c>
      <c r="X6537" t="str">
        <f>VLOOKUP($S6537,Taxonomic!A:D,2,FALSE)</f>
        <v>acanthuridae</v>
      </c>
      <c r="Y6537" t="str">
        <f>VLOOKUP(S6537,Taxonomic!A:D,3,FALSE)</f>
        <v>acanthurus</v>
      </c>
      <c r="Z6537" t="str">
        <f>VLOOKUP(S6537,Taxonomic!A:D,4,FALSE)</f>
        <v>chirurgus</v>
      </c>
    </row>
    <row r="6538" spans="1:26" x14ac:dyDescent="0.2">
      <c r="A6538" t="s">
        <v>30</v>
      </c>
      <c r="B6538" t="s">
        <v>215</v>
      </c>
      <c r="C6538" t="s">
        <v>435</v>
      </c>
      <c r="D6538">
        <v>2022</v>
      </c>
      <c r="E6538">
        <v>2</v>
      </c>
      <c r="F6538" s="8">
        <v>19</v>
      </c>
      <c r="G6538" t="s">
        <v>455</v>
      </c>
      <c r="H6538" t="s">
        <v>151</v>
      </c>
      <c r="I6538">
        <f>VLOOKUP(B6538,Information_sites!D:E,2,FALSE)</f>
        <v>-24.100999999999999</v>
      </c>
      <c r="J6538">
        <f>VLOOKUP(B6538,Information_sites!D:F,3,FALSE)</f>
        <v>-45.6997</v>
      </c>
      <c r="K6538">
        <v>5</v>
      </c>
      <c r="L6538">
        <f t="shared" si="6"/>
        <v>164</v>
      </c>
      <c r="M6538">
        <v>40</v>
      </c>
      <c r="N6538">
        <v>6</v>
      </c>
      <c r="O6538">
        <v>12</v>
      </c>
      <c r="P6538" s="5">
        <v>0.56944444444444398</v>
      </c>
      <c r="Q6538" s="5">
        <v>0.57569444444444395</v>
      </c>
      <c r="R6538">
        <v>26</v>
      </c>
      <c r="S6538" t="s">
        <v>49</v>
      </c>
      <c r="T6538">
        <v>1</v>
      </c>
      <c r="U6538">
        <v>27</v>
      </c>
      <c r="X6538" t="str">
        <f>VLOOKUP($S6538,Taxonomic!A:D,2,FALSE)</f>
        <v>acanthuridae</v>
      </c>
      <c r="Y6538" t="str">
        <f>VLOOKUP(S6538,Taxonomic!A:D,3,FALSE)</f>
        <v>acanthurus</v>
      </c>
      <c r="Z6538" t="str">
        <f>VLOOKUP(S6538,Taxonomic!A:D,4,FALSE)</f>
        <v>chirurgus</v>
      </c>
    </row>
    <row r="6539" spans="1:26" x14ac:dyDescent="0.2">
      <c r="A6539" t="s">
        <v>30</v>
      </c>
      <c r="B6539" t="s">
        <v>215</v>
      </c>
      <c r="C6539" t="s">
        <v>435</v>
      </c>
      <c r="D6539">
        <v>2022</v>
      </c>
      <c r="E6539">
        <v>2</v>
      </c>
      <c r="F6539" s="8">
        <v>19</v>
      </c>
      <c r="G6539" t="s">
        <v>455</v>
      </c>
      <c r="H6539" t="s">
        <v>151</v>
      </c>
      <c r="I6539">
        <f>VLOOKUP(B6539,Information_sites!D:E,2,FALSE)</f>
        <v>-24.100999999999999</v>
      </c>
      <c r="J6539">
        <f>VLOOKUP(B6539,Information_sites!D:F,3,FALSE)</f>
        <v>-45.6997</v>
      </c>
      <c r="K6539">
        <v>5</v>
      </c>
      <c r="L6539">
        <f t="shared" si="6"/>
        <v>164</v>
      </c>
      <c r="M6539">
        <v>40</v>
      </c>
      <c r="N6539">
        <v>6</v>
      </c>
      <c r="O6539">
        <v>12</v>
      </c>
      <c r="P6539" s="5">
        <v>0.56944444444444398</v>
      </c>
      <c r="Q6539" s="5">
        <v>0.57569444444444395</v>
      </c>
      <c r="R6539">
        <v>26</v>
      </c>
      <c r="S6539" t="s">
        <v>40</v>
      </c>
      <c r="T6539">
        <v>1</v>
      </c>
      <c r="U6539">
        <v>12</v>
      </c>
      <c r="X6539" t="str">
        <f>VLOOKUP($S6539,Taxonomic!A:D,2,FALSE)</f>
        <v>labridae</v>
      </c>
      <c r="Y6539" t="str">
        <f>VLOOKUP(S6539,Taxonomic!A:D,3,FALSE)</f>
        <v>halichoeres</v>
      </c>
      <c r="Z6539" t="str">
        <f>VLOOKUP(S6539,Taxonomic!A:D,4,FALSE)</f>
        <v>poeyi</v>
      </c>
    </row>
    <row r="6540" spans="1:26" x14ac:dyDescent="0.2">
      <c r="A6540" t="s">
        <v>30</v>
      </c>
      <c r="B6540" t="s">
        <v>215</v>
      </c>
      <c r="C6540" t="s">
        <v>435</v>
      </c>
      <c r="D6540">
        <v>2022</v>
      </c>
      <c r="E6540">
        <v>2</v>
      </c>
      <c r="F6540" s="8">
        <v>19</v>
      </c>
      <c r="G6540" t="s">
        <v>455</v>
      </c>
      <c r="H6540" t="s">
        <v>151</v>
      </c>
      <c r="I6540">
        <f>VLOOKUP(B6540,Information_sites!D:E,2,FALSE)</f>
        <v>-24.100999999999999</v>
      </c>
      <c r="J6540">
        <f>VLOOKUP(B6540,Information_sites!D:F,3,FALSE)</f>
        <v>-45.6997</v>
      </c>
      <c r="K6540">
        <v>5</v>
      </c>
      <c r="L6540">
        <f t="shared" si="6"/>
        <v>164</v>
      </c>
      <c r="M6540">
        <v>40</v>
      </c>
      <c r="N6540">
        <v>6</v>
      </c>
      <c r="O6540">
        <v>12</v>
      </c>
      <c r="P6540" s="5">
        <v>0.56944444444444398</v>
      </c>
      <c r="Q6540" s="5">
        <v>0.57569444444444395</v>
      </c>
      <c r="R6540">
        <v>26</v>
      </c>
      <c r="S6540" t="s">
        <v>40</v>
      </c>
      <c r="T6540">
        <v>1</v>
      </c>
      <c r="U6540">
        <v>15</v>
      </c>
      <c r="X6540" t="str">
        <f>VLOOKUP($S6540,Taxonomic!A:D,2,FALSE)</f>
        <v>labridae</v>
      </c>
      <c r="Y6540" t="str">
        <f>VLOOKUP(S6540,Taxonomic!A:D,3,FALSE)</f>
        <v>halichoeres</v>
      </c>
      <c r="Z6540" t="str">
        <f>VLOOKUP(S6540,Taxonomic!A:D,4,FALSE)</f>
        <v>poeyi</v>
      </c>
    </row>
    <row r="6541" spans="1:26" x14ac:dyDescent="0.2">
      <c r="A6541" t="s">
        <v>30</v>
      </c>
      <c r="B6541" t="s">
        <v>215</v>
      </c>
      <c r="C6541" t="s">
        <v>435</v>
      </c>
      <c r="D6541">
        <v>2022</v>
      </c>
      <c r="E6541">
        <v>2</v>
      </c>
      <c r="F6541" s="8">
        <v>19</v>
      </c>
      <c r="G6541" t="s">
        <v>455</v>
      </c>
      <c r="H6541" t="s">
        <v>151</v>
      </c>
      <c r="I6541">
        <f>VLOOKUP(B6541,Information_sites!D:E,2,FALSE)</f>
        <v>-24.100999999999999</v>
      </c>
      <c r="J6541">
        <f>VLOOKUP(B6541,Information_sites!D:F,3,FALSE)</f>
        <v>-45.6997</v>
      </c>
      <c r="K6541">
        <v>5</v>
      </c>
      <c r="L6541">
        <f t="shared" si="6"/>
        <v>164</v>
      </c>
      <c r="M6541">
        <v>40</v>
      </c>
      <c r="N6541">
        <v>6</v>
      </c>
      <c r="O6541">
        <v>12</v>
      </c>
      <c r="P6541" s="5">
        <v>0.56944444444444398</v>
      </c>
      <c r="Q6541" s="5">
        <v>0.57569444444444395</v>
      </c>
      <c r="R6541">
        <v>26</v>
      </c>
      <c r="S6541" t="s">
        <v>148</v>
      </c>
      <c r="T6541">
        <v>1</v>
      </c>
      <c r="U6541">
        <v>25</v>
      </c>
      <c r="X6541" t="str">
        <f>VLOOKUP($S6541,Taxonomic!A:D,2,FALSE)</f>
        <v>monacanthidae</v>
      </c>
      <c r="Y6541" t="str">
        <f>VLOOKUP(S6541,Taxonomic!A:D,3,FALSE)</f>
        <v>cantherhines</v>
      </c>
      <c r="Z6541" t="str">
        <f>VLOOKUP(S6541,Taxonomic!A:D,4,FALSE)</f>
        <v>pullus</v>
      </c>
    </row>
    <row r="6542" spans="1:26" x14ac:dyDescent="0.2">
      <c r="A6542" t="s">
        <v>30</v>
      </c>
      <c r="B6542" t="s">
        <v>215</v>
      </c>
      <c r="C6542" t="s">
        <v>435</v>
      </c>
      <c r="D6542">
        <v>2022</v>
      </c>
      <c r="E6542">
        <v>2</v>
      </c>
      <c r="F6542" s="8">
        <v>19</v>
      </c>
      <c r="G6542" t="s">
        <v>455</v>
      </c>
      <c r="H6542" t="s">
        <v>151</v>
      </c>
      <c r="I6542">
        <f>VLOOKUP(B6542,Information_sites!D:E,2,FALSE)</f>
        <v>-24.100999999999999</v>
      </c>
      <c r="J6542">
        <f>VLOOKUP(B6542,Information_sites!D:F,3,FALSE)</f>
        <v>-45.6997</v>
      </c>
      <c r="K6542">
        <v>5</v>
      </c>
      <c r="L6542">
        <f t="shared" si="6"/>
        <v>164</v>
      </c>
      <c r="M6542">
        <v>40</v>
      </c>
      <c r="N6542">
        <v>6</v>
      </c>
      <c r="O6542">
        <v>12</v>
      </c>
      <c r="P6542" s="5">
        <v>0.56944444444444398</v>
      </c>
      <c r="Q6542" s="5">
        <v>0.57569444444444395</v>
      </c>
      <c r="R6542">
        <v>26</v>
      </c>
      <c r="S6542" t="s">
        <v>77</v>
      </c>
      <c r="T6542">
        <v>1</v>
      </c>
      <c r="U6542">
        <v>30</v>
      </c>
      <c r="V6542" t="s">
        <v>137</v>
      </c>
      <c r="X6542" t="str">
        <f>VLOOKUP($S6542,Taxonomic!A:D,2,FALSE)</f>
        <v>scaridae</v>
      </c>
      <c r="Y6542" t="str">
        <f>VLOOKUP(S6542,Taxonomic!A:D,3,FALSE)</f>
        <v>scarus</v>
      </c>
      <c r="Z6542" t="str">
        <f>VLOOKUP(S6542,Taxonomic!A:D,4,FALSE)</f>
        <v>zelindae</v>
      </c>
    </row>
    <row r="6543" spans="1:26" x14ac:dyDescent="0.2">
      <c r="A6543" t="s">
        <v>30</v>
      </c>
      <c r="B6543" t="s">
        <v>215</v>
      </c>
      <c r="C6543" t="s">
        <v>435</v>
      </c>
      <c r="D6543">
        <v>2022</v>
      </c>
      <c r="E6543">
        <v>2</v>
      </c>
      <c r="F6543" s="8">
        <v>19</v>
      </c>
      <c r="G6543" t="s">
        <v>455</v>
      </c>
      <c r="H6543" t="s">
        <v>151</v>
      </c>
      <c r="I6543">
        <f>VLOOKUP(B6543,Information_sites!D:E,2,FALSE)</f>
        <v>-24.100999999999999</v>
      </c>
      <c r="J6543">
        <f>VLOOKUP(B6543,Information_sites!D:F,3,FALSE)</f>
        <v>-45.6997</v>
      </c>
      <c r="K6543">
        <v>5</v>
      </c>
      <c r="L6543">
        <f t="shared" si="6"/>
        <v>164</v>
      </c>
      <c r="M6543">
        <v>40</v>
      </c>
      <c r="N6543">
        <v>6</v>
      </c>
      <c r="O6543">
        <v>12</v>
      </c>
      <c r="P6543" s="5">
        <v>0.56944444444444398</v>
      </c>
      <c r="Q6543" s="5">
        <v>0.57569444444444395</v>
      </c>
      <c r="R6543">
        <v>26</v>
      </c>
      <c r="S6543" t="s">
        <v>75</v>
      </c>
      <c r="T6543">
        <v>1</v>
      </c>
      <c r="U6543">
        <v>42</v>
      </c>
      <c r="X6543" t="str">
        <f>VLOOKUP($S6543,Taxonomic!A:D,2,FALSE)</f>
        <v>labridae</v>
      </c>
      <c r="Y6543" t="str">
        <f>VLOOKUP(S6543,Taxonomic!A:D,3,FALSE)</f>
        <v>halichoeres</v>
      </c>
      <c r="Z6543" t="str">
        <f>VLOOKUP(S6543,Taxonomic!A:D,4,FALSE)</f>
        <v>brasiliensis</v>
      </c>
    </row>
    <row r="6544" spans="1:26" x14ac:dyDescent="0.2">
      <c r="A6544" t="s">
        <v>30</v>
      </c>
      <c r="B6544" t="s">
        <v>215</v>
      </c>
      <c r="C6544" t="s">
        <v>435</v>
      </c>
      <c r="D6544">
        <v>2022</v>
      </c>
      <c r="E6544">
        <v>2</v>
      </c>
      <c r="F6544" s="8">
        <v>19</v>
      </c>
      <c r="G6544" t="s">
        <v>455</v>
      </c>
      <c r="H6544" t="s">
        <v>151</v>
      </c>
      <c r="I6544">
        <f>VLOOKUP(B6544,Information_sites!D:E,2,FALSE)</f>
        <v>-24.100999999999999</v>
      </c>
      <c r="J6544">
        <f>VLOOKUP(B6544,Information_sites!D:F,3,FALSE)</f>
        <v>-45.6997</v>
      </c>
      <c r="K6544">
        <v>5</v>
      </c>
      <c r="L6544">
        <f t="shared" si="6"/>
        <v>164</v>
      </c>
      <c r="M6544">
        <v>40</v>
      </c>
      <c r="N6544">
        <v>6</v>
      </c>
      <c r="O6544">
        <v>12</v>
      </c>
      <c r="P6544" s="5">
        <v>0.56944444444444398</v>
      </c>
      <c r="Q6544" s="5">
        <v>0.57569444444444395</v>
      </c>
      <c r="R6544">
        <v>26</v>
      </c>
      <c r="S6544" t="s">
        <v>43</v>
      </c>
      <c r="T6544">
        <v>3</v>
      </c>
      <c r="U6544">
        <v>13</v>
      </c>
      <c r="X6544" t="str">
        <f>VLOOKUP($S6544,Taxonomic!A:D,2,FALSE)</f>
        <v>sciaenidae</v>
      </c>
      <c r="Y6544" t="str">
        <f>VLOOKUP(S6544,Taxonomic!A:D,3,FALSE)</f>
        <v>odontoscion</v>
      </c>
      <c r="Z6544" t="str">
        <f>VLOOKUP(S6544,Taxonomic!A:D,4,FALSE)</f>
        <v>dentex</v>
      </c>
    </row>
    <row r="6545" spans="1:26" x14ac:dyDescent="0.2">
      <c r="A6545" t="s">
        <v>30</v>
      </c>
      <c r="B6545" t="s">
        <v>215</v>
      </c>
      <c r="C6545" t="s">
        <v>435</v>
      </c>
      <c r="D6545">
        <v>2022</v>
      </c>
      <c r="E6545">
        <v>2</v>
      </c>
      <c r="F6545" s="8">
        <v>19</v>
      </c>
      <c r="G6545" t="s">
        <v>455</v>
      </c>
      <c r="H6545" t="s">
        <v>151</v>
      </c>
      <c r="I6545">
        <f>VLOOKUP(B6545,Information_sites!D:E,2,FALSE)</f>
        <v>-24.100999999999999</v>
      </c>
      <c r="J6545">
        <f>VLOOKUP(B6545,Information_sites!D:F,3,FALSE)</f>
        <v>-45.6997</v>
      </c>
      <c r="K6545">
        <v>5</v>
      </c>
      <c r="L6545">
        <f t="shared" si="6"/>
        <v>164</v>
      </c>
      <c r="M6545">
        <v>40</v>
      </c>
      <c r="N6545">
        <v>6</v>
      </c>
      <c r="O6545">
        <v>12</v>
      </c>
      <c r="P6545" s="5">
        <v>0.56944444444444398</v>
      </c>
      <c r="Q6545" s="5">
        <v>0.57569444444444395</v>
      </c>
      <c r="R6545">
        <v>26</v>
      </c>
      <c r="S6545" t="s">
        <v>46</v>
      </c>
      <c r="T6545">
        <v>6</v>
      </c>
      <c r="U6545">
        <v>12</v>
      </c>
      <c r="X6545" t="str">
        <f>VLOOKUP($S6545,Taxonomic!A:D,2,FALSE)</f>
        <v>pomacentridae</v>
      </c>
      <c r="Y6545" t="str">
        <f>VLOOKUP(S6545,Taxonomic!A:D,3,FALSE)</f>
        <v>stegastes</v>
      </c>
      <c r="Z6545" t="str">
        <f>VLOOKUP(S6545,Taxonomic!A:D,4,FALSE)</f>
        <v>fuscus</v>
      </c>
    </row>
    <row r="6546" spans="1:26" x14ac:dyDescent="0.2">
      <c r="A6546" t="s">
        <v>30</v>
      </c>
      <c r="B6546" t="s">
        <v>215</v>
      </c>
      <c r="C6546" t="s">
        <v>435</v>
      </c>
      <c r="D6546">
        <v>2022</v>
      </c>
      <c r="E6546">
        <v>2</v>
      </c>
      <c r="F6546" s="8">
        <v>19</v>
      </c>
      <c r="G6546" t="s">
        <v>455</v>
      </c>
      <c r="H6546" t="s">
        <v>151</v>
      </c>
      <c r="I6546">
        <f>VLOOKUP(B6546,Information_sites!D:E,2,FALSE)</f>
        <v>-24.100999999999999</v>
      </c>
      <c r="J6546">
        <f>VLOOKUP(B6546,Information_sites!D:F,3,FALSE)</f>
        <v>-45.6997</v>
      </c>
      <c r="K6546">
        <v>5</v>
      </c>
      <c r="L6546">
        <f t="shared" si="6"/>
        <v>164</v>
      </c>
      <c r="M6546">
        <v>40</v>
      </c>
      <c r="N6546">
        <v>6</v>
      </c>
      <c r="O6546">
        <v>12</v>
      </c>
      <c r="P6546" s="5">
        <v>0.56944444444444398</v>
      </c>
      <c r="Q6546" s="5">
        <v>0.57569444444444395</v>
      </c>
      <c r="R6546">
        <v>26</v>
      </c>
      <c r="S6546" t="s">
        <v>46</v>
      </c>
      <c r="T6546">
        <v>6</v>
      </c>
      <c r="U6546">
        <v>15</v>
      </c>
      <c r="X6546" t="str">
        <f>VLOOKUP($S6546,Taxonomic!A:D,2,FALSE)</f>
        <v>pomacentridae</v>
      </c>
      <c r="Y6546" t="str">
        <f>VLOOKUP(S6546,Taxonomic!A:D,3,FALSE)</f>
        <v>stegastes</v>
      </c>
      <c r="Z6546" t="str">
        <f>VLOOKUP(S6546,Taxonomic!A:D,4,FALSE)</f>
        <v>fuscus</v>
      </c>
    </row>
    <row r="6547" spans="1:26" x14ac:dyDescent="0.2">
      <c r="A6547" t="s">
        <v>30</v>
      </c>
      <c r="B6547" t="s">
        <v>215</v>
      </c>
      <c r="C6547" t="s">
        <v>435</v>
      </c>
      <c r="D6547">
        <v>2022</v>
      </c>
      <c r="E6547">
        <v>2</v>
      </c>
      <c r="F6547" s="8">
        <v>19</v>
      </c>
      <c r="G6547" t="s">
        <v>455</v>
      </c>
      <c r="H6547" t="s">
        <v>151</v>
      </c>
      <c r="I6547">
        <f>VLOOKUP(B6547,Information_sites!D:E,2,FALSE)</f>
        <v>-24.100999999999999</v>
      </c>
      <c r="J6547">
        <f>VLOOKUP(B6547,Information_sites!D:F,3,FALSE)</f>
        <v>-45.6997</v>
      </c>
      <c r="K6547">
        <v>5</v>
      </c>
      <c r="L6547">
        <f t="shared" si="6"/>
        <v>164</v>
      </c>
      <c r="M6547">
        <v>40</v>
      </c>
      <c r="N6547">
        <v>6</v>
      </c>
      <c r="O6547">
        <v>12</v>
      </c>
      <c r="P6547" s="5">
        <v>0.56944444444444398</v>
      </c>
      <c r="Q6547" s="5">
        <v>0.57569444444444395</v>
      </c>
      <c r="R6547">
        <v>26</v>
      </c>
      <c r="S6547" t="s">
        <v>54</v>
      </c>
      <c r="T6547">
        <v>1</v>
      </c>
      <c r="U6547">
        <v>4</v>
      </c>
      <c r="X6547" t="str">
        <f>VLOOKUP($S6547,Taxonomic!A:D,2,FALSE)</f>
        <v>blenniidae</v>
      </c>
      <c r="Y6547" t="str">
        <f>VLOOKUP(S6547,Taxonomic!A:D,3,FALSE)</f>
        <v>parablennius</v>
      </c>
      <c r="Z6547" t="str">
        <f>VLOOKUP(S6547,Taxonomic!A:D,4,FALSE)</f>
        <v>marmoreus</v>
      </c>
    </row>
    <row r="6548" spans="1:26" x14ac:dyDescent="0.2">
      <c r="A6548" t="s">
        <v>30</v>
      </c>
      <c r="B6548" t="s">
        <v>215</v>
      </c>
      <c r="C6548" t="s">
        <v>435</v>
      </c>
      <c r="D6548">
        <v>2022</v>
      </c>
      <c r="E6548">
        <v>2</v>
      </c>
      <c r="F6548" s="8">
        <v>19</v>
      </c>
      <c r="G6548" t="s">
        <v>455</v>
      </c>
      <c r="H6548" t="s">
        <v>151</v>
      </c>
      <c r="I6548">
        <f>VLOOKUP(B6548,Information_sites!D:E,2,FALSE)</f>
        <v>-24.100999999999999</v>
      </c>
      <c r="J6548">
        <f>VLOOKUP(B6548,Information_sites!D:F,3,FALSE)</f>
        <v>-45.6997</v>
      </c>
      <c r="K6548">
        <v>5</v>
      </c>
      <c r="L6548">
        <f t="shared" si="6"/>
        <v>164</v>
      </c>
      <c r="M6548">
        <v>40</v>
      </c>
      <c r="N6548">
        <v>6</v>
      </c>
      <c r="O6548">
        <v>12</v>
      </c>
      <c r="P6548" s="5">
        <v>0.56944444444444398</v>
      </c>
      <c r="Q6548" s="5">
        <v>0.57569444444444395</v>
      </c>
      <c r="R6548">
        <v>26</v>
      </c>
      <c r="S6548" t="s">
        <v>87</v>
      </c>
      <c r="T6548">
        <v>2</v>
      </c>
      <c r="U6548">
        <v>3</v>
      </c>
      <c r="X6548" t="str">
        <f>VLOOKUP($S6548,Taxonomic!A:D,2,FALSE)</f>
        <v>gobiidae</v>
      </c>
      <c r="Y6548" t="str">
        <f>VLOOKUP(S6548,Taxonomic!A:D,3,FALSE)</f>
        <v>coryphopterus</v>
      </c>
      <c r="Z6548" t="str">
        <f>VLOOKUP(S6548,Taxonomic!A:D,4,FALSE)</f>
        <v>spp</v>
      </c>
    </row>
    <row r="6549" spans="1:26" x14ac:dyDescent="0.2">
      <c r="A6549" t="s">
        <v>30</v>
      </c>
      <c r="B6549" t="s">
        <v>215</v>
      </c>
      <c r="C6549" t="s">
        <v>435</v>
      </c>
      <c r="D6549">
        <v>2022</v>
      </c>
      <c r="E6549">
        <v>2</v>
      </c>
      <c r="F6549" s="8">
        <v>19</v>
      </c>
      <c r="G6549" t="s">
        <v>455</v>
      </c>
      <c r="H6549" t="s">
        <v>151</v>
      </c>
      <c r="I6549">
        <f>VLOOKUP(B6549,Information_sites!D:E,2,FALSE)</f>
        <v>-24.100999999999999</v>
      </c>
      <c r="J6549">
        <f>VLOOKUP(B6549,Information_sites!D:F,3,FALSE)</f>
        <v>-45.6997</v>
      </c>
      <c r="K6549">
        <v>5</v>
      </c>
      <c r="L6549">
        <f t="shared" si="6"/>
        <v>164</v>
      </c>
      <c r="M6549">
        <v>40</v>
      </c>
      <c r="N6549">
        <v>6</v>
      </c>
      <c r="O6549">
        <v>12</v>
      </c>
      <c r="P6549" s="5">
        <v>0.56944444444444398</v>
      </c>
      <c r="Q6549" s="5">
        <v>0.57569444444444395</v>
      </c>
      <c r="R6549">
        <v>26</v>
      </c>
      <c r="S6549" t="s">
        <v>87</v>
      </c>
      <c r="T6549">
        <v>5</v>
      </c>
      <c r="U6549">
        <v>5</v>
      </c>
      <c r="X6549" t="str">
        <f>VLOOKUP($S6549,Taxonomic!A:D,2,FALSE)</f>
        <v>gobiidae</v>
      </c>
      <c r="Y6549" t="str">
        <f>VLOOKUP(S6549,Taxonomic!A:D,3,FALSE)</f>
        <v>coryphopterus</v>
      </c>
      <c r="Z6549" t="str">
        <f>VLOOKUP(S6549,Taxonomic!A:D,4,FALSE)</f>
        <v>spp</v>
      </c>
    </row>
    <row r="6550" spans="1:26" x14ac:dyDescent="0.2">
      <c r="A6550" t="s">
        <v>30</v>
      </c>
      <c r="B6550" t="s">
        <v>215</v>
      </c>
      <c r="C6550" t="s">
        <v>435</v>
      </c>
      <c r="D6550">
        <v>2022</v>
      </c>
      <c r="E6550">
        <v>2</v>
      </c>
      <c r="F6550" s="8">
        <v>19</v>
      </c>
      <c r="G6550" t="s">
        <v>455</v>
      </c>
      <c r="H6550" t="s">
        <v>151</v>
      </c>
      <c r="I6550">
        <f>VLOOKUP(B6550,Information_sites!D:E,2,FALSE)</f>
        <v>-24.100999999999999</v>
      </c>
      <c r="J6550">
        <f>VLOOKUP(B6550,Information_sites!D:F,3,FALSE)</f>
        <v>-45.6997</v>
      </c>
      <c r="K6550">
        <v>5</v>
      </c>
      <c r="L6550">
        <f t="shared" si="6"/>
        <v>164</v>
      </c>
      <c r="M6550">
        <v>40</v>
      </c>
      <c r="N6550">
        <v>6</v>
      </c>
      <c r="O6550">
        <v>12</v>
      </c>
      <c r="P6550" s="5">
        <v>0.56944444444444398</v>
      </c>
      <c r="Q6550" s="5">
        <v>0.57569444444444395</v>
      </c>
      <c r="R6550">
        <v>26</v>
      </c>
      <c r="S6550" t="s">
        <v>87</v>
      </c>
      <c r="T6550">
        <v>2</v>
      </c>
      <c r="U6550">
        <v>7</v>
      </c>
      <c r="X6550" t="str">
        <f>VLOOKUP($S6550,Taxonomic!A:D,2,FALSE)</f>
        <v>gobiidae</v>
      </c>
      <c r="Y6550" t="str">
        <f>VLOOKUP(S6550,Taxonomic!A:D,3,FALSE)</f>
        <v>coryphopterus</v>
      </c>
      <c r="Z6550" t="str">
        <f>VLOOKUP(S6550,Taxonomic!A:D,4,FALSE)</f>
        <v>spp</v>
      </c>
    </row>
    <row r="6551" spans="1:26" x14ac:dyDescent="0.2">
      <c r="A6551" t="s">
        <v>30</v>
      </c>
      <c r="B6551" t="s">
        <v>215</v>
      </c>
      <c r="C6551" t="s">
        <v>435</v>
      </c>
      <c r="D6551">
        <v>2022</v>
      </c>
      <c r="E6551">
        <v>2</v>
      </c>
      <c r="F6551" s="8">
        <v>19</v>
      </c>
      <c r="G6551" t="s">
        <v>455</v>
      </c>
      <c r="H6551" t="s">
        <v>151</v>
      </c>
      <c r="I6551">
        <f>VLOOKUP(B6551,Information_sites!D:E,2,FALSE)</f>
        <v>-24.100999999999999</v>
      </c>
      <c r="J6551">
        <f>VLOOKUP(B6551,Information_sites!D:F,3,FALSE)</f>
        <v>-45.6997</v>
      </c>
      <c r="K6551">
        <v>6</v>
      </c>
      <c r="L6551">
        <f t="shared" si="6"/>
        <v>165</v>
      </c>
      <c r="M6551">
        <v>40</v>
      </c>
      <c r="N6551">
        <v>8.9</v>
      </c>
      <c r="O6551">
        <v>8</v>
      </c>
      <c r="P6551" s="5">
        <v>0.57708333333333295</v>
      </c>
      <c r="Q6551" s="5">
        <v>0.58194444444444404</v>
      </c>
      <c r="R6551">
        <v>19</v>
      </c>
      <c r="S6551" t="s">
        <v>50</v>
      </c>
      <c r="T6551">
        <v>1</v>
      </c>
      <c r="U6551">
        <v>35</v>
      </c>
      <c r="X6551" t="str">
        <f>VLOOKUP($S6551,Taxonomic!A:D,2,FALSE)</f>
        <v>haemulidae</v>
      </c>
      <c r="Y6551" t="str">
        <f>VLOOKUP(S6551,Taxonomic!A:D,3,FALSE)</f>
        <v>anisotremus</v>
      </c>
      <c r="Z6551" t="str">
        <f>VLOOKUP(S6551,Taxonomic!A:D,4,FALSE)</f>
        <v>virginicus</v>
      </c>
    </row>
    <row r="6552" spans="1:26" x14ac:dyDescent="0.2">
      <c r="A6552" t="s">
        <v>30</v>
      </c>
      <c r="B6552" t="s">
        <v>215</v>
      </c>
      <c r="C6552" t="s">
        <v>435</v>
      </c>
      <c r="D6552">
        <v>2022</v>
      </c>
      <c r="E6552">
        <v>2</v>
      </c>
      <c r="F6552" s="8">
        <v>19</v>
      </c>
      <c r="G6552" t="s">
        <v>455</v>
      </c>
      <c r="H6552" t="s">
        <v>151</v>
      </c>
      <c r="I6552">
        <f>VLOOKUP(B6552,Information_sites!D:E,2,FALSE)</f>
        <v>-24.100999999999999</v>
      </c>
      <c r="J6552">
        <f>VLOOKUP(B6552,Information_sites!D:F,3,FALSE)</f>
        <v>-45.6997</v>
      </c>
      <c r="K6552">
        <v>6</v>
      </c>
      <c r="L6552">
        <f t="shared" si="6"/>
        <v>165</v>
      </c>
      <c r="M6552">
        <v>40</v>
      </c>
      <c r="N6552">
        <v>8.9</v>
      </c>
      <c r="O6552">
        <v>8</v>
      </c>
      <c r="P6552" s="5">
        <v>0.57708333333333295</v>
      </c>
      <c r="Q6552" s="5">
        <v>0.58194444444444404</v>
      </c>
      <c r="R6552">
        <v>19</v>
      </c>
      <c r="S6552" t="s">
        <v>39</v>
      </c>
      <c r="T6552">
        <v>14</v>
      </c>
      <c r="U6552">
        <v>20</v>
      </c>
      <c r="X6552" t="str">
        <f>VLOOKUP($S6552,Taxonomic!A:D,2,FALSE)</f>
        <v>haemulidae</v>
      </c>
      <c r="Y6552" t="str">
        <f>VLOOKUP(S6552,Taxonomic!A:D,3,FALSE)</f>
        <v>haemulon</v>
      </c>
      <c r="Z6552" t="str">
        <f>VLOOKUP(S6552,Taxonomic!A:D,4,FALSE)</f>
        <v>aurolineatum</v>
      </c>
    </row>
    <row r="6553" spans="1:26" x14ac:dyDescent="0.2">
      <c r="A6553" t="s">
        <v>30</v>
      </c>
      <c r="B6553" t="s">
        <v>215</v>
      </c>
      <c r="C6553" t="s">
        <v>435</v>
      </c>
      <c r="D6553">
        <v>2022</v>
      </c>
      <c r="E6553">
        <v>2</v>
      </c>
      <c r="F6553" s="8">
        <v>19</v>
      </c>
      <c r="G6553" t="s">
        <v>455</v>
      </c>
      <c r="H6553" t="s">
        <v>151</v>
      </c>
      <c r="I6553">
        <f>VLOOKUP(B6553,Information_sites!D:E,2,FALSE)</f>
        <v>-24.100999999999999</v>
      </c>
      <c r="J6553">
        <f>VLOOKUP(B6553,Information_sites!D:F,3,FALSE)</f>
        <v>-45.6997</v>
      </c>
      <c r="K6553">
        <v>6</v>
      </c>
      <c r="L6553">
        <f t="shared" si="6"/>
        <v>165</v>
      </c>
      <c r="M6553">
        <v>40</v>
      </c>
      <c r="N6553">
        <v>8.9</v>
      </c>
      <c r="O6553">
        <v>8</v>
      </c>
      <c r="P6553" s="5">
        <v>0.57708333333333295</v>
      </c>
      <c r="Q6553" s="5">
        <v>0.58194444444444404</v>
      </c>
      <c r="R6553">
        <v>19</v>
      </c>
      <c r="S6553" t="s">
        <v>39</v>
      </c>
      <c r="T6553">
        <v>10</v>
      </c>
      <c r="U6553">
        <v>25</v>
      </c>
      <c r="X6553" t="str">
        <f>VLOOKUP($S6553,Taxonomic!A:D,2,FALSE)</f>
        <v>haemulidae</v>
      </c>
      <c r="Y6553" t="str">
        <f>VLOOKUP(S6553,Taxonomic!A:D,3,FALSE)</f>
        <v>haemulon</v>
      </c>
      <c r="Z6553" t="str">
        <f>VLOOKUP(S6553,Taxonomic!A:D,4,FALSE)</f>
        <v>aurolineatum</v>
      </c>
    </row>
    <row r="6554" spans="1:26" x14ac:dyDescent="0.2">
      <c r="A6554" t="s">
        <v>30</v>
      </c>
      <c r="B6554" t="s">
        <v>215</v>
      </c>
      <c r="C6554" t="s">
        <v>435</v>
      </c>
      <c r="D6554">
        <v>2022</v>
      </c>
      <c r="E6554">
        <v>2</v>
      </c>
      <c r="F6554" s="8">
        <v>19</v>
      </c>
      <c r="G6554" t="s">
        <v>455</v>
      </c>
      <c r="H6554" t="s">
        <v>151</v>
      </c>
      <c r="I6554">
        <f>VLOOKUP(B6554,Information_sites!D:E,2,FALSE)</f>
        <v>-24.100999999999999</v>
      </c>
      <c r="J6554">
        <f>VLOOKUP(B6554,Information_sites!D:F,3,FALSE)</f>
        <v>-45.6997</v>
      </c>
      <c r="K6554">
        <v>6</v>
      </c>
      <c r="L6554">
        <f t="shared" si="6"/>
        <v>165</v>
      </c>
      <c r="M6554">
        <v>40</v>
      </c>
      <c r="N6554">
        <v>8.9</v>
      </c>
      <c r="O6554">
        <v>8</v>
      </c>
      <c r="P6554" s="5">
        <v>0.57708333333333295</v>
      </c>
      <c r="Q6554" s="5">
        <v>0.58194444444444404</v>
      </c>
      <c r="R6554">
        <v>19</v>
      </c>
      <c r="S6554" t="s">
        <v>76</v>
      </c>
      <c r="T6554">
        <v>2</v>
      </c>
      <c r="U6554">
        <v>40</v>
      </c>
      <c r="X6554" t="str">
        <f>VLOOKUP($S6554,Taxonomic!A:D,2,FALSE)</f>
        <v>lutjanidae</v>
      </c>
      <c r="Y6554" t="str">
        <f>VLOOKUP(S6554,Taxonomic!A:D,3,FALSE)</f>
        <v>lutjanus</v>
      </c>
      <c r="Z6554" t="str">
        <f>VLOOKUP(S6554,Taxonomic!A:D,4,FALSE)</f>
        <v>analis</v>
      </c>
    </row>
    <row r="6555" spans="1:26" x14ac:dyDescent="0.2">
      <c r="A6555" t="s">
        <v>30</v>
      </c>
      <c r="B6555" t="s">
        <v>215</v>
      </c>
      <c r="C6555" t="s">
        <v>435</v>
      </c>
      <c r="D6555">
        <v>2022</v>
      </c>
      <c r="E6555">
        <v>2</v>
      </c>
      <c r="F6555" s="8">
        <v>19</v>
      </c>
      <c r="G6555" t="s">
        <v>455</v>
      </c>
      <c r="H6555" t="s">
        <v>151</v>
      </c>
      <c r="I6555">
        <f>VLOOKUP(B6555,Information_sites!D:E,2,FALSE)</f>
        <v>-24.100999999999999</v>
      </c>
      <c r="J6555">
        <f>VLOOKUP(B6555,Information_sites!D:F,3,FALSE)</f>
        <v>-45.6997</v>
      </c>
      <c r="K6555">
        <v>6</v>
      </c>
      <c r="L6555">
        <f t="shared" si="6"/>
        <v>165</v>
      </c>
      <c r="M6555">
        <v>40</v>
      </c>
      <c r="N6555">
        <v>8.9</v>
      </c>
      <c r="O6555">
        <v>8</v>
      </c>
      <c r="P6555" s="5">
        <v>0.57708333333333295</v>
      </c>
      <c r="Q6555" s="5">
        <v>0.58194444444444404</v>
      </c>
      <c r="R6555">
        <v>19</v>
      </c>
      <c r="S6555" t="s">
        <v>44</v>
      </c>
      <c r="T6555">
        <v>1</v>
      </c>
      <c r="U6555">
        <v>33</v>
      </c>
      <c r="X6555" t="str">
        <f>VLOOKUP($S6555,Taxonomic!A:D,2,FALSE)</f>
        <v>pomacanthidae</v>
      </c>
      <c r="Y6555" t="str">
        <f>VLOOKUP(S6555,Taxonomic!A:D,3,FALSE)</f>
        <v>pomacanthus</v>
      </c>
      <c r="Z6555" t="str">
        <f>VLOOKUP(S6555,Taxonomic!A:D,4,FALSE)</f>
        <v>paru</v>
      </c>
    </row>
    <row r="6556" spans="1:26" x14ac:dyDescent="0.2">
      <c r="A6556" t="s">
        <v>30</v>
      </c>
      <c r="B6556" t="s">
        <v>215</v>
      </c>
      <c r="C6556" t="s">
        <v>435</v>
      </c>
      <c r="D6556">
        <v>2022</v>
      </c>
      <c r="E6556">
        <v>2</v>
      </c>
      <c r="F6556" s="8">
        <v>19</v>
      </c>
      <c r="G6556" t="s">
        <v>455</v>
      </c>
      <c r="H6556" t="s">
        <v>151</v>
      </c>
      <c r="I6556">
        <f>VLOOKUP(B6556,Information_sites!D:E,2,FALSE)</f>
        <v>-24.100999999999999</v>
      </c>
      <c r="J6556">
        <f>VLOOKUP(B6556,Information_sites!D:F,3,FALSE)</f>
        <v>-45.6997</v>
      </c>
      <c r="K6556">
        <v>6</v>
      </c>
      <c r="L6556">
        <f t="shared" si="6"/>
        <v>165</v>
      </c>
      <c r="M6556">
        <v>40</v>
      </c>
      <c r="N6556">
        <v>8.9</v>
      </c>
      <c r="O6556">
        <v>8</v>
      </c>
      <c r="P6556" s="5">
        <v>0.57708333333333295</v>
      </c>
      <c r="Q6556" s="5">
        <v>0.58194444444444404</v>
      </c>
      <c r="R6556">
        <v>19</v>
      </c>
      <c r="S6556" t="s">
        <v>40</v>
      </c>
      <c r="T6556">
        <v>1</v>
      </c>
      <c r="U6556">
        <v>12</v>
      </c>
      <c r="X6556" t="str">
        <f>VLOOKUP($S6556,Taxonomic!A:D,2,FALSE)</f>
        <v>labridae</v>
      </c>
      <c r="Y6556" t="str">
        <f>VLOOKUP(S6556,Taxonomic!A:D,3,FALSE)</f>
        <v>halichoeres</v>
      </c>
      <c r="Z6556" t="str">
        <f>VLOOKUP(S6556,Taxonomic!A:D,4,FALSE)</f>
        <v>poeyi</v>
      </c>
    </row>
    <row r="6557" spans="1:26" x14ac:dyDescent="0.2">
      <c r="A6557" t="s">
        <v>30</v>
      </c>
      <c r="B6557" t="s">
        <v>215</v>
      </c>
      <c r="C6557" t="s">
        <v>435</v>
      </c>
      <c r="D6557">
        <v>2022</v>
      </c>
      <c r="E6557">
        <v>2</v>
      </c>
      <c r="F6557" s="8">
        <v>19</v>
      </c>
      <c r="G6557" t="s">
        <v>455</v>
      </c>
      <c r="H6557" t="s">
        <v>151</v>
      </c>
      <c r="I6557">
        <f>VLOOKUP(B6557,Information_sites!D:E,2,FALSE)</f>
        <v>-24.100999999999999</v>
      </c>
      <c r="J6557">
        <f>VLOOKUP(B6557,Information_sites!D:F,3,FALSE)</f>
        <v>-45.6997</v>
      </c>
      <c r="K6557">
        <v>6</v>
      </c>
      <c r="L6557">
        <f t="shared" si="6"/>
        <v>165</v>
      </c>
      <c r="M6557">
        <v>40</v>
      </c>
      <c r="N6557">
        <v>8.9</v>
      </c>
      <c r="O6557">
        <v>8</v>
      </c>
      <c r="P6557" s="5">
        <v>0.57708333333333295</v>
      </c>
      <c r="Q6557" s="5">
        <v>0.58194444444444404</v>
      </c>
      <c r="R6557">
        <v>19</v>
      </c>
      <c r="S6557" t="s">
        <v>51</v>
      </c>
      <c r="T6557">
        <v>1</v>
      </c>
      <c r="U6557">
        <v>23</v>
      </c>
      <c r="X6557" t="str">
        <f>VLOOKUP($S6557,Taxonomic!A:D,2,FALSE)</f>
        <v>sparidae</v>
      </c>
      <c r="Y6557" t="str">
        <f>VLOOKUP(S6557,Taxonomic!A:D,3,FALSE)</f>
        <v>diplodus</v>
      </c>
      <c r="Z6557" t="str">
        <f>VLOOKUP(S6557,Taxonomic!A:D,4,FALSE)</f>
        <v>argenteus</v>
      </c>
    </row>
    <row r="6558" spans="1:26" x14ac:dyDescent="0.2">
      <c r="A6558" t="s">
        <v>30</v>
      </c>
      <c r="B6558" t="s">
        <v>215</v>
      </c>
      <c r="C6558" t="s">
        <v>435</v>
      </c>
      <c r="D6558">
        <v>2022</v>
      </c>
      <c r="E6558">
        <v>2</v>
      </c>
      <c r="F6558" s="8">
        <v>19</v>
      </c>
      <c r="G6558" t="s">
        <v>455</v>
      </c>
      <c r="H6558" t="s">
        <v>151</v>
      </c>
      <c r="I6558">
        <f>VLOOKUP(B6558,Information_sites!D:E,2,FALSE)</f>
        <v>-24.100999999999999</v>
      </c>
      <c r="J6558">
        <f>VLOOKUP(B6558,Information_sites!D:F,3,FALSE)</f>
        <v>-45.6997</v>
      </c>
      <c r="K6558">
        <v>6</v>
      </c>
      <c r="L6558">
        <f t="shared" si="6"/>
        <v>165</v>
      </c>
      <c r="M6558">
        <v>40</v>
      </c>
      <c r="N6558">
        <v>8.9</v>
      </c>
      <c r="O6558">
        <v>8</v>
      </c>
      <c r="P6558" s="5">
        <v>0.57708333333333295</v>
      </c>
      <c r="Q6558" s="5">
        <v>0.58194444444444404</v>
      </c>
      <c r="R6558">
        <v>19</v>
      </c>
      <c r="S6558" t="s">
        <v>124</v>
      </c>
      <c r="T6558">
        <v>1</v>
      </c>
      <c r="U6558">
        <v>28</v>
      </c>
      <c r="X6558" t="str">
        <f>VLOOKUP($S6558,Taxonomic!A:D,2,FALSE)</f>
        <v>haemulidae</v>
      </c>
      <c r="Y6558" t="str">
        <f>VLOOKUP(S6558,Taxonomic!A:D,3,FALSE)</f>
        <v>haemulon</v>
      </c>
      <c r="Z6558" t="str">
        <f>VLOOKUP(S6558,Taxonomic!A:D,4,FALSE)</f>
        <v>parra</v>
      </c>
    </row>
    <row r="6559" spans="1:26" x14ac:dyDescent="0.2">
      <c r="A6559" t="s">
        <v>30</v>
      </c>
      <c r="B6559" t="s">
        <v>215</v>
      </c>
      <c r="C6559" t="s">
        <v>435</v>
      </c>
      <c r="D6559">
        <v>2022</v>
      </c>
      <c r="E6559">
        <v>2</v>
      </c>
      <c r="F6559" s="8">
        <v>19</v>
      </c>
      <c r="G6559" t="s">
        <v>455</v>
      </c>
      <c r="H6559" t="s">
        <v>151</v>
      </c>
      <c r="I6559">
        <f>VLOOKUP(B6559,Information_sites!D:E,2,FALSE)</f>
        <v>-24.100999999999999</v>
      </c>
      <c r="J6559">
        <f>VLOOKUP(B6559,Information_sites!D:F,3,FALSE)</f>
        <v>-45.6997</v>
      </c>
      <c r="K6559">
        <v>6</v>
      </c>
      <c r="L6559">
        <f t="shared" si="6"/>
        <v>165</v>
      </c>
      <c r="M6559">
        <v>40</v>
      </c>
      <c r="N6559">
        <v>8.9</v>
      </c>
      <c r="O6559">
        <v>8</v>
      </c>
      <c r="P6559" s="5">
        <v>0.57708333333333295</v>
      </c>
      <c r="Q6559" s="5">
        <v>0.58194444444444404</v>
      </c>
      <c r="R6559">
        <v>19</v>
      </c>
      <c r="S6559" t="s">
        <v>38</v>
      </c>
      <c r="T6559">
        <v>1</v>
      </c>
      <c r="U6559">
        <v>50</v>
      </c>
      <c r="X6559" t="str">
        <f>VLOOKUP($S6559,Taxonomic!A:D,2,FALSE)</f>
        <v>serranidae</v>
      </c>
      <c r="Y6559" t="str">
        <f>VLOOKUP(S6559,Taxonomic!A:D,3,FALSE)</f>
        <v>epinephelus</v>
      </c>
      <c r="Z6559" t="str">
        <f>VLOOKUP(S6559,Taxonomic!A:D,4,FALSE)</f>
        <v>marginatus</v>
      </c>
    </row>
    <row r="6560" spans="1:26" x14ac:dyDescent="0.2">
      <c r="A6560" t="s">
        <v>30</v>
      </c>
      <c r="B6560" t="s">
        <v>215</v>
      </c>
      <c r="C6560" t="s">
        <v>435</v>
      </c>
      <c r="D6560">
        <v>2022</v>
      </c>
      <c r="E6560">
        <v>2</v>
      </c>
      <c r="F6560" s="8">
        <v>19</v>
      </c>
      <c r="G6560" t="s">
        <v>455</v>
      </c>
      <c r="H6560" t="s">
        <v>151</v>
      </c>
      <c r="I6560">
        <f>VLOOKUP(B6560,Information_sites!D:E,2,FALSE)</f>
        <v>-24.100999999999999</v>
      </c>
      <c r="J6560">
        <f>VLOOKUP(B6560,Information_sites!D:F,3,FALSE)</f>
        <v>-45.6997</v>
      </c>
      <c r="K6560">
        <v>6</v>
      </c>
      <c r="L6560">
        <f t="shared" si="6"/>
        <v>165</v>
      </c>
      <c r="M6560">
        <v>40</v>
      </c>
      <c r="N6560">
        <v>8.9</v>
      </c>
      <c r="O6560">
        <v>8</v>
      </c>
      <c r="P6560" s="5">
        <v>0.57708333333333295</v>
      </c>
      <c r="Q6560" s="5">
        <v>0.58194444444444404</v>
      </c>
      <c r="R6560">
        <v>19</v>
      </c>
      <c r="S6560" t="s">
        <v>148</v>
      </c>
      <c r="T6560">
        <v>1</v>
      </c>
      <c r="U6560">
        <v>23</v>
      </c>
      <c r="X6560" t="str">
        <f>VLOOKUP($S6560,Taxonomic!A:D,2,FALSE)</f>
        <v>monacanthidae</v>
      </c>
      <c r="Y6560" t="str">
        <f>VLOOKUP(S6560,Taxonomic!A:D,3,FALSE)</f>
        <v>cantherhines</v>
      </c>
      <c r="Z6560" t="str">
        <f>VLOOKUP(S6560,Taxonomic!A:D,4,FALSE)</f>
        <v>pullus</v>
      </c>
    </row>
    <row r="6561" spans="1:26" x14ac:dyDescent="0.2">
      <c r="A6561" t="s">
        <v>30</v>
      </c>
      <c r="B6561" t="s">
        <v>215</v>
      </c>
      <c r="C6561" t="s">
        <v>435</v>
      </c>
      <c r="D6561">
        <v>2022</v>
      </c>
      <c r="E6561">
        <v>2</v>
      </c>
      <c r="F6561" s="8">
        <v>19</v>
      </c>
      <c r="G6561" t="s">
        <v>455</v>
      </c>
      <c r="H6561" t="s">
        <v>151</v>
      </c>
      <c r="I6561">
        <f>VLOOKUP(B6561,Information_sites!D:E,2,FALSE)</f>
        <v>-24.100999999999999</v>
      </c>
      <c r="J6561">
        <f>VLOOKUP(B6561,Information_sites!D:F,3,FALSE)</f>
        <v>-45.6997</v>
      </c>
      <c r="K6561">
        <v>6</v>
      </c>
      <c r="L6561">
        <f t="shared" si="6"/>
        <v>165</v>
      </c>
      <c r="M6561">
        <v>40</v>
      </c>
      <c r="N6561">
        <v>8.9</v>
      </c>
      <c r="O6561">
        <v>8</v>
      </c>
      <c r="P6561" s="5">
        <v>0.57708333333333295</v>
      </c>
      <c r="Q6561" s="5">
        <v>0.58194444444444404</v>
      </c>
      <c r="R6561">
        <v>19</v>
      </c>
      <c r="S6561" t="s">
        <v>41</v>
      </c>
      <c r="T6561">
        <v>1</v>
      </c>
      <c r="U6561">
        <v>25</v>
      </c>
      <c r="X6561" t="str">
        <f>VLOOKUP($S6561,Taxonomic!A:D,2,FALSE)</f>
        <v>holocentridae</v>
      </c>
      <c r="Y6561" t="str">
        <f>VLOOKUP(S6561,Taxonomic!A:D,3,FALSE)</f>
        <v>holocentrus</v>
      </c>
      <c r="Z6561" t="str">
        <f>VLOOKUP(S6561,Taxonomic!A:D,4,FALSE)</f>
        <v>adscensionis</v>
      </c>
    </row>
    <row r="6562" spans="1:26" x14ac:dyDescent="0.2">
      <c r="A6562" t="s">
        <v>30</v>
      </c>
      <c r="B6562" t="s">
        <v>215</v>
      </c>
      <c r="C6562" t="s">
        <v>435</v>
      </c>
      <c r="D6562">
        <v>2022</v>
      </c>
      <c r="E6562">
        <v>2</v>
      </c>
      <c r="F6562" s="8">
        <v>19</v>
      </c>
      <c r="G6562" t="s">
        <v>455</v>
      </c>
      <c r="H6562" t="s">
        <v>151</v>
      </c>
      <c r="I6562">
        <f>VLOOKUP(B6562,Information_sites!D:E,2,FALSE)</f>
        <v>-24.100999999999999</v>
      </c>
      <c r="J6562">
        <f>VLOOKUP(B6562,Information_sites!D:F,3,FALSE)</f>
        <v>-45.6997</v>
      </c>
      <c r="K6562">
        <v>6</v>
      </c>
      <c r="L6562">
        <f t="shared" si="6"/>
        <v>165</v>
      </c>
      <c r="M6562">
        <v>40</v>
      </c>
      <c r="N6562">
        <v>8.9</v>
      </c>
      <c r="O6562">
        <v>8</v>
      </c>
      <c r="P6562" s="5">
        <v>0.57708333333333295</v>
      </c>
      <c r="Q6562" s="5">
        <v>0.58194444444444404</v>
      </c>
      <c r="R6562">
        <v>19</v>
      </c>
      <c r="S6562" t="s">
        <v>41</v>
      </c>
      <c r="T6562">
        <v>1</v>
      </c>
      <c r="U6562">
        <v>30</v>
      </c>
      <c r="X6562" t="str">
        <f>VLOOKUP($S6562,Taxonomic!A:D,2,FALSE)</f>
        <v>holocentridae</v>
      </c>
      <c r="Y6562" t="str">
        <f>VLOOKUP(S6562,Taxonomic!A:D,3,FALSE)</f>
        <v>holocentrus</v>
      </c>
      <c r="Z6562" t="str">
        <f>VLOOKUP(S6562,Taxonomic!A:D,4,FALSE)</f>
        <v>adscensionis</v>
      </c>
    </row>
    <row r="6563" spans="1:26" x14ac:dyDescent="0.2">
      <c r="A6563" t="s">
        <v>30</v>
      </c>
      <c r="B6563" t="s">
        <v>215</v>
      </c>
      <c r="C6563" t="s">
        <v>435</v>
      </c>
      <c r="D6563">
        <v>2022</v>
      </c>
      <c r="E6563">
        <v>2</v>
      </c>
      <c r="F6563" s="8">
        <v>19</v>
      </c>
      <c r="G6563" t="s">
        <v>455</v>
      </c>
      <c r="H6563" t="s">
        <v>151</v>
      </c>
      <c r="I6563">
        <f>VLOOKUP(B6563,Information_sites!D:E,2,FALSE)</f>
        <v>-24.100999999999999</v>
      </c>
      <c r="J6563">
        <f>VLOOKUP(B6563,Information_sites!D:F,3,FALSE)</f>
        <v>-45.6997</v>
      </c>
      <c r="K6563">
        <v>6</v>
      </c>
      <c r="L6563">
        <f t="shared" si="6"/>
        <v>165</v>
      </c>
      <c r="M6563">
        <v>40</v>
      </c>
      <c r="N6563">
        <v>8.9</v>
      </c>
      <c r="O6563">
        <v>8</v>
      </c>
      <c r="P6563" s="5">
        <v>0.57708333333333295</v>
      </c>
      <c r="Q6563" s="5">
        <v>0.58194444444444404</v>
      </c>
      <c r="R6563">
        <v>19</v>
      </c>
      <c r="S6563" t="s">
        <v>41</v>
      </c>
      <c r="T6563">
        <v>1</v>
      </c>
      <c r="U6563">
        <v>32</v>
      </c>
      <c r="X6563" t="str">
        <f>VLOOKUP($S6563,Taxonomic!A:D,2,FALSE)</f>
        <v>holocentridae</v>
      </c>
      <c r="Y6563" t="str">
        <f>VLOOKUP(S6563,Taxonomic!A:D,3,FALSE)</f>
        <v>holocentrus</v>
      </c>
      <c r="Z6563" t="str">
        <f>VLOOKUP(S6563,Taxonomic!A:D,4,FALSE)</f>
        <v>adscensionis</v>
      </c>
    </row>
    <row r="6564" spans="1:26" x14ac:dyDescent="0.2">
      <c r="A6564" t="s">
        <v>30</v>
      </c>
      <c r="B6564" t="s">
        <v>215</v>
      </c>
      <c r="C6564" t="s">
        <v>435</v>
      </c>
      <c r="D6564">
        <v>2022</v>
      </c>
      <c r="E6564">
        <v>2</v>
      </c>
      <c r="F6564" s="8">
        <v>19</v>
      </c>
      <c r="G6564" t="s">
        <v>455</v>
      </c>
      <c r="H6564" t="s">
        <v>151</v>
      </c>
      <c r="I6564">
        <f>VLOOKUP(B6564,Information_sites!D:E,2,FALSE)</f>
        <v>-24.100999999999999</v>
      </c>
      <c r="J6564">
        <f>VLOOKUP(B6564,Information_sites!D:F,3,FALSE)</f>
        <v>-45.6997</v>
      </c>
      <c r="K6564">
        <v>6</v>
      </c>
      <c r="L6564">
        <f t="shared" si="6"/>
        <v>165</v>
      </c>
      <c r="M6564">
        <v>40</v>
      </c>
      <c r="N6564">
        <v>8.9</v>
      </c>
      <c r="O6564">
        <v>8</v>
      </c>
      <c r="P6564" s="5">
        <v>0.57708333333333295</v>
      </c>
      <c r="Q6564" s="5">
        <v>0.58194444444444404</v>
      </c>
      <c r="R6564">
        <v>19</v>
      </c>
      <c r="S6564" t="s">
        <v>46</v>
      </c>
      <c r="T6564">
        <v>2</v>
      </c>
      <c r="U6564">
        <v>13</v>
      </c>
      <c r="X6564" t="str">
        <f>VLOOKUP($S6564,Taxonomic!A:D,2,FALSE)</f>
        <v>pomacentridae</v>
      </c>
      <c r="Y6564" t="str">
        <f>VLOOKUP(S6564,Taxonomic!A:D,3,FALSE)</f>
        <v>stegastes</v>
      </c>
      <c r="Z6564" t="str">
        <f>VLOOKUP(S6564,Taxonomic!A:D,4,FALSE)</f>
        <v>fuscus</v>
      </c>
    </row>
    <row r="6565" spans="1:26" x14ac:dyDescent="0.2">
      <c r="A6565" t="s">
        <v>30</v>
      </c>
      <c r="B6565" t="s">
        <v>215</v>
      </c>
      <c r="C6565" t="s">
        <v>435</v>
      </c>
      <c r="D6565">
        <v>2022</v>
      </c>
      <c r="E6565">
        <v>2</v>
      </c>
      <c r="F6565" s="8">
        <v>19</v>
      </c>
      <c r="G6565" t="s">
        <v>455</v>
      </c>
      <c r="H6565" t="s">
        <v>151</v>
      </c>
      <c r="I6565">
        <f>VLOOKUP(B6565,Information_sites!D:E,2,FALSE)</f>
        <v>-24.100999999999999</v>
      </c>
      <c r="J6565">
        <f>VLOOKUP(B6565,Information_sites!D:F,3,FALSE)</f>
        <v>-45.6997</v>
      </c>
      <c r="K6565">
        <v>6</v>
      </c>
      <c r="L6565">
        <f t="shared" si="6"/>
        <v>165</v>
      </c>
      <c r="M6565">
        <v>40</v>
      </c>
      <c r="N6565">
        <v>8.9</v>
      </c>
      <c r="O6565">
        <v>8</v>
      </c>
      <c r="P6565" s="5">
        <v>0.57708333333333295</v>
      </c>
      <c r="Q6565" s="5">
        <v>0.58194444444444404</v>
      </c>
      <c r="R6565">
        <v>19</v>
      </c>
      <c r="S6565" t="s">
        <v>46</v>
      </c>
      <c r="T6565">
        <v>3</v>
      </c>
      <c r="U6565">
        <v>15</v>
      </c>
      <c r="X6565" t="str">
        <f>VLOOKUP($S6565,Taxonomic!A:D,2,FALSE)</f>
        <v>pomacentridae</v>
      </c>
      <c r="Y6565" t="str">
        <f>VLOOKUP(S6565,Taxonomic!A:D,3,FALSE)</f>
        <v>stegastes</v>
      </c>
      <c r="Z6565" t="str">
        <f>VLOOKUP(S6565,Taxonomic!A:D,4,FALSE)</f>
        <v>fuscus</v>
      </c>
    </row>
    <row r="6566" spans="1:26" x14ac:dyDescent="0.2">
      <c r="A6566" t="s">
        <v>30</v>
      </c>
      <c r="B6566" t="s">
        <v>215</v>
      </c>
      <c r="C6566" t="s">
        <v>435</v>
      </c>
      <c r="D6566">
        <v>2022</v>
      </c>
      <c r="E6566">
        <v>2</v>
      </c>
      <c r="F6566" s="8">
        <v>19</v>
      </c>
      <c r="G6566" t="s">
        <v>455</v>
      </c>
      <c r="H6566" t="s">
        <v>151</v>
      </c>
      <c r="I6566">
        <f>VLOOKUP(B6566,Information_sites!D:E,2,FALSE)</f>
        <v>-24.100999999999999</v>
      </c>
      <c r="J6566">
        <f>VLOOKUP(B6566,Information_sites!D:F,3,FALSE)</f>
        <v>-45.6997</v>
      </c>
      <c r="K6566">
        <v>6</v>
      </c>
      <c r="L6566">
        <f t="shared" si="6"/>
        <v>165</v>
      </c>
      <c r="M6566">
        <v>40</v>
      </c>
      <c r="N6566">
        <v>8.9</v>
      </c>
      <c r="O6566">
        <v>8</v>
      </c>
      <c r="P6566" s="5">
        <v>0.57708333333333295</v>
      </c>
      <c r="Q6566" s="5">
        <v>0.58194444444444404</v>
      </c>
      <c r="R6566">
        <v>19</v>
      </c>
      <c r="S6566" t="s">
        <v>43</v>
      </c>
      <c r="T6566">
        <v>1</v>
      </c>
      <c r="U6566">
        <v>25</v>
      </c>
      <c r="X6566" t="str">
        <f>VLOOKUP($S6566,Taxonomic!A:D,2,FALSE)</f>
        <v>sciaenidae</v>
      </c>
      <c r="Y6566" t="str">
        <f>VLOOKUP(S6566,Taxonomic!A:D,3,FALSE)</f>
        <v>odontoscion</v>
      </c>
      <c r="Z6566" t="str">
        <f>VLOOKUP(S6566,Taxonomic!A:D,4,FALSE)</f>
        <v>dentex</v>
      </c>
    </row>
    <row r="6567" spans="1:26" x14ac:dyDescent="0.2">
      <c r="A6567" t="s">
        <v>30</v>
      </c>
      <c r="B6567" t="s">
        <v>215</v>
      </c>
      <c r="C6567" t="s">
        <v>435</v>
      </c>
      <c r="D6567">
        <v>2022</v>
      </c>
      <c r="E6567">
        <v>2</v>
      </c>
      <c r="F6567" s="8">
        <v>19</v>
      </c>
      <c r="G6567" t="s">
        <v>455</v>
      </c>
      <c r="H6567" t="s">
        <v>151</v>
      </c>
      <c r="I6567">
        <f>VLOOKUP(B6567,Information_sites!D:E,2,FALSE)</f>
        <v>-24.100999999999999</v>
      </c>
      <c r="J6567">
        <f>VLOOKUP(B6567,Information_sites!D:F,3,FALSE)</f>
        <v>-45.6997</v>
      </c>
      <c r="K6567">
        <v>6</v>
      </c>
      <c r="L6567">
        <f t="shared" si="6"/>
        <v>165</v>
      </c>
      <c r="M6567">
        <v>40</v>
      </c>
      <c r="N6567">
        <v>8.9</v>
      </c>
      <c r="O6567">
        <v>8</v>
      </c>
      <c r="P6567" s="5">
        <v>0.57708333333333295</v>
      </c>
      <c r="Q6567" s="5">
        <v>0.58194444444444404</v>
      </c>
      <c r="R6567">
        <v>19</v>
      </c>
      <c r="S6567" t="s">
        <v>43</v>
      </c>
      <c r="T6567">
        <v>2</v>
      </c>
      <c r="U6567">
        <v>23</v>
      </c>
      <c r="X6567" t="str">
        <f>VLOOKUP($S6567,Taxonomic!A:D,2,FALSE)</f>
        <v>sciaenidae</v>
      </c>
      <c r="Y6567" t="str">
        <f>VLOOKUP(S6567,Taxonomic!A:D,3,FALSE)</f>
        <v>odontoscion</v>
      </c>
      <c r="Z6567" t="str">
        <f>VLOOKUP(S6567,Taxonomic!A:D,4,FALSE)</f>
        <v>dentex</v>
      </c>
    </row>
    <row r="6568" spans="1:26" x14ac:dyDescent="0.2">
      <c r="A6568" t="s">
        <v>30</v>
      </c>
      <c r="B6568" t="s">
        <v>215</v>
      </c>
      <c r="C6568" t="s">
        <v>435</v>
      </c>
      <c r="D6568">
        <v>2022</v>
      </c>
      <c r="E6568">
        <v>2</v>
      </c>
      <c r="F6568" s="8">
        <v>19</v>
      </c>
      <c r="G6568" t="s">
        <v>455</v>
      </c>
      <c r="H6568" t="s">
        <v>151</v>
      </c>
      <c r="I6568">
        <f>VLOOKUP(B6568,Information_sites!D:E,2,FALSE)</f>
        <v>-24.100999999999999</v>
      </c>
      <c r="J6568">
        <f>VLOOKUP(B6568,Information_sites!D:F,3,FALSE)</f>
        <v>-45.6997</v>
      </c>
      <c r="K6568">
        <v>6</v>
      </c>
      <c r="L6568">
        <f t="shared" si="6"/>
        <v>165</v>
      </c>
      <c r="M6568">
        <v>40</v>
      </c>
      <c r="N6568">
        <v>8.9</v>
      </c>
      <c r="O6568">
        <v>8</v>
      </c>
      <c r="P6568" s="5">
        <v>0.57708333333333295</v>
      </c>
      <c r="Q6568" s="5">
        <v>0.58194444444444404</v>
      </c>
      <c r="R6568">
        <v>19</v>
      </c>
      <c r="S6568" t="s">
        <v>43</v>
      </c>
      <c r="T6568">
        <v>2</v>
      </c>
      <c r="U6568">
        <v>20</v>
      </c>
      <c r="X6568" t="str">
        <f>VLOOKUP($S6568,Taxonomic!A:D,2,FALSE)</f>
        <v>sciaenidae</v>
      </c>
      <c r="Y6568" t="str">
        <f>VLOOKUP(S6568,Taxonomic!A:D,3,FALSE)</f>
        <v>odontoscion</v>
      </c>
      <c r="Z6568" t="str">
        <f>VLOOKUP(S6568,Taxonomic!A:D,4,FALSE)</f>
        <v>dentex</v>
      </c>
    </row>
    <row r="6569" spans="1:26" x14ac:dyDescent="0.2">
      <c r="A6569" t="s">
        <v>30</v>
      </c>
      <c r="B6569" t="s">
        <v>215</v>
      </c>
      <c r="C6569" t="s">
        <v>435</v>
      </c>
      <c r="D6569">
        <v>2022</v>
      </c>
      <c r="E6569">
        <v>2</v>
      </c>
      <c r="F6569" s="8">
        <v>19</v>
      </c>
      <c r="G6569" t="s">
        <v>455</v>
      </c>
      <c r="H6569" t="s">
        <v>151</v>
      </c>
      <c r="I6569">
        <f>VLOOKUP(B6569,Information_sites!D:E,2,FALSE)</f>
        <v>-24.100999999999999</v>
      </c>
      <c r="J6569">
        <f>VLOOKUP(B6569,Information_sites!D:F,3,FALSE)</f>
        <v>-45.6997</v>
      </c>
      <c r="K6569">
        <v>6</v>
      </c>
      <c r="L6569">
        <f t="shared" si="6"/>
        <v>165</v>
      </c>
      <c r="M6569">
        <v>40</v>
      </c>
      <c r="N6569">
        <v>8.9</v>
      </c>
      <c r="O6569">
        <v>8</v>
      </c>
      <c r="P6569" s="5">
        <v>0.57708333333333295</v>
      </c>
      <c r="Q6569" s="5">
        <v>0.58194444444444404</v>
      </c>
      <c r="R6569">
        <v>19</v>
      </c>
      <c r="S6569" t="s">
        <v>104</v>
      </c>
      <c r="T6569">
        <v>1</v>
      </c>
      <c r="U6569">
        <v>17</v>
      </c>
      <c r="X6569" t="str">
        <f>VLOOKUP($S6569,Taxonomic!A:D,2,FALSE)</f>
        <v>synodontidae</v>
      </c>
      <c r="Y6569" t="str">
        <f>VLOOKUP(S6569,Taxonomic!A:D,3,FALSE)</f>
        <v>synodus</v>
      </c>
      <c r="Z6569" t="str">
        <f>VLOOKUP(S6569,Taxonomic!A:D,4,FALSE)</f>
        <v>synodus</v>
      </c>
    </row>
    <row r="6570" spans="1:26" x14ac:dyDescent="0.2">
      <c r="A6570" t="s">
        <v>30</v>
      </c>
      <c r="B6570" t="s">
        <v>215</v>
      </c>
      <c r="C6570" t="s">
        <v>435</v>
      </c>
      <c r="D6570">
        <v>2022</v>
      </c>
      <c r="E6570">
        <v>2</v>
      </c>
      <c r="F6570" s="8">
        <v>19</v>
      </c>
      <c r="G6570" t="s">
        <v>455</v>
      </c>
      <c r="H6570" t="s">
        <v>151</v>
      </c>
      <c r="I6570">
        <f>VLOOKUP(B6570,Information_sites!D:E,2,FALSE)</f>
        <v>-24.100999999999999</v>
      </c>
      <c r="J6570">
        <f>VLOOKUP(B6570,Information_sites!D:F,3,FALSE)</f>
        <v>-45.6997</v>
      </c>
      <c r="K6570">
        <v>6</v>
      </c>
      <c r="L6570">
        <f t="shared" si="6"/>
        <v>165</v>
      </c>
      <c r="M6570">
        <v>40</v>
      </c>
      <c r="N6570">
        <v>8.9</v>
      </c>
      <c r="O6570">
        <v>8</v>
      </c>
      <c r="P6570" s="5">
        <v>0.57708333333333295</v>
      </c>
      <c r="Q6570" s="5">
        <v>0.58194444444444404</v>
      </c>
      <c r="R6570">
        <v>19</v>
      </c>
      <c r="S6570" t="s">
        <v>87</v>
      </c>
      <c r="T6570">
        <v>2</v>
      </c>
      <c r="U6570">
        <v>3</v>
      </c>
      <c r="X6570" t="str">
        <f>VLOOKUP($S6570,Taxonomic!A:D,2,FALSE)</f>
        <v>gobiidae</v>
      </c>
      <c r="Y6570" t="str">
        <f>VLOOKUP(S6570,Taxonomic!A:D,3,FALSE)</f>
        <v>coryphopterus</v>
      </c>
      <c r="Z6570" t="str">
        <f>VLOOKUP(S6570,Taxonomic!A:D,4,FALSE)</f>
        <v>spp</v>
      </c>
    </row>
    <row r="6571" spans="1:26" x14ac:dyDescent="0.2">
      <c r="A6571" t="s">
        <v>30</v>
      </c>
      <c r="B6571" t="s">
        <v>215</v>
      </c>
      <c r="C6571" t="s">
        <v>435</v>
      </c>
      <c r="D6571">
        <v>2022</v>
      </c>
      <c r="E6571">
        <v>2</v>
      </c>
      <c r="F6571" s="8">
        <v>19</v>
      </c>
      <c r="G6571" t="s">
        <v>455</v>
      </c>
      <c r="H6571" t="s">
        <v>151</v>
      </c>
      <c r="I6571">
        <f>VLOOKUP(B6571,Information_sites!D:E,2,FALSE)</f>
        <v>-24.100999999999999</v>
      </c>
      <c r="J6571">
        <f>VLOOKUP(B6571,Information_sites!D:F,3,FALSE)</f>
        <v>-45.6997</v>
      </c>
      <c r="K6571">
        <v>6</v>
      </c>
      <c r="L6571">
        <f t="shared" ref="L6571:L6634" si="7">159+K6571</f>
        <v>165</v>
      </c>
      <c r="M6571">
        <v>40</v>
      </c>
      <c r="N6571">
        <v>8.9</v>
      </c>
      <c r="O6571">
        <v>8</v>
      </c>
      <c r="P6571" s="5">
        <v>0.57708333333333295</v>
      </c>
      <c r="Q6571" s="5">
        <v>0.58194444444444404</v>
      </c>
      <c r="R6571">
        <v>19</v>
      </c>
      <c r="S6571" t="s">
        <v>87</v>
      </c>
      <c r="T6571">
        <v>9</v>
      </c>
      <c r="U6571">
        <v>5</v>
      </c>
      <c r="X6571" t="str">
        <f>VLOOKUP($S6571,Taxonomic!A:D,2,FALSE)</f>
        <v>gobiidae</v>
      </c>
      <c r="Y6571" t="str">
        <f>VLOOKUP(S6571,Taxonomic!A:D,3,FALSE)</f>
        <v>coryphopterus</v>
      </c>
      <c r="Z6571" t="str">
        <f>VLOOKUP(S6571,Taxonomic!A:D,4,FALSE)</f>
        <v>spp</v>
      </c>
    </row>
    <row r="6572" spans="1:26" x14ac:dyDescent="0.2">
      <c r="A6572" t="s">
        <v>30</v>
      </c>
      <c r="B6572" t="s">
        <v>215</v>
      </c>
      <c r="C6572" t="s">
        <v>435</v>
      </c>
      <c r="D6572">
        <v>2022</v>
      </c>
      <c r="E6572">
        <v>2</v>
      </c>
      <c r="F6572" s="8">
        <v>19</v>
      </c>
      <c r="G6572" t="s">
        <v>455</v>
      </c>
      <c r="H6572" t="s">
        <v>151</v>
      </c>
      <c r="I6572">
        <f>VLOOKUP(B6572,Information_sites!D:E,2,FALSE)</f>
        <v>-24.100999999999999</v>
      </c>
      <c r="J6572">
        <f>VLOOKUP(B6572,Information_sites!D:F,3,FALSE)</f>
        <v>-45.6997</v>
      </c>
      <c r="K6572">
        <v>6</v>
      </c>
      <c r="L6572">
        <f t="shared" si="7"/>
        <v>165</v>
      </c>
      <c r="M6572">
        <v>40</v>
      </c>
      <c r="N6572">
        <v>8.9</v>
      </c>
      <c r="O6572">
        <v>8</v>
      </c>
      <c r="P6572" s="5">
        <v>0.57708333333333295</v>
      </c>
      <c r="Q6572" s="5">
        <v>0.58194444444444404</v>
      </c>
      <c r="R6572">
        <v>19</v>
      </c>
      <c r="S6572" t="s">
        <v>87</v>
      </c>
      <c r="T6572">
        <v>6</v>
      </c>
      <c r="U6572">
        <v>7</v>
      </c>
      <c r="X6572" t="str">
        <f>VLOOKUP($S6572,Taxonomic!A:D,2,FALSE)</f>
        <v>gobiidae</v>
      </c>
      <c r="Y6572" t="str">
        <f>VLOOKUP(S6572,Taxonomic!A:D,3,FALSE)</f>
        <v>coryphopterus</v>
      </c>
      <c r="Z6572" t="str">
        <f>VLOOKUP(S6572,Taxonomic!A:D,4,FALSE)</f>
        <v>spp</v>
      </c>
    </row>
    <row r="6573" spans="1:26" x14ac:dyDescent="0.2">
      <c r="A6573" t="s">
        <v>30</v>
      </c>
      <c r="B6573" t="s">
        <v>215</v>
      </c>
      <c r="C6573" t="s">
        <v>435</v>
      </c>
      <c r="D6573">
        <v>2022</v>
      </c>
      <c r="E6573">
        <v>2</v>
      </c>
      <c r="F6573" s="8">
        <v>19</v>
      </c>
      <c r="G6573" t="s">
        <v>455</v>
      </c>
      <c r="H6573" t="s">
        <v>151</v>
      </c>
      <c r="I6573">
        <f>VLOOKUP(B6573,Information_sites!D:E,2,FALSE)</f>
        <v>-24.100999999999999</v>
      </c>
      <c r="J6573">
        <f>VLOOKUP(B6573,Information_sites!D:F,3,FALSE)</f>
        <v>-45.6997</v>
      </c>
      <c r="K6573">
        <v>6</v>
      </c>
      <c r="L6573">
        <f t="shared" si="7"/>
        <v>165</v>
      </c>
      <c r="M6573">
        <v>40</v>
      </c>
      <c r="N6573">
        <v>8.9</v>
      </c>
      <c r="O6573">
        <v>8</v>
      </c>
      <c r="P6573" s="5">
        <v>0.57708333333333295</v>
      </c>
      <c r="Q6573" s="5">
        <v>0.58194444444444404</v>
      </c>
      <c r="R6573">
        <v>19</v>
      </c>
      <c r="S6573" t="s">
        <v>54</v>
      </c>
      <c r="T6573">
        <v>1</v>
      </c>
      <c r="U6573">
        <v>4</v>
      </c>
      <c r="X6573" t="str">
        <f>VLOOKUP($S6573,Taxonomic!A:D,2,FALSE)</f>
        <v>blenniidae</v>
      </c>
      <c r="Y6573" t="str">
        <f>VLOOKUP(S6573,Taxonomic!A:D,3,FALSE)</f>
        <v>parablennius</v>
      </c>
      <c r="Z6573" t="str">
        <f>VLOOKUP(S6573,Taxonomic!A:D,4,FALSE)</f>
        <v>marmoreus</v>
      </c>
    </row>
    <row r="6574" spans="1:26" x14ac:dyDescent="0.2">
      <c r="A6574" t="s">
        <v>30</v>
      </c>
      <c r="B6574" t="s">
        <v>215</v>
      </c>
      <c r="C6574" t="s">
        <v>435</v>
      </c>
      <c r="D6574">
        <v>2022</v>
      </c>
      <c r="E6574">
        <v>2</v>
      </c>
      <c r="F6574" s="8">
        <v>19</v>
      </c>
      <c r="G6574" t="s">
        <v>455</v>
      </c>
      <c r="H6574" t="s">
        <v>151</v>
      </c>
      <c r="I6574">
        <f>VLOOKUP(B6574,Information_sites!D:E,2,FALSE)</f>
        <v>-24.100999999999999</v>
      </c>
      <c r="J6574">
        <f>VLOOKUP(B6574,Information_sites!D:F,3,FALSE)</f>
        <v>-45.6997</v>
      </c>
      <c r="K6574">
        <v>6</v>
      </c>
      <c r="L6574">
        <f t="shared" si="7"/>
        <v>165</v>
      </c>
      <c r="M6574">
        <v>40</v>
      </c>
      <c r="N6574">
        <v>8.9</v>
      </c>
      <c r="O6574">
        <v>8</v>
      </c>
      <c r="P6574" s="5">
        <v>0.57708333333333295</v>
      </c>
      <c r="Q6574" s="5">
        <v>0.58194444444444404</v>
      </c>
      <c r="R6574">
        <v>19</v>
      </c>
      <c r="S6574" t="s">
        <v>54</v>
      </c>
      <c r="T6574">
        <v>1</v>
      </c>
      <c r="U6574">
        <v>6</v>
      </c>
      <c r="X6574" t="str">
        <f>VLOOKUP($S6574,Taxonomic!A:D,2,FALSE)</f>
        <v>blenniidae</v>
      </c>
      <c r="Y6574" t="str">
        <f>VLOOKUP(S6574,Taxonomic!A:D,3,FALSE)</f>
        <v>parablennius</v>
      </c>
      <c r="Z6574" t="str">
        <f>VLOOKUP(S6574,Taxonomic!A:D,4,FALSE)</f>
        <v>marmoreus</v>
      </c>
    </row>
    <row r="6575" spans="1:26" x14ac:dyDescent="0.2">
      <c r="A6575" t="s">
        <v>30</v>
      </c>
      <c r="B6575" t="s">
        <v>215</v>
      </c>
      <c r="C6575" t="s">
        <v>435</v>
      </c>
      <c r="D6575">
        <v>2022</v>
      </c>
      <c r="E6575">
        <v>2</v>
      </c>
      <c r="F6575" s="8">
        <v>19</v>
      </c>
      <c r="G6575" t="s">
        <v>455</v>
      </c>
      <c r="H6575" t="s">
        <v>151</v>
      </c>
      <c r="I6575">
        <f>VLOOKUP(B6575,Information_sites!D:E,2,FALSE)</f>
        <v>-24.100999999999999</v>
      </c>
      <c r="J6575">
        <f>VLOOKUP(B6575,Information_sites!D:F,3,FALSE)</f>
        <v>-45.6997</v>
      </c>
      <c r="K6575">
        <v>6</v>
      </c>
      <c r="L6575">
        <f t="shared" si="7"/>
        <v>165</v>
      </c>
      <c r="M6575">
        <v>40</v>
      </c>
      <c r="N6575">
        <v>8.9</v>
      </c>
      <c r="O6575">
        <v>8</v>
      </c>
      <c r="P6575" s="5">
        <v>0.57708333333333295</v>
      </c>
      <c r="Q6575" s="5">
        <v>0.58194444444444404</v>
      </c>
      <c r="R6575">
        <v>19</v>
      </c>
      <c r="S6575" t="s">
        <v>205</v>
      </c>
      <c r="T6575">
        <v>1</v>
      </c>
      <c r="U6575">
        <v>5</v>
      </c>
      <c r="X6575" t="str">
        <f>VLOOKUP($S6575,Taxonomic!A:D,2,FALSE)</f>
        <v>labrisomidae</v>
      </c>
      <c r="Y6575" t="str">
        <f>VLOOKUP(S6575,Taxonomic!A:D,3,FALSE)</f>
        <v>malacoctenus</v>
      </c>
      <c r="Z6575" t="str">
        <f>VLOOKUP(S6575,Taxonomic!A:D,4,FALSE)</f>
        <v>zaluari</v>
      </c>
    </row>
    <row r="6576" spans="1:26" x14ac:dyDescent="0.2">
      <c r="A6576" t="s">
        <v>30</v>
      </c>
      <c r="B6576" t="s">
        <v>215</v>
      </c>
      <c r="C6576" t="s">
        <v>435</v>
      </c>
      <c r="D6576">
        <v>2022</v>
      </c>
      <c r="E6576">
        <v>2</v>
      </c>
      <c r="F6576" s="8">
        <v>19</v>
      </c>
      <c r="G6576" t="s">
        <v>455</v>
      </c>
      <c r="H6576" t="s">
        <v>151</v>
      </c>
      <c r="I6576">
        <f>VLOOKUP(B6576,Information_sites!D:E,2,FALSE)</f>
        <v>-24.100999999999999</v>
      </c>
      <c r="J6576">
        <f>VLOOKUP(B6576,Information_sites!D:F,3,FALSE)</f>
        <v>-45.6997</v>
      </c>
      <c r="K6576">
        <v>7</v>
      </c>
      <c r="L6576">
        <f t="shared" si="7"/>
        <v>166</v>
      </c>
      <c r="M6576">
        <v>40</v>
      </c>
      <c r="N6576">
        <v>6.6</v>
      </c>
      <c r="O6576">
        <v>12</v>
      </c>
      <c r="P6576" s="5">
        <v>0.58333333333333304</v>
      </c>
      <c r="Q6576" s="5">
        <v>0.58888888888888902</v>
      </c>
      <c r="R6576">
        <v>26</v>
      </c>
      <c r="S6576" t="s">
        <v>50</v>
      </c>
      <c r="T6576">
        <v>1</v>
      </c>
      <c r="U6576">
        <v>28</v>
      </c>
      <c r="X6576" t="str">
        <f>VLOOKUP($S6576,Taxonomic!A:D,2,FALSE)</f>
        <v>haemulidae</v>
      </c>
      <c r="Y6576" t="str">
        <f>VLOOKUP(S6576,Taxonomic!A:D,3,FALSE)</f>
        <v>anisotremus</v>
      </c>
      <c r="Z6576" t="str">
        <f>VLOOKUP(S6576,Taxonomic!A:D,4,FALSE)</f>
        <v>virginicus</v>
      </c>
    </row>
    <row r="6577" spans="1:26" x14ac:dyDescent="0.2">
      <c r="A6577" t="s">
        <v>30</v>
      </c>
      <c r="B6577" t="s">
        <v>215</v>
      </c>
      <c r="C6577" t="s">
        <v>435</v>
      </c>
      <c r="D6577">
        <v>2022</v>
      </c>
      <c r="E6577">
        <v>2</v>
      </c>
      <c r="F6577" s="8">
        <v>19</v>
      </c>
      <c r="G6577" t="s">
        <v>455</v>
      </c>
      <c r="H6577" t="s">
        <v>151</v>
      </c>
      <c r="I6577">
        <f>VLOOKUP(B6577,Information_sites!D:E,2,FALSE)</f>
        <v>-24.100999999999999</v>
      </c>
      <c r="J6577">
        <f>VLOOKUP(B6577,Information_sites!D:F,3,FALSE)</f>
        <v>-45.6997</v>
      </c>
      <c r="K6577">
        <v>7</v>
      </c>
      <c r="L6577">
        <f t="shared" si="7"/>
        <v>166</v>
      </c>
      <c r="M6577">
        <v>40</v>
      </c>
      <c r="N6577">
        <v>6.6</v>
      </c>
      <c r="O6577">
        <v>12</v>
      </c>
      <c r="P6577" s="5">
        <v>0.58333333333333304</v>
      </c>
      <c r="Q6577" s="5">
        <v>0.58888888888888902</v>
      </c>
      <c r="R6577">
        <v>26</v>
      </c>
      <c r="S6577" t="s">
        <v>50</v>
      </c>
      <c r="T6577">
        <v>1</v>
      </c>
      <c r="U6577">
        <v>32</v>
      </c>
      <c r="X6577" t="str">
        <f>VLOOKUP($S6577,Taxonomic!A:D,2,FALSE)</f>
        <v>haemulidae</v>
      </c>
      <c r="Y6577" t="str">
        <f>VLOOKUP(S6577,Taxonomic!A:D,3,FALSE)</f>
        <v>anisotremus</v>
      </c>
      <c r="Z6577" t="str">
        <f>VLOOKUP(S6577,Taxonomic!A:D,4,FALSE)</f>
        <v>virginicus</v>
      </c>
    </row>
    <row r="6578" spans="1:26" x14ac:dyDescent="0.2">
      <c r="A6578" t="s">
        <v>30</v>
      </c>
      <c r="B6578" t="s">
        <v>215</v>
      </c>
      <c r="C6578" t="s">
        <v>435</v>
      </c>
      <c r="D6578">
        <v>2022</v>
      </c>
      <c r="E6578">
        <v>2</v>
      </c>
      <c r="F6578" s="8">
        <v>19</v>
      </c>
      <c r="G6578" t="s">
        <v>455</v>
      </c>
      <c r="H6578" t="s">
        <v>151</v>
      </c>
      <c r="I6578">
        <f>VLOOKUP(B6578,Information_sites!D:E,2,FALSE)</f>
        <v>-24.100999999999999</v>
      </c>
      <c r="J6578">
        <f>VLOOKUP(B6578,Information_sites!D:F,3,FALSE)</f>
        <v>-45.6997</v>
      </c>
      <c r="K6578">
        <v>7</v>
      </c>
      <c r="L6578">
        <f t="shared" si="7"/>
        <v>166</v>
      </c>
      <c r="M6578">
        <v>40</v>
      </c>
      <c r="N6578">
        <v>6.6</v>
      </c>
      <c r="O6578">
        <v>12</v>
      </c>
      <c r="P6578" s="5">
        <v>0.58333333333333304</v>
      </c>
      <c r="Q6578" s="5">
        <v>0.58888888888888902</v>
      </c>
      <c r="R6578">
        <v>26</v>
      </c>
      <c r="S6578" t="s">
        <v>39</v>
      </c>
      <c r="T6578">
        <v>10</v>
      </c>
      <c r="U6578">
        <v>12</v>
      </c>
      <c r="X6578" t="str">
        <f>VLOOKUP($S6578,Taxonomic!A:D,2,FALSE)</f>
        <v>haemulidae</v>
      </c>
      <c r="Y6578" t="str">
        <f>VLOOKUP(S6578,Taxonomic!A:D,3,FALSE)</f>
        <v>haemulon</v>
      </c>
      <c r="Z6578" t="str">
        <f>VLOOKUP(S6578,Taxonomic!A:D,4,FALSE)</f>
        <v>aurolineatum</v>
      </c>
    </row>
    <row r="6579" spans="1:26" x14ac:dyDescent="0.2">
      <c r="A6579" t="s">
        <v>30</v>
      </c>
      <c r="B6579" t="s">
        <v>215</v>
      </c>
      <c r="C6579" t="s">
        <v>435</v>
      </c>
      <c r="D6579">
        <v>2022</v>
      </c>
      <c r="E6579">
        <v>2</v>
      </c>
      <c r="F6579" s="8">
        <v>19</v>
      </c>
      <c r="G6579" t="s">
        <v>455</v>
      </c>
      <c r="H6579" t="s">
        <v>151</v>
      </c>
      <c r="I6579">
        <f>VLOOKUP(B6579,Information_sites!D:E,2,FALSE)</f>
        <v>-24.100999999999999</v>
      </c>
      <c r="J6579">
        <f>VLOOKUP(B6579,Information_sites!D:F,3,FALSE)</f>
        <v>-45.6997</v>
      </c>
      <c r="K6579">
        <v>7</v>
      </c>
      <c r="L6579">
        <f t="shared" si="7"/>
        <v>166</v>
      </c>
      <c r="M6579">
        <v>40</v>
      </c>
      <c r="N6579">
        <v>6.6</v>
      </c>
      <c r="O6579">
        <v>12</v>
      </c>
      <c r="P6579" s="5">
        <v>0.58333333333333304</v>
      </c>
      <c r="Q6579" s="5">
        <v>0.58888888888888902</v>
      </c>
      <c r="R6579">
        <v>26</v>
      </c>
      <c r="S6579" t="s">
        <v>39</v>
      </c>
      <c r="T6579">
        <v>4</v>
      </c>
      <c r="U6579">
        <v>15</v>
      </c>
      <c r="X6579" t="str">
        <f>VLOOKUP($S6579,Taxonomic!A:D,2,FALSE)</f>
        <v>haemulidae</v>
      </c>
      <c r="Y6579" t="str">
        <f>VLOOKUP(S6579,Taxonomic!A:D,3,FALSE)</f>
        <v>haemulon</v>
      </c>
      <c r="Z6579" t="str">
        <f>VLOOKUP(S6579,Taxonomic!A:D,4,FALSE)</f>
        <v>aurolineatum</v>
      </c>
    </row>
    <row r="6580" spans="1:26" x14ac:dyDescent="0.2">
      <c r="A6580" t="s">
        <v>30</v>
      </c>
      <c r="B6580" t="s">
        <v>215</v>
      </c>
      <c r="C6580" t="s">
        <v>435</v>
      </c>
      <c r="D6580">
        <v>2022</v>
      </c>
      <c r="E6580">
        <v>2</v>
      </c>
      <c r="F6580" s="8">
        <v>19</v>
      </c>
      <c r="G6580" t="s">
        <v>455</v>
      </c>
      <c r="H6580" t="s">
        <v>151</v>
      </c>
      <c r="I6580">
        <f>VLOOKUP(B6580,Information_sites!D:E,2,FALSE)</f>
        <v>-24.100999999999999</v>
      </c>
      <c r="J6580">
        <f>VLOOKUP(B6580,Information_sites!D:F,3,FALSE)</f>
        <v>-45.6997</v>
      </c>
      <c r="K6580">
        <v>7</v>
      </c>
      <c r="L6580">
        <f t="shared" si="7"/>
        <v>166</v>
      </c>
      <c r="M6580">
        <v>40</v>
      </c>
      <c r="N6580">
        <v>6.6</v>
      </c>
      <c r="O6580">
        <v>12</v>
      </c>
      <c r="P6580" s="5">
        <v>0.58333333333333304</v>
      </c>
      <c r="Q6580" s="5">
        <v>0.58888888888888902</v>
      </c>
      <c r="R6580">
        <v>26</v>
      </c>
      <c r="S6580" t="s">
        <v>39</v>
      </c>
      <c r="T6580">
        <v>12</v>
      </c>
      <c r="U6580">
        <v>20</v>
      </c>
      <c r="X6580" t="str">
        <f>VLOOKUP($S6580,Taxonomic!A:D,2,FALSE)</f>
        <v>haemulidae</v>
      </c>
      <c r="Y6580" t="str">
        <f>VLOOKUP(S6580,Taxonomic!A:D,3,FALSE)</f>
        <v>haemulon</v>
      </c>
      <c r="Z6580" t="str">
        <f>VLOOKUP(S6580,Taxonomic!A:D,4,FALSE)</f>
        <v>aurolineatum</v>
      </c>
    </row>
    <row r="6581" spans="1:26" x14ac:dyDescent="0.2">
      <c r="A6581" t="s">
        <v>30</v>
      </c>
      <c r="B6581" t="s">
        <v>215</v>
      </c>
      <c r="C6581" t="s">
        <v>435</v>
      </c>
      <c r="D6581">
        <v>2022</v>
      </c>
      <c r="E6581">
        <v>2</v>
      </c>
      <c r="F6581" s="8">
        <v>19</v>
      </c>
      <c r="G6581" t="s">
        <v>455</v>
      </c>
      <c r="H6581" t="s">
        <v>151</v>
      </c>
      <c r="I6581">
        <f>VLOOKUP(B6581,Information_sites!D:E,2,FALSE)</f>
        <v>-24.100999999999999</v>
      </c>
      <c r="J6581">
        <f>VLOOKUP(B6581,Information_sites!D:F,3,FALSE)</f>
        <v>-45.6997</v>
      </c>
      <c r="K6581">
        <v>7</v>
      </c>
      <c r="L6581">
        <f t="shared" si="7"/>
        <v>166</v>
      </c>
      <c r="M6581">
        <v>40</v>
      </c>
      <c r="N6581">
        <v>6.6</v>
      </c>
      <c r="O6581">
        <v>12</v>
      </c>
      <c r="P6581" s="5">
        <v>0.58333333333333304</v>
      </c>
      <c r="Q6581" s="5">
        <v>0.58888888888888902</v>
      </c>
      <c r="R6581">
        <v>26</v>
      </c>
      <c r="S6581" t="s">
        <v>39</v>
      </c>
      <c r="T6581">
        <v>7</v>
      </c>
      <c r="U6581">
        <v>25</v>
      </c>
      <c r="X6581" t="str">
        <f>VLOOKUP($S6581,Taxonomic!A:D,2,FALSE)</f>
        <v>haemulidae</v>
      </c>
      <c r="Y6581" t="str">
        <f>VLOOKUP(S6581,Taxonomic!A:D,3,FALSE)</f>
        <v>haemulon</v>
      </c>
      <c r="Z6581" t="str">
        <f>VLOOKUP(S6581,Taxonomic!A:D,4,FALSE)</f>
        <v>aurolineatum</v>
      </c>
    </row>
    <row r="6582" spans="1:26" x14ac:dyDescent="0.2">
      <c r="A6582" t="s">
        <v>30</v>
      </c>
      <c r="B6582" t="s">
        <v>215</v>
      </c>
      <c r="C6582" t="s">
        <v>435</v>
      </c>
      <c r="D6582">
        <v>2022</v>
      </c>
      <c r="E6582">
        <v>2</v>
      </c>
      <c r="F6582" s="8">
        <v>19</v>
      </c>
      <c r="G6582" t="s">
        <v>455</v>
      </c>
      <c r="H6582" t="s">
        <v>151</v>
      </c>
      <c r="I6582">
        <f>VLOOKUP(B6582,Information_sites!D:E,2,FALSE)</f>
        <v>-24.100999999999999</v>
      </c>
      <c r="J6582">
        <f>VLOOKUP(B6582,Information_sites!D:F,3,FALSE)</f>
        <v>-45.6997</v>
      </c>
      <c r="K6582">
        <v>7</v>
      </c>
      <c r="L6582">
        <f t="shared" si="7"/>
        <v>166</v>
      </c>
      <c r="M6582">
        <v>40</v>
      </c>
      <c r="N6582">
        <v>6.6</v>
      </c>
      <c r="O6582">
        <v>12</v>
      </c>
      <c r="P6582" s="5">
        <v>0.58333333333333304</v>
      </c>
      <c r="Q6582" s="5">
        <v>0.58888888888888902</v>
      </c>
      <c r="R6582">
        <v>26</v>
      </c>
      <c r="S6582" t="s">
        <v>51</v>
      </c>
      <c r="T6582">
        <v>1</v>
      </c>
      <c r="U6582">
        <v>15</v>
      </c>
      <c r="X6582" t="str">
        <f>VLOOKUP($S6582,Taxonomic!A:D,2,FALSE)</f>
        <v>sparidae</v>
      </c>
      <c r="Y6582" t="str">
        <f>VLOOKUP(S6582,Taxonomic!A:D,3,FALSE)</f>
        <v>diplodus</v>
      </c>
      <c r="Z6582" t="str">
        <f>VLOOKUP(S6582,Taxonomic!A:D,4,FALSE)</f>
        <v>argenteus</v>
      </c>
    </row>
    <row r="6583" spans="1:26" x14ac:dyDescent="0.2">
      <c r="A6583" t="s">
        <v>30</v>
      </c>
      <c r="B6583" t="s">
        <v>215</v>
      </c>
      <c r="C6583" t="s">
        <v>435</v>
      </c>
      <c r="D6583">
        <v>2022</v>
      </c>
      <c r="E6583">
        <v>2</v>
      </c>
      <c r="F6583" s="8">
        <v>19</v>
      </c>
      <c r="G6583" t="s">
        <v>455</v>
      </c>
      <c r="H6583" t="s">
        <v>151</v>
      </c>
      <c r="I6583">
        <f>VLOOKUP(B6583,Information_sites!D:E,2,FALSE)</f>
        <v>-24.100999999999999</v>
      </c>
      <c r="J6583">
        <f>VLOOKUP(B6583,Information_sites!D:F,3,FALSE)</f>
        <v>-45.6997</v>
      </c>
      <c r="K6583">
        <v>7</v>
      </c>
      <c r="L6583">
        <f t="shared" si="7"/>
        <v>166</v>
      </c>
      <c r="M6583">
        <v>40</v>
      </c>
      <c r="N6583">
        <v>6.6</v>
      </c>
      <c r="O6583">
        <v>12</v>
      </c>
      <c r="P6583" s="5">
        <v>0.58333333333333304</v>
      </c>
      <c r="Q6583" s="5">
        <v>0.58888888888888902</v>
      </c>
      <c r="R6583">
        <v>26</v>
      </c>
      <c r="S6583" t="s">
        <v>51</v>
      </c>
      <c r="T6583">
        <v>1</v>
      </c>
      <c r="U6583">
        <v>22</v>
      </c>
      <c r="X6583" t="str">
        <f>VLOOKUP($S6583,Taxonomic!A:D,2,FALSE)</f>
        <v>sparidae</v>
      </c>
      <c r="Y6583" t="str">
        <f>VLOOKUP(S6583,Taxonomic!A:D,3,FALSE)</f>
        <v>diplodus</v>
      </c>
      <c r="Z6583" t="str">
        <f>VLOOKUP(S6583,Taxonomic!A:D,4,FALSE)</f>
        <v>argenteus</v>
      </c>
    </row>
    <row r="6584" spans="1:26" x14ac:dyDescent="0.2">
      <c r="A6584" t="s">
        <v>30</v>
      </c>
      <c r="B6584" t="s">
        <v>215</v>
      </c>
      <c r="C6584" t="s">
        <v>435</v>
      </c>
      <c r="D6584">
        <v>2022</v>
      </c>
      <c r="E6584">
        <v>2</v>
      </c>
      <c r="F6584" s="8">
        <v>19</v>
      </c>
      <c r="G6584" t="s">
        <v>455</v>
      </c>
      <c r="H6584" t="s">
        <v>151</v>
      </c>
      <c r="I6584">
        <f>VLOOKUP(B6584,Information_sites!D:E,2,FALSE)</f>
        <v>-24.100999999999999</v>
      </c>
      <c r="J6584">
        <f>VLOOKUP(B6584,Information_sites!D:F,3,FALSE)</f>
        <v>-45.6997</v>
      </c>
      <c r="K6584">
        <v>7</v>
      </c>
      <c r="L6584">
        <f t="shared" si="7"/>
        <v>166</v>
      </c>
      <c r="M6584">
        <v>40</v>
      </c>
      <c r="N6584">
        <v>6.6</v>
      </c>
      <c r="O6584">
        <v>12</v>
      </c>
      <c r="P6584" s="5">
        <v>0.58333333333333304</v>
      </c>
      <c r="Q6584" s="5">
        <v>0.58888888888888902</v>
      </c>
      <c r="R6584">
        <v>26</v>
      </c>
      <c r="S6584" t="s">
        <v>33</v>
      </c>
      <c r="T6584">
        <v>9</v>
      </c>
      <c r="U6584">
        <v>10</v>
      </c>
      <c r="X6584" t="str">
        <f>VLOOKUP($S6584,Taxonomic!A:D,2,FALSE)</f>
        <v>pomacentridae</v>
      </c>
      <c r="Y6584" t="str">
        <f>VLOOKUP(S6584,Taxonomic!A:D,3,FALSE)</f>
        <v>abudefduf</v>
      </c>
      <c r="Z6584" t="str">
        <f>VLOOKUP(S6584,Taxonomic!A:D,4,FALSE)</f>
        <v>saxatilis</v>
      </c>
    </row>
    <row r="6585" spans="1:26" x14ac:dyDescent="0.2">
      <c r="A6585" t="s">
        <v>30</v>
      </c>
      <c r="B6585" t="s">
        <v>215</v>
      </c>
      <c r="C6585" t="s">
        <v>435</v>
      </c>
      <c r="D6585">
        <v>2022</v>
      </c>
      <c r="E6585">
        <v>2</v>
      </c>
      <c r="F6585" s="8">
        <v>19</v>
      </c>
      <c r="G6585" t="s">
        <v>455</v>
      </c>
      <c r="H6585" t="s">
        <v>151</v>
      </c>
      <c r="I6585">
        <f>VLOOKUP(B6585,Information_sites!D:E,2,FALSE)</f>
        <v>-24.100999999999999</v>
      </c>
      <c r="J6585">
        <f>VLOOKUP(B6585,Information_sites!D:F,3,FALSE)</f>
        <v>-45.6997</v>
      </c>
      <c r="K6585">
        <v>7</v>
      </c>
      <c r="L6585">
        <f t="shared" si="7"/>
        <v>166</v>
      </c>
      <c r="M6585">
        <v>40</v>
      </c>
      <c r="N6585">
        <v>6.6</v>
      </c>
      <c r="O6585">
        <v>12</v>
      </c>
      <c r="P6585" s="5">
        <v>0.58333333333333304</v>
      </c>
      <c r="Q6585" s="5">
        <v>0.58888888888888902</v>
      </c>
      <c r="R6585">
        <v>26</v>
      </c>
      <c r="S6585" t="s">
        <v>33</v>
      </c>
      <c r="T6585">
        <v>4</v>
      </c>
      <c r="U6585">
        <v>13</v>
      </c>
      <c r="X6585" t="str">
        <f>VLOOKUP($S6585,Taxonomic!A:D,2,FALSE)</f>
        <v>pomacentridae</v>
      </c>
      <c r="Y6585" t="str">
        <f>VLOOKUP(S6585,Taxonomic!A:D,3,FALSE)</f>
        <v>abudefduf</v>
      </c>
      <c r="Z6585" t="str">
        <f>VLOOKUP(S6585,Taxonomic!A:D,4,FALSE)</f>
        <v>saxatilis</v>
      </c>
    </row>
    <row r="6586" spans="1:26" x14ac:dyDescent="0.2">
      <c r="A6586" t="s">
        <v>30</v>
      </c>
      <c r="B6586" t="s">
        <v>215</v>
      </c>
      <c r="C6586" t="s">
        <v>435</v>
      </c>
      <c r="D6586">
        <v>2022</v>
      </c>
      <c r="E6586">
        <v>2</v>
      </c>
      <c r="F6586" s="8">
        <v>19</v>
      </c>
      <c r="G6586" t="s">
        <v>455</v>
      </c>
      <c r="H6586" t="s">
        <v>151</v>
      </c>
      <c r="I6586">
        <f>VLOOKUP(B6586,Information_sites!D:E,2,FALSE)</f>
        <v>-24.100999999999999</v>
      </c>
      <c r="J6586">
        <f>VLOOKUP(B6586,Information_sites!D:F,3,FALSE)</f>
        <v>-45.6997</v>
      </c>
      <c r="K6586">
        <v>7</v>
      </c>
      <c r="L6586">
        <f t="shared" si="7"/>
        <v>166</v>
      </c>
      <c r="M6586">
        <v>40</v>
      </c>
      <c r="N6586">
        <v>6.6</v>
      </c>
      <c r="O6586">
        <v>12</v>
      </c>
      <c r="P6586" s="5">
        <v>0.58333333333333304</v>
      </c>
      <c r="Q6586" s="5">
        <v>0.58888888888888902</v>
      </c>
      <c r="R6586">
        <v>26</v>
      </c>
      <c r="S6586" t="s">
        <v>33</v>
      </c>
      <c r="T6586">
        <v>3</v>
      </c>
      <c r="U6586">
        <v>15</v>
      </c>
      <c r="X6586" t="str">
        <f>VLOOKUP($S6586,Taxonomic!A:D,2,FALSE)</f>
        <v>pomacentridae</v>
      </c>
      <c r="Y6586" t="str">
        <f>VLOOKUP(S6586,Taxonomic!A:D,3,FALSE)</f>
        <v>abudefduf</v>
      </c>
      <c r="Z6586" t="str">
        <f>VLOOKUP(S6586,Taxonomic!A:D,4,FALSE)</f>
        <v>saxatilis</v>
      </c>
    </row>
    <row r="6587" spans="1:26" x14ac:dyDescent="0.2">
      <c r="A6587" t="s">
        <v>30</v>
      </c>
      <c r="B6587" t="s">
        <v>215</v>
      </c>
      <c r="C6587" t="s">
        <v>435</v>
      </c>
      <c r="D6587">
        <v>2022</v>
      </c>
      <c r="E6587">
        <v>2</v>
      </c>
      <c r="F6587" s="8">
        <v>19</v>
      </c>
      <c r="G6587" t="s">
        <v>455</v>
      </c>
      <c r="H6587" t="s">
        <v>151</v>
      </c>
      <c r="I6587">
        <f>VLOOKUP(B6587,Information_sites!D:E,2,FALSE)</f>
        <v>-24.100999999999999</v>
      </c>
      <c r="J6587">
        <f>VLOOKUP(B6587,Information_sites!D:F,3,FALSE)</f>
        <v>-45.6997</v>
      </c>
      <c r="K6587">
        <v>7</v>
      </c>
      <c r="L6587">
        <f t="shared" si="7"/>
        <v>166</v>
      </c>
      <c r="M6587">
        <v>40</v>
      </c>
      <c r="N6587">
        <v>6.6</v>
      </c>
      <c r="O6587">
        <v>12</v>
      </c>
      <c r="P6587" s="5">
        <v>0.58333333333333304</v>
      </c>
      <c r="Q6587" s="5">
        <v>0.58888888888888902</v>
      </c>
      <c r="R6587">
        <v>26</v>
      </c>
      <c r="S6587" t="s">
        <v>33</v>
      </c>
      <c r="T6587">
        <v>9</v>
      </c>
      <c r="U6587">
        <v>17</v>
      </c>
      <c r="X6587" t="str">
        <f>VLOOKUP($S6587,Taxonomic!A:D,2,FALSE)</f>
        <v>pomacentridae</v>
      </c>
      <c r="Y6587" t="str">
        <f>VLOOKUP(S6587,Taxonomic!A:D,3,FALSE)</f>
        <v>abudefduf</v>
      </c>
      <c r="Z6587" t="str">
        <f>VLOOKUP(S6587,Taxonomic!A:D,4,FALSE)</f>
        <v>saxatilis</v>
      </c>
    </row>
    <row r="6588" spans="1:26" x14ac:dyDescent="0.2">
      <c r="A6588" t="s">
        <v>30</v>
      </c>
      <c r="B6588" t="s">
        <v>215</v>
      </c>
      <c r="C6588" t="s">
        <v>435</v>
      </c>
      <c r="D6588">
        <v>2022</v>
      </c>
      <c r="E6588">
        <v>2</v>
      </c>
      <c r="F6588" s="8">
        <v>19</v>
      </c>
      <c r="G6588" t="s">
        <v>455</v>
      </c>
      <c r="H6588" t="s">
        <v>151</v>
      </c>
      <c r="I6588">
        <f>VLOOKUP(B6588,Information_sites!D:E,2,FALSE)</f>
        <v>-24.100999999999999</v>
      </c>
      <c r="J6588">
        <f>VLOOKUP(B6588,Information_sites!D:F,3,FALSE)</f>
        <v>-45.6997</v>
      </c>
      <c r="K6588">
        <v>7</v>
      </c>
      <c r="L6588">
        <f t="shared" si="7"/>
        <v>166</v>
      </c>
      <c r="M6588">
        <v>40</v>
      </c>
      <c r="N6588">
        <v>6.6</v>
      </c>
      <c r="O6588">
        <v>12</v>
      </c>
      <c r="P6588" s="5">
        <v>0.58333333333333304</v>
      </c>
      <c r="Q6588" s="5">
        <v>0.58888888888888902</v>
      </c>
      <c r="R6588">
        <v>26</v>
      </c>
      <c r="S6588" t="s">
        <v>124</v>
      </c>
      <c r="T6588">
        <v>1</v>
      </c>
      <c r="U6588">
        <v>25</v>
      </c>
      <c r="X6588" t="str">
        <f>VLOOKUP($S6588,Taxonomic!A:D,2,FALSE)</f>
        <v>haemulidae</v>
      </c>
      <c r="Y6588" t="str">
        <f>VLOOKUP(S6588,Taxonomic!A:D,3,FALSE)</f>
        <v>haemulon</v>
      </c>
      <c r="Z6588" t="str">
        <f>VLOOKUP(S6588,Taxonomic!A:D,4,FALSE)</f>
        <v>parra</v>
      </c>
    </row>
    <row r="6589" spans="1:26" x14ac:dyDescent="0.2">
      <c r="A6589" t="s">
        <v>30</v>
      </c>
      <c r="B6589" t="s">
        <v>215</v>
      </c>
      <c r="C6589" t="s">
        <v>435</v>
      </c>
      <c r="D6589">
        <v>2022</v>
      </c>
      <c r="E6589">
        <v>2</v>
      </c>
      <c r="F6589" s="8">
        <v>19</v>
      </c>
      <c r="G6589" t="s">
        <v>455</v>
      </c>
      <c r="H6589" t="s">
        <v>151</v>
      </c>
      <c r="I6589">
        <f>VLOOKUP(B6589,Information_sites!D:E,2,FALSE)</f>
        <v>-24.100999999999999</v>
      </c>
      <c r="J6589">
        <f>VLOOKUP(B6589,Information_sites!D:F,3,FALSE)</f>
        <v>-45.6997</v>
      </c>
      <c r="K6589">
        <v>7</v>
      </c>
      <c r="L6589">
        <f t="shared" si="7"/>
        <v>166</v>
      </c>
      <c r="M6589">
        <v>40</v>
      </c>
      <c r="N6589">
        <v>6.6</v>
      </c>
      <c r="O6589">
        <v>12</v>
      </c>
      <c r="P6589" s="5">
        <v>0.58333333333333304</v>
      </c>
      <c r="Q6589" s="5">
        <v>0.58888888888888902</v>
      </c>
      <c r="R6589">
        <v>26</v>
      </c>
      <c r="S6589" t="s">
        <v>124</v>
      </c>
      <c r="T6589">
        <v>1</v>
      </c>
      <c r="U6589">
        <v>30</v>
      </c>
      <c r="X6589" t="str">
        <f>VLOOKUP($S6589,Taxonomic!A:D,2,FALSE)</f>
        <v>haemulidae</v>
      </c>
      <c r="Y6589" t="str">
        <f>VLOOKUP(S6589,Taxonomic!A:D,3,FALSE)</f>
        <v>haemulon</v>
      </c>
      <c r="Z6589" t="str">
        <f>VLOOKUP(S6589,Taxonomic!A:D,4,FALSE)</f>
        <v>parra</v>
      </c>
    </row>
    <row r="6590" spans="1:26" x14ac:dyDescent="0.2">
      <c r="A6590" t="s">
        <v>30</v>
      </c>
      <c r="B6590" t="s">
        <v>215</v>
      </c>
      <c r="C6590" t="s">
        <v>435</v>
      </c>
      <c r="D6590">
        <v>2022</v>
      </c>
      <c r="E6590">
        <v>2</v>
      </c>
      <c r="F6590" s="8">
        <v>19</v>
      </c>
      <c r="G6590" t="s">
        <v>455</v>
      </c>
      <c r="H6590" t="s">
        <v>151</v>
      </c>
      <c r="I6590">
        <f>VLOOKUP(B6590,Information_sites!D:E,2,FALSE)</f>
        <v>-24.100999999999999</v>
      </c>
      <c r="J6590">
        <f>VLOOKUP(B6590,Information_sites!D:F,3,FALSE)</f>
        <v>-45.6997</v>
      </c>
      <c r="K6590">
        <v>7</v>
      </c>
      <c r="L6590">
        <f t="shared" si="7"/>
        <v>166</v>
      </c>
      <c r="M6590">
        <v>40</v>
      </c>
      <c r="N6590">
        <v>6.6</v>
      </c>
      <c r="O6590">
        <v>12</v>
      </c>
      <c r="P6590" s="5">
        <v>0.58333333333333304</v>
      </c>
      <c r="Q6590" s="5">
        <v>0.58888888888888902</v>
      </c>
      <c r="R6590">
        <v>26</v>
      </c>
      <c r="S6590" t="s">
        <v>124</v>
      </c>
      <c r="T6590">
        <v>1</v>
      </c>
      <c r="U6590">
        <v>32</v>
      </c>
      <c r="X6590" t="str">
        <f>VLOOKUP($S6590,Taxonomic!A:D,2,FALSE)</f>
        <v>haemulidae</v>
      </c>
      <c r="Y6590" t="str">
        <f>VLOOKUP(S6590,Taxonomic!A:D,3,FALSE)</f>
        <v>haemulon</v>
      </c>
      <c r="Z6590" t="str">
        <f>VLOOKUP(S6590,Taxonomic!A:D,4,FALSE)</f>
        <v>parra</v>
      </c>
    </row>
    <row r="6591" spans="1:26" x14ac:dyDescent="0.2">
      <c r="A6591" t="s">
        <v>30</v>
      </c>
      <c r="B6591" t="s">
        <v>215</v>
      </c>
      <c r="C6591" t="s">
        <v>435</v>
      </c>
      <c r="D6591">
        <v>2022</v>
      </c>
      <c r="E6591">
        <v>2</v>
      </c>
      <c r="F6591" s="8">
        <v>19</v>
      </c>
      <c r="G6591" t="s">
        <v>455</v>
      </c>
      <c r="H6591" t="s">
        <v>151</v>
      </c>
      <c r="I6591">
        <f>VLOOKUP(B6591,Information_sites!D:E,2,FALSE)</f>
        <v>-24.100999999999999</v>
      </c>
      <c r="J6591">
        <f>VLOOKUP(B6591,Information_sites!D:F,3,FALSE)</f>
        <v>-45.6997</v>
      </c>
      <c r="K6591">
        <v>7</v>
      </c>
      <c r="L6591">
        <f t="shared" si="7"/>
        <v>166</v>
      </c>
      <c r="M6591">
        <v>40</v>
      </c>
      <c r="N6591">
        <v>6.6</v>
      </c>
      <c r="O6591">
        <v>12</v>
      </c>
      <c r="P6591" s="5">
        <v>0.58333333333333304</v>
      </c>
      <c r="Q6591" s="5">
        <v>0.58888888888888902</v>
      </c>
      <c r="R6591">
        <v>26</v>
      </c>
      <c r="S6591" t="s">
        <v>52</v>
      </c>
      <c r="T6591">
        <v>1</v>
      </c>
      <c r="U6591">
        <v>25</v>
      </c>
      <c r="X6591" t="str">
        <f>VLOOKUP($S6591,Taxonomic!A:D,2,FALSE)</f>
        <v>kyphosidae</v>
      </c>
      <c r="Y6591" t="str">
        <f>VLOOKUP(S6591,Taxonomic!A:D,3,FALSE)</f>
        <v>kyphosus</v>
      </c>
      <c r="Z6591" t="str">
        <f>VLOOKUP(S6591,Taxonomic!A:D,4,FALSE)</f>
        <v>sectatrix</v>
      </c>
    </row>
    <row r="6592" spans="1:26" x14ac:dyDescent="0.2">
      <c r="A6592" t="s">
        <v>30</v>
      </c>
      <c r="B6592" t="s">
        <v>215</v>
      </c>
      <c r="C6592" t="s">
        <v>435</v>
      </c>
      <c r="D6592">
        <v>2022</v>
      </c>
      <c r="E6592">
        <v>2</v>
      </c>
      <c r="F6592" s="8">
        <v>19</v>
      </c>
      <c r="G6592" t="s">
        <v>455</v>
      </c>
      <c r="H6592" t="s">
        <v>151</v>
      </c>
      <c r="I6592">
        <f>VLOOKUP(B6592,Information_sites!D:E,2,FALSE)</f>
        <v>-24.100999999999999</v>
      </c>
      <c r="J6592">
        <f>VLOOKUP(B6592,Information_sites!D:F,3,FALSE)</f>
        <v>-45.6997</v>
      </c>
      <c r="K6592">
        <v>7</v>
      </c>
      <c r="L6592">
        <f t="shared" si="7"/>
        <v>166</v>
      </c>
      <c r="M6592">
        <v>40</v>
      </c>
      <c r="N6592">
        <v>6.6</v>
      </c>
      <c r="O6592">
        <v>12</v>
      </c>
      <c r="P6592" s="5">
        <v>0.58333333333333304</v>
      </c>
      <c r="Q6592" s="5">
        <v>0.58888888888888902</v>
      </c>
      <c r="R6592">
        <v>26</v>
      </c>
      <c r="S6592" t="s">
        <v>65</v>
      </c>
      <c r="T6592">
        <v>1</v>
      </c>
      <c r="U6592">
        <v>2</v>
      </c>
      <c r="X6592" t="str">
        <f>VLOOKUP($S6592,Taxonomic!A:D,2,FALSE)</f>
        <v>gobiidae</v>
      </c>
      <c r="Y6592" t="str">
        <f>VLOOKUP(S6592,Taxonomic!A:D,3,FALSE)</f>
        <v>elacatinus</v>
      </c>
      <c r="Z6592" t="str">
        <f>VLOOKUP(S6592,Taxonomic!A:D,4,FALSE)</f>
        <v>figaro</v>
      </c>
    </row>
    <row r="6593" spans="1:26" x14ac:dyDescent="0.2">
      <c r="A6593" t="s">
        <v>30</v>
      </c>
      <c r="B6593" t="s">
        <v>215</v>
      </c>
      <c r="C6593" t="s">
        <v>435</v>
      </c>
      <c r="D6593">
        <v>2022</v>
      </c>
      <c r="E6593">
        <v>2</v>
      </c>
      <c r="F6593" s="8">
        <v>19</v>
      </c>
      <c r="G6593" t="s">
        <v>455</v>
      </c>
      <c r="H6593" t="s">
        <v>151</v>
      </c>
      <c r="I6593">
        <f>VLOOKUP(B6593,Information_sites!D:E,2,FALSE)</f>
        <v>-24.100999999999999</v>
      </c>
      <c r="J6593">
        <f>VLOOKUP(B6593,Information_sites!D:F,3,FALSE)</f>
        <v>-45.6997</v>
      </c>
      <c r="K6593">
        <v>7</v>
      </c>
      <c r="L6593">
        <f t="shared" si="7"/>
        <v>166</v>
      </c>
      <c r="M6593">
        <v>40</v>
      </c>
      <c r="N6593">
        <v>6.6</v>
      </c>
      <c r="O6593">
        <v>12</v>
      </c>
      <c r="P6593" s="5">
        <v>0.58333333333333304</v>
      </c>
      <c r="Q6593" s="5">
        <v>0.58888888888888902</v>
      </c>
      <c r="R6593">
        <v>26</v>
      </c>
      <c r="S6593" t="s">
        <v>65</v>
      </c>
      <c r="T6593">
        <v>1</v>
      </c>
      <c r="U6593">
        <v>3</v>
      </c>
      <c r="X6593" t="str">
        <f>VLOOKUP($S6593,Taxonomic!A:D,2,FALSE)</f>
        <v>gobiidae</v>
      </c>
      <c r="Y6593" t="str">
        <f>VLOOKUP(S6593,Taxonomic!A:D,3,FALSE)</f>
        <v>elacatinus</v>
      </c>
      <c r="Z6593" t="str">
        <f>VLOOKUP(S6593,Taxonomic!A:D,4,FALSE)</f>
        <v>figaro</v>
      </c>
    </row>
    <row r="6594" spans="1:26" x14ac:dyDescent="0.2">
      <c r="A6594" t="s">
        <v>30</v>
      </c>
      <c r="B6594" t="s">
        <v>215</v>
      </c>
      <c r="C6594" t="s">
        <v>435</v>
      </c>
      <c r="D6594">
        <v>2022</v>
      </c>
      <c r="E6594">
        <v>2</v>
      </c>
      <c r="F6594" s="8">
        <v>19</v>
      </c>
      <c r="G6594" t="s">
        <v>455</v>
      </c>
      <c r="H6594" t="s">
        <v>151</v>
      </c>
      <c r="I6594">
        <f>VLOOKUP(B6594,Information_sites!D:E,2,FALSE)</f>
        <v>-24.100999999999999</v>
      </c>
      <c r="J6594">
        <f>VLOOKUP(B6594,Information_sites!D:F,3,FALSE)</f>
        <v>-45.6997</v>
      </c>
      <c r="K6594">
        <v>7</v>
      </c>
      <c r="L6594">
        <f t="shared" si="7"/>
        <v>166</v>
      </c>
      <c r="M6594">
        <v>40</v>
      </c>
      <c r="N6594">
        <v>6.6</v>
      </c>
      <c r="O6594">
        <v>12</v>
      </c>
      <c r="P6594" s="5">
        <v>0.58333333333333304</v>
      </c>
      <c r="Q6594" s="5">
        <v>0.58888888888888902</v>
      </c>
      <c r="R6594">
        <v>26</v>
      </c>
      <c r="S6594" t="s">
        <v>75</v>
      </c>
      <c r="T6594">
        <v>1</v>
      </c>
      <c r="U6594">
        <v>30</v>
      </c>
      <c r="X6594" t="str">
        <f>VLOOKUP($S6594,Taxonomic!A:D,2,FALSE)</f>
        <v>labridae</v>
      </c>
      <c r="Y6594" t="str">
        <f>VLOOKUP(S6594,Taxonomic!A:D,3,FALSE)</f>
        <v>halichoeres</v>
      </c>
      <c r="Z6594" t="str">
        <f>VLOOKUP(S6594,Taxonomic!A:D,4,FALSE)</f>
        <v>brasiliensis</v>
      </c>
    </row>
    <row r="6595" spans="1:26" x14ac:dyDescent="0.2">
      <c r="A6595" t="s">
        <v>30</v>
      </c>
      <c r="B6595" t="s">
        <v>215</v>
      </c>
      <c r="C6595" t="s">
        <v>435</v>
      </c>
      <c r="D6595">
        <v>2022</v>
      </c>
      <c r="E6595">
        <v>2</v>
      </c>
      <c r="F6595" s="8">
        <v>19</v>
      </c>
      <c r="G6595" t="s">
        <v>455</v>
      </c>
      <c r="H6595" t="s">
        <v>151</v>
      </c>
      <c r="I6595">
        <f>VLOOKUP(B6595,Information_sites!D:E,2,FALSE)</f>
        <v>-24.100999999999999</v>
      </c>
      <c r="J6595">
        <f>VLOOKUP(B6595,Information_sites!D:F,3,FALSE)</f>
        <v>-45.6997</v>
      </c>
      <c r="K6595">
        <v>7</v>
      </c>
      <c r="L6595">
        <f t="shared" si="7"/>
        <v>166</v>
      </c>
      <c r="M6595">
        <v>40</v>
      </c>
      <c r="N6595">
        <v>6.6</v>
      </c>
      <c r="O6595">
        <v>12</v>
      </c>
      <c r="P6595" s="5">
        <v>0.58333333333333304</v>
      </c>
      <c r="Q6595" s="5">
        <v>0.58888888888888902</v>
      </c>
      <c r="R6595">
        <v>26</v>
      </c>
      <c r="S6595" t="s">
        <v>41</v>
      </c>
      <c r="T6595">
        <v>1</v>
      </c>
      <c r="U6595">
        <v>28</v>
      </c>
      <c r="X6595" t="str">
        <f>VLOOKUP($S6595,Taxonomic!A:D,2,FALSE)</f>
        <v>holocentridae</v>
      </c>
      <c r="Y6595" t="str">
        <f>VLOOKUP(S6595,Taxonomic!A:D,3,FALSE)</f>
        <v>holocentrus</v>
      </c>
      <c r="Z6595" t="str">
        <f>VLOOKUP(S6595,Taxonomic!A:D,4,FALSE)</f>
        <v>adscensionis</v>
      </c>
    </row>
    <row r="6596" spans="1:26" x14ac:dyDescent="0.2">
      <c r="A6596" t="s">
        <v>30</v>
      </c>
      <c r="B6596" t="s">
        <v>215</v>
      </c>
      <c r="C6596" t="s">
        <v>435</v>
      </c>
      <c r="D6596">
        <v>2022</v>
      </c>
      <c r="E6596">
        <v>2</v>
      </c>
      <c r="F6596" s="8">
        <v>19</v>
      </c>
      <c r="G6596" t="s">
        <v>455</v>
      </c>
      <c r="H6596" t="s">
        <v>151</v>
      </c>
      <c r="I6596">
        <f>VLOOKUP(B6596,Information_sites!D:E,2,FALSE)</f>
        <v>-24.100999999999999</v>
      </c>
      <c r="J6596">
        <f>VLOOKUP(B6596,Information_sites!D:F,3,FALSE)</f>
        <v>-45.6997</v>
      </c>
      <c r="K6596">
        <v>7</v>
      </c>
      <c r="L6596">
        <f t="shared" si="7"/>
        <v>166</v>
      </c>
      <c r="M6596">
        <v>40</v>
      </c>
      <c r="N6596">
        <v>6.6</v>
      </c>
      <c r="O6596">
        <v>12</v>
      </c>
      <c r="P6596" s="5">
        <v>0.58333333333333304</v>
      </c>
      <c r="Q6596" s="5">
        <v>0.58888888888888902</v>
      </c>
      <c r="R6596">
        <v>26</v>
      </c>
      <c r="S6596" t="s">
        <v>41</v>
      </c>
      <c r="T6596">
        <v>1</v>
      </c>
      <c r="U6596">
        <v>35</v>
      </c>
      <c r="X6596" t="str">
        <f>VLOOKUP($S6596,Taxonomic!A:D,2,FALSE)</f>
        <v>holocentridae</v>
      </c>
      <c r="Y6596" t="str">
        <f>VLOOKUP(S6596,Taxonomic!A:D,3,FALSE)</f>
        <v>holocentrus</v>
      </c>
      <c r="Z6596" t="str">
        <f>VLOOKUP(S6596,Taxonomic!A:D,4,FALSE)</f>
        <v>adscensionis</v>
      </c>
    </row>
    <row r="6597" spans="1:26" x14ac:dyDescent="0.2">
      <c r="A6597" t="s">
        <v>30</v>
      </c>
      <c r="B6597" t="s">
        <v>215</v>
      </c>
      <c r="C6597" t="s">
        <v>435</v>
      </c>
      <c r="D6597">
        <v>2022</v>
      </c>
      <c r="E6597">
        <v>2</v>
      </c>
      <c r="F6597" s="8">
        <v>19</v>
      </c>
      <c r="G6597" t="s">
        <v>455</v>
      </c>
      <c r="H6597" t="s">
        <v>151</v>
      </c>
      <c r="I6597">
        <f>VLOOKUP(B6597,Information_sites!D:E,2,FALSE)</f>
        <v>-24.100999999999999</v>
      </c>
      <c r="J6597">
        <f>VLOOKUP(B6597,Information_sites!D:F,3,FALSE)</f>
        <v>-45.6997</v>
      </c>
      <c r="K6597">
        <v>7</v>
      </c>
      <c r="L6597">
        <f t="shared" si="7"/>
        <v>166</v>
      </c>
      <c r="M6597">
        <v>40</v>
      </c>
      <c r="N6597">
        <v>6.6</v>
      </c>
      <c r="O6597">
        <v>12</v>
      </c>
      <c r="P6597" s="5">
        <v>0.58333333333333304</v>
      </c>
      <c r="Q6597" s="5">
        <v>0.58888888888888902</v>
      </c>
      <c r="R6597">
        <v>26</v>
      </c>
      <c r="S6597" t="s">
        <v>36</v>
      </c>
      <c r="T6597">
        <v>3</v>
      </c>
      <c r="U6597">
        <v>13</v>
      </c>
      <c r="X6597" t="str">
        <f>VLOOKUP($S6597,Taxonomic!A:D,2,FALSE)</f>
        <v>pomacentridae</v>
      </c>
      <c r="Y6597" t="str">
        <f>VLOOKUP(S6597,Taxonomic!A:D,3,FALSE)</f>
        <v>chromis</v>
      </c>
      <c r="Z6597" t="str">
        <f>VLOOKUP(S6597,Taxonomic!A:D,4,FALSE)</f>
        <v>multilineata</v>
      </c>
    </row>
    <row r="6598" spans="1:26" x14ac:dyDescent="0.2">
      <c r="A6598" t="s">
        <v>30</v>
      </c>
      <c r="B6598" t="s">
        <v>215</v>
      </c>
      <c r="C6598" t="s">
        <v>435</v>
      </c>
      <c r="D6598">
        <v>2022</v>
      </c>
      <c r="E6598">
        <v>2</v>
      </c>
      <c r="F6598" s="8">
        <v>19</v>
      </c>
      <c r="G6598" t="s">
        <v>455</v>
      </c>
      <c r="H6598" t="s">
        <v>151</v>
      </c>
      <c r="I6598">
        <f>VLOOKUP(B6598,Information_sites!D:E,2,FALSE)</f>
        <v>-24.100999999999999</v>
      </c>
      <c r="J6598">
        <f>VLOOKUP(B6598,Information_sites!D:F,3,FALSE)</f>
        <v>-45.6997</v>
      </c>
      <c r="K6598">
        <v>7</v>
      </c>
      <c r="L6598">
        <f t="shared" si="7"/>
        <v>166</v>
      </c>
      <c r="M6598">
        <v>40</v>
      </c>
      <c r="N6598">
        <v>6.6</v>
      </c>
      <c r="O6598">
        <v>12</v>
      </c>
      <c r="P6598" s="5">
        <v>0.58333333333333304</v>
      </c>
      <c r="Q6598" s="5">
        <v>0.58888888888888902</v>
      </c>
      <c r="R6598">
        <v>26</v>
      </c>
      <c r="S6598" t="s">
        <v>36</v>
      </c>
      <c r="T6598">
        <v>4</v>
      </c>
      <c r="U6598">
        <v>15</v>
      </c>
      <c r="X6598" t="str">
        <f>VLOOKUP($S6598,Taxonomic!A:D,2,FALSE)</f>
        <v>pomacentridae</v>
      </c>
      <c r="Y6598" t="str">
        <f>VLOOKUP(S6598,Taxonomic!A:D,3,FALSE)</f>
        <v>chromis</v>
      </c>
      <c r="Z6598" t="str">
        <f>VLOOKUP(S6598,Taxonomic!A:D,4,FALSE)</f>
        <v>multilineata</v>
      </c>
    </row>
    <row r="6599" spans="1:26" x14ac:dyDescent="0.2">
      <c r="A6599" t="s">
        <v>30</v>
      </c>
      <c r="B6599" t="s">
        <v>215</v>
      </c>
      <c r="C6599" t="s">
        <v>435</v>
      </c>
      <c r="D6599">
        <v>2022</v>
      </c>
      <c r="E6599">
        <v>2</v>
      </c>
      <c r="F6599" s="8">
        <v>19</v>
      </c>
      <c r="G6599" t="s">
        <v>455</v>
      </c>
      <c r="H6599" t="s">
        <v>151</v>
      </c>
      <c r="I6599">
        <f>VLOOKUP(B6599,Information_sites!D:E,2,FALSE)</f>
        <v>-24.100999999999999</v>
      </c>
      <c r="J6599">
        <f>VLOOKUP(B6599,Information_sites!D:F,3,FALSE)</f>
        <v>-45.6997</v>
      </c>
      <c r="K6599">
        <v>7</v>
      </c>
      <c r="L6599">
        <f t="shared" si="7"/>
        <v>166</v>
      </c>
      <c r="M6599">
        <v>40</v>
      </c>
      <c r="N6599">
        <v>6.6</v>
      </c>
      <c r="O6599">
        <v>12</v>
      </c>
      <c r="P6599" s="5">
        <v>0.58333333333333304</v>
      </c>
      <c r="Q6599" s="5">
        <v>0.58888888888888902</v>
      </c>
      <c r="R6599">
        <v>26</v>
      </c>
      <c r="S6599" t="s">
        <v>44</v>
      </c>
      <c r="T6599">
        <v>1</v>
      </c>
      <c r="U6599">
        <v>25</v>
      </c>
      <c r="X6599" t="str">
        <f>VLOOKUP($S6599,Taxonomic!A:D,2,FALSE)</f>
        <v>pomacanthidae</v>
      </c>
      <c r="Y6599" t="str">
        <f>VLOOKUP(S6599,Taxonomic!A:D,3,FALSE)</f>
        <v>pomacanthus</v>
      </c>
      <c r="Z6599" t="str">
        <f>VLOOKUP(S6599,Taxonomic!A:D,4,FALSE)</f>
        <v>paru</v>
      </c>
    </row>
    <row r="6600" spans="1:26" x14ac:dyDescent="0.2">
      <c r="A6600" t="s">
        <v>30</v>
      </c>
      <c r="B6600" t="s">
        <v>215</v>
      </c>
      <c r="C6600" t="s">
        <v>435</v>
      </c>
      <c r="D6600">
        <v>2022</v>
      </c>
      <c r="E6600">
        <v>2</v>
      </c>
      <c r="F6600" s="8">
        <v>19</v>
      </c>
      <c r="G6600" t="s">
        <v>455</v>
      </c>
      <c r="H6600" t="s">
        <v>151</v>
      </c>
      <c r="I6600">
        <f>VLOOKUP(B6600,Information_sites!D:E,2,FALSE)</f>
        <v>-24.100999999999999</v>
      </c>
      <c r="J6600">
        <f>VLOOKUP(B6600,Information_sites!D:F,3,FALSE)</f>
        <v>-45.6997</v>
      </c>
      <c r="K6600">
        <v>7</v>
      </c>
      <c r="L6600">
        <f t="shared" si="7"/>
        <v>166</v>
      </c>
      <c r="M6600">
        <v>40</v>
      </c>
      <c r="N6600">
        <v>6.6</v>
      </c>
      <c r="O6600">
        <v>12</v>
      </c>
      <c r="P6600" s="5">
        <v>0.58333333333333304</v>
      </c>
      <c r="Q6600" s="5">
        <v>0.58888888888888902</v>
      </c>
      <c r="R6600">
        <v>26</v>
      </c>
      <c r="S6600" t="s">
        <v>46</v>
      </c>
      <c r="T6600">
        <v>6</v>
      </c>
      <c r="U6600">
        <v>12</v>
      </c>
      <c r="X6600" t="str">
        <f>VLOOKUP($S6600,Taxonomic!A:D,2,FALSE)</f>
        <v>pomacentridae</v>
      </c>
      <c r="Y6600" t="str">
        <f>VLOOKUP(S6600,Taxonomic!A:D,3,FALSE)</f>
        <v>stegastes</v>
      </c>
      <c r="Z6600" t="str">
        <f>VLOOKUP(S6600,Taxonomic!A:D,4,FALSE)</f>
        <v>fuscus</v>
      </c>
    </row>
    <row r="6601" spans="1:26" x14ac:dyDescent="0.2">
      <c r="A6601" t="s">
        <v>30</v>
      </c>
      <c r="B6601" t="s">
        <v>215</v>
      </c>
      <c r="C6601" t="s">
        <v>435</v>
      </c>
      <c r="D6601">
        <v>2022</v>
      </c>
      <c r="E6601">
        <v>2</v>
      </c>
      <c r="F6601" s="8">
        <v>19</v>
      </c>
      <c r="G6601" t="s">
        <v>455</v>
      </c>
      <c r="H6601" t="s">
        <v>151</v>
      </c>
      <c r="I6601">
        <f>VLOOKUP(B6601,Information_sites!D:E,2,FALSE)</f>
        <v>-24.100999999999999</v>
      </c>
      <c r="J6601">
        <f>VLOOKUP(B6601,Information_sites!D:F,3,FALSE)</f>
        <v>-45.6997</v>
      </c>
      <c r="K6601">
        <v>7</v>
      </c>
      <c r="L6601">
        <f t="shared" si="7"/>
        <v>166</v>
      </c>
      <c r="M6601">
        <v>40</v>
      </c>
      <c r="N6601">
        <v>6.6</v>
      </c>
      <c r="O6601">
        <v>12</v>
      </c>
      <c r="P6601" s="5">
        <v>0.58333333333333304</v>
      </c>
      <c r="Q6601" s="5">
        <v>0.58888888888888902</v>
      </c>
      <c r="R6601">
        <v>26</v>
      </c>
      <c r="S6601" t="s">
        <v>46</v>
      </c>
      <c r="T6601">
        <v>2</v>
      </c>
      <c r="U6601">
        <v>13</v>
      </c>
      <c r="X6601" t="str">
        <f>VLOOKUP($S6601,Taxonomic!A:D,2,FALSE)</f>
        <v>pomacentridae</v>
      </c>
      <c r="Y6601" t="str">
        <f>VLOOKUP(S6601,Taxonomic!A:D,3,FALSE)</f>
        <v>stegastes</v>
      </c>
      <c r="Z6601" t="str">
        <f>VLOOKUP(S6601,Taxonomic!A:D,4,FALSE)</f>
        <v>fuscus</v>
      </c>
    </row>
    <row r="6602" spans="1:26" x14ac:dyDescent="0.2">
      <c r="A6602" t="s">
        <v>30</v>
      </c>
      <c r="B6602" t="s">
        <v>215</v>
      </c>
      <c r="C6602" t="s">
        <v>435</v>
      </c>
      <c r="D6602">
        <v>2022</v>
      </c>
      <c r="E6602">
        <v>2</v>
      </c>
      <c r="F6602" s="8">
        <v>19</v>
      </c>
      <c r="G6602" t="s">
        <v>455</v>
      </c>
      <c r="H6602" t="s">
        <v>151</v>
      </c>
      <c r="I6602">
        <f>VLOOKUP(B6602,Information_sites!D:E,2,FALSE)</f>
        <v>-24.100999999999999</v>
      </c>
      <c r="J6602">
        <f>VLOOKUP(B6602,Information_sites!D:F,3,FALSE)</f>
        <v>-45.6997</v>
      </c>
      <c r="K6602">
        <v>7</v>
      </c>
      <c r="L6602">
        <f t="shared" si="7"/>
        <v>166</v>
      </c>
      <c r="M6602">
        <v>40</v>
      </c>
      <c r="N6602">
        <v>6.6</v>
      </c>
      <c r="O6602">
        <v>12</v>
      </c>
      <c r="P6602" s="5">
        <v>0.58333333333333304</v>
      </c>
      <c r="Q6602" s="5">
        <v>0.58888888888888902</v>
      </c>
      <c r="R6602">
        <v>26</v>
      </c>
      <c r="S6602" t="s">
        <v>46</v>
      </c>
      <c r="T6602">
        <v>8</v>
      </c>
      <c r="U6602">
        <v>15</v>
      </c>
      <c r="X6602" t="str">
        <f>VLOOKUP($S6602,Taxonomic!A:D,2,FALSE)</f>
        <v>pomacentridae</v>
      </c>
      <c r="Y6602" t="str">
        <f>VLOOKUP(S6602,Taxonomic!A:D,3,FALSE)</f>
        <v>stegastes</v>
      </c>
      <c r="Z6602" t="str">
        <f>VLOOKUP(S6602,Taxonomic!A:D,4,FALSE)</f>
        <v>fuscus</v>
      </c>
    </row>
    <row r="6603" spans="1:26" x14ac:dyDescent="0.2">
      <c r="A6603" t="s">
        <v>30</v>
      </c>
      <c r="B6603" t="s">
        <v>215</v>
      </c>
      <c r="C6603" t="s">
        <v>435</v>
      </c>
      <c r="D6603">
        <v>2022</v>
      </c>
      <c r="E6603">
        <v>2</v>
      </c>
      <c r="F6603" s="8">
        <v>19</v>
      </c>
      <c r="G6603" t="s">
        <v>455</v>
      </c>
      <c r="H6603" t="s">
        <v>151</v>
      </c>
      <c r="I6603">
        <f>VLOOKUP(B6603,Information_sites!D:E,2,FALSE)</f>
        <v>-24.100999999999999</v>
      </c>
      <c r="J6603">
        <f>VLOOKUP(B6603,Information_sites!D:F,3,FALSE)</f>
        <v>-45.6997</v>
      </c>
      <c r="K6603">
        <v>7</v>
      </c>
      <c r="L6603">
        <f t="shared" si="7"/>
        <v>166</v>
      </c>
      <c r="M6603">
        <v>40</v>
      </c>
      <c r="N6603">
        <v>6.6</v>
      </c>
      <c r="O6603">
        <v>12</v>
      </c>
      <c r="P6603" s="5">
        <v>0.58333333333333304</v>
      </c>
      <c r="Q6603" s="5">
        <v>0.58888888888888902</v>
      </c>
      <c r="R6603">
        <v>26</v>
      </c>
      <c r="S6603" t="s">
        <v>68</v>
      </c>
      <c r="T6603">
        <v>1</v>
      </c>
      <c r="U6603">
        <v>5</v>
      </c>
      <c r="X6603" t="str">
        <f>VLOOKUP($S6603,Taxonomic!A:D,2,FALSE)</f>
        <v>blenniidae</v>
      </c>
      <c r="Y6603" t="str">
        <f>VLOOKUP(S6603,Taxonomic!A:D,3,FALSE)</f>
        <v>hypleurochilus</v>
      </c>
      <c r="Z6603" t="str">
        <f>VLOOKUP(S6603,Taxonomic!A:D,4,FALSE)</f>
        <v>fissicornis</v>
      </c>
    </row>
    <row r="6604" spans="1:26" x14ac:dyDescent="0.2">
      <c r="A6604" t="s">
        <v>30</v>
      </c>
      <c r="B6604" t="s">
        <v>215</v>
      </c>
      <c r="C6604" t="s">
        <v>435</v>
      </c>
      <c r="D6604">
        <v>2022</v>
      </c>
      <c r="E6604">
        <v>2</v>
      </c>
      <c r="F6604" s="8">
        <v>19</v>
      </c>
      <c r="G6604" t="s">
        <v>455</v>
      </c>
      <c r="H6604" t="s">
        <v>151</v>
      </c>
      <c r="I6604">
        <f>VLOOKUP(B6604,Information_sites!D:E,2,FALSE)</f>
        <v>-24.100999999999999</v>
      </c>
      <c r="J6604">
        <f>VLOOKUP(B6604,Information_sites!D:F,3,FALSE)</f>
        <v>-45.6997</v>
      </c>
      <c r="K6604">
        <v>7</v>
      </c>
      <c r="L6604">
        <f t="shared" si="7"/>
        <v>166</v>
      </c>
      <c r="M6604">
        <v>40</v>
      </c>
      <c r="N6604">
        <v>6.6</v>
      </c>
      <c r="O6604">
        <v>12</v>
      </c>
      <c r="P6604" s="5">
        <v>0.58333333333333304</v>
      </c>
      <c r="Q6604" s="5">
        <v>0.58888888888888902</v>
      </c>
      <c r="R6604">
        <v>26</v>
      </c>
      <c r="S6604" t="s">
        <v>87</v>
      </c>
      <c r="T6604">
        <v>3</v>
      </c>
      <c r="U6604">
        <v>3</v>
      </c>
      <c r="X6604" t="str">
        <f>VLOOKUP($S6604,Taxonomic!A:D,2,FALSE)</f>
        <v>gobiidae</v>
      </c>
      <c r="Y6604" t="str">
        <f>VLOOKUP(S6604,Taxonomic!A:D,3,FALSE)</f>
        <v>coryphopterus</v>
      </c>
      <c r="Z6604" t="str">
        <f>VLOOKUP(S6604,Taxonomic!A:D,4,FALSE)</f>
        <v>spp</v>
      </c>
    </row>
    <row r="6605" spans="1:26" x14ac:dyDescent="0.2">
      <c r="A6605" t="s">
        <v>30</v>
      </c>
      <c r="B6605" t="s">
        <v>215</v>
      </c>
      <c r="C6605" t="s">
        <v>435</v>
      </c>
      <c r="D6605">
        <v>2022</v>
      </c>
      <c r="E6605">
        <v>2</v>
      </c>
      <c r="F6605" s="8">
        <v>19</v>
      </c>
      <c r="G6605" t="s">
        <v>455</v>
      </c>
      <c r="H6605" t="s">
        <v>151</v>
      </c>
      <c r="I6605">
        <f>VLOOKUP(B6605,Information_sites!D:E,2,FALSE)</f>
        <v>-24.100999999999999</v>
      </c>
      <c r="J6605">
        <f>VLOOKUP(B6605,Information_sites!D:F,3,FALSE)</f>
        <v>-45.6997</v>
      </c>
      <c r="K6605">
        <v>7</v>
      </c>
      <c r="L6605">
        <f t="shared" si="7"/>
        <v>166</v>
      </c>
      <c r="M6605">
        <v>40</v>
      </c>
      <c r="N6605">
        <v>6.6</v>
      </c>
      <c r="O6605">
        <v>12</v>
      </c>
      <c r="P6605" s="5">
        <v>0.58333333333333304</v>
      </c>
      <c r="Q6605" s="5">
        <v>0.58888888888888902</v>
      </c>
      <c r="R6605">
        <v>26</v>
      </c>
      <c r="S6605" t="s">
        <v>87</v>
      </c>
      <c r="T6605">
        <v>1</v>
      </c>
      <c r="U6605">
        <v>7</v>
      </c>
      <c r="X6605" t="str">
        <f>VLOOKUP($S6605,Taxonomic!A:D,2,FALSE)</f>
        <v>gobiidae</v>
      </c>
      <c r="Y6605" t="str">
        <f>VLOOKUP(S6605,Taxonomic!A:D,3,FALSE)</f>
        <v>coryphopterus</v>
      </c>
      <c r="Z6605" t="str">
        <f>VLOOKUP(S6605,Taxonomic!A:D,4,FALSE)</f>
        <v>spp</v>
      </c>
    </row>
    <row r="6606" spans="1:26" x14ac:dyDescent="0.2">
      <c r="A6606" t="s">
        <v>30</v>
      </c>
      <c r="B6606" t="s">
        <v>215</v>
      </c>
      <c r="C6606" t="s">
        <v>435</v>
      </c>
      <c r="D6606">
        <v>2022</v>
      </c>
      <c r="E6606">
        <v>2</v>
      </c>
      <c r="F6606" s="8">
        <v>19</v>
      </c>
      <c r="G6606" t="s">
        <v>455</v>
      </c>
      <c r="H6606" t="s">
        <v>151</v>
      </c>
      <c r="I6606">
        <f>VLOOKUP(B6606,Information_sites!D:E,2,FALSE)</f>
        <v>-24.100999999999999</v>
      </c>
      <c r="J6606">
        <f>VLOOKUP(B6606,Information_sites!D:F,3,FALSE)</f>
        <v>-45.6997</v>
      </c>
      <c r="K6606">
        <v>7</v>
      </c>
      <c r="L6606">
        <f t="shared" si="7"/>
        <v>166</v>
      </c>
      <c r="M6606">
        <v>40</v>
      </c>
      <c r="N6606">
        <v>6.6</v>
      </c>
      <c r="O6606">
        <v>12</v>
      </c>
      <c r="P6606" s="5">
        <v>0.58333333333333304</v>
      </c>
      <c r="Q6606" s="5">
        <v>0.58888888888888902</v>
      </c>
      <c r="R6606">
        <v>26</v>
      </c>
      <c r="S6606" t="s">
        <v>54</v>
      </c>
      <c r="T6606">
        <v>2</v>
      </c>
      <c r="U6606">
        <v>5</v>
      </c>
      <c r="X6606" t="str">
        <f>VLOOKUP($S6606,Taxonomic!A:D,2,FALSE)</f>
        <v>blenniidae</v>
      </c>
      <c r="Y6606" t="str">
        <f>VLOOKUP(S6606,Taxonomic!A:D,3,FALSE)</f>
        <v>parablennius</v>
      </c>
      <c r="Z6606" t="str">
        <f>VLOOKUP(S6606,Taxonomic!A:D,4,FALSE)</f>
        <v>marmoreus</v>
      </c>
    </row>
    <row r="6607" spans="1:26" x14ac:dyDescent="0.2">
      <c r="A6607" t="s">
        <v>30</v>
      </c>
      <c r="B6607" t="s">
        <v>215</v>
      </c>
      <c r="C6607" t="s">
        <v>435</v>
      </c>
      <c r="D6607">
        <v>2022</v>
      </c>
      <c r="E6607">
        <v>2</v>
      </c>
      <c r="F6607" s="8">
        <v>19</v>
      </c>
      <c r="G6607" t="s">
        <v>455</v>
      </c>
      <c r="H6607" t="s">
        <v>151</v>
      </c>
      <c r="I6607">
        <f>VLOOKUP(B6607,Information_sites!D:E,2,FALSE)</f>
        <v>-24.100999999999999</v>
      </c>
      <c r="J6607">
        <f>VLOOKUP(B6607,Information_sites!D:F,3,FALSE)</f>
        <v>-45.6997</v>
      </c>
      <c r="K6607">
        <v>7</v>
      </c>
      <c r="L6607">
        <f t="shared" si="7"/>
        <v>166</v>
      </c>
      <c r="M6607">
        <v>40</v>
      </c>
      <c r="N6607">
        <v>6.6</v>
      </c>
      <c r="O6607">
        <v>12</v>
      </c>
      <c r="P6607" s="5">
        <v>0.58333333333333304</v>
      </c>
      <c r="Q6607" s="5">
        <v>0.58888888888888902</v>
      </c>
      <c r="R6607">
        <v>26</v>
      </c>
      <c r="S6607" t="s">
        <v>54</v>
      </c>
      <c r="T6607">
        <v>1</v>
      </c>
      <c r="U6607">
        <v>7</v>
      </c>
      <c r="X6607" t="str">
        <f>VLOOKUP($S6607,Taxonomic!A:D,2,FALSE)</f>
        <v>blenniidae</v>
      </c>
      <c r="Y6607" t="str">
        <f>VLOOKUP(S6607,Taxonomic!A:D,3,FALSE)</f>
        <v>parablennius</v>
      </c>
      <c r="Z6607" t="str">
        <f>VLOOKUP(S6607,Taxonomic!A:D,4,FALSE)</f>
        <v>marmoreus</v>
      </c>
    </row>
    <row r="6608" spans="1:26" x14ac:dyDescent="0.2">
      <c r="A6608" t="s">
        <v>30</v>
      </c>
      <c r="B6608" t="s">
        <v>215</v>
      </c>
      <c r="C6608" t="s">
        <v>435</v>
      </c>
      <c r="D6608">
        <v>2022</v>
      </c>
      <c r="E6608">
        <v>2</v>
      </c>
      <c r="F6608" s="8">
        <v>19</v>
      </c>
      <c r="G6608" t="s">
        <v>455</v>
      </c>
      <c r="H6608" t="s">
        <v>151</v>
      </c>
      <c r="I6608">
        <f>VLOOKUP(B6608,Information_sites!D:E,2,FALSE)</f>
        <v>-24.100999999999999</v>
      </c>
      <c r="J6608">
        <f>VLOOKUP(B6608,Information_sites!D:F,3,FALSE)</f>
        <v>-45.6997</v>
      </c>
      <c r="K6608">
        <v>7</v>
      </c>
      <c r="L6608">
        <f t="shared" si="7"/>
        <v>166</v>
      </c>
      <c r="M6608">
        <v>40</v>
      </c>
      <c r="N6608">
        <v>6.6</v>
      </c>
      <c r="O6608">
        <v>12</v>
      </c>
      <c r="P6608" s="5">
        <v>0.58333333333333304</v>
      </c>
      <c r="Q6608" s="5">
        <v>0.58888888888888902</v>
      </c>
      <c r="R6608">
        <v>26</v>
      </c>
      <c r="S6608" t="s">
        <v>205</v>
      </c>
      <c r="T6608">
        <v>1</v>
      </c>
      <c r="U6608">
        <v>5</v>
      </c>
      <c r="X6608" t="str">
        <f>VLOOKUP($S6608,Taxonomic!A:D,2,FALSE)</f>
        <v>labrisomidae</v>
      </c>
      <c r="Y6608" t="str">
        <f>VLOOKUP(S6608,Taxonomic!A:D,3,FALSE)</f>
        <v>malacoctenus</v>
      </c>
      <c r="Z6608" t="str">
        <f>VLOOKUP(S6608,Taxonomic!A:D,4,FALSE)</f>
        <v>zaluari</v>
      </c>
    </row>
    <row r="6609" spans="1:26" x14ac:dyDescent="0.2">
      <c r="A6609" t="s">
        <v>30</v>
      </c>
      <c r="B6609" t="s">
        <v>215</v>
      </c>
      <c r="C6609" t="s">
        <v>435</v>
      </c>
      <c r="D6609">
        <v>2022</v>
      </c>
      <c r="E6609">
        <v>2</v>
      </c>
      <c r="F6609" s="8">
        <v>19</v>
      </c>
      <c r="G6609" t="s">
        <v>455</v>
      </c>
      <c r="H6609" t="s">
        <v>151</v>
      </c>
      <c r="I6609">
        <f>VLOOKUP(B6609,Information_sites!D:E,2,FALSE)</f>
        <v>-24.100999999999999</v>
      </c>
      <c r="J6609">
        <f>VLOOKUP(B6609,Information_sites!D:F,3,FALSE)</f>
        <v>-45.6997</v>
      </c>
      <c r="K6609">
        <v>7</v>
      </c>
      <c r="L6609">
        <f t="shared" si="7"/>
        <v>166</v>
      </c>
      <c r="M6609">
        <v>40</v>
      </c>
      <c r="N6609">
        <v>6.6</v>
      </c>
      <c r="O6609">
        <v>12</v>
      </c>
      <c r="P6609" s="5">
        <v>0.58333333333333304</v>
      </c>
      <c r="Q6609" s="5">
        <v>0.58888888888888902</v>
      </c>
      <c r="R6609">
        <v>26</v>
      </c>
      <c r="S6609" t="s">
        <v>205</v>
      </c>
      <c r="T6609">
        <v>1</v>
      </c>
      <c r="U6609">
        <v>7</v>
      </c>
      <c r="X6609" t="str">
        <f>VLOOKUP($S6609,Taxonomic!A:D,2,FALSE)</f>
        <v>labrisomidae</v>
      </c>
      <c r="Y6609" t="str">
        <f>VLOOKUP(S6609,Taxonomic!A:D,3,FALSE)</f>
        <v>malacoctenus</v>
      </c>
      <c r="Z6609" t="str">
        <f>VLOOKUP(S6609,Taxonomic!A:D,4,FALSE)</f>
        <v>zaluari</v>
      </c>
    </row>
    <row r="6610" spans="1:26" x14ac:dyDescent="0.2">
      <c r="A6610" t="s">
        <v>30</v>
      </c>
      <c r="B6610" t="s">
        <v>215</v>
      </c>
      <c r="C6610" t="s">
        <v>435</v>
      </c>
      <c r="D6610">
        <v>2022</v>
      </c>
      <c r="E6610">
        <v>2</v>
      </c>
      <c r="F6610" s="8">
        <v>19</v>
      </c>
      <c r="G6610" t="s">
        <v>455</v>
      </c>
      <c r="H6610" t="s">
        <v>151</v>
      </c>
      <c r="I6610">
        <f>VLOOKUP(B6610,Information_sites!D:E,2,FALSE)</f>
        <v>-24.100999999999999</v>
      </c>
      <c r="J6610">
        <f>VLOOKUP(B6610,Information_sites!D:F,3,FALSE)</f>
        <v>-45.6997</v>
      </c>
      <c r="K6610">
        <v>8</v>
      </c>
      <c r="L6610">
        <f t="shared" si="7"/>
        <v>167</v>
      </c>
      <c r="M6610">
        <v>40</v>
      </c>
      <c r="N6610">
        <v>5.3</v>
      </c>
      <c r="O6610">
        <v>13</v>
      </c>
      <c r="P6610" s="5">
        <v>0.58958333333333302</v>
      </c>
      <c r="Q6610" s="5">
        <v>0.59513888888888899</v>
      </c>
      <c r="R6610">
        <v>26</v>
      </c>
      <c r="S6610" t="s">
        <v>75</v>
      </c>
      <c r="T6610">
        <v>1</v>
      </c>
      <c r="U6610">
        <v>35</v>
      </c>
      <c r="X6610" t="str">
        <f>VLOOKUP($S6610,Taxonomic!A:D,2,FALSE)</f>
        <v>labridae</v>
      </c>
      <c r="Y6610" t="str">
        <f>VLOOKUP(S6610,Taxonomic!A:D,3,FALSE)</f>
        <v>halichoeres</v>
      </c>
      <c r="Z6610" t="str">
        <f>VLOOKUP(S6610,Taxonomic!A:D,4,FALSE)</f>
        <v>brasiliensis</v>
      </c>
    </row>
    <row r="6611" spans="1:26" x14ac:dyDescent="0.2">
      <c r="A6611" t="s">
        <v>30</v>
      </c>
      <c r="B6611" t="s">
        <v>215</v>
      </c>
      <c r="C6611" t="s">
        <v>435</v>
      </c>
      <c r="D6611">
        <v>2022</v>
      </c>
      <c r="E6611">
        <v>2</v>
      </c>
      <c r="F6611" s="8">
        <v>19</v>
      </c>
      <c r="G6611" t="s">
        <v>455</v>
      </c>
      <c r="H6611" t="s">
        <v>151</v>
      </c>
      <c r="I6611">
        <f>VLOOKUP(B6611,Information_sites!D:E,2,FALSE)</f>
        <v>-24.100999999999999</v>
      </c>
      <c r="J6611">
        <f>VLOOKUP(B6611,Information_sites!D:F,3,FALSE)</f>
        <v>-45.6997</v>
      </c>
      <c r="K6611">
        <v>8</v>
      </c>
      <c r="L6611">
        <f t="shared" si="7"/>
        <v>167</v>
      </c>
      <c r="M6611">
        <v>40</v>
      </c>
      <c r="N6611">
        <v>5.3</v>
      </c>
      <c r="O6611">
        <v>13</v>
      </c>
      <c r="P6611" s="5">
        <v>0.58958333333333302</v>
      </c>
      <c r="Q6611" s="5">
        <v>0.59513888888888899</v>
      </c>
      <c r="R6611">
        <v>26</v>
      </c>
      <c r="S6611" t="s">
        <v>50</v>
      </c>
      <c r="T6611">
        <v>1</v>
      </c>
      <c r="U6611">
        <v>25</v>
      </c>
      <c r="X6611" t="str">
        <f>VLOOKUP($S6611,Taxonomic!A:D,2,FALSE)</f>
        <v>haemulidae</v>
      </c>
      <c r="Y6611" t="str">
        <f>VLOOKUP(S6611,Taxonomic!A:D,3,FALSE)</f>
        <v>anisotremus</v>
      </c>
      <c r="Z6611" t="str">
        <f>VLOOKUP(S6611,Taxonomic!A:D,4,FALSE)</f>
        <v>virginicus</v>
      </c>
    </row>
    <row r="6612" spans="1:26" x14ac:dyDescent="0.2">
      <c r="A6612" t="s">
        <v>30</v>
      </c>
      <c r="B6612" t="s">
        <v>215</v>
      </c>
      <c r="C6612" t="s">
        <v>435</v>
      </c>
      <c r="D6612">
        <v>2022</v>
      </c>
      <c r="E6612">
        <v>2</v>
      </c>
      <c r="F6612" s="8">
        <v>19</v>
      </c>
      <c r="G6612" t="s">
        <v>455</v>
      </c>
      <c r="H6612" t="s">
        <v>151</v>
      </c>
      <c r="I6612">
        <f>VLOOKUP(B6612,Information_sites!D:E,2,FALSE)</f>
        <v>-24.100999999999999</v>
      </c>
      <c r="J6612">
        <f>VLOOKUP(B6612,Information_sites!D:F,3,FALSE)</f>
        <v>-45.6997</v>
      </c>
      <c r="K6612">
        <v>8</v>
      </c>
      <c r="L6612">
        <f t="shared" si="7"/>
        <v>167</v>
      </c>
      <c r="M6612">
        <v>40</v>
      </c>
      <c r="N6612">
        <v>5.3</v>
      </c>
      <c r="O6612">
        <v>13</v>
      </c>
      <c r="P6612" s="5">
        <v>0.58958333333333302</v>
      </c>
      <c r="Q6612" s="5">
        <v>0.59513888888888899</v>
      </c>
      <c r="R6612">
        <v>26</v>
      </c>
      <c r="S6612" t="s">
        <v>50</v>
      </c>
      <c r="T6612">
        <v>1</v>
      </c>
      <c r="U6612">
        <v>28</v>
      </c>
      <c r="X6612" t="str">
        <f>VLOOKUP($S6612,Taxonomic!A:D,2,FALSE)</f>
        <v>haemulidae</v>
      </c>
      <c r="Y6612" t="str">
        <f>VLOOKUP(S6612,Taxonomic!A:D,3,FALSE)</f>
        <v>anisotremus</v>
      </c>
      <c r="Z6612" t="str">
        <f>VLOOKUP(S6612,Taxonomic!A:D,4,FALSE)</f>
        <v>virginicus</v>
      </c>
    </row>
    <row r="6613" spans="1:26" x14ac:dyDescent="0.2">
      <c r="A6613" t="s">
        <v>30</v>
      </c>
      <c r="B6613" t="s">
        <v>215</v>
      </c>
      <c r="C6613" t="s">
        <v>435</v>
      </c>
      <c r="D6613">
        <v>2022</v>
      </c>
      <c r="E6613">
        <v>2</v>
      </c>
      <c r="F6613" s="8">
        <v>19</v>
      </c>
      <c r="G6613" t="s">
        <v>455</v>
      </c>
      <c r="H6613" t="s">
        <v>151</v>
      </c>
      <c r="I6613">
        <f>VLOOKUP(B6613,Information_sites!D:E,2,FALSE)</f>
        <v>-24.100999999999999</v>
      </c>
      <c r="J6613">
        <f>VLOOKUP(B6613,Information_sites!D:F,3,FALSE)</f>
        <v>-45.6997</v>
      </c>
      <c r="K6613">
        <v>8</v>
      </c>
      <c r="L6613">
        <f t="shared" si="7"/>
        <v>167</v>
      </c>
      <c r="M6613">
        <v>40</v>
      </c>
      <c r="N6613">
        <v>5.3</v>
      </c>
      <c r="O6613">
        <v>13</v>
      </c>
      <c r="P6613" s="5">
        <v>0.58958333333333302</v>
      </c>
      <c r="Q6613" s="5">
        <v>0.59513888888888899</v>
      </c>
      <c r="R6613">
        <v>26</v>
      </c>
      <c r="S6613" t="s">
        <v>34</v>
      </c>
      <c r="T6613">
        <v>1</v>
      </c>
      <c r="U6613">
        <v>25</v>
      </c>
      <c r="X6613" t="str">
        <f>VLOOKUP($S6613,Taxonomic!A:D,2,FALSE)</f>
        <v>labridae</v>
      </c>
      <c r="Y6613" t="str">
        <f>VLOOKUP(S6613,Taxonomic!A:D,3,FALSE)</f>
        <v>bodianus</v>
      </c>
      <c r="Z6613" t="str">
        <f>VLOOKUP(S6613,Taxonomic!A:D,4,FALSE)</f>
        <v>pulchellus</v>
      </c>
    </row>
    <row r="6614" spans="1:26" x14ac:dyDescent="0.2">
      <c r="A6614" t="s">
        <v>30</v>
      </c>
      <c r="B6614" t="s">
        <v>215</v>
      </c>
      <c r="C6614" t="s">
        <v>435</v>
      </c>
      <c r="D6614">
        <v>2022</v>
      </c>
      <c r="E6614">
        <v>2</v>
      </c>
      <c r="F6614" s="8">
        <v>19</v>
      </c>
      <c r="G6614" t="s">
        <v>455</v>
      </c>
      <c r="H6614" t="s">
        <v>151</v>
      </c>
      <c r="I6614">
        <f>VLOOKUP(B6614,Information_sites!D:E,2,FALSE)</f>
        <v>-24.100999999999999</v>
      </c>
      <c r="J6614">
        <f>VLOOKUP(B6614,Information_sites!D:F,3,FALSE)</f>
        <v>-45.6997</v>
      </c>
      <c r="K6614">
        <v>8</v>
      </c>
      <c r="L6614">
        <f t="shared" si="7"/>
        <v>167</v>
      </c>
      <c r="M6614">
        <v>40</v>
      </c>
      <c r="N6614">
        <v>5.3</v>
      </c>
      <c r="O6614">
        <v>13</v>
      </c>
      <c r="P6614" s="5">
        <v>0.58958333333333302</v>
      </c>
      <c r="Q6614" s="5">
        <v>0.59513888888888899</v>
      </c>
      <c r="R6614">
        <v>26</v>
      </c>
      <c r="S6614" t="s">
        <v>33</v>
      </c>
      <c r="T6614">
        <v>6</v>
      </c>
      <c r="U6614">
        <v>5</v>
      </c>
      <c r="X6614" t="str">
        <f>VLOOKUP($S6614,Taxonomic!A:D,2,FALSE)</f>
        <v>pomacentridae</v>
      </c>
      <c r="Y6614" t="str">
        <f>VLOOKUP(S6614,Taxonomic!A:D,3,FALSE)</f>
        <v>abudefduf</v>
      </c>
      <c r="Z6614" t="str">
        <f>VLOOKUP(S6614,Taxonomic!A:D,4,FALSE)</f>
        <v>saxatilis</v>
      </c>
    </row>
    <row r="6615" spans="1:26" x14ac:dyDescent="0.2">
      <c r="A6615" t="s">
        <v>30</v>
      </c>
      <c r="B6615" t="s">
        <v>215</v>
      </c>
      <c r="C6615" t="s">
        <v>435</v>
      </c>
      <c r="D6615">
        <v>2022</v>
      </c>
      <c r="E6615">
        <v>2</v>
      </c>
      <c r="F6615" s="8">
        <v>19</v>
      </c>
      <c r="G6615" t="s">
        <v>455</v>
      </c>
      <c r="H6615" t="s">
        <v>151</v>
      </c>
      <c r="I6615">
        <f>VLOOKUP(B6615,Information_sites!D:E,2,FALSE)</f>
        <v>-24.100999999999999</v>
      </c>
      <c r="J6615">
        <f>VLOOKUP(B6615,Information_sites!D:F,3,FALSE)</f>
        <v>-45.6997</v>
      </c>
      <c r="K6615">
        <v>8</v>
      </c>
      <c r="L6615">
        <f t="shared" si="7"/>
        <v>167</v>
      </c>
      <c r="M6615">
        <v>40</v>
      </c>
      <c r="N6615">
        <v>5.3</v>
      </c>
      <c r="O6615">
        <v>13</v>
      </c>
      <c r="P6615" s="5">
        <v>0.58958333333333302</v>
      </c>
      <c r="Q6615" s="5">
        <v>0.59513888888888899</v>
      </c>
      <c r="R6615">
        <v>26</v>
      </c>
      <c r="S6615" t="s">
        <v>33</v>
      </c>
      <c r="T6615">
        <v>2</v>
      </c>
      <c r="U6615">
        <v>8</v>
      </c>
      <c r="X6615" t="str">
        <f>VLOOKUP($S6615,Taxonomic!A:D,2,FALSE)</f>
        <v>pomacentridae</v>
      </c>
      <c r="Y6615" t="str">
        <f>VLOOKUP(S6615,Taxonomic!A:D,3,FALSE)</f>
        <v>abudefduf</v>
      </c>
      <c r="Z6615" t="str">
        <f>VLOOKUP(S6615,Taxonomic!A:D,4,FALSE)</f>
        <v>saxatilis</v>
      </c>
    </row>
    <row r="6616" spans="1:26" x14ac:dyDescent="0.2">
      <c r="A6616" t="s">
        <v>30</v>
      </c>
      <c r="B6616" t="s">
        <v>215</v>
      </c>
      <c r="C6616" t="s">
        <v>435</v>
      </c>
      <c r="D6616">
        <v>2022</v>
      </c>
      <c r="E6616">
        <v>2</v>
      </c>
      <c r="F6616" s="8">
        <v>19</v>
      </c>
      <c r="G6616" t="s">
        <v>455</v>
      </c>
      <c r="H6616" t="s">
        <v>151</v>
      </c>
      <c r="I6616">
        <f>VLOOKUP(B6616,Information_sites!D:E,2,FALSE)</f>
        <v>-24.100999999999999</v>
      </c>
      <c r="J6616">
        <f>VLOOKUP(B6616,Information_sites!D:F,3,FALSE)</f>
        <v>-45.6997</v>
      </c>
      <c r="K6616">
        <v>8</v>
      </c>
      <c r="L6616">
        <f t="shared" si="7"/>
        <v>167</v>
      </c>
      <c r="M6616">
        <v>40</v>
      </c>
      <c r="N6616">
        <v>5.3</v>
      </c>
      <c r="O6616">
        <v>13</v>
      </c>
      <c r="P6616" s="5">
        <v>0.58958333333333302</v>
      </c>
      <c r="Q6616" s="5">
        <v>0.59513888888888899</v>
      </c>
      <c r="R6616">
        <v>26</v>
      </c>
      <c r="S6616" t="s">
        <v>33</v>
      </c>
      <c r="T6616">
        <v>12</v>
      </c>
      <c r="U6616">
        <v>10</v>
      </c>
      <c r="X6616" t="str">
        <f>VLOOKUP($S6616,Taxonomic!A:D,2,FALSE)</f>
        <v>pomacentridae</v>
      </c>
      <c r="Y6616" t="str">
        <f>VLOOKUP(S6616,Taxonomic!A:D,3,FALSE)</f>
        <v>abudefduf</v>
      </c>
      <c r="Z6616" t="str">
        <f>VLOOKUP(S6616,Taxonomic!A:D,4,FALSE)</f>
        <v>saxatilis</v>
      </c>
    </row>
    <row r="6617" spans="1:26" x14ac:dyDescent="0.2">
      <c r="A6617" t="s">
        <v>30</v>
      </c>
      <c r="B6617" t="s">
        <v>215</v>
      </c>
      <c r="C6617" t="s">
        <v>435</v>
      </c>
      <c r="D6617">
        <v>2022</v>
      </c>
      <c r="E6617">
        <v>2</v>
      </c>
      <c r="F6617" s="8">
        <v>19</v>
      </c>
      <c r="G6617" t="s">
        <v>455</v>
      </c>
      <c r="H6617" t="s">
        <v>151</v>
      </c>
      <c r="I6617">
        <f>VLOOKUP(B6617,Information_sites!D:E,2,FALSE)</f>
        <v>-24.100999999999999</v>
      </c>
      <c r="J6617">
        <f>VLOOKUP(B6617,Information_sites!D:F,3,FALSE)</f>
        <v>-45.6997</v>
      </c>
      <c r="K6617">
        <v>8</v>
      </c>
      <c r="L6617">
        <f t="shared" si="7"/>
        <v>167</v>
      </c>
      <c r="M6617">
        <v>40</v>
      </c>
      <c r="N6617">
        <v>5.3</v>
      </c>
      <c r="O6617">
        <v>13</v>
      </c>
      <c r="P6617" s="5">
        <v>0.58958333333333302</v>
      </c>
      <c r="Q6617" s="5">
        <v>0.59513888888888899</v>
      </c>
      <c r="R6617">
        <v>26</v>
      </c>
      <c r="S6617" t="s">
        <v>33</v>
      </c>
      <c r="T6617">
        <v>5</v>
      </c>
      <c r="U6617">
        <v>13</v>
      </c>
      <c r="X6617" t="str">
        <f>VLOOKUP($S6617,Taxonomic!A:D,2,FALSE)</f>
        <v>pomacentridae</v>
      </c>
      <c r="Y6617" t="str">
        <f>VLOOKUP(S6617,Taxonomic!A:D,3,FALSE)</f>
        <v>abudefduf</v>
      </c>
      <c r="Z6617" t="str">
        <f>VLOOKUP(S6617,Taxonomic!A:D,4,FALSE)</f>
        <v>saxatilis</v>
      </c>
    </row>
    <row r="6618" spans="1:26" x14ac:dyDescent="0.2">
      <c r="A6618" t="s">
        <v>30</v>
      </c>
      <c r="B6618" t="s">
        <v>215</v>
      </c>
      <c r="C6618" t="s">
        <v>435</v>
      </c>
      <c r="D6618">
        <v>2022</v>
      </c>
      <c r="E6618">
        <v>2</v>
      </c>
      <c r="F6618" s="8">
        <v>19</v>
      </c>
      <c r="G6618" t="s">
        <v>455</v>
      </c>
      <c r="H6618" t="s">
        <v>151</v>
      </c>
      <c r="I6618">
        <f>VLOOKUP(B6618,Information_sites!D:E,2,FALSE)</f>
        <v>-24.100999999999999</v>
      </c>
      <c r="J6618">
        <f>VLOOKUP(B6618,Information_sites!D:F,3,FALSE)</f>
        <v>-45.6997</v>
      </c>
      <c r="K6618">
        <v>8</v>
      </c>
      <c r="L6618">
        <f t="shared" si="7"/>
        <v>167</v>
      </c>
      <c r="M6618">
        <v>40</v>
      </c>
      <c r="N6618">
        <v>5.3</v>
      </c>
      <c r="O6618">
        <v>13</v>
      </c>
      <c r="P6618" s="5">
        <v>0.58958333333333302</v>
      </c>
      <c r="Q6618" s="5">
        <v>0.59513888888888899</v>
      </c>
      <c r="R6618">
        <v>26</v>
      </c>
      <c r="S6618" t="s">
        <v>33</v>
      </c>
      <c r="T6618">
        <v>11</v>
      </c>
      <c r="U6618">
        <v>15</v>
      </c>
      <c r="X6618" t="str">
        <f>VLOOKUP($S6618,Taxonomic!A:D,2,FALSE)</f>
        <v>pomacentridae</v>
      </c>
      <c r="Y6618" t="str">
        <f>VLOOKUP(S6618,Taxonomic!A:D,3,FALSE)</f>
        <v>abudefduf</v>
      </c>
      <c r="Z6618" t="str">
        <f>VLOOKUP(S6618,Taxonomic!A:D,4,FALSE)</f>
        <v>saxatilis</v>
      </c>
    </row>
    <row r="6619" spans="1:26" x14ac:dyDescent="0.2">
      <c r="A6619" t="s">
        <v>30</v>
      </c>
      <c r="B6619" t="s">
        <v>215</v>
      </c>
      <c r="C6619" t="s">
        <v>435</v>
      </c>
      <c r="D6619">
        <v>2022</v>
      </c>
      <c r="E6619">
        <v>2</v>
      </c>
      <c r="F6619" s="8">
        <v>19</v>
      </c>
      <c r="G6619" t="s">
        <v>455</v>
      </c>
      <c r="H6619" t="s">
        <v>151</v>
      </c>
      <c r="I6619">
        <f>VLOOKUP(B6619,Information_sites!D:E,2,FALSE)</f>
        <v>-24.100999999999999</v>
      </c>
      <c r="J6619">
        <f>VLOOKUP(B6619,Information_sites!D:F,3,FALSE)</f>
        <v>-45.6997</v>
      </c>
      <c r="K6619">
        <v>8</v>
      </c>
      <c r="L6619">
        <f t="shared" si="7"/>
        <v>167</v>
      </c>
      <c r="M6619">
        <v>40</v>
      </c>
      <c r="N6619">
        <v>5.3</v>
      </c>
      <c r="O6619">
        <v>13</v>
      </c>
      <c r="P6619" s="5">
        <v>0.58958333333333302</v>
      </c>
      <c r="Q6619" s="5">
        <v>0.59513888888888899</v>
      </c>
      <c r="R6619">
        <v>26</v>
      </c>
      <c r="S6619" t="s">
        <v>33</v>
      </c>
      <c r="T6619">
        <v>6</v>
      </c>
      <c r="U6619">
        <v>17</v>
      </c>
      <c r="X6619" t="str">
        <f>VLOOKUP($S6619,Taxonomic!A:D,2,FALSE)</f>
        <v>pomacentridae</v>
      </c>
      <c r="Y6619" t="str">
        <f>VLOOKUP(S6619,Taxonomic!A:D,3,FALSE)</f>
        <v>abudefduf</v>
      </c>
      <c r="Z6619" t="str">
        <f>VLOOKUP(S6619,Taxonomic!A:D,4,FALSE)</f>
        <v>saxatilis</v>
      </c>
    </row>
    <row r="6620" spans="1:26" x14ac:dyDescent="0.2">
      <c r="A6620" t="s">
        <v>30</v>
      </c>
      <c r="B6620" t="s">
        <v>215</v>
      </c>
      <c r="C6620" t="s">
        <v>435</v>
      </c>
      <c r="D6620">
        <v>2022</v>
      </c>
      <c r="E6620">
        <v>2</v>
      </c>
      <c r="F6620" s="8">
        <v>19</v>
      </c>
      <c r="G6620" t="s">
        <v>455</v>
      </c>
      <c r="H6620" t="s">
        <v>151</v>
      </c>
      <c r="I6620">
        <f>VLOOKUP(B6620,Information_sites!D:E,2,FALSE)</f>
        <v>-24.100999999999999</v>
      </c>
      <c r="J6620">
        <f>VLOOKUP(B6620,Information_sites!D:F,3,FALSE)</f>
        <v>-45.6997</v>
      </c>
      <c r="K6620">
        <v>8</v>
      </c>
      <c r="L6620">
        <f t="shared" si="7"/>
        <v>167</v>
      </c>
      <c r="M6620">
        <v>40</v>
      </c>
      <c r="N6620">
        <v>5.3</v>
      </c>
      <c r="O6620">
        <v>13</v>
      </c>
      <c r="P6620" s="5">
        <v>0.58958333333333302</v>
      </c>
      <c r="Q6620" s="5">
        <v>0.59513888888888899</v>
      </c>
      <c r="R6620">
        <v>26</v>
      </c>
      <c r="S6620" t="s">
        <v>44</v>
      </c>
      <c r="T6620">
        <v>1</v>
      </c>
      <c r="U6620">
        <v>20</v>
      </c>
      <c r="X6620" t="str">
        <f>VLOOKUP($S6620,Taxonomic!A:D,2,FALSE)</f>
        <v>pomacanthidae</v>
      </c>
      <c r="Y6620" t="str">
        <f>VLOOKUP(S6620,Taxonomic!A:D,3,FALSE)</f>
        <v>pomacanthus</v>
      </c>
      <c r="Z6620" t="str">
        <f>VLOOKUP(S6620,Taxonomic!A:D,4,FALSE)</f>
        <v>paru</v>
      </c>
    </row>
    <row r="6621" spans="1:26" x14ac:dyDescent="0.2">
      <c r="A6621" t="s">
        <v>30</v>
      </c>
      <c r="B6621" t="s">
        <v>215</v>
      </c>
      <c r="C6621" t="s">
        <v>435</v>
      </c>
      <c r="D6621">
        <v>2022</v>
      </c>
      <c r="E6621">
        <v>2</v>
      </c>
      <c r="F6621" s="8">
        <v>19</v>
      </c>
      <c r="G6621" t="s">
        <v>455</v>
      </c>
      <c r="H6621" t="s">
        <v>151</v>
      </c>
      <c r="I6621">
        <f>VLOOKUP(B6621,Information_sites!D:E,2,FALSE)</f>
        <v>-24.100999999999999</v>
      </c>
      <c r="J6621">
        <f>VLOOKUP(B6621,Information_sites!D:F,3,FALSE)</f>
        <v>-45.6997</v>
      </c>
      <c r="K6621">
        <v>8</v>
      </c>
      <c r="L6621">
        <f t="shared" si="7"/>
        <v>167</v>
      </c>
      <c r="M6621">
        <v>40</v>
      </c>
      <c r="N6621">
        <v>5.3</v>
      </c>
      <c r="O6621">
        <v>13</v>
      </c>
      <c r="P6621" s="5">
        <v>0.58958333333333302</v>
      </c>
      <c r="Q6621" s="5">
        <v>0.59513888888888899</v>
      </c>
      <c r="R6621">
        <v>26</v>
      </c>
      <c r="S6621" t="s">
        <v>39</v>
      </c>
      <c r="T6621">
        <v>15</v>
      </c>
      <c r="U6621">
        <v>15</v>
      </c>
      <c r="X6621" t="str">
        <f>VLOOKUP($S6621,Taxonomic!A:D,2,FALSE)</f>
        <v>haemulidae</v>
      </c>
      <c r="Y6621" t="str">
        <f>VLOOKUP(S6621,Taxonomic!A:D,3,FALSE)</f>
        <v>haemulon</v>
      </c>
      <c r="Z6621" t="str">
        <f>VLOOKUP(S6621,Taxonomic!A:D,4,FALSE)</f>
        <v>aurolineatum</v>
      </c>
    </row>
    <row r="6622" spans="1:26" x14ac:dyDescent="0.2">
      <c r="A6622" t="s">
        <v>30</v>
      </c>
      <c r="B6622" t="s">
        <v>215</v>
      </c>
      <c r="C6622" t="s">
        <v>435</v>
      </c>
      <c r="D6622">
        <v>2022</v>
      </c>
      <c r="E6622">
        <v>2</v>
      </c>
      <c r="F6622" s="8">
        <v>19</v>
      </c>
      <c r="G6622" t="s">
        <v>455</v>
      </c>
      <c r="H6622" t="s">
        <v>151</v>
      </c>
      <c r="I6622">
        <f>VLOOKUP(B6622,Information_sites!D:E,2,FALSE)</f>
        <v>-24.100999999999999</v>
      </c>
      <c r="J6622">
        <f>VLOOKUP(B6622,Information_sites!D:F,3,FALSE)</f>
        <v>-45.6997</v>
      </c>
      <c r="K6622">
        <v>8</v>
      </c>
      <c r="L6622">
        <f t="shared" si="7"/>
        <v>167</v>
      </c>
      <c r="M6622">
        <v>40</v>
      </c>
      <c r="N6622">
        <v>5.3</v>
      </c>
      <c r="O6622">
        <v>13</v>
      </c>
      <c r="P6622" s="5">
        <v>0.58958333333333302</v>
      </c>
      <c r="Q6622" s="5">
        <v>0.59513888888888899</v>
      </c>
      <c r="R6622">
        <v>26</v>
      </c>
      <c r="S6622" t="s">
        <v>39</v>
      </c>
      <c r="T6622">
        <v>6</v>
      </c>
      <c r="U6622">
        <v>20</v>
      </c>
      <c r="X6622" t="str">
        <f>VLOOKUP($S6622,Taxonomic!A:D,2,FALSE)</f>
        <v>haemulidae</v>
      </c>
      <c r="Y6622" t="str">
        <f>VLOOKUP(S6622,Taxonomic!A:D,3,FALSE)</f>
        <v>haemulon</v>
      </c>
      <c r="Z6622" t="str">
        <f>VLOOKUP(S6622,Taxonomic!A:D,4,FALSE)</f>
        <v>aurolineatum</v>
      </c>
    </row>
    <row r="6623" spans="1:26" x14ac:dyDescent="0.2">
      <c r="A6623" t="s">
        <v>30</v>
      </c>
      <c r="B6623" t="s">
        <v>215</v>
      </c>
      <c r="C6623" t="s">
        <v>435</v>
      </c>
      <c r="D6623">
        <v>2022</v>
      </c>
      <c r="E6623">
        <v>2</v>
      </c>
      <c r="F6623" s="8">
        <v>19</v>
      </c>
      <c r="G6623" t="s">
        <v>455</v>
      </c>
      <c r="H6623" t="s">
        <v>151</v>
      </c>
      <c r="I6623">
        <f>VLOOKUP(B6623,Information_sites!D:E,2,FALSE)</f>
        <v>-24.100999999999999</v>
      </c>
      <c r="J6623">
        <f>VLOOKUP(B6623,Information_sites!D:F,3,FALSE)</f>
        <v>-45.6997</v>
      </c>
      <c r="K6623">
        <v>8</v>
      </c>
      <c r="L6623">
        <f t="shared" si="7"/>
        <v>167</v>
      </c>
      <c r="M6623">
        <v>40</v>
      </c>
      <c r="N6623">
        <v>5.3</v>
      </c>
      <c r="O6623">
        <v>13</v>
      </c>
      <c r="P6623" s="5">
        <v>0.58958333333333302</v>
      </c>
      <c r="Q6623" s="5">
        <v>0.59513888888888899</v>
      </c>
      <c r="R6623">
        <v>26</v>
      </c>
      <c r="S6623" t="s">
        <v>39</v>
      </c>
      <c r="T6623">
        <v>5</v>
      </c>
      <c r="U6623">
        <v>23</v>
      </c>
      <c r="X6623" t="str">
        <f>VLOOKUP($S6623,Taxonomic!A:D,2,FALSE)</f>
        <v>haemulidae</v>
      </c>
      <c r="Y6623" t="str">
        <f>VLOOKUP(S6623,Taxonomic!A:D,3,FALSE)</f>
        <v>haemulon</v>
      </c>
      <c r="Z6623" t="str">
        <f>VLOOKUP(S6623,Taxonomic!A:D,4,FALSE)</f>
        <v>aurolineatum</v>
      </c>
    </row>
    <row r="6624" spans="1:26" x14ac:dyDescent="0.2">
      <c r="A6624" t="s">
        <v>30</v>
      </c>
      <c r="B6624" t="s">
        <v>215</v>
      </c>
      <c r="C6624" t="s">
        <v>435</v>
      </c>
      <c r="D6624">
        <v>2022</v>
      </c>
      <c r="E6624">
        <v>2</v>
      </c>
      <c r="F6624" s="8">
        <v>19</v>
      </c>
      <c r="G6624" t="s">
        <v>455</v>
      </c>
      <c r="H6624" t="s">
        <v>151</v>
      </c>
      <c r="I6624">
        <f>VLOOKUP(B6624,Information_sites!D:E,2,FALSE)</f>
        <v>-24.100999999999999</v>
      </c>
      <c r="J6624">
        <f>VLOOKUP(B6624,Information_sites!D:F,3,FALSE)</f>
        <v>-45.6997</v>
      </c>
      <c r="K6624">
        <v>8</v>
      </c>
      <c r="L6624">
        <f t="shared" si="7"/>
        <v>167</v>
      </c>
      <c r="M6624">
        <v>40</v>
      </c>
      <c r="N6624">
        <v>5.3</v>
      </c>
      <c r="O6624">
        <v>13</v>
      </c>
      <c r="P6624" s="5">
        <v>0.58958333333333302</v>
      </c>
      <c r="Q6624" s="5">
        <v>0.59513888888888899</v>
      </c>
      <c r="R6624">
        <v>26</v>
      </c>
      <c r="S6624" t="s">
        <v>56</v>
      </c>
      <c r="T6624">
        <v>1</v>
      </c>
      <c r="U6624">
        <v>28</v>
      </c>
      <c r="V6624" t="s">
        <v>137</v>
      </c>
      <c r="X6624" t="str">
        <f>VLOOKUP($S6624,Taxonomic!A:D,2,FALSE)</f>
        <v>scaridae</v>
      </c>
      <c r="Y6624" t="str">
        <f>VLOOKUP(S6624,Taxonomic!A:D,3,FALSE)</f>
        <v>sparisoma</v>
      </c>
      <c r="Z6624" t="str">
        <f>VLOOKUP(S6624,Taxonomic!A:D,4,FALSE)</f>
        <v>axillare</v>
      </c>
    </row>
    <row r="6625" spans="1:26" x14ac:dyDescent="0.2">
      <c r="A6625" t="s">
        <v>30</v>
      </c>
      <c r="B6625" t="s">
        <v>215</v>
      </c>
      <c r="C6625" t="s">
        <v>435</v>
      </c>
      <c r="D6625">
        <v>2022</v>
      </c>
      <c r="E6625">
        <v>2</v>
      </c>
      <c r="F6625" s="8">
        <v>19</v>
      </c>
      <c r="G6625" t="s">
        <v>455</v>
      </c>
      <c r="H6625" t="s">
        <v>151</v>
      </c>
      <c r="I6625">
        <f>VLOOKUP(B6625,Information_sites!D:E,2,FALSE)</f>
        <v>-24.100999999999999</v>
      </c>
      <c r="J6625">
        <f>VLOOKUP(B6625,Information_sites!D:F,3,FALSE)</f>
        <v>-45.6997</v>
      </c>
      <c r="K6625">
        <v>8</v>
      </c>
      <c r="L6625">
        <f t="shared" si="7"/>
        <v>167</v>
      </c>
      <c r="M6625">
        <v>40</v>
      </c>
      <c r="N6625">
        <v>5.3</v>
      </c>
      <c r="O6625">
        <v>13</v>
      </c>
      <c r="P6625" s="5">
        <v>0.58958333333333302</v>
      </c>
      <c r="Q6625" s="5">
        <v>0.59513888888888899</v>
      </c>
      <c r="R6625">
        <v>26</v>
      </c>
      <c r="S6625" t="s">
        <v>41</v>
      </c>
      <c r="T6625">
        <v>1</v>
      </c>
      <c r="U6625">
        <v>30</v>
      </c>
      <c r="X6625" t="str">
        <f>VLOOKUP($S6625,Taxonomic!A:D,2,FALSE)</f>
        <v>holocentridae</v>
      </c>
      <c r="Y6625" t="str">
        <f>VLOOKUP(S6625,Taxonomic!A:D,3,FALSE)</f>
        <v>holocentrus</v>
      </c>
      <c r="Z6625" t="str">
        <f>VLOOKUP(S6625,Taxonomic!A:D,4,FALSE)</f>
        <v>adscensionis</v>
      </c>
    </row>
    <row r="6626" spans="1:26" x14ac:dyDescent="0.2">
      <c r="A6626" t="s">
        <v>30</v>
      </c>
      <c r="B6626" t="s">
        <v>215</v>
      </c>
      <c r="C6626" t="s">
        <v>435</v>
      </c>
      <c r="D6626">
        <v>2022</v>
      </c>
      <c r="E6626">
        <v>2</v>
      </c>
      <c r="F6626" s="8">
        <v>19</v>
      </c>
      <c r="G6626" t="s">
        <v>455</v>
      </c>
      <c r="H6626" t="s">
        <v>151</v>
      </c>
      <c r="I6626">
        <f>VLOOKUP(B6626,Information_sites!D:E,2,FALSE)</f>
        <v>-24.100999999999999</v>
      </c>
      <c r="J6626">
        <f>VLOOKUP(B6626,Information_sites!D:F,3,FALSE)</f>
        <v>-45.6997</v>
      </c>
      <c r="K6626">
        <v>8</v>
      </c>
      <c r="L6626">
        <f t="shared" si="7"/>
        <v>167</v>
      </c>
      <c r="M6626">
        <v>40</v>
      </c>
      <c r="N6626">
        <v>5.3</v>
      </c>
      <c r="O6626">
        <v>13</v>
      </c>
      <c r="P6626" s="5">
        <v>0.58958333333333302</v>
      </c>
      <c r="Q6626" s="5">
        <v>0.59513888888888899</v>
      </c>
      <c r="R6626">
        <v>26</v>
      </c>
      <c r="S6626" t="s">
        <v>41</v>
      </c>
      <c r="T6626">
        <v>2</v>
      </c>
      <c r="U6626">
        <v>35</v>
      </c>
      <c r="X6626" t="str">
        <f>VLOOKUP($S6626,Taxonomic!A:D,2,FALSE)</f>
        <v>holocentridae</v>
      </c>
      <c r="Y6626" t="str">
        <f>VLOOKUP(S6626,Taxonomic!A:D,3,FALSE)</f>
        <v>holocentrus</v>
      </c>
      <c r="Z6626" t="str">
        <f>VLOOKUP(S6626,Taxonomic!A:D,4,FALSE)</f>
        <v>adscensionis</v>
      </c>
    </row>
    <row r="6627" spans="1:26" x14ac:dyDescent="0.2">
      <c r="A6627" t="s">
        <v>30</v>
      </c>
      <c r="B6627" t="s">
        <v>215</v>
      </c>
      <c r="C6627" t="s">
        <v>435</v>
      </c>
      <c r="D6627">
        <v>2022</v>
      </c>
      <c r="E6627">
        <v>2</v>
      </c>
      <c r="F6627" s="8">
        <v>19</v>
      </c>
      <c r="G6627" t="s">
        <v>455</v>
      </c>
      <c r="H6627" t="s">
        <v>151</v>
      </c>
      <c r="I6627">
        <f>VLOOKUP(B6627,Information_sites!D:E,2,FALSE)</f>
        <v>-24.100999999999999</v>
      </c>
      <c r="J6627">
        <f>VLOOKUP(B6627,Information_sites!D:F,3,FALSE)</f>
        <v>-45.6997</v>
      </c>
      <c r="K6627">
        <v>8</v>
      </c>
      <c r="L6627">
        <f t="shared" si="7"/>
        <v>167</v>
      </c>
      <c r="M6627">
        <v>40</v>
      </c>
      <c r="N6627">
        <v>5.3</v>
      </c>
      <c r="O6627">
        <v>13</v>
      </c>
      <c r="P6627" s="5">
        <v>0.58958333333333302</v>
      </c>
      <c r="Q6627" s="5">
        <v>0.59513888888888899</v>
      </c>
      <c r="R6627">
        <v>26</v>
      </c>
      <c r="S6627" t="s">
        <v>57</v>
      </c>
      <c r="T6627">
        <v>1</v>
      </c>
      <c r="U6627">
        <v>23</v>
      </c>
      <c r="V6627" t="s">
        <v>137</v>
      </c>
      <c r="X6627" t="str">
        <f>VLOOKUP($S6627,Taxonomic!A:D,2,FALSE)</f>
        <v>scaridae</v>
      </c>
      <c r="Y6627" t="str">
        <f>VLOOKUP(S6627,Taxonomic!A:D,3,FALSE)</f>
        <v>sparisoma</v>
      </c>
      <c r="Z6627" t="str">
        <f>VLOOKUP(S6627,Taxonomic!A:D,4,FALSE)</f>
        <v>frondosum</v>
      </c>
    </row>
    <row r="6628" spans="1:26" x14ac:dyDescent="0.2">
      <c r="A6628" t="s">
        <v>30</v>
      </c>
      <c r="B6628" t="s">
        <v>215</v>
      </c>
      <c r="C6628" t="s">
        <v>435</v>
      </c>
      <c r="D6628">
        <v>2022</v>
      </c>
      <c r="E6628">
        <v>2</v>
      </c>
      <c r="F6628" s="8">
        <v>19</v>
      </c>
      <c r="G6628" t="s">
        <v>455</v>
      </c>
      <c r="H6628" t="s">
        <v>151</v>
      </c>
      <c r="I6628">
        <f>VLOOKUP(B6628,Information_sites!D:E,2,FALSE)</f>
        <v>-24.100999999999999</v>
      </c>
      <c r="J6628">
        <f>VLOOKUP(B6628,Information_sites!D:F,3,FALSE)</f>
        <v>-45.6997</v>
      </c>
      <c r="K6628">
        <v>8</v>
      </c>
      <c r="L6628">
        <f t="shared" si="7"/>
        <v>167</v>
      </c>
      <c r="M6628">
        <v>40</v>
      </c>
      <c r="N6628">
        <v>5.3</v>
      </c>
      <c r="O6628">
        <v>13</v>
      </c>
      <c r="P6628" s="5">
        <v>0.58958333333333302</v>
      </c>
      <c r="Q6628" s="5">
        <v>0.59513888888888899</v>
      </c>
      <c r="R6628">
        <v>26</v>
      </c>
      <c r="S6628" t="s">
        <v>46</v>
      </c>
      <c r="T6628">
        <v>10</v>
      </c>
      <c r="U6628">
        <v>12</v>
      </c>
      <c r="X6628" t="str">
        <f>VLOOKUP($S6628,Taxonomic!A:D,2,FALSE)</f>
        <v>pomacentridae</v>
      </c>
      <c r="Y6628" t="str">
        <f>VLOOKUP(S6628,Taxonomic!A:D,3,FALSE)</f>
        <v>stegastes</v>
      </c>
      <c r="Z6628" t="str">
        <f>VLOOKUP(S6628,Taxonomic!A:D,4,FALSE)</f>
        <v>fuscus</v>
      </c>
    </row>
    <row r="6629" spans="1:26" x14ac:dyDescent="0.2">
      <c r="A6629" t="s">
        <v>30</v>
      </c>
      <c r="B6629" t="s">
        <v>215</v>
      </c>
      <c r="C6629" t="s">
        <v>435</v>
      </c>
      <c r="D6629">
        <v>2022</v>
      </c>
      <c r="E6629">
        <v>2</v>
      </c>
      <c r="F6629" s="8">
        <v>19</v>
      </c>
      <c r="G6629" t="s">
        <v>455</v>
      </c>
      <c r="H6629" t="s">
        <v>151</v>
      </c>
      <c r="I6629">
        <f>VLOOKUP(B6629,Information_sites!D:E,2,FALSE)</f>
        <v>-24.100999999999999</v>
      </c>
      <c r="J6629">
        <f>VLOOKUP(B6629,Information_sites!D:F,3,FALSE)</f>
        <v>-45.6997</v>
      </c>
      <c r="K6629">
        <v>8</v>
      </c>
      <c r="L6629">
        <f t="shared" si="7"/>
        <v>167</v>
      </c>
      <c r="M6629">
        <v>40</v>
      </c>
      <c r="N6629">
        <v>5.3</v>
      </c>
      <c r="O6629">
        <v>13</v>
      </c>
      <c r="P6629" s="5">
        <v>0.58958333333333302</v>
      </c>
      <c r="Q6629" s="5">
        <v>0.59513888888888899</v>
      </c>
      <c r="R6629">
        <v>26</v>
      </c>
      <c r="S6629" t="s">
        <v>46</v>
      </c>
      <c r="T6629">
        <v>18</v>
      </c>
      <c r="U6629">
        <v>15</v>
      </c>
      <c r="X6629" t="str">
        <f>VLOOKUP($S6629,Taxonomic!A:D,2,FALSE)</f>
        <v>pomacentridae</v>
      </c>
      <c r="Y6629" t="str">
        <f>VLOOKUP(S6629,Taxonomic!A:D,3,FALSE)</f>
        <v>stegastes</v>
      </c>
      <c r="Z6629" t="str">
        <f>VLOOKUP(S6629,Taxonomic!A:D,4,FALSE)</f>
        <v>fuscus</v>
      </c>
    </row>
    <row r="6630" spans="1:26" x14ac:dyDescent="0.2">
      <c r="A6630" t="s">
        <v>30</v>
      </c>
      <c r="B6630" t="s">
        <v>215</v>
      </c>
      <c r="C6630" t="s">
        <v>435</v>
      </c>
      <c r="D6630">
        <v>2022</v>
      </c>
      <c r="E6630">
        <v>2</v>
      </c>
      <c r="F6630" s="8">
        <v>19</v>
      </c>
      <c r="G6630" t="s">
        <v>455</v>
      </c>
      <c r="H6630" t="s">
        <v>151</v>
      </c>
      <c r="I6630">
        <f>VLOOKUP(B6630,Information_sites!D:E,2,FALSE)</f>
        <v>-24.100999999999999</v>
      </c>
      <c r="J6630">
        <f>VLOOKUP(B6630,Information_sites!D:F,3,FALSE)</f>
        <v>-45.6997</v>
      </c>
      <c r="K6630">
        <v>8</v>
      </c>
      <c r="L6630">
        <f t="shared" si="7"/>
        <v>167</v>
      </c>
      <c r="M6630">
        <v>40</v>
      </c>
      <c r="N6630">
        <v>5.3</v>
      </c>
      <c r="O6630">
        <v>13</v>
      </c>
      <c r="P6630" s="5">
        <v>0.58958333333333302</v>
      </c>
      <c r="Q6630" s="5">
        <v>0.59513888888888899</v>
      </c>
      <c r="R6630">
        <v>26</v>
      </c>
      <c r="S6630" t="s">
        <v>54</v>
      </c>
      <c r="T6630">
        <v>1</v>
      </c>
      <c r="U6630">
        <v>4</v>
      </c>
      <c r="X6630" t="str">
        <f>VLOOKUP($S6630,Taxonomic!A:D,2,FALSE)</f>
        <v>blenniidae</v>
      </c>
      <c r="Y6630" t="str">
        <f>VLOOKUP(S6630,Taxonomic!A:D,3,FALSE)</f>
        <v>parablennius</v>
      </c>
      <c r="Z6630" t="str">
        <f>VLOOKUP(S6630,Taxonomic!A:D,4,FALSE)</f>
        <v>marmoreus</v>
      </c>
    </row>
    <row r="6631" spans="1:26" x14ac:dyDescent="0.2">
      <c r="A6631" t="s">
        <v>30</v>
      </c>
      <c r="B6631" t="s">
        <v>215</v>
      </c>
      <c r="C6631" t="s">
        <v>435</v>
      </c>
      <c r="D6631">
        <v>2022</v>
      </c>
      <c r="E6631">
        <v>2</v>
      </c>
      <c r="F6631" s="8">
        <v>19</v>
      </c>
      <c r="G6631" t="s">
        <v>455</v>
      </c>
      <c r="H6631" t="s">
        <v>151</v>
      </c>
      <c r="I6631">
        <f>VLOOKUP(B6631,Information_sites!D:E,2,FALSE)</f>
        <v>-24.100999999999999</v>
      </c>
      <c r="J6631">
        <f>VLOOKUP(B6631,Information_sites!D:F,3,FALSE)</f>
        <v>-45.6997</v>
      </c>
      <c r="K6631">
        <v>8</v>
      </c>
      <c r="L6631">
        <f t="shared" si="7"/>
        <v>167</v>
      </c>
      <c r="M6631">
        <v>40</v>
      </c>
      <c r="N6631">
        <v>5.3</v>
      </c>
      <c r="O6631">
        <v>13</v>
      </c>
      <c r="P6631" s="5">
        <v>0.58958333333333302</v>
      </c>
      <c r="Q6631" s="5">
        <v>0.59513888888888899</v>
      </c>
      <c r="R6631">
        <v>26</v>
      </c>
      <c r="S6631" t="s">
        <v>54</v>
      </c>
      <c r="T6631">
        <v>1</v>
      </c>
      <c r="U6631">
        <v>5</v>
      </c>
      <c r="X6631" t="str">
        <f>VLOOKUP($S6631,Taxonomic!A:D,2,FALSE)</f>
        <v>blenniidae</v>
      </c>
      <c r="Y6631" t="str">
        <f>VLOOKUP(S6631,Taxonomic!A:D,3,FALSE)</f>
        <v>parablennius</v>
      </c>
      <c r="Z6631" t="str">
        <f>VLOOKUP(S6631,Taxonomic!A:D,4,FALSE)</f>
        <v>marmoreus</v>
      </c>
    </row>
    <row r="6632" spans="1:26" x14ac:dyDescent="0.2">
      <c r="A6632" t="s">
        <v>30</v>
      </c>
      <c r="B6632" t="s">
        <v>215</v>
      </c>
      <c r="C6632" t="s">
        <v>435</v>
      </c>
      <c r="D6632">
        <v>2022</v>
      </c>
      <c r="E6632">
        <v>2</v>
      </c>
      <c r="F6632" s="8">
        <v>19</v>
      </c>
      <c r="G6632" t="s">
        <v>455</v>
      </c>
      <c r="H6632" t="s">
        <v>151</v>
      </c>
      <c r="I6632">
        <f>VLOOKUP(B6632,Information_sites!D:E,2,FALSE)</f>
        <v>-24.100999999999999</v>
      </c>
      <c r="J6632">
        <f>VLOOKUP(B6632,Information_sites!D:F,3,FALSE)</f>
        <v>-45.6997</v>
      </c>
      <c r="K6632">
        <v>8</v>
      </c>
      <c r="L6632">
        <f t="shared" si="7"/>
        <v>167</v>
      </c>
      <c r="M6632">
        <v>40</v>
      </c>
      <c r="N6632">
        <v>5.3</v>
      </c>
      <c r="O6632">
        <v>13</v>
      </c>
      <c r="P6632" s="5">
        <v>0.58958333333333302</v>
      </c>
      <c r="Q6632" s="5">
        <v>0.59513888888888899</v>
      </c>
      <c r="R6632">
        <v>26</v>
      </c>
      <c r="S6632" t="s">
        <v>37</v>
      </c>
      <c r="T6632">
        <v>4</v>
      </c>
      <c r="U6632">
        <v>2</v>
      </c>
      <c r="X6632" t="str">
        <f>VLOOKUP($S6632,Taxonomic!A:D,2,FALSE)</f>
        <v>chaenopsidae</v>
      </c>
      <c r="Y6632" t="str">
        <f>VLOOKUP(S6632,Taxonomic!A:D,3,FALSE)</f>
        <v>emblemariopsis</v>
      </c>
      <c r="Z6632" t="str">
        <f>VLOOKUP(S6632,Taxonomic!A:D,4,FALSE)</f>
        <v>signifera</v>
      </c>
    </row>
    <row r="6633" spans="1:26" x14ac:dyDescent="0.2">
      <c r="A6633" t="s">
        <v>30</v>
      </c>
      <c r="B6633" t="s">
        <v>215</v>
      </c>
      <c r="C6633" t="s">
        <v>435</v>
      </c>
      <c r="D6633">
        <v>2022</v>
      </c>
      <c r="E6633">
        <v>2</v>
      </c>
      <c r="F6633" s="8">
        <v>19</v>
      </c>
      <c r="G6633" t="s">
        <v>455</v>
      </c>
      <c r="H6633" t="s">
        <v>151</v>
      </c>
      <c r="I6633">
        <f>VLOOKUP(B6633,Information_sites!D:E,2,FALSE)</f>
        <v>-24.100999999999999</v>
      </c>
      <c r="J6633">
        <f>VLOOKUP(B6633,Information_sites!D:F,3,FALSE)</f>
        <v>-45.6997</v>
      </c>
      <c r="K6633">
        <v>8</v>
      </c>
      <c r="L6633">
        <f t="shared" si="7"/>
        <v>167</v>
      </c>
      <c r="M6633">
        <v>40</v>
      </c>
      <c r="N6633">
        <v>5.3</v>
      </c>
      <c r="O6633">
        <v>13</v>
      </c>
      <c r="P6633" s="5">
        <v>0.58958333333333302</v>
      </c>
      <c r="Q6633" s="5">
        <v>0.59513888888888899</v>
      </c>
      <c r="R6633">
        <v>26</v>
      </c>
      <c r="S6633" t="s">
        <v>55</v>
      </c>
      <c r="T6633">
        <v>1</v>
      </c>
      <c r="U6633">
        <v>6</v>
      </c>
      <c r="X6633" t="str">
        <f>VLOOKUP($S6633,Taxonomic!A:D,2,FALSE)</f>
        <v>blenniidae</v>
      </c>
      <c r="Y6633" t="str">
        <f>VLOOKUP(S6633,Taxonomic!A:D,3,FALSE)</f>
        <v>parablennius</v>
      </c>
      <c r="Z6633" t="str">
        <f>VLOOKUP(S6633,Taxonomic!A:D,4,FALSE)</f>
        <v>pilicornis</v>
      </c>
    </row>
    <row r="6634" spans="1:26" x14ac:dyDescent="0.2">
      <c r="A6634" t="s">
        <v>30</v>
      </c>
      <c r="B6634" t="s">
        <v>215</v>
      </c>
      <c r="C6634" t="s">
        <v>435</v>
      </c>
      <c r="D6634">
        <v>2022</v>
      </c>
      <c r="E6634">
        <v>2</v>
      </c>
      <c r="F6634" s="8">
        <v>19</v>
      </c>
      <c r="G6634" t="s">
        <v>455</v>
      </c>
      <c r="H6634" t="s">
        <v>151</v>
      </c>
      <c r="I6634">
        <f>VLOOKUP(B6634,Information_sites!D:E,2,FALSE)</f>
        <v>-24.100999999999999</v>
      </c>
      <c r="J6634">
        <f>VLOOKUP(B6634,Information_sites!D:F,3,FALSE)</f>
        <v>-45.6997</v>
      </c>
      <c r="K6634">
        <v>8</v>
      </c>
      <c r="L6634">
        <f t="shared" si="7"/>
        <v>167</v>
      </c>
      <c r="M6634">
        <v>40</v>
      </c>
      <c r="N6634">
        <v>5.3</v>
      </c>
      <c r="O6634">
        <v>13</v>
      </c>
      <c r="P6634" s="5">
        <v>0.58958333333333302</v>
      </c>
      <c r="Q6634" s="5">
        <v>0.59513888888888899</v>
      </c>
      <c r="R6634">
        <v>26</v>
      </c>
      <c r="S6634" t="s">
        <v>87</v>
      </c>
      <c r="T6634">
        <v>2</v>
      </c>
      <c r="U6634">
        <v>7</v>
      </c>
      <c r="X6634" t="str">
        <f>VLOOKUP($S6634,Taxonomic!A:D,2,FALSE)</f>
        <v>gobiidae</v>
      </c>
      <c r="Y6634" t="str">
        <f>VLOOKUP(S6634,Taxonomic!A:D,3,FALSE)</f>
        <v>coryphopterus</v>
      </c>
      <c r="Z6634" t="str">
        <f>VLOOKUP(S6634,Taxonomic!A:D,4,FALSE)</f>
        <v>spp</v>
      </c>
    </row>
    <row r="6635" spans="1:26" x14ac:dyDescent="0.2">
      <c r="A6635" t="s">
        <v>30</v>
      </c>
      <c r="B6635" t="s">
        <v>215</v>
      </c>
      <c r="C6635" t="s">
        <v>435</v>
      </c>
      <c r="D6635">
        <v>2022</v>
      </c>
      <c r="E6635">
        <v>2</v>
      </c>
      <c r="F6635" s="8">
        <v>19</v>
      </c>
      <c r="G6635" t="s">
        <v>455</v>
      </c>
      <c r="H6635" t="s">
        <v>151</v>
      </c>
      <c r="I6635">
        <f>VLOOKUP(B6635,Information_sites!D:E,2,FALSE)</f>
        <v>-24.100999999999999</v>
      </c>
      <c r="J6635">
        <f>VLOOKUP(B6635,Information_sites!D:F,3,FALSE)</f>
        <v>-45.6997</v>
      </c>
      <c r="K6635">
        <v>8</v>
      </c>
      <c r="L6635">
        <f t="shared" ref="L6635:L6698" si="8">159+K6635</f>
        <v>167</v>
      </c>
      <c r="M6635">
        <v>40</v>
      </c>
      <c r="N6635">
        <v>5.3</v>
      </c>
      <c r="O6635">
        <v>13</v>
      </c>
      <c r="P6635" s="5">
        <v>0.58958333333333302</v>
      </c>
      <c r="Q6635" s="5">
        <v>0.59513888888888899</v>
      </c>
      <c r="R6635">
        <v>26</v>
      </c>
      <c r="S6635" t="s">
        <v>205</v>
      </c>
      <c r="T6635">
        <v>1</v>
      </c>
      <c r="U6635">
        <v>4</v>
      </c>
      <c r="X6635" t="str">
        <f>VLOOKUP($S6635,Taxonomic!A:D,2,FALSE)</f>
        <v>labrisomidae</v>
      </c>
      <c r="Y6635" t="str">
        <f>VLOOKUP(S6635,Taxonomic!A:D,3,FALSE)</f>
        <v>malacoctenus</v>
      </c>
      <c r="Z6635" t="str">
        <f>VLOOKUP(S6635,Taxonomic!A:D,4,FALSE)</f>
        <v>zaluari</v>
      </c>
    </row>
    <row r="6636" spans="1:26" x14ac:dyDescent="0.2">
      <c r="A6636" t="s">
        <v>30</v>
      </c>
      <c r="B6636" t="s">
        <v>215</v>
      </c>
      <c r="C6636" t="s">
        <v>435</v>
      </c>
      <c r="D6636">
        <v>2022</v>
      </c>
      <c r="E6636">
        <v>2</v>
      </c>
      <c r="F6636" s="8">
        <v>19</v>
      </c>
      <c r="G6636" t="s">
        <v>455</v>
      </c>
      <c r="H6636" t="s">
        <v>151</v>
      </c>
      <c r="I6636">
        <f>VLOOKUP(B6636,Information_sites!D:E,2,FALSE)</f>
        <v>-24.100999999999999</v>
      </c>
      <c r="J6636">
        <f>VLOOKUP(B6636,Information_sites!D:F,3,FALSE)</f>
        <v>-45.6997</v>
      </c>
      <c r="K6636">
        <v>9</v>
      </c>
      <c r="L6636">
        <f t="shared" si="8"/>
        <v>168</v>
      </c>
      <c r="M6636">
        <v>40</v>
      </c>
      <c r="N6636">
        <v>2.9</v>
      </c>
      <c r="O6636">
        <v>13</v>
      </c>
      <c r="P6636" s="5">
        <v>0.59583333333333299</v>
      </c>
      <c r="Q6636" s="5">
        <v>0.60208333333333297</v>
      </c>
      <c r="R6636">
        <v>26</v>
      </c>
      <c r="S6636" t="s">
        <v>148</v>
      </c>
      <c r="T6636">
        <v>1</v>
      </c>
      <c r="U6636">
        <v>25</v>
      </c>
      <c r="X6636" t="str">
        <f>VLOOKUP($S6636,Taxonomic!A:D,2,FALSE)</f>
        <v>monacanthidae</v>
      </c>
      <c r="Y6636" t="str">
        <f>VLOOKUP(S6636,Taxonomic!A:D,3,FALSE)</f>
        <v>cantherhines</v>
      </c>
      <c r="Z6636" t="str">
        <f>VLOOKUP(S6636,Taxonomic!A:D,4,FALSE)</f>
        <v>pullus</v>
      </c>
    </row>
    <row r="6637" spans="1:26" x14ac:dyDescent="0.2">
      <c r="A6637" t="s">
        <v>30</v>
      </c>
      <c r="B6637" t="s">
        <v>215</v>
      </c>
      <c r="C6637" t="s">
        <v>435</v>
      </c>
      <c r="D6637">
        <v>2022</v>
      </c>
      <c r="E6637">
        <v>2</v>
      </c>
      <c r="F6637" s="8">
        <v>19</v>
      </c>
      <c r="G6637" t="s">
        <v>455</v>
      </c>
      <c r="H6637" t="s">
        <v>151</v>
      </c>
      <c r="I6637">
        <f>VLOOKUP(B6637,Information_sites!D:E,2,FALSE)</f>
        <v>-24.100999999999999</v>
      </c>
      <c r="J6637">
        <f>VLOOKUP(B6637,Information_sites!D:F,3,FALSE)</f>
        <v>-45.6997</v>
      </c>
      <c r="K6637">
        <v>9</v>
      </c>
      <c r="L6637">
        <f t="shared" si="8"/>
        <v>168</v>
      </c>
      <c r="M6637">
        <v>40</v>
      </c>
      <c r="N6637">
        <v>2.9</v>
      </c>
      <c r="O6637">
        <v>13</v>
      </c>
      <c r="P6637" s="5">
        <v>0.59583333333333299</v>
      </c>
      <c r="Q6637" s="5">
        <v>0.60208333333333297</v>
      </c>
      <c r="R6637">
        <v>26</v>
      </c>
      <c r="S6637" t="s">
        <v>148</v>
      </c>
      <c r="T6637">
        <v>1</v>
      </c>
      <c r="U6637">
        <v>28</v>
      </c>
      <c r="X6637" t="str">
        <f>VLOOKUP($S6637,Taxonomic!A:D,2,FALSE)</f>
        <v>monacanthidae</v>
      </c>
      <c r="Y6637" t="str">
        <f>VLOOKUP(S6637,Taxonomic!A:D,3,FALSE)</f>
        <v>cantherhines</v>
      </c>
      <c r="Z6637" t="str">
        <f>VLOOKUP(S6637,Taxonomic!A:D,4,FALSE)</f>
        <v>pullus</v>
      </c>
    </row>
    <row r="6638" spans="1:26" x14ac:dyDescent="0.2">
      <c r="A6638" t="s">
        <v>30</v>
      </c>
      <c r="B6638" t="s">
        <v>215</v>
      </c>
      <c r="C6638" t="s">
        <v>435</v>
      </c>
      <c r="D6638">
        <v>2022</v>
      </c>
      <c r="E6638">
        <v>2</v>
      </c>
      <c r="F6638" s="8">
        <v>19</v>
      </c>
      <c r="G6638" t="s">
        <v>455</v>
      </c>
      <c r="H6638" t="s">
        <v>151</v>
      </c>
      <c r="I6638">
        <f>VLOOKUP(B6638,Information_sites!D:E,2,FALSE)</f>
        <v>-24.100999999999999</v>
      </c>
      <c r="J6638">
        <f>VLOOKUP(B6638,Information_sites!D:F,3,FALSE)</f>
        <v>-45.6997</v>
      </c>
      <c r="K6638">
        <v>9</v>
      </c>
      <c r="L6638">
        <f t="shared" si="8"/>
        <v>168</v>
      </c>
      <c r="M6638">
        <v>40</v>
      </c>
      <c r="N6638">
        <v>2.9</v>
      </c>
      <c r="O6638">
        <v>13</v>
      </c>
      <c r="P6638" s="5">
        <v>0.59583333333333299</v>
      </c>
      <c r="Q6638" s="5">
        <v>0.60208333333333297</v>
      </c>
      <c r="R6638">
        <v>26</v>
      </c>
      <c r="S6638" t="s">
        <v>44</v>
      </c>
      <c r="T6638">
        <v>1</v>
      </c>
      <c r="U6638">
        <v>27</v>
      </c>
      <c r="X6638" t="str">
        <f>VLOOKUP($S6638,Taxonomic!A:D,2,FALSE)</f>
        <v>pomacanthidae</v>
      </c>
      <c r="Y6638" t="str">
        <f>VLOOKUP(S6638,Taxonomic!A:D,3,FALSE)</f>
        <v>pomacanthus</v>
      </c>
      <c r="Z6638" t="str">
        <f>VLOOKUP(S6638,Taxonomic!A:D,4,FALSE)</f>
        <v>paru</v>
      </c>
    </row>
    <row r="6639" spans="1:26" x14ac:dyDescent="0.2">
      <c r="A6639" t="s">
        <v>30</v>
      </c>
      <c r="B6639" t="s">
        <v>215</v>
      </c>
      <c r="C6639" t="s">
        <v>435</v>
      </c>
      <c r="D6639">
        <v>2022</v>
      </c>
      <c r="E6639">
        <v>2</v>
      </c>
      <c r="F6639" s="8">
        <v>19</v>
      </c>
      <c r="G6639" t="s">
        <v>455</v>
      </c>
      <c r="H6639" t="s">
        <v>151</v>
      </c>
      <c r="I6639">
        <f>VLOOKUP(B6639,Information_sites!D:E,2,FALSE)</f>
        <v>-24.100999999999999</v>
      </c>
      <c r="J6639">
        <f>VLOOKUP(B6639,Information_sites!D:F,3,FALSE)</f>
        <v>-45.6997</v>
      </c>
      <c r="K6639">
        <v>9</v>
      </c>
      <c r="L6639">
        <f t="shared" si="8"/>
        <v>168</v>
      </c>
      <c r="M6639">
        <v>40</v>
      </c>
      <c r="N6639">
        <v>2.9</v>
      </c>
      <c r="O6639">
        <v>13</v>
      </c>
      <c r="P6639" s="5">
        <v>0.59583333333333299</v>
      </c>
      <c r="Q6639" s="5">
        <v>0.60208333333333297</v>
      </c>
      <c r="R6639">
        <v>26</v>
      </c>
      <c r="S6639" t="s">
        <v>44</v>
      </c>
      <c r="T6639">
        <v>2</v>
      </c>
      <c r="U6639">
        <v>30</v>
      </c>
      <c r="X6639" t="str">
        <f>VLOOKUP($S6639,Taxonomic!A:D,2,FALSE)</f>
        <v>pomacanthidae</v>
      </c>
      <c r="Y6639" t="str">
        <f>VLOOKUP(S6639,Taxonomic!A:D,3,FALSE)</f>
        <v>pomacanthus</v>
      </c>
      <c r="Z6639" t="str">
        <f>VLOOKUP(S6639,Taxonomic!A:D,4,FALSE)</f>
        <v>paru</v>
      </c>
    </row>
    <row r="6640" spans="1:26" x14ac:dyDescent="0.2">
      <c r="A6640" t="s">
        <v>30</v>
      </c>
      <c r="B6640" t="s">
        <v>215</v>
      </c>
      <c r="C6640" t="s">
        <v>435</v>
      </c>
      <c r="D6640">
        <v>2022</v>
      </c>
      <c r="E6640">
        <v>2</v>
      </c>
      <c r="F6640" s="8">
        <v>19</v>
      </c>
      <c r="G6640" t="s">
        <v>455</v>
      </c>
      <c r="H6640" t="s">
        <v>151</v>
      </c>
      <c r="I6640">
        <f>VLOOKUP(B6640,Information_sites!D:E,2,FALSE)</f>
        <v>-24.100999999999999</v>
      </c>
      <c r="J6640">
        <f>VLOOKUP(B6640,Information_sites!D:F,3,FALSE)</f>
        <v>-45.6997</v>
      </c>
      <c r="K6640">
        <v>9</v>
      </c>
      <c r="L6640">
        <f t="shared" si="8"/>
        <v>168</v>
      </c>
      <c r="M6640">
        <v>40</v>
      </c>
      <c r="N6640">
        <v>2.9</v>
      </c>
      <c r="O6640">
        <v>13</v>
      </c>
      <c r="P6640" s="5">
        <v>0.59583333333333299</v>
      </c>
      <c r="Q6640" s="5">
        <v>0.60208333333333297</v>
      </c>
      <c r="R6640">
        <v>26</v>
      </c>
      <c r="S6640" t="s">
        <v>44</v>
      </c>
      <c r="T6640">
        <v>1</v>
      </c>
      <c r="U6640">
        <v>35</v>
      </c>
      <c r="X6640" t="str">
        <f>VLOOKUP($S6640,Taxonomic!A:D,2,FALSE)</f>
        <v>pomacanthidae</v>
      </c>
      <c r="Y6640" t="str">
        <f>VLOOKUP(S6640,Taxonomic!A:D,3,FALSE)</f>
        <v>pomacanthus</v>
      </c>
      <c r="Z6640" t="str">
        <f>VLOOKUP(S6640,Taxonomic!A:D,4,FALSE)</f>
        <v>paru</v>
      </c>
    </row>
    <row r="6641" spans="1:26" x14ac:dyDescent="0.2">
      <c r="A6641" t="s">
        <v>30</v>
      </c>
      <c r="B6641" t="s">
        <v>215</v>
      </c>
      <c r="C6641" t="s">
        <v>435</v>
      </c>
      <c r="D6641">
        <v>2022</v>
      </c>
      <c r="E6641">
        <v>2</v>
      </c>
      <c r="F6641" s="8">
        <v>19</v>
      </c>
      <c r="G6641" t="s">
        <v>455</v>
      </c>
      <c r="H6641" t="s">
        <v>151</v>
      </c>
      <c r="I6641">
        <f>VLOOKUP(B6641,Information_sites!D:E,2,FALSE)</f>
        <v>-24.100999999999999</v>
      </c>
      <c r="J6641">
        <f>VLOOKUP(B6641,Information_sites!D:F,3,FALSE)</f>
        <v>-45.6997</v>
      </c>
      <c r="K6641">
        <v>9</v>
      </c>
      <c r="L6641">
        <f t="shared" si="8"/>
        <v>168</v>
      </c>
      <c r="M6641">
        <v>40</v>
      </c>
      <c r="N6641">
        <v>2.9</v>
      </c>
      <c r="O6641">
        <v>13</v>
      </c>
      <c r="P6641" s="5">
        <v>0.59583333333333299</v>
      </c>
      <c r="Q6641" s="5">
        <v>0.60208333333333297</v>
      </c>
      <c r="R6641">
        <v>26</v>
      </c>
      <c r="S6641" t="s">
        <v>39</v>
      </c>
      <c r="T6641">
        <v>6</v>
      </c>
      <c r="U6641">
        <v>10</v>
      </c>
      <c r="X6641" t="str">
        <f>VLOOKUP($S6641,Taxonomic!A:D,2,FALSE)</f>
        <v>haemulidae</v>
      </c>
      <c r="Y6641" t="str">
        <f>VLOOKUP(S6641,Taxonomic!A:D,3,FALSE)</f>
        <v>haemulon</v>
      </c>
      <c r="Z6641" t="str">
        <f>VLOOKUP(S6641,Taxonomic!A:D,4,FALSE)</f>
        <v>aurolineatum</v>
      </c>
    </row>
    <row r="6642" spans="1:26" x14ac:dyDescent="0.2">
      <c r="A6642" t="s">
        <v>30</v>
      </c>
      <c r="B6642" t="s">
        <v>215</v>
      </c>
      <c r="C6642" t="s">
        <v>435</v>
      </c>
      <c r="D6642">
        <v>2022</v>
      </c>
      <c r="E6642">
        <v>2</v>
      </c>
      <c r="F6642" s="8">
        <v>19</v>
      </c>
      <c r="G6642" t="s">
        <v>455</v>
      </c>
      <c r="H6642" t="s">
        <v>151</v>
      </c>
      <c r="I6642">
        <f>VLOOKUP(B6642,Information_sites!D:E,2,FALSE)</f>
        <v>-24.100999999999999</v>
      </c>
      <c r="J6642">
        <f>VLOOKUP(B6642,Information_sites!D:F,3,FALSE)</f>
        <v>-45.6997</v>
      </c>
      <c r="K6642">
        <v>9</v>
      </c>
      <c r="L6642">
        <f t="shared" si="8"/>
        <v>168</v>
      </c>
      <c r="M6642">
        <v>40</v>
      </c>
      <c r="N6642">
        <v>2.9</v>
      </c>
      <c r="O6642">
        <v>13</v>
      </c>
      <c r="P6642" s="5">
        <v>0.59583333333333299</v>
      </c>
      <c r="Q6642" s="5">
        <v>0.60208333333333297</v>
      </c>
      <c r="R6642">
        <v>26</v>
      </c>
      <c r="S6642" t="s">
        <v>39</v>
      </c>
      <c r="T6642">
        <v>16</v>
      </c>
      <c r="U6642">
        <v>12</v>
      </c>
      <c r="X6642" t="str">
        <f>VLOOKUP($S6642,Taxonomic!A:D,2,FALSE)</f>
        <v>haemulidae</v>
      </c>
      <c r="Y6642" t="str">
        <f>VLOOKUP(S6642,Taxonomic!A:D,3,FALSE)</f>
        <v>haemulon</v>
      </c>
      <c r="Z6642" t="str">
        <f>VLOOKUP(S6642,Taxonomic!A:D,4,FALSE)</f>
        <v>aurolineatum</v>
      </c>
    </row>
    <row r="6643" spans="1:26" x14ac:dyDescent="0.2">
      <c r="A6643" t="s">
        <v>30</v>
      </c>
      <c r="B6643" t="s">
        <v>215</v>
      </c>
      <c r="C6643" t="s">
        <v>435</v>
      </c>
      <c r="D6643">
        <v>2022</v>
      </c>
      <c r="E6643">
        <v>2</v>
      </c>
      <c r="F6643" s="8">
        <v>19</v>
      </c>
      <c r="G6643" t="s">
        <v>455</v>
      </c>
      <c r="H6643" t="s">
        <v>151</v>
      </c>
      <c r="I6643">
        <f>VLOOKUP(B6643,Information_sites!D:E,2,FALSE)</f>
        <v>-24.100999999999999</v>
      </c>
      <c r="J6643">
        <f>VLOOKUP(B6643,Information_sites!D:F,3,FALSE)</f>
        <v>-45.6997</v>
      </c>
      <c r="K6643">
        <v>9</v>
      </c>
      <c r="L6643">
        <f t="shared" si="8"/>
        <v>168</v>
      </c>
      <c r="M6643">
        <v>40</v>
      </c>
      <c r="N6643">
        <v>2.9</v>
      </c>
      <c r="O6643">
        <v>13</v>
      </c>
      <c r="P6643" s="5">
        <v>0.59583333333333299</v>
      </c>
      <c r="Q6643" s="5">
        <v>0.60208333333333297</v>
      </c>
      <c r="R6643">
        <v>26</v>
      </c>
      <c r="S6643" t="s">
        <v>39</v>
      </c>
      <c r="T6643">
        <v>9</v>
      </c>
      <c r="U6643">
        <v>15</v>
      </c>
      <c r="X6643" t="str">
        <f>VLOOKUP($S6643,Taxonomic!A:D,2,FALSE)</f>
        <v>haemulidae</v>
      </c>
      <c r="Y6643" t="str">
        <f>VLOOKUP(S6643,Taxonomic!A:D,3,FALSE)</f>
        <v>haemulon</v>
      </c>
      <c r="Z6643" t="str">
        <f>VLOOKUP(S6643,Taxonomic!A:D,4,FALSE)</f>
        <v>aurolineatum</v>
      </c>
    </row>
    <row r="6644" spans="1:26" x14ac:dyDescent="0.2">
      <c r="A6644" t="s">
        <v>30</v>
      </c>
      <c r="B6644" t="s">
        <v>215</v>
      </c>
      <c r="C6644" t="s">
        <v>435</v>
      </c>
      <c r="D6644">
        <v>2022</v>
      </c>
      <c r="E6644">
        <v>2</v>
      </c>
      <c r="F6644" s="8">
        <v>19</v>
      </c>
      <c r="G6644" t="s">
        <v>455</v>
      </c>
      <c r="H6644" t="s">
        <v>151</v>
      </c>
      <c r="I6644">
        <f>VLOOKUP(B6644,Information_sites!D:E,2,FALSE)</f>
        <v>-24.100999999999999</v>
      </c>
      <c r="J6644">
        <f>VLOOKUP(B6644,Information_sites!D:F,3,FALSE)</f>
        <v>-45.6997</v>
      </c>
      <c r="K6644">
        <v>9</v>
      </c>
      <c r="L6644">
        <f t="shared" si="8"/>
        <v>168</v>
      </c>
      <c r="M6644">
        <v>40</v>
      </c>
      <c r="N6644">
        <v>2.9</v>
      </c>
      <c r="O6644">
        <v>13</v>
      </c>
      <c r="P6644" s="5">
        <v>0.59583333333333299</v>
      </c>
      <c r="Q6644" s="5">
        <v>0.60208333333333297</v>
      </c>
      <c r="R6644">
        <v>26</v>
      </c>
      <c r="S6644" t="s">
        <v>39</v>
      </c>
      <c r="T6644">
        <v>22</v>
      </c>
      <c r="U6644">
        <v>17</v>
      </c>
      <c r="X6644" t="str">
        <f>VLOOKUP($S6644,Taxonomic!A:D,2,FALSE)</f>
        <v>haemulidae</v>
      </c>
      <c r="Y6644" t="str">
        <f>VLOOKUP(S6644,Taxonomic!A:D,3,FALSE)</f>
        <v>haemulon</v>
      </c>
      <c r="Z6644" t="str">
        <f>VLOOKUP(S6644,Taxonomic!A:D,4,FALSE)</f>
        <v>aurolineatum</v>
      </c>
    </row>
    <row r="6645" spans="1:26" x14ac:dyDescent="0.2">
      <c r="A6645" t="s">
        <v>30</v>
      </c>
      <c r="B6645" t="s">
        <v>215</v>
      </c>
      <c r="C6645" t="s">
        <v>435</v>
      </c>
      <c r="D6645">
        <v>2022</v>
      </c>
      <c r="E6645">
        <v>2</v>
      </c>
      <c r="F6645" s="8">
        <v>19</v>
      </c>
      <c r="G6645" t="s">
        <v>455</v>
      </c>
      <c r="H6645" t="s">
        <v>151</v>
      </c>
      <c r="I6645">
        <f>VLOOKUP(B6645,Information_sites!D:E,2,FALSE)</f>
        <v>-24.100999999999999</v>
      </c>
      <c r="J6645">
        <f>VLOOKUP(B6645,Information_sites!D:F,3,FALSE)</f>
        <v>-45.6997</v>
      </c>
      <c r="K6645">
        <v>9</v>
      </c>
      <c r="L6645">
        <f t="shared" si="8"/>
        <v>168</v>
      </c>
      <c r="M6645">
        <v>40</v>
      </c>
      <c r="N6645">
        <v>2.9</v>
      </c>
      <c r="O6645">
        <v>13</v>
      </c>
      <c r="P6645" s="5">
        <v>0.59583333333333299</v>
      </c>
      <c r="Q6645" s="5">
        <v>0.60208333333333297</v>
      </c>
      <c r="R6645">
        <v>26</v>
      </c>
      <c r="S6645" t="s">
        <v>39</v>
      </c>
      <c r="T6645">
        <v>30</v>
      </c>
      <c r="U6645">
        <v>20</v>
      </c>
      <c r="X6645" t="str">
        <f>VLOOKUP($S6645,Taxonomic!A:D,2,FALSE)</f>
        <v>haemulidae</v>
      </c>
      <c r="Y6645" t="str">
        <f>VLOOKUP(S6645,Taxonomic!A:D,3,FALSE)</f>
        <v>haemulon</v>
      </c>
      <c r="Z6645" t="str">
        <f>VLOOKUP(S6645,Taxonomic!A:D,4,FALSE)</f>
        <v>aurolineatum</v>
      </c>
    </row>
    <row r="6646" spans="1:26" x14ac:dyDescent="0.2">
      <c r="A6646" t="s">
        <v>30</v>
      </c>
      <c r="B6646" t="s">
        <v>215</v>
      </c>
      <c r="C6646" t="s">
        <v>435</v>
      </c>
      <c r="D6646">
        <v>2022</v>
      </c>
      <c r="E6646">
        <v>2</v>
      </c>
      <c r="F6646" s="8">
        <v>19</v>
      </c>
      <c r="G6646" t="s">
        <v>455</v>
      </c>
      <c r="H6646" t="s">
        <v>151</v>
      </c>
      <c r="I6646">
        <f>VLOOKUP(B6646,Information_sites!D:E,2,FALSE)</f>
        <v>-24.100999999999999</v>
      </c>
      <c r="J6646">
        <f>VLOOKUP(B6646,Information_sites!D:F,3,FALSE)</f>
        <v>-45.6997</v>
      </c>
      <c r="K6646">
        <v>9</v>
      </c>
      <c r="L6646">
        <f t="shared" si="8"/>
        <v>168</v>
      </c>
      <c r="M6646">
        <v>40</v>
      </c>
      <c r="N6646">
        <v>2.9</v>
      </c>
      <c r="O6646">
        <v>13</v>
      </c>
      <c r="P6646" s="5">
        <v>0.59583333333333299</v>
      </c>
      <c r="Q6646" s="5">
        <v>0.60208333333333297</v>
      </c>
      <c r="R6646">
        <v>26</v>
      </c>
      <c r="S6646" t="s">
        <v>39</v>
      </c>
      <c r="T6646">
        <v>13</v>
      </c>
      <c r="U6646">
        <v>25</v>
      </c>
      <c r="X6646" t="str">
        <f>VLOOKUP($S6646,Taxonomic!A:D,2,FALSE)</f>
        <v>haemulidae</v>
      </c>
      <c r="Y6646" t="str">
        <f>VLOOKUP(S6646,Taxonomic!A:D,3,FALSE)</f>
        <v>haemulon</v>
      </c>
      <c r="Z6646" t="str">
        <f>VLOOKUP(S6646,Taxonomic!A:D,4,FALSE)</f>
        <v>aurolineatum</v>
      </c>
    </row>
    <row r="6647" spans="1:26" x14ac:dyDescent="0.2">
      <c r="A6647" t="s">
        <v>30</v>
      </c>
      <c r="B6647" t="s">
        <v>215</v>
      </c>
      <c r="C6647" t="s">
        <v>435</v>
      </c>
      <c r="D6647">
        <v>2022</v>
      </c>
      <c r="E6647">
        <v>2</v>
      </c>
      <c r="F6647" s="8">
        <v>19</v>
      </c>
      <c r="G6647" t="s">
        <v>455</v>
      </c>
      <c r="H6647" t="s">
        <v>151</v>
      </c>
      <c r="I6647">
        <f>VLOOKUP(B6647,Information_sites!D:E,2,FALSE)</f>
        <v>-24.100999999999999</v>
      </c>
      <c r="J6647">
        <f>VLOOKUP(B6647,Information_sites!D:F,3,FALSE)</f>
        <v>-45.6997</v>
      </c>
      <c r="K6647">
        <v>9</v>
      </c>
      <c r="L6647">
        <f t="shared" si="8"/>
        <v>168</v>
      </c>
      <c r="M6647">
        <v>40</v>
      </c>
      <c r="N6647">
        <v>2.9</v>
      </c>
      <c r="O6647">
        <v>13</v>
      </c>
      <c r="P6647" s="5">
        <v>0.59583333333333299</v>
      </c>
      <c r="Q6647" s="5">
        <v>0.60208333333333297</v>
      </c>
      <c r="R6647">
        <v>26</v>
      </c>
      <c r="S6647" t="s">
        <v>40</v>
      </c>
      <c r="T6647">
        <v>1</v>
      </c>
      <c r="U6647">
        <v>13</v>
      </c>
      <c r="X6647" t="str">
        <f>VLOOKUP($S6647,Taxonomic!A:D,2,FALSE)</f>
        <v>labridae</v>
      </c>
      <c r="Y6647" t="str">
        <f>VLOOKUP(S6647,Taxonomic!A:D,3,FALSE)</f>
        <v>halichoeres</v>
      </c>
      <c r="Z6647" t="str">
        <f>VLOOKUP(S6647,Taxonomic!A:D,4,FALSE)</f>
        <v>poeyi</v>
      </c>
    </row>
    <row r="6648" spans="1:26" x14ac:dyDescent="0.2">
      <c r="A6648" t="s">
        <v>30</v>
      </c>
      <c r="B6648" t="s">
        <v>215</v>
      </c>
      <c r="C6648" t="s">
        <v>435</v>
      </c>
      <c r="D6648">
        <v>2022</v>
      </c>
      <c r="E6648">
        <v>2</v>
      </c>
      <c r="F6648" s="8">
        <v>19</v>
      </c>
      <c r="G6648" t="s">
        <v>455</v>
      </c>
      <c r="H6648" t="s">
        <v>151</v>
      </c>
      <c r="I6648">
        <f>VLOOKUP(B6648,Information_sites!D:E,2,FALSE)</f>
        <v>-24.100999999999999</v>
      </c>
      <c r="J6648">
        <f>VLOOKUP(B6648,Information_sites!D:F,3,FALSE)</f>
        <v>-45.6997</v>
      </c>
      <c r="K6648">
        <v>9</v>
      </c>
      <c r="L6648">
        <f t="shared" si="8"/>
        <v>168</v>
      </c>
      <c r="M6648">
        <v>40</v>
      </c>
      <c r="N6648">
        <v>2.9</v>
      </c>
      <c r="O6648">
        <v>13</v>
      </c>
      <c r="P6648" s="5">
        <v>0.59583333333333299</v>
      </c>
      <c r="Q6648" s="5">
        <v>0.60208333333333297</v>
      </c>
      <c r="R6648">
        <v>26</v>
      </c>
      <c r="S6648" t="s">
        <v>40</v>
      </c>
      <c r="T6648">
        <v>1</v>
      </c>
      <c r="U6648">
        <v>16</v>
      </c>
      <c r="X6648" t="str">
        <f>VLOOKUP($S6648,Taxonomic!A:D,2,FALSE)</f>
        <v>labridae</v>
      </c>
      <c r="Y6648" t="str">
        <f>VLOOKUP(S6648,Taxonomic!A:D,3,FALSE)</f>
        <v>halichoeres</v>
      </c>
      <c r="Z6648" t="str">
        <f>VLOOKUP(S6648,Taxonomic!A:D,4,FALSE)</f>
        <v>poeyi</v>
      </c>
    </row>
    <row r="6649" spans="1:26" x14ac:dyDescent="0.2">
      <c r="A6649" t="s">
        <v>30</v>
      </c>
      <c r="B6649" t="s">
        <v>215</v>
      </c>
      <c r="C6649" t="s">
        <v>435</v>
      </c>
      <c r="D6649">
        <v>2022</v>
      </c>
      <c r="E6649">
        <v>2</v>
      </c>
      <c r="F6649" s="8">
        <v>19</v>
      </c>
      <c r="G6649" t="s">
        <v>455</v>
      </c>
      <c r="H6649" t="s">
        <v>151</v>
      </c>
      <c r="I6649">
        <f>VLOOKUP(B6649,Information_sites!D:E,2,FALSE)</f>
        <v>-24.100999999999999</v>
      </c>
      <c r="J6649">
        <f>VLOOKUP(B6649,Information_sites!D:F,3,FALSE)</f>
        <v>-45.6997</v>
      </c>
      <c r="K6649">
        <v>9</v>
      </c>
      <c r="L6649">
        <f t="shared" si="8"/>
        <v>168</v>
      </c>
      <c r="M6649">
        <v>40</v>
      </c>
      <c r="N6649">
        <v>2.9</v>
      </c>
      <c r="O6649">
        <v>13</v>
      </c>
      <c r="P6649" s="5">
        <v>0.59583333333333299</v>
      </c>
      <c r="Q6649" s="5">
        <v>0.60208333333333297</v>
      </c>
      <c r="R6649">
        <v>26</v>
      </c>
      <c r="S6649" t="s">
        <v>41</v>
      </c>
      <c r="T6649">
        <v>1</v>
      </c>
      <c r="U6649">
        <v>24</v>
      </c>
      <c r="X6649" t="str">
        <f>VLOOKUP($S6649,Taxonomic!A:D,2,FALSE)</f>
        <v>holocentridae</v>
      </c>
      <c r="Y6649" t="str">
        <f>VLOOKUP(S6649,Taxonomic!A:D,3,FALSE)</f>
        <v>holocentrus</v>
      </c>
      <c r="Z6649" t="str">
        <f>VLOOKUP(S6649,Taxonomic!A:D,4,FALSE)</f>
        <v>adscensionis</v>
      </c>
    </row>
    <row r="6650" spans="1:26" x14ac:dyDescent="0.2">
      <c r="A6650" t="s">
        <v>30</v>
      </c>
      <c r="B6650" t="s">
        <v>215</v>
      </c>
      <c r="C6650" t="s">
        <v>435</v>
      </c>
      <c r="D6650">
        <v>2022</v>
      </c>
      <c r="E6650">
        <v>2</v>
      </c>
      <c r="F6650" s="8">
        <v>19</v>
      </c>
      <c r="G6650" t="s">
        <v>455</v>
      </c>
      <c r="H6650" t="s">
        <v>151</v>
      </c>
      <c r="I6650">
        <f>VLOOKUP(B6650,Information_sites!D:E,2,FALSE)</f>
        <v>-24.100999999999999</v>
      </c>
      <c r="J6650">
        <f>VLOOKUP(B6650,Information_sites!D:F,3,FALSE)</f>
        <v>-45.6997</v>
      </c>
      <c r="K6650">
        <v>9</v>
      </c>
      <c r="L6650">
        <f t="shared" si="8"/>
        <v>168</v>
      </c>
      <c r="M6650">
        <v>40</v>
      </c>
      <c r="N6650">
        <v>2.9</v>
      </c>
      <c r="O6650">
        <v>13</v>
      </c>
      <c r="P6650" s="5">
        <v>0.59583333333333299</v>
      </c>
      <c r="Q6650" s="5">
        <v>0.60208333333333297</v>
      </c>
      <c r="R6650">
        <v>26</v>
      </c>
      <c r="S6650" t="s">
        <v>41</v>
      </c>
      <c r="T6650">
        <v>1</v>
      </c>
      <c r="U6650">
        <v>30</v>
      </c>
      <c r="X6650" t="str">
        <f>VLOOKUP($S6650,Taxonomic!A:D,2,FALSE)</f>
        <v>holocentridae</v>
      </c>
      <c r="Y6650" t="str">
        <f>VLOOKUP(S6650,Taxonomic!A:D,3,FALSE)</f>
        <v>holocentrus</v>
      </c>
      <c r="Z6650" t="str">
        <f>VLOOKUP(S6650,Taxonomic!A:D,4,FALSE)</f>
        <v>adscensionis</v>
      </c>
    </row>
    <row r="6651" spans="1:26" x14ac:dyDescent="0.2">
      <c r="A6651" t="s">
        <v>30</v>
      </c>
      <c r="B6651" t="s">
        <v>215</v>
      </c>
      <c r="C6651" t="s">
        <v>435</v>
      </c>
      <c r="D6651">
        <v>2022</v>
      </c>
      <c r="E6651">
        <v>2</v>
      </c>
      <c r="F6651" s="8">
        <v>19</v>
      </c>
      <c r="G6651" t="s">
        <v>455</v>
      </c>
      <c r="H6651" t="s">
        <v>151</v>
      </c>
      <c r="I6651">
        <f>VLOOKUP(B6651,Information_sites!D:E,2,FALSE)</f>
        <v>-24.100999999999999</v>
      </c>
      <c r="J6651">
        <f>VLOOKUP(B6651,Information_sites!D:F,3,FALSE)</f>
        <v>-45.6997</v>
      </c>
      <c r="K6651">
        <v>9</v>
      </c>
      <c r="L6651">
        <f t="shared" si="8"/>
        <v>168</v>
      </c>
      <c r="M6651">
        <v>40</v>
      </c>
      <c r="N6651">
        <v>2.9</v>
      </c>
      <c r="O6651">
        <v>13</v>
      </c>
      <c r="P6651" s="5">
        <v>0.59583333333333299</v>
      </c>
      <c r="Q6651" s="5">
        <v>0.60208333333333297</v>
      </c>
      <c r="R6651">
        <v>26</v>
      </c>
      <c r="S6651" t="s">
        <v>41</v>
      </c>
      <c r="T6651">
        <v>1</v>
      </c>
      <c r="U6651">
        <v>32</v>
      </c>
      <c r="X6651" t="str">
        <f>VLOOKUP($S6651,Taxonomic!A:D,2,FALSE)</f>
        <v>holocentridae</v>
      </c>
      <c r="Y6651" t="str">
        <f>VLOOKUP(S6651,Taxonomic!A:D,3,FALSE)</f>
        <v>holocentrus</v>
      </c>
      <c r="Z6651" t="str">
        <f>VLOOKUP(S6651,Taxonomic!A:D,4,FALSE)</f>
        <v>adscensionis</v>
      </c>
    </row>
    <row r="6652" spans="1:26" x14ac:dyDescent="0.2">
      <c r="A6652" t="s">
        <v>30</v>
      </c>
      <c r="B6652" t="s">
        <v>215</v>
      </c>
      <c r="C6652" t="s">
        <v>435</v>
      </c>
      <c r="D6652">
        <v>2022</v>
      </c>
      <c r="E6652">
        <v>2</v>
      </c>
      <c r="F6652" s="8">
        <v>19</v>
      </c>
      <c r="G6652" t="s">
        <v>455</v>
      </c>
      <c r="H6652" t="s">
        <v>151</v>
      </c>
      <c r="I6652">
        <f>VLOOKUP(B6652,Information_sites!D:E,2,FALSE)</f>
        <v>-24.100999999999999</v>
      </c>
      <c r="J6652">
        <f>VLOOKUP(B6652,Information_sites!D:F,3,FALSE)</f>
        <v>-45.6997</v>
      </c>
      <c r="K6652">
        <v>9</v>
      </c>
      <c r="L6652">
        <f t="shared" si="8"/>
        <v>168</v>
      </c>
      <c r="M6652">
        <v>40</v>
      </c>
      <c r="N6652">
        <v>2.9</v>
      </c>
      <c r="O6652">
        <v>13</v>
      </c>
      <c r="P6652" s="5">
        <v>0.59583333333333299</v>
      </c>
      <c r="Q6652" s="5">
        <v>0.60208333333333297</v>
      </c>
      <c r="R6652">
        <v>26</v>
      </c>
      <c r="S6652" t="s">
        <v>52</v>
      </c>
      <c r="T6652">
        <v>2</v>
      </c>
      <c r="U6652">
        <v>28</v>
      </c>
      <c r="X6652" t="str">
        <f>VLOOKUP($S6652,Taxonomic!A:D,2,FALSE)</f>
        <v>kyphosidae</v>
      </c>
      <c r="Y6652" t="str">
        <f>VLOOKUP(S6652,Taxonomic!A:D,3,FALSE)</f>
        <v>kyphosus</v>
      </c>
      <c r="Z6652" t="str">
        <f>VLOOKUP(S6652,Taxonomic!A:D,4,FALSE)</f>
        <v>sectatrix</v>
      </c>
    </row>
    <row r="6653" spans="1:26" x14ac:dyDescent="0.2">
      <c r="A6653" t="s">
        <v>30</v>
      </c>
      <c r="B6653" t="s">
        <v>215</v>
      </c>
      <c r="C6653" t="s">
        <v>435</v>
      </c>
      <c r="D6653">
        <v>2022</v>
      </c>
      <c r="E6653">
        <v>2</v>
      </c>
      <c r="F6653" s="8">
        <v>19</v>
      </c>
      <c r="G6653" t="s">
        <v>455</v>
      </c>
      <c r="H6653" t="s">
        <v>151</v>
      </c>
      <c r="I6653">
        <f>VLOOKUP(B6653,Information_sites!D:E,2,FALSE)</f>
        <v>-24.100999999999999</v>
      </c>
      <c r="J6653">
        <f>VLOOKUP(B6653,Information_sites!D:F,3,FALSE)</f>
        <v>-45.6997</v>
      </c>
      <c r="K6653">
        <v>9</v>
      </c>
      <c r="L6653">
        <f t="shared" si="8"/>
        <v>168</v>
      </c>
      <c r="M6653">
        <v>40</v>
      </c>
      <c r="N6653">
        <v>2.9</v>
      </c>
      <c r="O6653">
        <v>13</v>
      </c>
      <c r="P6653" s="5">
        <v>0.59583333333333299</v>
      </c>
      <c r="Q6653" s="5">
        <v>0.60208333333333297</v>
      </c>
      <c r="R6653">
        <v>26</v>
      </c>
      <c r="S6653" t="s">
        <v>34</v>
      </c>
      <c r="T6653">
        <v>1</v>
      </c>
      <c r="U6653">
        <v>35</v>
      </c>
      <c r="X6653" t="str">
        <f>VLOOKUP($S6653,Taxonomic!A:D,2,FALSE)</f>
        <v>labridae</v>
      </c>
      <c r="Y6653" t="str">
        <f>VLOOKUP(S6653,Taxonomic!A:D,3,FALSE)</f>
        <v>bodianus</v>
      </c>
      <c r="Z6653" t="str">
        <f>VLOOKUP(S6653,Taxonomic!A:D,4,FALSE)</f>
        <v>pulchellus</v>
      </c>
    </row>
    <row r="6654" spans="1:26" x14ac:dyDescent="0.2">
      <c r="A6654" t="s">
        <v>30</v>
      </c>
      <c r="B6654" t="s">
        <v>215</v>
      </c>
      <c r="C6654" t="s">
        <v>435</v>
      </c>
      <c r="D6654">
        <v>2022</v>
      </c>
      <c r="E6654">
        <v>2</v>
      </c>
      <c r="F6654" s="8">
        <v>19</v>
      </c>
      <c r="G6654" t="s">
        <v>455</v>
      </c>
      <c r="H6654" t="s">
        <v>151</v>
      </c>
      <c r="I6654">
        <f>VLOOKUP(B6654,Information_sites!D:E,2,FALSE)</f>
        <v>-24.100999999999999</v>
      </c>
      <c r="J6654">
        <f>VLOOKUP(B6654,Information_sites!D:F,3,FALSE)</f>
        <v>-45.6997</v>
      </c>
      <c r="K6654">
        <v>9</v>
      </c>
      <c r="L6654">
        <f t="shared" si="8"/>
        <v>168</v>
      </c>
      <c r="M6654">
        <v>40</v>
      </c>
      <c r="N6654">
        <v>2.9</v>
      </c>
      <c r="O6654">
        <v>13</v>
      </c>
      <c r="P6654" s="5">
        <v>0.59583333333333299</v>
      </c>
      <c r="Q6654" s="5">
        <v>0.60208333333333297</v>
      </c>
      <c r="R6654">
        <v>26</v>
      </c>
      <c r="S6654" t="s">
        <v>64</v>
      </c>
      <c r="T6654">
        <v>1</v>
      </c>
      <c r="U6654">
        <v>24</v>
      </c>
      <c r="X6654" t="str">
        <f>VLOOKUP($S6654,Taxonomic!A:D,2,FALSE)</f>
        <v>kyphosidae</v>
      </c>
      <c r="Y6654" t="str">
        <f>VLOOKUP(S6654,Taxonomic!A:D,3,FALSE)</f>
        <v>kyphosus</v>
      </c>
      <c r="Z6654" t="str">
        <f>VLOOKUP(S6654,Taxonomic!A:D,4,FALSE)</f>
        <v>vaigiensis</v>
      </c>
    </row>
    <row r="6655" spans="1:26" x14ac:dyDescent="0.2">
      <c r="A6655" t="s">
        <v>30</v>
      </c>
      <c r="B6655" t="s">
        <v>215</v>
      </c>
      <c r="C6655" t="s">
        <v>435</v>
      </c>
      <c r="D6655">
        <v>2022</v>
      </c>
      <c r="E6655">
        <v>2</v>
      </c>
      <c r="F6655" s="8">
        <v>19</v>
      </c>
      <c r="G6655" t="s">
        <v>455</v>
      </c>
      <c r="H6655" t="s">
        <v>151</v>
      </c>
      <c r="I6655">
        <f>VLOOKUP(B6655,Information_sites!D:E,2,FALSE)</f>
        <v>-24.100999999999999</v>
      </c>
      <c r="J6655">
        <f>VLOOKUP(B6655,Information_sites!D:F,3,FALSE)</f>
        <v>-45.6997</v>
      </c>
      <c r="K6655">
        <v>9</v>
      </c>
      <c r="L6655">
        <f t="shared" si="8"/>
        <v>168</v>
      </c>
      <c r="M6655">
        <v>40</v>
      </c>
      <c r="N6655">
        <v>2.9</v>
      </c>
      <c r="O6655">
        <v>13</v>
      </c>
      <c r="P6655" s="5">
        <v>0.59583333333333299</v>
      </c>
      <c r="Q6655" s="5">
        <v>0.60208333333333297</v>
      </c>
      <c r="R6655">
        <v>26</v>
      </c>
      <c r="S6655" t="s">
        <v>51</v>
      </c>
      <c r="T6655">
        <v>1</v>
      </c>
      <c r="U6655">
        <v>20</v>
      </c>
      <c r="X6655" t="str">
        <f>VLOOKUP($S6655,Taxonomic!A:D,2,FALSE)</f>
        <v>sparidae</v>
      </c>
      <c r="Y6655" t="str">
        <f>VLOOKUP(S6655,Taxonomic!A:D,3,FALSE)</f>
        <v>diplodus</v>
      </c>
      <c r="Z6655" t="str">
        <f>VLOOKUP(S6655,Taxonomic!A:D,4,FALSE)</f>
        <v>argenteus</v>
      </c>
    </row>
    <row r="6656" spans="1:26" x14ac:dyDescent="0.2">
      <c r="A6656" t="s">
        <v>30</v>
      </c>
      <c r="B6656" t="s">
        <v>215</v>
      </c>
      <c r="C6656" t="s">
        <v>435</v>
      </c>
      <c r="D6656">
        <v>2022</v>
      </c>
      <c r="E6656">
        <v>2</v>
      </c>
      <c r="F6656" s="8">
        <v>19</v>
      </c>
      <c r="G6656" t="s">
        <v>455</v>
      </c>
      <c r="H6656" t="s">
        <v>151</v>
      </c>
      <c r="I6656">
        <f>VLOOKUP(B6656,Information_sites!D:E,2,FALSE)</f>
        <v>-24.100999999999999</v>
      </c>
      <c r="J6656">
        <f>VLOOKUP(B6656,Information_sites!D:F,3,FALSE)</f>
        <v>-45.6997</v>
      </c>
      <c r="K6656">
        <v>9</v>
      </c>
      <c r="L6656">
        <f t="shared" si="8"/>
        <v>168</v>
      </c>
      <c r="M6656">
        <v>40</v>
      </c>
      <c r="N6656">
        <v>2.9</v>
      </c>
      <c r="O6656">
        <v>13</v>
      </c>
      <c r="P6656" s="5">
        <v>0.59583333333333299</v>
      </c>
      <c r="Q6656" s="5">
        <v>0.60208333333333297</v>
      </c>
      <c r="R6656">
        <v>26</v>
      </c>
      <c r="S6656" t="s">
        <v>46</v>
      </c>
      <c r="T6656">
        <v>2</v>
      </c>
      <c r="U6656">
        <v>12</v>
      </c>
      <c r="X6656" t="str">
        <f>VLOOKUP($S6656,Taxonomic!A:D,2,FALSE)</f>
        <v>pomacentridae</v>
      </c>
      <c r="Y6656" t="str">
        <f>VLOOKUP(S6656,Taxonomic!A:D,3,FALSE)</f>
        <v>stegastes</v>
      </c>
      <c r="Z6656" t="str">
        <f>VLOOKUP(S6656,Taxonomic!A:D,4,FALSE)</f>
        <v>fuscus</v>
      </c>
    </row>
    <row r="6657" spans="1:26" x14ac:dyDescent="0.2">
      <c r="A6657" t="s">
        <v>30</v>
      </c>
      <c r="B6657" t="s">
        <v>215</v>
      </c>
      <c r="C6657" t="s">
        <v>435</v>
      </c>
      <c r="D6657">
        <v>2022</v>
      </c>
      <c r="E6657">
        <v>2</v>
      </c>
      <c r="F6657" s="8">
        <v>19</v>
      </c>
      <c r="G6657" t="s">
        <v>455</v>
      </c>
      <c r="H6657" t="s">
        <v>151</v>
      </c>
      <c r="I6657">
        <f>VLOOKUP(B6657,Information_sites!D:E,2,FALSE)</f>
        <v>-24.100999999999999</v>
      </c>
      <c r="J6657">
        <f>VLOOKUP(B6657,Information_sites!D:F,3,FALSE)</f>
        <v>-45.6997</v>
      </c>
      <c r="K6657">
        <v>9</v>
      </c>
      <c r="L6657">
        <f t="shared" si="8"/>
        <v>168</v>
      </c>
      <c r="M6657">
        <v>40</v>
      </c>
      <c r="N6657">
        <v>2.9</v>
      </c>
      <c r="O6657">
        <v>13</v>
      </c>
      <c r="P6657" s="5">
        <v>0.59583333333333299</v>
      </c>
      <c r="Q6657" s="5">
        <v>0.60208333333333297</v>
      </c>
      <c r="R6657">
        <v>26</v>
      </c>
      <c r="S6657" t="s">
        <v>46</v>
      </c>
      <c r="T6657">
        <v>3</v>
      </c>
      <c r="U6657">
        <v>13</v>
      </c>
      <c r="X6657" t="str">
        <f>VLOOKUP($S6657,Taxonomic!A:D,2,FALSE)</f>
        <v>pomacentridae</v>
      </c>
      <c r="Y6657" t="str">
        <f>VLOOKUP(S6657,Taxonomic!A:D,3,FALSE)</f>
        <v>stegastes</v>
      </c>
      <c r="Z6657" t="str">
        <f>VLOOKUP(S6657,Taxonomic!A:D,4,FALSE)</f>
        <v>fuscus</v>
      </c>
    </row>
    <row r="6658" spans="1:26" x14ac:dyDescent="0.2">
      <c r="A6658" t="s">
        <v>30</v>
      </c>
      <c r="B6658" t="s">
        <v>215</v>
      </c>
      <c r="C6658" t="s">
        <v>435</v>
      </c>
      <c r="D6658">
        <v>2022</v>
      </c>
      <c r="E6658">
        <v>2</v>
      </c>
      <c r="F6658" s="8">
        <v>19</v>
      </c>
      <c r="G6658" t="s">
        <v>455</v>
      </c>
      <c r="H6658" t="s">
        <v>151</v>
      </c>
      <c r="I6658">
        <f>VLOOKUP(B6658,Information_sites!D:E,2,FALSE)</f>
        <v>-24.100999999999999</v>
      </c>
      <c r="J6658">
        <f>VLOOKUP(B6658,Information_sites!D:F,3,FALSE)</f>
        <v>-45.6997</v>
      </c>
      <c r="K6658">
        <v>9</v>
      </c>
      <c r="L6658">
        <f t="shared" si="8"/>
        <v>168</v>
      </c>
      <c r="M6658">
        <v>40</v>
      </c>
      <c r="N6658">
        <v>2.9</v>
      </c>
      <c r="O6658">
        <v>13</v>
      </c>
      <c r="P6658" s="5">
        <v>0.59583333333333299</v>
      </c>
      <c r="Q6658" s="5">
        <v>0.60208333333333297</v>
      </c>
      <c r="R6658">
        <v>26</v>
      </c>
      <c r="S6658" t="s">
        <v>46</v>
      </c>
      <c r="T6658">
        <v>13</v>
      </c>
      <c r="U6658">
        <v>15</v>
      </c>
      <c r="X6658" t="str">
        <f>VLOOKUP($S6658,Taxonomic!A:D,2,FALSE)</f>
        <v>pomacentridae</v>
      </c>
      <c r="Y6658" t="str">
        <f>VLOOKUP(S6658,Taxonomic!A:D,3,FALSE)</f>
        <v>stegastes</v>
      </c>
      <c r="Z6658" t="str">
        <f>VLOOKUP(S6658,Taxonomic!A:D,4,FALSE)</f>
        <v>fuscus</v>
      </c>
    </row>
    <row r="6659" spans="1:26" x14ac:dyDescent="0.2">
      <c r="A6659" t="s">
        <v>30</v>
      </c>
      <c r="B6659" t="s">
        <v>215</v>
      </c>
      <c r="C6659" t="s">
        <v>435</v>
      </c>
      <c r="D6659">
        <v>2022</v>
      </c>
      <c r="E6659">
        <v>2</v>
      </c>
      <c r="F6659" s="8">
        <v>19</v>
      </c>
      <c r="G6659" t="s">
        <v>455</v>
      </c>
      <c r="H6659" t="s">
        <v>151</v>
      </c>
      <c r="I6659">
        <f>VLOOKUP(B6659,Information_sites!D:E,2,FALSE)</f>
        <v>-24.100999999999999</v>
      </c>
      <c r="J6659">
        <f>VLOOKUP(B6659,Information_sites!D:F,3,FALSE)</f>
        <v>-45.6997</v>
      </c>
      <c r="K6659">
        <v>9</v>
      </c>
      <c r="L6659">
        <f t="shared" si="8"/>
        <v>168</v>
      </c>
      <c r="M6659">
        <v>40</v>
      </c>
      <c r="N6659">
        <v>2.9</v>
      </c>
      <c r="O6659">
        <v>13</v>
      </c>
      <c r="P6659" s="5">
        <v>0.59583333333333299</v>
      </c>
      <c r="Q6659" s="5">
        <v>0.60208333333333297</v>
      </c>
      <c r="R6659">
        <v>26</v>
      </c>
      <c r="S6659" t="s">
        <v>54</v>
      </c>
      <c r="T6659">
        <v>1</v>
      </c>
      <c r="U6659">
        <v>5</v>
      </c>
      <c r="X6659" t="str">
        <f>VLOOKUP($S6659,Taxonomic!A:D,2,FALSE)</f>
        <v>blenniidae</v>
      </c>
      <c r="Y6659" t="str">
        <f>VLOOKUP(S6659,Taxonomic!A:D,3,FALSE)</f>
        <v>parablennius</v>
      </c>
      <c r="Z6659" t="str">
        <f>VLOOKUP(S6659,Taxonomic!A:D,4,FALSE)</f>
        <v>marmoreus</v>
      </c>
    </row>
    <row r="6660" spans="1:26" x14ac:dyDescent="0.2">
      <c r="A6660" t="s">
        <v>30</v>
      </c>
      <c r="B6660" t="s">
        <v>215</v>
      </c>
      <c r="C6660" t="s">
        <v>435</v>
      </c>
      <c r="D6660">
        <v>2022</v>
      </c>
      <c r="E6660">
        <v>2</v>
      </c>
      <c r="F6660" s="8">
        <v>19</v>
      </c>
      <c r="G6660" t="s">
        <v>455</v>
      </c>
      <c r="H6660" t="s">
        <v>151</v>
      </c>
      <c r="I6660">
        <f>VLOOKUP(B6660,Information_sites!D:E,2,FALSE)</f>
        <v>-24.100999999999999</v>
      </c>
      <c r="J6660">
        <f>VLOOKUP(B6660,Information_sites!D:F,3,FALSE)</f>
        <v>-45.6997</v>
      </c>
      <c r="K6660">
        <v>9</v>
      </c>
      <c r="L6660">
        <f t="shared" si="8"/>
        <v>168</v>
      </c>
      <c r="M6660">
        <v>40</v>
      </c>
      <c r="N6660">
        <v>2.9</v>
      </c>
      <c r="O6660">
        <v>13</v>
      </c>
      <c r="P6660" s="5">
        <v>0.59583333333333299</v>
      </c>
      <c r="Q6660" s="5">
        <v>0.60208333333333297</v>
      </c>
      <c r="R6660">
        <v>26</v>
      </c>
      <c r="S6660" t="s">
        <v>54</v>
      </c>
      <c r="T6660">
        <v>1</v>
      </c>
      <c r="U6660">
        <v>6</v>
      </c>
      <c r="X6660" t="str">
        <f>VLOOKUP($S6660,Taxonomic!A:D,2,FALSE)</f>
        <v>blenniidae</v>
      </c>
      <c r="Y6660" t="str">
        <f>VLOOKUP(S6660,Taxonomic!A:D,3,FALSE)</f>
        <v>parablennius</v>
      </c>
      <c r="Z6660" t="str">
        <f>VLOOKUP(S6660,Taxonomic!A:D,4,FALSE)</f>
        <v>marmoreus</v>
      </c>
    </row>
    <row r="6661" spans="1:26" x14ac:dyDescent="0.2">
      <c r="A6661" t="s">
        <v>30</v>
      </c>
      <c r="B6661" t="s">
        <v>215</v>
      </c>
      <c r="C6661" t="s">
        <v>435</v>
      </c>
      <c r="D6661">
        <v>2022</v>
      </c>
      <c r="E6661">
        <v>2</v>
      </c>
      <c r="F6661" s="8">
        <v>19</v>
      </c>
      <c r="G6661" t="s">
        <v>455</v>
      </c>
      <c r="H6661" t="s">
        <v>151</v>
      </c>
      <c r="I6661">
        <f>VLOOKUP(B6661,Information_sites!D:E,2,FALSE)</f>
        <v>-24.100999999999999</v>
      </c>
      <c r="J6661">
        <f>VLOOKUP(B6661,Information_sites!D:F,3,FALSE)</f>
        <v>-45.6997</v>
      </c>
      <c r="K6661">
        <v>9</v>
      </c>
      <c r="L6661">
        <f t="shared" si="8"/>
        <v>168</v>
      </c>
      <c r="M6661">
        <v>40</v>
      </c>
      <c r="N6661">
        <v>2.9</v>
      </c>
      <c r="O6661">
        <v>13</v>
      </c>
      <c r="P6661" s="5">
        <v>0.59583333333333299</v>
      </c>
      <c r="Q6661" s="5">
        <v>0.60208333333333297</v>
      </c>
      <c r="R6661">
        <v>26</v>
      </c>
      <c r="S6661" t="s">
        <v>53</v>
      </c>
      <c r="T6661">
        <v>1</v>
      </c>
      <c r="U6661">
        <v>12</v>
      </c>
      <c r="X6661" t="str">
        <f>VLOOKUP($S6661,Taxonomic!A:D,2,FALSE)</f>
        <v>labrisomidae</v>
      </c>
      <c r="Y6661" t="str">
        <f>VLOOKUP(S6661,Taxonomic!A:D,3,FALSE)</f>
        <v>labrisomus</v>
      </c>
      <c r="Z6661" t="str">
        <f>VLOOKUP(S6661,Taxonomic!A:D,4,FALSE)</f>
        <v>nuchipinnis</v>
      </c>
    </row>
    <row r="6662" spans="1:26" x14ac:dyDescent="0.2">
      <c r="A6662" t="s">
        <v>30</v>
      </c>
      <c r="B6662" t="s">
        <v>215</v>
      </c>
      <c r="C6662" t="s">
        <v>435</v>
      </c>
      <c r="D6662">
        <v>2022</v>
      </c>
      <c r="E6662">
        <v>2</v>
      </c>
      <c r="F6662" s="8">
        <v>19</v>
      </c>
      <c r="G6662" t="s">
        <v>455</v>
      </c>
      <c r="H6662" t="s">
        <v>151</v>
      </c>
      <c r="I6662">
        <f>VLOOKUP(B6662,Information_sites!D:E,2,FALSE)</f>
        <v>-24.100999999999999</v>
      </c>
      <c r="J6662">
        <f>VLOOKUP(B6662,Information_sites!D:F,3,FALSE)</f>
        <v>-45.6997</v>
      </c>
      <c r="K6662">
        <v>9</v>
      </c>
      <c r="L6662">
        <f t="shared" si="8"/>
        <v>168</v>
      </c>
      <c r="M6662">
        <v>40</v>
      </c>
      <c r="N6662">
        <v>2.9</v>
      </c>
      <c r="O6662">
        <v>13</v>
      </c>
      <c r="P6662" s="5">
        <v>0.59583333333333299</v>
      </c>
      <c r="Q6662" s="5">
        <v>0.60208333333333297</v>
      </c>
      <c r="R6662">
        <v>26</v>
      </c>
      <c r="S6662" t="s">
        <v>164</v>
      </c>
      <c r="T6662">
        <v>1</v>
      </c>
      <c r="U6662">
        <v>8</v>
      </c>
      <c r="X6662" t="str">
        <f>VLOOKUP($S6662,Taxonomic!A:D,2,FALSE)</f>
        <v>gobiidae</v>
      </c>
      <c r="Y6662" t="str">
        <f>VLOOKUP(S6662,Taxonomic!A:D,3,FALSE)</f>
        <v>ctenogobius</v>
      </c>
      <c r="Z6662" t="str">
        <f>VLOOKUP(S6662,Taxonomic!A:D,4,FALSE)</f>
        <v>saepepallens</v>
      </c>
    </row>
    <row r="6663" spans="1:26" x14ac:dyDescent="0.2">
      <c r="A6663" t="s">
        <v>30</v>
      </c>
      <c r="B6663" t="s">
        <v>215</v>
      </c>
      <c r="C6663" t="s">
        <v>435</v>
      </c>
      <c r="D6663">
        <v>2022</v>
      </c>
      <c r="E6663">
        <v>2</v>
      </c>
      <c r="F6663" s="8">
        <v>19</v>
      </c>
      <c r="G6663" t="s">
        <v>455</v>
      </c>
      <c r="H6663" t="s">
        <v>151</v>
      </c>
      <c r="I6663">
        <f>VLOOKUP(B6663,Information_sites!D:E,2,FALSE)</f>
        <v>-24.100999999999999</v>
      </c>
      <c r="J6663">
        <f>VLOOKUP(B6663,Information_sites!D:F,3,FALSE)</f>
        <v>-45.6997</v>
      </c>
      <c r="K6663">
        <v>9</v>
      </c>
      <c r="L6663">
        <f t="shared" si="8"/>
        <v>168</v>
      </c>
      <c r="M6663">
        <v>40</v>
      </c>
      <c r="N6663">
        <v>2.9</v>
      </c>
      <c r="O6663">
        <v>13</v>
      </c>
      <c r="P6663" s="5">
        <v>0.59583333333333299</v>
      </c>
      <c r="Q6663" s="5">
        <v>0.60208333333333297</v>
      </c>
      <c r="R6663">
        <v>26</v>
      </c>
      <c r="S6663" t="s">
        <v>37</v>
      </c>
      <c r="T6663">
        <v>2</v>
      </c>
      <c r="U6663">
        <v>2</v>
      </c>
      <c r="X6663" t="str">
        <f>VLOOKUP($S6663,Taxonomic!A:D,2,FALSE)</f>
        <v>chaenopsidae</v>
      </c>
      <c r="Y6663" t="str">
        <f>VLOOKUP(S6663,Taxonomic!A:D,3,FALSE)</f>
        <v>emblemariopsis</v>
      </c>
      <c r="Z6663" t="str">
        <f>VLOOKUP(S6663,Taxonomic!A:D,4,FALSE)</f>
        <v>signifera</v>
      </c>
    </row>
    <row r="6664" spans="1:26" x14ac:dyDescent="0.2">
      <c r="A6664" t="s">
        <v>30</v>
      </c>
      <c r="B6664" t="s">
        <v>215</v>
      </c>
      <c r="C6664" t="s">
        <v>435</v>
      </c>
      <c r="D6664">
        <v>2022</v>
      </c>
      <c r="E6664">
        <v>2</v>
      </c>
      <c r="F6664" s="8">
        <v>19</v>
      </c>
      <c r="G6664" t="s">
        <v>455</v>
      </c>
      <c r="H6664" t="s">
        <v>151</v>
      </c>
      <c r="I6664">
        <f>VLOOKUP(B6664,Information_sites!D:E,2,FALSE)</f>
        <v>-24.100999999999999</v>
      </c>
      <c r="J6664">
        <f>VLOOKUP(B6664,Information_sites!D:F,3,FALSE)</f>
        <v>-45.6997</v>
      </c>
      <c r="K6664">
        <v>9</v>
      </c>
      <c r="L6664">
        <f t="shared" si="8"/>
        <v>168</v>
      </c>
      <c r="M6664">
        <v>40</v>
      </c>
      <c r="N6664">
        <v>2.9</v>
      </c>
      <c r="O6664">
        <v>13</v>
      </c>
      <c r="P6664" s="5">
        <v>0.59583333333333299</v>
      </c>
      <c r="Q6664" s="5">
        <v>0.60208333333333297</v>
      </c>
      <c r="R6664">
        <v>26</v>
      </c>
      <c r="S6664" t="s">
        <v>92</v>
      </c>
      <c r="T6664">
        <v>1</v>
      </c>
      <c r="U6664">
        <v>7</v>
      </c>
      <c r="X6664" t="str">
        <f>VLOOKUP($S6664,Taxonomic!A:D,2,FALSE)</f>
        <v>labrisomidae</v>
      </c>
      <c r="Y6664" t="str">
        <f>VLOOKUP(S6664,Taxonomic!A:D,3,FALSE)</f>
        <v>gobioclinus</v>
      </c>
      <c r="Z6664" t="str">
        <f>VLOOKUP(S6664,Taxonomic!A:D,4,FALSE)</f>
        <v>kalisherae</v>
      </c>
    </row>
    <row r="6665" spans="1:26" x14ac:dyDescent="0.2">
      <c r="A6665" t="s">
        <v>30</v>
      </c>
      <c r="B6665" t="s">
        <v>215</v>
      </c>
      <c r="C6665" t="s">
        <v>435</v>
      </c>
      <c r="D6665">
        <v>2022</v>
      </c>
      <c r="E6665">
        <v>2</v>
      </c>
      <c r="F6665" s="8">
        <v>19</v>
      </c>
      <c r="G6665" t="s">
        <v>455</v>
      </c>
      <c r="H6665" t="s">
        <v>151</v>
      </c>
      <c r="I6665">
        <f>VLOOKUP(B6665,Information_sites!D:E,2,FALSE)</f>
        <v>-24.100999999999999</v>
      </c>
      <c r="J6665">
        <f>VLOOKUP(B6665,Information_sites!D:F,3,FALSE)</f>
        <v>-45.6997</v>
      </c>
      <c r="K6665">
        <v>10</v>
      </c>
      <c r="L6665">
        <f t="shared" si="8"/>
        <v>169</v>
      </c>
      <c r="M6665">
        <v>40</v>
      </c>
      <c r="N6665">
        <v>4.4000000000000004</v>
      </c>
      <c r="O6665">
        <v>13</v>
      </c>
      <c r="P6665" s="5">
        <v>0.60416666666666696</v>
      </c>
      <c r="Q6665" s="5">
        <v>0.60972222222222205</v>
      </c>
      <c r="R6665">
        <v>26</v>
      </c>
      <c r="S6665" t="s">
        <v>41</v>
      </c>
      <c r="T6665">
        <v>1</v>
      </c>
      <c r="U6665">
        <v>35</v>
      </c>
      <c r="X6665" t="str">
        <f>VLOOKUP($S6665,Taxonomic!A:D,2,FALSE)</f>
        <v>holocentridae</v>
      </c>
      <c r="Y6665" t="str">
        <f>VLOOKUP(S6665,Taxonomic!A:D,3,FALSE)</f>
        <v>holocentrus</v>
      </c>
      <c r="Z6665" t="str">
        <f>VLOOKUP(S6665,Taxonomic!A:D,4,FALSE)</f>
        <v>adscensionis</v>
      </c>
    </row>
    <row r="6666" spans="1:26" x14ac:dyDescent="0.2">
      <c r="A6666" t="s">
        <v>30</v>
      </c>
      <c r="B6666" t="s">
        <v>215</v>
      </c>
      <c r="C6666" t="s">
        <v>435</v>
      </c>
      <c r="D6666">
        <v>2022</v>
      </c>
      <c r="E6666">
        <v>2</v>
      </c>
      <c r="F6666" s="8">
        <v>19</v>
      </c>
      <c r="G6666" t="s">
        <v>455</v>
      </c>
      <c r="H6666" t="s">
        <v>151</v>
      </c>
      <c r="I6666">
        <f>VLOOKUP(B6666,Information_sites!D:E,2,FALSE)</f>
        <v>-24.100999999999999</v>
      </c>
      <c r="J6666">
        <f>VLOOKUP(B6666,Information_sites!D:F,3,FALSE)</f>
        <v>-45.6997</v>
      </c>
      <c r="K6666">
        <v>10</v>
      </c>
      <c r="L6666">
        <f t="shared" si="8"/>
        <v>169</v>
      </c>
      <c r="M6666">
        <v>40</v>
      </c>
      <c r="N6666">
        <v>4.4000000000000004</v>
      </c>
      <c r="O6666">
        <v>13</v>
      </c>
      <c r="P6666" s="5">
        <v>0.60416666666666696</v>
      </c>
      <c r="Q6666" s="5">
        <v>0.60972222222222205</v>
      </c>
      <c r="R6666">
        <v>26</v>
      </c>
      <c r="S6666" t="s">
        <v>51</v>
      </c>
      <c r="T6666">
        <v>1</v>
      </c>
      <c r="U6666">
        <v>20</v>
      </c>
      <c r="X6666" t="str">
        <f>VLOOKUP($S6666,Taxonomic!A:D,2,FALSE)</f>
        <v>sparidae</v>
      </c>
      <c r="Y6666" t="str">
        <f>VLOOKUP(S6666,Taxonomic!A:D,3,FALSE)</f>
        <v>diplodus</v>
      </c>
      <c r="Z6666" t="str">
        <f>VLOOKUP(S6666,Taxonomic!A:D,4,FALSE)</f>
        <v>argenteus</v>
      </c>
    </row>
    <row r="6667" spans="1:26" x14ac:dyDescent="0.2">
      <c r="A6667" t="s">
        <v>30</v>
      </c>
      <c r="B6667" t="s">
        <v>215</v>
      </c>
      <c r="C6667" t="s">
        <v>435</v>
      </c>
      <c r="D6667">
        <v>2022</v>
      </c>
      <c r="E6667">
        <v>2</v>
      </c>
      <c r="F6667" s="8">
        <v>19</v>
      </c>
      <c r="G6667" t="s">
        <v>455</v>
      </c>
      <c r="H6667" t="s">
        <v>151</v>
      </c>
      <c r="I6667">
        <f>VLOOKUP(B6667,Information_sites!D:E,2,FALSE)</f>
        <v>-24.100999999999999</v>
      </c>
      <c r="J6667">
        <f>VLOOKUP(B6667,Information_sites!D:F,3,FALSE)</f>
        <v>-45.6997</v>
      </c>
      <c r="K6667">
        <v>10</v>
      </c>
      <c r="L6667">
        <f t="shared" si="8"/>
        <v>169</v>
      </c>
      <c r="M6667">
        <v>40</v>
      </c>
      <c r="N6667">
        <v>4.4000000000000004</v>
      </c>
      <c r="O6667">
        <v>13</v>
      </c>
      <c r="P6667" s="5">
        <v>0.60416666666666696</v>
      </c>
      <c r="Q6667" s="5">
        <v>0.60972222222222205</v>
      </c>
      <c r="R6667">
        <v>26</v>
      </c>
      <c r="S6667" t="s">
        <v>51</v>
      </c>
      <c r="T6667">
        <v>1</v>
      </c>
      <c r="U6667">
        <v>23</v>
      </c>
      <c r="X6667" t="str">
        <f>VLOOKUP($S6667,Taxonomic!A:D,2,FALSE)</f>
        <v>sparidae</v>
      </c>
      <c r="Y6667" t="str">
        <f>VLOOKUP(S6667,Taxonomic!A:D,3,FALSE)</f>
        <v>diplodus</v>
      </c>
      <c r="Z6667" t="str">
        <f>VLOOKUP(S6667,Taxonomic!A:D,4,FALSE)</f>
        <v>argenteus</v>
      </c>
    </row>
    <row r="6668" spans="1:26" x14ac:dyDescent="0.2">
      <c r="A6668" t="s">
        <v>30</v>
      </c>
      <c r="B6668" t="s">
        <v>215</v>
      </c>
      <c r="C6668" t="s">
        <v>435</v>
      </c>
      <c r="D6668">
        <v>2022</v>
      </c>
      <c r="E6668">
        <v>2</v>
      </c>
      <c r="F6668" s="8">
        <v>19</v>
      </c>
      <c r="G6668" t="s">
        <v>455</v>
      </c>
      <c r="H6668" t="s">
        <v>151</v>
      </c>
      <c r="I6668">
        <f>VLOOKUP(B6668,Information_sites!D:E,2,FALSE)</f>
        <v>-24.100999999999999</v>
      </c>
      <c r="J6668">
        <f>VLOOKUP(B6668,Information_sites!D:F,3,FALSE)</f>
        <v>-45.6997</v>
      </c>
      <c r="K6668">
        <v>10</v>
      </c>
      <c r="L6668">
        <f t="shared" si="8"/>
        <v>169</v>
      </c>
      <c r="M6668">
        <v>40</v>
      </c>
      <c r="N6668">
        <v>4.4000000000000004</v>
      </c>
      <c r="O6668">
        <v>13</v>
      </c>
      <c r="P6668" s="5">
        <v>0.60416666666666696</v>
      </c>
      <c r="Q6668" s="5">
        <v>0.60972222222222205</v>
      </c>
      <c r="R6668">
        <v>26</v>
      </c>
      <c r="S6668" t="s">
        <v>51</v>
      </c>
      <c r="T6668">
        <v>1</v>
      </c>
      <c r="U6668">
        <v>27</v>
      </c>
      <c r="X6668" t="str">
        <f>VLOOKUP($S6668,Taxonomic!A:D,2,FALSE)</f>
        <v>sparidae</v>
      </c>
      <c r="Y6668" t="str">
        <f>VLOOKUP(S6668,Taxonomic!A:D,3,FALSE)</f>
        <v>diplodus</v>
      </c>
      <c r="Z6668" t="str">
        <f>VLOOKUP(S6668,Taxonomic!A:D,4,FALSE)</f>
        <v>argenteus</v>
      </c>
    </row>
    <row r="6669" spans="1:26" x14ac:dyDescent="0.2">
      <c r="A6669" t="s">
        <v>30</v>
      </c>
      <c r="B6669" t="s">
        <v>215</v>
      </c>
      <c r="C6669" t="s">
        <v>435</v>
      </c>
      <c r="D6669">
        <v>2022</v>
      </c>
      <c r="E6669">
        <v>2</v>
      </c>
      <c r="F6669" s="8">
        <v>19</v>
      </c>
      <c r="G6669" t="s">
        <v>455</v>
      </c>
      <c r="H6669" t="s">
        <v>151</v>
      </c>
      <c r="I6669">
        <f>VLOOKUP(B6669,Information_sites!D:E,2,FALSE)</f>
        <v>-24.100999999999999</v>
      </c>
      <c r="J6669">
        <f>VLOOKUP(B6669,Information_sites!D:F,3,FALSE)</f>
        <v>-45.6997</v>
      </c>
      <c r="K6669">
        <v>10</v>
      </c>
      <c r="L6669">
        <f t="shared" si="8"/>
        <v>169</v>
      </c>
      <c r="M6669">
        <v>40</v>
      </c>
      <c r="N6669">
        <v>4.4000000000000004</v>
      </c>
      <c r="O6669">
        <v>13</v>
      </c>
      <c r="P6669" s="5">
        <v>0.60416666666666696</v>
      </c>
      <c r="Q6669" s="5">
        <v>0.60972222222222205</v>
      </c>
      <c r="R6669">
        <v>26</v>
      </c>
      <c r="S6669" t="s">
        <v>39</v>
      </c>
      <c r="T6669">
        <v>30</v>
      </c>
      <c r="U6669">
        <v>20</v>
      </c>
      <c r="X6669" t="str">
        <f>VLOOKUP($S6669,Taxonomic!A:D,2,FALSE)</f>
        <v>haemulidae</v>
      </c>
      <c r="Y6669" t="str">
        <f>VLOOKUP(S6669,Taxonomic!A:D,3,FALSE)</f>
        <v>haemulon</v>
      </c>
      <c r="Z6669" t="str">
        <f>VLOOKUP(S6669,Taxonomic!A:D,4,FALSE)</f>
        <v>aurolineatum</v>
      </c>
    </row>
    <row r="6670" spans="1:26" x14ac:dyDescent="0.2">
      <c r="A6670" t="s">
        <v>30</v>
      </c>
      <c r="B6670" t="s">
        <v>215</v>
      </c>
      <c r="C6670" t="s">
        <v>435</v>
      </c>
      <c r="D6670">
        <v>2022</v>
      </c>
      <c r="E6670">
        <v>2</v>
      </c>
      <c r="F6670" s="8">
        <v>19</v>
      </c>
      <c r="G6670" t="s">
        <v>455</v>
      </c>
      <c r="H6670" t="s">
        <v>151</v>
      </c>
      <c r="I6670">
        <f>VLOOKUP(B6670,Information_sites!D:E,2,FALSE)</f>
        <v>-24.100999999999999</v>
      </c>
      <c r="J6670">
        <f>VLOOKUP(B6670,Information_sites!D:F,3,FALSE)</f>
        <v>-45.6997</v>
      </c>
      <c r="K6670">
        <v>10</v>
      </c>
      <c r="L6670">
        <f t="shared" si="8"/>
        <v>169</v>
      </c>
      <c r="M6670">
        <v>40</v>
      </c>
      <c r="N6670">
        <v>4.4000000000000004</v>
      </c>
      <c r="O6670">
        <v>13</v>
      </c>
      <c r="P6670" s="5">
        <v>0.60416666666666696</v>
      </c>
      <c r="Q6670" s="5">
        <v>0.60972222222222205</v>
      </c>
      <c r="R6670">
        <v>26</v>
      </c>
      <c r="S6670" t="s">
        <v>39</v>
      </c>
      <c r="T6670">
        <v>14</v>
      </c>
      <c r="U6670">
        <v>25</v>
      </c>
      <c r="X6670" t="str">
        <f>VLOOKUP($S6670,Taxonomic!A:D,2,FALSE)</f>
        <v>haemulidae</v>
      </c>
      <c r="Y6670" t="str">
        <f>VLOOKUP(S6670,Taxonomic!A:D,3,FALSE)</f>
        <v>haemulon</v>
      </c>
      <c r="Z6670" t="str">
        <f>VLOOKUP(S6670,Taxonomic!A:D,4,FALSE)</f>
        <v>aurolineatum</v>
      </c>
    </row>
    <row r="6671" spans="1:26" x14ac:dyDescent="0.2">
      <c r="A6671" t="s">
        <v>30</v>
      </c>
      <c r="B6671" t="s">
        <v>215</v>
      </c>
      <c r="C6671" t="s">
        <v>435</v>
      </c>
      <c r="D6671">
        <v>2022</v>
      </c>
      <c r="E6671">
        <v>2</v>
      </c>
      <c r="F6671" s="8">
        <v>19</v>
      </c>
      <c r="G6671" t="s">
        <v>455</v>
      </c>
      <c r="H6671" t="s">
        <v>151</v>
      </c>
      <c r="I6671">
        <f>VLOOKUP(B6671,Information_sites!D:E,2,FALSE)</f>
        <v>-24.100999999999999</v>
      </c>
      <c r="J6671">
        <f>VLOOKUP(B6671,Information_sites!D:F,3,FALSE)</f>
        <v>-45.6997</v>
      </c>
      <c r="K6671">
        <v>10</v>
      </c>
      <c r="L6671">
        <f t="shared" si="8"/>
        <v>169</v>
      </c>
      <c r="M6671">
        <v>40</v>
      </c>
      <c r="N6671">
        <v>4.4000000000000004</v>
      </c>
      <c r="O6671">
        <v>13</v>
      </c>
      <c r="P6671" s="5">
        <v>0.60416666666666696</v>
      </c>
      <c r="Q6671" s="5">
        <v>0.60972222222222205</v>
      </c>
      <c r="R6671">
        <v>26</v>
      </c>
      <c r="S6671" t="s">
        <v>33</v>
      </c>
      <c r="T6671">
        <v>7</v>
      </c>
      <c r="U6671">
        <v>10</v>
      </c>
      <c r="X6671" t="str">
        <f>VLOOKUP($S6671,Taxonomic!A:D,2,FALSE)</f>
        <v>pomacentridae</v>
      </c>
      <c r="Y6671" t="str">
        <f>VLOOKUP(S6671,Taxonomic!A:D,3,FALSE)</f>
        <v>abudefduf</v>
      </c>
      <c r="Z6671" t="str">
        <f>VLOOKUP(S6671,Taxonomic!A:D,4,FALSE)</f>
        <v>saxatilis</v>
      </c>
    </row>
    <row r="6672" spans="1:26" x14ac:dyDescent="0.2">
      <c r="A6672" t="s">
        <v>30</v>
      </c>
      <c r="B6672" t="s">
        <v>215</v>
      </c>
      <c r="C6672" t="s">
        <v>435</v>
      </c>
      <c r="D6672">
        <v>2022</v>
      </c>
      <c r="E6672">
        <v>2</v>
      </c>
      <c r="F6672" s="8">
        <v>19</v>
      </c>
      <c r="G6672" t="s">
        <v>455</v>
      </c>
      <c r="H6672" t="s">
        <v>151</v>
      </c>
      <c r="I6672">
        <f>VLOOKUP(B6672,Information_sites!D:E,2,FALSE)</f>
        <v>-24.100999999999999</v>
      </c>
      <c r="J6672">
        <f>VLOOKUP(B6672,Information_sites!D:F,3,FALSE)</f>
        <v>-45.6997</v>
      </c>
      <c r="K6672">
        <v>10</v>
      </c>
      <c r="L6672">
        <f t="shared" si="8"/>
        <v>169</v>
      </c>
      <c r="M6672">
        <v>40</v>
      </c>
      <c r="N6672">
        <v>4.4000000000000004</v>
      </c>
      <c r="O6672">
        <v>13</v>
      </c>
      <c r="P6672" s="5">
        <v>0.60416666666666696</v>
      </c>
      <c r="Q6672" s="5">
        <v>0.60972222222222205</v>
      </c>
      <c r="R6672">
        <v>26</v>
      </c>
      <c r="S6672" t="s">
        <v>33</v>
      </c>
      <c r="T6672">
        <v>11</v>
      </c>
      <c r="U6672">
        <v>15</v>
      </c>
      <c r="X6672" t="str">
        <f>VLOOKUP($S6672,Taxonomic!A:D,2,FALSE)</f>
        <v>pomacentridae</v>
      </c>
      <c r="Y6672" t="str">
        <f>VLOOKUP(S6672,Taxonomic!A:D,3,FALSE)</f>
        <v>abudefduf</v>
      </c>
      <c r="Z6672" t="str">
        <f>VLOOKUP(S6672,Taxonomic!A:D,4,FALSE)</f>
        <v>saxatilis</v>
      </c>
    </row>
    <row r="6673" spans="1:26" x14ac:dyDescent="0.2">
      <c r="A6673" t="s">
        <v>30</v>
      </c>
      <c r="B6673" t="s">
        <v>215</v>
      </c>
      <c r="C6673" t="s">
        <v>435</v>
      </c>
      <c r="D6673">
        <v>2022</v>
      </c>
      <c r="E6673">
        <v>2</v>
      </c>
      <c r="F6673" s="8">
        <v>19</v>
      </c>
      <c r="G6673" t="s">
        <v>455</v>
      </c>
      <c r="H6673" t="s">
        <v>151</v>
      </c>
      <c r="I6673">
        <f>VLOOKUP(B6673,Information_sites!D:E,2,FALSE)</f>
        <v>-24.100999999999999</v>
      </c>
      <c r="J6673">
        <f>VLOOKUP(B6673,Information_sites!D:F,3,FALSE)</f>
        <v>-45.6997</v>
      </c>
      <c r="K6673">
        <v>10</v>
      </c>
      <c r="L6673">
        <f t="shared" si="8"/>
        <v>169</v>
      </c>
      <c r="M6673">
        <v>40</v>
      </c>
      <c r="N6673">
        <v>4.4000000000000004</v>
      </c>
      <c r="O6673">
        <v>13</v>
      </c>
      <c r="P6673" s="5">
        <v>0.60416666666666696</v>
      </c>
      <c r="Q6673" s="5">
        <v>0.60972222222222205</v>
      </c>
      <c r="R6673">
        <v>26</v>
      </c>
      <c r="S6673" t="s">
        <v>33</v>
      </c>
      <c r="T6673">
        <v>5</v>
      </c>
      <c r="U6673">
        <v>17</v>
      </c>
      <c r="X6673" t="str">
        <f>VLOOKUP($S6673,Taxonomic!A:D,2,FALSE)</f>
        <v>pomacentridae</v>
      </c>
      <c r="Y6673" t="str">
        <f>VLOOKUP(S6673,Taxonomic!A:D,3,FALSE)</f>
        <v>abudefduf</v>
      </c>
      <c r="Z6673" t="str">
        <f>VLOOKUP(S6673,Taxonomic!A:D,4,FALSE)</f>
        <v>saxatilis</v>
      </c>
    </row>
    <row r="6674" spans="1:26" x14ac:dyDescent="0.2">
      <c r="A6674" t="s">
        <v>30</v>
      </c>
      <c r="B6674" t="s">
        <v>215</v>
      </c>
      <c r="C6674" t="s">
        <v>435</v>
      </c>
      <c r="D6674">
        <v>2022</v>
      </c>
      <c r="E6674">
        <v>2</v>
      </c>
      <c r="F6674" s="8">
        <v>19</v>
      </c>
      <c r="G6674" t="s">
        <v>455</v>
      </c>
      <c r="H6674" t="s">
        <v>151</v>
      </c>
      <c r="I6674">
        <f>VLOOKUP(B6674,Information_sites!D:E,2,FALSE)</f>
        <v>-24.100999999999999</v>
      </c>
      <c r="J6674">
        <f>VLOOKUP(B6674,Information_sites!D:F,3,FALSE)</f>
        <v>-45.6997</v>
      </c>
      <c r="K6674">
        <v>10</v>
      </c>
      <c r="L6674">
        <f t="shared" si="8"/>
        <v>169</v>
      </c>
      <c r="M6674">
        <v>40</v>
      </c>
      <c r="N6674">
        <v>4.4000000000000004</v>
      </c>
      <c r="O6674">
        <v>13</v>
      </c>
      <c r="P6674" s="5">
        <v>0.60416666666666696</v>
      </c>
      <c r="Q6674" s="5">
        <v>0.60972222222222205</v>
      </c>
      <c r="R6674">
        <v>26</v>
      </c>
      <c r="S6674" t="s">
        <v>131</v>
      </c>
      <c r="T6674">
        <v>1</v>
      </c>
      <c r="U6674">
        <v>14</v>
      </c>
      <c r="V6674" t="s">
        <v>137</v>
      </c>
      <c r="X6674" t="str">
        <f>VLOOKUP($S6674,Taxonomic!A:D,2,FALSE)</f>
        <v>scaridae</v>
      </c>
      <c r="Y6674" t="str">
        <f>VLOOKUP(S6674,Taxonomic!A:D,3,FALSE)</f>
        <v>sparisoma</v>
      </c>
      <c r="Z6674" t="str">
        <f>VLOOKUP(S6674,Taxonomic!A:D,4,FALSE)</f>
        <v>tuiupiranga</v>
      </c>
    </row>
    <row r="6675" spans="1:26" x14ac:dyDescent="0.2">
      <c r="A6675" t="s">
        <v>30</v>
      </c>
      <c r="B6675" t="s">
        <v>215</v>
      </c>
      <c r="C6675" t="s">
        <v>435</v>
      </c>
      <c r="D6675">
        <v>2022</v>
      </c>
      <c r="E6675">
        <v>2</v>
      </c>
      <c r="F6675" s="8">
        <v>19</v>
      </c>
      <c r="G6675" t="s">
        <v>455</v>
      </c>
      <c r="H6675" t="s">
        <v>151</v>
      </c>
      <c r="I6675">
        <f>VLOOKUP(B6675,Information_sites!D:E,2,FALSE)</f>
        <v>-24.100999999999999</v>
      </c>
      <c r="J6675">
        <f>VLOOKUP(B6675,Information_sites!D:F,3,FALSE)</f>
        <v>-45.6997</v>
      </c>
      <c r="K6675">
        <v>10</v>
      </c>
      <c r="L6675">
        <f t="shared" si="8"/>
        <v>169</v>
      </c>
      <c r="M6675">
        <v>40</v>
      </c>
      <c r="N6675">
        <v>4.4000000000000004</v>
      </c>
      <c r="O6675">
        <v>13</v>
      </c>
      <c r="P6675" s="5">
        <v>0.60416666666666696</v>
      </c>
      <c r="Q6675" s="5">
        <v>0.60972222222222205</v>
      </c>
      <c r="R6675">
        <v>26</v>
      </c>
      <c r="S6675" t="s">
        <v>131</v>
      </c>
      <c r="T6675">
        <v>1</v>
      </c>
      <c r="U6675">
        <v>17</v>
      </c>
      <c r="V6675" t="s">
        <v>157</v>
      </c>
      <c r="X6675" t="str">
        <f>VLOOKUP($S6675,Taxonomic!A:D,2,FALSE)</f>
        <v>scaridae</v>
      </c>
      <c r="Y6675" t="str">
        <f>VLOOKUP(S6675,Taxonomic!A:D,3,FALSE)</f>
        <v>sparisoma</v>
      </c>
      <c r="Z6675" t="str">
        <f>VLOOKUP(S6675,Taxonomic!A:D,4,FALSE)</f>
        <v>tuiupiranga</v>
      </c>
    </row>
    <row r="6676" spans="1:26" x14ac:dyDescent="0.2">
      <c r="A6676" t="s">
        <v>30</v>
      </c>
      <c r="B6676" t="s">
        <v>215</v>
      </c>
      <c r="C6676" t="s">
        <v>435</v>
      </c>
      <c r="D6676">
        <v>2022</v>
      </c>
      <c r="E6676">
        <v>2</v>
      </c>
      <c r="F6676" s="8">
        <v>19</v>
      </c>
      <c r="G6676" t="s">
        <v>455</v>
      </c>
      <c r="H6676" t="s">
        <v>151</v>
      </c>
      <c r="I6676">
        <f>VLOOKUP(B6676,Information_sites!D:E,2,FALSE)</f>
        <v>-24.100999999999999</v>
      </c>
      <c r="J6676">
        <f>VLOOKUP(B6676,Information_sites!D:F,3,FALSE)</f>
        <v>-45.6997</v>
      </c>
      <c r="K6676">
        <v>10</v>
      </c>
      <c r="L6676">
        <f t="shared" si="8"/>
        <v>169</v>
      </c>
      <c r="M6676">
        <v>40</v>
      </c>
      <c r="N6676">
        <v>4.4000000000000004</v>
      </c>
      <c r="O6676">
        <v>13</v>
      </c>
      <c r="P6676" s="5">
        <v>0.60416666666666696</v>
      </c>
      <c r="Q6676" s="5">
        <v>0.60972222222222205</v>
      </c>
      <c r="R6676">
        <v>26</v>
      </c>
      <c r="S6676" t="s">
        <v>75</v>
      </c>
      <c r="T6676">
        <v>1</v>
      </c>
      <c r="U6676">
        <v>25</v>
      </c>
      <c r="X6676" t="str">
        <f>VLOOKUP($S6676,Taxonomic!A:D,2,FALSE)</f>
        <v>labridae</v>
      </c>
      <c r="Y6676" t="str">
        <f>VLOOKUP(S6676,Taxonomic!A:D,3,FALSE)</f>
        <v>halichoeres</v>
      </c>
      <c r="Z6676" t="str">
        <f>VLOOKUP(S6676,Taxonomic!A:D,4,FALSE)</f>
        <v>brasiliensis</v>
      </c>
    </row>
    <row r="6677" spans="1:26" x14ac:dyDescent="0.2">
      <c r="A6677" t="s">
        <v>30</v>
      </c>
      <c r="B6677" t="s">
        <v>215</v>
      </c>
      <c r="C6677" t="s">
        <v>435</v>
      </c>
      <c r="D6677">
        <v>2022</v>
      </c>
      <c r="E6677">
        <v>2</v>
      </c>
      <c r="F6677" s="8">
        <v>19</v>
      </c>
      <c r="G6677" t="s">
        <v>455</v>
      </c>
      <c r="H6677" t="s">
        <v>151</v>
      </c>
      <c r="I6677">
        <f>VLOOKUP(B6677,Information_sites!D:E,2,FALSE)</f>
        <v>-24.100999999999999</v>
      </c>
      <c r="J6677">
        <f>VLOOKUP(B6677,Information_sites!D:F,3,FALSE)</f>
        <v>-45.6997</v>
      </c>
      <c r="K6677">
        <v>10</v>
      </c>
      <c r="L6677">
        <f t="shared" si="8"/>
        <v>169</v>
      </c>
      <c r="M6677">
        <v>40</v>
      </c>
      <c r="N6677">
        <v>4.4000000000000004</v>
      </c>
      <c r="O6677">
        <v>13</v>
      </c>
      <c r="P6677" s="5">
        <v>0.60416666666666696</v>
      </c>
      <c r="Q6677" s="5">
        <v>0.60972222222222205</v>
      </c>
      <c r="R6677">
        <v>26</v>
      </c>
      <c r="S6677" t="s">
        <v>114</v>
      </c>
      <c r="T6677">
        <v>2</v>
      </c>
      <c r="U6677">
        <v>10</v>
      </c>
      <c r="V6677" t="s">
        <v>137</v>
      </c>
      <c r="X6677" t="str">
        <f>VLOOKUP($S6677,Taxonomic!A:D,2,FALSE)</f>
        <v>scaridae</v>
      </c>
      <c r="Y6677" t="str">
        <f>VLOOKUP(S6677,Taxonomic!A:D,3,FALSE)</f>
        <v>cryptotomus</v>
      </c>
      <c r="Z6677" t="str">
        <f>VLOOKUP(S6677,Taxonomic!A:D,4,FALSE)</f>
        <v>roseus</v>
      </c>
    </row>
    <row r="6678" spans="1:26" x14ac:dyDescent="0.2">
      <c r="A6678" t="s">
        <v>30</v>
      </c>
      <c r="B6678" t="s">
        <v>215</v>
      </c>
      <c r="C6678" t="s">
        <v>435</v>
      </c>
      <c r="D6678">
        <v>2022</v>
      </c>
      <c r="E6678">
        <v>2</v>
      </c>
      <c r="F6678" s="8">
        <v>19</v>
      </c>
      <c r="G6678" t="s">
        <v>455</v>
      </c>
      <c r="H6678" t="s">
        <v>151</v>
      </c>
      <c r="I6678">
        <f>VLOOKUP(B6678,Information_sites!D:E,2,FALSE)</f>
        <v>-24.100999999999999</v>
      </c>
      <c r="J6678">
        <f>VLOOKUP(B6678,Information_sites!D:F,3,FALSE)</f>
        <v>-45.6997</v>
      </c>
      <c r="K6678">
        <v>10</v>
      </c>
      <c r="L6678">
        <f t="shared" si="8"/>
        <v>169</v>
      </c>
      <c r="M6678">
        <v>40</v>
      </c>
      <c r="N6678">
        <v>4.4000000000000004</v>
      </c>
      <c r="O6678">
        <v>13</v>
      </c>
      <c r="P6678" s="5">
        <v>0.60416666666666696</v>
      </c>
      <c r="Q6678" s="5">
        <v>0.60972222222222205</v>
      </c>
      <c r="R6678">
        <v>26</v>
      </c>
      <c r="S6678" t="s">
        <v>114</v>
      </c>
      <c r="T6678">
        <v>1</v>
      </c>
      <c r="U6678">
        <v>12</v>
      </c>
      <c r="V6678" t="s">
        <v>157</v>
      </c>
      <c r="X6678" t="str">
        <f>VLOOKUP($S6678,Taxonomic!A:D,2,FALSE)</f>
        <v>scaridae</v>
      </c>
      <c r="Y6678" t="str">
        <f>VLOOKUP(S6678,Taxonomic!A:D,3,FALSE)</f>
        <v>cryptotomus</v>
      </c>
      <c r="Z6678" t="str">
        <f>VLOOKUP(S6678,Taxonomic!A:D,4,FALSE)</f>
        <v>roseus</v>
      </c>
    </row>
    <row r="6679" spans="1:26" x14ac:dyDescent="0.2">
      <c r="A6679" t="s">
        <v>30</v>
      </c>
      <c r="B6679" t="s">
        <v>215</v>
      </c>
      <c r="C6679" t="s">
        <v>435</v>
      </c>
      <c r="D6679">
        <v>2022</v>
      </c>
      <c r="E6679">
        <v>2</v>
      </c>
      <c r="F6679" s="8">
        <v>19</v>
      </c>
      <c r="G6679" t="s">
        <v>455</v>
      </c>
      <c r="H6679" t="s">
        <v>151</v>
      </c>
      <c r="I6679">
        <f>VLOOKUP(B6679,Information_sites!D:E,2,FALSE)</f>
        <v>-24.100999999999999</v>
      </c>
      <c r="J6679">
        <f>VLOOKUP(B6679,Information_sites!D:F,3,FALSE)</f>
        <v>-45.6997</v>
      </c>
      <c r="K6679">
        <v>10</v>
      </c>
      <c r="L6679">
        <f t="shared" si="8"/>
        <v>169</v>
      </c>
      <c r="M6679">
        <v>40</v>
      </c>
      <c r="N6679">
        <v>4.4000000000000004</v>
      </c>
      <c r="O6679">
        <v>13</v>
      </c>
      <c r="P6679" s="5">
        <v>0.60416666666666696</v>
      </c>
      <c r="Q6679" s="5">
        <v>0.60972222222222205</v>
      </c>
      <c r="R6679">
        <v>26</v>
      </c>
      <c r="S6679" t="s">
        <v>36</v>
      </c>
      <c r="T6679">
        <v>2</v>
      </c>
      <c r="U6679">
        <v>13</v>
      </c>
      <c r="X6679" t="str">
        <f>VLOOKUP($S6679,Taxonomic!A:D,2,FALSE)</f>
        <v>pomacentridae</v>
      </c>
      <c r="Y6679" t="str">
        <f>VLOOKUP(S6679,Taxonomic!A:D,3,FALSE)</f>
        <v>chromis</v>
      </c>
      <c r="Z6679" t="str">
        <f>VLOOKUP(S6679,Taxonomic!A:D,4,FALSE)</f>
        <v>multilineata</v>
      </c>
    </row>
    <row r="6680" spans="1:26" x14ac:dyDescent="0.2">
      <c r="A6680" t="s">
        <v>30</v>
      </c>
      <c r="B6680" t="s">
        <v>215</v>
      </c>
      <c r="C6680" t="s">
        <v>435</v>
      </c>
      <c r="D6680">
        <v>2022</v>
      </c>
      <c r="E6680">
        <v>2</v>
      </c>
      <c r="F6680" s="8">
        <v>19</v>
      </c>
      <c r="G6680" t="s">
        <v>455</v>
      </c>
      <c r="H6680" t="s">
        <v>151</v>
      </c>
      <c r="I6680">
        <f>VLOOKUP(B6680,Information_sites!D:E,2,FALSE)</f>
        <v>-24.100999999999999</v>
      </c>
      <c r="J6680">
        <f>VLOOKUP(B6680,Information_sites!D:F,3,FALSE)</f>
        <v>-45.6997</v>
      </c>
      <c r="K6680">
        <v>10</v>
      </c>
      <c r="L6680">
        <f t="shared" si="8"/>
        <v>169</v>
      </c>
      <c r="M6680">
        <v>40</v>
      </c>
      <c r="N6680">
        <v>4.4000000000000004</v>
      </c>
      <c r="O6680">
        <v>13</v>
      </c>
      <c r="P6680" s="5">
        <v>0.60416666666666696</v>
      </c>
      <c r="Q6680" s="5">
        <v>0.60972222222222205</v>
      </c>
      <c r="R6680">
        <v>26</v>
      </c>
      <c r="S6680" t="s">
        <v>40</v>
      </c>
      <c r="T6680">
        <v>1</v>
      </c>
      <c r="U6680">
        <v>11</v>
      </c>
      <c r="X6680" t="str">
        <f>VLOOKUP($S6680,Taxonomic!A:D,2,FALSE)</f>
        <v>labridae</v>
      </c>
      <c r="Y6680" t="str">
        <f>VLOOKUP(S6680,Taxonomic!A:D,3,FALSE)</f>
        <v>halichoeres</v>
      </c>
      <c r="Z6680" t="str">
        <f>VLOOKUP(S6680,Taxonomic!A:D,4,FALSE)</f>
        <v>poeyi</v>
      </c>
    </row>
    <row r="6681" spans="1:26" x14ac:dyDescent="0.2">
      <c r="A6681" t="s">
        <v>30</v>
      </c>
      <c r="B6681" t="s">
        <v>215</v>
      </c>
      <c r="C6681" t="s">
        <v>435</v>
      </c>
      <c r="D6681">
        <v>2022</v>
      </c>
      <c r="E6681">
        <v>2</v>
      </c>
      <c r="F6681" s="8">
        <v>19</v>
      </c>
      <c r="G6681" t="s">
        <v>455</v>
      </c>
      <c r="H6681" t="s">
        <v>151</v>
      </c>
      <c r="I6681">
        <f>VLOOKUP(B6681,Information_sites!D:E,2,FALSE)</f>
        <v>-24.100999999999999</v>
      </c>
      <c r="J6681">
        <f>VLOOKUP(B6681,Information_sites!D:F,3,FALSE)</f>
        <v>-45.6997</v>
      </c>
      <c r="K6681">
        <v>10</v>
      </c>
      <c r="L6681">
        <f t="shared" si="8"/>
        <v>169</v>
      </c>
      <c r="M6681">
        <v>40</v>
      </c>
      <c r="N6681">
        <v>4.4000000000000004</v>
      </c>
      <c r="O6681">
        <v>13</v>
      </c>
      <c r="P6681" s="5">
        <v>0.60416666666666696</v>
      </c>
      <c r="Q6681" s="5">
        <v>0.60972222222222205</v>
      </c>
      <c r="R6681">
        <v>26</v>
      </c>
      <c r="S6681" t="s">
        <v>40</v>
      </c>
      <c r="T6681">
        <v>1</v>
      </c>
      <c r="U6681">
        <v>15</v>
      </c>
      <c r="X6681" t="str">
        <f>VLOOKUP($S6681,Taxonomic!A:D,2,FALSE)</f>
        <v>labridae</v>
      </c>
      <c r="Y6681" t="str">
        <f>VLOOKUP(S6681,Taxonomic!A:D,3,FALSE)</f>
        <v>halichoeres</v>
      </c>
      <c r="Z6681" t="str">
        <f>VLOOKUP(S6681,Taxonomic!A:D,4,FALSE)</f>
        <v>poeyi</v>
      </c>
    </row>
    <row r="6682" spans="1:26" x14ac:dyDescent="0.2">
      <c r="A6682" t="s">
        <v>30</v>
      </c>
      <c r="B6682" t="s">
        <v>215</v>
      </c>
      <c r="C6682" t="s">
        <v>435</v>
      </c>
      <c r="D6682">
        <v>2022</v>
      </c>
      <c r="E6682">
        <v>2</v>
      </c>
      <c r="F6682" s="8">
        <v>19</v>
      </c>
      <c r="G6682" t="s">
        <v>455</v>
      </c>
      <c r="H6682" t="s">
        <v>151</v>
      </c>
      <c r="I6682">
        <f>VLOOKUP(B6682,Information_sites!D:E,2,FALSE)</f>
        <v>-24.100999999999999</v>
      </c>
      <c r="J6682">
        <f>VLOOKUP(B6682,Information_sites!D:F,3,FALSE)</f>
        <v>-45.6997</v>
      </c>
      <c r="K6682">
        <v>10</v>
      </c>
      <c r="L6682">
        <f t="shared" si="8"/>
        <v>169</v>
      </c>
      <c r="M6682">
        <v>40</v>
      </c>
      <c r="N6682">
        <v>4.4000000000000004</v>
      </c>
      <c r="O6682">
        <v>13</v>
      </c>
      <c r="P6682" s="5">
        <v>0.60416666666666696</v>
      </c>
      <c r="Q6682" s="5">
        <v>0.60972222222222205</v>
      </c>
      <c r="R6682">
        <v>26</v>
      </c>
      <c r="S6682" t="s">
        <v>52</v>
      </c>
      <c r="T6682">
        <v>1</v>
      </c>
      <c r="U6682">
        <v>38</v>
      </c>
      <c r="X6682" t="str">
        <f>VLOOKUP($S6682,Taxonomic!A:D,2,FALSE)</f>
        <v>kyphosidae</v>
      </c>
      <c r="Y6682" t="str">
        <f>VLOOKUP(S6682,Taxonomic!A:D,3,FALSE)</f>
        <v>kyphosus</v>
      </c>
      <c r="Z6682" t="str">
        <f>VLOOKUP(S6682,Taxonomic!A:D,4,FALSE)</f>
        <v>sectatrix</v>
      </c>
    </row>
    <row r="6683" spans="1:26" x14ac:dyDescent="0.2">
      <c r="A6683" t="s">
        <v>30</v>
      </c>
      <c r="B6683" t="s">
        <v>215</v>
      </c>
      <c r="C6683" t="s">
        <v>435</v>
      </c>
      <c r="D6683">
        <v>2022</v>
      </c>
      <c r="E6683">
        <v>2</v>
      </c>
      <c r="F6683" s="8">
        <v>19</v>
      </c>
      <c r="G6683" t="s">
        <v>455</v>
      </c>
      <c r="H6683" t="s">
        <v>151</v>
      </c>
      <c r="I6683">
        <f>VLOOKUP(B6683,Information_sites!D:E,2,FALSE)</f>
        <v>-24.100999999999999</v>
      </c>
      <c r="J6683">
        <f>VLOOKUP(B6683,Information_sites!D:F,3,FALSE)</f>
        <v>-45.6997</v>
      </c>
      <c r="K6683">
        <v>10</v>
      </c>
      <c r="L6683">
        <f t="shared" si="8"/>
        <v>169</v>
      </c>
      <c r="M6683">
        <v>40</v>
      </c>
      <c r="N6683">
        <v>4.4000000000000004</v>
      </c>
      <c r="O6683">
        <v>13</v>
      </c>
      <c r="P6683" s="5">
        <v>0.60416666666666696</v>
      </c>
      <c r="Q6683" s="5">
        <v>0.60972222222222205</v>
      </c>
      <c r="R6683">
        <v>26</v>
      </c>
      <c r="S6683" t="s">
        <v>41</v>
      </c>
      <c r="T6683">
        <v>1</v>
      </c>
      <c r="U6683">
        <v>23</v>
      </c>
      <c r="X6683" t="str">
        <f>VLOOKUP($S6683,Taxonomic!A:D,2,FALSE)</f>
        <v>holocentridae</v>
      </c>
      <c r="Y6683" t="str">
        <f>VLOOKUP(S6683,Taxonomic!A:D,3,FALSE)</f>
        <v>holocentrus</v>
      </c>
      <c r="Z6683" t="str">
        <f>VLOOKUP(S6683,Taxonomic!A:D,4,FALSE)</f>
        <v>adscensionis</v>
      </c>
    </row>
    <row r="6684" spans="1:26" x14ac:dyDescent="0.2">
      <c r="A6684" t="s">
        <v>30</v>
      </c>
      <c r="B6684" t="s">
        <v>215</v>
      </c>
      <c r="C6684" t="s">
        <v>435</v>
      </c>
      <c r="D6684">
        <v>2022</v>
      </c>
      <c r="E6684">
        <v>2</v>
      </c>
      <c r="F6684" s="8">
        <v>19</v>
      </c>
      <c r="G6684" t="s">
        <v>455</v>
      </c>
      <c r="H6684" t="s">
        <v>151</v>
      </c>
      <c r="I6684">
        <f>VLOOKUP(B6684,Information_sites!D:E,2,FALSE)</f>
        <v>-24.100999999999999</v>
      </c>
      <c r="J6684">
        <f>VLOOKUP(B6684,Information_sites!D:F,3,FALSE)</f>
        <v>-45.6997</v>
      </c>
      <c r="K6684">
        <v>10</v>
      </c>
      <c r="L6684">
        <f t="shared" si="8"/>
        <v>169</v>
      </c>
      <c r="M6684">
        <v>40</v>
      </c>
      <c r="N6684">
        <v>4.4000000000000004</v>
      </c>
      <c r="O6684">
        <v>13</v>
      </c>
      <c r="P6684" s="5">
        <v>0.60416666666666696</v>
      </c>
      <c r="Q6684" s="5">
        <v>0.60972222222222205</v>
      </c>
      <c r="R6684">
        <v>26</v>
      </c>
      <c r="S6684" t="s">
        <v>41</v>
      </c>
      <c r="T6684">
        <v>1</v>
      </c>
      <c r="U6684">
        <v>30</v>
      </c>
      <c r="X6684" t="str">
        <f>VLOOKUP($S6684,Taxonomic!A:D,2,FALSE)</f>
        <v>holocentridae</v>
      </c>
      <c r="Y6684" t="str">
        <f>VLOOKUP(S6684,Taxonomic!A:D,3,FALSE)</f>
        <v>holocentrus</v>
      </c>
      <c r="Z6684" t="str">
        <f>VLOOKUP(S6684,Taxonomic!A:D,4,FALSE)</f>
        <v>adscensionis</v>
      </c>
    </row>
    <row r="6685" spans="1:26" x14ac:dyDescent="0.2">
      <c r="A6685" t="s">
        <v>30</v>
      </c>
      <c r="B6685" t="s">
        <v>215</v>
      </c>
      <c r="C6685" t="s">
        <v>435</v>
      </c>
      <c r="D6685">
        <v>2022</v>
      </c>
      <c r="E6685">
        <v>2</v>
      </c>
      <c r="F6685" s="8">
        <v>19</v>
      </c>
      <c r="G6685" t="s">
        <v>455</v>
      </c>
      <c r="H6685" t="s">
        <v>151</v>
      </c>
      <c r="I6685">
        <f>VLOOKUP(B6685,Information_sites!D:E,2,FALSE)</f>
        <v>-24.100999999999999</v>
      </c>
      <c r="J6685">
        <f>VLOOKUP(B6685,Information_sites!D:F,3,FALSE)</f>
        <v>-45.6997</v>
      </c>
      <c r="K6685">
        <v>10</v>
      </c>
      <c r="L6685">
        <f t="shared" si="8"/>
        <v>169</v>
      </c>
      <c r="M6685">
        <v>40</v>
      </c>
      <c r="N6685">
        <v>4.4000000000000004</v>
      </c>
      <c r="O6685">
        <v>13</v>
      </c>
      <c r="P6685" s="5">
        <v>0.60416666666666696</v>
      </c>
      <c r="Q6685" s="5">
        <v>0.60972222222222205</v>
      </c>
      <c r="R6685">
        <v>26</v>
      </c>
      <c r="S6685" t="s">
        <v>41</v>
      </c>
      <c r="T6685">
        <v>1</v>
      </c>
      <c r="U6685">
        <v>33</v>
      </c>
      <c r="X6685" t="str">
        <f>VLOOKUP($S6685,Taxonomic!A:D,2,FALSE)</f>
        <v>holocentridae</v>
      </c>
      <c r="Y6685" t="str">
        <f>VLOOKUP(S6685,Taxonomic!A:D,3,FALSE)</f>
        <v>holocentrus</v>
      </c>
      <c r="Z6685" t="str">
        <f>VLOOKUP(S6685,Taxonomic!A:D,4,FALSE)</f>
        <v>adscensionis</v>
      </c>
    </row>
    <row r="6686" spans="1:26" x14ac:dyDescent="0.2">
      <c r="A6686" t="s">
        <v>30</v>
      </c>
      <c r="B6686" t="s">
        <v>215</v>
      </c>
      <c r="C6686" t="s">
        <v>435</v>
      </c>
      <c r="D6686">
        <v>2022</v>
      </c>
      <c r="E6686">
        <v>2</v>
      </c>
      <c r="F6686" s="8">
        <v>19</v>
      </c>
      <c r="G6686" t="s">
        <v>455</v>
      </c>
      <c r="H6686" t="s">
        <v>151</v>
      </c>
      <c r="I6686">
        <f>VLOOKUP(B6686,Information_sites!D:E,2,FALSE)</f>
        <v>-24.100999999999999</v>
      </c>
      <c r="J6686">
        <f>VLOOKUP(B6686,Information_sites!D:F,3,FALSE)</f>
        <v>-45.6997</v>
      </c>
      <c r="K6686">
        <v>10</v>
      </c>
      <c r="L6686">
        <f t="shared" si="8"/>
        <v>169</v>
      </c>
      <c r="M6686">
        <v>40</v>
      </c>
      <c r="N6686">
        <v>4.4000000000000004</v>
      </c>
      <c r="O6686">
        <v>13</v>
      </c>
      <c r="P6686" s="5">
        <v>0.60416666666666696</v>
      </c>
      <c r="Q6686" s="5">
        <v>0.60972222222222205</v>
      </c>
      <c r="R6686">
        <v>26</v>
      </c>
      <c r="S6686" t="s">
        <v>60</v>
      </c>
      <c r="T6686">
        <v>2</v>
      </c>
      <c r="U6686">
        <v>15</v>
      </c>
      <c r="X6686" t="str">
        <f>VLOOKUP($S6686,Taxonomic!A:D,2,FALSE)</f>
        <v>chaetodontidae</v>
      </c>
      <c r="Y6686" t="str">
        <f>VLOOKUP(S6686,Taxonomic!A:D,3,FALSE)</f>
        <v>chaetodon</v>
      </c>
      <c r="Z6686" t="str">
        <f>VLOOKUP(S6686,Taxonomic!A:D,4,FALSE)</f>
        <v>striatus</v>
      </c>
    </row>
    <row r="6687" spans="1:26" x14ac:dyDescent="0.2">
      <c r="A6687" t="s">
        <v>30</v>
      </c>
      <c r="B6687" t="s">
        <v>215</v>
      </c>
      <c r="C6687" t="s">
        <v>435</v>
      </c>
      <c r="D6687">
        <v>2022</v>
      </c>
      <c r="E6687">
        <v>2</v>
      </c>
      <c r="F6687" s="8">
        <v>19</v>
      </c>
      <c r="G6687" t="s">
        <v>455</v>
      </c>
      <c r="H6687" t="s">
        <v>151</v>
      </c>
      <c r="I6687">
        <f>VLOOKUP(B6687,Information_sites!D:E,2,FALSE)</f>
        <v>-24.100999999999999</v>
      </c>
      <c r="J6687">
        <f>VLOOKUP(B6687,Information_sites!D:F,3,FALSE)</f>
        <v>-45.6997</v>
      </c>
      <c r="K6687">
        <v>10</v>
      </c>
      <c r="L6687">
        <f t="shared" si="8"/>
        <v>169</v>
      </c>
      <c r="M6687">
        <v>40</v>
      </c>
      <c r="N6687">
        <v>4.4000000000000004</v>
      </c>
      <c r="O6687">
        <v>13</v>
      </c>
      <c r="P6687" s="5">
        <v>0.60416666666666696</v>
      </c>
      <c r="Q6687" s="5">
        <v>0.60972222222222205</v>
      </c>
      <c r="R6687">
        <v>26</v>
      </c>
      <c r="S6687" t="s">
        <v>46</v>
      </c>
      <c r="T6687">
        <v>1</v>
      </c>
      <c r="U6687">
        <v>12</v>
      </c>
      <c r="X6687" t="str">
        <f>VLOOKUP($S6687,Taxonomic!A:D,2,FALSE)</f>
        <v>pomacentridae</v>
      </c>
      <c r="Y6687" t="str">
        <f>VLOOKUP(S6687,Taxonomic!A:D,3,FALSE)</f>
        <v>stegastes</v>
      </c>
      <c r="Z6687" t="str">
        <f>VLOOKUP(S6687,Taxonomic!A:D,4,FALSE)</f>
        <v>fuscus</v>
      </c>
    </row>
    <row r="6688" spans="1:26" x14ac:dyDescent="0.2">
      <c r="A6688" t="s">
        <v>30</v>
      </c>
      <c r="B6688" t="s">
        <v>215</v>
      </c>
      <c r="C6688" t="s">
        <v>435</v>
      </c>
      <c r="D6688">
        <v>2022</v>
      </c>
      <c r="E6688">
        <v>2</v>
      </c>
      <c r="F6688" s="8">
        <v>19</v>
      </c>
      <c r="G6688" t="s">
        <v>455</v>
      </c>
      <c r="H6688" t="s">
        <v>151</v>
      </c>
      <c r="I6688">
        <f>VLOOKUP(B6688,Information_sites!D:E,2,FALSE)</f>
        <v>-24.100999999999999</v>
      </c>
      <c r="J6688">
        <f>VLOOKUP(B6688,Information_sites!D:F,3,FALSE)</f>
        <v>-45.6997</v>
      </c>
      <c r="K6688">
        <v>10</v>
      </c>
      <c r="L6688">
        <f t="shared" si="8"/>
        <v>169</v>
      </c>
      <c r="M6688">
        <v>40</v>
      </c>
      <c r="N6688">
        <v>4.4000000000000004</v>
      </c>
      <c r="O6688">
        <v>13</v>
      </c>
      <c r="P6688" s="5">
        <v>0.60416666666666696</v>
      </c>
      <c r="Q6688" s="5">
        <v>0.60972222222222205</v>
      </c>
      <c r="R6688">
        <v>26</v>
      </c>
      <c r="S6688" t="s">
        <v>46</v>
      </c>
      <c r="T6688">
        <v>4</v>
      </c>
      <c r="U6688">
        <v>13</v>
      </c>
      <c r="X6688" t="str">
        <f>VLOOKUP($S6688,Taxonomic!A:D,2,FALSE)</f>
        <v>pomacentridae</v>
      </c>
      <c r="Y6688" t="str">
        <f>VLOOKUP(S6688,Taxonomic!A:D,3,FALSE)</f>
        <v>stegastes</v>
      </c>
      <c r="Z6688" t="str">
        <f>VLOOKUP(S6688,Taxonomic!A:D,4,FALSE)</f>
        <v>fuscus</v>
      </c>
    </row>
    <row r="6689" spans="1:26" x14ac:dyDescent="0.2">
      <c r="A6689" t="s">
        <v>30</v>
      </c>
      <c r="B6689" t="s">
        <v>215</v>
      </c>
      <c r="C6689" t="s">
        <v>435</v>
      </c>
      <c r="D6689">
        <v>2022</v>
      </c>
      <c r="E6689">
        <v>2</v>
      </c>
      <c r="F6689" s="8">
        <v>19</v>
      </c>
      <c r="G6689" t="s">
        <v>455</v>
      </c>
      <c r="H6689" t="s">
        <v>151</v>
      </c>
      <c r="I6689">
        <f>VLOOKUP(B6689,Information_sites!D:E,2,FALSE)</f>
        <v>-24.100999999999999</v>
      </c>
      <c r="J6689">
        <f>VLOOKUP(B6689,Information_sites!D:F,3,FALSE)</f>
        <v>-45.6997</v>
      </c>
      <c r="K6689">
        <v>10</v>
      </c>
      <c r="L6689">
        <f t="shared" si="8"/>
        <v>169</v>
      </c>
      <c r="M6689">
        <v>40</v>
      </c>
      <c r="N6689">
        <v>4.4000000000000004</v>
      </c>
      <c r="O6689">
        <v>13</v>
      </c>
      <c r="P6689" s="5">
        <v>0.60416666666666696</v>
      </c>
      <c r="Q6689" s="5">
        <v>0.60972222222222205</v>
      </c>
      <c r="R6689">
        <v>26</v>
      </c>
      <c r="S6689" t="s">
        <v>46</v>
      </c>
      <c r="T6689">
        <v>7</v>
      </c>
      <c r="U6689">
        <v>15</v>
      </c>
      <c r="X6689" t="str">
        <f>VLOOKUP($S6689,Taxonomic!A:D,2,FALSE)</f>
        <v>pomacentridae</v>
      </c>
      <c r="Y6689" t="str">
        <f>VLOOKUP(S6689,Taxonomic!A:D,3,FALSE)</f>
        <v>stegastes</v>
      </c>
      <c r="Z6689" t="str">
        <f>VLOOKUP(S6689,Taxonomic!A:D,4,FALSE)</f>
        <v>fuscus</v>
      </c>
    </row>
    <row r="6690" spans="1:26" x14ac:dyDescent="0.2">
      <c r="A6690" t="s">
        <v>30</v>
      </c>
      <c r="B6690" t="s">
        <v>215</v>
      </c>
      <c r="C6690" t="s">
        <v>435</v>
      </c>
      <c r="D6690">
        <v>2022</v>
      </c>
      <c r="E6690">
        <v>2</v>
      </c>
      <c r="F6690" s="8">
        <v>19</v>
      </c>
      <c r="G6690" t="s">
        <v>455</v>
      </c>
      <c r="H6690" t="s">
        <v>151</v>
      </c>
      <c r="I6690">
        <f>VLOOKUP(B6690,Information_sites!D:E,2,FALSE)</f>
        <v>-24.100999999999999</v>
      </c>
      <c r="J6690">
        <f>VLOOKUP(B6690,Information_sites!D:F,3,FALSE)</f>
        <v>-45.6997</v>
      </c>
      <c r="K6690">
        <v>10</v>
      </c>
      <c r="L6690">
        <f t="shared" si="8"/>
        <v>169</v>
      </c>
      <c r="M6690">
        <v>40</v>
      </c>
      <c r="N6690">
        <v>4.4000000000000004</v>
      </c>
      <c r="O6690">
        <v>13</v>
      </c>
      <c r="P6690" s="5">
        <v>0.60416666666666696</v>
      </c>
      <c r="Q6690" s="5">
        <v>0.60972222222222205</v>
      </c>
      <c r="R6690">
        <v>26</v>
      </c>
      <c r="S6690" t="s">
        <v>54</v>
      </c>
      <c r="T6690">
        <v>1</v>
      </c>
      <c r="U6690">
        <v>5</v>
      </c>
      <c r="X6690" t="str">
        <f>VLOOKUP($S6690,Taxonomic!A:D,2,FALSE)</f>
        <v>blenniidae</v>
      </c>
      <c r="Y6690" t="str">
        <f>VLOOKUP(S6690,Taxonomic!A:D,3,FALSE)</f>
        <v>parablennius</v>
      </c>
      <c r="Z6690" t="str">
        <f>VLOOKUP(S6690,Taxonomic!A:D,4,FALSE)</f>
        <v>marmoreus</v>
      </c>
    </row>
    <row r="6691" spans="1:26" x14ac:dyDescent="0.2">
      <c r="A6691" t="s">
        <v>30</v>
      </c>
      <c r="B6691" t="s">
        <v>215</v>
      </c>
      <c r="C6691" t="s">
        <v>435</v>
      </c>
      <c r="D6691">
        <v>2022</v>
      </c>
      <c r="E6691">
        <v>2</v>
      </c>
      <c r="F6691" s="8">
        <v>19</v>
      </c>
      <c r="G6691" t="s">
        <v>455</v>
      </c>
      <c r="H6691" t="s">
        <v>151</v>
      </c>
      <c r="I6691">
        <f>VLOOKUP(B6691,Information_sites!D:E,2,FALSE)</f>
        <v>-24.100999999999999</v>
      </c>
      <c r="J6691">
        <f>VLOOKUP(B6691,Information_sites!D:F,3,FALSE)</f>
        <v>-45.6997</v>
      </c>
      <c r="K6691">
        <v>10</v>
      </c>
      <c r="L6691">
        <f t="shared" si="8"/>
        <v>169</v>
      </c>
      <c r="M6691">
        <v>40</v>
      </c>
      <c r="N6691">
        <v>4.4000000000000004</v>
      </c>
      <c r="O6691">
        <v>13</v>
      </c>
      <c r="P6691" s="5">
        <v>0.60416666666666696</v>
      </c>
      <c r="Q6691" s="5">
        <v>0.60972222222222205</v>
      </c>
      <c r="R6691">
        <v>26</v>
      </c>
      <c r="S6691" t="s">
        <v>87</v>
      </c>
      <c r="T6691">
        <v>1</v>
      </c>
      <c r="U6691">
        <v>4</v>
      </c>
      <c r="X6691" t="str">
        <f>VLOOKUP($S6691,Taxonomic!A:D,2,FALSE)</f>
        <v>gobiidae</v>
      </c>
      <c r="Y6691" t="str">
        <f>VLOOKUP(S6691,Taxonomic!A:D,3,FALSE)</f>
        <v>coryphopterus</v>
      </c>
      <c r="Z6691" t="str">
        <f>VLOOKUP(S6691,Taxonomic!A:D,4,FALSE)</f>
        <v>spp</v>
      </c>
    </row>
    <row r="6692" spans="1:26" x14ac:dyDescent="0.2">
      <c r="A6692" t="s">
        <v>30</v>
      </c>
      <c r="B6692" t="s">
        <v>215</v>
      </c>
      <c r="C6692" t="s">
        <v>435</v>
      </c>
      <c r="D6692">
        <v>2022</v>
      </c>
      <c r="E6692">
        <v>2</v>
      </c>
      <c r="F6692" s="8">
        <v>19</v>
      </c>
      <c r="G6692" t="s">
        <v>455</v>
      </c>
      <c r="H6692" t="s">
        <v>151</v>
      </c>
      <c r="I6692">
        <f>VLOOKUP(B6692,Information_sites!D:E,2,FALSE)</f>
        <v>-24.100999999999999</v>
      </c>
      <c r="J6692">
        <f>VLOOKUP(B6692,Information_sites!D:F,3,FALSE)</f>
        <v>-45.6997</v>
      </c>
      <c r="K6692">
        <v>10</v>
      </c>
      <c r="L6692">
        <f t="shared" si="8"/>
        <v>169</v>
      </c>
      <c r="M6692">
        <v>40</v>
      </c>
      <c r="N6692">
        <v>4.4000000000000004</v>
      </c>
      <c r="O6692">
        <v>13</v>
      </c>
      <c r="P6692" s="5">
        <v>0.60416666666666696</v>
      </c>
      <c r="Q6692" s="5">
        <v>0.60972222222222205</v>
      </c>
      <c r="R6692">
        <v>26</v>
      </c>
      <c r="S6692" t="s">
        <v>87</v>
      </c>
      <c r="T6692">
        <v>2</v>
      </c>
      <c r="U6692">
        <v>5</v>
      </c>
      <c r="X6692" t="str">
        <f>VLOOKUP($S6692,Taxonomic!A:D,2,FALSE)</f>
        <v>gobiidae</v>
      </c>
      <c r="Y6692" t="str">
        <f>VLOOKUP(S6692,Taxonomic!A:D,3,FALSE)</f>
        <v>coryphopterus</v>
      </c>
      <c r="Z6692" t="str">
        <f>VLOOKUP(S6692,Taxonomic!A:D,4,FALSE)</f>
        <v>spp</v>
      </c>
    </row>
    <row r="6693" spans="1:26" x14ac:dyDescent="0.2">
      <c r="A6693" t="s">
        <v>30</v>
      </c>
      <c r="B6693" t="s">
        <v>215</v>
      </c>
      <c r="C6693" t="s">
        <v>435</v>
      </c>
      <c r="D6693">
        <v>2022</v>
      </c>
      <c r="E6693">
        <v>2</v>
      </c>
      <c r="F6693" s="8">
        <v>19</v>
      </c>
      <c r="G6693" t="s">
        <v>455</v>
      </c>
      <c r="H6693" t="s">
        <v>151</v>
      </c>
      <c r="I6693">
        <f>VLOOKUP(B6693,Information_sites!D:E,2,FALSE)</f>
        <v>-24.100999999999999</v>
      </c>
      <c r="J6693">
        <f>VLOOKUP(B6693,Information_sites!D:F,3,FALSE)</f>
        <v>-45.6997</v>
      </c>
      <c r="K6693">
        <v>10</v>
      </c>
      <c r="L6693">
        <f t="shared" si="8"/>
        <v>169</v>
      </c>
      <c r="M6693">
        <v>40</v>
      </c>
      <c r="N6693">
        <v>4.4000000000000004</v>
      </c>
      <c r="O6693">
        <v>13</v>
      </c>
      <c r="P6693" s="5">
        <v>0.60416666666666696</v>
      </c>
      <c r="Q6693" s="5">
        <v>0.60972222222222205</v>
      </c>
      <c r="R6693">
        <v>26</v>
      </c>
      <c r="S6693" t="s">
        <v>87</v>
      </c>
      <c r="T6693">
        <v>2</v>
      </c>
      <c r="U6693">
        <v>7</v>
      </c>
      <c r="X6693" t="str">
        <f>VLOOKUP($S6693,Taxonomic!A:D,2,FALSE)</f>
        <v>gobiidae</v>
      </c>
      <c r="Y6693" t="str">
        <f>VLOOKUP(S6693,Taxonomic!A:D,3,FALSE)</f>
        <v>coryphopterus</v>
      </c>
      <c r="Z6693" t="str">
        <f>VLOOKUP(S6693,Taxonomic!A:D,4,FALSE)</f>
        <v>spp</v>
      </c>
    </row>
    <row r="6694" spans="1:26" x14ac:dyDescent="0.2">
      <c r="A6694" t="s">
        <v>30</v>
      </c>
      <c r="B6694" t="s">
        <v>215</v>
      </c>
      <c r="C6694" t="s">
        <v>435</v>
      </c>
      <c r="D6694">
        <v>2022</v>
      </c>
      <c r="E6694">
        <v>2</v>
      </c>
      <c r="F6694" s="8">
        <v>19</v>
      </c>
      <c r="G6694" t="s">
        <v>455</v>
      </c>
      <c r="H6694" t="s">
        <v>151</v>
      </c>
      <c r="I6694">
        <f>VLOOKUP(B6694,Information_sites!D:E,2,FALSE)</f>
        <v>-24.100999999999999</v>
      </c>
      <c r="J6694">
        <f>VLOOKUP(B6694,Information_sites!D:F,3,FALSE)</f>
        <v>-45.6997</v>
      </c>
      <c r="K6694">
        <v>10</v>
      </c>
      <c r="L6694">
        <f t="shared" si="8"/>
        <v>169</v>
      </c>
      <c r="M6694">
        <v>40</v>
      </c>
      <c r="N6694">
        <v>4.4000000000000004</v>
      </c>
      <c r="O6694">
        <v>13</v>
      </c>
      <c r="P6694" s="5">
        <v>0.60416666666666696</v>
      </c>
      <c r="Q6694" s="5">
        <v>0.60972222222222205</v>
      </c>
      <c r="R6694">
        <v>26</v>
      </c>
      <c r="S6694" t="s">
        <v>205</v>
      </c>
      <c r="T6694">
        <v>1</v>
      </c>
      <c r="U6694">
        <v>4</v>
      </c>
      <c r="X6694" t="str">
        <f>VLOOKUP($S6694,Taxonomic!A:D,2,FALSE)</f>
        <v>labrisomidae</v>
      </c>
      <c r="Y6694" t="str">
        <f>VLOOKUP(S6694,Taxonomic!A:D,3,FALSE)</f>
        <v>malacoctenus</v>
      </c>
      <c r="Z6694" t="str">
        <f>VLOOKUP(S6694,Taxonomic!A:D,4,FALSE)</f>
        <v>zaluari</v>
      </c>
    </row>
    <row r="6695" spans="1:26" x14ac:dyDescent="0.2">
      <c r="A6695" t="s">
        <v>30</v>
      </c>
      <c r="B6695" t="s">
        <v>215</v>
      </c>
      <c r="C6695" t="s">
        <v>435</v>
      </c>
      <c r="D6695">
        <v>2022</v>
      </c>
      <c r="E6695">
        <v>2</v>
      </c>
      <c r="F6695" s="8">
        <v>19</v>
      </c>
      <c r="G6695" t="s">
        <v>455</v>
      </c>
      <c r="H6695" t="s">
        <v>151</v>
      </c>
      <c r="I6695">
        <f>VLOOKUP(B6695,Information_sites!D:E,2,FALSE)</f>
        <v>-24.100999999999999</v>
      </c>
      <c r="J6695">
        <f>VLOOKUP(B6695,Information_sites!D:F,3,FALSE)</f>
        <v>-45.6997</v>
      </c>
      <c r="K6695">
        <v>10</v>
      </c>
      <c r="L6695">
        <f t="shared" si="8"/>
        <v>169</v>
      </c>
      <c r="M6695">
        <v>40</v>
      </c>
      <c r="N6695">
        <v>4.4000000000000004</v>
      </c>
      <c r="O6695">
        <v>13</v>
      </c>
      <c r="P6695" s="5">
        <v>0.60416666666666696</v>
      </c>
      <c r="Q6695" s="5">
        <v>0.60972222222222205</v>
      </c>
      <c r="R6695">
        <v>26</v>
      </c>
      <c r="S6695" t="s">
        <v>205</v>
      </c>
      <c r="T6695">
        <v>1</v>
      </c>
      <c r="U6695">
        <v>5</v>
      </c>
      <c r="X6695" t="str">
        <f>VLOOKUP($S6695,Taxonomic!A:D,2,FALSE)</f>
        <v>labrisomidae</v>
      </c>
      <c r="Y6695" t="str">
        <f>VLOOKUP(S6695,Taxonomic!A:D,3,FALSE)</f>
        <v>malacoctenus</v>
      </c>
      <c r="Z6695" t="str">
        <f>VLOOKUP(S6695,Taxonomic!A:D,4,FALSE)</f>
        <v>zaluari</v>
      </c>
    </row>
    <row r="6696" spans="1:26" x14ac:dyDescent="0.2">
      <c r="A6696" t="s">
        <v>30</v>
      </c>
      <c r="B6696" t="s">
        <v>215</v>
      </c>
      <c r="C6696" t="s">
        <v>435</v>
      </c>
      <c r="D6696">
        <v>2022</v>
      </c>
      <c r="E6696">
        <v>2</v>
      </c>
      <c r="F6696" s="8">
        <v>19</v>
      </c>
      <c r="G6696" t="s">
        <v>455</v>
      </c>
      <c r="H6696" t="s">
        <v>151</v>
      </c>
      <c r="I6696">
        <f>VLOOKUP(B6696,Information_sites!D:E,2,FALSE)</f>
        <v>-24.100999999999999</v>
      </c>
      <c r="J6696">
        <f>VLOOKUP(B6696,Information_sites!D:F,3,FALSE)</f>
        <v>-45.6997</v>
      </c>
      <c r="K6696">
        <v>10</v>
      </c>
      <c r="L6696">
        <f t="shared" si="8"/>
        <v>169</v>
      </c>
      <c r="M6696">
        <v>40</v>
      </c>
      <c r="N6696">
        <v>4.4000000000000004</v>
      </c>
      <c r="O6696">
        <v>13</v>
      </c>
      <c r="P6696" s="5">
        <v>0.60416666666666696</v>
      </c>
      <c r="Q6696" s="5">
        <v>0.60972222222222205</v>
      </c>
      <c r="R6696">
        <v>26</v>
      </c>
      <c r="S6696" t="s">
        <v>68</v>
      </c>
      <c r="T6696">
        <v>1</v>
      </c>
      <c r="U6696">
        <v>6</v>
      </c>
      <c r="X6696" t="str">
        <f>VLOOKUP($S6696,Taxonomic!A:D,2,FALSE)</f>
        <v>blenniidae</v>
      </c>
      <c r="Y6696" t="str">
        <f>VLOOKUP(S6696,Taxonomic!A:D,3,FALSE)</f>
        <v>hypleurochilus</v>
      </c>
      <c r="Z6696" t="str">
        <f>VLOOKUP(S6696,Taxonomic!A:D,4,FALSE)</f>
        <v>fissicornis</v>
      </c>
    </row>
    <row r="6697" spans="1:26" x14ac:dyDescent="0.2">
      <c r="A6697" t="s">
        <v>30</v>
      </c>
      <c r="B6697" t="s">
        <v>59</v>
      </c>
      <c r="C6697" t="s">
        <v>435</v>
      </c>
      <c r="D6697">
        <v>2022</v>
      </c>
      <c r="E6697">
        <v>2</v>
      </c>
      <c r="F6697" s="8">
        <v>19</v>
      </c>
      <c r="G6697" t="s">
        <v>455</v>
      </c>
      <c r="H6697" t="s">
        <v>151</v>
      </c>
      <c r="I6697">
        <f>VLOOKUP(B6697,Information_sites!D:E,2,FALSE)</f>
        <v>-24.097747999999999</v>
      </c>
      <c r="J6697">
        <f>VLOOKUP(B6697,Information_sites!D:F,3,FALSE)</f>
        <v>-45.688487000000002</v>
      </c>
      <c r="K6697">
        <v>1</v>
      </c>
      <c r="L6697">
        <f>169+K6697</f>
        <v>170</v>
      </c>
      <c r="M6697">
        <v>40</v>
      </c>
      <c r="N6697">
        <v>7.2</v>
      </c>
      <c r="O6697">
        <v>10</v>
      </c>
      <c r="P6697" s="5">
        <v>0.67083333333333295</v>
      </c>
      <c r="Q6697" s="5">
        <v>0.67569444444444404</v>
      </c>
      <c r="R6697">
        <v>25</v>
      </c>
      <c r="S6697" t="s">
        <v>39</v>
      </c>
      <c r="T6697">
        <v>25</v>
      </c>
      <c r="U6697">
        <v>12</v>
      </c>
      <c r="X6697" t="str">
        <f>VLOOKUP($S6697,Taxonomic!A:D,2,FALSE)</f>
        <v>haemulidae</v>
      </c>
      <c r="Y6697" t="str">
        <f>VLOOKUP(S6697,Taxonomic!A:D,3,FALSE)</f>
        <v>haemulon</v>
      </c>
      <c r="Z6697" t="str">
        <f>VLOOKUP(S6697,Taxonomic!A:D,4,FALSE)</f>
        <v>aurolineatum</v>
      </c>
    </row>
    <row r="6698" spans="1:26" x14ac:dyDescent="0.2">
      <c r="A6698" t="s">
        <v>30</v>
      </c>
      <c r="B6698" t="s">
        <v>59</v>
      </c>
      <c r="C6698" t="s">
        <v>435</v>
      </c>
      <c r="D6698">
        <v>2022</v>
      </c>
      <c r="E6698">
        <v>2</v>
      </c>
      <c r="F6698" s="8">
        <v>19</v>
      </c>
      <c r="G6698" t="s">
        <v>455</v>
      </c>
      <c r="H6698" t="s">
        <v>151</v>
      </c>
      <c r="I6698">
        <f>VLOOKUP(B6698,Information_sites!D:E,2,FALSE)</f>
        <v>-24.097747999999999</v>
      </c>
      <c r="J6698">
        <f>VLOOKUP(B6698,Information_sites!D:F,3,FALSE)</f>
        <v>-45.688487000000002</v>
      </c>
      <c r="K6698">
        <v>1</v>
      </c>
      <c r="L6698">
        <f t="shared" ref="L6698:L6761" si="9">169+K6698</f>
        <v>170</v>
      </c>
      <c r="M6698">
        <v>40</v>
      </c>
      <c r="N6698">
        <v>7.2</v>
      </c>
      <c r="O6698">
        <v>10</v>
      </c>
      <c r="P6698" s="5">
        <v>0.67083333333333295</v>
      </c>
      <c r="Q6698" s="5">
        <v>0.67569444444444404</v>
      </c>
      <c r="R6698">
        <v>25</v>
      </c>
      <c r="S6698" t="s">
        <v>39</v>
      </c>
      <c r="T6698">
        <v>35</v>
      </c>
      <c r="U6698">
        <v>20</v>
      </c>
      <c r="X6698" t="str">
        <f>VLOOKUP($S6698,Taxonomic!A:D,2,FALSE)</f>
        <v>haemulidae</v>
      </c>
      <c r="Y6698" t="str">
        <f>VLOOKUP(S6698,Taxonomic!A:D,3,FALSE)</f>
        <v>haemulon</v>
      </c>
      <c r="Z6698" t="str">
        <f>VLOOKUP(S6698,Taxonomic!A:D,4,FALSE)</f>
        <v>aurolineatum</v>
      </c>
    </row>
    <row r="6699" spans="1:26" x14ac:dyDescent="0.2">
      <c r="A6699" t="s">
        <v>30</v>
      </c>
      <c r="B6699" t="s">
        <v>59</v>
      </c>
      <c r="C6699" t="s">
        <v>435</v>
      </c>
      <c r="D6699">
        <v>2022</v>
      </c>
      <c r="E6699">
        <v>2</v>
      </c>
      <c r="F6699" s="8">
        <v>19</v>
      </c>
      <c r="G6699" t="s">
        <v>455</v>
      </c>
      <c r="H6699" t="s">
        <v>151</v>
      </c>
      <c r="I6699">
        <f>VLOOKUP(B6699,Information_sites!D:E,2,FALSE)</f>
        <v>-24.097747999999999</v>
      </c>
      <c r="J6699">
        <f>VLOOKUP(B6699,Information_sites!D:F,3,FALSE)</f>
        <v>-45.688487000000002</v>
      </c>
      <c r="K6699">
        <v>1</v>
      </c>
      <c r="L6699">
        <f t="shared" si="9"/>
        <v>170</v>
      </c>
      <c r="M6699">
        <v>40</v>
      </c>
      <c r="N6699">
        <v>7.2</v>
      </c>
      <c r="O6699">
        <v>10</v>
      </c>
      <c r="P6699" s="5">
        <v>0.67083333333333295</v>
      </c>
      <c r="Q6699" s="5">
        <v>0.67569444444444404</v>
      </c>
      <c r="R6699">
        <v>25</v>
      </c>
      <c r="S6699" t="s">
        <v>39</v>
      </c>
      <c r="T6699">
        <v>7</v>
      </c>
      <c r="U6699">
        <v>25</v>
      </c>
      <c r="X6699" t="str">
        <f>VLOOKUP($S6699,Taxonomic!A:D,2,FALSE)</f>
        <v>haemulidae</v>
      </c>
      <c r="Y6699" t="str">
        <f>VLOOKUP(S6699,Taxonomic!A:D,3,FALSE)</f>
        <v>haemulon</v>
      </c>
      <c r="Z6699" t="str">
        <f>VLOOKUP(S6699,Taxonomic!A:D,4,FALSE)</f>
        <v>aurolineatum</v>
      </c>
    </row>
    <row r="6700" spans="1:26" x14ac:dyDescent="0.2">
      <c r="A6700" t="s">
        <v>30</v>
      </c>
      <c r="B6700" t="s">
        <v>59</v>
      </c>
      <c r="C6700" t="s">
        <v>435</v>
      </c>
      <c r="D6700">
        <v>2022</v>
      </c>
      <c r="E6700">
        <v>2</v>
      </c>
      <c r="F6700" s="8">
        <v>19</v>
      </c>
      <c r="G6700" t="s">
        <v>455</v>
      </c>
      <c r="H6700" t="s">
        <v>151</v>
      </c>
      <c r="I6700">
        <f>VLOOKUP(B6700,Information_sites!D:E,2,FALSE)</f>
        <v>-24.097747999999999</v>
      </c>
      <c r="J6700">
        <f>VLOOKUP(B6700,Information_sites!D:F,3,FALSE)</f>
        <v>-45.688487000000002</v>
      </c>
      <c r="K6700">
        <v>1</v>
      </c>
      <c r="L6700">
        <f t="shared" si="9"/>
        <v>170</v>
      </c>
      <c r="M6700">
        <v>40</v>
      </c>
      <c r="N6700">
        <v>7.2</v>
      </c>
      <c r="O6700">
        <v>10</v>
      </c>
      <c r="P6700" s="5">
        <v>0.67083333333333295</v>
      </c>
      <c r="Q6700" s="5">
        <v>0.67569444444444404</v>
      </c>
      <c r="R6700">
        <v>25</v>
      </c>
      <c r="S6700" t="s">
        <v>93</v>
      </c>
      <c r="T6700">
        <v>2</v>
      </c>
      <c r="U6700">
        <v>30</v>
      </c>
      <c r="X6700" t="str">
        <f>VLOOKUP($S6700,Taxonomic!A:D,2,FALSE)</f>
        <v>sparidae</v>
      </c>
      <c r="Y6700" t="str">
        <f>VLOOKUP(S6700,Taxonomic!A:D,3,FALSE)</f>
        <v>calamus</v>
      </c>
      <c r="Z6700" t="str">
        <f>VLOOKUP(S6700,Taxonomic!A:D,4,FALSE)</f>
        <v>penna</v>
      </c>
    </row>
    <row r="6701" spans="1:26" x14ac:dyDescent="0.2">
      <c r="A6701" t="s">
        <v>30</v>
      </c>
      <c r="B6701" t="s">
        <v>59</v>
      </c>
      <c r="C6701" t="s">
        <v>435</v>
      </c>
      <c r="D6701">
        <v>2022</v>
      </c>
      <c r="E6701">
        <v>2</v>
      </c>
      <c r="F6701" s="8">
        <v>19</v>
      </c>
      <c r="G6701" t="s">
        <v>455</v>
      </c>
      <c r="H6701" t="s">
        <v>151</v>
      </c>
      <c r="I6701">
        <f>VLOOKUP(B6701,Information_sites!D:E,2,FALSE)</f>
        <v>-24.097747999999999</v>
      </c>
      <c r="J6701">
        <f>VLOOKUP(B6701,Information_sites!D:F,3,FALSE)</f>
        <v>-45.688487000000002</v>
      </c>
      <c r="K6701">
        <v>1</v>
      </c>
      <c r="L6701">
        <f t="shared" si="9"/>
        <v>170</v>
      </c>
      <c r="M6701">
        <v>40</v>
      </c>
      <c r="N6701">
        <v>7.2</v>
      </c>
      <c r="O6701">
        <v>10</v>
      </c>
      <c r="P6701" s="5">
        <v>0.67083333333333295</v>
      </c>
      <c r="Q6701" s="5">
        <v>0.67569444444444404</v>
      </c>
      <c r="R6701">
        <v>25</v>
      </c>
      <c r="S6701" t="s">
        <v>51</v>
      </c>
      <c r="T6701">
        <v>1</v>
      </c>
      <c r="U6701">
        <v>33</v>
      </c>
      <c r="X6701" t="str">
        <f>VLOOKUP($S6701,Taxonomic!A:D,2,FALSE)</f>
        <v>sparidae</v>
      </c>
      <c r="Y6701" t="str">
        <f>VLOOKUP(S6701,Taxonomic!A:D,3,FALSE)</f>
        <v>diplodus</v>
      </c>
      <c r="Z6701" t="str">
        <f>VLOOKUP(S6701,Taxonomic!A:D,4,FALSE)</f>
        <v>argenteus</v>
      </c>
    </row>
    <row r="6702" spans="1:26" x14ac:dyDescent="0.2">
      <c r="A6702" t="s">
        <v>30</v>
      </c>
      <c r="B6702" t="s">
        <v>59</v>
      </c>
      <c r="C6702" t="s">
        <v>435</v>
      </c>
      <c r="D6702">
        <v>2022</v>
      </c>
      <c r="E6702">
        <v>2</v>
      </c>
      <c r="F6702" s="8">
        <v>19</v>
      </c>
      <c r="G6702" t="s">
        <v>455</v>
      </c>
      <c r="H6702" t="s">
        <v>151</v>
      </c>
      <c r="I6702">
        <f>VLOOKUP(B6702,Information_sites!D:E,2,FALSE)</f>
        <v>-24.097747999999999</v>
      </c>
      <c r="J6702">
        <f>VLOOKUP(B6702,Information_sites!D:F,3,FALSE)</f>
        <v>-45.688487000000002</v>
      </c>
      <c r="K6702">
        <v>1</v>
      </c>
      <c r="L6702">
        <f t="shared" si="9"/>
        <v>170</v>
      </c>
      <c r="M6702">
        <v>40</v>
      </c>
      <c r="N6702">
        <v>7.2</v>
      </c>
      <c r="O6702">
        <v>10</v>
      </c>
      <c r="P6702" s="5">
        <v>0.67083333333333295</v>
      </c>
      <c r="Q6702" s="5">
        <v>0.67569444444444404</v>
      </c>
      <c r="R6702">
        <v>25</v>
      </c>
      <c r="S6702" t="s">
        <v>40</v>
      </c>
      <c r="T6702">
        <v>1</v>
      </c>
      <c r="U6702">
        <v>8</v>
      </c>
      <c r="X6702" t="str">
        <f>VLOOKUP($S6702,Taxonomic!A:D,2,FALSE)</f>
        <v>labridae</v>
      </c>
      <c r="Y6702" t="str">
        <f>VLOOKUP(S6702,Taxonomic!A:D,3,FALSE)</f>
        <v>halichoeres</v>
      </c>
      <c r="Z6702" t="str">
        <f>VLOOKUP(S6702,Taxonomic!A:D,4,FALSE)</f>
        <v>poeyi</v>
      </c>
    </row>
    <row r="6703" spans="1:26" x14ac:dyDescent="0.2">
      <c r="A6703" t="s">
        <v>30</v>
      </c>
      <c r="B6703" t="s">
        <v>59</v>
      </c>
      <c r="C6703" t="s">
        <v>435</v>
      </c>
      <c r="D6703">
        <v>2022</v>
      </c>
      <c r="E6703">
        <v>2</v>
      </c>
      <c r="F6703" s="8">
        <v>19</v>
      </c>
      <c r="G6703" t="s">
        <v>455</v>
      </c>
      <c r="H6703" t="s">
        <v>151</v>
      </c>
      <c r="I6703">
        <f>VLOOKUP(B6703,Information_sites!D:E,2,FALSE)</f>
        <v>-24.097747999999999</v>
      </c>
      <c r="J6703">
        <f>VLOOKUP(B6703,Information_sites!D:F,3,FALSE)</f>
        <v>-45.688487000000002</v>
      </c>
      <c r="K6703">
        <v>1</v>
      </c>
      <c r="L6703">
        <f t="shared" si="9"/>
        <v>170</v>
      </c>
      <c r="M6703">
        <v>40</v>
      </c>
      <c r="N6703">
        <v>7.2</v>
      </c>
      <c r="O6703">
        <v>10</v>
      </c>
      <c r="P6703" s="5">
        <v>0.67083333333333295</v>
      </c>
      <c r="Q6703" s="5">
        <v>0.67569444444444404</v>
      </c>
      <c r="R6703">
        <v>25</v>
      </c>
      <c r="S6703" t="s">
        <v>40</v>
      </c>
      <c r="T6703">
        <v>1</v>
      </c>
      <c r="U6703">
        <v>16</v>
      </c>
      <c r="X6703" t="str">
        <f>VLOOKUP($S6703,Taxonomic!A:D,2,FALSE)</f>
        <v>labridae</v>
      </c>
      <c r="Y6703" t="str">
        <f>VLOOKUP(S6703,Taxonomic!A:D,3,FALSE)</f>
        <v>halichoeres</v>
      </c>
      <c r="Z6703" t="str">
        <f>VLOOKUP(S6703,Taxonomic!A:D,4,FALSE)</f>
        <v>poeyi</v>
      </c>
    </row>
    <row r="6704" spans="1:26" x14ac:dyDescent="0.2">
      <c r="A6704" t="s">
        <v>30</v>
      </c>
      <c r="B6704" t="s">
        <v>59</v>
      </c>
      <c r="C6704" t="s">
        <v>435</v>
      </c>
      <c r="D6704">
        <v>2022</v>
      </c>
      <c r="E6704">
        <v>2</v>
      </c>
      <c r="F6704" s="8">
        <v>19</v>
      </c>
      <c r="G6704" t="s">
        <v>455</v>
      </c>
      <c r="H6704" t="s">
        <v>151</v>
      </c>
      <c r="I6704">
        <f>VLOOKUP(B6704,Information_sites!D:E,2,FALSE)</f>
        <v>-24.097747999999999</v>
      </c>
      <c r="J6704">
        <f>VLOOKUP(B6704,Information_sites!D:F,3,FALSE)</f>
        <v>-45.688487000000002</v>
      </c>
      <c r="K6704">
        <v>1</v>
      </c>
      <c r="L6704">
        <f t="shared" si="9"/>
        <v>170</v>
      </c>
      <c r="M6704">
        <v>40</v>
      </c>
      <c r="N6704">
        <v>7.2</v>
      </c>
      <c r="O6704">
        <v>10</v>
      </c>
      <c r="P6704" s="5">
        <v>0.67083333333333295</v>
      </c>
      <c r="Q6704" s="5">
        <v>0.67569444444444404</v>
      </c>
      <c r="R6704">
        <v>25</v>
      </c>
      <c r="S6704" t="s">
        <v>44</v>
      </c>
      <c r="T6704">
        <v>1</v>
      </c>
      <c r="U6704">
        <v>25</v>
      </c>
      <c r="X6704" t="str">
        <f>VLOOKUP($S6704,Taxonomic!A:D,2,FALSE)</f>
        <v>pomacanthidae</v>
      </c>
      <c r="Y6704" t="str">
        <f>VLOOKUP(S6704,Taxonomic!A:D,3,FALSE)</f>
        <v>pomacanthus</v>
      </c>
      <c r="Z6704" t="str">
        <f>VLOOKUP(S6704,Taxonomic!A:D,4,FALSE)</f>
        <v>paru</v>
      </c>
    </row>
    <row r="6705" spans="1:26" x14ac:dyDescent="0.2">
      <c r="A6705" t="s">
        <v>30</v>
      </c>
      <c r="B6705" t="s">
        <v>59</v>
      </c>
      <c r="C6705" t="s">
        <v>435</v>
      </c>
      <c r="D6705">
        <v>2022</v>
      </c>
      <c r="E6705">
        <v>2</v>
      </c>
      <c r="F6705" s="8">
        <v>19</v>
      </c>
      <c r="G6705" t="s">
        <v>455</v>
      </c>
      <c r="H6705" t="s">
        <v>151</v>
      </c>
      <c r="I6705">
        <f>VLOOKUP(B6705,Information_sites!D:E,2,FALSE)</f>
        <v>-24.097747999999999</v>
      </c>
      <c r="J6705">
        <f>VLOOKUP(B6705,Information_sites!D:F,3,FALSE)</f>
        <v>-45.688487000000002</v>
      </c>
      <c r="K6705">
        <v>1</v>
      </c>
      <c r="L6705">
        <f t="shared" si="9"/>
        <v>170</v>
      </c>
      <c r="M6705">
        <v>40</v>
      </c>
      <c r="N6705">
        <v>7.2</v>
      </c>
      <c r="O6705">
        <v>10</v>
      </c>
      <c r="P6705" s="5">
        <v>0.67083333333333295</v>
      </c>
      <c r="Q6705" s="5">
        <v>0.67569444444444404</v>
      </c>
      <c r="R6705">
        <v>25</v>
      </c>
      <c r="S6705" t="s">
        <v>44</v>
      </c>
      <c r="T6705">
        <v>1</v>
      </c>
      <c r="U6705">
        <v>33</v>
      </c>
      <c r="X6705" t="str">
        <f>VLOOKUP($S6705,Taxonomic!A:D,2,FALSE)</f>
        <v>pomacanthidae</v>
      </c>
      <c r="Y6705" t="str">
        <f>VLOOKUP(S6705,Taxonomic!A:D,3,FALSE)</f>
        <v>pomacanthus</v>
      </c>
      <c r="Z6705" t="str">
        <f>VLOOKUP(S6705,Taxonomic!A:D,4,FALSE)</f>
        <v>paru</v>
      </c>
    </row>
    <row r="6706" spans="1:26" x14ac:dyDescent="0.2">
      <c r="A6706" t="s">
        <v>30</v>
      </c>
      <c r="B6706" t="s">
        <v>59</v>
      </c>
      <c r="C6706" t="s">
        <v>435</v>
      </c>
      <c r="D6706">
        <v>2022</v>
      </c>
      <c r="E6706">
        <v>2</v>
      </c>
      <c r="F6706" s="8">
        <v>19</v>
      </c>
      <c r="G6706" t="s">
        <v>455</v>
      </c>
      <c r="H6706" t="s">
        <v>151</v>
      </c>
      <c r="I6706">
        <f>VLOOKUP(B6706,Information_sites!D:E,2,FALSE)</f>
        <v>-24.097747999999999</v>
      </c>
      <c r="J6706">
        <f>VLOOKUP(B6706,Information_sites!D:F,3,FALSE)</f>
        <v>-45.688487000000002</v>
      </c>
      <c r="K6706">
        <v>1</v>
      </c>
      <c r="L6706">
        <f t="shared" si="9"/>
        <v>170</v>
      </c>
      <c r="M6706">
        <v>40</v>
      </c>
      <c r="N6706">
        <v>7.2</v>
      </c>
      <c r="O6706">
        <v>10</v>
      </c>
      <c r="P6706" s="5">
        <v>0.67083333333333295</v>
      </c>
      <c r="Q6706" s="5">
        <v>0.67569444444444404</v>
      </c>
      <c r="R6706">
        <v>25</v>
      </c>
      <c r="S6706" t="s">
        <v>50</v>
      </c>
      <c r="T6706">
        <v>1</v>
      </c>
      <c r="U6706">
        <v>28</v>
      </c>
      <c r="X6706" t="str">
        <f>VLOOKUP($S6706,Taxonomic!A:D,2,FALSE)</f>
        <v>haemulidae</v>
      </c>
      <c r="Y6706" t="str">
        <f>VLOOKUP(S6706,Taxonomic!A:D,3,FALSE)</f>
        <v>anisotremus</v>
      </c>
      <c r="Z6706" t="str">
        <f>VLOOKUP(S6706,Taxonomic!A:D,4,FALSE)</f>
        <v>virginicus</v>
      </c>
    </row>
    <row r="6707" spans="1:26" x14ac:dyDescent="0.2">
      <c r="A6707" t="s">
        <v>30</v>
      </c>
      <c r="B6707" t="s">
        <v>59</v>
      </c>
      <c r="C6707" t="s">
        <v>435</v>
      </c>
      <c r="D6707">
        <v>2022</v>
      </c>
      <c r="E6707">
        <v>2</v>
      </c>
      <c r="F6707" s="8">
        <v>19</v>
      </c>
      <c r="G6707" t="s">
        <v>455</v>
      </c>
      <c r="H6707" t="s">
        <v>151</v>
      </c>
      <c r="I6707">
        <f>VLOOKUP(B6707,Information_sites!D:E,2,FALSE)</f>
        <v>-24.097747999999999</v>
      </c>
      <c r="J6707">
        <f>VLOOKUP(B6707,Information_sites!D:F,3,FALSE)</f>
        <v>-45.688487000000002</v>
      </c>
      <c r="K6707">
        <v>1</v>
      </c>
      <c r="L6707">
        <f t="shared" si="9"/>
        <v>170</v>
      </c>
      <c r="M6707">
        <v>40</v>
      </c>
      <c r="N6707">
        <v>7.2</v>
      </c>
      <c r="O6707">
        <v>10</v>
      </c>
      <c r="P6707" s="5">
        <v>0.67083333333333295</v>
      </c>
      <c r="Q6707" s="5">
        <v>0.67569444444444404</v>
      </c>
      <c r="R6707">
        <v>25</v>
      </c>
      <c r="S6707" t="s">
        <v>41</v>
      </c>
      <c r="T6707">
        <v>1</v>
      </c>
      <c r="U6707">
        <v>30</v>
      </c>
      <c r="X6707" t="str">
        <f>VLOOKUP($S6707,Taxonomic!A:D,2,FALSE)</f>
        <v>holocentridae</v>
      </c>
      <c r="Y6707" t="str">
        <f>VLOOKUP(S6707,Taxonomic!A:D,3,FALSE)</f>
        <v>holocentrus</v>
      </c>
      <c r="Z6707" t="str">
        <f>VLOOKUP(S6707,Taxonomic!A:D,4,FALSE)</f>
        <v>adscensionis</v>
      </c>
    </row>
    <row r="6708" spans="1:26" x14ac:dyDescent="0.2">
      <c r="A6708" t="s">
        <v>30</v>
      </c>
      <c r="B6708" t="s">
        <v>59</v>
      </c>
      <c r="C6708" t="s">
        <v>435</v>
      </c>
      <c r="D6708">
        <v>2022</v>
      </c>
      <c r="E6708">
        <v>2</v>
      </c>
      <c r="F6708" s="8">
        <v>19</v>
      </c>
      <c r="G6708" t="s">
        <v>455</v>
      </c>
      <c r="H6708" t="s">
        <v>151</v>
      </c>
      <c r="I6708">
        <f>VLOOKUP(B6708,Information_sites!D:E,2,FALSE)</f>
        <v>-24.097747999999999</v>
      </c>
      <c r="J6708">
        <f>VLOOKUP(B6708,Information_sites!D:F,3,FALSE)</f>
        <v>-45.688487000000002</v>
      </c>
      <c r="K6708">
        <v>1</v>
      </c>
      <c r="L6708">
        <f t="shared" si="9"/>
        <v>170</v>
      </c>
      <c r="M6708">
        <v>40</v>
      </c>
      <c r="N6708">
        <v>7.2</v>
      </c>
      <c r="O6708">
        <v>10</v>
      </c>
      <c r="P6708" s="5">
        <v>0.67083333333333295</v>
      </c>
      <c r="Q6708" s="5">
        <v>0.67569444444444404</v>
      </c>
      <c r="R6708">
        <v>25</v>
      </c>
      <c r="S6708" t="s">
        <v>33</v>
      </c>
      <c r="T6708">
        <v>3</v>
      </c>
      <c r="U6708">
        <v>15</v>
      </c>
      <c r="X6708" t="str">
        <f>VLOOKUP($S6708,Taxonomic!A:D,2,FALSE)</f>
        <v>pomacentridae</v>
      </c>
      <c r="Y6708" t="str">
        <f>VLOOKUP(S6708,Taxonomic!A:D,3,FALSE)</f>
        <v>abudefduf</v>
      </c>
      <c r="Z6708" t="str">
        <f>VLOOKUP(S6708,Taxonomic!A:D,4,FALSE)</f>
        <v>saxatilis</v>
      </c>
    </row>
    <row r="6709" spans="1:26" x14ac:dyDescent="0.2">
      <c r="A6709" t="s">
        <v>30</v>
      </c>
      <c r="B6709" t="s">
        <v>59</v>
      </c>
      <c r="C6709" t="s">
        <v>435</v>
      </c>
      <c r="D6709">
        <v>2022</v>
      </c>
      <c r="E6709">
        <v>2</v>
      </c>
      <c r="F6709" s="8">
        <v>19</v>
      </c>
      <c r="G6709" t="s">
        <v>455</v>
      </c>
      <c r="H6709" t="s">
        <v>151</v>
      </c>
      <c r="I6709">
        <f>VLOOKUP(B6709,Information_sites!D:E,2,FALSE)</f>
        <v>-24.097747999999999</v>
      </c>
      <c r="J6709">
        <f>VLOOKUP(B6709,Information_sites!D:F,3,FALSE)</f>
        <v>-45.688487000000002</v>
      </c>
      <c r="K6709">
        <v>1</v>
      </c>
      <c r="L6709">
        <f t="shared" si="9"/>
        <v>170</v>
      </c>
      <c r="M6709">
        <v>40</v>
      </c>
      <c r="N6709">
        <v>7.2</v>
      </c>
      <c r="O6709">
        <v>10</v>
      </c>
      <c r="P6709" s="5">
        <v>0.67083333333333295</v>
      </c>
      <c r="Q6709" s="5">
        <v>0.67569444444444404</v>
      </c>
      <c r="R6709">
        <v>25</v>
      </c>
      <c r="S6709" t="s">
        <v>88</v>
      </c>
      <c r="T6709">
        <v>1</v>
      </c>
      <c r="U6709">
        <v>7</v>
      </c>
      <c r="X6709" t="str">
        <f>VLOOKUP($S6709,Taxonomic!A:D,2,FALSE)</f>
        <v>pomacentridae</v>
      </c>
      <c r="Y6709" t="str">
        <f>VLOOKUP(S6709,Taxonomic!A:D,3,FALSE)</f>
        <v>stegastes</v>
      </c>
      <c r="Z6709" t="str">
        <f>VLOOKUP(S6709,Taxonomic!A:D,4,FALSE)</f>
        <v>pictus</v>
      </c>
    </row>
    <row r="6710" spans="1:26" x14ac:dyDescent="0.2">
      <c r="A6710" t="s">
        <v>30</v>
      </c>
      <c r="B6710" t="s">
        <v>59</v>
      </c>
      <c r="C6710" t="s">
        <v>435</v>
      </c>
      <c r="D6710">
        <v>2022</v>
      </c>
      <c r="E6710">
        <v>2</v>
      </c>
      <c r="F6710" s="8">
        <v>19</v>
      </c>
      <c r="G6710" t="s">
        <v>455</v>
      </c>
      <c r="H6710" t="s">
        <v>151</v>
      </c>
      <c r="I6710">
        <f>VLOOKUP(B6710,Information_sites!D:E,2,FALSE)</f>
        <v>-24.097747999999999</v>
      </c>
      <c r="J6710">
        <f>VLOOKUP(B6710,Information_sites!D:F,3,FALSE)</f>
        <v>-45.688487000000002</v>
      </c>
      <c r="K6710">
        <v>1</v>
      </c>
      <c r="L6710">
        <f t="shared" si="9"/>
        <v>170</v>
      </c>
      <c r="M6710">
        <v>40</v>
      </c>
      <c r="N6710">
        <v>7.2</v>
      </c>
      <c r="O6710">
        <v>10</v>
      </c>
      <c r="P6710" s="5">
        <v>0.67083333333333295</v>
      </c>
      <c r="Q6710" s="5">
        <v>0.67569444444444404</v>
      </c>
      <c r="R6710">
        <v>25</v>
      </c>
      <c r="S6710" t="s">
        <v>88</v>
      </c>
      <c r="T6710">
        <v>2</v>
      </c>
      <c r="U6710">
        <v>8</v>
      </c>
      <c r="X6710" t="str">
        <f>VLOOKUP($S6710,Taxonomic!A:D,2,FALSE)</f>
        <v>pomacentridae</v>
      </c>
      <c r="Y6710" t="str">
        <f>VLOOKUP(S6710,Taxonomic!A:D,3,FALSE)</f>
        <v>stegastes</v>
      </c>
      <c r="Z6710" t="str">
        <f>VLOOKUP(S6710,Taxonomic!A:D,4,FALSE)</f>
        <v>pictus</v>
      </c>
    </row>
    <row r="6711" spans="1:26" x14ac:dyDescent="0.2">
      <c r="A6711" t="s">
        <v>30</v>
      </c>
      <c r="B6711" t="s">
        <v>59</v>
      </c>
      <c r="C6711" t="s">
        <v>435</v>
      </c>
      <c r="D6711">
        <v>2022</v>
      </c>
      <c r="E6711">
        <v>2</v>
      </c>
      <c r="F6711" s="8">
        <v>19</v>
      </c>
      <c r="G6711" t="s">
        <v>455</v>
      </c>
      <c r="H6711" t="s">
        <v>151</v>
      </c>
      <c r="I6711">
        <f>VLOOKUP(B6711,Information_sites!D:E,2,FALSE)</f>
        <v>-24.097747999999999</v>
      </c>
      <c r="J6711">
        <f>VLOOKUP(B6711,Information_sites!D:F,3,FALSE)</f>
        <v>-45.688487000000002</v>
      </c>
      <c r="K6711">
        <v>1</v>
      </c>
      <c r="L6711">
        <f t="shared" si="9"/>
        <v>170</v>
      </c>
      <c r="M6711">
        <v>40</v>
      </c>
      <c r="N6711">
        <v>7.2</v>
      </c>
      <c r="O6711">
        <v>10</v>
      </c>
      <c r="P6711" s="5">
        <v>0.67083333333333295</v>
      </c>
      <c r="Q6711" s="5">
        <v>0.67569444444444404</v>
      </c>
      <c r="R6711">
        <v>25</v>
      </c>
      <c r="S6711" t="s">
        <v>437</v>
      </c>
      <c r="T6711">
        <v>1</v>
      </c>
      <c r="U6711">
        <v>18</v>
      </c>
      <c r="X6711" t="str">
        <f>VLOOKUP($S6711,Taxonomic!A:D,2,FALSE)</f>
        <v>haemulidae</v>
      </c>
      <c r="Y6711" t="str">
        <f>VLOOKUP(S6711,Taxonomic!A:D,3,FALSE)</f>
        <v>haemulon</v>
      </c>
      <c r="Z6711" t="str">
        <f>VLOOKUP(S6711,Taxonomic!A:D,4,FALSE)</f>
        <v>atlanticus</v>
      </c>
    </row>
    <row r="6712" spans="1:26" x14ac:dyDescent="0.2">
      <c r="A6712" t="s">
        <v>30</v>
      </c>
      <c r="B6712" t="s">
        <v>59</v>
      </c>
      <c r="C6712" t="s">
        <v>435</v>
      </c>
      <c r="D6712">
        <v>2022</v>
      </c>
      <c r="E6712">
        <v>2</v>
      </c>
      <c r="F6712" s="8">
        <v>19</v>
      </c>
      <c r="G6712" t="s">
        <v>455</v>
      </c>
      <c r="H6712" t="s">
        <v>151</v>
      </c>
      <c r="I6712">
        <f>VLOOKUP(B6712,Information_sites!D:E,2,FALSE)</f>
        <v>-24.097747999999999</v>
      </c>
      <c r="J6712">
        <f>VLOOKUP(B6712,Information_sites!D:F,3,FALSE)</f>
        <v>-45.688487000000002</v>
      </c>
      <c r="K6712">
        <v>1</v>
      </c>
      <c r="L6712">
        <f t="shared" si="9"/>
        <v>170</v>
      </c>
      <c r="M6712">
        <v>40</v>
      </c>
      <c r="N6712">
        <v>7.2</v>
      </c>
      <c r="O6712">
        <v>10</v>
      </c>
      <c r="P6712" s="5">
        <v>0.67083333333333295</v>
      </c>
      <c r="Q6712" s="5">
        <v>0.67569444444444404</v>
      </c>
      <c r="R6712">
        <v>25</v>
      </c>
      <c r="S6712" t="s">
        <v>437</v>
      </c>
      <c r="T6712">
        <v>1</v>
      </c>
      <c r="U6712">
        <v>22</v>
      </c>
      <c r="X6712" t="str">
        <f>VLOOKUP($S6712,Taxonomic!A:D,2,FALSE)</f>
        <v>haemulidae</v>
      </c>
      <c r="Y6712" t="str">
        <f>VLOOKUP(S6712,Taxonomic!A:D,3,FALSE)</f>
        <v>haemulon</v>
      </c>
      <c r="Z6712" t="str">
        <f>VLOOKUP(S6712,Taxonomic!A:D,4,FALSE)</f>
        <v>atlanticus</v>
      </c>
    </row>
    <row r="6713" spans="1:26" x14ac:dyDescent="0.2">
      <c r="A6713" t="s">
        <v>30</v>
      </c>
      <c r="B6713" t="s">
        <v>59</v>
      </c>
      <c r="C6713" t="s">
        <v>435</v>
      </c>
      <c r="D6713">
        <v>2022</v>
      </c>
      <c r="E6713">
        <v>2</v>
      </c>
      <c r="F6713" s="8">
        <v>19</v>
      </c>
      <c r="G6713" t="s">
        <v>455</v>
      </c>
      <c r="H6713" t="s">
        <v>151</v>
      </c>
      <c r="I6713">
        <f>VLOOKUP(B6713,Information_sites!D:E,2,FALSE)</f>
        <v>-24.097747999999999</v>
      </c>
      <c r="J6713">
        <f>VLOOKUP(B6713,Information_sites!D:F,3,FALSE)</f>
        <v>-45.688487000000002</v>
      </c>
      <c r="K6713">
        <v>1</v>
      </c>
      <c r="L6713">
        <f t="shared" si="9"/>
        <v>170</v>
      </c>
      <c r="M6713">
        <v>40</v>
      </c>
      <c r="N6713">
        <v>7.2</v>
      </c>
      <c r="O6713">
        <v>10</v>
      </c>
      <c r="P6713" s="5">
        <v>0.67083333333333295</v>
      </c>
      <c r="Q6713" s="5">
        <v>0.67569444444444404</v>
      </c>
      <c r="R6713">
        <v>25</v>
      </c>
      <c r="S6713" t="s">
        <v>54</v>
      </c>
      <c r="T6713">
        <v>1</v>
      </c>
      <c r="U6713">
        <v>5</v>
      </c>
      <c r="X6713" t="str">
        <f>VLOOKUP($S6713,Taxonomic!A:D,2,FALSE)</f>
        <v>blenniidae</v>
      </c>
      <c r="Y6713" t="str">
        <f>VLOOKUP(S6713,Taxonomic!A:D,3,FALSE)</f>
        <v>parablennius</v>
      </c>
      <c r="Z6713" t="str">
        <f>VLOOKUP(S6713,Taxonomic!A:D,4,FALSE)</f>
        <v>marmoreus</v>
      </c>
    </row>
    <row r="6714" spans="1:26" x14ac:dyDescent="0.2">
      <c r="A6714" t="s">
        <v>30</v>
      </c>
      <c r="B6714" t="s">
        <v>59</v>
      </c>
      <c r="C6714" t="s">
        <v>435</v>
      </c>
      <c r="D6714">
        <v>2022</v>
      </c>
      <c r="E6714">
        <v>2</v>
      </c>
      <c r="F6714" s="8">
        <v>19</v>
      </c>
      <c r="G6714" t="s">
        <v>455</v>
      </c>
      <c r="H6714" t="s">
        <v>151</v>
      </c>
      <c r="I6714">
        <f>VLOOKUP(B6714,Information_sites!D:E,2,FALSE)</f>
        <v>-24.097747999999999</v>
      </c>
      <c r="J6714">
        <f>VLOOKUP(B6714,Information_sites!D:F,3,FALSE)</f>
        <v>-45.688487000000002</v>
      </c>
      <c r="K6714">
        <v>1</v>
      </c>
      <c r="L6714">
        <f t="shared" si="9"/>
        <v>170</v>
      </c>
      <c r="M6714">
        <v>40</v>
      </c>
      <c r="N6714">
        <v>7.2</v>
      </c>
      <c r="O6714">
        <v>10</v>
      </c>
      <c r="P6714" s="5">
        <v>0.67083333333333295</v>
      </c>
      <c r="Q6714" s="5">
        <v>0.67569444444444404</v>
      </c>
      <c r="R6714">
        <v>25</v>
      </c>
      <c r="S6714" t="s">
        <v>87</v>
      </c>
      <c r="T6714">
        <v>2</v>
      </c>
      <c r="U6714">
        <v>3</v>
      </c>
      <c r="X6714" t="str">
        <f>VLOOKUP($S6714,Taxonomic!A:D,2,FALSE)</f>
        <v>gobiidae</v>
      </c>
      <c r="Y6714" t="str">
        <f>VLOOKUP(S6714,Taxonomic!A:D,3,FALSE)</f>
        <v>coryphopterus</v>
      </c>
      <c r="Z6714" t="str">
        <f>VLOOKUP(S6714,Taxonomic!A:D,4,FALSE)</f>
        <v>spp</v>
      </c>
    </row>
    <row r="6715" spans="1:26" x14ac:dyDescent="0.2">
      <c r="A6715" t="s">
        <v>30</v>
      </c>
      <c r="B6715" t="s">
        <v>59</v>
      </c>
      <c r="C6715" t="s">
        <v>435</v>
      </c>
      <c r="D6715">
        <v>2022</v>
      </c>
      <c r="E6715">
        <v>2</v>
      </c>
      <c r="F6715" s="8">
        <v>19</v>
      </c>
      <c r="G6715" t="s">
        <v>455</v>
      </c>
      <c r="H6715" t="s">
        <v>151</v>
      </c>
      <c r="I6715">
        <f>VLOOKUP(B6715,Information_sites!D:E,2,FALSE)</f>
        <v>-24.097747999999999</v>
      </c>
      <c r="J6715">
        <f>VLOOKUP(B6715,Information_sites!D:F,3,FALSE)</f>
        <v>-45.688487000000002</v>
      </c>
      <c r="K6715">
        <v>1</v>
      </c>
      <c r="L6715">
        <f t="shared" si="9"/>
        <v>170</v>
      </c>
      <c r="M6715">
        <v>40</v>
      </c>
      <c r="N6715">
        <v>7.2</v>
      </c>
      <c r="O6715">
        <v>10</v>
      </c>
      <c r="P6715" s="5">
        <v>0.67083333333333295</v>
      </c>
      <c r="Q6715" s="5">
        <v>0.67569444444444404</v>
      </c>
      <c r="R6715">
        <v>25</v>
      </c>
      <c r="S6715" t="s">
        <v>87</v>
      </c>
      <c r="T6715">
        <v>8</v>
      </c>
      <c r="U6715">
        <v>5</v>
      </c>
      <c r="X6715" t="str">
        <f>VLOOKUP($S6715,Taxonomic!A:D,2,FALSE)</f>
        <v>gobiidae</v>
      </c>
      <c r="Y6715" t="str">
        <f>VLOOKUP(S6715,Taxonomic!A:D,3,FALSE)</f>
        <v>coryphopterus</v>
      </c>
      <c r="Z6715" t="str">
        <f>VLOOKUP(S6715,Taxonomic!A:D,4,FALSE)</f>
        <v>spp</v>
      </c>
    </row>
    <row r="6716" spans="1:26" x14ac:dyDescent="0.2">
      <c r="A6716" t="s">
        <v>30</v>
      </c>
      <c r="B6716" t="s">
        <v>59</v>
      </c>
      <c r="C6716" t="s">
        <v>435</v>
      </c>
      <c r="D6716">
        <v>2022</v>
      </c>
      <c r="E6716">
        <v>2</v>
      </c>
      <c r="F6716" s="8">
        <v>19</v>
      </c>
      <c r="G6716" t="s">
        <v>455</v>
      </c>
      <c r="H6716" t="s">
        <v>151</v>
      </c>
      <c r="I6716">
        <f>VLOOKUP(B6716,Information_sites!D:E,2,FALSE)</f>
        <v>-24.097747999999999</v>
      </c>
      <c r="J6716">
        <f>VLOOKUP(B6716,Information_sites!D:F,3,FALSE)</f>
        <v>-45.688487000000002</v>
      </c>
      <c r="K6716">
        <v>1</v>
      </c>
      <c r="L6716">
        <f t="shared" si="9"/>
        <v>170</v>
      </c>
      <c r="M6716">
        <v>40</v>
      </c>
      <c r="N6716">
        <v>7.2</v>
      </c>
      <c r="O6716">
        <v>10</v>
      </c>
      <c r="P6716" s="5">
        <v>0.67083333333333295</v>
      </c>
      <c r="Q6716" s="5">
        <v>0.67569444444444404</v>
      </c>
      <c r="R6716">
        <v>25</v>
      </c>
      <c r="S6716" t="s">
        <v>87</v>
      </c>
      <c r="T6716">
        <v>6</v>
      </c>
      <c r="U6716">
        <v>7</v>
      </c>
      <c r="X6716" t="str">
        <f>VLOOKUP($S6716,Taxonomic!A:D,2,FALSE)</f>
        <v>gobiidae</v>
      </c>
      <c r="Y6716" t="str">
        <f>VLOOKUP(S6716,Taxonomic!A:D,3,FALSE)</f>
        <v>coryphopterus</v>
      </c>
      <c r="Z6716" t="str">
        <f>VLOOKUP(S6716,Taxonomic!A:D,4,FALSE)</f>
        <v>spp</v>
      </c>
    </row>
    <row r="6717" spans="1:26" x14ac:dyDescent="0.2">
      <c r="A6717" t="s">
        <v>30</v>
      </c>
      <c r="B6717" t="s">
        <v>59</v>
      </c>
      <c r="C6717" t="s">
        <v>435</v>
      </c>
      <c r="D6717">
        <v>2022</v>
      </c>
      <c r="E6717">
        <v>2</v>
      </c>
      <c r="F6717" s="8">
        <v>19</v>
      </c>
      <c r="G6717" t="s">
        <v>455</v>
      </c>
      <c r="H6717" t="s">
        <v>151</v>
      </c>
      <c r="I6717">
        <f>VLOOKUP(B6717,Information_sites!D:E,2,FALSE)</f>
        <v>-24.097747999999999</v>
      </c>
      <c r="J6717">
        <f>VLOOKUP(B6717,Information_sites!D:F,3,FALSE)</f>
        <v>-45.688487000000002</v>
      </c>
      <c r="K6717">
        <v>2</v>
      </c>
      <c r="L6717">
        <f t="shared" si="9"/>
        <v>171</v>
      </c>
      <c r="M6717">
        <v>40</v>
      </c>
      <c r="N6717">
        <v>5.8</v>
      </c>
      <c r="O6717">
        <v>12</v>
      </c>
      <c r="P6717" s="5">
        <v>0.67638888888888904</v>
      </c>
      <c r="Q6717" s="5">
        <v>0.68125000000000002</v>
      </c>
      <c r="R6717">
        <v>26</v>
      </c>
      <c r="S6717" t="s">
        <v>50</v>
      </c>
      <c r="T6717">
        <v>1</v>
      </c>
      <c r="U6717">
        <v>23</v>
      </c>
      <c r="X6717" t="str">
        <f>VLOOKUP($S6717,Taxonomic!A:D,2,FALSE)</f>
        <v>haemulidae</v>
      </c>
      <c r="Y6717" t="str">
        <f>VLOOKUP(S6717,Taxonomic!A:D,3,FALSE)</f>
        <v>anisotremus</v>
      </c>
      <c r="Z6717" t="str">
        <f>VLOOKUP(S6717,Taxonomic!A:D,4,FALSE)</f>
        <v>virginicus</v>
      </c>
    </row>
    <row r="6718" spans="1:26" x14ac:dyDescent="0.2">
      <c r="A6718" t="s">
        <v>30</v>
      </c>
      <c r="B6718" t="s">
        <v>59</v>
      </c>
      <c r="C6718" t="s">
        <v>435</v>
      </c>
      <c r="D6718">
        <v>2022</v>
      </c>
      <c r="E6718">
        <v>2</v>
      </c>
      <c r="F6718" s="8">
        <v>19</v>
      </c>
      <c r="G6718" t="s">
        <v>455</v>
      </c>
      <c r="H6718" t="s">
        <v>151</v>
      </c>
      <c r="I6718">
        <f>VLOOKUP(B6718,Information_sites!D:E,2,FALSE)</f>
        <v>-24.097747999999999</v>
      </c>
      <c r="J6718">
        <f>VLOOKUP(B6718,Information_sites!D:F,3,FALSE)</f>
        <v>-45.688487000000002</v>
      </c>
      <c r="K6718">
        <v>2</v>
      </c>
      <c r="L6718">
        <f t="shared" si="9"/>
        <v>171</v>
      </c>
      <c r="M6718">
        <v>40</v>
      </c>
      <c r="N6718">
        <v>5.8</v>
      </c>
      <c r="O6718">
        <v>12</v>
      </c>
      <c r="P6718" s="5">
        <v>0.67638888888888904</v>
      </c>
      <c r="Q6718" s="5">
        <v>0.68125000000000002</v>
      </c>
      <c r="R6718">
        <v>26</v>
      </c>
      <c r="S6718" t="s">
        <v>50</v>
      </c>
      <c r="T6718">
        <v>1</v>
      </c>
      <c r="U6718">
        <v>28</v>
      </c>
      <c r="X6718" t="str">
        <f>VLOOKUP($S6718,Taxonomic!A:D,2,FALSE)</f>
        <v>haemulidae</v>
      </c>
      <c r="Y6718" t="str">
        <f>VLOOKUP(S6718,Taxonomic!A:D,3,FALSE)</f>
        <v>anisotremus</v>
      </c>
      <c r="Z6718" t="str">
        <f>VLOOKUP(S6718,Taxonomic!A:D,4,FALSE)</f>
        <v>virginicus</v>
      </c>
    </row>
    <row r="6719" spans="1:26" x14ac:dyDescent="0.2">
      <c r="A6719" t="s">
        <v>30</v>
      </c>
      <c r="B6719" t="s">
        <v>59</v>
      </c>
      <c r="C6719" t="s">
        <v>435</v>
      </c>
      <c r="D6719">
        <v>2022</v>
      </c>
      <c r="E6719">
        <v>2</v>
      </c>
      <c r="F6719" s="8">
        <v>19</v>
      </c>
      <c r="G6719" t="s">
        <v>455</v>
      </c>
      <c r="H6719" t="s">
        <v>151</v>
      </c>
      <c r="I6719">
        <f>VLOOKUP(B6719,Information_sites!D:E,2,FALSE)</f>
        <v>-24.097747999999999</v>
      </c>
      <c r="J6719">
        <f>VLOOKUP(B6719,Information_sites!D:F,3,FALSE)</f>
        <v>-45.688487000000002</v>
      </c>
      <c r="K6719">
        <v>2</v>
      </c>
      <c r="L6719">
        <f t="shared" si="9"/>
        <v>171</v>
      </c>
      <c r="M6719">
        <v>40</v>
      </c>
      <c r="N6719">
        <v>5.8</v>
      </c>
      <c r="O6719">
        <v>12</v>
      </c>
      <c r="P6719" s="5">
        <v>0.67638888888888904</v>
      </c>
      <c r="Q6719" s="5">
        <v>0.68125000000000002</v>
      </c>
      <c r="R6719">
        <v>26</v>
      </c>
      <c r="S6719" t="s">
        <v>44</v>
      </c>
      <c r="T6719">
        <v>1</v>
      </c>
      <c r="U6719">
        <v>18</v>
      </c>
      <c r="X6719" t="str">
        <f>VLOOKUP($S6719,Taxonomic!A:D,2,FALSE)</f>
        <v>pomacanthidae</v>
      </c>
      <c r="Y6719" t="str">
        <f>VLOOKUP(S6719,Taxonomic!A:D,3,FALSE)</f>
        <v>pomacanthus</v>
      </c>
      <c r="Z6719" t="str">
        <f>VLOOKUP(S6719,Taxonomic!A:D,4,FALSE)</f>
        <v>paru</v>
      </c>
    </row>
    <row r="6720" spans="1:26" x14ac:dyDescent="0.2">
      <c r="A6720" t="s">
        <v>30</v>
      </c>
      <c r="B6720" t="s">
        <v>59</v>
      </c>
      <c r="C6720" t="s">
        <v>435</v>
      </c>
      <c r="D6720">
        <v>2022</v>
      </c>
      <c r="E6720">
        <v>2</v>
      </c>
      <c r="F6720" s="8">
        <v>19</v>
      </c>
      <c r="G6720" t="s">
        <v>455</v>
      </c>
      <c r="H6720" t="s">
        <v>151</v>
      </c>
      <c r="I6720">
        <f>VLOOKUP(B6720,Information_sites!D:E,2,FALSE)</f>
        <v>-24.097747999999999</v>
      </c>
      <c r="J6720">
        <f>VLOOKUP(B6720,Information_sites!D:F,3,FALSE)</f>
        <v>-45.688487000000002</v>
      </c>
      <c r="K6720">
        <v>2</v>
      </c>
      <c r="L6720">
        <f t="shared" si="9"/>
        <v>171</v>
      </c>
      <c r="M6720">
        <v>40</v>
      </c>
      <c r="N6720">
        <v>5.8</v>
      </c>
      <c r="O6720">
        <v>12</v>
      </c>
      <c r="P6720" s="5">
        <v>0.67638888888888904</v>
      </c>
      <c r="Q6720" s="5">
        <v>0.68125000000000002</v>
      </c>
      <c r="R6720">
        <v>26</v>
      </c>
      <c r="S6720" t="s">
        <v>44</v>
      </c>
      <c r="T6720">
        <v>1</v>
      </c>
      <c r="U6720">
        <v>30</v>
      </c>
      <c r="X6720" t="str">
        <f>VLOOKUP($S6720,Taxonomic!A:D,2,FALSE)</f>
        <v>pomacanthidae</v>
      </c>
      <c r="Y6720" t="str">
        <f>VLOOKUP(S6720,Taxonomic!A:D,3,FALSE)</f>
        <v>pomacanthus</v>
      </c>
      <c r="Z6720" t="str">
        <f>VLOOKUP(S6720,Taxonomic!A:D,4,FALSE)</f>
        <v>paru</v>
      </c>
    </row>
    <row r="6721" spans="1:26" x14ac:dyDescent="0.2">
      <c r="A6721" t="s">
        <v>30</v>
      </c>
      <c r="B6721" t="s">
        <v>59</v>
      </c>
      <c r="C6721" t="s">
        <v>435</v>
      </c>
      <c r="D6721">
        <v>2022</v>
      </c>
      <c r="E6721">
        <v>2</v>
      </c>
      <c r="F6721" s="8">
        <v>19</v>
      </c>
      <c r="G6721" t="s">
        <v>455</v>
      </c>
      <c r="H6721" t="s">
        <v>151</v>
      </c>
      <c r="I6721">
        <f>VLOOKUP(B6721,Information_sites!D:E,2,FALSE)</f>
        <v>-24.097747999999999</v>
      </c>
      <c r="J6721">
        <f>VLOOKUP(B6721,Information_sites!D:F,3,FALSE)</f>
        <v>-45.688487000000002</v>
      </c>
      <c r="K6721">
        <v>2</v>
      </c>
      <c r="L6721">
        <f t="shared" si="9"/>
        <v>171</v>
      </c>
      <c r="M6721">
        <v>40</v>
      </c>
      <c r="N6721">
        <v>5.8</v>
      </c>
      <c r="O6721">
        <v>12</v>
      </c>
      <c r="P6721" s="5">
        <v>0.67638888888888904</v>
      </c>
      <c r="Q6721" s="5">
        <v>0.68125000000000002</v>
      </c>
      <c r="R6721">
        <v>26</v>
      </c>
      <c r="S6721" t="s">
        <v>44</v>
      </c>
      <c r="T6721">
        <v>1</v>
      </c>
      <c r="U6721">
        <v>37</v>
      </c>
      <c r="X6721" t="str">
        <f>VLOOKUP($S6721,Taxonomic!A:D,2,FALSE)</f>
        <v>pomacanthidae</v>
      </c>
      <c r="Y6721" t="str">
        <f>VLOOKUP(S6721,Taxonomic!A:D,3,FALSE)</f>
        <v>pomacanthus</v>
      </c>
      <c r="Z6721" t="str">
        <f>VLOOKUP(S6721,Taxonomic!A:D,4,FALSE)</f>
        <v>paru</v>
      </c>
    </row>
    <row r="6722" spans="1:26" x14ac:dyDescent="0.2">
      <c r="A6722" t="s">
        <v>30</v>
      </c>
      <c r="B6722" t="s">
        <v>59</v>
      </c>
      <c r="C6722" t="s">
        <v>435</v>
      </c>
      <c r="D6722">
        <v>2022</v>
      </c>
      <c r="E6722">
        <v>2</v>
      </c>
      <c r="F6722" s="8">
        <v>19</v>
      </c>
      <c r="G6722" t="s">
        <v>455</v>
      </c>
      <c r="H6722" t="s">
        <v>151</v>
      </c>
      <c r="I6722">
        <f>VLOOKUP(B6722,Information_sites!D:E,2,FALSE)</f>
        <v>-24.097747999999999</v>
      </c>
      <c r="J6722">
        <f>VLOOKUP(B6722,Information_sites!D:F,3,FALSE)</f>
        <v>-45.688487000000002</v>
      </c>
      <c r="K6722">
        <v>2</v>
      </c>
      <c r="L6722">
        <f t="shared" si="9"/>
        <v>171</v>
      </c>
      <c r="M6722">
        <v>40</v>
      </c>
      <c r="N6722">
        <v>5.8</v>
      </c>
      <c r="O6722">
        <v>12</v>
      </c>
      <c r="P6722" s="5">
        <v>0.67638888888888904</v>
      </c>
      <c r="Q6722" s="5">
        <v>0.68125000000000002</v>
      </c>
      <c r="R6722">
        <v>26</v>
      </c>
      <c r="S6722" t="s">
        <v>40</v>
      </c>
      <c r="T6722">
        <v>1</v>
      </c>
      <c r="U6722">
        <v>13</v>
      </c>
      <c r="X6722" t="str">
        <f>VLOOKUP($S6722,Taxonomic!A:D,2,FALSE)</f>
        <v>labridae</v>
      </c>
      <c r="Y6722" t="str">
        <f>VLOOKUP(S6722,Taxonomic!A:D,3,FALSE)</f>
        <v>halichoeres</v>
      </c>
      <c r="Z6722" t="str">
        <f>VLOOKUP(S6722,Taxonomic!A:D,4,FALSE)</f>
        <v>poeyi</v>
      </c>
    </row>
    <row r="6723" spans="1:26" x14ac:dyDescent="0.2">
      <c r="A6723" t="s">
        <v>30</v>
      </c>
      <c r="B6723" t="s">
        <v>59</v>
      </c>
      <c r="C6723" t="s">
        <v>435</v>
      </c>
      <c r="D6723">
        <v>2022</v>
      </c>
      <c r="E6723">
        <v>2</v>
      </c>
      <c r="F6723" s="8">
        <v>19</v>
      </c>
      <c r="G6723" t="s">
        <v>455</v>
      </c>
      <c r="H6723" t="s">
        <v>151</v>
      </c>
      <c r="I6723">
        <f>VLOOKUP(B6723,Information_sites!D:E,2,FALSE)</f>
        <v>-24.097747999999999</v>
      </c>
      <c r="J6723">
        <f>VLOOKUP(B6723,Information_sites!D:F,3,FALSE)</f>
        <v>-45.688487000000002</v>
      </c>
      <c r="K6723">
        <v>2</v>
      </c>
      <c r="L6723">
        <f t="shared" si="9"/>
        <v>171</v>
      </c>
      <c r="M6723">
        <v>40</v>
      </c>
      <c r="N6723">
        <v>5.8</v>
      </c>
      <c r="O6723">
        <v>12</v>
      </c>
      <c r="P6723" s="5">
        <v>0.67638888888888904</v>
      </c>
      <c r="Q6723" s="5">
        <v>0.68125000000000002</v>
      </c>
      <c r="R6723">
        <v>26</v>
      </c>
      <c r="S6723" t="s">
        <v>39</v>
      </c>
      <c r="T6723">
        <v>65</v>
      </c>
      <c r="U6723">
        <v>7</v>
      </c>
      <c r="X6723" t="str">
        <f>VLOOKUP($S6723,Taxonomic!A:D,2,FALSE)</f>
        <v>haemulidae</v>
      </c>
      <c r="Y6723" t="str">
        <f>VLOOKUP(S6723,Taxonomic!A:D,3,FALSE)</f>
        <v>haemulon</v>
      </c>
      <c r="Z6723" t="str">
        <f>VLOOKUP(S6723,Taxonomic!A:D,4,FALSE)</f>
        <v>aurolineatum</v>
      </c>
    </row>
    <row r="6724" spans="1:26" x14ac:dyDescent="0.2">
      <c r="A6724" t="s">
        <v>30</v>
      </c>
      <c r="B6724" t="s">
        <v>59</v>
      </c>
      <c r="C6724" t="s">
        <v>435</v>
      </c>
      <c r="D6724">
        <v>2022</v>
      </c>
      <c r="E6724">
        <v>2</v>
      </c>
      <c r="F6724" s="8">
        <v>19</v>
      </c>
      <c r="G6724" t="s">
        <v>455</v>
      </c>
      <c r="H6724" t="s">
        <v>151</v>
      </c>
      <c r="I6724">
        <f>VLOOKUP(B6724,Information_sites!D:E,2,FALSE)</f>
        <v>-24.097747999999999</v>
      </c>
      <c r="J6724">
        <f>VLOOKUP(B6724,Information_sites!D:F,3,FALSE)</f>
        <v>-45.688487000000002</v>
      </c>
      <c r="K6724">
        <v>2</v>
      </c>
      <c r="L6724">
        <f t="shared" si="9"/>
        <v>171</v>
      </c>
      <c r="M6724">
        <v>40</v>
      </c>
      <c r="N6724">
        <v>5.8</v>
      </c>
      <c r="O6724">
        <v>12</v>
      </c>
      <c r="P6724" s="5">
        <v>0.67638888888888904</v>
      </c>
      <c r="Q6724" s="5">
        <v>0.68125000000000002</v>
      </c>
      <c r="R6724">
        <v>26</v>
      </c>
      <c r="S6724" t="s">
        <v>39</v>
      </c>
      <c r="T6724">
        <v>30</v>
      </c>
      <c r="U6724">
        <v>10</v>
      </c>
      <c r="X6724" t="str">
        <f>VLOOKUP($S6724,Taxonomic!A:D,2,FALSE)</f>
        <v>haemulidae</v>
      </c>
      <c r="Y6724" t="str">
        <f>VLOOKUP(S6724,Taxonomic!A:D,3,FALSE)</f>
        <v>haemulon</v>
      </c>
      <c r="Z6724" t="str">
        <f>VLOOKUP(S6724,Taxonomic!A:D,4,FALSE)</f>
        <v>aurolineatum</v>
      </c>
    </row>
    <row r="6725" spans="1:26" x14ac:dyDescent="0.2">
      <c r="A6725" t="s">
        <v>30</v>
      </c>
      <c r="B6725" t="s">
        <v>59</v>
      </c>
      <c r="C6725" t="s">
        <v>435</v>
      </c>
      <c r="D6725">
        <v>2022</v>
      </c>
      <c r="E6725">
        <v>2</v>
      </c>
      <c r="F6725" s="8">
        <v>19</v>
      </c>
      <c r="G6725" t="s">
        <v>455</v>
      </c>
      <c r="H6725" t="s">
        <v>151</v>
      </c>
      <c r="I6725">
        <f>VLOOKUP(B6725,Information_sites!D:E,2,FALSE)</f>
        <v>-24.097747999999999</v>
      </c>
      <c r="J6725">
        <f>VLOOKUP(B6725,Information_sites!D:F,3,FALSE)</f>
        <v>-45.688487000000002</v>
      </c>
      <c r="K6725">
        <v>2</v>
      </c>
      <c r="L6725">
        <f t="shared" si="9"/>
        <v>171</v>
      </c>
      <c r="M6725">
        <v>40</v>
      </c>
      <c r="N6725">
        <v>5.8</v>
      </c>
      <c r="O6725">
        <v>12</v>
      </c>
      <c r="P6725" s="5">
        <v>0.67638888888888904</v>
      </c>
      <c r="Q6725" s="5">
        <v>0.68125000000000002</v>
      </c>
      <c r="R6725">
        <v>26</v>
      </c>
      <c r="S6725" t="s">
        <v>39</v>
      </c>
      <c r="T6725">
        <v>7</v>
      </c>
      <c r="U6725">
        <v>20</v>
      </c>
      <c r="X6725" t="str">
        <f>VLOOKUP($S6725,Taxonomic!A:D,2,FALSE)</f>
        <v>haemulidae</v>
      </c>
      <c r="Y6725" t="str">
        <f>VLOOKUP(S6725,Taxonomic!A:D,3,FALSE)</f>
        <v>haemulon</v>
      </c>
      <c r="Z6725" t="str">
        <f>VLOOKUP(S6725,Taxonomic!A:D,4,FALSE)</f>
        <v>aurolineatum</v>
      </c>
    </row>
    <row r="6726" spans="1:26" x14ac:dyDescent="0.2">
      <c r="A6726" t="s">
        <v>30</v>
      </c>
      <c r="B6726" t="s">
        <v>59</v>
      </c>
      <c r="C6726" t="s">
        <v>435</v>
      </c>
      <c r="D6726">
        <v>2022</v>
      </c>
      <c r="E6726">
        <v>2</v>
      </c>
      <c r="F6726" s="8">
        <v>19</v>
      </c>
      <c r="G6726" t="s">
        <v>455</v>
      </c>
      <c r="H6726" t="s">
        <v>151</v>
      </c>
      <c r="I6726">
        <f>VLOOKUP(B6726,Information_sites!D:E,2,FALSE)</f>
        <v>-24.097747999999999</v>
      </c>
      <c r="J6726">
        <f>VLOOKUP(B6726,Information_sites!D:F,3,FALSE)</f>
        <v>-45.688487000000002</v>
      </c>
      <c r="K6726">
        <v>2</v>
      </c>
      <c r="L6726">
        <f t="shared" si="9"/>
        <v>171</v>
      </c>
      <c r="M6726">
        <v>40</v>
      </c>
      <c r="N6726">
        <v>5.8</v>
      </c>
      <c r="O6726">
        <v>12</v>
      </c>
      <c r="P6726" s="5">
        <v>0.67638888888888904</v>
      </c>
      <c r="Q6726" s="5">
        <v>0.68125000000000002</v>
      </c>
      <c r="R6726">
        <v>26</v>
      </c>
      <c r="S6726" t="s">
        <v>39</v>
      </c>
      <c r="T6726">
        <v>4</v>
      </c>
      <c r="U6726">
        <v>25</v>
      </c>
      <c r="X6726" t="str">
        <f>VLOOKUP($S6726,Taxonomic!A:D,2,FALSE)</f>
        <v>haemulidae</v>
      </c>
      <c r="Y6726" t="str">
        <f>VLOOKUP(S6726,Taxonomic!A:D,3,FALSE)</f>
        <v>haemulon</v>
      </c>
      <c r="Z6726" t="str">
        <f>VLOOKUP(S6726,Taxonomic!A:D,4,FALSE)</f>
        <v>aurolineatum</v>
      </c>
    </row>
    <row r="6727" spans="1:26" x14ac:dyDescent="0.2">
      <c r="A6727" t="s">
        <v>30</v>
      </c>
      <c r="B6727" t="s">
        <v>59</v>
      </c>
      <c r="C6727" t="s">
        <v>435</v>
      </c>
      <c r="D6727">
        <v>2022</v>
      </c>
      <c r="E6727">
        <v>2</v>
      </c>
      <c r="F6727" s="8">
        <v>19</v>
      </c>
      <c r="G6727" t="s">
        <v>455</v>
      </c>
      <c r="H6727" t="s">
        <v>151</v>
      </c>
      <c r="I6727">
        <f>VLOOKUP(B6727,Information_sites!D:E,2,FALSE)</f>
        <v>-24.097747999999999</v>
      </c>
      <c r="J6727">
        <f>VLOOKUP(B6727,Information_sites!D:F,3,FALSE)</f>
        <v>-45.688487000000002</v>
      </c>
      <c r="K6727">
        <v>2</v>
      </c>
      <c r="L6727">
        <f t="shared" si="9"/>
        <v>171</v>
      </c>
      <c r="M6727">
        <v>40</v>
      </c>
      <c r="N6727">
        <v>5.8</v>
      </c>
      <c r="O6727">
        <v>12</v>
      </c>
      <c r="P6727" s="5">
        <v>0.67638888888888904</v>
      </c>
      <c r="Q6727" s="5">
        <v>0.68125000000000002</v>
      </c>
      <c r="R6727">
        <v>26</v>
      </c>
      <c r="S6727" t="s">
        <v>33</v>
      </c>
      <c r="T6727">
        <v>7</v>
      </c>
      <c r="U6727">
        <v>10</v>
      </c>
      <c r="X6727" t="str">
        <f>VLOOKUP($S6727,Taxonomic!A:D,2,FALSE)</f>
        <v>pomacentridae</v>
      </c>
      <c r="Y6727" t="str">
        <f>VLOOKUP(S6727,Taxonomic!A:D,3,FALSE)</f>
        <v>abudefduf</v>
      </c>
      <c r="Z6727" t="str">
        <f>VLOOKUP(S6727,Taxonomic!A:D,4,FALSE)</f>
        <v>saxatilis</v>
      </c>
    </row>
    <row r="6728" spans="1:26" x14ac:dyDescent="0.2">
      <c r="A6728" t="s">
        <v>30</v>
      </c>
      <c r="B6728" t="s">
        <v>59</v>
      </c>
      <c r="C6728" t="s">
        <v>435</v>
      </c>
      <c r="D6728">
        <v>2022</v>
      </c>
      <c r="E6728">
        <v>2</v>
      </c>
      <c r="F6728" s="8">
        <v>19</v>
      </c>
      <c r="G6728" t="s">
        <v>455</v>
      </c>
      <c r="H6728" t="s">
        <v>151</v>
      </c>
      <c r="I6728">
        <f>VLOOKUP(B6728,Information_sites!D:E,2,FALSE)</f>
        <v>-24.097747999999999</v>
      </c>
      <c r="J6728">
        <f>VLOOKUP(B6728,Information_sites!D:F,3,FALSE)</f>
        <v>-45.688487000000002</v>
      </c>
      <c r="K6728">
        <v>2</v>
      </c>
      <c r="L6728">
        <f t="shared" si="9"/>
        <v>171</v>
      </c>
      <c r="M6728">
        <v>40</v>
      </c>
      <c r="N6728">
        <v>5.8</v>
      </c>
      <c r="O6728">
        <v>12</v>
      </c>
      <c r="P6728" s="5">
        <v>0.67638888888888904</v>
      </c>
      <c r="Q6728" s="5">
        <v>0.68125000000000002</v>
      </c>
      <c r="R6728">
        <v>26</v>
      </c>
      <c r="S6728" t="s">
        <v>33</v>
      </c>
      <c r="T6728">
        <v>6</v>
      </c>
      <c r="U6728">
        <v>15</v>
      </c>
      <c r="X6728" t="str">
        <f>VLOOKUP($S6728,Taxonomic!A:D,2,FALSE)</f>
        <v>pomacentridae</v>
      </c>
      <c r="Y6728" t="str">
        <f>VLOOKUP(S6728,Taxonomic!A:D,3,FALSE)</f>
        <v>abudefduf</v>
      </c>
      <c r="Z6728" t="str">
        <f>VLOOKUP(S6728,Taxonomic!A:D,4,FALSE)</f>
        <v>saxatilis</v>
      </c>
    </row>
    <row r="6729" spans="1:26" x14ac:dyDescent="0.2">
      <c r="A6729" t="s">
        <v>30</v>
      </c>
      <c r="B6729" t="s">
        <v>59</v>
      </c>
      <c r="C6729" t="s">
        <v>435</v>
      </c>
      <c r="D6729">
        <v>2022</v>
      </c>
      <c r="E6729">
        <v>2</v>
      </c>
      <c r="F6729" s="8">
        <v>19</v>
      </c>
      <c r="G6729" t="s">
        <v>455</v>
      </c>
      <c r="H6729" t="s">
        <v>151</v>
      </c>
      <c r="I6729">
        <f>VLOOKUP(B6729,Information_sites!D:E,2,FALSE)</f>
        <v>-24.097747999999999</v>
      </c>
      <c r="J6729">
        <f>VLOOKUP(B6729,Information_sites!D:F,3,FALSE)</f>
        <v>-45.688487000000002</v>
      </c>
      <c r="K6729">
        <v>2</v>
      </c>
      <c r="L6729">
        <f t="shared" si="9"/>
        <v>171</v>
      </c>
      <c r="M6729">
        <v>40</v>
      </c>
      <c r="N6729">
        <v>5.8</v>
      </c>
      <c r="O6729">
        <v>12</v>
      </c>
      <c r="P6729" s="5">
        <v>0.67638888888888904</v>
      </c>
      <c r="Q6729" s="5">
        <v>0.68125000000000002</v>
      </c>
      <c r="R6729">
        <v>26</v>
      </c>
      <c r="S6729" t="s">
        <v>33</v>
      </c>
      <c r="T6729">
        <v>9</v>
      </c>
      <c r="U6729">
        <v>17</v>
      </c>
      <c r="X6729" t="str">
        <f>VLOOKUP($S6729,Taxonomic!A:D,2,FALSE)</f>
        <v>pomacentridae</v>
      </c>
      <c r="Y6729" t="str">
        <f>VLOOKUP(S6729,Taxonomic!A:D,3,FALSE)</f>
        <v>abudefduf</v>
      </c>
      <c r="Z6729" t="str">
        <f>VLOOKUP(S6729,Taxonomic!A:D,4,FALSE)</f>
        <v>saxatilis</v>
      </c>
    </row>
    <row r="6730" spans="1:26" x14ac:dyDescent="0.2">
      <c r="A6730" t="s">
        <v>30</v>
      </c>
      <c r="B6730" t="s">
        <v>59</v>
      </c>
      <c r="C6730" t="s">
        <v>435</v>
      </c>
      <c r="D6730">
        <v>2022</v>
      </c>
      <c r="E6730">
        <v>2</v>
      </c>
      <c r="F6730" s="8">
        <v>19</v>
      </c>
      <c r="G6730" t="s">
        <v>455</v>
      </c>
      <c r="H6730" t="s">
        <v>151</v>
      </c>
      <c r="I6730">
        <f>VLOOKUP(B6730,Information_sites!D:E,2,FALSE)</f>
        <v>-24.097747999999999</v>
      </c>
      <c r="J6730">
        <f>VLOOKUP(B6730,Information_sites!D:F,3,FALSE)</f>
        <v>-45.688487000000002</v>
      </c>
      <c r="K6730">
        <v>2</v>
      </c>
      <c r="L6730">
        <f t="shared" si="9"/>
        <v>171</v>
      </c>
      <c r="M6730">
        <v>40</v>
      </c>
      <c r="N6730">
        <v>5.8</v>
      </c>
      <c r="O6730">
        <v>12</v>
      </c>
      <c r="P6730" s="5">
        <v>0.67638888888888904</v>
      </c>
      <c r="Q6730" s="5">
        <v>0.68125000000000002</v>
      </c>
      <c r="R6730">
        <v>26</v>
      </c>
      <c r="S6730" t="s">
        <v>41</v>
      </c>
      <c r="T6730">
        <v>1</v>
      </c>
      <c r="U6730">
        <v>27</v>
      </c>
      <c r="X6730" t="str">
        <f>VLOOKUP($S6730,Taxonomic!A:D,2,FALSE)</f>
        <v>holocentridae</v>
      </c>
      <c r="Y6730" t="str">
        <f>VLOOKUP(S6730,Taxonomic!A:D,3,FALSE)</f>
        <v>holocentrus</v>
      </c>
      <c r="Z6730" t="str">
        <f>VLOOKUP(S6730,Taxonomic!A:D,4,FALSE)</f>
        <v>adscensionis</v>
      </c>
    </row>
    <row r="6731" spans="1:26" x14ac:dyDescent="0.2">
      <c r="A6731" t="s">
        <v>30</v>
      </c>
      <c r="B6731" t="s">
        <v>59</v>
      </c>
      <c r="C6731" t="s">
        <v>435</v>
      </c>
      <c r="D6731">
        <v>2022</v>
      </c>
      <c r="E6731">
        <v>2</v>
      </c>
      <c r="F6731" s="8">
        <v>19</v>
      </c>
      <c r="G6731" t="s">
        <v>455</v>
      </c>
      <c r="H6731" t="s">
        <v>151</v>
      </c>
      <c r="I6731">
        <f>VLOOKUP(B6731,Information_sites!D:E,2,FALSE)</f>
        <v>-24.097747999999999</v>
      </c>
      <c r="J6731">
        <f>VLOOKUP(B6731,Information_sites!D:F,3,FALSE)</f>
        <v>-45.688487000000002</v>
      </c>
      <c r="K6731">
        <v>2</v>
      </c>
      <c r="L6731">
        <f t="shared" si="9"/>
        <v>171</v>
      </c>
      <c r="M6731">
        <v>40</v>
      </c>
      <c r="N6731">
        <v>5.8</v>
      </c>
      <c r="O6731">
        <v>12</v>
      </c>
      <c r="P6731" s="5">
        <v>0.67638888888888904</v>
      </c>
      <c r="Q6731" s="5">
        <v>0.68125000000000002</v>
      </c>
      <c r="R6731">
        <v>26</v>
      </c>
      <c r="S6731" t="s">
        <v>41</v>
      </c>
      <c r="T6731">
        <v>1</v>
      </c>
      <c r="U6731">
        <v>30</v>
      </c>
      <c r="X6731" t="str">
        <f>VLOOKUP($S6731,Taxonomic!A:D,2,FALSE)</f>
        <v>holocentridae</v>
      </c>
      <c r="Y6731" t="str">
        <f>VLOOKUP(S6731,Taxonomic!A:D,3,FALSE)</f>
        <v>holocentrus</v>
      </c>
      <c r="Z6731" t="str">
        <f>VLOOKUP(S6731,Taxonomic!A:D,4,FALSE)</f>
        <v>adscensionis</v>
      </c>
    </row>
    <row r="6732" spans="1:26" x14ac:dyDescent="0.2">
      <c r="A6732" t="s">
        <v>30</v>
      </c>
      <c r="B6732" t="s">
        <v>59</v>
      </c>
      <c r="C6732" t="s">
        <v>435</v>
      </c>
      <c r="D6732">
        <v>2022</v>
      </c>
      <c r="E6732">
        <v>2</v>
      </c>
      <c r="F6732" s="8">
        <v>19</v>
      </c>
      <c r="G6732" t="s">
        <v>455</v>
      </c>
      <c r="H6732" t="s">
        <v>151</v>
      </c>
      <c r="I6732">
        <f>VLOOKUP(B6732,Information_sites!D:E,2,FALSE)</f>
        <v>-24.097747999999999</v>
      </c>
      <c r="J6732">
        <f>VLOOKUP(B6732,Information_sites!D:F,3,FALSE)</f>
        <v>-45.688487000000002</v>
      </c>
      <c r="K6732">
        <v>2</v>
      </c>
      <c r="L6732">
        <f t="shared" si="9"/>
        <v>171</v>
      </c>
      <c r="M6732">
        <v>40</v>
      </c>
      <c r="N6732">
        <v>5.8</v>
      </c>
      <c r="O6732">
        <v>12</v>
      </c>
      <c r="P6732" s="5">
        <v>0.67638888888888904</v>
      </c>
      <c r="Q6732" s="5">
        <v>0.68125000000000002</v>
      </c>
      <c r="R6732">
        <v>26</v>
      </c>
      <c r="S6732" t="s">
        <v>46</v>
      </c>
      <c r="T6732">
        <v>2</v>
      </c>
      <c r="U6732">
        <v>13</v>
      </c>
      <c r="X6732" t="str">
        <f>VLOOKUP($S6732,Taxonomic!A:D,2,FALSE)</f>
        <v>pomacentridae</v>
      </c>
      <c r="Y6732" t="str">
        <f>VLOOKUP(S6732,Taxonomic!A:D,3,FALSE)</f>
        <v>stegastes</v>
      </c>
      <c r="Z6732" t="str">
        <f>VLOOKUP(S6732,Taxonomic!A:D,4,FALSE)</f>
        <v>fuscus</v>
      </c>
    </row>
    <row r="6733" spans="1:26" x14ac:dyDescent="0.2">
      <c r="A6733" t="s">
        <v>30</v>
      </c>
      <c r="B6733" t="s">
        <v>59</v>
      </c>
      <c r="C6733" t="s">
        <v>435</v>
      </c>
      <c r="D6733">
        <v>2022</v>
      </c>
      <c r="E6733">
        <v>2</v>
      </c>
      <c r="F6733" s="8">
        <v>19</v>
      </c>
      <c r="G6733" t="s">
        <v>455</v>
      </c>
      <c r="H6733" t="s">
        <v>151</v>
      </c>
      <c r="I6733">
        <f>VLOOKUP(B6733,Information_sites!D:E,2,FALSE)</f>
        <v>-24.097747999999999</v>
      </c>
      <c r="J6733">
        <f>VLOOKUP(B6733,Information_sites!D:F,3,FALSE)</f>
        <v>-45.688487000000002</v>
      </c>
      <c r="K6733">
        <v>2</v>
      </c>
      <c r="L6733">
        <f t="shared" si="9"/>
        <v>171</v>
      </c>
      <c r="M6733">
        <v>40</v>
      </c>
      <c r="N6733">
        <v>5.8</v>
      </c>
      <c r="O6733">
        <v>12</v>
      </c>
      <c r="P6733" s="5">
        <v>0.67638888888888904</v>
      </c>
      <c r="Q6733" s="5">
        <v>0.68125000000000002</v>
      </c>
      <c r="R6733">
        <v>26</v>
      </c>
      <c r="S6733" t="s">
        <v>46</v>
      </c>
      <c r="T6733">
        <v>6</v>
      </c>
      <c r="U6733">
        <v>15</v>
      </c>
      <c r="X6733" t="str">
        <f>VLOOKUP($S6733,Taxonomic!A:D,2,FALSE)</f>
        <v>pomacentridae</v>
      </c>
      <c r="Y6733" t="str">
        <f>VLOOKUP(S6733,Taxonomic!A:D,3,FALSE)</f>
        <v>stegastes</v>
      </c>
      <c r="Z6733" t="str">
        <f>VLOOKUP(S6733,Taxonomic!A:D,4,FALSE)</f>
        <v>fuscus</v>
      </c>
    </row>
    <row r="6734" spans="1:26" x14ac:dyDescent="0.2">
      <c r="A6734" t="s">
        <v>30</v>
      </c>
      <c r="B6734" t="s">
        <v>59</v>
      </c>
      <c r="C6734" t="s">
        <v>435</v>
      </c>
      <c r="D6734">
        <v>2022</v>
      </c>
      <c r="E6734">
        <v>2</v>
      </c>
      <c r="F6734" s="8">
        <v>19</v>
      </c>
      <c r="G6734" t="s">
        <v>455</v>
      </c>
      <c r="H6734" t="s">
        <v>151</v>
      </c>
      <c r="I6734">
        <f>VLOOKUP(B6734,Information_sites!D:E,2,FALSE)</f>
        <v>-24.097747999999999</v>
      </c>
      <c r="J6734">
        <f>VLOOKUP(B6734,Information_sites!D:F,3,FALSE)</f>
        <v>-45.688487000000002</v>
      </c>
      <c r="K6734">
        <v>2</v>
      </c>
      <c r="L6734">
        <f t="shared" si="9"/>
        <v>171</v>
      </c>
      <c r="M6734">
        <v>40</v>
      </c>
      <c r="N6734">
        <v>5.8</v>
      </c>
      <c r="O6734">
        <v>12</v>
      </c>
      <c r="P6734" s="5">
        <v>0.67638888888888904</v>
      </c>
      <c r="Q6734" s="5">
        <v>0.68125000000000002</v>
      </c>
      <c r="R6734">
        <v>26</v>
      </c>
      <c r="S6734" t="s">
        <v>164</v>
      </c>
      <c r="T6734">
        <v>1</v>
      </c>
      <c r="U6734">
        <v>8</v>
      </c>
      <c r="X6734" t="str">
        <f>VLOOKUP($S6734,Taxonomic!A:D,2,FALSE)</f>
        <v>gobiidae</v>
      </c>
      <c r="Y6734" t="str">
        <f>VLOOKUP(S6734,Taxonomic!A:D,3,FALSE)</f>
        <v>ctenogobius</v>
      </c>
      <c r="Z6734" t="str">
        <f>VLOOKUP(S6734,Taxonomic!A:D,4,FALSE)</f>
        <v>saepepallens</v>
      </c>
    </row>
    <row r="6735" spans="1:26" x14ac:dyDescent="0.2">
      <c r="A6735" t="s">
        <v>30</v>
      </c>
      <c r="B6735" t="s">
        <v>59</v>
      </c>
      <c r="C6735" t="s">
        <v>435</v>
      </c>
      <c r="D6735">
        <v>2022</v>
      </c>
      <c r="E6735">
        <v>2</v>
      </c>
      <c r="F6735" s="8">
        <v>19</v>
      </c>
      <c r="G6735" t="s">
        <v>455</v>
      </c>
      <c r="H6735" t="s">
        <v>151</v>
      </c>
      <c r="I6735">
        <f>VLOOKUP(B6735,Information_sites!D:E,2,FALSE)</f>
        <v>-24.097747999999999</v>
      </c>
      <c r="J6735">
        <f>VLOOKUP(B6735,Information_sites!D:F,3,FALSE)</f>
        <v>-45.688487000000002</v>
      </c>
      <c r="K6735">
        <v>2</v>
      </c>
      <c r="L6735">
        <f t="shared" si="9"/>
        <v>171</v>
      </c>
      <c r="M6735">
        <v>40</v>
      </c>
      <c r="N6735">
        <v>5.8</v>
      </c>
      <c r="O6735">
        <v>12</v>
      </c>
      <c r="P6735" s="5">
        <v>0.67638888888888904</v>
      </c>
      <c r="Q6735" s="5">
        <v>0.68125000000000002</v>
      </c>
      <c r="R6735">
        <v>26</v>
      </c>
      <c r="S6735" t="s">
        <v>205</v>
      </c>
      <c r="T6735">
        <v>1</v>
      </c>
      <c r="U6735">
        <v>5</v>
      </c>
      <c r="X6735" t="str">
        <f>VLOOKUP($S6735,Taxonomic!A:D,2,FALSE)</f>
        <v>labrisomidae</v>
      </c>
      <c r="Y6735" t="str">
        <f>VLOOKUP(S6735,Taxonomic!A:D,3,FALSE)</f>
        <v>malacoctenus</v>
      </c>
      <c r="Z6735" t="str">
        <f>VLOOKUP(S6735,Taxonomic!A:D,4,FALSE)</f>
        <v>zaluari</v>
      </c>
    </row>
    <row r="6736" spans="1:26" x14ac:dyDescent="0.2">
      <c r="A6736" t="s">
        <v>30</v>
      </c>
      <c r="B6736" t="s">
        <v>59</v>
      </c>
      <c r="C6736" t="s">
        <v>435</v>
      </c>
      <c r="D6736">
        <v>2022</v>
      </c>
      <c r="E6736">
        <v>2</v>
      </c>
      <c r="F6736" s="8">
        <v>19</v>
      </c>
      <c r="G6736" t="s">
        <v>455</v>
      </c>
      <c r="H6736" t="s">
        <v>151</v>
      </c>
      <c r="I6736">
        <f>VLOOKUP(B6736,Information_sites!D:E,2,FALSE)</f>
        <v>-24.097747999999999</v>
      </c>
      <c r="J6736">
        <f>VLOOKUP(B6736,Information_sites!D:F,3,FALSE)</f>
        <v>-45.688487000000002</v>
      </c>
      <c r="K6736">
        <v>2</v>
      </c>
      <c r="L6736">
        <f t="shared" si="9"/>
        <v>171</v>
      </c>
      <c r="M6736">
        <v>40</v>
      </c>
      <c r="N6736">
        <v>5.8</v>
      </c>
      <c r="O6736">
        <v>12</v>
      </c>
      <c r="P6736" s="5">
        <v>0.67638888888888904</v>
      </c>
      <c r="Q6736" s="5">
        <v>0.68125000000000002</v>
      </c>
      <c r="R6736">
        <v>26</v>
      </c>
      <c r="S6736" t="s">
        <v>87</v>
      </c>
      <c r="T6736">
        <v>1</v>
      </c>
      <c r="U6736">
        <v>4</v>
      </c>
      <c r="X6736" t="str">
        <f>VLOOKUP($S6736,Taxonomic!A:D,2,FALSE)</f>
        <v>gobiidae</v>
      </c>
      <c r="Y6736" t="str">
        <f>VLOOKUP(S6736,Taxonomic!A:D,3,FALSE)</f>
        <v>coryphopterus</v>
      </c>
      <c r="Z6736" t="str">
        <f>VLOOKUP(S6736,Taxonomic!A:D,4,FALSE)</f>
        <v>spp</v>
      </c>
    </row>
    <row r="6737" spans="1:26" x14ac:dyDescent="0.2">
      <c r="A6737" t="s">
        <v>30</v>
      </c>
      <c r="B6737" t="s">
        <v>59</v>
      </c>
      <c r="C6737" t="s">
        <v>435</v>
      </c>
      <c r="D6737">
        <v>2022</v>
      </c>
      <c r="E6737">
        <v>2</v>
      </c>
      <c r="F6737" s="8">
        <v>19</v>
      </c>
      <c r="G6737" t="s">
        <v>455</v>
      </c>
      <c r="H6737" t="s">
        <v>151</v>
      </c>
      <c r="I6737">
        <f>VLOOKUP(B6737,Information_sites!D:E,2,FALSE)</f>
        <v>-24.097747999999999</v>
      </c>
      <c r="J6737">
        <f>VLOOKUP(B6737,Information_sites!D:F,3,FALSE)</f>
        <v>-45.688487000000002</v>
      </c>
      <c r="K6737">
        <v>2</v>
      </c>
      <c r="L6737">
        <f t="shared" si="9"/>
        <v>171</v>
      </c>
      <c r="M6737">
        <v>40</v>
      </c>
      <c r="N6737">
        <v>5.8</v>
      </c>
      <c r="O6737">
        <v>12</v>
      </c>
      <c r="P6737" s="5">
        <v>0.67638888888888904</v>
      </c>
      <c r="Q6737" s="5">
        <v>0.68125000000000002</v>
      </c>
      <c r="R6737">
        <v>26</v>
      </c>
      <c r="S6737" t="s">
        <v>87</v>
      </c>
      <c r="T6737">
        <v>4</v>
      </c>
      <c r="U6737">
        <v>7</v>
      </c>
      <c r="X6737" t="str">
        <f>VLOOKUP($S6737,Taxonomic!A:D,2,FALSE)</f>
        <v>gobiidae</v>
      </c>
      <c r="Y6737" t="str">
        <f>VLOOKUP(S6737,Taxonomic!A:D,3,FALSE)</f>
        <v>coryphopterus</v>
      </c>
      <c r="Z6737" t="str">
        <f>VLOOKUP(S6737,Taxonomic!A:D,4,FALSE)</f>
        <v>spp</v>
      </c>
    </row>
    <row r="6738" spans="1:26" x14ac:dyDescent="0.2">
      <c r="A6738" t="s">
        <v>30</v>
      </c>
      <c r="B6738" t="s">
        <v>59</v>
      </c>
      <c r="C6738" t="s">
        <v>435</v>
      </c>
      <c r="D6738">
        <v>2022</v>
      </c>
      <c r="E6738">
        <v>2</v>
      </c>
      <c r="F6738" s="8">
        <v>19</v>
      </c>
      <c r="G6738" t="s">
        <v>455</v>
      </c>
      <c r="H6738" t="s">
        <v>151</v>
      </c>
      <c r="I6738">
        <f>VLOOKUP(B6738,Information_sites!D:E,2,FALSE)</f>
        <v>-24.097747999999999</v>
      </c>
      <c r="J6738">
        <f>VLOOKUP(B6738,Information_sites!D:F,3,FALSE)</f>
        <v>-45.688487000000002</v>
      </c>
      <c r="K6738">
        <v>2</v>
      </c>
      <c r="L6738">
        <f t="shared" si="9"/>
        <v>171</v>
      </c>
      <c r="M6738">
        <v>40</v>
      </c>
      <c r="N6738">
        <v>5.8</v>
      </c>
      <c r="O6738">
        <v>12</v>
      </c>
      <c r="P6738" s="5">
        <v>0.67638888888888904</v>
      </c>
      <c r="Q6738" s="5">
        <v>0.68125000000000002</v>
      </c>
      <c r="R6738">
        <v>26</v>
      </c>
      <c r="S6738" t="s">
        <v>55</v>
      </c>
      <c r="T6738">
        <v>1</v>
      </c>
      <c r="U6738">
        <v>6</v>
      </c>
      <c r="X6738" t="str">
        <f>VLOOKUP($S6738,Taxonomic!A:D,2,FALSE)</f>
        <v>blenniidae</v>
      </c>
      <c r="Y6738" t="str">
        <f>VLOOKUP(S6738,Taxonomic!A:D,3,FALSE)</f>
        <v>parablennius</v>
      </c>
      <c r="Z6738" t="str">
        <f>VLOOKUP(S6738,Taxonomic!A:D,4,FALSE)</f>
        <v>pilicornis</v>
      </c>
    </row>
    <row r="6739" spans="1:26" x14ac:dyDescent="0.2">
      <c r="A6739" t="s">
        <v>30</v>
      </c>
      <c r="B6739" t="s">
        <v>59</v>
      </c>
      <c r="C6739" t="s">
        <v>435</v>
      </c>
      <c r="D6739">
        <v>2022</v>
      </c>
      <c r="E6739">
        <v>2</v>
      </c>
      <c r="F6739" s="8">
        <v>19</v>
      </c>
      <c r="G6739" t="s">
        <v>455</v>
      </c>
      <c r="H6739" t="s">
        <v>151</v>
      </c>
      <c r="I6739">
        <f>VLOOKUP(B6739,Information_sites!D:E,2,FALSE)</f>
        <v>-24.097747999999999</v>
      </c>
      <c r="J6739">
        <f>VLOOKUP(B6739,Information_sites!D:F,3,FALSE)</f>
        <v>-45.688487000000002</v>
      </c>
      <c r="K6739">
        <v>2</v>
      </c>
      <c r="L6739">
        <f t="shared" si="9"/>
        <v>171</v>
      </c>
      <c r="M6739">
        <v>40</v>
      </c>
      <c r="N6739">
        <v>5.8</v>
      </c>
      <c r="O6739">
        <v>12</v>
      </c>
      <c r="P6739" s="5">
        <v>0.67638888888888904</v>
      </c>
      <c r="Q6739" s="5">
        <v>0.68125000000000002</v>
      </c>
      <c r="R6739">
        <v>26</v>
      </c>
      <c r="S6739" t="s">
        <v>54</v>
      </c>
      <c r="T6739">
        <v>1</v>
      </c>
      <c r="U6739">
        <v>5</v>
      </c>
      <c r="X6739" t="str">
        <f>VLOOKUP($S6739,Taxonomic!A:D,2,FALSE)</f>
        <v>blenniidae</v>
      </c>
      <c r="Y6739" t="str">
        <f>VLOOKUP(S6739,Taxonomic!A:D,3,FALSE)</f>
        <v>parablennius</v>
      </c>
      <c r="Z6739" t="str">
        <f>VLOOKUP(S6739,Taxonomic!A:D,4,FALSE)</f>
        <v>marmoreus</v>
      </c>
    </row>
    <row r="6740" spans="1:26" x14ac:dyDescent="0.2">
      <c r="A6740" t="s">
        <v>30</v>
      </c>
      <c r="B6740" t="s">
        <v>59</v>
      </c>
      <c r="C6740" t="s">
        <v>435</v>
      </c>
      <c r="D6740">
        <v>2022</v>
      </c>
      <c r="E6740">
        <v>2</v>
      </c>
      <c r="F6740" s="8">
        <v>19</v>
      </c>
      <c r="G6740" t="s">
        <v>455</v>
      </c>
      <c r="H6740" t="s">
        <v>151</v>
      </c>
      <c r="I6740">
        <f>VLOOKUP(B6740,Information_sites!D:E,2,FALSE)</f>
        <v>-24.097747999999999</v>
      </c>
      <c r="J6740">
        <f>VLOOKUP(B6740,Information_sites!D:F,3,FALSE)</f>
        <v>-45.688487000000002</v>
      </c>
      <c r="K6740">
        <v>3</v>
      </c>
      <c r="L6740">
        <f t="shared" si="9"/>
        <v>172</v>
      </c>
      <c r="M6740">
        <v>40</v>
      </c>
      <c r="N6740">
        <v>3.7</v>
      </c>
      <c r="O6740">
        <v>12</v>
      </c>
      <c r="P6740" s="5">
        <v>0.68194444444444402</v>
      </c>
      <c r="Q6740" s="5">
        <v>0.6875</v>
      </c>
      <c r="R6740">
        <v>26</v>
      </c>
      <c r="S6740" t="s">
        <v>33</v>
      </c>
      <c r="T6740">
        <v>11</v>
      </c>
      <c r="U6740">
        <v>10</v>
      </c>
      <c r="X6740" t="str">
        <f>VLOOKUP($S6740,Taxonomic!A:D,2,FALSE)</f>
        <v>pomacentridae</v>
      </c>
      <c r="Y6740" t="str">
        <f>VLOOKUP(S6740,Taxonomic!A:D,3,FALSE)</f>
        <v>abudefduf</v>
      </c>
      <c r="Z6740" t="str">
        <f>VLOOKUP(S6740,Taxonomic!A:D,4,FALSE)</f>
        <v>saxatilis</v>
      </c>
    </row>
    <row r="6741" spans="1:26" x14ac:dyDescent="0.2">
      <c r="A6741" t="s">
        <v>30</v>
      </c>
      <c r="B6741" t="s">
        <v>59</v>
      </c>
      <c r="C6741" t="s">
        <v>435</v>
      </c>
      <c r="D6741">
        <v>2022</v>
      </c>
      <c r="E6741">
        <v>2</v>
      </c>
      <c r="F6741" s="8">
        <v>19</v>
      </c>
      <c r="G6741" t="s">
        <v>455</v>
      </c>
      <c r="H6741" t="s">
        <v>151</v>
      </c>
      <c r="I6741">
        <f>VLOOKUP(B6741,Information_sites!D:E,2,FALSE)</f>
        <v>-24.097747999999999</v>
      </c>
      <c r="J6741">
        <f>VLOOKUP(B6741,Information_sites!D:F,3,FALSE)</f>
        <v>-45.688487000000002</v>
      </c>
      <c r="K6741">
        <v>3</v>
      </c>
      <c r="L6741">
        <f t="shared" si="9"/>
        <v>172</v>
      </c>
      <c r="M6741">
        <v>40</v>
      </c>
      <c r="N6741">
        <v>3.7</v>
      </c>
      <c r="O6741">
        <v>12</v>
      </c>
      <c r="P6741" s="5">
        <v>0.68194444444444402</v>
      </c>
      <c r="Q6741" s="5">
        <v>0.6875</v>
      </c>
      <c r="R6741">
        <v>26</v>
      </c>
      <c r="S6741" t="s">
        <v>33</v>
      </c>
      <c r="T6741">
        <v>14</v>
      </c>
      <c r="U6741">
        <v>12</v>
      </c>
      <c r="X6741" t="str">
        <f>VLOOKUP($S6741,Taxonomic!A:D,2,FALSE)</f>
        <v>pomacentridae</v>
      </c>
      <c r="Y6741" t="str">
        <f>VLOOKUP(S6741,Taxonomic!A:D,3,FALSE)</f>
        <v>abudefduf</v>
      </c>
      <c r="Z6741" t="str">
        <f>VLOOKUP(S6741,Taxonomic!A:D,4,FALSE)</f>
        <v>saxatilis</v>
      </c>
    </row>
    <row r="6742" spans="1:26" x14ac:dyDescent="0.2">
      <c r="A6742" t="s">
        <v>30</v>
      </c>
      <c r="B6742" t="s">
        <v>59</v>
      </c>
      <c r="C6742" t="s">
        <v>435</v>
      </c>
      <c r="D6742">
        <v>2022</v>
      </c>
      <c r="E6742">
        <v>2</v>
      </c>
      <c r="F6742" s="8">
        <v>19</v>
      </c>
      <c r="G6742" t="s">
        <v>455</v>
      </c>
      <c r="H6742" t="s">
        <v>151</v>
      </c>
      <c r="I6742">
        <f>VLOOKUP(B6742,Information_sites!D:E,2,FALSE)</f>
        <v>-24.097747999999999</v>
      </c>
      <c r="J6742">
        <f>VLOOKUP(B6742,Information_sites!D:F,3,FALSE)</f>
        <v>-45.688487000000002</v>
      </c>
      <c r="K6742">
        <v>3</v>
      </c>
      <c r="L6742">
        <f t="shared" si="9"/>
        <v>172</v>
      </c>
      <c r="M6742">
        <v>40</v>
      </c>
      <c r="N6742">
        <v>3.7</v>
      </c>
      <c r="O6742">
        <v>12</v>
      </c>
      <c r="P6742" s="5">
        <v>0.68194444444444402</v>
      </c>
      <c r="Q6742" s="5">
        <v>0.6875</v>
      </c>
      <c r="R6742">
        <v>26</v>
      </c>
      <c r="S6742" t="s">
        <v>33</v>
      </c>
      <c r="T6742">
        <v>9</v>
      </c>
      <c r="U6742">
        <v>17</v>
      </c>
      <c r="X6742" t="str">
        <f>VLOOKUP($S6742,Taxonomic!A:D,2,FALSE)</f>
        <v>pomacentridae</v>
      </c>
      <c r="Y6742" t="str">
        <f>VLOOKUP(S6742,Taxonomic!A:D,3,FALSE)</f>
        <v>abudefduf</v>
      </c>
      <c r="Z6742" t="str">
        <f>VLOOKUP(S6742,Taxonomic!A:D,4,FALSE)</f>
        <v>saxatilis</v>
      </c>
    </row>
    <row r="6743" spans="1:26" x14ac:dyDescent="0.2">
      <c r="A6743" t="s">
        <v>30</v>
      </c>
      <c r="B6743" t="s">
        <v>59</v>
      </c>
      <c r="C6743" t="s">
        <v>435</v>
      </c>
      <c r="D6743">
        <v>2022</v>
      </c>
      <c r="E6743">
        <v>2</v>
      </c>
      <c r="F6743" s="8">
        <v>19</v>
      </c>
      <c r="G6743" t="s">
        <v>455</v>
      </c>
      <c r="H6743" t="s">
        <v>151</v>
      </c>
      <c r="I6743">
        <f>VLOOKUP(B6743,Information_sites!D:E,2,FALSE)</f>
        <v>-24.097747999999999</v>
      </c>
      <c r="J6743">
        <f>VLOOKUP(B6743,Information_sites!D:F,3,FALSE)</f>
        <v>-45.688487000000002</v>
      </c>
      <c r="K6743">
        <v>3</v>
      </c>
      <c r="L6743">
        <f t="shared" si="9"/>
        <v>172</v>
      </c>
      <c r="M6743">
        <v>40</v>
      </c>
      <c r="N6743">
        <v>3.7</v>
      </c>
      <c r="O6743">
        <v>12</v>
      </c>
      <c r="P6743" s="5">
        <v>0.68194444444444402</v>
      </c>
      <c r="Q6743" s="5">
        <v>0.6875</v>
      </c>
      <c r="R6743">
        <v>26</v>
      </c>
      <c r="S6743" t="s">
        <v>52</v>
      </c>
      <c r="T6743">
        <v>1</v>
      </c>
      <c r="U6743">
        <v>28</v>
      </c>
      <c r="X6743" t="str">
        <f>VLOOKUP($S6743,Taxonomic!A:D,2,FALSE)</f>
        <v>kyphosidae</v>
      </c>
      <c r="Y6743" t="str">
        <f>VLOOKUP(S6743,Taxonomic!A:D,3,FALSE)</f>
        <v>kyphosus</v>
      </c>
      <c r="Z6743" t="str">
        <f>VLOOKUP(S6743,Taxonomic!A:D,4,FALSE)</f>
        <v>sectatrix</v>
      </c>
    </row>
    <row r="6744" spans="1:26" x14ac:dyDescent="0.2">
      <c r="A6744" t="s">
        <v>30</v>
      </c>
      <c r="B6744" t="s">
        <v>59</v>
      </c>
      <c r="C6744" t="s">
        <v>435</v>
      </c>
      <c r="D6744">
        <v>2022</v>
      </c>
      <c r="E6744">
        <v>2</v>
      </c>
      <c r="F6744" s="8">
        <v>19</v>
      </c>
      <c r="G6744" t="s">
        <v>455</v>
      </c>
      <c r="H6744" t="s">
        <v>151</v>
      </c>
      <c r="I6744">
        <f>VLOOKUP(B6744,Information_sites!D:E,2,FALSE)</f>
        <v>-24.097747999999999</v>
      </c>
      <c r="J6744">
        <f>VLOOKUP(B6744,Information_sites!D:F,3,FALSE)</f>
        <v>-45.688487000000002</v>
      </c>
      <c r="K6744">
        <v>3</v>
      </c>
      <c r="L6744">
        <f t="shared" si="9"/>
        <v>172</v>
      </c>
      <c r="M6744">
        <v>40</v>
      </c>
      <c r="N6744">
        <v>3.7</v>
      </c>
      <c r="O6744">
        <v>12</v>
      </c>
      <c r="P6744" s="5">
        <v>0.68194444444444402</v>
      </c>
      <c r="Q6744" s="5">
        <v>0.6875</v>
      </c>
      <c r="R6744">
        <v>26</v>
      </c>
      <c r="S6744" t="s">
        <v>44</v>
      </c>
      <c r="T6744">
        <v>1</v>
      </c>
      <c r="U6744">
        <v>22</v>
      </c>
      <c r="X6744" t="str">
        <f>VLOOKUP($S6744,Taxonomic!A:D,2,FALSE)</f>
        <v>pomacanthidae</v>
      </c>
      <c r="Y6744" t="str">
        <f>VLOOKUP(S6744,Taxonomic!A:D,3,FALSE)</f>
        <v>pomacanthus</v>
      </c>
      <c r="Z6744" t="str">
        <f>VLOOKUP(S6744,Taxonomic!A:D,4,FALSE)</f>
        <v>paru</v>
      </c>
    </row>
    <row r="6745" spans="1:26" x14ac:dyDescent="0.2">
      <c r="A6745" t="s">
        <v>30</v>
      </c>
      <c r="B6745" t="s">
        <v>59</v>
      </c>
      <c r="C6745" t="s">
        <v>435</v>
      </c>
      <c r="D6745">
        <v>2022</v>
      </c>
      <c r="E6745">
        <v>2</v>
      </c>
      <c r="F6745" s="8">
        <v>19</v>
      </c>
      <c r="G6745" t="s">
        <v>455</v>
      </c>
      <c r="H6745" t="s">
        <v>151</v>
      </c>
      <c r="I6745">
        <f>VLOOKUP(B6745,Information_sites!D:E,2,FALSE)</f>
        <v>-24.097747999999999</v>
      </c>
      <c r="J6745">
        <f>VLOOKUP(B6745,Information_sites!D:F,3,FALSE)</f>
        <v>-45.688487000000002</v>
      </c>
      <c r="K6745">
        <v>3</v>
      </c>
      <c r="L6745">
        <f t="shared" si="9"/>
        <v>172</v>
      </c>
      <c r="M6745">
        <v>40</v>
      </c>
      <c r="N6745">
        <v>3.7</v>
      </c>
      <c r="O6745">
        <v>12</v>
      </c>
      <c r="P6745" s="5">
        <v>0.68194444444444402</v>
      </c>
      <c r="Q6745" s="5">
        <v>0.6875</v>
      </c>
      <c r="R6745">
        <v>26</v>
      </c>
      <c r="S6745" t="s">
        <v>44</v>
      </c>
      <c r="T6745">
        <v>1</v>
      </c>
      <c r="U6745">
        <v>30</v>
      </c>
      <c r="X6745" t="str">
        <f>VLOOKUP($S6745,Taxonomic!A:D,2,FALSE)</f>
        <v>pomacanthidae</v>
      </c>
      <c r="Y6745" t="str">
        <f>VLOOKUP(S6745,Taxonomic!A:D,3,FALSE)</f>
        <v>pomacanthus</v>
      </c>
      <c r="Z6745" t="str">
        <f>VLOOKUP(S6745,Taxonomic!A:D,4,FALSE)</f>
        <v>paru</v>
      </c>
    </row>
    <row r="6746" spans="1:26" x14ac:dyDescent="0.2">
      <c r="A6746" t="s">
        <v>30</v>
      </c>
      <c r="B6746" t="s">
        <v>59</v>
      </c>
      <c r="C6746" t="s">
        <v>435</v>
      </c>
      <c r="D6746">
        <v>2022</v>
      </c>
      <c r="E6746">
        <v>2</v>
      </c>
      <c r="F6746" s="8">
        <v>19</v>
      </c>
      <c r="G6746" t="s">
        <v>455</v>
      </c>
      <c r="H6746" t="s">
        <v>151</v>
      </c>
      <c r="I6746">
        <f>VLOOKUP(B6746,Information_sites!D:E,2,FALSE)</f>
        <v>-24.097747999999999</v>
      </c>
      <c r="J6746">
        <f>VLOOKUP(B6746,Information_sites!D:F,3,FALSE)</f>
        <v>-45.688487000000002</v>
      </c>
      <c r="K6746">
        <v>3</v>
      </c>
      <c r="L6746">
        <f t="shared" si="9"/>
        <v>172</v>
      </c>
      <c r="M6746">
        <v>40</v>
      </c>
      <c r="N6746">
        <v>3.7</v>
      </c>
      <c r="O6746">
        <v>12</v>
      </c>
      <c r="P6746" s="5">
        <v>0.68194444444444402</v>
      </c>
      <c r="Q6746" s="5">
        <v>0.6875</v>
      </c>
      <c r="R6746">
        <v>26</v>
      </c>
      <c r="S6746" t="s">
        <v>44</v>
      </c>
      <c r="T6746">
        <v>1</v>
      </c>
      <c r="U6746">
        <v>36</v>
      </c>
      <c r="X6746" t="str">
        <f>VLOOKUP($S6746,Taxonomic!A:D,2,FALSE)</f>
        <v>pomacanthidae</v>
      </c>
      <c r="Y6746" t="str">
        <f>VLOOKUP(S6746,Taxonomic!A:D,3,FALSE)</f>
        <v>pomacanthus</v>
      </c>
      <c r="Z6746" t="str">
        <f>VLOOKUP(S6746,Taxonomic!A:D,4,FALSE)</f>
        <v>paru</v>
      </c>
    </row>
    <row r="6747" spans="1:26" x14ac:dyDescent="0.2">
      <c r="A6747" t="s">
        <v>30</v>
      </c>
      <c r="B6747" t="s">
        <v>59</v>
      </c>
      <c r="C6747" t="s">
        <v>435</v>
      </c>
      <c r="D6747">
        <v>2022</v>
      </c>
      <c r="E6747">
        <v>2</v>
      </c>
      <c r="F6747" s="8">
        <v>19</v>
      </c>
      <c r="G6747" t="s">
        <v>455</v>
      </c>
      <c r="H6747" t="s">
        <v>151</v>
      </c>
      <c r="I6747">
        <f>VLOOKUP(B6747,Information_sites!D:E,2,FALSE)</f>
        <v>-24.097747999999999</v>
      </c>
      <c r="J6747">
        <f>VLOOKUP(B6747,Information_sites!D:F,3,FALSE)</f>
        <v>-45.688487000000002</v>
      </c>
      <c r="K6747">
        <v>3</v>
      </c>
      <c r="L6747">
        <f t="shared" si="9"/>
        <v>172</v>
      </c>
      <c r="M6747">
        <v>40</v>
      </c>
      <c r="N6747">
        <v>3.7</v>
      </c>
      <c r="O6747">
        <v>12</v>
      </c>
      <c r="P6747" s="5">
        <v>0.68194444444444402</v>
      </c>
      <c r="Q6747" s="5">
        <v>0.6875</v>
      </c>
      <c r="R6747">
        <v>26</v>
      </c>
      <c r="S6747" t="s">
        <v>44</v>
      </c>
      <c r="T6747">
        <v>1</v>
      </c>
      <c r="U6747">
        <v>40</v>
      </c>
      <c r="X6747" t="str">
        <f>VLOOKUP($S6747,Taxonomic!A:D,2,FALSE)</f>
        <v>pomacanthidae</v>
      </c>
      <c r="Y6747" t="str">
        <f>VLOOKUP(S6747,Taxonomic!A:D,3,FALSE)</f>
        <v>pomacanthus</v>
      </c>
      <c r="Z6747" t="str">
        <f>VLOOKUP(S6747,Taxonomic!A:D,4,FALSE)</f>
        <v>paru</v>
      </c>
    </row>
    <row r="6748" spans="1:26" x14ac:dyDescent="0.2">
      <c r="A6748" t="s">
        <v>30</v>
      </c>
      <c r="B6748" t="s">
        <v>59</v>
      </c>
      <c r="C6748" t="s">
        <v>435</v>
      </c>
      <c r="D6748">
        <v>2022</v>
      </c>
      <c r="E6748">
        <v>2</v>
      </c>
      <c r="F6748" s="8">
        <v>19</v>
      </c>
      <c r="G6748" t="s">
        <v>455</v>
      </c>
      <c r="H6748" t="s">
        <v>151</v>
      </c>
      <c r="I6748">
        <f>VLOOKUP(B6748,Information_sites!D:E,2,FALSE)</f>
        <v>-24.097747999999999</v>
      </c>
      <c r="J6748">
        <f>VLOOKUP(B6748,Information_sites!D:F,3,FALSE)</f>
        <v>-45.688487000000002</v>
      </c>
      <c r="K6748">
        <v>3</v>
      </c>
      <c r="L6748">
        <f t="shared" si="9"/>
        <v>172</v>
      </c>
      <c r="M6748">
        <v>40</v>
      </c>
      <c r="N6748">
        <v>3.7</v>
      </c>
      <c r="O6748">
        <v>12</v>
      </c>
      <c r="P6748" s="5">
        <v>0.68194444444444402</v>
      </c>
      <c r="Q6748" s="5">
        <v>0.6875</v>
      </c>
      <c r="R6748">
        <v>26</v>
      </c>
      <c r="S6748" t="s">
        <v>39</v>
      </c>
      <c r="T6748">
        <v>9</v>
      </c>
      <c r="U6748">
        <v>12</v>
      </c>
      <c r="X6748" t="str">
        <f>VLOOKUP($S6748,Taxonomic!A:D,2,FALSE)</f>
        <v>haemulidae</v>
      </c>
      <c r="Y6748" t="str">
        <f>VLOOKUP(S6748,Taxonomic!A:D,3,FALSE)</f>
        <v>haemulon</v>
      </c>
      <c r="Z6748" t="str">
        <f>VLOOKUP(S6748,Taxonomic!A:D,4,FALSE)</f>
        <v>aurolineatum</v>
      </c>
    </row>
    <row r="6749" spans="1:26" x14ac:dyDescent="0.2">
      <c r="A6749" t="s">
        <v>30</v>
      </c>
      <c r="B6749" t="s">
        <v>59</v>
      </c>
      <c r="C6749" t="s">
        <v>435</v>
      </c>
      <c r="D6749">
        <v>2022</v>
      </c>
      <c r="E6749">
        <v>2</v>
      </c>
      <c r="F6749" s="8">
        <v>19</v>
      </c>
      <c r="G6749" t="s">
        <v>455</v>
      </c>
      <c r="H6749" t="s">
        <v>151</v>
      </c>
      <c r="I6749">
        <f>VLOOKUP(B6749,Information_sites!D:E,2,FALSE)</f>
        <v>-24.097747999999999</v>
      </c>
      <c r="J6749">
        <f>VLOOKUP(B6749,Information_sites!D:F,3,FALSE)</f>
        <v>-45.688487000000002</v>
      </c>
      <c r="K6749">
        <v>3</v>
      </c>
      <c r="L6749">
        <f t="shared" si="9"/>
        <v>172</v>
      </c>
      <c r="M6749">
        <v>40</v>
      </c>
      <c r="N6749">
        <v>3.7</v>
      </c>
      <c r="O6749">
        <v>12</v>
      </c>
      <c r="P6749" s="5">
        <v>0.68194444444444402</v>
      </c>
      <c r="Q6749" s="5">
        <v>0.6875</v>
      </c>
      <c r="R6749">
        <v>26</v>
      </c>
      <c r="S6749" t="s">
        <v>39</v>
      </c>
      <c r="T6749">
        <v>10</v>
      </c>
      <c r="U6749">
        <v>15</v>
      </c>
      <c r="X6749" t="str">
        <f>VLOOKUP($S6749,Taxonomic!A:D,2,FALSE)</f>
        <v>haemulidae</v>
      </c>
      <c r="Y6749" t="str">
        <f>VLOOKUP(S6749,Taxonomic!A:D,3,FALSE)</f>
        <v>haemulon</v>
      </c>
      <c r="Z6749" t="str">
        <f>VLOOKUP(S6749,Taxonomic!A:D,4,FALSE)</f>
        <v>aurolineatum</v>
      </c>
    </row>
    <row r="6750" spans="1:26" x14ac:dyDescent="0.2">
      <c r="A6750" t="s">
        <v>30</v>
      </c>
      <c r="B6750" t="s">
        <v>59</v>
      </c>
      <c r="C6750" t="s">
        <v>435</v>
      </c>
      <c r="D6750">
        <v>2022</v>
      </c>
      <c r="E6750">
        <v>2</v>
      </c>
      <c r="F6750" s="8">
        <v>19</v>
      </c>
      <c r="G6750" t="s">
        <v>455</v>
      </c>
      <c r="H6750" t="s">
        <v>151</v>
      </c>
      <c r="I6750">
        <f>VLOOKUP(B6750,Information_sites!D:E,2,FALSE)</f>
        <v>-24.097747999999999</v>
      </c>
      <c r="J6750">
        <f>VLOOKUP(B6750,Information_sites!D:F,3,FALSE)</f>
        <v>-45.688487000000002</v>
      </c>
      <c r="K6750">
        <v>3</v>
      </c>
      <c r="L6750">
        <f t="shared" si="9"/>
        <v>172</v>
      </c>
      <c r="M6750">
        <v>40</v>
      </c>
      <c r="N6750">
        <v>3.7</v>
      </c>
      <c r="O6750">
        <v>12</v>
      </c>
      <c r="P6750" s="5">
        <v>0.68194444444444402</v>
      </c>
      <c r="Q6750" s="5">
        <v>0.6875</v>
      </c>
      <c r="R6750">
        <v>26</v>
      </c>
      <c r="S6750" t="s">
        <v>39</v>
      </c>
      <c r="T6750">
        <v>18</v>
      </c>
      <c r="U6750">
        <v>20</v>
      </c>
      <c r="X6750" t="str">
        <f>VLOOKUP($S6750,Taxonomic!A:D,2,FALSE)</f>
        <v>haemulidae</v>
      </c>
      <c r="Y6750" t="str">
        <f>VLOOKUP(S6750,Taxonomic!A:D,3,FALSE)</f>
        <v>haemulon</v>
      </c>
      <c r="Z6750" t="str">
        <f>VLOOKUP(S6750,Taxonomic!A:D,4,FALSE)</f>
        <v>aurolineatum</v>
      </c>
    </row>
    <row r="6751" spans="1:26" x14ac:dyDescent="0.2">
      <c r="A6751" t="s">
        <v>30</v>
      </c>
      <c r="B6751" t="s">
        <v>59</v>
      </c>
      <c r="C6751" t="s">
        <v>435</v>
      </c>
      <c r="D6751">
        <v>2022</v>
      </c>
      <c r="E6751">
        <v>2</v>
      </c>
      <c r="F6751" s="8">
        <v>19</v>
      </c>
      <c r="G6751" t="s">
        <v>455</v>
      </c>
      <c r="H6751" t="s">
        <v>151</v>
      </c>
      <c r="I6751">
        <f>VLOOKUP(B6751,Information_sites!D:E,2,FALSE)</f>
        <v>-24.097747999999999</v>
      </c>
      <c r="J6751">
        <f>VLOOKUP(B6751,Information_sites!D:F,3,FALSE)</f>
        <v>-45.688487000000002</v>
      </c>
      <c r="K6751">
        <v>3</v>
      </c>
      <c r="L6751">
        <f t="shared" si="9"/>
        <v>172</v>
      </c>
      <c r="M6751">
        <v>40</v>
      </c>
      <c r="N6751">
        <v>3.7</v>
      </c>
      <c r="O6751">
        <v>12</v>
      </c>
      <c r="P6751" s="5">
        <v>0.68194444444444402</v>
      </c>
      <c r="Q6751" s="5">
        <v>0.6875</v>
      </c>
      <c r="R6751">
        <v>26</v>
      </c>
      <c r="S6751" t="s">
        <v>39</v>
      </c>
      <c r="T6751">
        <v>20</v>
      </c>
      <c r="U6751">
        <v>25</v>
      </c>
      <c r="X6751" t="str">
        <f>VLOOKUP($S6751,Taxonomic!A:D,2,FALSE)</f>
        <v>haemulidae</v>
      </c>
      <c r="Y6751" t="str">
        <f>VLOOKUP(S6751,Taxonomic!A:D,3,FALSE)</f>
        <v>haemulon</v>
      </c>
      <c r="Z6751" t="str">
        <f>VLOOKUP(S6751,Taxonomic!A:D,4,FALSE)</f>
        <v>aurolineatum</v>
      </c>
    </row>
    <row r="6752" spans="1:26" x14ac:dyDescent="0.2">
      <c r="A6752" t="s">
        <v>30</v>
      </c>
      <c r="B6752" t="s">
        <v>59</v>
      </c>
      <c r="C6752" t="s">
        <v>435</v>
      </c>
      <c r="D6752">
        <v>2022</v>
      </c>
      <c r="E6752">
        <v>2</v>
      </c>
      <c r="F6752" s="8">
        <v>19</v>
      </c>
      <c r="G6752" t="s">
        <v>455</v>
      </c>
      <c r="H6752" t="s">
        <v>151</v>
      </c>
      <c r="I6752">
        <f>VLOOKUP(B6752,Information_sites!D:E,2,FALSE)</f>
        <v>-24.097747999999999</v>
      </c>
      <c r="J6752">
        <f>VLOOKUP(B6752,Information_sites!D:F,3,FALSE)</f>
        <v>-45.688487000000002</v>
      </c>
      <c r="K6752">
        <v>3</v>
      </c>
      <c r="L6752">
        <f t="shared" si="9"/>
        <v>172</v>
      </c>
      <c r="M6752">
        <v>40</v>
      </c>
      <c r="N6752">
        <v>3.7</v>
      </c>
      <c r="O6752">
        <v>12</v>
      </c>
      <c r="P6752" s="5">
        <v>0.68194444444444402</v>
      </c>
      <c r="Q6752" s="5">
        <v>0.6875</v>
      </c>
      <c r="R6752">
        <v>26</v>
      </c>
      <c r="S6752" t="s">
        <v>148</v>
      </c>
      <c r="T6752">
        <v>1</v>
      </c>
      <c r="U6752">
        <v>22</v>
      </c>
      <c r="X6752" t="str">
        <f>VLOOKUP($S6752,Taxonomic!A:D,2,FALSE)</f>
        <v>monacanthidae</v>
      </c>
      <c r="Y6752" t="str">
        <f>VLOOKUP(S6752,Taxonomic!A:D,3,FALSE)</f>
        <v>cantherhines</v>
      </c>
      <c r="Z6752" t="str">
        <f>VLOOKUP(S6752,Taxonomic!A:D,4,FALSE)</f>
        <v>pullus</v>
      </c>
    </row>
    <row r="6753" spans="1:26" x14ac:dyDescent="0.2">
      <c r="A6753" t="s">
        <v>30</v>
      </c>
      <c r="B6753" t="s">
        <v>59</v>
      </c>
      <c r="C6753" t="s">
        <v>435</v>
      </c>
      <c r="D6753">
        <v>2022</v>
      </c>
      <c r="E6753">
        <v>2</v>
      </c>
      <c r="F6753" s="8">
        <v>19</v>
      </c>
      <c r="G6753" t="s">
        <v>455</v>
      </c>
      <c r="H6753" t="s">
        <v>151</v>
      </c>
      <c r="I6753">
        <f>VLOOKUP(B6753,Information_sites!D:E,2,FALSE)</f>
        <v>-24.097747999999999</v>
      </c>
      <c r="J6753">
        <f>VLOOKUP(B6753,Information_sites!D:F,3,FALSE)</f>
        <v>-45.688487000000002</v>
      </c>
      <c r="K6753">
        <v>3</v>
      </c>
      <c r="L6753">
        <f t="shared" si="9"/>
        <v>172</v>
      </c>
      <c r="M6753">
        <v>40</v>
      </c>
      <c r="N6753">
        <v>3.7</v>
      </c>
      <c r="O6753">
        <v>12</v>
      </c>
      <c r="P6753" s="5">
        <v>0.68194444444444402</v>
      </c>
      <c r="Q6753" s="5">
        <v>0.6875</v>
      </c>
      <c r="R6753">
        <v>26</v>
      </c>
      <c r="S6753" t="s">
        <v>40</v>
      </c>
      <c r="T6753">
        <v>1</v>
      </c>
      <c r="U6753">
        <v>10</v>
      </c>
      <c r="X6753" t="str">
        <f>VLOOKUP($S6753,Taxonomic!A:D,2,FALSE)</f>
        <v>labridae</v>
      </c>
      <c r="Y6753" t="str">
        <f>VLOOKUP(S6753,Taxonomic!A:D,3,FALSE)</f>
        <v>halichoeres</v>
      </c>
      <c r="Z6753" t="str">
        <f>VLOOKUP(S6753,Taxonomic!A:D,4,FALSE)</f>
        <v>poeyi</v>
      </c>
    </row>
    <row r="6754" spans="1:26" x14ac:dyDescent="0.2">
      <c r="A6754" t="s">
        <v>30</v>
      </c>
      <c r="B6754" t="s">
        <v>59</v>
      </c>
      <c r="C6754" t="s">
        <v>435</v>
      </c>
      <c r="D6754">
        <v>2022</v>
      </c>
      <c r="E6754">
        <v>2</v>
      </c>
      <c r="F6754" s="8">
        <v>19</v>
      </c>
      <c r="G6754" t="s">
        <v>455</v>
      </c>
      <c r="H6754" t="s">
        <v>151</v>
      </c>
      <c r="I6754">
        <f>VLOOKUP(B6754,Information_sites!D:E,2,FALSE)</f>
        <v>-24.097747999999999</v>
      </c>
      <c r="J6754">
        <f>VLOOKUP(B6754,Information_sites!D:F,3,FALSE)</f>
        <v>-45.688487000000002</v>
      </c>
      <c r="K6754">
        <v>3</v>
      </c>
      <c r="L6754">
        <f t="shared" si="9"/>
        <v>172</v>
      </c>
      <c r="M6754">
        <v>40</v>
      </c>
      <c r="N6754">
        <v>3.7</v>
      </c>
      <c r="O6754">
        <v>12</v>
      </c>
      <c r="P6754" s="5">
        <v>0.68194444444444402</v>
      </c>
      <c r="Q6754" s="5">
        <v>0.6875</v>
      </c>
      <c r="R6754">
        <v>26</v>
      </c>
      <c r="S6754" t="s">
        <v>40</v>
      </c>
      <c r="T6754">
        <v>1</v>
      </c>
      <c r="U6754">
        <v>14</v>
      </c>
      <c r="X6754" t="str">
        <f>VLOOKUP($S6754,Taxonomic!A:D,2,FALSE)</f>
        <v>labridae</v>
      </c>
      <c r="Y6754" t="str">
        <f>VLOOKUP(S6754,Taxonomic!A:D,3,FALSE)</f>
        <v>halichoeres</v>
      </c>
      <c r="Z6754" t="str">
        <f>VLOOKUP(S6754,Taxonomic!A:D,4,FALSE)</f>
        <v>poeyi</v>
      </c>
    </row>
    <row r="6755" spans="1:26" x14ac:dyDescent="0.2">
      <c r="A6755" t="s">
        <v>30</v>
      </c>
      <c r="B6755" t="s">
        <v>59</v>
      </c>
      <c r="C6755" t="s">
        <v>435</v>
      </c>
      <c r="D6755">
        <v>2022</v>
      </c>
      <c r="E6755">
        <v>2</v>
      </c>
      <c r="F6755" s="8">
        <v>19</v>
      </c>
      <c r="G6755" t="s">
        <v>455</v>
      </c>
      <c r="H6755" t="s">
        <v>151</v>
      </c>
      <c r="I6755">
        <f>VLOOKUP(B6755,Information_sites!D:E,2,FALSE)</f>
        <v>-24.097747999999999</v>
      </c>
      <c r="J6755">
        <f>VLOOKUP(B6755,Information_sites!D:F,3,FALSE)</f>
        <v>-45.688487000000002</v>
      </c>
      <c r="K6755">
        <v>3</v>
      </c>
      <c r="L6755">
        <f t="shared" si="9"/>
        <v>172</v>
      </c>
      <c r="M6755">
        <v>40</v>
      </c>
      <c r="N6755">
        <v>3.7</v>
      </c>
      <c r="O6755">
        <v>12</v>
      </c>
      <c r="P6755" s="5">
        <v>0.68194444444444402</v>
      </c>
      <c r="Q6755" s="5">
        <v>0.6875</v>
      </c>
      <c r="R6755">
        <v>26</v>
      </c>
      <c r="S6755" t="s">
        <v>49</v>
      </c>
      <c r="T6755">
        <v>1</v>
      </c>
      <c r="U6755">
        <v>23</v>
      </c>
      <c r="X6755" t="str">
        <f>VLOOKUP($S6755,Taxonomic!A:D,2,FALSE)</f>
        <v>acanthuridae</v>
      </c>
      <c r="Y6755" t="str">
        <f>VLOOKUP(S6755,Taxonomic!A:D,3,FALSE)</f>
        <v>acanthurus</v>
      </c>
      <c r="Z6755" t="str">
        <f>VLOOKUP(S6755,Taxonomic!A:D,4,FALSE)</f>
        <v>chirurgus</v>
      </c>
    </row>
    <row r="6756" spans="1:26" x14ac:dyDescent="0.2">
      <c r="A6756" t="s">
        <v>30</v>
      </c>
      <c r="B6756" t="s">
        <v>59</v>
      </c>
      <c r="C6756" t="s">
        <v>435</v>
      </c>
      <c r="D6756">
        <v>2022</v>
      </c>
      <c r="E6756">
        <v>2</v>
      </c>
      <c r="F6756" s="8">
        <v>19</v>
      </c>
      <c r="G6756" t="s">
        <v>455</v>
      </c>
      <c r="H6756" t="s">
        <v>151</v>
      </c>
      <c r="I6756">
        <f>VLOOKUP(B6756,Information_sites!D:E,2,FALSE)</f>
        <v>-24.097747999999999</v>
      </c>
      <c r="J6756">
        <f>VLOOKUP(B6756,Information_sites!D:F,3,FALSE)</f>
        <v>-45.688487000000002</v>
      </c>
      <c r="K6756">
        <v>3</v>
      </c>
      <c r="L6756">
        <f t="shared" si="9"/>
        <v>172</v>
      </c>
      <c r="M6756">
        <v>40</v>
      </c>
      <c r="N6756">
        <v>3.7</v>
      </c>
      <c r="O6756">
        <v>12</v>
      </c>
      <c r="P6756" s="5">
        <v>0.68194444444444402</v>
      </c>
      <c r="Q6756" s="5">
        <v>0.6875</v>
      </c>
      <c r="R6756">
        <v>26</v>
      </c>
      <c r="S6756" t="s">
        <v>41</v>
      </c>
      <c r="T6756">
        <v>1</v>
      </c>
      <c r="U6756">
        <v>25</v>
      </c>
      <c r="X6756" t="str">
        <f>VLOOKUP($S6756,Taxonomic!A:D,2,FALSE)</f>
        <v>holocentridae</v>
      </c>
      <c r="Y6756" t="str">
        <f>VLOOKUP(S6756,Taxonomic!A:D,3,FALSE)</f>
        <v>holocentrus</v>
      </c>
      <c r="Z6756" t="str">
        <f>VLOOKUP(S6756,Taxonomic!A:D,4,FALSE)</f>
        <v>adscensionis</v>
      </c>
    </row>
    <row r="6757" spans="1:26" x14ac:dyDescent="0.2">
      <c r="A6757" t="s">
        <v>30</v>
      </c>
      <c r="B6757" t="s">
        <v>59</v>
      </c>
      <c r="C6757" t="s">
        <v>435</v>
      </c>
      <c r="D6757">
        <v>2022</v>
      </c>
      <c r="E6757">
        <v>2</v>
      </c>
      <c r="F6757" s="8">
        <v>19</v>
      </c>
      <c r="G6757" t="s">
        <v>455</v>
      </c>
      <c r="H6757" t="s">
        <v>151</v>
      </c>
      <c r="I6757">
        <f>VLOOKUP(B6757,Information_sites!D:E,2,FALSE)</f>
        <v>-24.097747999999999</v>
      </c>
      <c r="J6757">
        <f>VLOOKUP(B6757,Information_sites!D:F,3,FALSE)</f>
        <v>-45.688487000000002</v>
      </c>
      <c r="K6757">
        <v>3</v>
      </c>
      <c r="L6757">
        <f t="shared" si="9"/>
        <v>172</v>
      </c>
      <c r="M6757">
        <v>40</v>
      </c>
      <c r="N6757">
        <v>3.7</v>
      </c>
      <c r="O6757">
        <v>12</v>
      </c>
      <c r="P6757" s="5">
        <v>0.68194444444444402</v>
      </c>
      <c r="Q6757" s="5">
        <v>0.6875</v>
      </c>
      <c r="R6757">
        <v>26</v>
      </c>
      <c r="S6757" t="s">
        <v>41</v>
      </c>
      <c r="T6757">
        <v>1</v>
      </c>
      <c r="U6757">
        <v>30</v>
      </c>
      <c r="X6757" t="str">
        <f>VLOOKUP($S6757,Taxonomic!A:D,2,FALSE)</f>
        <v>holocentridae</v>
      </c>
      <c r="Y6757" t="str">
        <f>VLOOKUP(S6757,Taxonomic!A:D,3,FALSE)</f>
        <v>holocentrus</v>
      </c>
      <c r="Z6757" t="str">
        <f>VLOOKUP(S6757,Taxonomic!A:D,4,FALSE)</f>
        <v>adscensionis</v>
      </c>
    </row>
    <row r="6758" spans="1:26" x14ac:dyDescent="0.2">
      <c r="A6758" t="s">
        <v>30</v>
      </c>
      <c r="B6758" t="s">
        <v>59</v>
      </c>
      <c r="C6758" t="s">
        <v>435</v>
      </c>
      <c r="D6758">
        <v>2022</v>
      </c>
      <c r="E6758">
        <v>2</v>
      </c>
      <c r="F6758" s="8">
        <v>19</v>
      </c>
      <c r="G6758" t="s">
        <v>455</v>
      </c>
      <c r="H6758" t="s">
        <v>151</v>
      </c>
      <c r="I6758">
        <f>VLOOKUP(B6758,Information_sites!D:E,2,FALSE)</f>
        <v>-24.097747999999999</v>
      </c>
      <c r="J6758">
        <f>VLOOKUP(B6758,Information_sites!D:F,3,FALSE)</f>
        <v>-45.688487000000002</v>
      </c>
      <c r="K6758">
        <v>3</v>
      </c>
      <c r="L6758">
        <f t="shared" si="9"/>
        <v>172</v>
      </c>
      <c r="M6758">
        <v>40</v>
      </c>
      <c r="N6758">
        <v>3.7</v>
      </c>
      <c r="O6758">
        <v>12</v>
      </c>
      <c r="P6758" s="5">
        <v>0.68194444444444402</v>
      </c>
      <c r="Q6758" s="5">
        <v>0.6875</v>
      </c>
      <c r="R6758">
        <v>26</v>
      </c>
      <c r="S6758" t="s">
        <v>41</v>
      </c>
      <c r="T6758">
        <v>1</v>
      </c>
      <c r="U6758">
        <v>37</v>
      </c>
      <c r="X6758" t="str">
        <f>VLOOKUP($S6758,Taxonomic!A:D,2,FALSE)</f>
        <v>holocentridae</v>
      </c>
      <c r="Y6758" t="str">
        <f>VLOOKUP(S6758,Taxonomic!A:D,3,FALSE)</f>
        <v>holocentrus</v>
      </c>
      <c r="Z6758" t="str">
        <f>VLOOKUP(S6758,Taxonomic!A:D,4,FALSE)</f>
        <v>adscensionis</v>
      </c>
    </row>
    <row r="6759" spans="1:26" x14ac:dyDescent="0.2">
      <c r="A6759" t="s">
        <v>30</v>
      </c>
      <c r="B6759" t="s">
        <v>59</v>
      </c>
      <c r="C6759" t="s">
        <v>435</v>
      </c>
      <c r="D6759">
        <v>2022</v>
      </c>
      <c r="E6759">
        <v>2</v>
      </c>
      <c r="F6759" s="8">
        <v>19</v>
      </c>
      <c r="G6759" t="s">
        <v>455</v>
      </c>
      <c r="H6759" t="s">
        <v>151</v>
      </c>
      <c r="I6759">
        <f>VLOOKUP(B6759,Information_sites!D:E,2,FALSE)</f>
        <v>-24.097747999999999</v>
      </c>
      <c r="J6759">
        <f>VLOOKUP(B6759,Information_sites!D:F,3,FALSE)</f>
        <v>-45.688487000000002</v>
      </c>
      <c r="K6759">
        <v>3</v>
      </c>
      <c r="L6759">
        <f t="shared" si="9"/>
        <v>172</v>
      </c>
      <c r="M6759">
        <v>40</v>
      </c>
      <c r="N6759">
        <v>3.7</v>
      </c>
      <c r="O6759">
        <v>12</v>
      </c>
      <c r="P6759" s="5">
        <v>0.68194444444444402</v>
      </c>
      <c r="Q6759" s="5">
        <v>0.6875</v>
      </c>
      <c r="R6759">
        <v>26</v>
      </c>
      <c r="S6759" t="s">
        <v>75</v>
      </c>
      <c r="T6759">
        <v>1</v>
      </c>
      <c r="U6759">
        <v>26</v>
      </c>
      <c r="X6759" t="str">
        <f>VLOOKUP($S6759,Taxonomic!A:D,2,FALSE)</f>
        <v>labridae</v>
      </c>
      <c r="Y6759" t="str">
        <f>VLOOKUP(S6759,Taxonomic!A:D,3,FALSE)</f>
        <v>halichoeres</v>
      </c>
      <c r="Z6759" t="str">
        <f>VLOOKUP(S6759,Taxonomic!A:D,4,FALSE)</f>
        <v>brasiliensis</v>
      </c>
    </row>
    <row r="6760" spans="1:26" x14ac:dyDescent="0.2">
      <c r="A6760" t="s">
        <v>30</v>
      </c>
      <c r="B6760" t="s">
        <v>59</v>
      </c>
      <c r="C6760" t="s">
        <v>435</v>
      </c>
      <c r="D6760">
        <v>2022</v>
      </c>
      <c r="E6760">
        <v>2</v>
      </c>
      <c r="F6760" s="8">
        <v>19</v>
      </c>
      <c r="G6760" t="s">
        <v>455</v>
      </c>
      <c r="H6760" t="s">
        <v>151</v>
      </c>
      <c r="I6760">
        <f>VLOOKUP(B6760,Information_sites!D:E,2,FALSE)</f>
        <v>-24.097747999999999</v>
      </c>
      <c r="J6760">
        <f>VLOOKUP(B6760,Information_sites!D:F,3,FALSE)</f>
        <v>-45.688487000000002</v>
      </c>
      <c r="K6760">
        <v>3</v>
      </c>
      <c r="L6760">
        <f t="shared" si="9"/>
        <v>172</v>
      </c>
      <c r="M6760">
        <v>40</v>
      </c>
      <c r="N6760">
        <v>3.7</v>
      </c>
      <c r="O6760">
        <v>12</v>
      </c>
      <c r="P6760" s="5">
        <v>0.68194444444444402</v>
      </c>
      <c r="Q6760" s="5">
        <v>0.6875</v>
      </c>
      <c r="R6760">
        <v>26</v>
      </c>
      <c r="S6760" t="s">
        <v>35</v>
      </c>
      <c r="T6760">
        <v>1</v>
      </c>
      <c r="U6760">
        <v>35</v>
      </c>
      <c r="X6760" t="str">
        <f>VLOOKUP($S6760,Taxonomic!A:D,2,FALSE)</f>
        <v>labridae</v>
      </c>
      <c r="Y6760" t="str">
        <f>VLOOKUP(S6760,Taxonomic!A:D,3,FALSE)</f>
        <v>bodianus</v>
      </c>
      <c r="Z6760" t="str">
        <f>VLOOKUP(S6760,Taxonomic!A:D,4,FALSE)</f>
        <v>rufus</v>
      </c>
    </row>
    <row r="6761" spans="1:26" x14ac:dyDescent="0.2">
      <c r="A6761" t="s">
        <v>30</v>
      </c>
      <c r="B6761" t="s">
        <v>59</v>
      </c>
      <c r="C6761" t="s">
        <v>435</v>
      </c>
      <c r="D6761">
        <v>2022</v>
      </c>
      <c r="E6761">
        <v>2</v>
      </c>
      <c r="F6761" s="8">
        <v>19</v>
      </c>
      <c r="G6761" t="s">
        <v>455</v>
      </c>
      <c r="H6761" t="s">
        <v>151</v>
      </c>
      <c r="I6761">
        <f>VLOOKUP(B6761,Information_sites!D:E,2,FALSE)</f>
        <v>-24.097747999999999</v>
      </c>
      <c r="J6761">
        <f>VLOOKUP(B6761,Information_sites!D:F,3,FALSE)</f>
        <v>-45.688487000000002</v>
      </c>
      <c r="K6761">
        <v>3</v>
      </c>
      <c r="L6761">
        <f t="shared" si="9"/>
        <v>172</v>
      </c>
      <c r="M6761">
        <v>40</v>
      </c>
      <c r="N6761">
        <v>3.7</v>
      </c>
      <c r="O6761">
        <v>12</v>
      </c>
      <c r="P6761" s="5">
        <v>0.68194444444444402</v>
      </c>
      <c r="Q6761" s="5">
        <v>0.6875</v>
      </c>
      <c r="R6761">
        <v>26</v>
      </c>
      <c r="S6761" t="s">
        <v>107</v>
      </c>
      <c r="T6761">
        <v>1</v>
      </c>
      <c r="U6761">
        <v>16</v>
      </c>
      <c r="X6761" t="str">
        <f>VLOOKUP($S6761,Taxonomic!A:D,2,FALSE)</f>
        <v>sciaenidae</v>
      </c>
      <c r="Y6761" t="str">
        <f>VLOOKUP(S6761,Taxonomic!A:D,3,FALSE)</f>
        <v>pareques</v>
      </c>
      <c r="Z6761" t="str">
        <f>VLOOKUP(S6761,Taxonomic!A:D,4,FALSE)</f>
        <v>acuminatus</v>
      </c>
    </row>
    <row r="6762" spans="1:26" x14ac:dyDescent="0.2">
      <c r="A6762" t="s">
        <v>30</v>
      </c>
      <c r="B6762" t="s">
        <v>59</v>
      </c>
      <c r="C6762" t="s">
        <v>435</v>
      </c>
      <c r="D6762">
        <v>2022</v>
      </c>
      <c r="E6762">
        <v>2</v>
      </c>
      <c r="F6762" s="8">
        <v>19</v>
      </c>
      <c r="G6762" t="s">
        <v>455</v>
      </c>
      <c r="H6762" t="s">
        <v>151</v>
      </c>
      <c r="I6762">
        <f>VLOOKUP(B6762,Information_sites!D:E,2,FALSE)</f>
        <v>-24.097747999999999</v>
      </c>
      <c r="J6762">
        <f>VLOOKUP(B6762,Information_sites!D:F,3,FALSE)</f>
        <v>-45.688487000000002</v>
      </c>
      <c r="K6762">
        <v>3</v>
      </c>
      <c r="L6762">
        <f t="shared" ref="L6762:L6825" si="10">169+K6762</f>
        <v>172</v>
      </c>
      <c r="M6762">
        <v>40</v>
      </c>
      <c r="N6762">
        <v>3.7</v>
      </c>
      <c r="O6762">
        <v>12</v>
      </c>
      <c r="P6762" s="5">
        <v>0.68194444444444402</v>
      </c>
      <c r="Q6762" s="5">
        <v>0.6875</v>
      </c>
      <c r="R6762">
        <v>26</v>
      </c>
      <c r="S6762" t="s">
        <v>46</v>
      </c>
      <c r="T6762">
        <v>2</v>
      </c>
      <c r="U6762">
        <v>12</v>
      </c>
      <c r="X6762" t="str">
        <f>VLOOKUP($S6762,Taxonomic!A:D,2,FALSE)</f>
        <v>pomacentridae</v>
      </c>
      <c r="Y6762" t="str">
        <f>VLOOKUP(S6762,Taxonomic!A:D,3,FALSE)</f>
        <v>stegastes</v>
      </c>
      <c r="Z6762" t="str">
        <f>VLOOKUP(S6762,Taxonomic!A:D,4,FALSE)</f>
        <v>fuscus</v>
      </c>
    </row>
    <row r="6763" spans="1:26" x14ac:dyDescent="0.2">
      <c r="A6763" t="s">
        <v>30</v>
      </c>
      <c r="B6763" t="s">
        <v>59</v>
      </c>
      <c r="C6763" t="s">
        <v>435</v>
      </c>
      <c r="D6763">
        <v>2022</v>
      </c>
      <c r="E6763">
        <v>2</v>
      </c>
      <c r="F6763" s="8">
        <v>19</v>
      </c>
      <c r="G6763" t="s">
        <v>455</v>
      </c>
      <c r="H6763" t="s">
        <v>151</v>
      </c>
      <c r="I6763">
        <f>VLOOKUP(B6763,Information_sites!D:E,2,FALSE)</f>
        <v>-24.097747999999999</v>
      </c>
      <c r="J6763">
        <f>VLOOKUP(B6763,Information_sites!D:F,3,FALSE)</f>
        <v>-45.688487000000002</v>
      </c>
      <c r="K6763">
        <v>3</v>
      </c>
      <c r="L6763">
        <f t="shared" si="10"/>
        <v>172</v>
      </c>
      <c r="M6763">
        <v>40</v>
      </c>
      <c r="N6763">
        <v>3.7</v>
      </c>
      <c r="O6763">
        <v>12</v>
      </c>
      <c r="P6763" s="5">
        <v>0.68194444444444402</v>
      </c>
      <c r="Q6763" s="5">
        <v>0.6875</v>
      </c>
      <c r="R6763">
        <v>26</v>
      </c>
      <c r="S6763" t="s">
        <v>46</v>
      </c>
      <c r="T6763">
        <v>9</v>
      </c>
      <c r="U6763">
        <v>15</v>
      </c>
      <c r="X6763" t="str">
        <f>VLOOKUP($S6763,Taxonomic!A:D,2,FALSE)</f>
        <v>pomacentridae</v>
      </c>
      <c r="Y6763" t="str">
        <f>VLOOKUP(S6763,Taxonomic!A:D,3,FALSE)</f>
        <v>stegastes</v>
      </c>
      <c r="Z6763" t="str">
        <f>VLOOKUP(S6763,Taxonomic!A:D,4,FALSE)</f>
        <v>fuscus</v>
      </c>
    </row>
    <row r="6764" spans="1:26" x14ac:dyDescent="0.2">
      <c r="A6764" t="s">
        <v>30</v>
      </c>
      <c r="B6764" t="s">
        <v>59</v>
      </c>
      <c r="C6764" t="s">
        <v>435</v>
      </c>
      <c r="D6764">
        <v>2022</v>
      </c>
      <c r="E6764">
        <v>2</v>
      </c>
      <c r="F6764" s="8">
        <v>19</v>
      </c>
      <c r="G6764" t="s">
        <v>455</v>
      </c>
      <c r="H6764" t="s">
        <v>151</v>
      </c>
      <c r="I6764">
        <f>VLOOKUP(B6764,Information_sites!D:E,2,FALSE)</f>
        <v>-24.097747999999999</v>
      </c>
      <c r="J6764">
        <f>VLOOKUP(B6764,Information_sites!D:F,3,FALSE)</f>
        <v>-45.688487000000002</v>
      </c>
      <c r="K6764">
        <v>3</v>
      </c>
      <c r="L6764">
        <f t="shared" si="10"/>
        <v>172</v>
      </c>
      <c r="M6764">
        <v>40</v>
      </c>
      <c r="N6764">
        <v>3.7</v>
      </c>
      <c r="O6764">
        <v>12</v>
      </c>
      <c r="P6764" s="5">
        <v>0.68194444444444402</v>
      </c>
      <c r="Q6764" s="5">
        <v>0.6875</v>
      </c>
      <c r="R6764">
        <v>26</v>
      </c>
      <c r="S6764" t="s">
        <v>205</v>
      </c>
      <c r="T6764">
        <v>1</v>
      </c>
      <c r="U6764">
        <v>7</v>
      </c>
      <c r="X6764" t="str">
        <f>VLOOKUP($S6764,Taxonomic!A:D,2,FALSE)</f>
        <v>labrisomidae</v>
      </c>
      <c r="Y6764" t="str">
        <f>VLOOKUP(S6764,Taxonomic!A:D,3,FALSE)</f>
        <v>malacoctenus</v>
      </c>
      <c r="Z6764" t="str">
        <f>VLOOKUP(S6764,Taxonomic!A:D,4,FALSE)</f>
        <v>zaluari</v>
      </c>
    </row>
    <row r="6765" spans="1:26" x14ac:dyDescent="0.2">
      <c r="A6765" t="s">
        <v>30</v>
      </c>
      <c r="B6765" t="s">
        <v>59</v>
      </c>
      <c r="C6765" t="s">
        <v>435</v>
      </c>
      <c r="D6765">
        <v>2022</v>
      </c>
      <c r="E6765">
        <v>2</v>
      </c>
      <c r="F6765" s="8">
        <v>19</v>
      </c>
      <c r="G6765" t="s">
        <v>455</v>
      </c>
      <c r="H6765" t="s">
        <v>151</v>
      </c>
      <c r="I6765">
        <f>VLOOKUP(B6765,Information_sites!D:E,2,FALSE)</f>
        <v>-24.097747999999999</v>
      </c>
      <c r="J6765">
        <f>VLOOKUP(B6765,Information_sites!D:F,3,FALSE)</f>
        <v>-45.688487000000002</v>
      </c>
      <c r="K6765">
        <v>3</v>
      </c>
      <c r="L6765">
        <f t="shared" si="10"/>
        <v>172</v>
      </c>
      <c r="M6765">
        <v>40</v>
      </c>
      <c r="N6765">
        <v>3.7</v>
      </c>
      <c r="O6765">
        <v>12</v>
      </c>
      <c r="P6765" s="5">
        <v>0.68194444444444402</v>
      </c>
      <c r="Q6765" s="5">
        <v>0.6875</v>
      </c>
      <c r="R6765">
        <v>26</v>
      </c>
      <c r="S6765" t="s">
        <v>54</v>
      </c>
      <c r="T6765">
        <v>1</v>
      </c>
      <c r="U6765">
        <v>5</v>
      </c>
      <c r="X6765" t="str">
        <f>VLOOKUP($S6765,Taxonomic!A:D,2,FALSE)</f>
        <v>blenniidae</v>
      </c>
      <c r="Y6765" t="str">
        <f>VLOOKUP(S6765,Taxonomic!A:D,3,FALSE)</f>
        <v>parablennius</v>
      </c>
      <c r="Z6765" t="str">
        <f>VLOOKUP(S6765,Taxonomic!A:D,4,FALSE)</f>
        <v>marmoreus</v>
      </c>
    </row>
    <row r="6766" spans="1:26" x14ac:dyDescent="0.2">
      <c r="A6766" t="s">
        <v>30</v>
      </c>
      <c r="B6766" t="s">
        <v>59</v>
      </c>
      <c r="C6766" t="s">
        <v>435</v>
      </c>
      <c r="D6766">
        <v>2022</v>
      </c>
      <c r="E6766">
        <v>2</v>
      </c>
      <c r="F6766" s="8">
        <v>19</v>
      </c>
      <c r="G6766" t="s">
        <v>455</v>
      </c>
      <c r="H6766" t="s">
        <v>151</v>
      </c>
      <c r="I6766">
        <f>VLOOKUP(B6766,Information_sites!D:E,2,FALSE)</f>
        <v>-24.097747999999999</v>
      </c>
      <c r="J6766">
        <f>VLOOKUP(B6766,Information_sites!D:F,3,FALSE)</f>
        <v>-45.688487000000002</v>
      </c>
      <c r="K6766">
        <v>3</v>
      </c>
      <c r="L6766">
        <f t="shared" si="10"/>
        <v>172</v>
      </c>
      <c r="M6766">
        <v>40</v>
      </c>
      <c r="N6766">
        <v>3.7</v>
      </c>
      <c r="O6766">
        <v>12</v>
      </c>
      <c r="P6766" s="5">
        <v>0.68194444444444402</v>
      </c>
      <c r="Q6766" s="5">
        <v>0.6875</v>
      </c>
      <c r="R6766">
        <v>26</v>
      </c>
      <c r="S6766" t="s">
        <v>53</v>
      </c>
      <c r="T6766">
        <v>1</v>
      </c>
      <c r="U6766">
        <v>12</v>
      </c>
      <c r="X6766" t="str">
        <f>VLOOKUP($S6766,Taxonomic!A:D,2,FALSE)</f>
        <v>labrisomidae</v>
      </c>
      <c r="Y6766" t="str">
        <f>VLOOKUP(S6766,Taxonomic!A:D,3,FALSE)</f>
        <v>labrisomus</v>
      </c>
      <c r="Z6766" t="str">
        <f>VLOOKUP(S6766,Taxonomic!A:D,4,FALSE)</f>
        <v>nuchipinnis</v>
      </c>
    </row>
    <row r="6767" spans="1:26" x14ac:dyDescent="0.2">
      <c r="A6767" t="s">
        <v>30</v>
      </c>
      <c r="B6767" t="s">
        <v>59</v>
      </c>
      <c r="C6767" t="s">
        <v>435</v>
      </c>
      <c r="D6767">
        <v>2022</v>
      </c>
      <c r="E6767">
        <v>2</v>
      </c>
      <c r="F6767" s="8">
        <v>19</v>
      </c>
      <c r="G6767" t="s">
        <v>455</v>
      </c>
      <c r="H6767" t="s">
        <v>151</v>
      </c>
      <c r="I6767">
        <f>VLOOKUP(B6767,Information_sites!D:E,2,FALSE)</f>
        <v>-24.097747999999999</v>
      </c>
      <c r="J6767">
        <f>VLOOKUP(B6767,Information_sites!D:F,3,FALSE)</f>
        <v>-45.688487000000002</v>
      </c>
      <c r="K6767">
        <v>4</v>
      </c>
      <c r="L6767">
        <f t="shared" si="10"/>
        <v>173</v>
      </c>
      <c r="M6767">
        <v>40</v>
      </c>
      <c r="N6767">
        <v>2.2999999999999998</v>
      </c>
      <c r="O6767">
        <v>12</v>
      </c>
      <c r="P6767" s="5">
        <v>0.688194444444444</v>
      </c>
      <c r="Q6767" s="5">
        <v>0.69444444444444398</v>
      </c>
      <c r="R6767">
        <v>26</v>
      </c>
      <c r="S6767" t="s">
        <v>33</v>
      </c>
      <c r="T6767">
        <v>15</v>
      </c>
      <c r="U6767">
        <v>3</v>
      </c>
      <c r="X6767" t="str">
        <f>VLOOKUP($S6767,Taxonomic!A:D,2,FALSE)</f>
        <v>pomacentridae</v>
      </c>
      <c r="Y6767" t="str">
        <f>VLOOKUP(S6767,Taxonomic!A:D,3,FALSE)</f>
        <v>abudefduf</v>
      </c>
      <c r="Z6767" t="str">
        <f>VLOOKUP(S6767,Taxonomic!A:D,4,FALSE)</f>
        <v>saxatilis</v>
      </c>
    </row>
    <row r="6768" spans="1:26" x14ac:dyDescent="0.2">
      <c r="A6768" t="s">
        <v>30</v>
      </c>
      <c r="B6768" t="s">
        <v>59</v>
      </c>
      <c r="C6768" t="s">
        <v>435</v>
      </c>
      <c r="D6768">
        <v>2022</v>
      </c>
      <c r="E6768">
        <v>2</v>
      </c>
      <c r="F6768" s="8">
        <v>19</v>
      </c>
      <c r="G6768" t="s">
        <v>455</v>
      </c>
      <c r="H6768" t="s">
        <v>151</v>
      </c>
      <c r="I6768">
        <f>VLOOKUP(B6768,Information_sites!D:E,2,FALSE)</f>
        <v>-24.097747999999999</v>
      </c>
      <c r="J6768">
        <f>VLOOKUP(B6768,Information_sites!D:F,3,FALSE)</f>
        <v>-45.688487000000002</v>
      </c>
      <c r="K6768">
        <v>4</v>
      </c>
      <c r="L6768">
        <f t="shared" si="10"/>
        <v>173</v>
      </c>
      <c r="M6768">
        <v>40</v>
      </c>
      <c r="N6768">
        <v>2.2999999999999998</v>
      </c>
      <c r="O6768">
        <v>12</v>
      </c>
      <c r="P6768" s="5">
        <v>0.688194444444444</v>
      </c>
      <c r="Q6768" s="5">
        <v>0.69444444444444398</v>
      </c>
      <c r="R6768">
        <v>26</v>
      </c>
      <c r="S6768" t="s">
        <v>33</v>
      </c>
      <c r="T6768">
        <v>4</v>
      </c>
      <c r="U6768">
        <v>10</v>
      </c>
      <c r="X6768" t="str">
        <f>VLOOKUP($S6768,Taxonomic!A:D,2,FALSE)</f>
        <v>pomacentridae</v>
      </c>
      <c r="Y6768" t="str">
        <f>VLOOKUP(S6768,Taxonomic!A:D,3,FALSE)</f>
        <v>abudefduf</v>
      </c>
      <c r="Z6768" t="str">
        <f>VLOOKUP(S6768,Taxonomic!A:D,4,FALSE)</f>
        <v>saxatilis</v>
      </c>
    </row>
    <row r="6769" spans="1:26" x14ac:dyDescent="0.2">
      <c r="A6769" t="s">
        <v>30</v>
      </c>
      <c r="B6769" t="s">
        <v>59</v>
      </c>
      <c r="C6769" t="s">
        <v>435</v>
      </c>
      <c r="D6769">
        <v>2022</v>
      </c>
      <c r="E6769">
        <v>2</v>
      </c>
      <c r="F6769" s="8">
        <v>19</v>
      </c>
      <c r="G6769" t="s">
        <v>455</v>
      </c>
      <c r="H6769" t="s">
        <v>151</v>
      </c>
      <c r="I6769">
        <f>VLOOKUP(B6769,Information_sites!D:E,2,FALSE)</f>
        <v>-24.097747999999999</v>
      </c>
      <c r="J6769">
        <f>VLOOKUP(B6769,Information_sites!D:F,3,FALSE)</f>
        <v>-45.688487000000002</v>
      </c>
      <c r="K6769">
        <v>4</v>
      </c>
      <c r="L6769">
        <f t="shared" si="10"/>
        <v>173</v>
      </c>
      <c r="M6769">
        <v>40</v>
      </c>
      <c r="N6769">
        <v>2.2999999999999998</v>
      </c>
      <c r="O6769">
        <v>12</v>
      </c>
      <c r="P6769" s="5">
        <v>0.688194444444444</v>
      </c>
      <c r="Q6769" s="5">
        <v>0.69444444444444398</v>
      </c>
      <c r="R6769">
        <v>26</v>
      </c>
      <c r="S6769" t="s">
        <v>33</v>
      </c>
      <c r="T6769">
        <v>9</v>
      </c>
      <c r="U6769">
        <v>13</v>
      </c>
      <c r="X6769" t="str">
        <f>VLOOKUP($S6769,Taxonomic!A:D,2,FALSE)</f>
        <v>pomacentridae</v>
      </c>
      <c r="Y6769" t="str">
        <f>VLOOKUP(S6769,Taxonomic!A:D,3,FALSE)</f>
        <v>abudefduf</v>
      </c>
      <c r="Z6769" t="str">
        <f>VLOOKUP(S6769,Taxonomic!A:D,4,FALSE)</f>
        <v>saxatilis</v>
      </c>
    </row>
    <row r="6770" spans="1:26" x14ac:dyDescent="0.2">
      <c r="A6770" t="s">
        <v>30</v>
      </c>
      <c r="B6770" t="s">
        <v>59</v>
      </c>
      <c r="C6770" t="s">
        <v>435</v>
      </c>
      <c r="D6770">
        <v>2022</v>
      </c>
      <c r="E6770">
        <v>2</v>
      </c>
      <c r="F6770" s="8">
        <v>19</v>
      </c>
      <c r="G6770" t="s">
        <v>455</v>
      </c>
      <c r="H6770" t="s">
        <v>151</v>
      </c>
      <c r="I6770">
        <f>VLOOKUP(B6770,Information_sites!D:E,2,FALSE)</f>
        <v>-24.097747999999999</v>
      </c>
      <c r="J6770">
        <f>VLOOKUP(B6770,Information_sites!D:F,3,FALSE)</f>
        <v>-45.688487000000002</v>
      </c>
      <c r="K6770">
        <v>4</v>
      </c>
      <c r="L6770">
        <f t="shared" si="10"/>
        <v>173</v>
      </c>
      <c r="M6770">
        <v>40</v>
      </c>
      <c r="N6770">
        <v>2.2999999999999998</v>
      </c>
      <c r="O6770">
        <v>12</v>
      </c>
      <c r="P6770" s="5">
        <v>0.688194444444444</v>
      </c>
      <c r="Q6770" s="5">
        <v>0.69444444444444398</v>
      </c>
      <c r="R6770">
        <v>26</v>
      </c>
      <c r="S6770" t="s">
        <v>77</v>
      </c>
      <c r="T6770">
        <v>1</v>
      </c>
      <c r="U6770">
        <v>32</v>
      </c>
      <c r="V6770" t="s">
        <v>137</v>
      </c>
      <c r="X6770" t="str">
        <f>VLOOKUP($S6770,Taxonomic!A:D,2,FALSE)</f>
        <v>scaridae</v>
      </c>
      <c r="Y6770" t="str">
        <f>VLOOKUP(S6770,Taxonomic!A:D,3,FALSE)</f>
        <v>scarus</v>
      </c>
      <c r="Z6770" t="str">
        <f>VLOOKUP(S6770,Taxonomic!A:D,4,FALSE)</f>
        <v>zelindae</v>
      </c>
    </row>
    <row r="6771" spans="1:26" x14ac:dyDescent="0.2">
      <c r="A6771" t="s">
        <v>30</v>
      </c>
      <c r="B6771" t="s">
        <v>59</v>
      </c>
      <c r="C6771" t="s">
        <v>435</v>
      </c>
      <c r="D6771">
        <v>2022</v>
      </c>
      <c r="E6771">
        <v>2</v>
      </c>
      <c r="F6771" s="8">
        <v>19</v>
      </c>
      <c r="G6771" t="s">
        <v>455</v>
      </c>
      <c r="H6771" t="s">
        <v>151</v>
      </c>
      <c r="I6771">
        <f>VLOOKUP(B6771,Information_sites!D:E,2,FALSE)</f>
        <v>-24.097747999999999</v>
      </c>
      <c r="J6771">
        <f>VLOOKUP(B6771,Information_sites!D:F,3,FALSE)</f>
        <v>-45.688487000000002</v>
      </c>
      <c r="K6771">
        <v>4</v>
      </c>
      <c r="L6771">
        <f t="shared" si="10"/>
        <v>173</v>
      </c>
      <c r="M6771">
        <v>40</v>
      </c>
      <c r="N6771">
        <v>2.2999999999999998</v>
      </c>
      <c r="O6771">
        <v>12</v>
      </c>
      <c r="P6771" s="5">
        <v>0.688194444444444</v>
      </c>
      <c r="Q6771" s="5">
        <v>0.69444444444444398</v>
      </c>
      <c r="R6771">
        <v>26</v>
      </c>
      <c r="S6771" t="s">
        <v>77</v>
      </c>
      <c r="T6771">
        <v>1</v>
      </c>
      <c r="U6771">
        <v>38</v>
      </c>
      <c r="V6771" t="s">
        <v>137</v>
      </c>
      <c r="X6771" t="str">
        <f>VLOOKUP($S6771,Taxonomic!A:D,2,FALSE)</f>
        <v>scaridae</v>
      </c>
      <c r="Y6771" t="str">
        <f>VLOOKUP(S6771,Taxonomic!A:D,3,FALSE)</f>
        <v>scarus</v>
      </c>
      <c r="Z6771" t="str">
        <f>VLOOKUP(S6771,Taxonomic!A:D,4,FALSE)</f>
        <v>zelindae</v>
      </c>
    </row>
    <row r="6772" spans="1:26" x14ac:dyDescent="0.2">
      <c r="A6772" t="s">
        <v>30</v>
      </c>
      <c r="B6772" t="s">
        <v>59</v>
      </c>
      <c r="C6772" t="s">
        <v>435</v>
      </c>
      <c r="D6772">
        <v>2022</v>
      </c>
      <c r="E6772">
        <v>2</v>
      </c>
      <c r="F6772" s="8">
        <v>19</v>
      </c>
      <c r="G6772" t="s">
        <v>455</v>
      </c>
      <c r="H6772" t="s">
        <v>151</v>
      </c>
      <c r="I6772">
        <f>VLOOKUP(B6772,Information_sites!D:E,2,FALSE)</f>
        <v>-24.097747999999999</v>
      </c>
      <c r="J6772">
        <f>VLOOKUP(B6772,Information_sites!D:F,3,FALSE)</f>
        <v>-45.688487000000002</v>
      </c>
      <c r="K6772">
        <v>4</v>
      </c>
      <c r="L6772">
        <f t="shared" si="10"/>
        <v>173</v>
      </c>
      <c r="M6772">
        <v>40</v>
      </c>
      <c r="N6772">
        <v>2.2999999999999998</v>
      </c>
      <c r="O6772">
        <v>12</v>
      </c>
      <c r="P6772" s="5">
        <v>0.688194444444444</v>
      </c>
      <c r="Q6772" s="5">
        <v>0.69444444444444398</v>
      </c>
      <c r="R6772">
        <v>26</v>
      </c>
      <c r="S6772" t="s">
        <v>44</v>
      </c>
      <c r="T6772">
        <v>1</v>
      </c>
      <c r="U6772">
        <v>8</v>
      </c>
      <c r="X6772" t="str">
        <f>VLOOKUP($S6772,Taxonomic!A:D,2,FALSE)</f>
        <v>pomacanthidae</v>
      </c>
      <c r="Y6772" t="str">
        <f>VLOOKUP(S6772,Taxonomic!A:D,3,FALSE)</f>
        <v>pomacanthus</v>
      </c>
      <c r="Z6772" t="str">
        <f>VLOOKUP(S6772,Taxonomic!A:D,4,FALSE)</f>
        <v>paru</v>
      </c>
    </row>
    <row r="6773" spans="1:26" x14ac:dyDescent="0.2">
      <c r="A6773" t="s">
        <v>30</v>
      </c>
      <c r="B6773" t="s">
        <v>59</v>
      </c>
      <c r="C6773" t="s">
        <v>435</v>
      </c>
      <c r="D6773">
        <v>2022</v>
      </c>
      <c r="E6773">
        <v>2</v>
      </c>
      <c r="F6773" s="8">
        <v>19</v>
      </c>
      <c r="G6773" t="s">
        <v>455</v>
      </c>
      <c r="H6773" t="s">
        <v>151</v>
      </c>
      <c r="I6773">
        <f>VLOOKUP(B6773,Information_sites!D:E,2,FALSE)</f>
        <v>-24.097747999999999</v>
      </c>
      <c r="J6773">
        <f>VLOOKUP(B6773,Information_sites!D:F,3,FALSE)</f>
        <v>-45.688487000000002</v>
      </c>
      <c r="K6773">
        <v>4</v>
      </c>
      <c r="L6773">
        <f t="shared" si="10"/>
        <v>173</v>
      </c>
      <c r="M6773">
        <v>40</v>
      </c>
      <c r="N6773">
        <v>2.2999999999999998</v>
      </c>
      <c r="O6773">
        <v>12</v>
      </c>
      <c r="P6773" s="5">
        <v>0.688194444444444</v>
      </c>
      <c r="Q6773" s="5">
        <v>0.69444444444444398</v>
      </c>
      <c r="R6773">
        <v>26</v>
      </c>
      <c r="S6773" t="s">
        <v>44</v>
      </c>
      <c r="T6773">
        <v>1</v>
      </c>
      <c r="U6773">
        <v>30</v>
      </c>
      <c r="X6773" t="str">
        <f>VLOOKUP($S6773,Taxonomic!A:D,2,FALSE)</f>
        <v>pomacanthidae</v>
      </c>
      <c r="Y6773" t="str">
        <f>VLOOKUP(S6773,Taxonomic!A:D,3,FALSE)</f>
        <v>pomacanthus</v>
      </c>
      <c r="Z6773" t="str">
        <f>VLOOKUP(S6773,Taxonomic!A:D,4,FALSE)</f>
        <v>paru</v>
      </c>
    </row>
    <row r="6774" spans="1:26" x14ac:dyDescent="0.2">
      <c r="A6774" t="s">
        <v>30</v>
      </c>
      <c r="B6774" t="s">
        <v>59</v>
      </c>
      <c r="C6774" t="s">
        <v>435</v>
      </c>
      <c r="D6774">
        <v>2022</v>
      </c>
      <c r="E6774">
        <v>2</v>
      </c>
      <c r="F6774" s="8">
        <v>19</v>
      </c>
      <c r="G6774" t="s">
        <v>455</v>
      </c>
      <c r="H6774" t="s">
        <v>151</v>
      </c>
      <c r="I6774">
        <f>VLOOKUP(B6774,Information_sites!D:E,2,FALSE)</f>
        <v>-24.097747999999999</v>
      </c>
      <c r="J6774">
        <f>VLOOKUP(B6774,Information_sites!D:F,3,FALSE)</f>
        <v>-45.688487000000002</v>
      </c>
      <c r="K6774">
        <v>4</v>
      </c>
      <c r="L6774">
        <f t="shared" si="10"/>
        <v>173</v>
      </c>
      <c r="M6774">
        <v>40</v>
      </c>
      <c r="N6774">
        <v>2.2999999999999998</v>
      </c>
      <c r="O6774">
        <v>12</v>
      </c>
      <c r="P6774" s="5">
        <v>0.688194444444444</v>
      </c>
      <c r="Q6774" s="5">
        <v>0.69444444444444398</v>
      </c>
      <c r="R6774">
        <v>26</v>
      </c>
      <c r="S6774" t="s">
        <v>44</v>
      </c>
      <c r="T6774">
        <v>1</v>
      </c>
      <c r="U6774">
        <v>37</v>
      </c>
      <c r="X6774" t="str">
        <f>VLOOKUP($S6774,Taxonomic!A:D,2,FALSE)</f>
        <v>pomacanthidae</v>
      </c>
      <c r="Y6774" t="str">
        <f>VLOOKUP(S6774,Taxonomic!A:D,3,FALSE)</f>
        <v>pomacanthus</v>
      </c>
      <c r="Z6774" t="str">
        <f>VLOOKUP(S6774,Taxonomic!A:D,4,FALSE)</f>
        <v>paru</v>
      </c>
    </row>
    <row r="6775" spans="1:26" x14ac:dyDescent="0.2">
      <c r="A6775" t="s">
        <v>30</v>
      </c>
      <c r="B6775" t="s">
        <v>59</v>
      </c>
      <c r="C6775" t="s">
        <v>435</v>
      </c>
      <c r="D6775">
        <v>2022</v>
      </c>
      <c r="E6775">
        <v>2</v>
      </c>
      <c r="F6775" s="8">
        <v>19</v>
      </c>
      <c r="G6775" t="s">
        <v>455</v>
      </c>
      <c r="H6775" t="s">
        <v>151</v>
      </c>
      <c r="I6775">
        <f>VLOOKUP(B6775,Information_sites!D:E,2,FALSE)</f>
        <v>-24.097747999999999</v>
      </c>
      <c r="J6775">
        <f>VLOOKUP(B6775,Information_sites!D:F,3,FALSE)</f>
        <v>-45.688487000000002</v>
      </c>
      <c r="K6775">
        <v>4</v>
      </c>
      <c r="L6775">
        <f t="shared" si="10"/>
        <v>173</v>
      </c>
      <c r="M6775">
        <v>40</v>
      </c>
      <c r="N6775">
        <v>2.2999999999999998</v>
      </c>
      <c r="O6775">
        <v>12</v>
      </c>
      <c r="P6775" s="5">
        <v>0.688194444444444</v>
      </c>
      <c r="Q6775" s="5">
        <v>0.69444444444444398</v>
      </c>
      <c r="R6775">
        <v>26</v>
      </c>
      <c r="S6775" t="s">
        <v>52</v>
      </c>
      <c r="T6775">
        <v>1</v>
      </c>
      <c r="U6775">
        <v>45</v>
      </c>
      <c r="X6775" t="str">
        <f>VLOOKUP($S6775,Taxonomic!A:D,2,FALSE)</f>
        <v>kyphosidae</v>
      </c>
      <c r="Y6775" t="str">
        <f>VLOOKUP(S6775,Taxonomic!A:D,3,FALSE)</f>
        <v>kyphosus</v>
      </c>
      <c r="Z6775" t="str">
        <f>VLOOKUP(S6775,Taxonomic!A:D,4,FALSE)</f>
        <v>sectatrix</v>
      </c>
    </row>
    <row r="6776" spans="1:26" x14ac:dyDescent="0.2">
      <c r="A6776" t="s">
        <v>30</v>
      </c>
      <c r="B6776" t="s">
        <v>59</v>
      </c>
      <c r="C6776" t="s">
        <v>435</v>
      </c>
      <c r="D6776">
        <v>2022</v>
      </c>
      <c r="E6776">
        <v>2</v>
      </c>
      <c r="F6776" s="8">
        <v>19</v>
      </c>
      <c r="G6776" t="s">
        <v>455</v>
      </c>
      <c r="H6776" t="s">
        <v>151</v>
      </c>
      <c r="I6776">
        <f>VLOOKUP(B6776,Information_sites!D:E,2,FALSE)</f>
        <v>-24.097747999999999</v>
      </c>
      <c r="J6776">
        <f>VLOOKUP(B6776,Information_sites!D:F,3,FALSE)</f>
        <v>-45.688487000000002</v>
      </c>
      <c r="K6776">
        <v>4</v>
      </c>
      <c r="L6776">
        <f t="shared" si="10"/>
        <v>173</v>
      </c>
      <c r="M6776">
        <v>40</v>
      </c>
      <c r="N6776">
        <v>2.2999999999999998</v>
      </c>
      <c r="O6776">
        <v>12</v>
      </c>
      <c r="P6776" s="5">
        <v>0.688194444444444</v>
      </c>
      <c r="Q6776" s="5">
        <v>0.69444444444444398</v>
      </c>
      <c r="R6776">
        <v>26</v>
      </c>
      <c r="S6776" t="s">
        <v>70</v>
      </c>
      <c r="T6776">
        <v>8</v>
      </c>
      <c r="U6776">
        <v>15</v>
      </c>
      <c r="X6776" t="str">
        <f>VLOOKUP($S6776,Taxonomic!A:D,2,FALSE)</f>
        <v>pempheridae</v>
      </c>
      <c r="Y6776" t="str">
        <f>VLOOKUP(S6776,Taxonomic!A:D,3,FALSE)</f>
        <v>pempheris</v>
      </c>
      <c r="Z6776" t="str">
        <f>VLOOKUP(S6776,Taxonomic!A:D,4,FALSE)</f>
        <v>schomburgkii</v>
      </c>
    </row>
    <row r="6777" spans="1:26" x14ac:dyDescent="0.2">
      <c r="A6777" t="s">
        <v>30</v>
      </c>
      <c r="B6777" t="s">
        <v>59</v>
      </c>
      <c r="C6777" t="s">
        <v>435</v>
      </c>
      <c r="D6777">
        <v>2022</v>
      </c>
      <c r="E6777">
        <v>2</v>
      </c>
      <c r="F6777" s="8">
        <v>19</v>
      </c>
      <c r="G6777" t="s">
        <v>455</v>
      </c>
      <c r="H6777" t="s">
        <v>151</v>
      </c>
      <c r="I6777">
        <f>VLOOKUP(B6777,Information_sites!D:E,2,FALSE)</f>
        <v>-24.097747999999999</v>
      </c>
      <c r="J6777">
        <f>VLOOKUP(B6777,Information_sites!D:F,3,FALSE)</f>
        <v>-45.688487000000002</v>
      </c>
      <c r="K6777">
        <v>4</v>
      </c>
      <c r="L6777">
        <f t="shared" si="10"/>
        <v>173</v>
      </c>
      <c r="M6777">
        <v>40</v>
      </c>
      <c r="N6777">
        <v>2.2999999999999998</v>
      </c>
      <c r="O6777">
        <v>12</v>
      </c>
      <c r="P6777" s="5">
        <v>0.688194444444444</v>
      </c>
      <c r="Q6777" s="5">
        <v>0.69444444444444398</v>
      </c>
      <c r="R6777">
        <v>26</v>
      </c>
      <c r="S6777" t="s">
        <v>33</v>
      </c>
      <c r="T6777">
        <v>8</v>
      </c>
      <c r="U6777">
        <v>10</v>
      </c>
      <c r="X6777" t="str">
        <f>VLOOKUP($S6777,Taxonomic!A:D,2,FALSE)</f>
        <v>pomacentridae</v>
      </c>
      <c r="Y6777" t="str">
        <f>VLOOKUP(S6777,Taxonomic!A:D,3,FALSE)</f>
        <v>abudefduf</v>
      </c>
      <c r="Z6777" t="str">
        <f>VLOOKUP(S6777,Taxonomic!A:D,4,FALSE)</f>
        <v>saxatilis</v>
      </c>
    </row>
    <row r="6778" spans="1:26" x14ac:dyDescent="0.2">
      <c r="A6778" t="s">
        <v>30</v>
      </c>
      <c r="B6778" t="s">
        <v>59</v>
      </c>
      <c r="C6778" t="s">
        <v>435</v>
      </c>
      <c r="D6778">
        <v>2022</v>
      </c>
      <c r="E6778">
        <v>2</v>
      </c>
      <c r="F6778" s="8">
        <v>19</v>
      </c>
      <c r="G6778" t="s">
        <v>455</v>
      </c>
      <c r="H6778" t="s">
        <v>151</v>
      </c>
      <c r="I6778">
        <f>VLOOKUP(B6778,Information_sites!D:E,2,FALSE)</f>
        <v>-24.097747999999999</v>
      </c>
      <c r="J6778">
        <f>VLOOKUP(B6778,Information_sites!D:F,3,FALSE)</f>
        <v>-45.688487000000002</v>
      </c>
      <c r="K6778">
        <v>4</v>
      </c>
      <c r="L6778">
        <f t="shared" si="10"/>
        <v>173</v>
      </c>
      <c r="M6778">
        <v>40</v>
      </c>
      <c r="N6778">
        <v>2.2999999999999998</v>
      </c>
      <c r="O6778">
        <v>12</v>
      </c>
      <c r="P6778" s="5">
        <v>0.688194444444444</v>
      </c>
      <c r="Q6778" s="5">
        <v>0.69444444444444398</v>
      </c>
      <c r="R6778">
        <v>26</v>
      </c>
      <c r="S6778" t="s">
        <v>33</v>
      </c>
      <c r="T6778">
        <v>9</v>
      </c>
      <c r="U6778">
        <v>12</v>
      </c>
      <c r="X6778" t="str">
        <f>VLOOKUP($S6778,Taxonomic!A:D,2,FALSE)</f>
        <v>pomacentridae</v>
      </c>
      <c r="Y6778" t="str">
        <f>VLOOKUP(S6778,Taxonomic!A:D,3,FALSE)</f>
        <v>abudefduf</v>
      </c>
      <c r="Z6778" t="str">
        <f>VLOOKUP(S6778,Taxonomic!A:D,4,FALSE)</f>
        <v>saxatilis</v>
      </c>
    </row>
    <row r="6779" spans="1:26" x14ac:dyDescent="0.2">
      <c r="A6779" t="s">
        <v>30</v>
      </c>
      <c r="B6779" t="s">
        <v>59</v>
      </c>
      <c r="C6779" t="s">
        <v>435</v>
      </c>
      <c r="D6779">
        <v>2022</v>
      </c>
      <c r="E6779">
        <v>2</v>
      </c>
      <c r="F6779" s="8">
        <v>19</v>
      </c>
      <c r="G6779" t="s">
        <v>455</v>
      </c>
      <c r="H6779" t="s">
        <v>151</v>
      </c>
      <c r="I6779">
        <f>VLOOKUP(B6779,Information_sites!D:E,2,FALSE)</f>
        <v>-24.097747999999999</v>
      </c>
      <c r="J6779">
        <f>VLOOKUP(B6779,Information_sites!D:F,3,FALSE)</f>
        <v>-45.688487000000002</v>
      </c>
      <c r="K6779">
        <v>4</v>
      </c>
      <c r="L6779">
        <f t="shared" si="10"/>
        <v>173</v>
      </c>
      <c r="M6779">
        <v>40</v>
      </c>
      <c r="N6779">
        <v>2.2999999999999998</v>
      </c>
      <c r="O6779">
        <v>12</v>
      </c>
      <c r="P6779" s="5">
        <v>0.688194444444444</v>
      </c>
      <c r="Q6779" s="5">
        <v>0.69444444444444398</v>
      </c>
      <c r="R6779">
        <v>26</v>
      </c>
      <c r="S6779" t="s">
        <v>33</v>
      </c>
      <c r="T6779">
        <v>31</v>
      </c>
      <c r="U6779">
        <v>15</v>
      </c>
      <c r="X6779" t="str">
        <f>VLOOKUP($S6779,Taxonomic!A:D,2,FALSE)</f>
        <v>pomacentridae</v>
      </c>
      <c r="Y6779" t="str">
        <f>VLOOKUP(S6779,Taxonomic!A:D,3,FALSE)</f>
        <v>abudefduf</v>
      </c>
      <c r="Z6779" t="str">
        <f>VLOOKUP(S6779,Taxonomic!A:D,4,FALSE)</f>
        <v>saxatilis</v>
      </c>
    </row>
    <row r="6780" spans="1:26" x14ac:dyDescent="0.2">
      <c r="A6780" t="s">
        <v>30</v>
      </c>
      <c r="B6780" t="s">
        <v>59</v>
      </c>
      <c r="C6780" t="s">
        <v>435</v>
      </c>
      <c r="D6780">
        <v>2022</v>
      </c>
      <c r="E6780">
        <v>2</v>
      </c>
      <c r="F6780" s="8">
        <v>19</v>
      </c>
      <c r="G6780" t="s">
        <v>455</v>
      </c>
      <c r="H6780" t="s">
        <v>151</v>
      </c>
      <c r="I6780">
        <f>VLOOKUP(B6780,Information_sites!D:E,2,FALSE)</f>
        <v>-24.097747999999999</v>
      </c>
      <c r="J6780">
        <f>VLOOKUP(B6780,Information_sites!D:F,3,FALSE)</f>
        <v>-45.688487000000002</v>
      </c>
      <c r="K6780">
        <v>4</v>
      </c>
      <c r="L6780">
        <f t="shared" si="10"/>
        <v>173</v>
      </c>
      <c r="M6780">
        <v>40</v>
      </c>
      <c r="N6780">
        <v>2.2999999999999998</v>
      </c>
      <c r="O6780">
        <v>12</v>
      </c>
      <c r="P6780" s="5">
        <v>0.688194444444444</v>
      </c>
      <c r="Q6780" s="5">
        <v>0.69444444444444398</v>
      </c>
      <c r="R6780">
        <v>26</v>
      </c>
      <c r="S6780" t="s">
        <v>33</v>
      </c>
      <c r="T6780">
        <v>10</v>
      </c>
      <c r="U6780">
        <v>17</v>
      </c>
      <c r="X6780" t="str">
        <f>VLOOKUP($S6780,Taxonomic!A:D,2,FALSE)</f>
        <v>pomacentridae</v>
      </c>
      <c r="Y6780" t="str">
        <f>VLOOKUP(S6780,Taxonomic!A:D,3,FALSE)</f>
        <v>abudefduf</v>
      </c>
      <c r="Z6780" t="str">
        <f>VLOOKUP(S6780,Taxonomic!A:D,4,FALSE)</f>
        <v>saxatilis</v>
      </c>
    </row>
    <row r="6781" spans="1:26" x14ac:dyDescent="0.2">
      <c r="A6781" t="s">
        <v>30</v>
      </c>
      <c r="B6781" t="s">
        <v>59</v>
      </c>
      <c r="C6781" t="s">
        <v>435</v>
      </c>
      <c r="D6781">
        <v>2022</v>
      </c>
      <c r="E6781">
        <v>2</v>
      </c>
      <c r="F6781" s="8">
        <v>19</v>
      </c>
      <c r="G6781" t="s">
        <v>455</v>
      </c>
      <c r="H6781" t="s">
        <v>151</v>
      </c>
      <c r="I6781">
        <f>VLOOKUP(B6781,Information_sites!D:E,2,FALSE)</f>
        <v>-24.097747999999999</v>
      </c>
      <c r="J6781">
        <f>VLOOKUP(B6781,Information_sites!D:F,3,FALSE)</f>
        <v>-45.688487000000002</v>
      </c>
      <c r="K6781">
        <v>4</v>
      </c>
      <c r="L6781">
        <f t="shared" si="10"/>
        <v>173</v>
      </c>
      <c r="M6781">
        <v>40</v>
      </c>
      <c r="N6781">
        <v>2.2999999999999998</v>
      </c>
      <c r="O6781">
        <v>12</v>
      </c>
      <c r="P6781" s="5">
        <v>0.688194444444444</v>
      </c>
      <c r="Q6781" s="5">
        <v>0.69444444444444398</v>
      </c>
      <c r="R6781">
        <v>26</v>
      </c>
      <c r="S6781" t="s">
        <v>39</v>
      </c>
      <c r="T6781">
        <v>35</v>
      </c>
      <c r="U6781">
        <v>20</v>
      </c>
      <c r="X6781" t="str">
        <f>VLOOKUP($S6781,Taxonomic!A:D,2,FALSE)</f>
        <v>haemulidae</v>
      </c>
      <c r="Y6781" t="str">
        <f>VLOOKUP(S6781,Taxonomic!A:D,3,FALSE)</f>
        <v>haemulon</v>
      </c>
      <c r="Z6781" t="str">
        <f>VLOOKUP(S6781,Taxonomic!A:D,4,FALSE)</f>
        <v>aurolineatum</v>
      </c>
    </row>
    <row r="6782" spans="1:26" x14ac:dyDescent="0.2">
      <c r="A6782" t="s">
        <v>30</v>
      </c>
      <c r="B6782" t="s">
        <v>59</v>
      </c>
      <c r="C6782" t="s">
        <v>435</v>
      </c>
      <c r="D6782">
        <v>2022</v>
      </c>
      <c r="E6782">
        <v>2</v>
      </c>
      <c r="F6782" s="8">
        <v>19</v>
      </c>
      <c r="G6782" t="s">
        <v>455</v>
      </c>
      <c r="H6782" t="s">
        <v>151</v>
      </c>
      <c r="I6782">
        <f>VLOOKUP(B6782,Information_sites!D:E,2,FALSE)</f>
        <v>-24.097747999999999</v>
      </c>
      <c r="J6782">
        <f>VLOOKUP(B6782,Information_sites!D:F,3,FALSE)</f>
        <v>-45.688487000000002</v>
      </c>
      <c r="K6782">
        <v>4</v>
      </c>
      <c r="L6782">
        <f t="shared" si="10"/>
        <v>173</v>
      </c>
      <c r="M6782">
        <v>40</v>
      </c>
      <c r="N6782">
        <v>2.2999999999999998</v>
      </c>
      <c r="O6782">
        <v>12</v>
      </c>
      <c r="P6782" s="5">
        <v>0.688194444444444</v>
      </c>
      <c r="Q6782" s="5">
        <v>0.69444444444444398</v>
      </c>
      <c r="R6782">
        <v>26</v>
      </c>
      <c r="S6782" t="s">
        <v>39</v>
      </c>
      <c r="T6782">
        <v>20</v>
      </c>
      <c r="U6782">
        <v>25</v>
      </c>
      <c r="X6782" t="str">
        <f>VLOOKUP($S6782,Taxonomic!A:D,2,FALSE)</f>
        <v>haemulidae</v>
      </c>
      <c r="Y6782" t="str">
        <f>VLOOKUP(S6782,Taxonomic!A:D,3,FALSE)</f>
        <v>haemulon</v>
      </c>
      <c r="Z6782" t="str">
        <f>VLOOKUP(S6782,Taxonomic!A:D,4,FALSE)</f>
        <v>aurolineatum</v>
      </c>
    </row>
    <row r="6783" spans="1:26" x14ac:dyDescent="0.2">
      <c r="A6783" t="s">
        <v>30</v>
      </c>
      <c r="B6783" t="s">
        <v>59</v>
      </c>
      <c r="C6783" t="s">
        <v>435</v>
      </c>
      <c r="D6783">
        <v>2022</v>
      </c>
      <c r="E6783">
        <v>2</v>
      </c>
      <c r="F6783" s="8">
        <v>19</v>
      </c>
      <c r="G6783" t="s">
        <v>455</v>
      </c>
      <c r="H6783" t="s">
        <v>151</v>
      </c>
      <c r="I6783">
        <f>VLOOKUP(B6783,Information_sites!D:E,2,FALSE)</f>
        <v>-24.097747999999999</v>
      </c>
      <c r="J6783">
        <f>VLOOKUP(B6783,Information_sites!D:F,3,FALSE)</f>
        <v>-45.688487000000002</v>
      </c>
      <c r="K6783">
        <v>4</v>
      </c>
      <c r="L6783">
        <f t="shared" si="10"/>
        <v>173</v>
      </c>
      <c r="M6783">
        <v>40</v>
      </c>
      <c r="N6783">
        <v>2.2999999999999998</v>
      </c>
      <c r="O6783">
        <v>12</v>
      </c>
      <c r="P6783" s="5">
        <v>0.688194444444444</v>
      </c>
      <c r="Q6783" s="5">
        <v>0.69444444444444398</v>
      </c>
      <c r="R6783">
        <v>26</v>
      </c>
      <c r="S6783" t="s">
        <v>64</v>
      </c>
      <c r="T6783">
        <v>1</v>
      </c>
      <c r="U6783">
        <v>23</v>
      </c>
      <c r="X6783" t="str">
        <f>VLOOKUP($S6783,Taxonomic!A:D,2,FALSE)</f>
        <v>kyphosidae</v>
      </c>
      <c r="Y6783" t="str">
        <f>VLOOKUP(S6783,Taxonomic!A:D,3,FALSE)</f>
        <v>kyphosus</v>
      </c>
      <c r="Z6783" t="str">
        <f>VLOOKUP(S6783,Taxonomic!A:D,4,FALSE)</f>
        <v>vaigiensis</v>
      </c>
    </row>
    <row r="6784" spans="1:26" x14ac:dyDescent="0.2">
      <c r="A6784" t="s">
        <v>30</v>
      </c>
      <c r="B6784" t="s">
        <v>59</v>
      </c>
      <c r="C6784" t="s">
        <v>435</v>
      </c>
      <c r="D6784">
        <v>2022</v>
      </c>
      <c r="E6784">
        <v>2</v>
      </c>
      <c r="F6784" s="8">
        <v>19</v>
      </c>
      <c r="G6784" t="s">
        <v>455</v>
      </c>
      <c r="H6784" t="s">
        <v>151</v>
      </c>
      <c r="I6784">
        <f>VLOOKUP(B6784,Information_sites!D:E,2,FALSE)</f>
        <v>-24.097747999999999</v>
      </c>
      <c r="J6784">
        <f>VLOOKUP(B6784,Information_sites!D:F,3,FALSE)</f>
        <v>-45.688487000000002</v>
      </c>
      <c r="K6784">
        <v>4</v>
      </c>
      <c r="L6784">
        <f t="shared" si="10"/>
        <v>173</v>
      </c>
      <c r="M6784">
        <v>40</v>
      </c>
      <c r="N6784">
        <v>2.2999999999999998</v>
      </c>
      <c r="O6784">
        <v>12</v>
      </c>
      <c r="P6784" s="5">
        <v>0.688194444444444</v>
      </c>
      <c r="Q6784" s="5">
        <v>0.69444444444444398</v>
      </c>
      <c r="R6784">
        <v>26</v>
      </c>
      <c r="S6784" t="s">
        <v>64</v>
      </c>
      <c r="T6784">
        <v>1</v>
      </c>
      <c r="U6784">
        <v>27</v>
      </c>
      <c r="X6784" t="str">
        <f>VLOOKUP($S6784,Taxonomic!A:D,2,FALSE)</f>
        <v>kyphosidae</v>
      </c>
      <c r="Y6784" t="str">
        <f>VLOOKUP(S6784,Taxonomic!A:D,3,FALSE)</f>
        <v>kyphosus</v>
      </c>
      <c r="Z6784" t="str">
        <f>VLOOKUP(S6784,Taxonomic!A:D,4,FALSE)</f>
        <v>vaigiensis</v>
      </c>
    </row>
    <row r="6785" spans="1:26" x14ac:dyDescent="0.2">
      <c r="A6785" t="s">
        <v>30</v>
      </c>
      <c r="B6785" t="s">
        <v>59</v>
      </c>
      <c r="C6785" t="s">
        <v>435</v>
      </c>
      <c r="D6785">
        <v>2022</v>
      </c>
      <c r="E6785">
        <v>2</v>
      </c>
      <c r="F6785" s="8">
        <v>19</v>
      </c>
      <c r="G6785" t="s">
        <v>455</v>
      </c>
      <c r="H6785" t="s">
        <v>151</v>
      </c>
      <c r="I6785">
        <f>VLOOKUP(B6785,Information_sites!D:E,2,FALSE)</f>
        <v>-24.097747999999999</v>
      </c>
      <c r="J6785">
        <f>VLOOKUP(B6785,Information_sites!D:F,3,FALSE)</f>
        <v>-45.688487000000002</v>
      </c>
      <c r="K6785">
        <v>4</v>
      </c>
      <c r="L6785">
        <f t="shared" si="10"/>
        <v>173</v>
      </c>
      <c r="M6785">
        <v>40</v>
      </c>
      <c r="N6785">
        <v>2.2999999999999998</v>
      </c>
      <c r="O6785">
        <v>12</v>
      </c>
      <c r="P6785" s="5">
        <v>0.688194444444444</v>
      </c>
      <c r="Q6785" s="5">
        <v>0.69444444444444398</v>
      </c>
      <c r="R6785">
        <v>26</v>
      </c>
      <c r="S6785" t="s">
        <v>148</v>
      </c>
      <c r="T6785">
        <v>1</v>
      </c>
      <c r="U6785">
        <v>22</v>
      </c>
      <c r="X6785" t="str">
        <f>VLOOKUP($S6785,Taxonomic!A:D,2,FALSE)</f>
        <v>monacanthidae</v>
      </c>
      <c r="Y6785" t="str">
        <f>VLOOKUP(S6785,Taxonomic!A:D,3,FALSE)</f>
        <v>cantherhines</v>
      </c>
      <c r="Z6785" t="str">
        <f>VLOOKUP(S6785,Taxonomic!A:D,4,FALSE)</f>
        <v>pullus</v>
      </c>
    </row>
    <row r="6786" spans="1:26" x14ac:dyDescent="0.2">
      <c r="A6786" t="s">
        <v>30</v>
      </c>
      <c r="B6786" t="s">
        <v>59</v>
      </c>
      <c r="C6786" t="s">
        <v>435</v>
      </c>
      <c r="D6786">
        <v>2022</v>
      </c>
      <c r="E6786">
        <v>2</v>
      </c>
      <c r="F6786" s="8">
        <v>19</v>
      </c>
      <c r="G6786" t="s">
        <v>455</v>
      </c>
      <c r="H6786" t="s">
        <v>151</v>
      </c>
      <c r="I6786">
        <f>VLOOKUP(B6786,Information_sites!D:E,2,FALSE)</f>
        <v>-24.097747999999999</v>
      </c>
      <c r="J6786">
        <f>VLOOKUP(B6786,Information_sites!D:F,3,FALSE)</f>
        <v>-45.688487000000002</v>
      </c>
      <c r="K6786">
        <v>4</v>
      </c>
      <c r="L6786">
        <f t="shared" si="10"/>
        <v>173</v>
      </c>
      <c r="M6786">
        <v>40</v>
      </c>
      <c r="N6786">
        <v>2.2999999999999998</v>
      </c>
      <c r="O6786">
        <v>12</v>
      </c>
      <c r="P6786" s="5">
        <v>0.688194444444444</v>
      </c>
      <c r="Q6786" s="5">
        <v>0.69444444444444398</v>
      </c>
      <c r="R6786">
        <v>26</v>
      </c>
      <c r="S6786" t="s">
        <v>60</v>
      </c>
      <c r="T6786">
        <v>1</v>
      </c>
      <c r="U6786">
        <v>15</v>
      </c>
      <c r="X6786" t="str">
        <f>VLOOKUP($S6786,Taxonomic!A:D,2,FALSE)</f>
        <v>chaetodontidae</v>
      </c>
      <c r="Y6786" t="str">
        <f>VLOOKUP(S6786,Taxonomic!A:D,3,FALSE)</f>
        <v>chaetodon</v>
      </c>
      <c r="Z6786" t="str">
        <f>VLOOKUP(S6786,Taxonomic!A:D,4,FALSE)</f>
        <v>striatus</v>
      </c>
    </row>
    <row r="6787" spans="1:26" x14ac:dyDescent="0.2">
      <c r="A6787" t="s">
        <v>30</v>
      </c>
      <c r="B6787" t="s">
        <v>59</v>
      </c>
      <c r="C6787" t="s">
        <v>435</v>
      </c>
      <c r="D6787">
        <v>2022</v>
      </c>
      <c r="E6787">
        <v>2</v>
      </c>
      <c r="F6787" s="8">
        <v>19</v>
      </c>
      <c r="G6787" t="s">
        <v>455</v>
      </c>
      <c r="H6787" t="s">
        <v>151</v>
      </c>
      <c r="I6787">
        <f>VLOOKUP(B6787,Information_sites!D:E,2,FALSE)</f>
        <v>-24.097747999999999</v>
      </c>
      <c r="J6787">
        <f>VLOOKUP(B6787,Information_sites!D:F,3,FALSE)</f>
        <v>-45.688487000000002</v>
      </c>
      <c r="K6787">
        <v>4</v>
      </c>
      <c r="L6787">
        <f t="shared" si="10"/>
        <v>173</v>
      </c>
      <c r="M6787">
        <v>40</v>
      </c>
      <c r="N6787">
        <v>2.2999999999999998</v>
      </c>
      <c r="O6787">
        <v>12</v>
      </c>
      <c r="P6787" s="5">
        <v>0.688194444444444</v>
      </c>
      <c r="Q6787" s="5">
        <v>0.69444444444444398</v>
      </c>
      <c r="R6787">
        <v>26</v>
      </c>
      <c r="S6787" t="s">
        <v>49</v>
      </c>
      <c r="T6787">
        <v>1</v>
      </c>
      <c r="U6787">
        <v>26</v>
      </c>
      <c r="X6787" t="str">
        <f>VLOOKUP($S6787,Taxonomic!A:D,2,FALSE)</f>
        <v>acanthuridae</v>
      </c>
      <c r="Y6787" t="str">
        <f>VLOOKUP(S6787,Taxonomic!A:D,3,FALSE)</f>
        <v>acanthurus</v>
      </c>
      <c r="Z6787" t="str">
        <f>VLOOKUP(S6787,Taxonomic!A:D,4,FALSE)</f>
        <v>chirurgus</v>
      </c>
    </row>
    <row r="6788" spans="1:26" x14ac:dyDescent="0.2">
      <c r="A6788" t="s">
        <v>30</v>
      </c>
      <c r="B6788" t="s">
        <v>59</v>
      </c>
      <c r="C6788" t="s">
        <v>435</v>
      </c>
      <c r="D6788">
        <v>2022</v>
      </c>
      <c r="E6788">
        <v>2</v>
      </c>
      <c r="F6788" s="8">
        <v>19</v>
      </c>
      <c r="G6788" t="s">
        <v>455</v>
      </c>
      <c r="H6788" t="s">
        <v>151</v>
      </c>
      <c r="I6788">
        <f>VLOOKUP(B6788,Information_sites!D:E,2,FALSE)</f>
        <v>-24.097747999999999</v>
      </c>
      <c r="J6788">
        <f>VLOOKUP(B6788,Information_sites!D:F,3,FALSE)</f>
        <v>-45.688487000000002</v>
      </c>
      <c r="K6788">
        <v>4</v>
      </c>
      <c r="L6788">
        <f t="shared" si="10"/>
        <v>173</v>
      </c>
      <c r="M6788">
        <v>40</v>
      </c>
      <c r="N6788">
        <v>2.2999999999999998</v>
      </c>
      <c r="O6788">
        <v>12</v>
      </c>
      <c r="P6788" s="5">
        <v>0.688194444444444</v>
      </c>
      <c r="Q6788" s="5">
        <v>0.69444444444444398</v>
      </c>
      <c r="R6788">
        <v>26</v>
      </c>
      <c r="S6788" t="s">
        <v>50</v>
      </c>
      <c r="T6788">
        <v>1</v>
      </c>
      <c r="U6788">
        <v>30</v>
      </c>
      <c r="X6788" t="str">
        <f>VLOOKUP($S6788,Taxonomic!A:D,2,FALSE)</f>
        <v>haemulidae</v>
      </c>
      <c r="Y6788" t="str">
        <f>VLOOKUP(S6788,Taxonomic!A:D,3,FALSE)</f>
        <v>anisotremus</v>
      </c>
      <c r="Z6788" t="str">
        <f>VLOOKUP(S6788,Taxonomic!A:D,4,FALSE)</f>
        <v>virginicus</v>
      </c>
    </row>
    <row r="6789" spans="1:26" x14ac:dyDescent="0.2">
      <c r="A6789" t="s">
        <v>30</v>
      </c>
      <c r="B6789" t="s">
        <v>59</v>
      </c>
      <c r="C6789" t="s">
        <v>435</v>
      </c>
      <c r="D6789">
        <v>2022</v>
      </c>
      <c r="E6789">
        <v>2</v>
      </c>
      <c r="F6789" s="8">
        <v>19</v>
      </c>
      <c r="G6789" t="s">
        <v>455</v>
      </c>
      <c r="H6789" t="s">
        <v>151</v>
      </c>
      <c r="I6789">
        <f>VLOOKUP(B6789,Information_sites!D:E,2,FALSE)</f>
        <v>-24.097747999999999</v>
      </c>
      <c r="J6789">
        <f>VLOOKUP(B6789,Information_sites!D:F,3,FALSE)</f>
        <v>-45.688487000000002</v>
      </c>
      <c r="K6789">
        <v>4</v>
      </c>
      <c r="L6789">
        <f t="shared" si="10"/>
        <v>173</v>
      </c>
      <c r="M6789">
        <v>40</v>
      </c>
      <c r="N6789">
        <v>2.2999999999999998</v>
      </c>
      <c r="O6789">
        <v>12</v>
      </c>
      <c r="P6789" s="5">
        <v>0.688194444444444</v>
      </c>
      <c r="Q6789" s="5">
        <v>0.69444444444444398</v>
      </c>
      <c r="R6789">
        <v>26</v>
      </c>
      <c r="S6789" t="s">
        <v>51</v>
      </c>
      <c r="T6789">
        <v>1</v>
      </c>
      <c r="U6789">
        <v>20</v>
      </c>
      <c r="X6789" t="str">
        <f>VLOOKUP($S6789,Taxonomic!A:D,2,FALSE)</f>
        <v>sparidae</v>
      </c>
      <c r="Y6789" t="str">
        <f>VLOOKUP(S6789,Taxonomic!A:D,3,FALSE)</f>
        <v>diplodus</v>
      </c>
      <c r="Z6789" t="str">
        <f>VLOOKUP(S6789,Taxonomic!A:D,4,FALSE)</f>
        <v>argenteus</v>
      </c>
    </row>
    <row r="6790" spans="1:26" x14ac:dyDescent="0.2">
      <c r="A6790" t="s">
        <v>30</v>
      </c>
      <c r="B6790" t="s">
        <v>59</v>
      </c>
      <c r="C6790" t="s">
        <v>435</v>
      </c>
      <c r="D6790">
        <v>2022</v>
      </c>
      <c r="E6790">
        <v>2</v>
      </c>
      <c r="F6790" s="8">
        <v>19</v>
      </c>
      <c r="G6790" t="s">
        <v>455</v>
      </c>
      <c r="H6790" t="s">
        <v>151</v>
      </c>
      <c r="I6790">
        <f>VLOOKUP(B6790,Information_sites!D:E,2,FALSE)</f>
        <v>-24.097747999999999</v>
      </c>
      <c r="J6790">
        <f>VLOOKUP(B6790,Information_sites!D:F,3,FALSE)</f>
        <v>-45.688487000000002</v>
      </c>
      <c r="K6790">
        <v>4</v>
      </c>
      <c r="L6790">
        <f t="shared" si="10"/>
        <v>173</v>
      </c>
      <c r="M6790">
        <v>40</v>
      </c>
      <c r="N6790">
        <v>2.2999999999999998</v>
      </c>
      <c r="O6790">
        <v>12</v>
      </c>
      <c r="P6790" s="5">
        <v>0.688194444444444</v>
      </c>
      <c r="Q6790" s="5">
        <v>0.69444444444444398</v>
      </c>
      <c r="R6790">
        <v>26</v>
      </c>
      <c r="S6790" t="s">
        <v>51</v>
      </c>
      <c r="T6790">
        <v>1</v>
      </c>
      <c r="U6790">
        <v>33</v>
      </c>
      <c r="X6790" t="str">
        <f>VLOOKUP($S6790,Taxonomic!A:D,2,FALSE)</f>
        <v>sparidae</v>
      </c>
      <c r="Y6790" t="str">
        <f>VLOOKUP(S6790,Taxonomic!A:D,3,FALSE)</f>
        <v>diplodus</v>
      </c>
      <c r="Z6790" t="str">
        <f>VLOOKUP(S6790,Taxonomic!A:D,4,FALSE)</f>
        <v>argenteus</v>
      </c>
    </row>
    <row r="6791" spans="1:26" x14ac:dyDescent="0.2">
      <c r="A6791" t="s">
        <v>30</v>
      </c>
      <c r="B6791" t="s">
        <v>59</v>
      </c>
      <c r="C6791" t="s">
        <v>435</v>
      </c>
      <c r="D6791">
        <v>2022</v>
      </c>
      <c r="E6791">
        <v>2</v>
      </c>
      <c r="F6791" s="8">
        <v>19</v>
      </c>
      <c r="G6791" t="s">
        <v>455</v>
      </c>
      <c r="H6791" t="s">
        <v>151</v>
      </c>
      <c r="I6791">
        <f>VLOOKUP(B6791,Information_sites!D:E,2,FALSE)</f>
        <v>-24.097747999999999</v>
      </c>
      <c r="J6791">
        <f>VLOOKUP(B6791,Information_sites!D:F,3,FALSE)</f>
        <v>-45.688487000000002</v>
      </c>
      <c r="K6791">
        <v>4</v>
      </c>
      <c r="L6791">
        <f t="shared" si="10"/>
        <v>173</v>
      </c>
      <c r="M6791">
        <v>40</v>
      </c>
      <c r="N6791">
        <v>2.2999999999999998</v>
      </c>
      <c r="O6791">
        <v>12</v>
      </c>
      <c r="P6791" s="5">
        <v>0.688194444444444</v>
      </c>
      <c r="Q6791" s="5">
        <v>0.69444444444444398</v>
      </c>
      <c r="R6791">
        <v>26</v>
      </c>
      <c r="S6791" t="s">
        <v>56</v>
      </c>
      <c r="T6791">
        <v>1</v>
      </c>
      <c r="U6791">
        <v>35</v>
      </c>
      <c r="V6791" t="s">
        <v>137</v>
      </c>
      <c r="X6791" t="str">
        <f>VLOOKUP($S6791,Taxonomic!A:D,2,FALSE)</f>
        <v>scaridae</v>
      </c>
      <c r="Y6791" t="str">
        <f>VLOOKUP(S6791,Taxonomic!A:D,3,FALSE)</f>
        <v>sparisoma</v>
      </c>
      <c r="Z6791" t="str">
        <f>VLOOKUP(S6791,Taxonomic!A:D,4,FALSE)</f>
        <v>axillare</v>
      </c>
    </row>
    <row r="6792" spans="1:26" x14ac:dyDescent="0.2">
      <c r="A6792" t="s">
        <v>30</v>
      </c>
      <c r="B6792" t="s">
        <v>59</v>
      </c>
      <c r="C6792" t="s">
        <v>435</v>
      </c>
      <c r="D6792">
        <v>2022</v>
      </c>
      <c r="E6792">
        <v>2</v>
      </c>
      <c r="F6792" s="8">
        <v>19</v>
      </c>
      <c r="G6792" t="s">
        <v>455</v>
      </c>
      <c r="H6792" t="s">
        <v>151</v>
      </c>
      <c r="I6792">
        <f>VLOOKUP(B6792,Information_sites!D:E,2,FALSE)</f>
        <v>-24.097747999999999</v>
      </c>
      <c r="J6792">
        <f>VLOOKUP(B6792,Information_sites!D:F,3,FALSE)</f>
        <v>-45.688487000000002</v>
      </c>
      <c r="K6792">
        <v>4</v>
      </c>
      <c r="L6792">
        <f t="shared" si="10"/>
        <v>173</v>
      </c>
      <c r="M6792">
        <v>40</v>
      </c>
      <c r="N6792">
        <v>2.2999999999999998</v>
      </c>
      <c r="O6792">
        <v>12</v>
      </c>
      <c r="P6792" s="5">
        <v>0.688194444444444</v>
      </c>
      <c r="Q6792" s="5">
        <v>0.69444444444444398</v>
      </c>
      <c r="R6792">
        <v>26</v>
      </c>
      <c r="S6792" t="s">
        <v>56</v>
      </c>
      <c r="T6792">
        <v>1</v>
      </c>
      <c r="U6792">
        <v>40</v>
      </c>
      <c r="V6792" t="s">
        <v>137</v>
      </c>
      <c r="X6792" t="str">
        <f>VLOOKUP($S6792,Taxonomic!A:D,2,FALSE)</f>
        <v>scaridae</v>
      </c>
      <c r="Y6792" t="str">
        <f>VLOOKUP(S6792,Taxonomic!A:D,3,FALSE)</f>
        <v>sparisoma</v>
      </c>
      <c r="Z6792" t="str">
        <f>VLOOKUP(S6792,Taxonomic!A:D,4,FALSE)</f>
        <v>axillare</v>
      </c>
    </row>
    <row r="6793" spans="1:26" x14ac:dyDescent="0.2">
      <c r="A6793" t="s">
        <v>30</v>
      </c>
      <c r="B6793" t="s">
        <v>59</v>
      </c>
      <c r="C6793" t="s">
        <v>435</v>
      </c>
      <c r="D6793">
        <v>2022</v>
      </c>
      <c r="E6793">
        <v>2</v>
      </c>
      <c r="F6793" s="8">
        <v>19</v>
      </c>
      <c r="G6793" t="s">
        <v>455</v>
      </c>
      <c r="H6793" t="s">
        <v>151</v>
      </c>
      <c r="I6793">
        <f>VLOOKUP(B6793,Information_sites!D:E,2,FALSE)</f>
        <v>-24.097747999999999</v>
      </c>
      <c r="J6793">
        <f>VLOOKUP(B6793,Information_sites!D:F,3,FALSE)</f>
        <v>-45.688487000000002</v>
      </c>
      <c r="K6793">
        <v>4</v>
      </c>
      <c r="L6793">
        <f t="shared" si="10"/>
        <v>173</v>
      </c>
      <c r="M6793">
        <v>40</v>
      </c>
      <c r="N6793">
        <v>2.2999999999999998</v>
      </c>
      <c r="O6793">
        <v>12</v>
      </c>
      <c r="P6793" s="5">
        <v>0.688194444444444</v>
      </c>
      <c r="Q6793" s="5">
        <v>0.69444444444444398</v>
      </c>
      <c r="R6793">
        <v>26</v>
      </c>
      <c r="S6793" t="s">
        <v>53</v>
      </c>
      <c r="T6793">
        <v>1</v>
      </c>
      <c r="U6793">
        <v>12</v>
      </c>
      <c r="X6793" t="str">
        <f>VLOOKUP($S6793,Taxonomic!A:D,2,FALSE)</f>
        <v>labrisomidae</v>
      </c>
      <c r="Y6793" t="str">
        <f>VLOOKUP(S6793,Taxonomic!A:D,3,FALSE)</f>
        <v>labrisomus</v>
      </c>
      <c r="Z6793" t="str">
        <f>VLOOKUP(S6793,Taxonomic!A:D,4,FALSE)</f>
        <v>nuchipinnis</v>
      </c>
    </row>
    <row r="6794" spans="1:26" x14ac:dyDescent="0.2">
      <c r="A6794" t="s">
        <v>30</v>
      </c>
      <c r="B6794" t="s">
        <v>59</v>
      </c>
      <c r="C6794" t="s">
        <v>435</v>
      </c>
      <c r="D6794">
        <v>2022</v>
      </c>
      <c r="E6794">
        <v>2</v>
      </c>
      <c r="F6794" s="8">
        <v>19</v>
      </c>
      <c r="G6794" t="s">
        <v>455</v>
      </c>
      <c r="H6794" t="s">
        <v>151</v>
      </c>
      <c r="I6794">
        <f>VLOOKUP(B6794,Information_sites!D:E,2,FALSE)</f>
        <v>-24.097747999999999</v>
      </c>
      <c r="J6794">
        <f>VLOOKUP(B6794,Information_sites!D:F,3,FALSE)</f>
        <v>-45.688487000000002</v>
      </c>
      <c r="K6794">
        <v>4</v>
      </c>
      <c r="L6794">
        <f t="shared" si="10"/>
        <v>173</v>
      </c>
      <c r="M6794">
        <v>40</v>
      </c>
      <c r="N6794">
        <v>2.2999999999999998</v>
      </c>
      <c r="O6794">
        <v>12</v>
      </c>
      <c r="P6794" s="5">
        <v>0.688194444444444</v>
      </c>
      <c r="Q6794" s="5">
        <v>0.69444444444444398</v>
      </c>
      <c r="R6794">
        <v>26</v>
      </c>
      <c r="S6794" t="s">
        <v>53</v>
      </c>
      <c r="T6794">
        <v>1</v>
      </c>
      <c r="U6794">
        <v>16</v>
      </c>
      <c r="X6794" t="str">
        <f>VLOOKUP($S6794,Taxonomic!A:D,2,FALSE)</f>
        <v>labrisomidae</v>
      </c>
      <c r="Y6794" t="str">
        <f>VLOOKUP(S6794,Taxonomic!A:D,3,FALSE)</f>
        <v>labrisomus</v>
      </c>
      <c r="Z6794" t="str">
        <f>VLOOKUP(S6794,Taxonomic!A:D,4,FALSE)</f>
        <v>nuchipinnis</v>
      </c>
    </row>
    <row r="6795" spans="1:26" x14ac:dyDescent="0.2">
      <c r="A6795" t="s">
        <v>30</v>
      </c>
      <c r="B6795" t="s">
        <v>59</v>
      </c>
      <c r="C6795" t="s">
        <v>435</v>
      </c>
      <c r="D6795">
        <v>2022</v>
      </c>
      <c r="E6795">
        <v>2</v>
      </c>
      <c r="F6795" s="8">
        <v>19</v>
      </c>
      <c r="G6795" t="s">
        <v>455</v>
      </c>
      <c r="H6795" t="s">
        <v>151</v>
      </c>
      <c r="I6795">
        <f>VLOOKUP(B6795,Information_sites!D:E,2,FALSE)</f>
        <v>-24.097747999999999</v>
      </c>
      <c r="J6795">
        <f>VLOOKUP(B6795,Information_sites!D:F,3,FALSE)</f>
        <v>-45.688487000000002</v>
      </c>
      <c r="K6795">
        <v>4</v>
      </c>
      <c r="L6795">
        <f t="shared" si="10"/>
        <v>173</v>
      </c>
      <c r="M6795">
        <v>40</v>
      </c>
      <c r="N6795">
        <v>2.2999999999999998</v>
      </c>
      <c r="O6795">
        <v>12</v>
      </c>
      <c r="P6795" s="5">
        <v>0.688194444444444</v>
      </c>
      <c r="Q6795" s="5">
        <v>0.69444444444444398</v>
      </c>
      <c r="R6795">
        <v>26</v>
      </c>
      <c r="S6795" t="s">
        <v>46</v>
      </c>
      <c r="T6795">
        <v>6</v>
      </c>
      <c r="U6795">
        <v>12</v>
      </c>
      <c r="X6795" t="str">
        <f>VLOOKUP($S6795,Taxonomic!A:D,2,FALSE)</f>
        <v>pomacentridae</v>
      </c>
      <c r="Y6795" t="str">
        <f>VLOOKUP(S6795,Taxonomic!A:D,3,FALSE)</f>
        <v>stegastes</v>
      </c>
      <c r="Z6795" t="str">
        <f>VLOOKUP(S6795,Taxonomic!A:D,4,FALSE)</f>
        <v>fuscus</v>
      </c>
    </row>
    <row r="6796" spans="1:26" x14ac:dyDescent="0.2">
      <c r="A6796" t="s">
        <v>30</v>
      </c>
      <c r="B6796" t="s">
        <v>59</v>
      </c>
      <c r="C6796" t="s">
        <v>435</v>
      </c>
      <c r="D6796">
        <v>2022</v>
      </c>
      <c r="E6796">
        <v>2</v>
      </c>
      <c r="F6796" s="8">
        <v>19</v>
      </c>
      <c r="G6796" t="s">
        <v>455</v>
      </c>
      <c r="H6796" t="s">
        <v>151</v>
      </c>
      <c r="I6796">
        <f>VLOOKUP(B6796,Information_sites!D:E,2,FALSE)</f>
        <v>-24.097747999999999</v>
      </c>
      <c r="J6796">
        <f>VLOOKUP(B6796,Information_sites!D:F,3,FALSE)</f>
        <v>-45.688487000000002</v>
      </c>
      <c r="K6796">
        <v>4</v>
      </c>
      <c r="L6796">
        <f t="shared" si="10"/>
        <v>173</v>
      </c>
      <c r="M6796">
        <v>40</v>
      </c>
      <c r="N6796">
        <v>2.2999999999999998</v>
      </c>
      <c r="O6796">
        <v>12</v>
      </c>
      <c r="P6796" s="5">
        <v>0.688194444444444</v>
      </c>
      <c r="Q6796" s="5">
        <v>0.69444444444444398</v>
      </c>
      <c r="R6796">
        <v>26</v>
      </c>
      <c r="S6796" t="s">
        <v>46</v>
      </c>
      <c r="T6796">
        <v>26</v>
      </c>
      <c r="U6796">
        <v>15</v>
      </c>
      <c r="X6796" t="str">
        <f>VLOOKUP($S6796,Taxonomic!A:D,2,FALSE)</f>
        <v>pomacentridae</v>
      </c>
      <c r="Y6796" t="str">
        <f>VLOOKUP(S6796,Taxonomic!A:D,3,FALSE)</f>
        <v>stegastes</v>
      </c>
      <c r="Z6796" t="str">
        <f>VLOOKUP(S6796,Taxonomic!A:D,4,FALSE)</f>
        <v>fuscus</v>
      </c>
    </row>
    <row r="6797" spans="1:26" x14ac:dyDescent="0.2">
      <c r="A6797" t="s">
        <v>30</v>
      </c>
      <c r="B6797" t="s">
        <v>59</v>
      </c>
      <c r="C6797" t="s">
        <v>435</v>
      </c>
      <c r="D6797">
        <v>2022</v>
      </c>
      <c r="E6797">
        <v>2</v>
      </c>
      <c r="F6797" s="8">
        <v>19</v>
      </c>
      <c r="G6797" t="s">
        <v>455</v>
      </c>
      <c r="H6797" t="s">
        <v>151</v>
      </c>
      <c r="I6797">
        <f>VLOOKUP(B6797,Information_sites!D:E,2,FALSE)</f>
        <v>-24.097747999999999</v>
      </c>
      <c r="J6797">
        <f>VLOOKUP(B6797,Information_sites!D:F,3,FALSE)</f>
        <v>-45.688487000000002</v>
      </c>
      <c r="K6797">
        <v>4</v>
      </c>
      <c r="L6797">
        <f t="shared" si="10"/>
        <v>173</v>
      </c>
      <c r="M6797">
        <v>40</v>
      </c>
      <c r="N6797">
        <v>2.2999999999999998</v>
      </c>
      <c r="O6797">
        <v>12</v>
      </c>
      <c r="P6797" s="5">
        <v>0.688194444444444</v>
      </c>
      <c r="Q6797" s="5">
        <v>0.69444444444444398</v>
      </c>
      <c r="R6797">
        <v>26</v>
      </c>
      <c r="S6797" t="s">
        <v>92</v>
      </c>
      <c r="T6797">
        <v>1</v>
      </c>
      <c r="U6797">
        <v>7</v>
      </c>
      <c r="X6797" t="str">
        <f>VLOOKUP($S6797,Taxonomic!A:D,2,FALSE)</f>
        <v>labrisomidae</v>
      </c>
      <c r="Y6797" t="str">
        <f>VLOOKUP(S6797,Taxonomic!A:D,3,FALSE)</f>
        <v>gobioclinus</v>
      </c>
      <c r="Z6797" t="str">
        <f>VLOOKUP(S6797,Taxonomic!A:D,4,FALSE)</f>
        <v>kalisherae</v>
      </c>
    </row>
    <row r="6798" spans="1:26" x14ac:dyDescent="0.2">
      <c r="A6798" t="s">
        <v>30</v>
      </c>
      <c r="B6798" t="s">
        <v>59</v>
      </c>
      <c r="C6798" t="s">
        <v>435</v>
      </c>
      <c r="D6798">
        <v>2022</v>
      </c>
      <c r="E6798">
        <v>2</v>
      </c>
      <c r="F6798" s="8">
        <v>19</v>
      </c>
      <c r="G6798" t="s">
        <v>455</v>
      </c>
      <c r="H6798" t="s">
        <v>151</v>
      </c>
      <c r="I6798">
        <f>VLOOKUP(B6798,Information_sites!D:E,2,FALSE)</f>
        <v>-24.097747999999999</v>
      </c>
      <c r="J6798">
        <f>VLOOKUP(B6798,Information_sites!D:F,3,FALSE)</f>
        <v>-45.688487000000002</v>
      </c>
      <c r="K6798">
        <v>5</v>
      </c>
      <c r="L6798">
        <f t="shared" si="10"/>
        <v>174</v>
      </c>
      <c r="M6798">
        <v>40</v>
      </c>
      <c r="N6798">
        <v>4.2</v>
      </c>
      <c r="O6798">
        <v>12</v>
      </c>
      <c r="P6798" s="5">
        <v>0.69652777777777797</v>
      </c>
      <c r="Q6798" s="5">
        <v>0.70208333333333295</v>
      </c>
      <c r="R6798">
        <v>26</v>
      </c>
      <c r="S6798" t="s">
        <v>33</v>
      </c>
      <c r="T6798">
        <v>11</v>
      </c>
      <c r="U6798">
        <v>8</v>
      </c>
      <c r="X6798" t="str">
        <f>VLOOKUP($S6798,Taxonomic!A:D,2,FALSE)</f>
        <v>pomacentridae</v>
      </c>
      <c r="Y6798" t="str">
        <f>VLOOKUP(S6798,Taxonomic!A:D,3,FALSE)</f>
        <v>abudefduf</v>
      </c>
      <c r="Z6798" t="str">
        <f>VLOOKUP(S6798,Taxonomic!A:D,4,FALSE)</f>
        <v>saxatilis</v>
      </c>
    </row>
    <row r="6799" spans="1:26" x14ac:dyDescent="0.2">
      <c r="A6799" t="s">
        <v>30</v>
      </c>
      <c r="B6799" t="s">
        <v>59</v>
      </c>
      <c r="C6799" t="s">
        <v>435</v>
      </c>
      <c r="D6799">
        <v>2022</v>
      </c>
      <c r="E6799">
        <v>2</v>
      </c>
      <c r="F6799" s="8">
        <v>19</v>
      </c>
      <c r="G6799" t="s">
        <v>455</v>
      </c>
      <c r="H6799" t="s">
        <v>151</v>
      </c>
      <c r="I6799">
        <f>VLOOKUP(B6799,Information_sites!D:E,2,FALSE)</f>
        <v>-24.097747999999999</v>
      </c>
      <c r="J6799">
        <f>VLOOKUP(B6799,Information_sites!D:F,3,FALSE)</f>
        <v>-45.688487000000002</v>
      </c>
      <c r="K6799">
        <v>5</v>
      </c>
      <c r="L6799">
        <f t="shared" si="10"/>
        <v>174</v>
      </c>
      <c r="M6799">
        <v>40</v>
      </c>
      <c r="N6799">
        <v>4.2</v>
      </c>
      <c r="O6799">
        <v>12</v>
      </c>
      <c r="P6799" s="5">
        <v>0.69652777777777797</v>
      </c>
      <c r="Q6799" s="5">
        <v>0.70208333333333295</v>
      </c>
      <c r="R6799">
        <v>26</v>
      </c>
      <c r="S6799" t="s">
        <v>33</v>
      </c>
      <c r="T6799">
        <v>6</v>
      </c>
      <c r="U6799">
        <v>10</v>
      </c>
      <c r="X6799" t="str">
        <f>VLOOKUP($S6799,Taxonomic!A:D,2,FALSE)</f>
        <v>pomacentridae</v>
      </c>
      <c r="Y6799" t="str">
        <f>VLOOKUP(S6799,Taxonomic!A:D,3,FALSE)</f>
        <v>abudefduf</v>
      </c>
      <c r="Z6799" t="str">
        <f>VLOOKUP(S6799,Taxonomic!A:D,4,FALSE)</f>
        <v>saxatilis</v>
      </c>
    </row>
    <row r="6800" spans="1:26" x14ac:dyDescent="0.2">
      <c r="A6800" t="s">
        <v>30</v>
      </c>
      <c r="B6800" t="s">
        <v>59</v>
      </c>
      <c r="C6800" t="s">
        <v>435</v>
      </c>
      <c r="D6800">
        <v>2022</v>
      </c>
      <c r="E6800">
        <v>2</v>
      </c>
      <c r="F6800" s="8">
        <v>19</v>
      </c>
      <c r="G6800" t="s">
        <v>455</v>
      </c>
      <c r="H6800" t="s">
        <v>151</v>
      </c>
      <c r="I6800">
        <f>VLOOKUP(B6800,Information_sites!D:E,2,FALSE)</f>
        <v>-24.097747999999999</v>
      </c>
      <c r="J6800">
        <f>VLOOKUP(B6800,Information_sites!D:F,3,FALSE)</f>
        <v>-45.688487000000002</v>
      </c>
      <c r="K6800">
        <v>5</v>
      </c>
      <c r="L6800">
        <f t="shared" si="10"/>
        <v>174</v>
      </c>
      <c r="M6800">
        <v>40</v>
      </c>
      <c r="N6800">
        <v>4.2</v>
      </c>
      <c r="O6800">
        <v>12</v>
      </c>
      <c r="P6800" s="5">
        <v>0.69652777777777797</v>
      </c>
      <c r="Q6800" s="5">
        <v>0.70208333333333295</v>
      </c>
      <c r="R6800">
        <v>26</v>
      </c>
      <c r="S6800" t="s">
        <v>33</v>
      </c>
      <c r="T6800">
        <v>21</v>
      </c>
      <c r="U6800">
        <v>15</v>
      </c>
      <c r="X6800" t="str">
        <f>VLOOKUP($S6800,Taxonomic!A:D,2,FALSE)</f>
        <v>pomacentridae</v>
      </c>
      <c r="Y6800" t="str">
        <f>VLOOKUP(S6800,Taxonomic!A:D,3,FALSE)</f>
        <v>abudefduf</v>
      </c>
      <c r="Z6800" t="str">
        <f>VLOOKUP(S6800,Taxonomic!A:D,4,FALSE)</f>
        <v>saxatilis</v>
      </c>
    </row>
    <row r="6801" spans="1:26" x14ac:dyDescent="0.2">
      <c r="A6801" t="s">
        <v>30</v>
      </c>
      <c r="B6801" t="s">
        <v>59</v>
      </c>
      <c r="C6801" t="s">
        <v>435</v>
      </c>
      <c r="D6801">
        <v>2022</v>
      </c>
      <c r="E6801">
        <v>2</v>
      </c>
      <c r="F6801" s="8">
        <v>19</v>
      </c>
      <c r="G6801" t="s">
        <v>455</v>
      </c>
      <c r="H6801" t="s">
        <v>151</v>
      </c>
      <c r="I6801">
        <f>VLOOKUP(B6801,Information_sites!D:E,2,FALSE)</f>
        <v>-24.097747999999999</v>
      </c>
      <c r="J6801">
        <f>VLOOKUP(B6801,Information_sites!D:F,3,FALSE)</f>
        <v>-45.688487000000002</v>
      </c>
      <c r="K6801">
        <v>5</v>
      </c>
      <c r="L6801">
        <f t="shared" si="10"/>
        <v>174</v>
      </c>
      <c r="M6801">
        <v>40</v>
      </c>
      <c r="N6801">
        <v>4.2</v>
      </c>
      <c r="O6801">
        <v>12</v>
      </c>
      <c r="P6801" s="5">
        <v>0.69652777777777797</v>
      </c>
      <c r="Q6801" s="5">
        <v>0.70208333333333295</v>
      </c>
      <c r="R6801">
        <v>26</v>
      </c>
      <c r="S6801" t="s">
        <v>33</v>
      </c>
      <c r="T6801">
        <v>4</v>
      </c>
      <c r="U6801">
        <v>17</v>
      </c>
      <c r="X6801" t="str">
        <f>VLOOKUP($S6801,Taxonomic!A:D,2,FALSE)</f>
        <v>pomacentridae</v>
      </c>
      <c r="Y6801" t="str">
        <f>VLOOKUP(S6801,Taxonomic!A:D,3,FALSE)</f>
        <v>abudefduf</v>
      </c>
      <c r="Z6801" t="str">
        <f>VLOOKUP(S6801,Taxonomic!A:D,4,FALSE)</f>
        <v>saxatilis</v>
      </c>
    </row>
    <row r="6802" spans="1:26" x14ac:dyDescent="0.2">
      <c r="A6802" t="s">
        <v>30</v>
      </c>
      <c r="B6802" t="s">
        <v>59</v>
      </c>
      <c r="C6802" t="s">
        <v>435</v>
      </c>
      <c r="D6802">
        <v>2022</v>
      </c>
      <c r="E6802">
        <v>2</v>
      </c>
      <c r="F6802" s="8">
        <v>19</v>
      </c>
      <c r="G6802" t="s">
        <v>455</v>
      </c>
      <c r="H6802" t="s">
        <v>151</v>
      </c>
      <c r="I6802">
        <f>VLOOKUP(B6802,Information_sites!D:E,2,FALSE)</f>
        <v>-24.097747999999999</v>
      </c>
      <c r="J6802">
        <f>VLOOKUP(B6802,Information_sites!D:F,3,FALSE)</f>
        <v>-45.688487000000002</v>
      </c>
      <c r="K6802">
        <v>5</v>
      </c>
      <c r="L6802">
        <f t="shared" si="10"/>
        <v>174</v>
      </c>
      <c r="M6802">
        <v>40</v>
      </c>
      <c r="N6802">
        <v>4.2</v>
      </c>
      <c r="O6802">
        <v>12</v>
      </c>
      <c r="P6802" s="5">
        <v>0.69652777777777797</v>
      </c>
      <c r="Q6802" s="5">
        <v>0.70208333333333295</v>
      </c>
      <c r="R6802">
        <v>26</v>
      </c>
      <c r="S6802" t="s">
        <v>39</v>
      </c>
      <c r="T6802">
        <v>16</v>
      </c>
      <c r="U6802">
        <v>15</v>
      </c>
      <c r="X6802" t="str">
        <f>VLOOKUP($S6802,Taxonomic!A:D,2,FALSE)</f>
        <v>haemulidae</v>
      </c>
      <c r="Y6802" t="str">
        <f>VLOOKUP(S6802,Taxonomic!A:D,3,FALSE)</f>
        <v>haemulon</v>
      </c>
      <c r="Z6802" t="str">
        <f>VLOOKUP(S6802,Taxonomic!A:D,4,FALSE)</f>
        <v>aurolineatum</v>
      </c>
    </row>
    <row r="6803" spans="1:26" x14ac:dyDescent="0.2">
      <c r="A6803" t="s">
        <v>30</v>
      </c>
      <c r="B6803" t="s">
        <v>59</v>
      </c>
      <c r="C6803" t="s">
        <v>435</v>
      </c>
      <c r="D6803">
        <v>2022</v>
      </c>
      <c r="E6803">
        <v>2</v>
      </c>
      <c r="F6803" s="8">
        <v>19</v>
      </c>
      <c r="G6803" t="s">
        <v>455</v>
      </c>
      <c r="H6803" t="s">
        <v>151</v>
      </c>
      <c r="I6803">
        <f>VLOOKUP(B6803,Information_sites!D:E,2,FALSE)</f>
        <v>-24.097747999999999</v>
      </c>
      <c r="J6803">
        <f>VLOOKUP(B6803,Information_sites!D:F,3,FALSE)</f>
        <v>-45.688487000000002</v>
      </c>
      <c r="K6803">
        <v>5</v>
      </c>
      <c r="L6803">
        <f t="shared" si="10"/>
        <v>174</v>
      </c>
      <c r="M6803">
        <v>40</v>
      </c>
      <c r="N6803">
        <v>4.2</v>
      </c>
      <c r="O6803">
        <v>12</v>
      </c>
      <c r="P6803" s="5">
        <v>0.69652777777777797</v>
      </c>
      <c r="Q6803" s="5">
        <v>0.70208333333333295</v>
      </c>
      <c r="R6803">
        <v>26</v>
      </c>
      <c r="S6803" t="s">
        <v>50</v>
      </c>
      <c r="T6803">
        <v>1</v>
      </c>
      <c r="U6803">
        <v>35</v>
      </c>
      <c r="X6803" t="str">
        <f>VLOOKUP($S6803,Taxonomic!A:D,2,FALSE)</f>
        <v>haemulidae</v>
      </c>
      <c r="Y6803" t="str">
        <f>VLOOKUP(S6803,Taxonomic!A:D,3,FALSE)</f>
        <v>anisotremus</v>
      </c>
      <c r="Z6803" t="str">
        <f>VLOOKUP(S6803,Taxonomic!A:D,4,FALSE)</f>
        <v>virginicus</v>
      </c>
    </row>
    <row r="6804" spans="1:26" x14ac:dyDescent="0.2">
      <c r="A6804" t="s">
        <v>30</v>
      </c>
      <c r="B6804" t="s">
        <v>59</v>
      </c>
      <c r="C6804" t="s">
        <v>435</v>
      </c>
      <c r="D6804">
        <v>2022</v>
      </c>
      <c r="E6804">
        <v>2</v>
      </c>
      <c r="F6804" s="8">
        <v>19</v>
      </c>
      <c r="G6804" t="s">
        <v>455</v>
      </c>
      <c r="H6804" t="s">
        <v>151</v>
      </c>
      <c r="I6804">
        <f>VLOOKUP(B6804,Information_sites!D:E,2,FALSE)</f>
        <v>-24.097747999999999</v>
      </c>
      <c r="J6804">
        <f>VLOOKUP(B6804,Information_sites!D:F,3,FALSE)</f>
        <v>-45.688487000000002</v>
      </c>
      <c r="K6804">
        <v>5</v>
      </c>
      <c r="L6804">
        <f t="shared" si="10"/>
        <v>174</v>
      </c>
      <c r="M6804">
        <v>40</v>
      </c>
      <c r="N6804">
        <v>4.2</v>
      </c>
      <c r="O6804">
        <v>12</v>
      </c>
      <c r="P6804" s="5">
        <v>0.69652777777777797</v>
      </c>
      <c r="Q6804" s="5">
        <v>0.70208333333333295</v>
      </c>
      <c r="R6804">
        <v>26</v>
      </c>
      <c r="S6804" t="s">
        <v>148</v>
      </c>
      <c r="T6804">
        <v>1</v>
      </c>
      <c r="U6804">
        <v>20</v>
      </c>
      <c r="X6804" t="str">
        <f>VLOOKUP($S6804,Taxonomic!A:D,2,FALSE)</f>
        <v>monacanthidae</v>
      </c>
      <c r="Y6804" t="str">
        <f>VLOOKUP(S6804,Taxonomic!A:D,3,FALSE)</f>
        <v>cantherhines</v>
      </c>
      <c r="Z6804" t="str">
        <f>VLOOKUP(S6804,Taxonomic!A:D,4,FALSE)</f>
        <v>pullus</v>
      </c>
    </row>
    <row r="6805" spans="1:26" x14ac:dyDescent="0.2">
      <c r="A6805" t="s">
        <v>30</v>
      </c>
      <c r="B6805" t="s">
        <v>59</v>
      </c>
      <c r="C6805" t="s">
        <v>435</v>
      </c>
      <c r="D6805">
        <v>2022</v>
      </c>
      <c r="E6805">
        <v>2</v>
      </c>
      <c r="F6805" s="8">
        <v>19</v>
      </c>
      <c r="G6805" t="s">
        <v>455</v>
      </c>
      <c r="H6805" t="s">
        <v>151</v>
      </c>
      <c r="I6805">
        <f>VLOOKUP(B6805,Information_sites!D:E,2,FALSE)</f>
        <v>-24.097747999999999</v>
      </c>
      <c r="J6805">
        <f>VLOOKUP(B6805,Information_sites!D:F,3,FALSE)</f>
        <v>-45.688487000000002</v>
      </c>
      <c r="K6805">
        <v>5</v>
      </c>
      <c r="L6805">
        <f t="shared" si="10"/>
        <v>174</v>
      </c>
      <c r="M6805">
        <v>40</v>
      </c>
      <c r="N6805">
        <v>4.2</v>
      </c>
      <c r="O6805">
        <v>12</v>
      </c>
      <c r="P6805" s="5">
        <v>0.69652777777777797</v>
      </c>
      <c r="Q6805" s="5">
        <v>0.70208333333333295</v>
      </c>
      <c r="R6805">
        <v>26</v>
      </c>
      <c r="S6805" t="s">
        <v>437</v>
      </c>
      <c r="T6805">
        <v>1</v>
      </c>
      <c r="U6805">
        <v>22</v>
      </c>
      <c r="X6805" t="str">
        <f>VLOOKUP($S6805,Taxonomic!A:D,2,FALSE)</f>
        <v>haemulidae</v>
      </c>
      <c r="Y6805" t="str">
        <f>VLOOKUP(S6805,Taxonomic!A:D,3,FALSE)</f>
        <v>haemulon</v>
      </c>
      <c r="Z6805" t="str">
        <f>VLOOKUP(S6805,Taxonomic!A:D,4,FALSE)</f>
        <v>atlanticus</v>
      </c>
    </row>
    <row r="6806" spans="1:26" x14ac:dyDescent="0.2">
      <c r="A6806" t="s">
        <v>30</v>
      </c>
      <c r="B6806" t="s">
        <v>59</v>
      </c>
      <c r="C6806" t="s">
        <v>435</v>
      </c>
      <c r="D6806">
        <v>2022</v>
      </c>
      <c r="E6806">
        <v>2</v>
      </c>
      <c r="F6806" s="8">
        <v>19</v>
      </c>
      <c r="G6806" t="s">
        <v>455</v>
      </c>
      <c r="H6806" t="s">
        <v>151</v>
      </c>
      <c r="I6806">
        <f>VLOOKUP(B6806,Information_sites!D:E,2,FALSE)</f>
        <v>-24.097747999999999</v>
      </c>
      <c r="J6806">
        <f>VLOOKUP(B6806,Information_sites!D:F,3,FALSE)</f>
        <v>-45.688487000000002</v>
      </c>
      <c r="K6806">
        <v>5</v>
      </c>
      <c r="L6806">
        <f t="shared" si="10"/>
        <v>174</v>
      </c>
      <c r="M6806">
        <v>40</v>
      </c>
      <c r="N6806">
        <v>4.2</v>
      </c>
      <c r="O6806">
        <v>12</v>
      </c>
      <c r="P6806" s="5">
        <v>0.69652777777777797</v>
      </c>
      <c r="Q6806" s="5">
        <v>0.70208333333333295</v>
      </c>
      <c r="R6806">
        <v>26</v>
      </c>
      <c r="S6806" t="s">
        <v>35</v>
      </c>
      <c r="T6806">
        <v>1</v>
      </c>
      <c r="U6806">
        <v>27</v>
      </c>
      <c r="X6806" t="str">
        <f>VLOOKUP($S6806,Taxonomic!A:D,2,FALSE)</f>
        <v>labridae</v>
      </c>
      <c r="Y6806" t="str">
        <f>VLOOKUP(S6806,Taxonomic!A:D,3,FALSE)</f>
        <v>bodianus</v>
      </c>
      <c r="Z6806" t="str">
        <f>VLOOKUP(S6806,Taxonomic!A:D,4,FALSE)</f>
        <v>rufus</v>
      </c>
    </row>
    <row r="6807" spans="1:26" x14ac:dyDescent="0.2">
      <c r="A6807" t="s">
        <v>30</v>
      </c>
      <c r="B6807" t="s">
        <v>59</v>
      </c>
      <c r="C6807" t="s">
        <v>435</v>
      </c>
      <c r="D6807">
        <v>2022</v>
      </c>
      <c r="E6807">
        <v>2</v>
      </c>
      <c r="F6807" s="8">
        <v>19</v>
      </c>
      <c r="G6807" t="s">
        <v>455</v>
      </c>
      <c r="H6807" t="s">
        <v>151</v>
      </c>
      <c r="I6807">
        <f>VLOOKUP(B6807,Information_sites!D:E,2,FALSE)</f>
        <v>-24.097747999999999</v>
      </c>
      <c r="J6807">
        <f>VLOOKUP(B6807,Information_sites!D:F,3,FALSE)</f>
        <v>-45.688487000000002</v>
      </c>
      <c r="K6807">
        <v>5</v>
      </c>
      <c r="L6807">
        <f t="shared" si="10"/>
        <v>174</v>
      </c>
      <c r="M6807">
        <v>40</v>
      </c>
      <c r="N6807">
        <v>4.2</v>
      </c>
      <c r="O6807">
        <v>12</v>
      </c>
      <c r="P6807" s="5">
        <v>0.69652777777777797</v>
      </c>
      <c r="Q6807" s="5">
        <v>0.70208333333333295</v>
      </c>
      <c r="R6807">
        <v>26</v>
      </c>
      <c r="S6807" t="s">
        <v>41</v>
      </c>
      <c r="T6807">
        <v>1</v>
      </c>
      <c r="U6807">
        <v>28</v>
      </c>
      <c r="X6807" t="str">
        <f>VLOOKUP($S6807,Taxonomic!A:D,2,FALSE)</f>
        <v>holocentridae</v>
      </c>
      <c r="Y6807" t="str">
        <f>VLOOKUP(S6807,Taxonomic!A:D,3,FALSE)</f>
        <v>holocentrus</v>
      </c>
      <c r="Z6807" t="str">
        <f>VLOOKUP(S6807,Taxonomic!A:D,4,FALSE)</f>
        <v>adscensionis</v>
      </c>
    </row>
    <row r="6808" spans="1:26" x14ac:dyDescent="0.2">
      <c r="A6808" t="s">
        <v>30</v>
      </c>
      <c r="B6808" t="s">
        <v>59</v>
      </c>
      <c r="C6808" t="s">
        <v>435</v>
      </c>
      <c r="D6808">
        <v>2022</v>
      </c>
      <c r="E6808">
        <v>2</v>
      </c>
      <c r="F6808" s="8">
        <v>19</v>
      </c>
      <c r="G6808" t="s">
        <v>455</v>
      </c>
      <c r="H6808" t="s">
        <v>151</v>
      </c>
      <c r="I6808">
        <f>VLOOKUP(B6808,Information_sites!D:E,2,FALSE)</f>
        <v>-24.097747999999999</v>
      </c>
      <c r="J6808">
        <f>VLOOKUP(B6808,Information_sites!D:F,3,FALSE)</f>
        <v>-45.688487000000002</v>
      </c>
      <c r="K6808">
        <v>5</v>
      </c>
      <c r="L6808">
        <f t="shared" si="10"/>
        <v>174</v>
      </c>
      <c r="M6808">
        <v>40</v>
      </c>
      <c r="N6808">
        <v>4.2</v>
      </c>
      <c r="O6808">
        <v>12</v>
      </c>
      <c r="P6808" s="5">
        <v>0.69652777777777797</v>
      </c>
      <c r="Q6808" s="5">
        <v>0.70208333333333295</v>
      </c>
      <c r="R6808">
        <v>26</v>
      </c>
      <c r="S6808" t="s">
        <v>41</v>
      </c>
      <c r="T6808">
        <v>1</v>
      </c>
      <c r="U6808">
        <v>32</v>
      </c>
      <c r="X6808" t="str">
        <f>VLOOKUP($S6808,Taxonomic!A:D,2,FALSE)</f>
        <v>holocentridae</v>
      </c>
      <c r="Y6808" t="str">
        <f>VLOOKUP(S6808,Taxonomic!A:D,3,FALSE)</f>
        <v>holocentrus</v>
      </c>
      <c r="Z6808" t="str">
        <f>VLOOKUP(S6808,Taxonomic!A:D,4,FALSE)</f>
        <v>adscensionis</v>
      </c>
    </row>
    <row r="6809" spans="1:26" x14ac:dyDescent="0.2">
      <c r="A6809" t="s">
        <v>30</v>
      </c>
      <c r="B6809" t="s">
        <v>59</v>
      </c>
      <c r="C6809" t="s">
        <v>435</v>
      </c>
      <c r="D6809">
        <v>2022</v>
      </c>
      <c r="E6809">
        <v>2</v>
      </c>
      <c r="F6809" s="8">
        <v>19</v>
      </c>
      <c r="G6809" t="s">
        <v>455</v>
      </c>
      <c r="H6809" t="s">
        <v>151</v>
      </c>
      <c r="I6809">
        <f>VLOOKUP(B6809,Information_sites!D:E,2,FALSE)</f>
        <v>-24.097747999999999</v>
      </c>
      <c r="J6809">
        <f>VLOOKUP(B6809,Information_sites!D:F,3,FALSE)</f>
        <v>-45.688487000000002</v>
      </c>
      <c r="K6809">
        <v>5</v>
      </c>
      <c r="L6809">
        <f t="shared" si="10"/>
        <v>174</v>
      </c>
      <c r="M6809">
        <v>40</v>
      </c>
      <c r="N6809">
        <v>4.2</v>
      </c>
      <c r="O6809">
        <v>12</v>
      </c>
      <c r="P6809" s="5">
        <v>0.69652777777777797</v>
      </c>
      <c r="Q6809" s="5">
        <v>0.70208333333333295</v>
      </c>
      <c r="R6809">
        <v>26</v>
      </c>
      <c r="S6809" t="s">
        <v>64</v>
      </c>
      <c r="T6809">
        <v>1</v>
      </c>
      <c r="U6809">
        <v>18</v>
      </c>
      <c r="X6809" t="str">
        <f>VLOOKUP($S6809,Taxonomic!A:D,2,FALSE)</f>
        <v>kyphosidae</v>
      </c>
      <c r="Y6809" t="str">
        <f>VLOOKUP(S6809,Taxonomic!A:D,3,FALSE)</f>
        <v>kyphosus</v>
      </c>
      <c r="Z6809" t="str">
        <f>VLOOKUP(S6809,Taxonomic!A:D,4,FALSE)</f>
        <v>vaigiensis</v>
      </c>
    </row>
    <row r="6810" spans="1:26" x14ac:dyDescent="0.2">
      <c r="A6810" t="s">
        <v>30</v>
      </c>
      <c r="B6810" t="s">
        <v>59</v>
      </c>
      <c r="C6810" t="s">
        <v>435</v>
      </c>
      <c r="D6810">
        <v>2022</v>
      </c>
      <c r="E6810">
        <v>2</v>
      </c>
      <c r="F6810" s="8">
        <v>19</v>
      </c>
      <c r="G6810" t="s">
        <v>455</v>
      </c>
      <c r="H6810" t="s">
        <v>151</v>
      </c>
      <c r="I6810">
        <f>VLOOKUP(B6810,Information_sites!D:E,2,FALSE)</f>
        <v>-24.097747999999999</v>
      </c>
      <c r="J6810">
        <f>VLOOKUP(B6810,Information_sites!D:F,3,FALSE)</f>
        <v>-45.688487000000002</v>
      </c>
      <c r="K6810">
        <v>5</v>
      </c>
      <c r="L6810">
        <f t="shared" si="10"/>
        <v>174</v>
      </c>
      <c r="M6810">
        <v>40</v>
      </c>
      <c r="N6810">
        <v>4.2</v>
      </c>
      <c r="O6810">
        <v>12</v>
      </c>
      <c r="P6810" s="5">
        <v>0.69652777777777797</v>
      </c>
      <c r="Q6810" s="5">
        <v>0.70208333333333295</v>
      </c>
      <c r="R6810">
        <v>26</v>
      </c>
      <c r="S6810" t="s">
        <v>64</v>
      </c>
      <c r="T6810">
        <v>1</v>
      </c>
      <c r="U6810">
        <v>20</v>
      </c>
      <c r="X6810" t="str">
        <f>VLOOKUP($S6810,Taxonomic!A:D,2,FALSE)</f>
        <v>kyphosidae</v>
      </c>
      <c r="Y6810" t="str">
        <f>VLOOKUP(S6810,Taxonomic!A:D,3,FALSE)</f>
        <v>kyphosus</v>
      </c>
      <c r="Z6810" t="str">
        <f>VLOOKUP(S6810,Taxonomic!A:D,4,FALSE)</f>
        <v>vaigiensis</v>
      </c>
    </row>
    <row r="6811" spans="1:26" x14ac:dyDescent="0.2">
      <c r="A6811" t="s">
        <v>30</v>
      </c>
      <c r="B6811" t="s">
        <v>59</v>
      </c>
      <c r="C6811" t="s">
        <v>435</v>
      </c>
      <c r="D6811">
        <v>2022</v>
      </c>
      <c r="E6811">
        <v>2</v>
      </c>
      <c r="F6811" s="8">
        <v>19</v>
      </c>
      <c r="G6811" t="s">
        <v>455</v>
      </c>
      <c r="H6811" t="s">
        <v>151</v>
      </c>
      <c r="I6811">
        <f>VLOOKUP(B6811,Information_sites!D:E,2,FALSE)</f>
        <v>-24.097747999999999</v>
      </c>
      <c r="J6811">
        <f>VLOOKUP(B6811,Information_sites!D:F,3,FALSE)</f>
        <v>-45.688487000000002</v>
      </c>
      <c r="K6811">
        <v>5</v>
      </c>
      <c r="L6811">
        <f t="shared" si="10"/>
        <v>174</v>
      </c>
      <c r="M6811">
        <v>40</v>
      </c>
      <c r="N6811">
        <v>4.2</v>
      </c>
      <c r="O6811">
        <v>12</v>
      </c>
      <c r="P6811" s="5">
        <v>0.69652777777777797</v>
      </c>
      <c r="Q6811" s="5">
        <v>0.70208333333333295</v>
      </c>
      <c r="R6811">
        <v>26</v>
      </c>
      <c r="S6811" t="s">
        <v>40</v>
      </c>
      <c r="T6811">
        <v>1</v>
      </c>
      <c r="U6811">
        <v>14</v>
      </c>
      <c r="X6811" t="str">
        <f>VLOOKUP($S6811,Taxonomic!A:D,2,FALSE)</f>
        <v>labridae</v>
      </c>
      <c r="Y6811" t="str">
        <f>VLOOKUP(S6811,Taxonomic!A:D,3,FALSE)</f>
        <v>halichoeres</v>
      </c>
      <c r="Z6811" t="str">
        <f>VLOOKUP(S6811,Taxonomic!A:D,4,FALSE)</f>
        <v>poeyi</v>
      </c>
    </row>
    <row r="6812" spans="1:26" x14ac:dyDescent="0.2">
      <c r="A6812" t="s">
        <v>30</v>
      </c>
      <c r="B6812" t="s">
        <v>59</v>
      </c>
      <c r="C6812" t="s">
        <v>435</v>
      </c>
      <c r="D6812">
        <v>2022</v>
      </c>
      <c r="E6812">
        <v>2</v>
      </c>
      <c r="F6812" s="8">
        <v>19</v>
      </c>
      <c r="G6812" t="s">
        <v>455</v>
      </c>
      <c r="H6812" t="s">
        <v>151</v>
      </c>
      <c r="I6812">
        <f>VLOOKUP(B6812,Information_sites!D:E,2,FALSE)</f>
        <v>-24.097747999999999</v>
      </c>
      <c r="J6812">
        <f>VLOOKUP(B6812,Information_sites!D:F,3,FALSE)</f>
        <v>-45.688487000000002</v>
      </c>
      <c r="K6812">
        <v>5</v>
      </c>
      <c r="L6812">
        <f t="shared" si="10"/>
        <v>174</v>
      </c>
      <c r="M6812">
        <v>40</v>
      </c>
      <c r="N6812">
        <v>4.2</v>
      </c>
      <c r="O6812">
        <v>12</v>
      </c>
      <c r="P6812" s="5">
        <v>0.69652777777777797</v>
      </c>
      <c r="Q6812" s="5">
        <v>0.70208333333333295</v>
      </c>
      <c r="R6812">
        <v>26</v>
      </c>
      <c r="S6812" t="s">
        <v>75</v>
      </c>
      <c r="T6812">
        <v>1</v>
      </c>
      <c r="U6812">
        <v>20</v>
      </c>
      <c r="X6812" t="str">
        <f>VLOOKUP($S6812,Taxonomic!A:D,2,FALSE)</f>
        <v>labridae</v>
      </c>
      <c r="Y6812" t="str">
        <f>VLOOKUP(S6812,Taxonomic!A:D,3,FALSE)</f>
        <v>halichoeres</v>
      </c>
      <c r="Z6812" t="str">
        <f>VLOOKUP(S6812,Taxonomic!A:D,4,FALSE)</f>
        <v>brasiliensis</v>
      </c>
    </row>
    <row r="6813" spans="1:26" x14ac:dyDescent="0.2">
      <c r="A6813" t="s">
        <v>30</v>
      </c>
      <c r="B6813" t="s">
        <v>59</v>
      </c>
      <c r="C6813" t="s">
        <v>435</v>
      </c>
      <c r="D6813">
        <v>2022</v>
      </c>
      <c r="E6813">
        <v>2</v>
      </c>
      <c r="F6813" s="8">
        <v>19</v>
      </c>
      <c r="G6813" t="s">
        <v>455</v>
      </c>
      <c r="H6813" t="s">
        <v>151</v>
      </c>
      <c r="I6813">
        <f>VLOOKUP(B6813,Information_sites!D:E,2,FALSE)</f>
        <v>-24.097747999999999</v>
      </c>
      <c r="J6813">
        <f>VLOOKUP(B6813,Information_sites!D:F,3,FALSE)</f>
        <v>-45.688487000000002</v>
      </c>
      <c r="K6813">
        <v>5</v>
      </c>
      <c r="L6813">
        <f t="shared" si="10"/>
        <v>174</v>
      </c>
      <c r="M6813">
        <v>40</v>
      </c>
      <c r="N6813">
        <v>4.2</v>
      </c>
      <c r="O6813">
        <v>12</v>
      </c>
      <c r="P6813" s="5">
        <v>0.69652777777777797</v>
      </c>
      <c r="Q6813" s="5">
        <v>0.70208333333333295</v>
      </c>
      <c r="R6813">
        <v>26</v>
      </c>
      <c r="S6813" t="s">
        <v>52</v>
      </c>
      <c r="T6813">
        <v>2</v>
      </c>
      <c r="U6813">
        <v>45</v>
      </c>
      <c r="X6813" t="str">
        <f>VLOOKUP($S6813,Taxonomic!A:D,2,FALSE)</f>
        <v>kyphosidae</v>
      </c>
      <c r="Y6813" t="str">
        <f>VLOOKUP(S6813,Taxonomic!A:D,3,FALSE)</f>
        <v>kyphosus</v>
      </c>
      <c r="Z6813" t="str">
        <f>VLOOKUP(S6813,Taxonomic!A:D,4,FALSE)</f>
        <v>sectatrix</v>
      </c>
    </row>
    <row r="6814" spans="1:26" x14ac:dyDescent="0.2">
      <c r="A6814" t="s">
        <v>30</v>
      </c>
      <c r="B6814" t="s">
        <v>59</v>
      </c>
      <c r="C6814" t="s">
        <v>435</v>
      </c>
      <c r="D6814">
        <v>2022</v>
      </c>
      <c r="E6814">
        <v>2</v>
      </c>
      <c r="F6814" s="8">
        <v>19</v>
      </c>
      <c r="G6814" t="s">
        <v>455</v>
      </c>
      <c r="H6814" t="s">
        <v>151</v>
      </c>
      <c r="I6814">
        <f>VLOOKUP(B6814,Information_sites!D:E,2,FALSE)</f>
        <v>-24.097747999999999</v>
      </c>
      <c r="J6814">
        <f>VLOOKUP(B6814,Information_sites!D:F,3,FALSE)</f>
        <v>-45.688487000000002</v>
      </c>
      <c r="K6814">
        <v>5</v>
      </c>
      <c r="L6814">
        <f t="shared" si="10"/>
        <v>174</v>
      </c>
      <c r="M6814">
        <v>40</v>
      </c>
      <c r="N6814">
        <v>4.2</v>
      </c>
      <c r="O6814">
        <v>12</v>
      </c>
      <c r="P6814" s="5">
        <v>0.69652777777777797</v>
      </c>
      <c r="Q6814" s="5">
        <v>0.70208333333333295</v>
      </c>
      <c r="R6814">
        <v>26</v>
      </c>
      <c r="S6814" t="s">
        <v>51</v>
      </c>
      <c r="T6814">
        <v>1</v>
      </c>
      <c r="U6814">
        <v>25</v>
      </c>
      <c r="X6814" t="str">
        <f>VLOOKUP($S6814,Taxonomic!A:D,2,FALSE)</f>
        <v>sparidae</v>
      </c>
      <c r="Y6814" t="str">
        <f>VLOOKUP(S6814,Taxonomic!A:D,3,FALSE)</f>
        <v>diplodus</v>
      </c>
      <c r="Z6814" t="str">
        <f>VLOOKUP(S6814,Taxonomic!A:D,4,FALSE)</f>
        <v>argenteus</v>
      </c>
    </row>
    <row r="6815" spans="1:26" x14ac:dyDescent="0.2">
      <c r="A6815" t="s">
        <v>30</v>
      </c>
      <c r="B6815" t="s">
        <v>59</v>
      </c>
      <c r="C6815" t="s">
        <v>435</v>
      </c>
      <c r="D6815">
        <v>2022</v>
      </c>
      <c r="E6815">
        <v>2</v>
      </c>
      <c r="F6815" s="8">
        <v>19</v>
      </c>
      <c r="G6815" t="s">
        <v>455</v>
      </c>
      <c r="H6815" t="s">
        <v>151</v>
      </c>
      <c r="I6815">
        <f>VLOOKUP(B6815,Information_sites!D:E,2,FALSE)</f>
        <v>-24.097747999999999</v>
      </c>
      <c r="J6815">
        <f>VLOOKUP(B6815,Information_sites!D:F,3,FALSE)</f>
        <v>-45.688487000000002</v>
      </c>
      <c r="K6815">
        <v>5</v>
      </c>
      <c r="L6815">
        <f t="shared" si="10"/>
        <v>174</v>
      </c>
      <c r="M6815">
        <v>40</v>
      </c>
      <c r="N6815">
        <v>4.2</v>
      </c>
      <c r="O6815">
        <v>12</v>
      </c>
      <c r="P6815" s="5">
        <v>0.69652777777777797</v>
      </c>
      <c r="Q6815" s="5">
        <v>0.70208333333333295</v>
      </c>
      <c r="R6815">
        <v>26</v>
      </c>
      <c r="S6815" t="s">
        <v>46</v>
      </c>
      <c r="T6815">
        <v>5</v>
      </c>
      <c r="U6815">
        <v>13</v>
      </c>
      <c r="X6815" t="str">
        <f>VLOOKUP($S6815,Taxonomic!A:D,2,FALSE)</f>
        <v>pomacentridae</v>
      </c>
      <c r="Y6815" t="str">
        <f>VLOOKUP(S6815,Taxonomic!A:D,3,FALSE)</f>
        <v>stegastes</v>
      </c>
      <c r="Z6815" t="str">
        <f>VLOOKUP(S6815,Taxonomic!A:D,4,FALSE)</f>
        <v>fuscus</v>
      </c>
    </row>
    <row r="6816" spans="1:26" x14ac:dyDescent="0.2">
      <c r="A6816" t="s">
        <v>30</v>
      </c>
      <c r="B6816" t="s">
        <v>59</v>
      </c>
      <c r="C6816" t="s">
        <v>435</v>
      </c>
      <c r="D6816">
        <v>2022</v>
      </c>
      <c r="E6816">
        <v>2</v>
      </c>
      <c r="F6816" s="8">
        <v>19</v>
      </c>
      <c r="G6816" t="s">
        <v>455</v>
      </c>
      <c r="H6816" t="s">
        <v>151</v>
      </c>
      <c r="I6816">
        <f>VLOOKUP(B6816,Information_sites!D:E,2,FALSE)</f>
        <v>-24.097747999999999</v>
      </c>
      <c r="J6816">
        <f>VLOOKUP(B6816,Information_sites!D:F,3,FALSE)</f>
        <v>-45.688487000000002</v>
      </c>
      <c r="K6816">
        <v>5</v>
      </c>
      <c r="L6816">
        <f t="shared" si="10"/>
        <v>174</v>
      </c>
      <c r="M6816">
        <v>40</v>
      </c>
      <c r="N6816">
        <v>4.2</v>
      </c>
      <c r="O6816">
        <v>12</v>
      </c>
      <c r="P6816" s="5">
        <v>0.69652777777777797</v>
      </c>
      <c r="Q6816" s="5">
        <v>0.70208333333333295</v>
      </c>
      <c r="R6816">
        <v>26</v>
      </c>
      <c r="S6816" t="s">
        <v>46</v>
      </c>
      <c r="T6816">
        <v>11</v>
      </c>
      <c r="U6816">
        <v>15</v>
      </c>
      <c r="X6816" t="str">
        <f>VLOOKUP($S6816,Taxonomic!A:D,2,FALSE)</f>
        <v>pomacentridae</v>
      </c>
      <c r="Y6816" t="str">
        <f>VLOOKUP(S6816,Taxonomic!A:D,3,FALSE)</f>
        <v>stegastes</v>
      </c>
      <c r="Z6816" t="str">
        <f>VLOOKUP(S6816,Taxonomic!A:D,4,FALSE)</f>
        <v>fuscus</v>
      </c>
    </row>
    <row r="6817" spans="1:26" x14ac:dyDescent="0.2">
      <c r="A6817" t="s">
        <v>30</v>
      </c>
      <c r="B6817" t="s">
        <v>59</v>
      </c>
      <c r="C6817" t="s">
        <v>435</v>
      </c>
      <c r="D6817">
        <v>2022</v>
      </c>
      <c r="E6817">
        <v>2</v>
      </c>
      <c r="F6817" s="8">
        <v>19</v>
      </c>
      <c r="G6817" t="s">
        <v>455</v>
      </c>
      <c r="H6817" t="s">
        <v>151</v>
      </c>
      <c r="I6817">
        <f>VLOOKUP(B6817,Information_sites!D:E,2,FALSE)</f>
        <v>-24.097747999999999</v>
      </c>
      <c r="J6817">
        <f>VLOOKUP(B6817,Information_sites!D:F,3,FALSE)</f>
        <v>-45.688487000000002</v>
      </c>
      <c r="K6817">
        <v>5</v>
      </c>
      <c r="L6817">
        <f t="shared" si="10"/>
        <v>174</v>
      </c>
      <c r="M6817">
        <v>40</v>
      </c>
      <c r="N6817">
        <v>4.2</v>
      </c>
      <c r="O6817">
        <v>12</v>
      </c>
      <c r="P6817" s="5">
        <v>0.69652777777777797</v>
      </c>
      <c r="Q6817" s="5">
        <v>0.70208333333333295</v>
      </c>
      <c r="R6817">
        <v>26</v>
      </c>
      <c r="S6817" t="s">
        <v>54</v>
      </c>
      <c r="T6817">
        <v>2</v>
      </c>
      <c r="U6817">
        <v>4</v>
      </c>
      <c r="X6817" t="str">
        <f>VLOOKUP($S6817,Taxonomic!A:D,2,FALSE)</f>
        <v>blenniidae</v>
      </c>
      <c r="Y6817" t="str">
        <f>VLOOKUP(S6817,Taxonomic!A:D,3,FALSE)</f>
        <v>parablennius</v>
      </c>
      <c r="Z6817" t="str">
        <f>VLOOKUP(S6817,Taxonomic!A:D,4,FALSE)</f>
        <v>marmoreus</v>
      </c>
    </row>
    <row r="6818" spans="1:26" x14ac:dyDescent="0.2">
      <c r="A6818" t="s">
        <v>30</v>
      </c>
      <c r="B6818" t="s">
        <v>59</v>
      </c>
      <c r="C6818" t="s">
        <v>435</v>
      </c>
      <c r="D6818">
        <v>2022</v>
      </c>
      <c r="E6818">
        <v>2</v>
      </c>
      <c r="F6818" s="8">
        <v>19</v>
      </c>
      <c r="G6818" t="s">
        <v>455</v>
      </c>
      <c r="H6818" t="s">
        <v>151</v>
      </c>
      <c r="I6818">
        <f>VLOOKUP(B6818,Information_sites!D:E,2,FALSE)</f>
        <v>-24.097747999999999</v>
      </c>
      <c r="J6818">
        <f>VLOOKUP(B6818,Information_sites!D:F,3,FALSE)</f>
        <v>-45.688487000000002</v>
      </c>
      <c r="K6818">
        <v>5</v>
      </c>
      <c r="L6818">
        <f t="shared" si="10"/>
        <v>174</v>
      </c>
      <c r="M6818">
        <v>40</v>
      </c>
      <c r="N6818">
        <v>4.2</v>
      </c>
      <c r="O6818">
        <v>12</v>
      </c>
      <c r="P6818" s="5">
        <v>0.69652777777777797</v>
      </c>
      <c r="Q6818" s="5">
        <v>0.70208333333333295</v>
      </c>
      <c r="R6818">
        <v>26</v>
      </c>
      <c r="S6818" t="s">
        <v>55</v>
      </c>
      <c r="T6818">
        <v>1</v>
      </c>
      <c r="U6818">
        <v>5</v>
      </c>
      <c r="X6818" t="str">
        <f>VLOOKUP($S6818,Taxonomic!A:D,2,FALSE)</f>
        <v>blenniidae</v>
      </c>
      <c r="Y6818" t="str">
        <f>VLOOKUP(S6818,Taxonomic!A:D,3,FALSE)</f>
        <v>parablennius</v>
      </c>
      <c r="Z6818" t="str">
        <f>VLOOKUP(S6818,Taxonomic!A:D,4,FALSE)</f>
        <v>pilicornis</v>
      </c>
    </row>
    <row r="6819" spans="1:26" x14ac:dyDescent="0.2">
      <c r="A6819" t="s">
        <v>30</v>
      </c>
      <c r="B6819" t="s">
        <v>59</v>
      </c>
      <c r="C6819" t="s">
        <v>435</v>
      </c>
      <c r="D6819">
        <v>2022</v>
      </c>
      <c r="E6819">
        <v>2</v>
      </c>
      <c r="F6819" s="8">
        <v>19</v>
      </c>
      <c r="G6819" t="s">
        <v>455</v>
      </c>
      <c r="H6819" t="s">
        <v>151</v>
      </c>
      <c r="I6819">
        <f>VLOOKUP(B6819,Information_sites!D:E,2,FALSE)</f>
        <v>-24.097747999999999</v>
      </c>
      <c r="J6819">
        <f>VLOOKUP(B6819,Information_sites!D:F,3,FALSE)</f>
        <v>-45.688487000000002</v>
      </c>
      <c r="K6819">
        <v>6</v>
      </c>
      <c r="L6819">
        <f t="shared" si="10"/>
        <v>175</v>
      </c>
      <c r="M6819">
        <v>40</v>
      </c>
      <c r="N6819">
        <v>8.4</v>
      </c>
      <c r="O6819">
        <v>8</v>
      </c>
      <c r="P6819" s="5">
        <v>0.70277777777777795</v>
      </c>
      <c r="Q6819" s="5">
        <v>0.70763888888888904</v>
      </c>
      <c r="R6819">
        <v>18</v>
      </c>
      <c r="S6819" t="s">
        <v>51</v>
      </c>
      <c r="T6819">
        <v>1</v>
      </c>
      <c r="U6819">
        <v>25</v>
      </c>
      <c r="X6819" t="str">
        <f>VLOOKUP($S6819,Taxonomic!A:D,2,FALSE)</f>
        <v>sparidae</v>
      </c>
      <c r="Y6819" t="str">
        <f>VLOOKUP(S6819,Taxonomic!A:D,3,FALSE)</f>
        <v>diplodus</v>
      </c>
      <c r="Z6819" t="str">
        <f>VLOOKUP(S6819,Taxonomic!A:D,4,FALSE)</f>
        <v>argenteus</v>
      </c>
    </row>
    <row r="6820" spans="1:26" x14ac:dyDescent="0.2">
      <c r="A6820" t="s">
        <v>30</v>
      </c>
      <c r="B6820" t="s">
        <v>59</v>
      </c>
      <c r="C6820" t="s">
        <v>435</v>
      </c>
      <c r="D6820">
        <v>2022</v>
      </c>
      <c r="E6820">
        <v>2</v>
      </c>
      <c r="F6820" s="8">
        <v>19</v>
      </c>
      <c r="G6820" t="s">
        <v>455</v>
      </c>
      <c r="H6820" t="s">
        <v>151</v>
      </c>
      <c r="I6820">
        <f>VLOOKUP(B6820,Information_sites!D:E,2,FALSE)</f>
        <v>-24.097747999999999</v>
      </c>
      <c r="J6820">
        <f>VLOOKUP(B6820,Information_sites!D:F,3,FALSE)</f>
        <v>-45.688487000000002</v>
      </c>
      <c r="K6820">
        <v>6</v>
      </c>
      <c r="L6820">
        <f t="shared" si="10"/>
        <v>175</v>
      </c>
      <c r="M6820">
        <v>40</v>
      </c>
      <c r="N6820">
        <v>8.4</v>
      </c>
      <c r="O6820">
        <v>8</v>
      </c>
      <c r="P6820" s="5">
        <v>0.70277777777777795</v>
      </c>
      <c r="Q6820" s="5">
        <v>0.70763888888888904</v>
      </c>
      <c r="R6820">
        <v>18</v>
      </c>
      <c r="S6820" t="s">
        <v>39</v>
      </c>
      <c r="T6820">
        <v>20</v>
      </c>
      <c r="U6820">
        <v>15</v>
      </c>
      <c r="X6820" t="str">
        <f>VLOOKUP($S6820,Taxonomic!A:D,2,FALSE)</f>
        <v>haemulidae</v>
      </c>
      <c r="Y6820" t="str">
        <f>VLOOKUP(S6820,Taxonomic!A:D,3,FALSE)</f>
        <v>haemulon</v>
      </c>
      <c r="Z6820" t="str">
        <f>VLOOKUP(S6820,Taxonomic!A:D,4,FALSE)</f>
        <v>aurolineatum</v>
      </c>
    </row>
    <row r="6821" spans="1:26" x14ac:dyDescent="0.2">
      <c r="A6821" t="s">
        <v>30</v>
      </c>
      <c r="B6821" t="s">
        <v>59</v>
      </c>
      <c r="C6821" t="s">
        <v>435</v>
      </c>
      <c r="D6821">
        <v>2022</v>
      </c>
      <c r="E6821">
        <v>2</v>
      </c>
      <c r="F6821" s="8">
        <v>19</v>
      </c>
      <c r="G6821" t="s">
        <v>455</v>
      </c>
      <c r="H6821" t="s">
        <v>151</v>
      </c>
      <c r="I6821">
        <f>VLOOKUP(B6821,Information_sites!D:E,2,FALSE)</f>
        <v>-24.097747999999999</v>
      </c>
      <c r="J6821">
        <f>VLOOKUP(B6821,Information_sites!D:F,3,FALSE)</f>
        <v>-45.688487000000002</v>
      </c>
      <c r="K6821">
        <v>6</v>
      </c>
      <c r="L6821">
        <f t="shared" si="10"/>
        <v>175</v>
      </c>
      <c r="M6821">
        <v>40</v>
      </c>
      <c r="N6821">
        <v>8.4</v>
      </c>
      <c r="O6821">
        <v>8</v>
      </c>
      <c r="P6821" s="5">
        <v>0.70277777777777795</v>
      </c>
      <c r="Q6821" s="5">
        <v>0.70763888888888904</v>
      </c>
      <c r="R6821">
        <v>18</v>
      </c>
      <c r="S6821" t="s">
        <v>39</v>
      </c>
      <c r="T6821">
        <v>33</v>
      </c>
      <c r="U6821">
        <v>20</v>
      </c>
      <c r="X6821" t="str">
        <f>VLOOKUP($S6821,Taxonomic!A:D,2,FALSE)</f>
        <v>haemulidae</v>
      </c>
      <c r="Y6821" t="str">
        <f>VLOOKUP(S6821,Taxonomic!A:D,3,FALSE)</f>
        <v>haemulon</v>
      </c>
      <c r="Z6821" t="str">
        <f>VLOOKUP(S6821,Taxonomic!A:D,4,FALSE)</f>
        <v>aurolineatum</v>
      </c>
    </row>
    <row r="6822" spans="1:26" x14ac:dyDescent="0.2">
      <c r="A6822" t="s">
        <v>30</v>
      </c>
      <c r="B6822" t="s">
        <v>59</v>
      </c>
      <c r="C6822" t="s">
        <v>435</v>
      </c>
      <c r="D6822">
        <v>2022</v>
      </c>
      <c r="E6822">
        <v>2</v>
      </c>
      <c r="F6822" s="8">
        <v>19</v>
      </c>
      <c r="G6822" t="s">
        <v>455</v>
      </c>
      <c r="H6822" t="s">
        <v>151</v>
      </c>
      <c r="I6822">
        <f>VLOOKUP(B6822,Information_sites!D:E,2,FALSE)</f>
        <v>-24.097747999999999</v>
      </c>
      <c r="J6822">
        <f>VLOOKUP(B6822,Information_sites!D:F,3,FALSE)</f>
        <v>-45.688487000000002</v>
      </c>
      <c r="K6822">
        <v>6</v>
      </c>
      <c r="L6822">
        <f t="shared" si="10"/>
        <v>175</v>
      </c>
      <c r="M6822">
        <v>40</v>
      </c>
      <c r="N6822">
        <v>8.4</v>
      </c>
      <c r="O6822">
        <v>8</v>
      </c>
      <c r="P6822" s="5">
        <v>0.70277777777777795</v>
      </c>
      <c r="Q6822" s="5">
        <v>0.70763888888888904</v>
      </c>
      <c r="R6822">
        <v>18</v>
      </c>
      <c r="S6822" t="s">
        <v>39</v>
      </c>
      <c r="T6822">
        <v>7</v>
      </c>
      <c r="U6822">
        <v>25</v>
      </c>
      <c r="X6822" t="str">
        <f>VLOOKUP($S6822,Taxonomic!A:D,2,FALSE)</f>
        <v>haemulidae</v>
      </c>
      <c r="Y6822" t="str">
        <f>VLOOKUP(S6822,Taxonomic!A:D,3,FALSE)</f>
        <v>haemulon</v>
      </c>
      <c r="Z6822" t="str">
        <f>VLOOKUP(S6822,Taxonomic!A:D,4,FALSE)</f>
        <v>aurolineatum</v>
      </c>
    </row>
    <row r="6823" spans="1:26" x14ac:dyDescent="0.2">
      <c r="A6823" t="s">
        <v>30</v>
      </c>
      <c r="B6823" t="s">
        <v>59</v>
      </c>
      <c r="C6823" t="s">
        <v>435</v>
      </c>
      <c r="D6823">
        <v>2022</v>
      </c>
      <c r="E6823">
        <v>2</v>
      </c>
      <c r="F6823" s="8">
        <v>19</v>
      </c>
      <c r="G6823" t="s">
        <v>455</v>
      </c>
      <c r="H6823" t="s">
        <v>151</v>
      </c>
      <c r="I6823">
        <f>VLOOKUP(B6823,Information_sites!D:E,2,FALSE)</f>
        <v>-24.097747999999999</v>
      </c>
      <c r="J6823">
        <f>VLOOKUP(B6823,Information_sites!D:F,3,FALSE)</f>
        <v>-45.688487000000002</v>
      </c>
      <c r="K6823">
        <v>6</v>
      </c>
      <c r="L6823">
        <f t="shared" si="10"/>
        <v>175</v>
      </c>
      <c r="M6823">
        <v>40</v>
      </c>
      <c r="N6823">
        <v>8.4</v>
      </c>
      <c r="O6823">
        <v>8</v>
      </c>
      <c r="P6823" s="5">
        <v>0.70277777777777795</v>
      </c>
      <c r="Q6823" s="5">
        <v>0.70763888888888904</v>
      </c>
      <c r="R6823">
        <v>18</v>
      </c>
      <c r="S6823" t="s">
        <v>93</v>
      </c>
      <c r="T6823">
        <v>1</v>
      </c>
      <c r="U6823">
        <v>31</v>
      </c>
      <c r="X6823" t="str">
        <f>VLOOKUP($S6823,Taxonomic!A:D,2,FALSE)</f>
        <v>sparidae</v>
      </c>
      <c r="Y6823" t="str">
        <f>VLOOKUP(S6823,Taxonomic!A:D,3,FALSE)</f>
        <v>calamus</v>
      </c>
      <c r="Z6823" t="str">
        <f>VLOOKUP(S6823,Taxonomic!A:D,4,FALSE)</f>
        <v>penna</v>
      </c>
    </row>
    <row r="6824" spans="1:26" x14ac:dyDescent="0.2">
      <c r="A6824" t="s">
        <v>30</v>
      </c>
      <c r="B6824" t="s">
        <v>59</v>
      </c>
      <c r="C6824" t="s">
        <v>435</v>
      </c>
      <c r="D6824">
        <v>2022</v>
      </c>
      <c r="E6824">
        <v>2</v>
      </c>
      <c r="F6824" s="8">
        <v>19</v>
      </c>
      <c r="G6824" t="s">
        <v>455</v>
      </c>
      <c r="H6824" t="s">
        <v>151</v>
      </c>
      <c r="I6824">
        <f>VLOOKUP(B6824,Information_sites!D:E,2,FALSE)</f>
        <v>-24.097747999999999</v>
      </c>
      <c r="J6824">
        <f>VLOOKUP(B6824,Information_sites!D:F,3,FALSE)</f>
        <v>-45.688487000000002</v>
      </c>
      <c r="K6824">
        <v>6</v>
      </c>
      <c r="L6824">
        <f t="shared" si="10"/>
        <v>175</v>
      </c>
      <c r="M6824">
        <v>40</v>
      </c>
      <c r="N6824">
        <v>8.4</v>
      </c>
      <c r="O6824">
        <v>8</v>
      </c>
      <c r="P6824" s="5">
        <v>0.70277777777777795</v>
      </c>
      <c r="Q6824" s="5">
        <v>0.70763888888888904</v>
      </c>
      <c r="R6824">
        <v>18</v>
      </c>
      <c r="S6824" t="s">
        <v>44</v>
      </c>
      <c r="T6824">
        <v>1</v>
      </c>
      <c r="U6824">
        <v>30</v>
      </c>
      <c r="X6824" t="str">
        <f>VLOOKUP($S6824,Taxonomic!A:D,2,FALSE)</f>
        <v>pomacanthidae</v>
      </c>
      <c r="Y6824" t="str">
        <f>VLOOKUP(S6824,Taxonomic!A:D,3,FALSE)</f>
        <v>pomacanthus</v>
      </c>
      <c r="Z6824" t="str">
        <f>VLOOKUP(S6824,Taxonomic!A:D,4,FALSE)</f>
        <v>paru</v>
      </c>
    </row>
    <row r="6825" spans="1:26" x14ac:dyDescent="0.2">
      <c r="A6825" t="s">
        <v>30</v>
      </c>
      <c r="B6825" t="s">
        <v>59</v>
      </c>
      <c r="C6825" t="s">
        <v>435</v>
      </c>
      <c r="D6825">
        <v>2022</v>
      </c>
      <c r="E6825">
        <v>2</v>
      </c>
      <c r="F6825" s="8">
        <v>19</v>
      </c>
      <c r="G6825" t="s">
        <v>455</v>
      </c>
      <c r="H6825" t="s">
        <v>151</v>
      </c>
      <c r="I6825">
        <f>VLOOKUP(B6825,Information_sites!D:E,2,FALSE)</f>
        <v>-24.097747999999999</v>
      </c>
      <c r="J6825">
        <f>VLOOKUP(B6825,Information_sites!D:F,3,FALSE)</f>
        <v>-45.688487000000002</v>
      </c>
      <c r="K6825">
        <v>6</v>
      </c>
      <c r="L6825">
        <f t="shared" si="10"/>
        <v>175</v>
      </c>
      <c r="M6825">
        <v>40</v>
      </c>
      <c r="N6825">
        <v>8.4</v>
      </c>
      <c r="O6825">
        <v>8</v>
      </c>
      <c r="P6825" s="5">
        <v>0.70277777777777795</v>
      </c>
      <c r="Q6825" s="5">
        <v>0.70763888888888904</v>
      </c>
      <c r="R6825">
        <v>18</v>
      </c>
      <c r="S6825" t="s">
        <v>44</v>
      </c>
      <c r="T6825">
        <v>1</v>
      </c>
      <c r="U6825">
        <v>35</v>
      </c>
      <c r="X6825" t="str">
        <f>VLOOKUP($S6825,Taxonomic!A:D,2,FALSE)</f>
        <v>pomacanthidae</v>
      </c>
      <c r="Y6825" t="str">
        <f>VLOOKUP(S6825,Taxonomic!A:D,3,FALSE)</f>
        <v>pomacanthus</v>
      </c>
      <c r="Z6825" t="str">
        <f>VLOOKUP(S6825,Taxonomic!A:D,4,FALSE)</f>
        <v>paru</v>
      </c>
    </row>
    <row r="6826" spans="1:26" x14ac:dyDescent="0.2">
      <c r="A6826" t="s">
        <v>30</v>
      </c>
      <c r="B6826" t="s">
        <v>59</v>
      </c>
      <c r="C6826" t="s">
        <v>435</v>
      </c>
      <c r="D6826">
        <v>2022</v>
      </c>
      <c r="E6826">
        <v>2</v>
      </c>
      <c r="F6826" s="8">
        <v>19</v>
      </c>
      <c r="G6826" t="s">
        <v>455</v>
      </c>
      <c r="H6826" t="s">
        <v>151</v>
      </c>
      <c r="I6826">
        <f>VLOOKUP(B6826,Information_sites!D:E,2,FALSE)</f>
        <v>-24.097747999999999</v>
      </c>
      <c r="J6826">
        <f>VLOOKUP(B6826,Information_sites!D:F,3,FALSE)</f>
        <v>-45.688487000000002</v>
      </c>
      <c r="K6826">
        <v>6</v>
      </c>
      <c r="L6826">
        <f t="shared" ref="L6826:L6889" si="11">169+K6826</f>
        <v>175</v>
      </c>
      <c r="M6826">
        <v>40</v>
      </c>
      <c r="N6826">
        <v>8.4</v>
      </c>
      <c r="O6826">
        <v>8</v>
      </c>
      <c r="P6826" s="5">
        <v>0.70277777777777795</v>
      </c>
      <c r="Q6826" s="5">
        <v>0.70763888888888904</v>
      </c>
      <c r="R6826">
        <v>18</v>
      </c>
      <c r="S6826" t="s">
        <v>107</v>
      </c>
      <c r="T6826">
        <v>2</v>
      </c>
      <c r="U6826">
        <v>3</v>
      </c>
      <c r="X6826" t="str">
        <f>VLOOKUP($S6826,Taxonomic!A:D,2,FALSE)</f>
        <v>sciaenidae</v>
      </c>
      <c r="Y6826" t="str">
        <f>VLOOKUP(S6826,Taxonomic!A:D,3,FALSE)</f>
        <v>pareques</v>
      </c>
      <c r="Z6826" t="str">
        <f>VLOOKUP(S6826,Taxonomic!A:D,4,FALSE)</f>
        <v>acuminatus</v>
      </c>
    </row>
    <row r="6827" spans="1:26" x14ac:dyDescent="0.2">
      <c r="A6827" t="s">
        <v>30</v>
      </c>
      <c r="B6827" t="s">
        <v>59</v>
      </c>
      <c r="C6827" t="s">
        <v>435</v>
      </c>
      <c r="D6827">
        <v>2022</v>
      </c>
      <c r="E6827">
        <v>2</v>
      </c>
      <c r="F6827" s="8">
        <v>19</v>
      </c>
      <c r="G6827" t="s">
        <v>455</v>
      </c>
      <c r="H6827" t="s">
        <v>151</v>
      </c>
      <c r="I6827">
        <f>VLOOKUP(B6827,Information_sites!D:E,2,FALSE)</f>
        <v>-24.097747999999999</v>
      </c>
      <c r="J6827">
        <f>VLOOKUP(B6827,Information_sites!D:F,3,FALSE)</f>
        <v>-45.688487000000002</v>
      </c>
      <c r="K6827">
        <v>6</v>
      </c>
      <c r="L6827">
        <f t="shared" si="11"/>
        <v>175</v>
      </c>
      <c r="M6827">
        <v>40</v>
      </c>
      <c r="N6827">
        <v>8.4</v>
      </c>
      <c r="O6827">
        <v>8</v>
      </c>
      <c r="P6827" s="5">
        <v>0.70277777777777795</v>
      </c>
      <c r="Q6827" s="5">
        <v>0.70763888888888904</v>
      </c>
      <c r="R6827">
        <v>18</v>
      </c>
      <c r="S6827" t="s">
        <v>107</v>
      </c>
      <c r="T6827">
        <v>1</v>
      </c>
      <c r="U6827">
        <v>5</v>
      </c>
      <c r="X6827" t="str">
        <f>VLOOKUP($S6827,Taxonomic!A:D,2,FALSE)</f>
        <v>sciaenidae</v>
      </c>
      <c r="Y6827" t="str">
        <f>VLOOKUP(S6827,Taxonomic!A:D,3,FALSE)</f>
        <v>pareques</v>
      </c>
      <c r="Z6827" t="str">
        <f>VLOOKUP(S6827,Taxonomic!A:D,4,FALSE)</f>
        <v>acuminatus</v>
      </c>
    </row>
    <row r="6828" spans="1:26" x14ac:dyDescent="0.2">
      <c r="A6828" t="s">
        <v>30</v>
      </c>
      <c r="B6828" t="s">
        <v>59</v>
      </c>
      <c r="C6828" t="s">
        <v>435</v>
      </c>
      <c r="D6828">
        <v>2022</v>
      </c>
      <c r="E6828">
        <v>2</v>
      </c>
      <c r="F6828" s="8">
        <v>19</v>
      </c>
      <c r="G6828" t="s">
        <v>455</v>
      </c>
      <c r="H6828" t="s">
        <v>151</v>
      </c>
      <c r="I6828">
        <f>VLOOKUP(B6828,Information_sites!D:E,2,FALSE)</f>
        <v>-24.097747999999999</v>
      </c>
      <c r="J6828">
        <f>VLOOKUP(B6828,Information_sites!D:F,3,FALSE)</f>
        <v>-45.688487000000002</v>
      </c>
      <c r="K6828">
        <v>6</v>
      </c>
      <c r="L6828">
        <f t="shared" si="11"/>
        <v>175</v>
      </c>
      <c r="M6828">
        <v>40</v>
      </c>
      <c r="N6828">
        <v>8.4</v>
      </c>
      <c r="O6828">
        <v>8</v>
      </c>
      <c r="P6828" s="5">
        <v>0.70277777777777795</v>
      </c>
      <c r="Q6828" s="5">
        <v>0.70763888888888904</v>
      </c>
      <c r="R6828">
        <v>18</v>
      </c>
      <c r="S6828" t="s">
        <v>75</v>
      </c>
      <c r="T6828">
        <v>1</v>
      </c>
      <c r="U6828">
        <v>28</v>
      </c>
      <c r="X6828" t="str">
        <f>VLOOKUP($S6828,Taxonomic!A:D,2,FALSE)</f>
        <v>labridae</v>
      </c>
      <c r="Y6828" t="str">
        <f>VLOOKUP(S6828,Taxonomic!A:D,3,FALSE)</f>
        <v>halichoeres</v>
      </c>
      <c r="Z6828" t="str">
        <f>VLOOKUP(S6828,Taxonomic!A:D,4,FALSE)</f>
        <v>brasiliensis</v>
      </c>
    </row>
    <row r="6829" spans="1:26" x14ac:dyDescent="0.2">
      <c r="A6829" t="s">
        <v>30</v>
      </c>
      <c r="B6829" t="s">
        <v>59</v>
      </c>
      <c r="C6829" t="s">
        <v>435</v>
      </c>
      <c r="D6829">
        <v>2022</v>
      </c>
      <c r="E6829">
        <v>2</v>
      </c>
      <c r="F6829" s="8">
        <v>19</v>
      </c>
      <c r="G6829" t="s">
        <v>455</v>
      </c>
      <c r="H6829" t="s">
        <v>151</v>
      </c>
      <c r="I6829">
        <f>VLOOKUP(B6829,Information_sites!D:E,2,FALSE)</f>
        <v>-24.097747999999999</v>
      </c>
      <c r="J6829">
        <f>VLOOKUP(B6829,Information_sites!D:F,3,FALSE)</f>
        <v>-45.688487000000002</v>
      </c>
      <c r="K6829">
        <v>6</v>
      </c>
      <c r="L6829">
        <f t="shared" si="11"/>
        <v>175</v>
      </c>
      <c r="M6829">
        <v>40</v>
      </c>
      <c r="N6829">
        <v>8.4</v>
      </c>
      <c r="O6829">
        <v>8</v>
      </c>
      <c r="P6829" s="5">
        <v>0.70277777777777795</v>
      </c>
      <c r="Q6829" s="5">
        <v>0.70763888888888904</v>
      </c>
      <c r="R6829">
        <v>18</v>
      </c>
      <c r="S6829" t="s">
        <v>46</v>
      </c>
      <c r="T6829">
        <v>1</v>
      </c>
      <c r="U6829">
        <v>15</v>
      </c>
      <c r="X6829" t="str">
        <f>VLOOKUP($S6829,Taxonomic!A:D,2,FALSE)</f>
        <v>pomacentridae</v>
      </c>
      <c r="Y6829" t="str">
        <f>VLOOKUP(S6829,Taxonomic!A:D,3,FALSE)</f>
        <v>stegastes</v>
      </c>
      <c r="Z6829" t="str">
        <f>VLOOKUP(S6829,Taxonomic!A:D,4,FALSE)</f>
        <v>fuscus</v>
      </c>
    </row>
    <row r="6830" spans="1:26" x14ac:dyDescent="0.2">
      <c r="A6830" t="s">
        <v>30</v>
      </c>
      <c r="B6830" t="s">
        <v>59</v>
      </c>
      <c r="C6830" t="s">
        <v>435</v>
      </c>
      <c r="D6830">
        <v>2022</v>
      </c>
      <c r="E6830">
        <v>2</v>
      </c>
      <c r="F6830" s="8">
        <v>19</v>
      </c>
      <c r="G6830" t="s">
        <v>455</v>
      </c>
      <c r="H6830" t="s">
        <v>151</v>
      </c>
      <c r="I6830">
        <f>VLOOKUP(B6830,Information_sites!D:E,2,FALSE)</f>
        <v>-24.097747999999999</v>
      </c>
      <c r="J6830">
        <f>VLOOKUP(B6830,Information_sites!D:F,3,FALSE)</f>
        <v>-45.688487000000002</v>
      </c>
      <c r="K6830">
        <v>6</v>
      </c>
      <c r="L6830">
        <f t="shared" si="11"/>
        <v>175</v>
      </c>
      <c r="M6830">
        <v>40</v>
      </c>
      <c r="N6830">
        <v>8.4</v>
      </c>
      <c r="O6830">
        <v>8</v>
      </c>
      <c r="P6830" s="5">
        <v>0.70277777777777795</v>
      </c>
      <c r="Q6830" s="5">
        <v>0.70763888888888904</v>
      </c>
      <c r="R6830">
        <v>18</v>
      </c>
      <c r="S6830" t="s">
        <v>41</v>
      </c>
      <c r="T6830">
        <v>1</v>
      </c>
      <c r="U6830">
        <v>30</v>
      </c>
      <c r="X6830" t="str">
        <f>VLOOKUP($S6830,Taxonomic!A:D,2,FALSE)</f>
        <v>holocentridae</v>
      </c>
      <c r="Y6830" t="str">
        <f>VLOOKUP(S6830,Taxonomic!A:D,3,FALSE)</f>
        <v>holocentrus</v>
      </c>
      <c r="Z6830" t="str">
        <f>VLOOKUP(S6830,Taxonomic!A:D,4,FALSE)</f>
        <v>adscensionis</v>
      </c>
    </row>
    <row r="6831" spans="1:26" x14ac:dyDescent="0.2">
      <c r="A6831" t="s">
        <v>30</v>
      </c>
      <c r="B6831" t="s">
        <v>59</v>
      </c>
      <c r="C6831" t="s">
        <v>435</v>
      </c>
      <c r="D6831">
        <v>2022</v>
      </c>
      <c r="E6831">
        <v>2</v>
      </c>
      <c r="F6831" s="8">
        <v>19</v>
      </c>
      <c r="G6831" t="s">
        <v>455</v>
      </c>
      <c r="H6831" t="s">
        <v>151</v>
      </c>
      <c r="I6831">
        <f>VLOOKUP(B6831,Information_sites!D:E,2,FALSE)</f>
        <v>-24.097747999999999</v>
      </c>
      <c r="J6831">
        <f>VLOOKUP(B6831,Information_sites!D:F,3,FALSE)</f>
        <v>-45.688487000000002</v>
      </c>
      <c r="K6831">
        <v>6</v>
      </c>
      <c r="L6831">
        <f t="shared" si="11"/>
        <v>175</v>
      </c>
      <c r="M6831">
        <v>40</v>
      </c>
      <c r="N6831">
        <v>8.4</v>
      </c>
      <c r="O6831">
        <v>8</v>
      </c>
      <c r="P6831" s="5">
        <v>0.70277777777777795</v>
      </c>
      <c r="Q6831" s="5">
        <v>0.70763888888888904</v>
      </c>
      <c r="R6831">
        <v>18</v>
      </c>
      <c r="S6831" t="s">
        <v>41</v>
      </c>
      <c r="T6831">
        <v>2</v>
      </c>
      <c r="U6831">
        <v>35</v>
      </c>
      <c r="X6831" t="str">
        <f>VLOOKUP($S6831,Taxonomic!A:D,2,FALSE)</f>
        <v>holocentridae</v>
      </c>
      <c r="Y6831" t="str">
        <f>VLOOKUP(S6831,Taxonomic!A:D,3,FALSE)</f>
        <v>holocentrus</v>
      </c>
      <c r="Z6831" t="str">
        <f>VLOOKUP(S6831,Taxonomic!A:D,4,FALSE)</f>
        <v>adscensionis</v>
      </c>
    </row>
    <row r="6832" spans="1:26" x14ac:dyDescent="0.2">
      <c r="A6832" t="s">
        <v>30</v>
      </c>
      <c r="B6832" t="s">
        <v>59</v>
      </c>
      <c r="C6832" t="s">
        <v>435</v>
      </c>
      <c r="D6832">
        <v>2022</v>
      </c>
      <c r="E6832">
        <v>2</v>
      </c>
      <c r="F6832" s="8">
        <v>19</v>
      </c>
      <c r="G6832" t="s">
        <v>455</v>
      </c>
      <c r="H6832" t="s">
        <v>151</v>
      </c>
      <c r="I6832">
        <f>VLOOKUP(B6832,Information_sites!D:E,2,FALSE)</f>
        <v>-24.097747999999999</v>
      </c>
      <c r="J6832">
        <f>VLOOKUP(B6832,Information_sites!D:F,3,FALSE)</f>
        <v>-45.688487000000002</v>
      </c>
      <c r="K6832">
        <v>6</v>
      </c>
      <c r="L6832">
        <f t="shared" si="11"/>
        <v>175</v>
      </c>
      <c r="M6832">
        <v>40</v>
      </c>
      <c r="N6832">
        <v>8.4</v>
      </c>
      <c r="O6832">
        <v>8</v>
      </c>
      <c r="P6832" s="5">
        <v>0.70277777777777795</v>
      </c>
      <c r="Q6832" s="5">
        <v>0.70763888888888904</v>
      </c>
      <c r="R6832">
        <v>18</v>
      </c>
      <c r="S6832" t="s">
        <v>87</v>
      </c>
      <c r="T6832">
        <v>5</v>
      </c>
      <c r="U6832">
        <v>3</v>
      </c>
      <c r="X6832" t="str">
        <f>VLOOKUP($S6832,Taxonomic!A:D,2,FALSE)</f>
        <v>gobiidae</v>
      </c>
      <c r="Y6832" t="str">
        <f>VLOOKUP(S6832,Taxonomic!A:D,3,FALSE)</f>
        <v>coryphopterus</v>
      </c>
      <c r="Z6832" t="str">
        <f>VLOOKUP(S6832,Taxonomic!A:D,4,FALSE)</f>
        <v>spp</v>
      </c>
    </row>
    <row r="6833" spans="1:26" x14ac:dyDescent="0.2">
      <c r="A6833" t="s">
        <v>30</v>
      </c>
      <c r="B6833" t="s">
        <v>59</v>
      </c>
      <c r="C6833" t="s">
        <v>435</v>
      </c>
      <c r="D6833">
        <v>2022</v>
      </c>
      <c r="E6833">
        <v>2</v>
      </c>
      <c r="F6833" s="8">
        <v>19</v>
      </c>
      <c r="G6833" t="s">
        <v>455</v>
      </c>
      <c r="H6833" t="s">
        <v>151</v>
      </c>
      <c r="I6833">
        <f>VLOOKUP(B6833,Information_sites!D:E,2,FALSE)</f>
        <v>-24.097747999999999</v>
      </c>
      <c r="J6833">
        <f>VLOOKUP(B6833,Information_sites!D:F,3,FALSE)</f>
        <v>-45.688487000000002</v>
      </c>
      <c r="K6833">
        <v>6</v>
      </c>
      <c r="L6833">
        <f t="shared" si="11"/>
        <v>175</v>
      </c>
      <c r="M6833">
        <v>40</v>
      </c>
      <c r="N6833">
        <v>8.4</v>
      </c>
      <c r="O6833">
        <v>8</v>
      </c>
      <c r="P6833" s="5">
        <v>0.70277777777777795</v>
      </c>
      <c r="Q6833" s="5">
        <v>0.70763888888888904</v>
      </c>
      <c r="R6833">
        <v>18</v>
      </c>
      <c r="S6833" t="s">
        <v>87</v>
      </c>
      <c r="T6833">
        <v>4</v>
      </c>
      <c r="U6833">
        <v>4</v>
      </c>
      <c r="X6833" t="str">
        <f>VLOOKUP($S6833,Taxonomic!A:D,2,FALSE)</f>
        <v>gobiidae</v>
      </c>
      <c r="Y6833" t="str">
        <f>VLOOKUP(S6833,Taxonomic!A:D,3,FALSE)</f>
        <v>coryphopterus</v>
      </c>
      <c r="Z6833" t="str">
        <f>VLOOKUP(S6833,Taxonomic!A:D,4,FALSE)</f>
        <v>spp</v>
      </c>
    </row>
    <row r="6834" spans="1:26" x14ac:dyDescent="0.2">
      <c r="A6834" t="s">
        <v>30</v>
      </c>
      <c r="B6834" t="s">
        <v>59</v>
      </c>
      <c r="C6834" t="s">
        <v>435</v>
      </c>
      <c r="D6834">
        <v>2022</v>
      </c>
      <c r="E6834">
        <v>2</v>
      </c>
      <c r="F6834" s="8">
        <v>19</v>
      </c>
      <c r="G6834" t="s">
        <v>455</v>
      </c>
      <c r="H6834" t="s">
        <v>151</v>
      </c>
      <c r="I6834">
        <f>VLOOKUP(B6834,Information_sites!D:E,2,FALSE)</f>
        <v>-24.097747999999999</v>
      </c>
      <c r="J6834">
        <f>VLOOKUP(B6834,Information_sites!D:F,3,FALSE)</f>
        <v>-45.688487000000002</v>
      </c>
      <c r="K6834">
        <v>6</v>
      </c>
      <c r="L6834">
        <f t="shared" si="11"/>
        <v>175</v>
      </c>
      <c r="M6834">
        <v>40</v>
      </c>
      <c r="N6834">
        <v>8.4</v>
      </c>
      <c r="O6834">
        <v>8</v>
      </c>
      <c r="P6834" s="5">
        <v>0.70277777777777795</v>
      </c>
      <c r="Q6834" s="5">
        <v>0.70763888888888904</v>
      </c>
      <c r="R6834">
        <v>18</v>
      </c>
      <c r="S6834" t="s">
        <v>87</v>
      </c>
      <c r="T6834">
        <v>9</v>
      </c>
      <c r="U6834">
        <v>5</v>
      </c>
      <c r="X6834" t="str">
        <f>VLOOKUP($S6834,Taxonomic!A:D,2,FALSE)</f>
        <v>gobiidae</v>
      </c>
      <c r="Y6834" t="str">
        <f>VLOOKUP(S6834,Taxonomic!A:D,3,FALSE)</f>
        <v>coryphopterus</v>
      </c>
      <c r="Z6834" t="str">
        <f>VLOOKUP(S6834,Taxonomic!A:D,4,FALSE)</f>
        <v>spp</v>
      </c>
    </row>
    <row r="6835" spans="1:26" x14ac:dyDescent="0.2">
      <c r="A6835" t="s">
        <v>30</v>
      </c>
      <c r="B6835" t="s">
        <v>59</v>
      </c>
      <c r="C6835" t="s">
        <v>435</v>
      </c>
      <c r="D6835">
        <v>2022</v>
      </c>
      <c r="E6835">
        <v>2</v>
      </c>
      <c r="F6835" s="8">
        <v>19</v>
      </c>
      <c r="G6835" t="s">
        <v>455</v>
      </c>
      <c r="H6835" t="s">
        <v>151</v>
      </c>
      <c r="I6835">
        <f>VLOOKUP(B6835,Information_sites!D:E,2,FALSE)</f>
        <v>-24.097747999999999</v>
      </c>
      <c r="J6835">
        <f>VLOOKUP(B6835,Information_sites!D:F,3,FALSE)</f>
        <v>-45.688487000000002</v>
      </c>
      <c r="K6835">
        <v>6</v>
      </c>
      <c r="L6835">
        <f t="shared" si="11"/>
        <v>175</v>
      </c>
      <c r="M6835">
        <v>40</v>
      </c>
      <c r="N6835">
        <v>8.4</v>
      </c>
      <c r="O6835">
        <v>8</v>
      </c>
      <c r="P6835" s="5">
        <v>0.70277777777777795</v>
      </c>
      <c r="Q6835" s="5">
        <v>0.70763888888888904</v>
      </c>
      <c r="R6835">
        <v>18</v>
      </c>
      <c r="S6835" t="s">
        <v>87</v>
      </c>
      <c r="T6835">
        <v>11</v>
      </c>
      <c r="U6835">
        <v>7</v>
      </c>
      <c r="X6835" t="str">
        <f>VLOOKUP($S6835,Taxonomic!A:D,2,FALSE)</f>
        <v>gobiidae</v>
      </c>
      <c r="Y6835" t="str">
        <f>VLOOKUP(S6835,Taxonomic!A:D,3,FALSE)</f>
        <v>coryphopterus</v>
      </c>
      <c r="Z6835" t="str">
        <f>VLOOKUP(S6835,Taxonomic!A:D,4,FALSE)</f>
        <v>spp</v>
      </c>
    </row>
    <row r="6836" spans="1:26" x14ac:dyDescent="0.2">
      <c r="A6836" t="s">
        <v>30</v>
      </c>
      <c r="B6836" t="s">
        <v>59</v>
      </c>
      <c r="C6836" t="s">
        <v>435</v>
      </c>
      <c r="D6836">
        <v>2022</v>
      </c>
      <c r="E6836">
        <v>2</v>
      </c>
      <c r="F6836" s="8">
        <v>19</v>
      </c>
      <c r="G6836" t="s">
        <v>455</v>
      </c>
      <c r="H6836" t="s">
        <v>151</v>
      </c>
      <c r="I6836">
        <f>VLOOKUP(B6836,Information_sites!D:E,2,FALSE)</f>
        <v>-24.097747999999999</v>
      </c>
      <c r="J6836">
        <f>VLOOKUP(B6836,Information_sites!D:F,3,FALSE)</f>
        <v>-45.688487000000002</v>
      </c>
      <c r="K6836">
        <v>7</v>
      </c>
      <c r="L6836">
        <f t="shared" si="11"/>
        <v>176</v>
      </c>
      <c r="M6836">
        <v>40</v>
      </c>
      <c r="N6836">
        <v>10.1</v>
      </c>
      <c r="O6836">
        <v>8</v>
      </c>
      <c r="P6836" s="5">
        <v>0.70902777777777803</v>
      </c>
      <c r="Q6836" s="5">
        <v>0.71388888888888902</v>
      </c>
      <c r="R6836">
        <v>18</v>
      </c>
      <c r="S6836" t="s">
        <v>93</v>
      </c>
      <c r="T6836">
        <v>1</v>
      </c>
      <c r="U6836">
        <v>27</v>
      </c>
      <c r="X6836" t="str">
        <f>VLOOKUP($S6836,Taxonomic!A:D,2,FALSE)</f>
        <v>sparidae</v>
      </c>
      <c r="Y6836" t="str">
        <f>VLOOKUP(S6836,Taxonomic!A:D,3,FALSE)</f>
        <v>calamus</v>
      </c>
      <c r="Z6836" t="str">
        <f>VLOOKUP(S6836,Taxonomic!A:D,4,FALSE)</f>
        <v>penna</v>
      </c>
    </row>
    <row r="6837" spans="1:26" x14ac:dyDescent="0.2">
      <c r="A6837" t="s">
        <v>30</v>
      </c>
      <c r="B6837" t="s">
        <v>59</v>
      </c>
      <c r="C6837" t="s">
        <v>435</v>
      </c>
      <c r="D6837">
        <v>2022</v>
      </c>
      <c r="E6837">
        <v>2</v>
      </c>
      <c r="F6837" s="8">
        <v>19</v>
      </c>
      <c r="G6837" t="s">
        <v>455</v>
      </c>
      <c r="H6837" t="s">
        <v>151</v>
      </c>
      <c r="I6837">
        <f>VLOOKUP(B6837,Information_sites!D:E,2,FALSE)</f>
        <v>-24.097747999999999</v>
      </c>
      <c r="J6837">
        <f>VLOOKUP(B6837,Information_sites!D:F,3,FALSE)</f>
        <v>-45.688487000000002</v>
      </c>
      <c r="K6837">
        <v>7</v>
      </c>
      <c r="L6837">
        <f t="shared" si="11"/>
        <v>176</v>
      </c>
      <c r="M6837">
        <v>40</v>
      </c>
      <c r="N6837">
        <v>10.1</v>
      </c>
      <c r="O6837">
        <v>8</v>
      </c>
      <c r="P6837" s="5">
        <v>0.70902777777777803</v>
      </c>
      <c r="Q6837" s="5">
        <v>0.71388888888888902</v>
      </c>
      <c r="R6837">
        <v>18</v>
      </c>
      <c r="S6837" t="s">
        <v>79</v>
      </c>
      <c r="T6837">
        <v>4</v>
      </c>
      <c r="U6837">
        <v>30</v>
      </c>
      <c r="X6837" t="str">
        <f>VLOOKUP($S6837,Taxonomic!A:D,2,FALSE)</f>
        <v>carangidae</v>
      </c>
      <c r="Y6837" t="str">
        <f>VLOOKUP(S6837,Taxonomic!A:D,3,FALSE)</f>
        <v>pseudocaranx</v>
      </c>
      <c r="Z6837" t="str">
        <f>VLOOKUP(S6837,Taxonomic!A:D,4,FALSE)</f>
        <v>dentex</v>
      </c>
    </row>
    <row r="6838" spans="1:26" x14ac:dyDescent="0.2">
      <c r="A6838" t="s">
        <v>30</v>
      </c>
      <c r="B6838" t="s">
        <v>59</v>
      </c>
      <c r="C6838" t="s">
        <v>435</v>
      </c>
      <c r="D6838">
        <v>2022</v>
      </c>
      <c r="E6838">
        <v>2</v>
      </c>
      <c r="F6838" s="8">
        <v>19</v>
      </c>
      <c r="G6838" t="s">
        <v>455</v>
      </c>
      <c r="H6838" t="s">
        <v>151</v>
      </c>
      <c r="I6838">
        <f>VLOOKUP(B6838,Information_sites!D:E,2,FALSE)</f>
        <v>-24.097747999999999</v>
      </c>
      <c r="J6838">
        <f>VLOOKUP(B6838,Information_sites!D:F,3,FALSE)</f>
        <v>-45.688487000000002</v>
      </c>
      <c r="K6838">
        <v>7</v>
      </c>
      <c r="L6838">
        <f t="shared" si="11"/>
        <v>176</v>
      </c>
      <c r="M6838">
        <v>40</v>
      </c>
      <c r="N6838">
        <v>10.1</v>
      </c>
      <c r="O6838">
        <v>8</v>
      </c>
      <c r="P6838" s="5">
        <v>0.70902777777777803</v>
      </c>
      <c r="Q6838" s="5">
        <v>0.71388888888888902</v>
      </c>
      <c r="R6838">
        <v>18</v>
      </c>
      <c r="S6838" t="s">
        <v>51</v>
      </c>
      <c r="T6838">
        <v>1</v>
      </c>
      <c r="U6838">
        <v>30</v>
      </c>
      <c r="X6838" t="str">
        <f>VLOOKUP($S6838,Taxonomic!A:D,2,FALSE)</f>
        <v>sparidae</v>
      </c>
      <c r="Y6838" t="str">
        <f>VLOOKUP(S6838,Taxonomic!A:D,3,FALSE)</f>
        <v>diplodus</v>
      </c>
      <c r="Z6838" t="str">
        <f>VLOOKUP(S6838,Taxonomic!A:D,4,FALSE)</f>
        <v>argenteus</v>
      </c>
    </row>
    <row r="6839" spans="1:26" x14ac:dyDescent="0.2">
      <c r="A6839" t="s">
        <v>30</v>
      </c>
      <c r="B6839" t="s">
        <v>59</v>
      </c>
      <c r="C6839" t="s">
        <v>435</v>
      </c>
      <c r="D6839">
        <v>2022</v>
      </c>
      <c r="E6839">
        <v>2</v>
      </c>
      <c r="F6839" s="8">
        <v>19</v>
      </c>
      <c r="G6839" t="s">
        <v>455</v>
      </c>
      <c r="H6839" t="s">
        <v>151</v>
      </c>
      <c r="I6839">
        <f>VLOOKUP(B6839,Information_sites!D:E,2,FALSE)</f>
        <v>-24.097747999999999</v>
      </c>
      <c r="J6839">
        <f>VLOOKUP(B6839,Information_sites!D:F,3,FALSE)</f>
        <v>-45.688487000000002</v>
      </c>
      <c r="K6839">
        <v>7</v>
      </c>
      <c r="L6839">
        <f t="shared" si="11"/>
        <v>176</v>
      </c>
      <c r="M6839">
        <v>40</v>
      </c>
      <c r="N6839">
        <v>10.1</v>
      </c>
      <c r="O6839">
        <v>8</v>
      </c>
      <c r="P6839" s="5">
        <v>0.70902777777777803</v>
      </c>
      <c r="Q6839" s="5">
        <v>0.71388888888888902</v>
      </c>
      <c r="R6839">
        <v>18</v>
      </c>
      <c r="S6839" t="s">
        <v>41</v>
      </c>
      <c r="T6839">
        <v>1</v>
      </c>
      <c r="U6839">
        <v>35</v>
      </c>
      <c r="X6839" t="str">
        <f>VLOOKUP($S6839,Taxonomic!A:D,2,FALSE)</f>
        <v>holocentridae</v>
      </c>
      <c r="Y6839" t="str">
        <f>VLOOKUP(S6839,Taxonomic!A:D,3,FALSE)</f>
        <v>holocentrus</v>
      </c>
      <c r="Z6839" t="str">
        <f>VLOOKUP(S6839,Taxonomic!A:D,4,FALSE)</f>
        <v>adscensionis</v>
      </c>
    </row>
    <row r="6840" spans="1:26" x14ac:dyDescent="0.2">
      <c r="A6840" t="s">
        <v>30</v>
      </c>
      <c r="B6840" t="s">
        <v>59</v>
      </c>
      <c r="C6840" t="s">
        <v>435</v>
      </c>
      <c r="D6840">
        <v>2022</v>
      </c>
      <c r="E6840">
        <v>2</v>
      </c>
      <c r="F6840" s="8">
        <v>19</v>
      </c>
      <c r="G6840" t="s">
        <v>455</v>
      </c>
      <c r="H6840" t="s">
        <v>151</v>
      </c>
      <c r="I6840">
        <f>VLOOKUP(B6840,Information_sites!D:E,2,FALSE)</f>
        <v>-24.097747999999999</v>
      </c>
      <c r="J6840">
        <f>VLOOKUP(B6840,Information_sites!D:F,3,FALSE)</f>
        <v>-45.688487000000002</v>
      </c>
      <c r="K6840">
        <v>7</v>
      </c>
      <c r="L6840">
        <f t="shared" si="11"/>
        <v>176</v>
      </c>
      <c r="M6840">
        <v>40</v>
      </c>
      <c r="N6840">
        <v>10.1</v>
      </c>
      <c r="O6840">
        <v>8</v>
      </c>
      <c r="P6840" s="5">
        <v>0.70902777777777803</v>
      </c>
      <c r="Q6840" s="5">
        <v>0.71388888888888902</v>
      </c>
      <c r="R6840">
        <v>18</v>
      </c>
      <c r="S6840" t="s">
        <v>39</v>
      </c>
      <c r="T6840">
        <v>15</v>
      </c>
      <c r="U6840">
        <v>10</v>
      </c>
      <c r="X6840" t="str">
        <f>VLOOKUP($S6840,Taxonomic!A:D,2,FALSE)</f>
        <v>haemulidae</v>
      </c>
      <c r="Y6840" t="str">
        <f>VLOOKUP(S6840,Taxonomic!A:D,3,FALSE)</f>
        <v>haemulon</v>
      </c>
      <c r="Z6840" t="str">
        <f>VLOOKUP(S6840,Taxonomic!A:D,4,FALSE)</f>
        <v>aurolineatum</v>
      </c>
    </row>
    <row r="6841" spans="1:26" x14ac:dyDescent="0.2">
      <c r="A6841" t="s">
        <v>30</v>
      </c>
      <c r="B6841" t="s">
        <v>59</v>
      </c>
      <c r="C6841" t="s">
        <v>435</v>
      </c>
      <c r="D6841">
        <v>2022</v>
      </c>
      <c r="E6841">
        <v>2</v>
      </c>
      <c r="F6841" s="8">
        <v>19</v>
      </c>
      <c r="G6841" t="s">
        <v>455</v>
      </c>
      <c r="H6841" t="s">
        <v>151</v>
      </c>
      <c r="I6841">
        <f>VLOOKUP(B6841,Information_sites!D:E,2,FALSE)</f>
        <v>-24.097747999999999</v>
      </c>
      <c r="J6841">
        <f>VLOOKUP(B6841,Information_sites!D:F,3,FALSE)</f>
        <v>-45.688487000000002</v>
      </c>
      <c r="K6841">
        <v>7</v>
      </c>
      <c r="L6841">
        <f t="shared" si="11"/>
        <v>176</v>
      </c>
      <c r="M6841">
        <v>40</v>
      </c>
      <c r="N6841">
        <v>10.1</v>
      </c>
      <c r="O6841">
        <v>8</v>
      </c>
      <c r="P6841" s="5">
        <v>0.70902777777777803</v>
      </c>
      <c r="Q6841" s="5">
        <v>0.71388888888888902</v>
      </c>
      <c r="R6841">
        <v>18</v>
      </c>
      <c r="S6841" t="s">
        <v>39</v>
      </c>
      <c r="T6841">
        <v>3</v>
      </c>
      <c r="U6841">
        <v>12</v>
      </c>
      <c r="X6841" t="str">
        <f>VLOOKUP($S6841,Taxonomic!A:D,2,FALSE)</f>
        <v>haemulidae</v>
      </c>
      <c r="Y6841" t="str">
        <f>VLOOKUP(S6841,Taxonomic!A:D,3,FALSE)</f>
        <v>haemulon</v>
      </c>
      <c r="Z6841" t="str">
        <f>VLOOKUP(S6841,Taxonomic!A:D,4,FALSE)</f>
        <v>aurolineatum</v>
      </c>
    </row>
    <row r="6842" spans="1:26" x14ac:dyDescent="0.2">
      <c r="A6842" t="s">
        <v>30</v>
      </c>
      <c r="B6842" t="s">
        <v>59</v>
      </c>
      <c r="C6842" t="s">
        <v>435</v>
      </c>
      <c r="D6842">
        <v>2022</v>
      </c>
      <c r="E6842">
        <v>2</v>
      </c>
      <c r="F6842" s="8">
        <v>19</v>
      </c>
      <c r="G6842" t="s">
        <v>455</v>
      </c>
      <c r="H6842" t="s">
        <v>151</v>
      </c>
      <c r="I6842">
        <f>VLOOKUP(B6842,Information_sites!D:E,2,FALSE)</f>
        <v>-24.097747999999999</v>
      </c>
      <c r="J6842">
        <f>VLOOKUP(B6842,Information_sites!D:F,3,FALSE)</f>
        <v>-45.688487000000002</v>
      </c>
      <c r="K6842">
        <v>7</v>
      </c>
      <c r="L6842">
        <f t="shared" si="11"/>
        <v>176</v>
      </c>
      <c r="M6842">
        <v>40</v>
      </c>
      <c r="N6842">
        <v>10.1</v>
      </c>
      <c r="O6842">
        <v>8</v>
      </c>
      <c r="P6842" s="5">
        <v>0.70902777777777803</v>
      </c>
      <c r="Q6842" s="5">
        <v>0.71388888888888902</v>
      </c>
      <c r="R6842">
        <v>18</v>
      </c>
      <c r="S6842" t="s">
        <v>39</v>
      </c>
      <c r="T6842">
        <v>15</v>
      </c>
      <c r="U6842">
        <v>15</v>
      </c>
      <c r="X6842" t="str">
        <f>VLOOKUP($S6842,Taxonomic!A:D,2,FALSE)</f>
        <v>haemulidae</v>
      </c>
      <c r="Y6842" t="str">
        <f>VLOOKUP(S6842,Taxonomic!A:D,3,FALSE)</f>
        <v>haemulon</v>
      </c>
      <c r="Z6842" t="str">
        <f>VLOOKUP(S6842,Taxonomic!A:D,4,FALSE)</f>
        <v>aurolineatum</v>
      </c>
    </row>
    <row r="6843" spans="1:26" x14ac:dyDescent="0.2">
      <c r="A6843" t="s">
        <v>30</v>
      </c>
      <c r="B6843" t="s">
        <v>59</v>
      </c>
      <c r="C6843" t="s">
        <v>435</v>
      </c>
      <c r="D6843">
        <v>2022</v>
      </c>
      <c r="E6843">
        <v>2</v>
      </c>
      <c r="F6843" s="8">
        <v>19</v>
      </c>
      <c r="G6843" t="s">
        <v>455</v>
      </c>
      <c r="H6843" t="s">
        <v>151</v>
      </c>
      <c r="I6843">
        <f>VLOOKUP(B6843,Information_sites!D:E,2,FALSE)</f>
        <v>-24.097747999999999</v>
      </c>
      <c r="J6843">
        <f>VLOOKUP(B6843,Information_sites!D:F,3,FALSE)</f>
        <v>-45.688487000000002</v>
      </c>
      <c r="K6843">
        <v>7</v>
      </c>
      <c r="L6843">
        <f t="shared" si="11"/>
        <v>176</v>
      </c>
      <c r="M6843">
        <v>40</v>
      </c>
      <c r="N6843">
        <v>10.1</v>
      </c>
      <c r="O6843">
        <v>8</v>
      </c>
      <c r="P6843" s="5">
        <v>0.70902777777777803</v>
      </c>
      <c r="Q6843" s="5">
        <v>0.71388888888888902</v>
      </c>
      <c r="R6843">
        <v>18</v>
      </c>
      <c r="S6843" t="s">
        <v>39</v>
      </c>
      <c r="T6843">
        <v>20</v>
      </c>
      <c r="U6843">
        <v>18</v>
      </c>
      <c r="X6843" t="str">
        <f>VLOOKUP($S6843,Taxonomic!A:D,2,FALSE)</f>
        <v>haemulidae</v>
      </c>
      <c r="Y6843" t="str">
        <f>VLOOKUP(S6843,Taxonomic!A:D,3,FALSE)</f>
        <v>haemulon</v>
      </c>
      <c r="Z6843" t="str">
        <f>VLOOKUP(S6843,Taxonomic!A:D,4,FALSE)</f>
        <v>aurolineatum</v>
      </c>
    </row>
    <row r="6844" spans="1:26" x14ac:dyDescent="0.2">
      <c r="A6844" t="s">
        <v>30</v>
      </c>
      <c r="B6844" t="s">
        <v>59</v>
      </c>
      <c r="C6844" t="s">
        <v>435</v>
      </c>
      <c r="D6844">
        <v>2022</v>
      </c>
      <c r="E6844">
        <v>2</v>
      </c>
      <c r="F6844" s="8">
        <v>19</v>
      </c>
      <c r="G6844" t="s">
        <v>455</v>
      </c>
      <c r="H6844" t="s">
        <v>151</v>
      </c>
      <c r="I6844">
        <f>VLOOKUP(B6844,Information_sites!D:E,2,FALSE)</f>
        <v>-24.097747999999999</v>
      </c>
      <c r="J6844">
        <f>VLOOKUP(B6844,Information_sites!D:F,3,FALSE)</f>
        <v>-45.688487000000002</v>
      </c>
      <c r="K6844">
        <v>7</v>
      </c>
      <c r="L6844">
        <f t="shared" si="11"/>
        <v>176</v>
      </c>
      <c r="M6844">
        <v>40</v>
      </c>
      <c r="N6844">
        <v>10.1</v>
      </c>
      <c r="O6844">
        <v>8</v>
      </c>
      <c r="P6844" s="5">
        <v>0.70902777777777803</v>
      </c>
      <c r="Q6844" s="5">
        <v>0.71388888888888902</v>
      </c>
      <c r="R6844">
        <v>18</v>
      </c>
      <c r="S6844" t="s">
        <v>39</v>
      </c>
      <c r="T6844">
        <v>11</v>
      </c>
      <c r="U6844">
        <v>25</v>
      </c>
      <c r="X6844" t="str">
        <f>VLOOKUP($S6844,Taxonomic!A:D,2,FALSE)</f>
        <v>haemulidae</v>
      </c>
      <c r="Y6844" t="str">
        <f>VLOOKUP(S6844,Taxonomic!A:D,3,FALSE)</f>
        <v>haemulon</v>
      </c>
      <c r="Z6844" t="str">
        <f>VLOOKUP(S6844,Taxonomic!A:D,4,FALSE)</f>
        <v>aurolineatum</v>
      </c>
    </row>
    <row r="6845" spans="1:26" x14ac:dyDescent="0.2">
      <c r="A6845" t="s">
        <v>30</v>
      </c>
      <c r="B6845" t="s">
        <v>59</v>
      </c>
      <c r="C6845" t="s">
        <v>435</v>
      </c>
      <c r="D6845">
        <v>2022</v>
      </c>
      <c r="E6845">
        <v>2</v>
      </c>
      <c r="F6845" s="8">
        <v>19</v>
      </c>
      <c r="G6845" t="s">
        <v>455</v>
      </c>
      <c r="H6845" t="s">
        <v>151</v>
      </c>
      <c r="I6845">
        <f>VLOOKUP(B6845,Information_sites!D:E,2,FALSE)</f>
        <v>-24.097747999999999</v>
      </c>
      <c r="J6845">
        <f>VLOOKUP(B6845,Information_sites!D:F,3,FALSE)</f>
        <v>-45.688487000000002</v>
      </c>
      <c r="K6845">
        <v>7</v>
      </c>
      <c r="L6845">
        <f t="shared" si="11"/>
        <v>176</v>
      </c>
      <c r="M6845">
        <v>40</v>
      </c>
      <c r="N6845">
        <v>10.1</v>
      </c>
      <c r="O6845">
        <v>8</v>
      </c>
      <c r="P6845" s="5">
        <v>0.70902777777777803</v>
      </c>
      <c r="Q6845" s="5">
        <v>0.71388888888888902</v>
      </c>
      <c r="R6845">
        <v>18</v>
      </c>
      <c r="S6845" t="s">
        <v>65</v>
      </c>
      <c r="T6845">
        <v>1</v>
      </c>
      <c r="U6845">
        <v>3</v>
      </c>
      <c r="X6845" t="str">
        <f>VLOOKUP($S6845,Taxonomic!A:D,2,FALSE)</f>
        <v>gobiidae</v>
      </c>
      <c r="Y6845" t="str">
        <f>VLOOKUP(S6845,Taxonomic!A:D,3,FALSE)</f>
        <v>elacatinus</v>
      </c>
      <c r="Z6845" t="str">
        <f>VLOOKUP(S6845,Taxonomic!A:D,4,FALSE)</f>
        <v>figaro</v>
      </c>
    </row>
    <row r="6846" spans="1:26" x14ac:dyDescent="0.2">
      <c r="A6846" t="s">
        <v>30</v>
      </c>
      <c r="B6846" t="s">
        <v>59</v>
      </c>
      <c r="C6846" t="s">
        <v>435</v>
      </c>
      <c r="D6846">
        <v>2022</v>
      </c>
      <c r="E6846">
        <v>2</v>
      </c>
      <c r="F6846" s="8">
        <v>19</v>
      </c>
      <c r="G6846" t="s">
        <v>455</v>
      </c>
      <c r="H6846" t="s">
        <v>151</v>
      </c>
      <c r="I6846">
        <f>VLOOKUP(B6846,Information_sites!D:E,2,FALSE)</f>
        <v>-24.097747999999999</v>
      </c>
      <c r="J6846">
        <f>VLOOKUP(B6846,Information_sites!D:F,3,FALSE)</f>
        <v>-45.688487000000002</v>
      </c>
      <c r="K6846">
        <v>7</v>
      </c>
      <c r="L6846">
        <f t="shared" si="11"/>
        <v>176</v>
      </c>
      <c r="M6846">
        <v>40</v>
      </c>
      <c r="N6846">
        <v>10.1</v>
      </c>
      <c r="O6846">
        <v>8</v>
      </c>
      <c r="P6846" s="5">
        <v>0.70902777777777803</v>
      </c>
      <c r="Q6846" s="5">
        <v>0.71388888888888902</v>
      </c>
      <c r="R6846">
        <v>18</v>
      </c>
      <c r="S6846" t="s">
        <v>87</v>
      </c>
      <c r="T6846">
        <v>6</v>
      </c>
      <c r="U6846">
        <v>3</v>
      </c>
      <c r="X6846" t="str">
        <f>VLOOKUP($S6846,Taxonomic!A:D,2,FALSE)</f>
        <v>gobiidae</v>
      </c>
      <c r="Y6846" t="str">
        <f>VLOOKUP(S6846,Taxonomic!A:D,3,FALSE)</f>
        <v>coryphopterus</v>
      </c>
      <c r="Z6846" t="str">
        <f>VLOOKUP(S6846,Taxonomic!A:D,4,FALSE)</f>
        <v>spp</v>
      </c>
    </row>
    <row r="6847" spans="1:26" x14ac:dyDescent="0.2">
      <c r="A6847" t="s">
        <v>30</v>
      </c>
      <c r="B6847" t="s">
        <v>59</v>
      </c>
      <c r="C6847" t="s">
        <v>435</v>
      </c>
      <c r="D6847">
        <v>2022</v>
      </c>
      <c r="E6847">
        <v>2</v>
      </c>
      <c r="F6847" s="8">
        <v>19</v>
      </c>
      <c r="G6847" t="s">
        <v>455</v>
      </c>
      <c r="H6847" t="s">
        <v>151</v>
      </c>
      <c r="I6847">
        <f>VLOOKUP(B6847,Information_sites!D:E,2,FALSE)</f>
        <v>-24.097747999999999</v>
      </c>
      <c r="J6847">
        <f>VLOOKUP(B6847,Information_sites!D:F,3,FALSE)</f>
        <v>-45.688487000000002</v>
      </c>
      <c r="K6847">
        <v>7</v>
      </c>
      <c r="L6847">
        <f t="shared" si="11"/>
        <v>176</v>
      </c>
      <c r="M6847">
        <v>40</v>
      </c>
      <c r="N6847">
        <v>10.1</v>
      </c>
      <c r="O6847">
        <v>8</v>
      </c>
      <c r="P6847" s="5">
        <v>0.70902777777777803</v>
      </c>
      <c r="Q6847" s="5">
        <v>0.71388888888888902</v>
      </c>
      <c r="R6847">
        <v>18</v>
      </c>
      <c r="S6847" t="s">
        <v>87</v>
      </c>
      <c r="T6847">
        <v>15</v>
      </c>
      <c r="U6847">
        <v>5</v>
      </c>
      <c r="X6847" t="str">
        <f>VLOOKUP($S6847,Taxonomic!A:D,2,FALSE)</f>
        <v>gobiidae</v>
      </c>
      <c r="Y6847" t="str">
        <f>VLOOKUP(S6847,Taxonomic!A:D,3,FALSE)</f>
        <v>coryphopterus</v>
      </c>
      <c r="Z6847" t="str">
        <f>VLOOKUP(S6847,Taxonomic!A:D,4,FALSE)</f>
        <v>spp</v>
      </c>
    </row>
    <row r="6848" spans="1:26" x14ac:dyDescent="0.2">
      <c r="A6848" t="s">
        <v>30</v>
      </c>
      <c r="B6848" t="s">
        <v>59</v>
      </c>
      <c r="C6848" t="s">
        <v>435</v>
      </c>
      <c r="D6848">
        <v>2022</v>
      </c>
      <c r="E6848">
        <v>2</v>
      </c>
      <c r="F6848" s="8">
        <v>19</v>
      </c>
      <c r="G6848" t="s">
        <v>455</v>
      </c>
      <c r="H6848" t="s">
        <v>151</v>
      </c>
      <c r="I6848">
        <f>VLOOKUP(B6848,Information_sites!D:E,2,FALSE)</f>
        <v>-24.097747999999999</v>
      </c>
      <c r="J6848">
        <f>VLOOKUP(B6848,Information_sites!D:F,3,FALSE)</f>
        <v>-45.688487000000002</v>
      </c>
      <c r="K6848">
        <v>7</v>
      </c>
      <c r="L6848">
        <f t="shared" si="11"/>
        <v>176</v>
      </c>
      <c r="M6848">
        <v>40</v>
      </c>
      <c r="N6848">
        <v>10.1</v>
      </c>
      <c r="O6848">
        <v>8</v>
      </c>
      <c r="P6848" s="5">
        <v>0.70902777777777803</v>
      </c>
      <c r="Q6848" s="5">
        <v>0.71388888888888902</v>
      </c>
      <c r="R6848">
        <v>18</v>
      </c>
      <c r="S6848" t="s">
        <v>87</v>
      </c>
      <c r="T6848">
        <v>7</v>
      </c>
      <c r="U6848">
        <v>7</v>
      </c>
      <c r="X6848" t="str">
        <f>VLOOKUP($S6848,Taxonomic!A:D,2,FALSE)</f>
        <v>gobiidae</v>
      </c>
      <c r="Y6848" t="str">
        <f>VLOOKUP(S6848,Taxonomic!A:D,3,FALSE)</f>
        <v>coryphopterus</v>
      </c>
      <c r="Z6848" t="str">
        <f>VLOOKUP(S6848,Taxonomic!A:D,4,FALSE)</f>
        <v>spp</v>
      </c>
    </row>
    <row r="6849" spans="1:26" x14ac:dyDescent="0.2">
      <c r="A6849" t="s">
        <v>30</v>
      </c>
      <c r="B6849" t="s">
        <v>59</v>
      </c>
      <c r="C6849" t="s">
        <v>435</v>
      </c>
      <c r="D6849">
        <v>2022</v>
      </c>
      <c r="E6849">
        <v>2</v>
      </c>
      <c r="F6849" s="8">
        <v>19</v>
      </c>
      <c r="G6849" t="s">
        <v>455</v>
      </c>
      <c r="H6849" t="s">
        <v>151</v>
      </c>
      <c r="I6849">
        <f>VLOOKUP(B6849,Information_sites!D:E,2,FALSE)</f>
        <v>-24.097747999999999</v>
      </c>
      <c r="J6849">
        <f>VLOOKUP(B6849,Information_sites!D:F,3,FALSE)</f>
        <v>-45.688487000000002</v>
      </c>
      <c r="K6849">
        <v>8</v>
      </c>
      <c r="L6849">
        <f t="shared" si="11"/>
        <v>177</v>
      </c>
      <c r="M6849">
        <v>40</v>
      </c>
      <c r="N6849">
        <v>5.7</v>
      </c>
      <c r="O6849">
        <v>12</v>
      </c>
      <c r="P6849" s="5">
        <v>0.71527777777777801</v>
      </c>
      <c r="Q6849" s="5">
        <v>0.72013888888888899</v>
      </c>
      <c r="R6849">
        <v>26</v>
      </c>
      <c r="S6849" t="s">
        <v>41</v>
      </c>
      <c r="T6849">
        <v>1</v>
      </c>
      <c r="U6849">
        <v>35</v>
      </c>
      <c r="X6849" t="str">
        <f>VLOOKUP($S6849,Taxonomic!A:D,2,FALSE)</f>
        <v>holocentridae</v>
      </c>
      <c r="Y6849" t="str">
        <f>VLOOKUP(S6849,Taxonomic!A:D,3,FALSE)</f>
        <v>holocentrus</v>
      </c>
      <c r="Z6849" t="str">
        <f>VLOOKUP(S6849,Taxonomic!A:D,4,FALSE)</f>
        <v>adscensionis</v>
      </c>
    </row>
    <row r="6850" spans="1:26" x14ac:dyDescent="0.2">
      <c r="A6850" t="s">
        <v>30</v>
      </c>
      <c r="B6850" t="s">
        <v>59</v>
      </c>
      <c r="C6850" t="s">
        <v>435</v>
      </c>
      <c r="D6850">
        <v>2022</v>
      </c>
      <c r="E6850">
        <v>2</v>
      </c>
      <c r="F6850" s="8">
        <v>19</v>
      </c>
      <c r="G6850" t="s">
        <v>455</v>
      </c>
      <c r="H6850" t="s">
        <v>151</v>
      </c>
      <c r="I6850">
        <f>VLOOKUP(B6850,Information_sites!D:E,2,FALSE)</f>
        <v>-24.097747999999999</v>
      </c>
      <c r="J6850">
        <f>VLOOKUP(B6850,Information_sites!D:F,3,FALSE)</f>
        <v>-45.688487000000002</v>
      </c>
      <c r="K6850">
        <v>8</v>
      </c>
      <c r="L6850">
        <f t="shared" si="11"/>
        <v>177</v>
      </c>
      <c r="M6850">
        <v>40</v>
      </c>
      <c r="N6850">
        <v>5.7</v>
      </c>
      <c r="O6850">
        <v>12</v>
      </c>
      <c r="P6850" s="5">
        <v>0.71527777777777801</v>
      </c>
      <c r="Q6850" s="5">
        <v>0.72013888888888899</v>
      </c>
      <c r="R6850">
        <v>26</v>
      </c>
      <c r="S6850" t="s">
        <v>41</v>
      </c>
      <c r="T6850">
        <v>1</v>
      </c>
      <c r="U6850">
        <v>37</v>
      </c>
      <c r="X6850" t="str">
        <f>VLOOKUP($S6850,Taxonomic!A:D,2,FALSE)</f>
        <v>holocentridae</v>
      </c>
      <c r="Y6850" t="str">
        <f>VLOOKUP(S6850,Taxonomic!A:D,3,FALSE)</f>
        <v>holocentrus</v>
      </c>
      <c r="Z6850" t="str">
        <f>VLOOKUP(S6850,Taxonomic!A:D,4,FALSE)</f>
        <v>adscensionis</v>
      </c>
    </row>
    <row r="6851" spans="1:26" x14ac:dyDescent="0.2">
      <c r="A6851" t="s">
        <v>30</v>
      </c>
      <c r="B6851" t="s">
        <v>59</v>
      </c>
      <c r="C6851" t="s">
        <v>435</v>
      </c>
      <c r="D6851">
        <v>2022</v>
      </c>
      <c r="E6851">
        <v>2</v>
      </c>
      <c r="F6851" s="8">
        <v>19</v>
      </c>
      <c r="G6851" t="s">
        <v>455</v>
      </c>
      <c r="H6851" t="s">
        <v>151</v>
      </c>
      <c r="I6851">
        <f>VLOOKUP(B6851,Information_sites!D:E,2,FALSE)</f>
        <v>-24.097747999999999</v>
      </c>
      <c r="J6851">
        <f>VLOOKUP(B6851,Information_sites!D:F,3,FALSE)</f>
        <v>-45.688487000000002</v>
      </c>
      <c r="K6851">
        <v>8</v>
      </c>
      <c r="L6851">
        <f t="shared" si="11"/>
        <v>177</v>
      </c>
      <c r="M6851">
        <v>40</v>
      </c>
      <c r="N6851">
        <v>5.7</v>
      </c>
      <c r="O6851">
        <v>12</v>
      </c>
      <c r="P6851" s="5">
        <v>0.71527777777777801</v>
      </c>
      <c r="Q6851" s="5">
        <v>0.72013888888888899</v>
      </c>
      <c r="R6851">
        <v>26</v>
      </c>
      <c r="S6851" t="s">
        <v>43</v>
      </c>
      <c r="T6851">
        <v>3</v>
      </c>
      <c r="U6851">
        <v>20</v>
      </c>
      <c r="X6851" t="str">
        <f>VLOOKUP($S6851,Taxonomic!A:D,2,FALSE)</f>
        <v>sciaenidae</v>
      </c>
      <c r="Y6851" t="str">
        <f>VLOOKUP(S6851,Taxonomic!A:D,3,FALSE)</f>
        <v>odontoscion</v>
      </c>
      <c r="Z6851" t="str">
        <f>VLOOKUP(S6851,Taxonomic!A:D,4,FALSE)</f>
        <v>dentex</v>
      </c>
    </row>
    <row r="6852" spans="1:26" x14ac:dyDescent="0.2">
      <c r="A6852" t="s">
        <v>30</v>
      </c>
      <c r="B6852" t="s">
        <v>59</v>
      </c>
      <c r="C6852" t="s">
        <v>435</v>
      </c>
      <c r="D6852">
        <v>2022</v>
      </c>
      <c r="E6852">
        <v>2</v>
      </c>
      <c r="F6852" s="8">
        <v>19</v>
      </c>
      <c r="G6852" t="s">
        <v>455</v>
      </c>
      <c r="H6852" t="s">
        <v>151</v>
      </c>
      <c r="I6852">
        <f>VLOOKUP(B6852,Information_sites!D:E,2,FALSE)</f>
        <v>-24.097747999999999</v>
      </c>
      <c r="J6852">
        <f>VLOOKUP(B6852,Information_sites!D:F,3,FALSE)</f>
        <v>-45.688487000000002</v>
      </c>
      <c r="K6852">
        <v>8</v>
      </c>
      <c r="L6852">
        <f t="shared" si="11"/>
        <v>177</v>
      </c>
      <c r="M6852">
        <v>40</v>
      </c>
      <c r="N6852">
        <v>5.7</v>
      </c>
      <c r="O6852">
        <v>12</v>
      </c>
      <c r="P6852" s="5">
        <v>0.71527777777777801</v>
      </c>
      <c r="Q6852" s="5">
        <v>0.72013888888888899</v>
      </c>
      <c r="R6852">
        <v>26</v>
      </c>
      <c r="S6852" t="s">
        <v>43</v>
      </c>
      <c r="T6852">
        <v>2</v>
      </c>
      <c r="U6852">
        <v>23</v>
      </c>
      <c r="X6852" t="str">
        <f>VLOOKUP($S6852,Taxonomic!A:D,2,FALSE)</f>
        <v>sciaenidae</v>
      </c>
      <c r="Y6852" t="str">
        <f>VLOOKUP(S6852,Taxonomic!A:D,3,FALSE)</f>
        <v>odontoscion</v>
      </c>
      <c r="Z6852" t="str">
        <f>VLOOKUP(S6852,Taxonomic!A:D,4,FALSE)</f>
        <v>dentex</v>
      </c>
    </row>
    <row r="6853" spans="1:26" x14ac:dyDescent="0.2">
      <c r="A6853" t="s">
        <v>30</v>
      </c>
      <c r="B6853" t="s">
        <v>59</v>
      </c>
      <c r="C6853" t="s">
        <v>435</v>
      </c>
      <c r="D6853">
        <v>2022</v>
      </c>
      <c r="E6853">
        <v>2</v>
      </c>
      <c r="F6853" s="8">
        <v>19</v>
      </c>
      <c r="G6853" t="s">
        <v>455</v>
      </c>
      <c r="H6853" t="s">
        <v>151</v>
      </c>
      <c r="I6853">
        <f>VLOOKUP(B6853,Information_sites!D:E,2,FALSE)</f>
        <v>-24.097747999999999</v>
      </c>
      <c r="J6853">
        <f>VLOOKUP(B6853,Information_sites!D:F,3,FALSE)</f>
        <v>-45.688487000000002</v>
      </c>
      <c r="K6853">
        <v>8</v>
      </c>
      <c r="L6853">
        <f t="shared" si="11"/>
        <v>177</v>
      </c>
      <c r="M6853">
        <v>40</v>
      </c>
      <c r="N6853">
        <v>5.7</v>
      </c>
      <c r="O6853">
        <v>12</v>
      </c>
      <c r="P6853" s="5">
        <v>0.71527777777777801</v>
      </c>
      <c r="Q6853" s="5">
        <v>0.72013888888888899</v>
      </c>
      <c r="R6853">
        <v>26</v>
      </c>
      <c r="S6853" t="s">
        <v>43</v>
      </c>
      <c r="T6853">
        <v>5</v>
      </c>
      <c r="U6853">
        <v>25</v>
      </c>
      <c r="X6853" t="str">
        <f>VLOOKUP($S6853,Taxonomic!A:D,2,FALSE)</f>
        <v>sciaenidae</v>
      </c>
      <c r="Y6853" t="str">
        <f>VLOOKUP(S6853,Taxonomic!A:D,3,FALSE)</f>
        <v>odontoscion</v>
      </c>
      <c r="Z6853" t="str">
        <f>VLOOKUP(S6853,Taxonomic!A:D,4,FALSE)</f>
        <v>dentex</v>
      </c>
    </row>
    <row r="6854" spans="1:26" x14ac:dyDescent="0.2">
      <c r="A6854" t="s">
        <v>30</v>
      </c>
      <c r="B6854" t="s">
        <v>59</v>
      </c>
      <c r="C6854" t="s">
        <v>435</v>
      </c>
      <c r="D6854">
        <v>2022</v>
      </c>
      <c r="E6854">
        <v>2</v>
      </c>
      <c r="F6854" s="8">
        <v>19</v>
      </c>
      <c r="G6854" t="s">
        <v>455</v>
      </c>
      <c r="H6854" t="s">
        <v>151</v>
      </c>
      <c r="I6854">
        <f>VLOOKUP(B6854,Information_sites!D:E,2,FALSE)</f>
        <v>-24.097747999999999</v>
      </c>
      <c r="J6854">
        <f>VLOOKUP(B6854,Information_sites!D:F,3,FALSE)</f>
        <v>-45.688487000000002</v>
      </c>
      <c r="K6854">
        <v>8</v>
      </c>
      <c r="L6854">
        <f t="shared" si="11"/>
        <v>177</v>
      </c>
      <c r="M6854">
        <v>40</v>
      </c>
      <c r="N6854">
        <v>5.7</v>
      </c>
      <c r="O6854">
        <v>12</v>
      </c>
      <c r="P6854" s="5">
        <v>0.71527777777777801</v>
      </c>
      <c r="Q6854" s="5">
        <v>0.72013888888888899</v>
      </c>
      <c r="R6854">
        <v>26</v>
      </c>
      <c r="S6854" t="s">
        <v>33</v>
      </c>
      <c r="T6854">
        <v>6</v>
      </c>
      <c r="U6854">
        <v>5</v>
      </c>
      <c r="X6854" t="str">
        <f>VLOOKUP($S6854,Taxonomic!A:D,2,FALSE)</f>
        <v>pomacentridae</v>
      </c>
      <c r="Y6854" t="str">
        <f>VLOOKUP(S6854,Taxonomic!A:D,3,FALSE)</f>
        <v>abudefduf</v>
      </c>
      <c r="Z6854" t="str">
        <f>VLOOKUP(S6854,Taxonomic!A:D,4,FALSE)</f>
        <v>saxatilis</v>
      </c>
    </row>
    <row r="6855" spans="1:26" x14ac:dyDescent="0.2">
      <c r="A6855" t="s">
        <v>30</v>
      </c>
      <c r="B6855" t="s">
        <v>59</v>
      </c>
      <c r="C6855" t="s">
        <v>435</v>
      </c>
      <c r="D6855">
        <v>2022</v>
      </c>
      <c r="E6855">
        <v>2</v>
      </c>
      <c r="F6855" s="8">
        <v>19</v>
      </c>
      <c r="G6855" t="s">
        <v>455</v>
      </c>
      <c r="H6855" t="s">
        <v>151</v>
      </c>
      <c r="I6855">
        <f>VLOOKUP(B6855,Information_sites!D:E,2,FALSE)</f>
        <v>-24.097747999999999</v>
      </c>
      <c r="J6855">
        <f>VLOOKUP(B6855,Information_sites!D:F,3,FALSE)</f>
        <v>-45.688487000000002</v>
      </c>
      <c r="K6855">
        <v>8</v>
      </c>
      <c r="L6855">
        <f t="shared" si="11"/>
        <v>177</v>
      </c>
      <c r="M6855">
        <v>40</v>
      </c>
      <c r="N6855">
        <v>5.7</v>
      </c>
      <c r="O6855">
        <v>12</v>
      </c>
      <c r="P6855" s="5">
        <v>0.71527777777777801</v>
      </c>
      <c r="Q6855" s="5">
        <v>0.72013888888888899</v>
      </c>
      <c r="R6855">
        <v>26</v>
      </c>
      <c r="S6855" t="s">
        <v>33</v>
      </c>
      <c r="T6855">
        <v>8</v>
      </c>
      <c r="U6855">
        <v>17</v>
      </c>
      <c r="X6855" t="str">
        <f>VLOOKUP($S6855,Taxonomic!A:D,2,FALSE)</f>
        <v>pomacentridae</v>
      </c>
      <c r="Y6855" t="str">
        <f>VLOOKUP(S6855,Taxonomic!A:D,3,FALSE)</f>
        <v>abudefduf</v>
      </c>
      <c r="Z6855" t="str">
        <f>VLOOKUP(S6855,Taxonomic!A:D,4,FALSE)</f>
        <v>saxatilis</v>
      </c>
    </row>
    <row r="6856" spans="1:26" x14ac:dyDescent="0.2">
      <c r="A6856" t="s">
        <v>30</v>
      </c>
      <c r="B6856" t="s">
        <v>59</v>
      </c>
      <c r="C6856" t="s">
        <v>435</v>
      </c>
      <c r="D6856">
        <v>2022</v>
      </c>
      <c r="E6856">
        <v>2</v>
      </c>
      <c r="F6856" s="8">
        <v>19</v>
      </c>
      <c r="G6856" t="s">
        <v>455</v>
      </c>
      <c r="H6856" t="s">
        <v>151</v>
      </c>
      <c r="I6856">
        <f>VLOOKUP(B6856,Information_sites!D:E,2,FALSE)</f>
        <v>-24.097747999999999</v>
      </c>
      <c r="J6856">
        <f>VLOOKUP(B6856,Information_sites!D:F,3,FALSE)</f>
        <v>-45.688487000000002</v>
      </c>
      <c r="K6856">
        <v>8</v>
      </c>
      <c r="L6856">
        <f t="shared" si="11"/>
        <v>177</v>
      </c>
      <c r="M6856">
        <v>40</v>
      </c>
      <c r="N6856">
        <v>5.7</v>
      </c>
      <c r="O6856">
        <v>12</v>
      </c>
      <c r="P6856" s="5">
        <v>0.71527777777777801</v>
      </c>
      <c r="Q6856" s="5">
        <v>0.72013888888888899</v>
      </c>
      <c r="R6856">
        <v>26</v>
      </c>
      <c r="S6856" t="s">
        <v>36</v>
      </c>
      <c r="T6856">
        <v>3</v>
      </c>
      <c r="U6856">
        <v>15</v>
      </c>
      <c r="X6856" t="str">
        <f>VLOOKUP($S6856,Taxonomic!A:D,2,FALSE)</f>
        <v>pomacentridae</v>
      </c>
      <c r="Y6856" t="str">
        <f>VLOOKUP(S6856,Taxonomic!A:D,3,FALSE)</f>
        <v>chromis</v>
      </c>
      <c r="Z6856" t="str">
        <f>VLOOKUP(S6856,Taxonomic!A:D,4,FALSE)</f>
        <v>multilineata</v>
      </c>
    </row>
    <row r="6857" spans="1:26" x14ac:dyDescent="0.2">
      <c r="A6857" t="s">
        <v>30</v>
      </c>
      <c r="B6857" t="s">
        <v>59</v>
      </c>
      <c r="C6857" t="s">
        <v>435</v>
      </c>
      <c r="D6857">
        <v>2022</v>
      </c>
      <c r="E6857">
        <v>2</v>
      </c>
      <c r="F6857" s="8">
        <v>19</v>
      </c>
      <c r="G6857" t="s">
        <v>455</v>
      </c>
      <c r="H6857" t="s">
        <v>151</v>
      </c>
      <c r="I6857">
        <f>VLOOKUP(B6857,Information_sites!D:E,2,FALSE)</f>
        <v>-24.097747999999999</v>
      </c>
      <c r="J6857">
        <f>VLOOKUP(B6857,Information_sites!D:F,3,FALSE)</f>
        <v>-45.688487000000002</v>
      </c>
      <c r="K6857">
        <v>8</v>
      </c>
      <c r="L6857">
        <f t="shared" si="11"/>
        <v>177</v>
      </c>
      <c r="M6857">
        <v>40</v>
      </c>
      <c r="N6857">
        <v>5.7</v>
      </c>
      <c r="O6857">
        <v>12</v>
      </c>
      <c r="P6857" s="5">
        <v>0.71527777777777801</v>
      </c>
      <c r="Q6857" s="5">
        <v>0.72013888888888899</v>
      </c>
      <c r="R6857">
        <v>26</v>
      </c>
      <c r="S6857" t="s">
        <v>123</v>
      </c>
      <c r="T6857">
        <v>1</v>
      </c>
      <c r="U6857">
        <v>37</v>
      </c>
      <c r="X6857" t="str">
        <f>VLOOKUP($S6857,Taxonomic!A:D,2,FALSE)</f>
        <v>monacanthidae</v>
      </c>
      <c r="Y6857" t="str">
        <f>VLOOKUP(S6857,Taxonomic!A:D,3,FALSE)</f>
        <v>cantherhines</v>
      </c>
      <c r="Z6857" t="str">
        <f>VLOOKUP(S6857,Taxonomic!A:D,4,FALSE)</f>
        <v>macrocerus</v>
      </c>
    </row>
    <row r="6858" spans="1:26" x14ac:dyDescent="0.2">
      <c r="A6858" t="s">
        <v>30</v>
      </c>
      <c r="B6858" t="s">
        <v>59</v>
      </c>
      <c r="C6858" t="s">
        <v>435</v>
      </c>
      <c r="D6858">
        <v>2022</v>
      </c>
      <c r="E6858">
        <v>2</v>
      </c>
      <c r="F6858" s="8">
        <v>19</v>
      </c>
      <c r="G6858" t="s">
        <v>455</v>
      </c>
      <c r="H6858" t="s">
        <v>151</v>
      </c>
      <c r="I6858">
        <f>VLOOKUP(B6858,Information_sites!D:E,2,FALSE)</f>
        <v>-24.097747999999999</v>
      </c>
      <c r="J6858">
        <f>VLOOKUP(B6858,Information_sites!D:F,3,FALSE)</f>
        <v>-45.688487000000002</v>
      </c>
      <c r="K6858">
        <v>8</v>
      </c>
      <c r="L6858">
        <f t="shared" si="11"/>
        <v>177</v>
      </c>
      <c r="M6858">
        <v>40</v>
      </c>
      <c r="N6858">
        <v>5.7</v>
      </c>
      <c r="O6858">
        <v>12</v>
      </c>
      <c r="P6858" s="5">
        <v>0.71527777777777801</v>
      </c>
      <c r="Q6858" s="5">
        <v>0.72013888888888899</v>
      </c>
      <c r="R6858">
        <v>26</v>
      </c>
      <c r="S6858" t="s">
        <v>39</v>
      </c>
      <c r="T6858">
        <v>15</v>
      </c>
      <c r="U6858">
        <v>15</v>
      </c>
      <c r="X6858" t="str">
        <f>VLOOKUP($S6858,Taxonomic!A:D,2,FALSE)</f>
        <v>haemulidae</v>
      </c>
      <c r="Y6858" t="str">
        <f>VLOOKUP(S6858,Taxonomic!A:D,3,FALSE)</f>
        <v>haemulon</v>
      </c>
      <c r="Z6858" t="str">
        <f>VLOOKUP(S6858,Taxonomic!A:D,4,FALSE)</f>
        <v>aurolineatum</v>
      </c>
    </row>
    <row r="6859" spans="1:26" x14ac:dyDescent="0.2">
      <c r="A6859" t="s">
        <v>30</v>
      </c>
      <c r="B6859" t="s">
        <v>59</v>
      </c>
      <c r="C6859" t="s">
        <v>435</v>
      </c>
      <c r="D6859">
        <v>2022</v>
      </c>
      <c r="E6859">
        <v>2</v>
      </c>
      <c r="F6859" s="8">
        <v>19</v>
      </c>
      <c r="G6859" t="s">
        <v>455</v>
      </c>
      <c r="H6859" t="s">
        <v>151</v>
      </c>
      <c r="I6859">
        <f>VLOOKUP(B6859,Information_sites!D:E,2,FALSE)</f>
        <v>-24.097747999999999</v>
      </c>
      <c r="J6859">
        <f>VLOOKUP(B6859,Information_sites!D:F,3,FALSE)</f>
        <v>-45.688487000000002</v>
      </c>
      <c r="K6859">
        <v>8</v>
      </c>
      <c r="L6859">
        <f t="shared" si="11"/>
        <v>177</v>
      </c>
      <c r="M6859">
        <v>40</v>
      </c>
      <c r="N6859">
        <v>5.7</v>
      </c>
      <c r="O6859">
        <v>12</v>
      </c>
      <c r="P6859" s="5">
        <v>0.71527777777777801</v>
      </c>
      <c r="Q6859" s="5">
        <v>0.72013888888888899</v>
      </c>
      <c r="R6859">
        <v>26</v>
      </c>
      <c r="S6859" t="s">
        <v>39</v>
      </c>
      <c r="T6859">
        <v>28</v>
      </c>
      <c r="U6859">
        <v>20</v>
      </c>
      <c r="X6859" t="str">
        <f>VLOOKUP($S6859,Taxonomic!A:D,2,FALSE)</f>
        <v>haemulidae</v>
      </c>
      <c r="Y6859" t="str">
        <f>VLOOKUP(S6859,Taxonomic!A:D,3,FALSE)</f>
        <v>haemulon</v>
      </c>
      <c r="Z6859" t="str">
        <f>VLOOKUP(S6859,Taxonomic!A:D,4,FALSE)</f>
        <v>aurolineatum</v>
      </c>
    </row>
    <row r="6860" spans="1:26" x14ac:dyDescent="0.2">
      <c r="A6860" t="s">
        <v>30</v>
      </c>
      <c r="B6860" t="s">
        <v>59</v>
      </c>
      <c r="C6860" t="s">
        <v>435</v>
      </c>
      <c r="D6860">
        <v>2022</v>
      </c>
      <c r="E6860">
        <v>2</v>
      </c>
      <c r="F6860" s="8">
        <v>19</v>
      </c>
      <c r="G6860" t="s">
        <v>455</v>
      </c>
      <c r="H6860" t="s">
        <v>151</v>
      </c>
      <c r="I6860">
        <f>VLOOKUP(B6860,Information_sites!D:E,2,FALSE)</f>
        <v>-24.097747999999999</v>
      </c>
      <c r="J6860">
        <f>VLOOKUP(B6860,Information_sites!D:F,3,FALSE)</f>
        <v>-45.688487000000002</v>
      </c>
      <c r="K6860">
        <v>8</v>
      </c>
      <c r="L6860">
        <f t="shared" si="11"/>
        <v>177</v>
      </c>
      <c r="M6860">
        <v>40</v>
      </c>
      <c r="N6860">
        <v>5.7</v>
      </c>
      <c r="O6860">
        <v>12</v>
      </c>
      <c r="P6860" s="5">
        <v>0.71527777777777801</v>
      </c>
      <c r="Q6860" s="5">
        <v>0.72013888888888899</v>
      </c>
      <c r="R6860">
        <v>26</v>
      </c>
      <c r="S6860" t="s">
        <v>39</v>
      </c>
      <c r="T6860">
        <v>13</v>
      </c>
      <c r="U6860">
        <v>22</v>
      </c>
      <c r="X6860" t="str">
        <f>VLOOKUP($S6860,Taxonomic!A:D,2,FALSE)</f>
        <v>haemulidae</v>
      </c>
      <c r="Y6860" t="str">
        <f>VLOOKUP(S6860,Taxonomic!A:D,3,FALSE)</f>
        <v>haemulon</v>
      </c>
      <c r="Z6860" t="str">
        <f>VLOOKUP(S6860,Taxonomic!A:D,4,FALSE)</f>
        <v>aurolineatum</v>
      </c>
    </row>
    <row r="6861" spans="1:26" x14ac:dyDescent="0.2">
      <c r="A6861" t="s">
        <v>30</v>
      </c>
      <c r="B6861" t="s">
        <v>59</v>
      </c>
      <c r="C6861" t="s">
        <v>435</v>
      </c>
      <c r="D6861">
        <v>2022</v>
      </c>
      <c r="E6861">
        <v>2</v>
      </c>
      <c r="F6861" s="8">
        <v>19</v>
      </c>
      <c r="G6861" t="s">
        <v>455</v>
      </c>
      <c r="H6861" t="s">
        <v>151</v>
      </c>
      <c r="I6861">
        <f>VLOOKUP(B6861,Information_sites!D:E,2,FALSE)</f>
        <v>-24.097747999999999</v>
      </c>
      <c r="J6861">
        <f>VLOOKUP(B6861,Information_sites!D:F,3,FALSE)</f>
        <v>-45.688487000000002</v>
      </c>
      <c r="K6861">
        <v>8</v>
      </c>
      <c r="L6861">
        <f t="shared" si="11"/>
        <v>177</v>
      </c>
      <c r="M6861">
        <v>40</v>
      </c>
      <c r="N6861">
        <v>5.7</v>
      </c>
      <c r="O6861">
        <v>12</v>
      </c>
      <c r="P6861" s="5">
        <v>0.71527777777777801</v>
      </c>
      <c r="Q6861" s="5">
        <v>0.72013888888888899</v>
      </c>
      <c r="R6861">
        <v>26</v>
      </c>
      <c r="S6861" t="s">
        <v>60</v>
      </c>
      <c r="T6861">
        <v>2</v>
      </c>
      <c r="U6861">
        <v>15</v>
      </c>
      <c r="X6861" t="str">
        <f>VLOOKUP($S6861,Taxonomic!A:D,2,FALSE)</f>
        <v>chaetodontidae</v>
      </c>
      <c r="Y6861" t="str">
        <f>VLOOKUP(S6861,Taxonomic!A:D,3,FALSE)</f>
        <v>chaetodon</v>
      </c>
      <c r="Z6861" t="str">
        <f>VLOOKUP(S6861,Taxonomic!A:D,4,FALSE)</f>
        <v>striatus</v>
      </c>
    </row>
    <row r="6862" spans="1:26" x14ac:dyDescent="0.2">
      <c r="A6862" t="s">
        <v>30</v>
      </c>
      <c r="B6862" t="s">
        <v>59</v>
      </c>
      <c r="C6862" t="s">
        <v>435</v>
      </c>
      <c r="D6862">
        <v>2022</v>
      </c>
      <c r="E6862">
        <v>2</v>
      </c>
      <c r="F6862" s="8">
        <v>19</v>
      </c>
      <c r="G6862" t="s">
        <v>455</v>
      </c>
      <c r="H6862" t="s">
        <v>151</v>
      </c>
      <c r="I6862">
        <f>VLOOKUP(B6862,Information_sites!D:E,2,FALSE)</f>
        <v>-24.097747999999999</v>
      </c>
      <c r="J6862">
        <f>VLOOKUP(B6862,Information_sites!D:F,3,FALSE)</f>
        <v>-45.688487000000002</v>
      </c>
      <c r="K6862">
        <v>8</v>
      </c>
      <c r="L6862">
        <f t="shared" si="11"/>
        <v>177</v>
      </c>
      <c r="M6862">
        <v>40</v>
      </c>
      <c r="N6862">
        <v>5.7</v>
      </c>
      <c r="O6862">
        <v>12</v>
      </c>
      <c r="P6862" s="5">
        <v>0.71527777777777801</v>
      </c>
      <c r="Q6862" s="5">
        <v>0.72013888888888899</v>
      </c>
      <c r="R6862">
        <v>26</v>
      </c>
      <c r="S6862" t="s">
        <v>64</v>
      </c>
      <c r="T6862">
        <v>1</v>
      </c>
      <c r="U6862">
        <v>25</v>
      </c>
      <c r="X6862" t="str">
        <f>VLOOKUP($S6862,Taxonomic!A:D,2,FALSE)</f>
        <v>kyphosidae</v>
      </c>
      <c r="Y6862" t="str">
        <f>VLOOKUP(S6862,Taxonomic!A:D,3,FALSE)</f>
        <v>kyphosus</v>
      </c>
      <c r="Z6862" t="str">
        <f>VLOOKUP(S6862,Taxonomic!A:D,4,FALSE)</f>
        <v>vaigiensis</v>
      </c>
    </row>
    <row r="6863" spans="1:26" x14ac:dyDescent="0.2">
      <c r="A6863" t="s">
        <v>30</v>
      </c>
      <c r="B6863" t="s">
        <v>59</v>
      </c>
      <c r="C6863" t="s">
        <v>435</v>
      </c>
      <c r="D6863">
        <v>2022</v>
      </c>
      <c r="E6863">
        <v>2</v>
      </c>
      <c r="F6863" s="8">
        <v>19</v>
      </c>
      <c r="G6863" t="s">
        <v>455</v>
      </c>
      <c r="H6863" t="s">
        <v>151</v>
      </c>
      <c r="I6863">
        <f>VLOOKUP(B6863,Information_sites!D:E,2,FALSE)</f>
        <v>-24.097747999999999</v>
      </c>
      <c r="J6863">
        <f>VLOOKUP(B6863,Information_sites!D:F,3,FALSE)</f>
        <v>-45.688487000000002</v>
      </c>
      <c r="K6863">
        <v>8</v>
      </c>
      <c r="L6863">
        <f t="shared" si="11"/>
        <v>177</v>
      </c>
      <c r="M6863">
        <v>40</v>
      </c>
      <c r="N6863">
        <v>5.7</v>
      </c>
      <c r="O6863">
        <v>12</v>
      </c>
      <c r="P6863" s="5">
        <v>0.71527777777777801</v>
      </c>
      <c r="Q6863" s="5">
        <v>0.72013888888888899</v>
      </c>
      <c r="R6863">
        <v>26</v>
      </c>
      <c r="S6863" t="s">
        <v>44</v>
      </c>
      <c r="T6863">
        <v>1</v>
      </c>
      <c r="U6863">
        <v>28</v>
      </c>
      <c r="X6863" t="str">
        <f>VLOOKUP($S6863,Taxonomic!A:D,2,FALSE)</f>
        <v>pomacanthidae</v>
      </c>
      <c r="Y6863" t="str">
        <f>VLOOKUP(S6863,Taxonomic!A:D,3,FALSE)</f>
        <v>pomacanthus</v>
      </c>
      <c r="Z6863" t="str">
        <f>VLOOKUP(S6863,Taxonomic!A:D,4,FALSE)</f>
        <v>paru</v>
      </c>
    </row>
    <row r="6864" spans="1:26" x14ac:dyDescent="0.2">
      <c r="A6864" t="s">
        <v>30</v>
      </c>
      <c r="B6864" t="s">
        <v>59</v>
      </c>
      <c r="C6864" t="s">
        <v>435</v>
      </c>
      <c r="D6864">
        <v>2022</v>
      </c>
      <c r="E6864">
        <v>2</v>
      </c>
      <c r="F6864" s="8">
        <v>19</v>
      </c>
      <c r="G6864" t="s">
        <v>455</v>
      </c>
      <c r="H6864" t="s">
        <v>151</v>
      </c>
      <c r="I6864">
        <f>VLOOKUP(B6864,Information_sites!D:E,2,FALSE)</f>
        <v>-24.097747999999999</v>
      </c>
      <c r="J6864">
        <f>VLOOKUP(B6864,Information_sites!D:F,3,FALSE)</f>
        <v>-45.688487000000002</v>
      </c>
      <c r="K6864">
        <v>8</v>
      </c>
      <c r="L6864">
        <f t="shared" si="11"/>
        <v>177</v>
      </c>
      <c r="M6864">
        <v>40</v>
      </c>
      <c r="N6864">
        <v>5.7</v>
      </c>
      <c r="O6864">
        <v>12</v>
      </c>
      <c r="P6864" s="5">
        <v>0.71527777777777801</v>
      </c>
      <c r="Q6864" s="5">
        <v>0.72013888888888899</v>
      </c>
      <c r="R6864">
        <v>26</v>
      </c>
      <c r="S6864" t="s">
        <v>44</v>
      </c>
      <c r="T6864">
        <v>1</v>
      </c>
      <c r="U6864">
        <v>35</v>
      </c>
      <c r="X6864" t="str">
        <f>VLOOKUP($S6864,Taxonomic!A:D,2,FALSE)</f>
        <v>pomacanthidae</v>
      </c>
      <c r="Y6864" t="str">
        <f>VLOOKUP(S6864,Taxonomic!A:D,3,FALSE)</f>
        <v>pomacanthus</v>
      </c>
      <c r="Z6864" t="str">
        <f>VLOOKUP(S6864,Taxonomic!A:D,4,FALSE)</f>
        <v>paru</v>
      </c>
    </row>
    <row r="6865" spans="1:26" x14ac:dyDescent="0.2">
      <c r="A6865" t="s">
        <v>30</v>
      </c>
      <c r="B6865" t="s">
        <v>59</v>
      </c>
      <c r="C6865" t="s">
        <v>435</v>
      </c>
      <c r="D6865">
        <v>2022</v>
      </c>
      <c r="E6865">
        <v>2</v>
      </c>
      <c r="F6865" s="8">
        <v>19</v>
      </c>
      <c r="G6865" t="s">
        <v>455</v>
      </c>
      <c r="H6865" t="s">
        <v>151</v>
      </c>
      <c r="I6865">
        <f>VLOOKUP(B6865,Information_sites!D:E,2,FALSE)</f>
        <v>-24.097747999999999</v>
      </c>
      <c r="J6865">
        <f>VLOOKUP(B6865,Information_sites!D:F,3,FALSE)</f>
        <v>-45.688487000000002</v>
      </c>
      <c r="K6865">
        <v>8</v>
      </c>
      <c r="L6865">
        <f t="shared" si="11"/>
        <v>177</v>
      </c>
      <c r="M6865">
        <v>40</v>
      </c>
      <c r="N6865">
        <v>5.7</v>
      </c>
      <c r="O6865">
        <v>12</v>
      </c>
      <c r="P6865" s="5">
        <v>0.71527777777777801</v>
      </c>
      <c r="Q6865" s="5">
        <v>0.72013888888888899</v>
      </c>
      <c r="R6865">
        <v>26</v>
      </c>
      <c r="S6865" t="s">
        <v>54</v>
      </c>
      <c r="T6865">
        <v>1</v>
      </c>
      <c r="U6865">
        <v>4</v>
      </c>
      <c r="X6865" t="str">
        <f>VLOOKUP($S6865,Taxonomic!A:D,2,FALSE)</f>
        <v>blenniidae</v>
      </c>
      <c r="Y6865" t="str">
        <f>VLOOKUP(S6865,Taxonomic!A:D,3,FALSE)</f>
        <v>parablennius</v>
      </c>
      <c r="Z6865" t="str">
        <f>VLOOKUP(S6865,Taxonomic!A:D,4,FALSE)</f>
        <v>marmoreus</v>
      </c>
    </row>
    <row r="6866" spans="1:26" x14ac:dyDescent="0.2">
      <c r="A6866" t="s">
        <v>30</v>
      </c>
      <c r="B6866" t="s">
        <v>59</v>
      </c>
      <c r="C6866" t="s">
        <v>435</v>
      </c>
      <c r="D6866">
        <v>2022</v>
      </c>
      <c r="E6866">
        <v>2</v>
      </c>
      <c r="F6866" s="8">
        <v>19</v>
      </c>
      <c r="G6866" t="s">
        <v>455</v>
      </c>
      <c r="H6866" t="s">
        <v>151</v>
      </c>
      <c r="I6866">
        <f>VLOOKUP(B6866,Information_sites!D:E,2,FALSE)</f>
        <v>-24.097747999999999</v>
      </c>
      <c r="J6866">
        <f>VLOOKUP(B6866,Information_sites!D:F,3,FALSE)</f>
        <v>-45.688487000000002</v>
      </c>
      <c r="K6866">
        <v>8</v>
      </c>
      <c r="L6866">
        <f t="shared" si="11"/>
        <v>177</v>
      </c>
      <c r="M6866">
        <v>40</v>
      </c>
      <c r="N6866">
        <v>5.7</v>
      </c>
      <c r="O6866">
        <v>12</v>
      </c>
      <c r="P6866" s="5">
        <v>0.71527777777777801</v>
      </c>
      <c r="Q6866" s="5">
        <v>0.72013888888888899</v>
      </c>
      <c r="R6866">
        <v>26</v>
      </c>
      <c r="S6866" t="s">
        <v>54</v>
      </c>
      <c r="T6866">
        <v>2</v>
      </c>
      <c r="U6866">
        <v>5</v>
      </c>
      <c r="X6866" t="str">
        <f>VLOOKUP($S6866,Taxonomic!A:D,2,FALSE)</f>
        <v>blenniidae</v>
      </c>
      <c r="Y6866" t="str">
        <f>VLOOKUP(S6866,Taxonomic!A:D,3,FALSE)</f>
        <v>parablennius</v>
      </c>
      <c r="Z6866" t="str">
        <f>VLOOKUP(S6866,Taxonomic!A:D,4,FALSE)</f>
        <v>marmoreus</v>
      </c>
    </row>
    <row r="6867" spans="1:26" x14ac:dyDescent="0.2">
      <c r="A6867" t="s">
        <v>30</v>
      </c>
      <c r="B6867" t="s">
        <v>59</v>
      </c>
      <c r="C6867" t="s">
        <v>435</v>
      </c>
      <c r="D6867">
        <v>2022</v>
      </c>
      <c r="E6867">
        <v>2</v>
      </c>
      <c r="F6867" s="8">
        <v>19</v>
      </c>
      <c r="G6867" t="s">
        <v>455</v>
      </c>
      <c r="H6867" t="s">
        <v>151</v>
      </c>
      <c r="I6867">
        <f>VLOOKUP(B6867,Information_sites!D:E,2,FALSE)</f>
        <v>-24.097747999999999</v>
      </c>
      <c r="J6867">
        <f>VLOOKUP(B6867,Information_sites!D:F,3,FALSE)</f>
        <v>-45.688487000000002</v>
      </c>
      <c r="K6867">
        <v>8</v>
      </c>
      <c r="L6867">
        <f t="shared" si="11"/>
        <v>177</v>
      </c>
      <c r="M6867">
        <v>40</v>
      </c>
      <c r="N6867">
        <v>5.7</v>
      </c>
      <c r="O6867">
        <v>12</v>
      </c>
      <c r="P6867" s="5">
        <v>0.71527777777777801</v>
      </c>
      <c r="Q6867" s="5">
        <v>0.72013888888888899</v>
      </c>
      <c r="R6867">
        <v>26</v>
      </c>
      <c r="S6867" t="s">
        <v>46</v>
      </c>
      <c r="T6867">
        <v>8</v>
      </c>
      <c r="U6867">
        <v>12</v>
      </c>
      <c r="X6867" t="str">
        <f>VLOOKUP($S6867,Taxonomic!A:D,2,FALSE)</f>
        <v>pomacentridae</v>
      </c>
      <c r="Y6867" t="str">
        <f>VLOOKUP(S6867,Taxonomic!A:D,3,FALSE)</f>
        <v>stegastes</v>
      </c>
      <c r="Z6867" t="str">
        <f>VLOOKUP(S6867,Taxonomic!A:D,4,FALSE)</f>
        <v>fuscus</v>
      </c>
    </row>
    <row r="6868" spans="1:26" x14ac:dyDescent="0.2">
      <c r="A6868" t="s">
        <v>30</v>
      </c>
      <c r="B6868" t="s">
        <v>59</v>
      </c>
      <c r="C6868" t="s">
        <v>435</v>
      </c>
      <c r="D6868">
        <v>2022</v>
      </c>
      <c r="E6868">
        <v>2</v>
      </c>
      <c r="F6868" s="8">
        <v>19</v>
      </c>
      <c r="G6868" t="s">
        <v>455</v>
      </c>
      <c r="H6868" t="s">
        <v>151</v>
      </c>
      <c r="I6868">
        <f>VLOOKUP(B6868,Information_sites!D:E,2,FALSE)</f>
        <v>-24.097747999999999</v>
      </c>
      <c r="J6868">
        <f>VLOOKUP(B6868,Information_sites!D:F,3,FALSE)</f>
        <v>-45.688487000000002</v>
      </c>
      <c r="K6868">
        <v>8</v>
      </c>
      <c r="L6868">
        <f t="shared" si="11"/>
        <v>177</v>
      </c>
      <c r="M6868">
        <v>40</v>
      </c>
      <c r="N6868">
        <v>5.7</v>
      </c>
      <c r="O6868">
        <v>12</v>
      </c>
      <c r="P6868" s="5">
        <v>0.71527777777777801</v>
      </c>
      <c r="Q6868" s="5">
        <v>0.72013888888888899</v>
      </c>
      <c r="R6868">
        <v>26</v>
      </c>
      <c r="S6868" t="s">
        <v>46</v>
      </c>
      <c r="T6868">
        <v>12</v>
      </c>
      <c r="U6868">
        <v>15</v>
      </c>
      <c r="X6868" t="str">
        <f>VLOOKUP($S6868,Taxonomic!A:D,2,FALSE)</f>
        <v>pomacentridae</v>
      </c>
      <c r="Y6868" t="str">
        <f>VLOOKUP(S6868,Taxonomic!A:D,3,FALSE)</f>
        <v>stegastes</v>
      </c>
      <c r="Z6868" t="str">
        <f>VLOOKUP(S6868,Taxonomic!A:D,4,FALSE)</f>
        <v>fuscus</v>
      </c>
    </row>
    <row r="6869" spans="1:26" x14ac:dyDescent="0.2">
      <c r="A6869" t="s">
        <v>30</v>
      </c>
      <c r="B6869" t="s">
        <v>59</v>
      </c>
      <c r="C6869" t="s">
        <v>435</v>
      </c>
      <c r="D6869">
        <v>2022</v>
      </c>
      <c r="E6869">
        <v>2</v>
      </c>
      <c r="F6869" s="8">
        <v>19</v>
      </c>
      <c r="G6869" t="s">
        <v>455</v>
      </c>
      <c r="H6869" t="s">
        <v>151</v>
      </c>
      <c r="I6869">
        <f>VLOOKUP(B6869,Information_sites!D:E,2,FALSE)</f>
        <v>-24.097747999999999</v>
      </c>
      <c r="J6869">
        <f>VLOOKUP(B6869,Information_sites!D:F,3,FALSE)</f>
        <v>-45.688487000000002</v>
      </c>
      <c r="K6869">
        <v>8</v>
      </c>
      <c r="L6869">
        <f t="shared" si="11"/>
        <v>177</v>
      </c>
      <c r="M6869">
        <v>40</v>
      </c>
      <c r="N6869">
        <v>5.7</v>
      </c>
      <c r="O6869">
        <v>12</v>
      </c>
      <c r="P6869" s="5">
        <v>0.71527777777777801</v>
      </c>
      <c r="Q6869" s="5">
        <v>0.72013888888888899</v>
      </c>
      <c r="R6869">
        <v>26</v>
      </c>
      <c r="S6869" t="s">
        <v>92</v>
      </c>
      <c r="T6869">
        <v>1</v>
      </c>
      <c r="U6869">
        <v>7</v>
      </c>
      <c r="X6869" t="str">
        <f>VLOOKUP($S6869,Taxonomic!A:D,2,FALSE)</f>
        <v>labrisomidae</v>
      </c>
      <c r="Y6869" t="str">
        <f>VLOOKUP(S6869,Taxonomic!A:D,3,FALSE)</f>
        <v>gobioclinus</v>
      </c>
      <c r="Z6869" t="str">
        <f>VLOOKUP(S6869,Taxonomic!A:D,4,FALSE)</f>
        <v>kalisherae</v>
      </c>
    </row>
    <row r="6870" spans="1:26" x14ac:dyDescent="0.2">
      <c r="A6870" t="s">
        <v>30</v>
      </c>
      <c r="B6870" t="s">
        <v>59</v>
      </c>
      <c r="C6870" t="s">
        <v>435</v>
      </c>
      <c r="D6870">
        <v>2022</v>
      </c>
      <c r="E6870">
        <v>2</v>
      </c>
      <c r="F6870" s="8">
        <v>19</v>
      </c>
      <c r="G6870" t="s">
        <v>455</v>
      </c>
      <c r="H6870" t="s">
        <v>151</v>
      </c>
      <c r="I6870">
        <f>VLOOKUP(B6870,Information_sites!D:E,2,FALSE)</f>
        <v>-24.097747999999999</v>
      </c>
      <c r="J6870">
        <f>VLOOKUP(B6870,Information_sites!D:F,3,FALSE)</f>
        <v>-45.688487000000002</v>
      </c>
      <c r="K6870">
        <v>9</v>
      </c>
      <c r="L6870">
        <f t="shared" si="11"/>
        <v>178</v>
      </c>
      <c r="M6870">
        <v>40</v>
      </c>
      <c r="N6870">
        <v>3.5</v>
      </c>
      <c r="O6870">
        <v>12</v>
      </c>
      <c r="P6870" s="5">
        <v>0.72083333333333299</v>
      </c>
      <c r="Q6870" s="5">
        <v>0.72569444444444398</v>
      </c>
      <c r="R6870">
        <v>26</v>
      </c>
      <c r="S6870" t="s">
        <v>50</v>
      </c>
      <c r="T6870">
        <v>1</v>
      </c>
      <c r="U6870">
        <v>25</v>
      </c>
      <c r="X6870" t="str">
        <f>VLOOKUP($S6870,Taxonomic!A:D,2,FALSE)</f>
        <v>haemulidae</v>
      </c>
      <c r="Y6870" t="str">
        <f>VLOOKUP(S6870,Taxonomic!A:D,3,FALSE)</f>
        <v>anisotremus</v>
      </c>
      <c r="Z6870" t="str">
        <f>VLOOKUP(S6870,Taxonomic!A:D,4,FALSE)</f>
        <v>virginicus</v>
      </c>
    </row>
    <row r="6871" spans="1:26" x14ac:dyDescent="0.2">
      <c r="A6871" t="s">
        <v>30</v>
      </c>
      <c r="B6871" t="s">
        <v>59</v>
      </c>
      <c r="C6871" t="s">
        <v>435</v>
      </c>
      <c r="D6871">
        <v>2022</v>
      </c>
      <c r="E6871">
        <v>2</v>
      </c>
      <c r="F6871" s="8">
        <v>19</v>
      </c>
      <c r="G6871" t="s">
        <v>455</v>
      </c>
      <c r="H6871" t="s">
        <v>151</v>
      </c>
      <c r="I6871">
        <f>VLOOKUP(B6871,Information_sites!D:E,2,FALSE)</f>
        <v>-24.097747999999999</v>
      </c>
      <c r="J6871">
        <f>VLOOKUP(B6871,Information_sites!D:F,3,FALSE)</f>
        <v>-45.688487000000002</v>
      </c>
      <c r="K6871">
        <v>9</v>
      </c>
      <c r="L6871">
        <f t="shared" si="11"/>
        <v>178</v>
      </c>
      <c r="M6871">
        <v>40</v>
      </c>
      <c r="N6871">
        <v>3.5</v>
      </c>
      <c r="O6871">
        <v>12</v>
      </c>
      <c r="P6871" s="5">
        <v>0.72083333333333299</v>
      </c>
      <c r="Q6871" s="5">
        <v>0.72569444444444398</v>
      </c>
      <c r="R6871">
        <v>26</v>
      </c>
      <c r="S6871" t="s">
        <v>77</v>
      </c>
      <c r="T6871">
        <v>1</v>
      </c>
      <c r="U6871">
        <v>32</v>
      </c>
      <c r="V6871" t="s">
        <v>137</v>
      </c>
      <c r="X6871" t="str">
        <f>VLOOKUP($S6871,Taxonomic!A:D,2,FALSE)</f>
        <v>scaridae</v>
      </c>
      <c r="Y6871" t="str">
        <f>VLOOKUP(S6871,Taxonomic!A:D,3,FALSE)</f>
        <v>scarus</v>
      </c>
      <c r="Z6871" t="str">
        <f>VLOOKUP(S6871,Taxonomic!A:D,4,FALSE)</f>
        <v>zelindae</v>
      </c>
    </row>
    <row r="6872" spans="1:26" x14ac:dyDescent="0.2">
      <c r="A6872" t="s">
        <v>30</v>
      </c>
      <c r="B6872" t="s">
        <v>59</v>
      </c>
      <c r="C6872" t="s">
        <v>435</v>
      </c>
      <c r="D6872">
        <v>2022</v>
      </c>
      <c r="E6872">
        <v>2</v>
      </c>
      <c r="F6872" s="8">
        <v>19</v>
      </c>
      <c r="G6872" t="s">
        <v>455</v>
      </c>
      <c r="H6872" t="s">
        <v>151</v>
      </c>
      <c r="I6872">
        <f>VLOOKUP(B6872,Information_sites!D:E,2,FALSE)</f>
        <v>-24.097747999999999</v>
      </c>
      <c r="J6872">
        <f>VLOOKUP(B6872,Information_sites!D:F,3,FALSE)</f>
        <v>-45.688487000000002</v>
      </c>
      <c r="K6872">
        <v>9</v>
      </c>
      <c r="L6872">
        <f t="shared" si="11"/>
        <v>178</v>
      </c>
      <c r="M6872">
        <v>40</v>
      </c>
      <c r="N6872">
        <v>3.5</v>
      </c>
      <c r="O6872">
        <v>12</v>
      </c>
      <c r="P6872" s="5">
        <v>0.72083333333333299</v>
      </c>
      <c r="Q6872" s="5">
        <v>0.72569444444444398</v>
      </c>
      <c r="R6872">
        <v>26</v>
      </c>
      <c r="S6872" t="s">
        <v>33</v>
      </c>
      <c r="T6872">
        <v>5</v>
      </c>
      <c r="U6872">
        <v>8</v>
      </c>
      <c r="X6872" t="str">
        <f>VLOOKUP($S6872,Taxonomic!A:D,2,FALSE)</f>
        <v>pomacentridae</v>
      </c>
      <c r="Y6872" t="str">
        <f>VLOOKUP(S6872,Taxonomic!A:D,3,FALSE)</f>
        <v>abudefduf</v>
      </c>
      <c r="Z6872" t="str">
        <f>VLOOKUP(S6872,Taxonomic!A:D,4,FALSE)</f>
        <v>saxatilis</v>
      </c>
    </row>
    <row r="6873" spans="1:26" x14ac:dyDescent="0.2">
      <c r="A6873" t="s">
        <v>30</v>
      </c>
      <c r="B6873" t="s">
        <v>59</v>
      </c>
      <c r="C6873" t="s">
        <v>435</v>
      </c>
      <c r="D6873">
        <v>2022</v>
      </c>
      <c r="E6873">
        <v>2</v>
      </c>
      <c r="F6873" s="8">
        <v>19</v>
      </c>
      <c r="G6873" t="s">
        <v>455</v>
      </c>
      <c r="H6873" t="s">
        <v>151</v>
      </c>
      <c r="I6873">
        <f>VLOOKUP(B6873,Information_sites!D:E,2,FALSE)</f>
        <v>-24.097747999999999</v>
      </c>
      <c r="J6873">
        <f>VLOOKUP(B6873,Information_sites!D:F,3,FALSE)</f>
        <v>-45.688487000000002</v>
      </c>
      <c r="K6873">
        <v>9</v>
      </c>
      <c r="L6873">
        <f t="shared" si="11"/>
        <v>178</v>
      </c>
      <c r="M6873">
        <v>40</v>
      </c>
      <c r="N6873">
        <v>3.5</v>
      </c>
      <c r="O6873">
        <v>12</v>
      </c>
      <c r="P6873" s="5">
        <v>0.72083333333333299</v>
      </c>
      <c r="Q6873" s="5">
        <v>0.72569444444444398</v>
      </c>
      <c r="R6873">
        <v>26</v>
      </c>
      <c r="S6873" t="s">
        <v>33</v>
      </c>
      <c r="T6873">
        <v>5</v>
      </c>
      <c r="U6873">
        <v>15</v>
      </c>
      <c r="X6873" t="str">
        <f>VLOOKUP($S6873,Taxonomic!A:D,2,FALSE)</f>
        <v>pomacentridae</v>
      </c>
      <c r="Y6873" t="str">
        <f>VLOOKUP(S6873,Taxonomic!A:D,3,FALSE)</f>
        <v>abudefduf</v>
      </c>
      <c r="Z6873" t="str">
        <f>VLOOKUP(S6873,Taxonomic!A:D,4,FALSE)</f>
        <v>saxatilis</v>
      </c>
    </row>
    <row r="6874" spans="1:26" x14ac:dyDescent="0.2">
      <c r="A6874" t="s">
        <v>30</v>
      </c>
      <c r="B6874" t="s">
        <v>59</v>
      </c>
      <c r="C6874" t="s">
        <v>435</v>
      </c>
      <c r="D6874">
        <v>2022</v>
      </c>
      <c r="E6874">
        <v>2</v>
      </c>
      <c r="F6874" s="8">
        <v>19</v>
      </c>
      <c r="G6874" t="s">
        <v>455</v>
      </c>
      <c r="H6874" t="s">
        <v>151</v>
      </c>
      <c r="I6874">
        <f>VLOOKUP(B6874,Information_sites!D:E,2,FALSE)</f>
        <v>-24.097747999999999</v>
      </c>
      <c r="J6874">
        <f>VLOOKUP(B6874,Information_sites!D:F,3,FALSE)</f>
        <v>-45.688487000000002</v>
      </c>
      <c r="K6874">
        <v>9</v>
      </c>
      <c r="L6874">
        <f t="shared" si="11"/>
        <v>178</v>
      </c>
      <c r="M6874">
        <v>40</v>
      </c>
      <c r="N6874">
        <v>3.5</v>
      </c>
      <c r="O6874">
        <v>12</v>
      </c>
      <c r="P6874" s="5">
        <v>0.72083333333333299</v>
      </c>
      <c r="Q6874" s="5">
        <v>0.72569444444444398</v>
      </c>
      <c r="R6874">
        <v>26</v>
      </c>
      <c r="S6874" t="s">
        <v>33</v>
      </c>
      <c r="T6874">
        <v>3</v>
      </c>
      <c r="U6874">
        <v>17</v>
      </c>
      <c r="X6874" t="str">
        <f>VLOOKUP($S6874,Taxonomic!A:D,2,FALSE)</f>
        <v>pomacentridae</v>
      </c>
      <c r="Y6874" t="str">
        <f>VLOOKUP(S6874,Taxonomic!A:D,3,FALSE)</f>
        <v>abudefduf</v>
      </c>
      <c r="Z6874" t="str">
        <f>VLOOKUP(S6874,Taxonomic!A:D,4,FALSE)</f>
        <v>saxatilis</v>
      </c>
    </row>
    <row r="6875" spans="1:26" x14ac:dyDescent="0.2">
      <c r="A6875" t="s">
        <v>30</v>
      </c>
      <c r="B6875" t="s">
        <v>59</v>
      </c>
      <c r="C6875" t="s">
        <v>435</v>
      </c>
      <c r="D6875">
        <v>2022</v>
      </c>
      <c r="E6875">
        <v>2</v>
      </c>
      <c r="F6875" s="8">
        <v>19</v>
      </c>
      <c r="G6875" t="s">
        <v>455</v>
      </c>
      <c r="H6875" t="s">
        <v>151</v>
      </c>
      <c r="I6875">
        <f>VLOOKUP(B6875,Information_sites!D:E,2,FALSE)</f>
        <v>-24.097747999999999</v>
      </c>
      <c r="J6875">
        <f>VLOOKUP(B6875,Information_sites!D:F,3,FALSE)</f>
        <v>-45.688487000000002</v>
      </c>
      <c r="K6875">
        <v>9</v>
      </c>
      <c r="L6875">
        <f t="shared" si="11"/>
        <v>178</v>
      </c>
      <c r="M6875">
        <v>40</v>
      </c>
      <c r="N6875">
        <v>3.5</v>
      </c>
      <c r="O6875">
        <v>12</v>
      </c>
      <c r="P6875" s="5">
        <v>0.72083333333333299</v>
      </c>
      <c r="Q6875" s="5">
        <v>0.72569444444444398</v>
      </c>
      <c r="R6875">
        <v>26</v>
      </c>
      <c r="S6875" t="s">
        <v>44</v>
      </c>
      <c r="T6875">
        <v>1</v>
      </c>
      <c r="U6875">
        <v>25</v>
      </c>
      <c r="X6875" t="str">
        <f>VLOOKUP($S6875,Taxonomic!A:D,2,FALSE)</f>
        <v>pomacanthidae</v>
      </c>
      <c r="Y6875" t="str">
        <f>VLOOKUP(S6875,Taxonomic!A:D,3,FALSE)</f>
        <v>pomacanthus</v>
      </c>
      <c r="Z6875" t="str">
        <f>VLOOKUP(S6875,Taxonomic!A:D,4,FALSE)</f>
        <v>paru</v>
      </c>
    </row>
    <row r="6876" spans="1:26" x14ac:dyDescent="0.2">
      <c r="A6876" t="s">
        <v>30</v>
      </c>
      <c r="B6876" t="s">
        <v>59</v>
      </c>
      <c r="C6876" t="s">
        <v>435</v>
      </c>
      <c r="D6876">
        <v>2022</v>
      </c>
      <c r="E6876">
        <v>2</v>
      </c>
      <c r="F6876" s="8">
        <v>19</v>
      </c>
      <c r="G6876" t="s">
        <v>455</v>
      </c>
      <c r="H6876" t="s">
        <v>151</v>
      </c>
      <c r="I6876">
        <f>VLOOKUP(B6876,Information_sites!D:E,2,FALSE)</f>
        <v>-24.097747999999999</v>
      </c>
      <c r="J6876">
        <f>VLOOKUP(B6876,Information_sites!D:F,3,FALSE)</f>
        <v>-45.688487000000002</v>
      </c>
      <c r="K6876">
        <v>9</v>
      </c>
      <c r="L6876">
        <f t="shared" si="11"/>
        <v>178</v>
      </c>
      <c r="M6876">
        <v>40</v>
      </c>
      <c r="N6876">
        <v>3.5</v>
      </c>
      <c r="O6876">
        <v>12</v>
      </c>
      <c r="P6876" s="5">
        <v>0.72083333333333299</v>
      </c>
      <c r="Q6876" s="5">
        <v>0.72569444444444398</v>
      </c>
      <c r="R6876">
        <v>26</v>
      </c>
      <c r="S6876" t="s">
        <v>44</v>
      </c>
      <c r="T6876">
        <v>1</v>
      </c>
      <c r="U6876">
        <v>30</v>
      </c>
      <c r="X6876" t="str">
        <f>VLOOKUP($S6876,Taxonomic!A:D,2,FALSE)</f>
        <v>pomacanthidae</v>
      </c>
      <c r="Y6876" t="str">
        <f>VLOOKUP(S6876,Taxonomic!A:D,3,FALSE)</f>
        <v>pomacanthus</v>
      </c>
      <c r="Z6876" t="str">
        <f>VLOOKUP(S6876,Taxonomic!A:D,4,FALSE)</f>
        <v>paru</v>
      </c>
    </row>
    <row r="6877" spans="1:26" x14ac:dyDescent="0.2">
      <c r="A6877" t="s">
        <v>30</v>
      </c>
      <c r="B6877" t="s">
        <v>59</v>
      </c>
      <c r="C6877" t="s">
        <v>435</v>
      </c>
      <c r="D6877">
        <v>2022</v>
      </c>
      <c r="E6877">
        <v>2</v>
      </c>
      <c r="F6877" s="8">
        <v>19</v>
      </c>
      <c r="G6877" t="s">
        <v>455</v>
      </c>
      <c r="H6877" t="s">
        <v>151</v>
      </c>
      <c r="I6877">
        <f>VLOOKUP(B6877,Information_sites!D:E,2,FALSE)</f>
        <v>-24.097747999999999</v>
      </c>
      <c r="J6877">
        <f>VLOOKUP(B6877,Information_sites!D:F,3,FALSE)</f>
        <v>-45.688487000000002</v>
      </c>
      <c r="K6877">
        <v>9</v>
      </c>
      <c r="L6877">
        <f t="shared" si="11"/>
        <v>178</v>
      </c>
      <c r="M6877">
        <v>40</v>
      </c>
      <c r="N6877">
        <v>3.5</v>
      </c>
      <c r="O6877">
        <v>12</v>
      </c>
      <c r="P6877" s="5">
        <v>0.72083333333333299</v>
      </c>
      <c r="Q6877" s="5">
        <v>0.72569444444444398</v>
      </c>
      <c r="R6877">
        <v>26</v>
      </c>
      <c r="S6877" t="s">
        <v>44</v>
      </c>
      <c r="T6877">
        <v>1</v>
      </c>
      <c r="U6877">
        <v>33</v>
      </c>
      <c r="X6877" t="str">
        <f>VLOOKUP($S6877,Taxonomic!A:D,2,FALSE)</f>
        <v>pomacanthidae</v>
      </c>
      <c r="Y6877" t="str">
        <f>VLOOKUP(S6877,Taxonomic!A:D,3,FALSE)</f>
        <v>pomacanthus</v>
      </c>
      <c r="Z6877" t="str">
        <f>VLOOKUP(S6877,Taxonomic!A:D,4,FALSE)</f>
        <v>paru</v>
      </c>
    </row>
    <row r="6878" spans="1:26" x14ac:dyDescent="0.2">
      <c r="A6878" t="s">
        <v>30</v>
      </c>
      <c r="B6878" t="s">
        <v>59</v>
      </c>
      <c r="C6878" t="s">
        <v>435</v>
      </c>
      <c r="D6878">
        <v>2022</v>
      </c>
      <c r="E6878">
        <v>2</v>
      </c>
      <c r="F6878" s="8">
        <v>19</v>
      </c>
      <c r="G6878" t="s">
        <v>455</v>
      </c>
      <c r="H6878" t="s">
        <v>151</v>
      </c>
      <c r="I6878">
        <f>VLOOKUP(B6878,Information_sites!D:E,2,FALSE)</f>
        <v>-24.097747999999999</v>
      </c>
      <c r="J6878">
        <f>VLOOKUP(B6878,Information_sites!D:F,3,FALSE)</f>
        <v>-45.688487000000002</v>
      </c>
      <c r="K6878">
        <v>9</v>
      </c>
      <c r="L6878">
        <f t="shared" si="11"/>
        <v>178</v>
      </c>
      <c r="M6878">
        <v>40</v>
      </c>
      <c r="N6878">
        <v>3.5</v>
      </c>
      <c r="O6878">
        <v>12</v>
      </c>
      <c r="P6878" s="5">
        <v>0.72083333333333299</v>
      </c>
      <c r="Q6878" s="5">
        <v>0.72569444444444398</v>
      </c>
      <c r="R6878">
        <v>26</v>
      </c>
      <c r="S6878" t="s">
        <v>75</v>
      </c>
      <c r="T6878">
        <v>1</v>
      </c>
      <c r="U6878">
        <v>27</v>
      </c>
      <c r="X6878" t="str">
        <f>VLOOKUP($S6878,Taxonomic!A:D,2,FALSE)</f>
        <v>labridae</v>
      </c>
      <c r="Y6878" t="str">
        <f>VLOOKUP(S6878,Taxonomic!A:D,3,FALSE)</f>
        <v>halichoeres</v>
      </c>
      <c r="Z6878" t="str">
        <f>VLOOKUP(S6878,Taxonomic!A:D,4,FALSE)</f>
        <v>brasiliensis</v>
      </c>
    </row>
    <row r="6879" spans="1:26" x14ac:dyDescent="0.2">
      <c r="A6879" t="s">
        <v>30</v>
      </c>
      <c r="B6879" t="s">
        <v>59</v>
      </c>
      <c r="C6879" t="s">
        <v>435</v>
      </c>
      <c r="D6879">
        <v>2022</v>
      </c>
      <c r="E6879">
        <v>2</v>
      </c>
      <c r="F6879" s="8">
        <v>19</v>
      </c>
      <c r="G6879" t="s">
        <v>455</v>
      </c>
      <c r="H6879" t="s">
        <v>151</v>
      </c>
      <c r="I6879">
        <f>VLOOKUP(B6879,Information_sites!D:E,2,FALSE)</f>
        <v>-24.097747999999999</v>
      </c>
      <c r="J6879">
        <f>VLOOKUP(B6879,Information_sites!D:F,3,FALSE)</f>
        <v>-45.688487000000002</v>
      </c>
      <c r="K6879">
        <v>9</v>
      </c>
      <c r="L6879">
        <f t="shared" si="11"/>
        <v>178</v>
      </c>
      <c r="M6879">
        <v>40</v>
      </c>
      <c r="N6879">
        <v>3.5</v>
      </c>
      <c r="O6879">
        <v>12</v>
      </c>
      <c r="P6879" s="5">
        <v>0.72083333333333299</v>
      </c>
      <c r="Q6879" s="5">
        <v>0.72569444444444398</v>
      </c>
      <c r="R6879">
        <v>26</v>
      </c>
      <c r="S6879" t="s">
        <v>41</v>
      </c>
      <c r="T6879">
        <v>1</v>
      </c>
      <c r="U6879">
        <v>32</v>
      </c>
      <c r="X6879" t="str">
        <f>VLOOKUP($S6879,Taxonomic!A:D,2,FALSE)</f>
        <v>holocentridae</v>
      </c>
      <c r="Y6879" t="str">
        <f>VLOOKUP(S6879,Taxonomic!A:D,3,FALSE)</f>
        <v>holocentrus</v>
      </c>
      <c r="Z6879" t="str">
        <f>VLOOKUP(S6879,Taxonomic!A:D,4,FALSE)</f>
        <v>adscensionis</v>
      </c>
    </row>
    <row r="6880" spans="1:26" x14ac:dyDescent="0.2">
      <c r="A6880" t="s">
        <v>30</v>
      </c>
      <c r="B6880" t="s">
        <v>59</v>
      </c>
      <c r="C6880" t="s">
        <v>435</v>
      </c>
      <c r="D6880">
        <v>2022</v>
      </c>
      <c r="E6880">
        <v>2</v>
      </c>
      <c r="F6880" s="8">
        <v>19</v>
      </c>
      <c r="G6880" t="s">
        <v>455</v>
      </c>
      <c r="H6880" t="s">
        <v>151</v>
      </c>
      <c r="I6880">
        <f>VLOOKUP(B6880,Information_sites!D:E,2,FALSE)</f>
        <v>-24.097747999999999</v>
      </c>
      <c r="J6880">
        <f>VLOOKUP(B6880,Information_sites!D:F,3,FALSE)</f>
        <v>-45.688487000000002</v>
      </c>
      <c r="K6880">
        <v>9</v>
      </c>
      <c r="L6880">
        <f t="shared" si="11"/>
        <v>178</v>
      </c>
      <c r="M6880">
        <v>40</v>
      </c>
      <c r="N6880">
        <v>3.5</v>
      </c>
      <c r="O6880">
        <v>12</v>
      </c>
      <c r="P6880" s="5">
        <v>0.72083333333333299</v>
      </c>
      <c r="Q6880" s="5">
        <v>0.72569444444444398</v>
      </c>
      <c r="R6880">
        <v>26</v>
      </c>
      <c r="S6880" t="s">
        <v>41</v>
      </c>
      <c r="T6880">
        <v>1</v>
      </c>
      <c r="U6880">
        <v>36</v>
      </c>
      <c r="X6880" t="str">
        <f>VLOOKUP($S6880,Taxonomic!A:D,2,FALSE)</f>
        <v>holocentridae</v>
      </c>
      <c r="Y6880" t="str">
        <f>VLOOKUP(S6880,Taxonomic!A:D,3,FALSE)</f>
        <v>holocentrus</v>
      </c>
      <c r="Z6880" t="str">
        <f>VLOOKUP(S6880,Taxonomic!A:D,4,FALSE)</f>
        <v>adscensionis</v>
      </c>
    </row>
    <row r="6881" spans="1:26" x14ac:dyDescent="0.2">
      <c r="A6881" t="s">
        <v>30</v>
      </c>
      <c r="B6881" t="s">
        <v>59</v>
      </c>
      <c r="C6881" t="s">
        <v>435</v>
      </c>
      <c r="D6881">
        <v>2022</v>
      </c>
      <c r="E6881">
        <v>2</v>
      </c>
      <c r="F6881" s="8">
        <v>19</v>
      </c>
      <c r="G6881" t="s">
        <v>455</v>
      </c>
      <c r="H6881" t="s">
        <v>151</v>
      </c>
      <c r="I6881">
        <f>VLOOKUP(B6881,Information_sites!D:E,2,FALSE)</f>
        <v>-24.097747999999999</v>
      </c>
      <c r="J6881">
        <f>VLOOKUP(B6881,Information_sites!D:F,3,FALSE)</f>
        <v>-45.688487000000002</v>
      </c>
      <c r="K6881">
        <v>9</v>
      </c>
      <c r="L6881">
        <f t="shared" si="11"/>
        <v>178</v>
      </c>
      <c r="M6881">
        <v>40</v>
      </c>
      <c r="N6881">
        <v>3.5</v>
      </c>
      <c r="O6881">
        <v>12</v>
      </c>
      <c r="P6881" s="5">
        <v>0.72083333333333299</v>
      </c>
      <c r="Q6881" s="5">
        <v>0.72569444444444398</v>
      </c>
      <c r="R6881">
        <v>26</v>
      </c>
      <c r="S6881" t="s">
        <v>39</v>
      </c>
      <c r="T6881">
        <v>20</v>
      </c>
      <c r="U6881">
        <v>12</v>
      </c>
      <c r="X6881" t="str">
        <f>VLOOKUP($S6881,Taxonomic!A:D,2,FALSE)</f>
        <v>haemulidae</v>
      </c>
      <c r="Y6881" t="str">
        <f>VLOOKUP(S6881,Taxonomic!A:D,3,FALSE)</f>
        <v>haemulon</v>
      </c>
      <c r="Z6881" t="str">
        <f>VLOOKUP(S6881,Taxonomic!A:D,4,FALSE)</f>
        <v>aurolineatum</v>
      </c>
    </row>
    <row r="6882" spans="1:26" x14ac:dyDescent="0.2">
      <c r="A6882" t="s">
        <v>30</v>
      </c>
      <c r="B6882" t="s">
        <v>59</v>
      </c>
      <c r="C6882" t="s">
        <v>435</v>
      </c>
      <c r="D6882">
        <v>2022</v>
      </c>
      <c r="E6882">
        <v>2</v>
      </c>
      <c r="F6882" s="8">
        <v>19</v>
      </c>
      <c r="G6882" t="s">
        <v>455</v>
      </c>
      <c r="H6882" t="s">
        <v>151</v>
      </c>
      <c r="I6882">
        <f>VLOOKUP(B6882,Information_sites!D:E,2,FALSE)</f>
        <v>-24.097747999999999</v>
      </c>
      <c r="J6882">
        <f>VLOOKUP(B6882,Information_sites!D:F,3,FALSE)</f>
        <v>-45.688487000000002</v>
      </c>
      <c r="K6882">
        <v>9</v>
      </c>
      <c r="L6882">
        <f t="shared" si="11"/>
        <v>178</v>
      </c>
      <c r="M6882">
        <v>40</v>
      </c>
      <c r="N6882">
        <v>3.5</v>
      </c>
      <c r="O6882">
        <v>12</v>
      </c>
      <c r="P6882" s="5">
        <v>0.72083333333333299</v>
      </c>
      <c r="Q6882" s="5">
        <v>0.72569444444444398</v>
      </c>
      <c r="R6882">
        <v>26</v>
      </c>
      <c r="S6882" t="s">
        <v>39</v>
      </c>
      <c r="T6882">
        <v>8</v>
      </c>
      <c r="U6882">
        <v>15</v>
      </c>
      <c r="X6882" t="str">
        <f>VLOOKUP($S6882,Taxonomic!A:D,2,FALSE)</f>
        <v>haemulidae</v>
      </c>
      <c r="Y6882" t="str">
        <f>VLOOKUP(S6882,Taxonomic!A:D,3,FALSE)</f>
        <v>haemulon</v>
      </c>
      <c r="Z6882" t="str">
        <f>VLOOKUP(S6882,Taxonomic!A:D,4,FALSE)</f>
        <v>aurolineatum</v>
      </c>
    </row>
    <row r="6883" spans="1:26" x14ac:dyDescent="0.2">
      <c r="A6883" t="s">
        <v>30</v>
      </c>
      <c r="B6883" t="s">
        <v>59</v>
      </c>
      <c r="C6883" t="s">
        <v>435</v>
      </c>
      <c r="D6883">
        <v>2022</v>
      </c>
      <c r="E6883">
        <v>2</v>
      </c>
      <c r="F6883" s="8">
        <v>19</v>
      </c>
      <c r="G6883" t="s">
        <v>455</v>
      </c>
      <c r="H6883" t="s">
        <v>151</v>
      </c>
      <c r="I6883">
        <f>VLOOKUP(B6883,Information_sites!D:E,2,FALSE)</f>
        <v>-24.097747999999999</v>
      </c>
      <c r="J6883">
        <f>VLOOKUP(B6883,Information_sites!D:F,3,FALSE)</f>
        <v>-45.688487000000002</v>
      </c>
      <c r="K6883">
        <v>9</v>
      </c>
      <c r="L6883">
        <f t="shared" si="11"/>
        <v>178</v>
      </c>
      <c r="M6883">
        <v>40</v>
      </c>
      <c r="N6883">
        <v>3.5</v>
      </c>
      <c r="O6883">
        <v>12</v>
      </c>
      <c r="P6883" s="5">
        <v>0.72083333333333299</v>
      </c>
      <c r="Q6883" s="5">
        <v>0.72569444444444398</v>
      </c>
      <c r="R6883">
        <v>26</v>
      </c>
      <c r="S6883" t="s">
        <v>49</v>
      </c>
      <c r="T6883">
        <v>1</v>
      </c>
      <c r="U6883">
        <v>18</v>
      </c>
      <c r="X6883" t="str">
        <f>VLOOKUP($S6883,Taxonomic!A:D,2,FALSE)</f>
        <v>acanthuridae</v>
      </c>
      <c r="Y6883" t="str">
        <f>VLOOKUP(S6883,Taxonomic!A:D,3,FALSE)</f>
        <v>acanthurus</v>
      </c>
      <c r="Z6883" t="str">
        <f>VLOOKUP(S6883,Taxonomic!A:D,4,FALSE)</f>
        <v>chirurgus</v>
      </c>
    </row>
    <row r="6884" spans="1:26" x14ac:dyDescent="0.2">
      <c r="A6884" t="s">
        <v>30</v>
      </c>
      <c r="B6884" t="s">
        <v>59</v>
      </c>
      <c r="C6884" t="s">
        <v>435</v>
      </c>
      <c r="D6884">
        <v>2022</v>
      </c>
      <c r="E6884">
        <v>2</v>
      </c>
      <c r="F6884" s="8">
        <v>19</v>
      </c>
      <c r="G6884" t="s">
        <v>455</v>
      </c>
      <c r="H6884" t="s">
        <v>151</v>
      </c>
      <c r="I6884">
        <f>VLOOKUP(B6884,Information_sites!D:E,2,FALSE)</f>
        <v>-24.097747999999999</v>
      </c>
      <c r="J6884">
        <f>VLOOKUP(B6884,Information_sites!D:F,3,FALSE)</f>
        <v>-45.688487000000002</v>
      </c>
      <c r="K6884">
        <v>9</v>
      </c>
      <c r="L6884">
        <f t="shared" si="11"/>
        <v>178</v>
      </c>
      <c r="M6884">
        <v>40</v>
      </c>
      <c r="N6884">
        <v>3.5</v>
      </c>
      <c r="O6884">
        <v>12</v>
      </c>
      <c r="P6884" s="5">
        <v>0.72083333333333299</v>
      </c>
      <c r="Q6884" s="5">
        <v>0.72569444444444398</v>
      </c>
      <c r="R6884">
        <v>26</v>
      </c>
      <c r="S6884" t="s">
        <v>49</v>
      </c>
      <c r="T6884">
        <v>1</v>
      </c>
      <c r="U6884">
        <v>22</v>
      </c>
      <c r="X6884" t="str">
        <f>VLOOKUP($S6884,Taxonomic!A:D,2,FALSE)</f>
        <v>acanthuridae</v>
      </c>
      <c r="Y6884" t="str">
        <f>VLOOKUP(S6884,Taxonomic!A:D,3,FALSE)</f>
        <v>acanthurus</v>
      </c>
      <c r="Z6884" t="str">
        <f>VLOOKUP(S6884,Taxonomic!A:D,4,FALSE)</f>
        <v>chirurgus</v>
      </c>
    </row>
    <row r="6885" spans="1:26" x14ac:dyDescent="0.2">
      <c r="A6885" t="s">
        <v>30</v>
      </c>
      <c r="B6885" t="s">
        <v>59</v>
      </c>
      <c r="C6885" t="s">
        <v>435</v>
      </c>
      <c r="D6885">
        <v>2022</v>
      </c>
      <c r="E6885">
        <v>2</v>
      </c>
      <c r="F6885" s="8">
        <v>19</v>
      </c>
      <c r="G6885" t="s">
        <v>455</v>
      </c>
      <c r="H6885" t="s">
        <v>151</v>
      </c>
      <c r="I6885">
        <f>VLOOKUP(B6885,Information_sites!D:E,2,FALSE)</f>
        <v>-24.097747999999999</v>
      </c>
      <c r="J6885">
        <f>VLOOKUP(B6885,Information_sites!D:F,3,FALSE)</f>
        <v>-45.688487000000002</v>
      </c>
      <c r="K6885">
        <v>9</v>
      </c>
      <c r="L6885">
        <f t="shared" si="11"/>
        <v>178</v>
      </c>
      <c r="M6885">
        <v>40</v>
      </c>
      <c r="N6885">
        <v>3.5</v>
      </c>
      <c r="O6885">
        <v>12</v>
      </c>
      <c r="P6885" s="5">
        <v>0.72083333333333299</v>
      </c>
      <c r="Q6885" s="5">
        <v>0.72569444444444398</v>
      </c>
      <c r="R6885">
        <v>26</v>
      </c>
      <c r="S6885" t="s">
        <v>40</v>
      </c>
      <c r="T6885">
        <v>1</v>
      </c>
      <c r="U6885">
        <v>13</v>
      </c>
      <c r="X6885" t="str">
        <f>VLOOKUP($S6885,Taxonomic!A:D,2,FALSE)</f>
        <v>labridae</v>
      </c>
      <c r="Y6885" t="str">
        <f>VLOOKUP(S6885,Taxonomic!A:D,3,FALSE)</f>
        <v>halichoeres</v>
      </c>
      <c r="Z6885" t="str">
        <f>VLOOKUP(S6885,Taxonomic!A:D,4,FALSE)</f>
        <v>poeyi</v>
      </c>
    </row>
    <row r="6886" spans="1:26" x14ac:dyDescent="0.2">
      <c r="A6886" t="s">
        <v>30</v>
      </c>
      <c r="B6886" t="s">
        <v>59</v>
      </c>
      <c r="C6886" t="s">
        <v>435</v>
      </c>
      <c r="D6886">
        <v>2022</v>
      </c>
      <c r="E6886">
        <v>2</v>
      </c>
      <c r="F6886" s="8">
        <v>19</v>
      </c>
      <c r="G6886" t="s">
        <v>455</v>
      </c>
      <c r="H6886" t="s">
        <v>151</v>
      </c>
      <c r="I6886">
        <f>VLOOKUP(B6886,Information_sites!D:E,2,FALSE)</f>
        <v>-24.097747999999999</v>
      </c>
      <c r="J6886">
        <f>VLOOKUP(B6886,Information_sites!D:F,3,FALSE)</f>
        <v>-45.688487000000002</v>
      </c>
      <c r="K6886">
        <v>9</v>
      </c>
      <c r="L6886">
        <f t="shared" si="11"/>
        <v>178</v>
      </c>
      <c r="M6886">
        <v>40</v>
      </c>
      <c r="N6886">
        <v>3.5</v>
      </c>
      <c r="O6886">
        <v>12</v>
      </c>
      <c r="P6886" s="5">
        <v>0.72083333333333299</v>
      </c>
      <c r="Q6886" s="5">
        <v>0.72569444444444398</v>
      </c>
      <c r="R6886">
        <v>26</v>
      </c>
      <c r="S6886" t="s">
        <v>40</v>
      </c>
      <c r="T6886">
        <v>1</v>
      </c>
      <c r="U6886">
        <v>16</v>
      </c>
      <c r="X6886" t="str">
        <f>VLOOKUP($S6886,Taxonomic!A:D,2,FALSE)</f>
        <v>labridae</v>
      </c>
      <c r="Y6886" t="str">
        <f>VLOOKUP(S6886,Taxonomic!A:D,3,FALSE)</f>
        <v>halichoeres</v>
      </c>
      <c r="Z6886" t="str">
        <f>VLOOKUP(S6886,Taxonomic!A:D,4,FALSE)</f>
        <v>poeyi</v>
      </c>
    </row>
    <row r="6887" spans="1:26" x14ac:dyDescent="0.2">
      <c r="A6887" t="s">
        <v>30</v>
      </c>
      <c r="B6887" t="s">
        <v>59</v>
      </c>
      <c r="C6887" t="s">
        <v>435</v>
      </c>
      <c r="D6887">
        <v>2022</v>
      </c>
      <c r="E6887">
        <v>2</v>
      </c>
      <c r="F6887" s="8">
        <v>19</v>
      </c>
      <c r="G6887" t="s">
        <v>455</v>
      </c>
      <c r="H6887" t="s">
        <v>151</v>
      </c>
      <c r="I6887">
        <f>VLOOKUP(B6887,Information_sites!D:E,2,FALSE)</f>
        <v>-24.097747999999999</v>
      </c>
      <c r="J6887">
        <f>VLOOKUP(B6887,Information_sites!D:F,3,FALSE)</f>
        <v>-45.688487000000002</v>
      </c>
      <c r="K6887">
        <v>9</v>
      </c>
      <c r="L6887">
        <f t="shared" si="11"/>
        <v>178</v>
      </c>
      <c r="M6887">
        <v>40</v>
      </c>
      <c r="N6887">
        <v>3.5</v>
      </c>
      <c r="O6887">
        <v>12</v>
      </c>
      <c r="P6887" s="5">
        <v>0.72083333333333299</v>
      </c>
      <c r="Q6887" s="5">
        <v>0.72569444444444398</v>
      </c>
      <c r="R6887">
        <v>26</v>
      </c>
      <c r="S6887" t="s">
        <v>46</v>
      </c>
      <c r="T6887">
        <v>11</v>
      </c>
      <c r="U6887">
        <v>12</v>
      </c>
      <c r="X6887" t="str">
        <f>VLOOKUP($S6887,Taxonomic!A:D,2,FALSE)</f>
        <v>pomacentridae</v>
      </c>
      <c r="Y6887" t="str">
        <f>VLOOKUP(S6887,Taxonomic!A:D,3,FALSE)</f>
        <v>stegastes</v>
      </c>
      <c r="Z6887" t="str">
        <f>VLOOKUP(S6887,Taxonomic!A:D,4,FALSE)</f>
        <v>fuscus</v>
      </c>
    </row>
    <row r="6888" spans="1:26" x14ac:dyDescent="0.2">
      <c r="A6888" t="s">
        <v>30</v>
      </c>
      <c r="B6888" t="s">
        <v>59</v>
      </c>
      <c r="C6888" t="s">
        <v>435</v>
      </c>
      <c r="D6888">
        <v>2022</v>
      </c>
      <c r="E6888">
        <v>2</v>
      </c>
      <c r="F6888" s="8">
        <v>19</v>
      </c>
      <c r="G6888" t="s">
        <v>455</v>
      </c>
      <c r="H6888" t="s">
        <v>151</v>
      </c>
      <c r="I6888">
        <f>VLOOKUP(B6888,Information_sites!D:E,2,FALSE)</f>
        <v>-24.097747999999999</v>
      </c>
      <c r="J6888">
        <f>VLOOKUP(B6888,Information_sites!D:F,3,FALSE)</f>
        <v>-45.688487000000002</v>
      </c>
      <c r="K6888">
        <v>9</v>
      </c>
      <c r="L6888">
        <f t="shared" si="11"/>
        <v>178</v>
      </c>
      <c r="M6888">
        <v>40</v>
      </c>
      <c r="N6888">
        <v>3.5</v>
      </c>
      <c r="O6888">
        <v>12</v>
      </c>
      <c r="P6888" s="5">
        <v>0.72083333333333299</v>
      </c>
      <c r="Q6888" s="5">
        <v>0.72569444444444398</v>
      </c>
      <c r="R6888">
        <v>26</v>
      </c>
      <c r="S6888" t="s">
        <v>46</v>
      </c>
      <c r="T6888">
        <v>7</v>
      </c>
      <c r="U6888">
        <v>15</v>
      </c>
      <c r="X6888" t="str">
        <f>VLOOKUP($S6888,Taxonomic!A:D,2,FALSE)</f>
        <v>pomacentridae</v>
      </c>
      <c r="Y6888" t="str">
        <f>VLOOKUP(S6888,Taxonomic!A:D,3,FALSE)</f>
        <v>stegastes</v>
      </c>
      <c r="Z6888" t="str">
        <f>VLOOKUP(S6888,Taxonomic!A:D,4,FALSE)</f>
        <v>fuscus</v>
      </c>
    </row>
    <row r="6889" spans="1:26" x14ac:dyDescent="0.2">
      <c r="A6889" t="s">
        <v>30</v>
      </c>
      <c r="B6889" t="s">
        <v>59</v>
      </c>
      <c r="C6889" t="s">
        <v>435</v>
      </c>
      <c r="D6889">
        <v>2022</v>
      </c>
      <c r="E6889">
        <v>2</v>
      </c>
      <c r="F6889" s="8">
        <v>19</v>
      </c>
      <c r="G6889" t="s">
        <v>455</v>
      </c>
      <c r="H6889" t="s">
        <v>151</v>
      </c>
      <c r="I6889">
        <f>VLOOKUP(B6889,Information_sites!D:E,2,FALSE)</f>
        <v>-24.097747999999999</v>
      </c>
      <c r="J6889">
        <f>VLOOKUP(B6889,Information_sites!D:F,3,FALSE)</f>
        <v>-45.688487000000002</v>
      </c>
      <c r="K6889">
        <v>9</v>
      </c>
      <c r="L6889">
        <f t="shared" si="11"/>
        <v>178</v>
      </c>
      <c r="M6889">
        <v>40</v>
      </c>
      <c r="N6889">
        <v>3.5</v>
      </c>
      <c r="O6889">
        <v>12</v>
      </c>
      <c r="P6889" s="5">
        <v>0.72083333333333299</v>
      </c>
      <c r="Q6889" s="5">
        <v>0.72569444444444398</v>
      </c>
      <c r="R6889">
        <v>26</v>
      </c>
      <c r="S6889" t="s">
        <v>43</v>
      </c>
      <c r="T6889">
        <v>4</v>
      </c>
      <c r="U6889">
        <v>22</v>
      </c>
      <c r="X6889" t="str">
        <f>VLOOKUP($S6889,Taxonomic!A:D,2,FALSE)</f>
        <v>sciaenidae</v>
      </c>
      <c r="Y6889" t="str">
        <f>VLOOKUP(S6889,Taxonomic!A:D,3,FALSE)</f>
        <v>odontoscion</v>
      </c>
      <c r="Z6889" t="str">
        <f>VLOOKUP(S6889,Taxonomic!A:D,4,FALSE)</f>
        <v>dentex</v>
      </c>
    </row>
    <row r="6890" spans="1:26" x14ac:dyDescent="0.2">
      <c r="A6890" t="s">
        <v>30</v>
      </c>
      <c r="B6890" t="s">
        <v>59</v>
      </c>
      <c r="C6890" t="s">
        <v>435</v>
      </c>
      <c r="D6890">
        <v>2022</v>
      </c>
      <c r="E6890">
        <v>2</v>
      </c>
      <c r="F6890" s="8">
        <v>19</v>
      </c>
      <c r="G6890" t="s">
        <v>455</v>
      </c>
      <c r="H6890" t="s">
        <v>151</v>
      </c>
      <c r="I6890">
        <f>VLOOKUP(B6890,Information_sites!D:E,2,FALSE)</f>
        <v>-24.097747999999999</v>
      </c>
      <c r="J6890">
        <f>VLOOKUP(B6890,Information_sites!D:F,3,FALSE)</f>
        <v>-45.688487000000002</v>
      </c>
      <c r="K6890">
        <v>9</v>
      </c>
      <c r="L6890">
        <f t="shared" ref="L6890:L6925" si="12">169+K6890</f>
        <v>178</v>
      </c>
      <c r="M6890">
        <v>40</v>
      </c>
      <c r="N6890">
        <v>3.5</v>
      </c>
      <c r="O6890">
        <v>12</v>
      </c>
      <c r="P6890" s="5">
        <v>0.72083333333333299</v>
      </c>
      <c r="Q6890" s="5">
        <v>0.72569444444444398</v>
      </c>
      <c r="R6890">
        <v>26</v>
      </c>
      <c r="S6890" t="s">
        <v>70</v>
      </c>
      <c r="T6890">
        <v>3</v>
      </c>
      <c r="U6890">
        <v>15</v>
      </c>
      <c r="X6890" t="str">
        <f>VLOOKUP($S6890,Taxonomic!A:D,2,FALSE)</f>
        <v>pempheridae</v>
      </c>
      <c r="Y6890" t="str">
        <f>VLOOKUP(S6890,Taxonomic!A:D,3,FALSE)</f>
        <v>pempheris</v>
      </c>
      <c r="Z6890" t="str">
        <f>VLOOKUP(S6890,Taxonomic!A:D,4,FALSE)</f>
        <v>schomburgkii</v>
      </c>
    </row>
    <row r="6891" spans="1:26" x14ac:dyDescent="0.2">
      <c r="A6891" t="s">
        <v>30</v>
      </c>
      <c r="B6891" t="s">
        <v>59</v>
      </c>
      <c r="C6891" t="s">
        <v>435</v>
      </c>
      <c r="D6891">
        <v>2022</v>
      </c>
      <c r="E6891">
        <v>2</v>
      </c>
      <c r="F6891" s="8">
        <v>19</v>
      </c>
      <c r="G6891" t="s">
        <v>455</v>
      </c>
      <c r="H6891" t="s">
        <v>151</v>
      </c>
      <c r="I6891">
        <f>VLOOKUP(B6891,Information_sites!D:E,2,FALSE)</f>
        <v>-24.097747999999999</v>
      </c>
      <c r="J6891">
        <f>VLOOKUP(B6891,Information_sites!D:F,3,FALSE)</f>
        <v>-45.688487000000002</v>
      </c>
      <c r="K6891">
        <v>9</v>
      </c>
      <c r="L6891">
        <f t="shared" si="12"/>
        <v>178</v>
      </c>
      <c r="M6891">
        <v>40</v>
      </c>
      <c r="N6891">
        <v>3.5</v>
      </c>
      <c r="O6891">
        <v>12</v>
      </c>
      <c r="P6891" s="5">
        <v>0.72083333333333299</v>
      </c>
      <c r="Q6891" s="5">
        <v>0.72569444444444398</v>
      </c>
      <c r="R6891">
        <v>26</v>
      </c>
      <c r="S6891" t="s">
        <v>205</v>
      </c>
      <c r="T6891">
        <v>1</v>
      </c>
      <c r="U6891">
        <v>6</v>
      </c>
      <c r="X6891" t="str">
        <f>VLOOKUP($S6891,Taxonomic!A:D,2,FALSE)</f>
        <v>labrisomidae</v>
      </c>
      <c r="Y6891" t="str">
        <f>VLOOKUP(S6891,Taxonomic!A:D,3,FALSE)</f>
        <v>malacoctenus</v>
      </c>
      <c r="Z6891" t="str">
        <f>VLOOKUP(S6891,Taxonomic!A:D,4,FALSE)</f>
        <v>zaluari</v>
      </c>
    </row>
    <row r="6892" spans="1:26" x14ac:dyDescent="0.2">
      <c r="A6892" t="s">
        <v>30</v>
      </c>
      <c r="B6892" t="s">
        <v>59</v>
      </c>
      <c r="C6892" t="s">
        <v>435</v>
      </c>
      <c r="D6892">
        <v>2022</v>
      </c>
      <c r="E6892">
        <v>2</v>
      </c>
      <c r="F6892" s="8">
        <v>19</v>
      </c>
      <c r="G6892" t="s">
        <v>455</v>
      </c>
      <c r="H6892" t="s">
        <v>151</v>
      </c>
      <c r="I6892">
        <f>VLOOKUP(B6892,Information_sites!D:E,2,FALSE)</f>
        <v>-24.097747999999999</v>
      </c>
      <c r="J6892">
        <f>VLOOKUP(B6892,Information_sites!D:F,3,FALSE)</f>
        <v>-45.688487000000002</v>
      </c>
      <c r="K6892">
        <v>9</v>
      </c>
      <c r="L6892">
        <f t="shared" si="12"/>
        <v>178</v>
      </c>
      <c r="M6892">
        <v>40</v>
      </c>
      <c r="N6892">
        <v>3.5</v>
      </c>
      <c r="O6892">
        <v>12</v>
      </c>
      <c r="P6892" s="5">
        <v>0.72083333333333299</v>
      </c>
      <c r="Q6892" s="5">
        <v>0.72569444444444398</v>
      </c>
      <c r="R6892">
        <v>26</v>
      </c>
      <c r="S6892" t="s">
        <v>53</v>
      </c>
      <c r="T6892">
        <v>1</v>
      </c>
      <c r="U6892">
        <v>15</v>
      </c>
      <c r="X6892" t="str">
        <f>VLOOKUP($S6892,Taxonomic!A:D,2,FALSE)</f>
        <v>labrisomidae</v>
      </c>
      <c r="Y6892" t="str">
        <f>VLOOKUP(S6892,Taxonomic!A:D,3,FALSE)</f>
        <v>labrisomus</v>
      </c>
      <c r="Z6892" t="str">
        <f>VLOOKUP(S6892,Taxonomic!A:D,4,FALSE)</f>
        <v>nuchipinnis</v>
      </c>
    </row>
    <row r="6893" spans="1:26" x14ac:dyDescent="0.2">
      <c r="A6893" t="s">
        <v>30</v>
      </c>
      <c r="B6893" t="s">
        <v>59</v>
      </c>
      <c r="C6893" t="s">
        <v>435</v>
      </c>
      <c r="D6893">
        <v>2022</v>
      </c>
      <c r="E6893">
        <v>2</v>
      </c>
      <c r="F6893" s="8">
        <v>19</v>
      </c>
      <c r="G6893" t="s">
        <v>455</v>
      </c>
      <c r="H6893" t="s">
        <v>151</v>
      </c>
      <c r="I6893">
        <f>VLOOKUP(B6893,Information_sites!D:E,2,FALSE)</f>
        <v>-24.097747999999999</v>
      </c>
      <c r="J6893">
        <f>VLOOKUP(B6893,Information_sites!D:F,3,FALSE)</f>
        <v>-45.688487000000002</v>
      </c>
      <c r="K6893">
        <v>9</v>
      </c>
      <c r="L6893">
        <f t="shared" si="12"/>
        <v>178</v>
      </c>
      <c r="M6893">
        <v>40</v>
      </c>
      <c r="N6893">
        <v>3.5</v>
      </c>
      <c r="O6893">
        <v>12</v>
      </c>
      <c r="P6893" s="5">
        <v>0.72083333333333299</v>
      </c>
      <c r="Q6893" s="5">
        <v>0.72569444444444398</v>
      </c>
      <c r="R6893">
        <v>26</v>
      </c>
      <c r="S6893" t="s">
        <v>87</v>
      </c>
      <c r="T6893">
        <v>2</v>
      </c>
      <c r="U6893">
        <v>7</v>
      </c>
      <c r="X6893" t="str">
        <f>VLOOKUP($S6893,Taxonomic!A:D,2,FALSE)</f>
        <v>gobiidae</v>
      </c>
      <c r="Y6893" t="str">
        <f>VLOOKUP(S6893,Taxonomic!A:D,3,FALSE)</f>
        <v>coryphopterus</v>
      </c>
      <c r="Z6893" t="str">
        <f>VLOOKUP(S6893,Taxonomic!A:D,4,FALSE)</f>
        <v>spp</v>
      </c>
    </row>
    <row r="6894" spans="1:26" x14ac:dyDescent="0.2">
      <c r="A6894" t="s">
        <v>30</v>
      </c>
      <c r="B6894" t="s">
        <v>59</v>
      </c>
      <c r="C6894" t="s">
        <v>435</v>
      </c>
      <c r="D6894">
        <v>2022</v>
      </c>
      <c r="E6894">
        <v>2</v>
      </c>
      <c r="F6894" s="8">
        <v>19</v>
      </c>
      <c r="G6894" t="s">
        <v>455</v>
      </c>
      <c r="H6894" t="s">
        <v>151</v>
      </c>
      <c r="I6894">
        <f>VLOOKUP(B6894,Information_sites!D:E,2,FALSE)</f>
        <v>-24.097747999999999</v>
      </c>
      <c r="J6894">
        <f>VLOOKUP(B6894,Information_sites!D:F,3,FALSE)</f>
        <v>-45.688487000000002</v>
      </c>
      <c r="K6894">
        <v>9</v>
      </c>
      <c r="L6894">
        <f t="shared" si="12"/>
        <v>178</v>
      </c>
      <c r="M6894">
        <v>40</v>
      </c>
      <c r="N6894">
        <v>3.5</v>
      </c>
      <c r="O6894">
        <v>12</v>
      </c>
      <c r="P6894" s="5">
        <v>0.72083333333333299</v>
      </c>
      <c r="Q6894" s="5">
        <v>0.72569444444444398</v>
      </c>
      <c r="R6894">
        <v>26</v>
      </c>
      <c r="S6894" t="s">
        <v>54</v>
      </c>
      <c r="T6894">
        <v>1</v>
      </c>
      <c r="U6894">
        <v>4</v>
      </c>
      <c r="X6894" t="str">
        <f>VLOOKUP($S6894,Taxonomic!A:D,2,FALSE)</f>
        <v>blenniidae</v>
      </c>
      <c r="Y6894" t="str">
        <f>VLOOKUP(S6894,Taxonomic!A:D,3,FALSE)</f>
        <v>parablennius</v>
      </c>
      <c r="Z6894" t="str">
        <f>VLOOKUP(S6894,Taxonomic!A:D,4,FALSE)</f>
        <v>marmoreus</v>
      </c>
    </row>
    <row r="6895" spans="1:26" x14ac:dyDescent="0.2">
      <c r="A6895" t="s">
        <v>30</v>
      </c>
      <c r="B6895" t="s">
        <v>59</v>
      </c>
      <c r="C6895" t="s">
        <v>435</v>
      </c>
      <c r="D6895">
        <v>2022</v>
      </c>
      <c r="E6895">
        <v>2</v>
      </c>
      <c r="F6895" s="8">
        <v>19</v>
      </c>
      <c r="G6895" t="s">
        <v>455</v>
      </c>
      <c r="H6895" t="s">
        <v>151</v>
      </c>
      <c r="I6895">
        <f>VLOOKUP(B6895,Information_sites!D:E,2,FALSE)</f>
        <v>-24.097747999999999</v>
      </c>
      <c r="J6895">
        <f>VLOOKUP(B6895,Information_sites!D:F,3,FALSE)</f>
        <v>-45.688487000000002</v>
      </c>
      <c r="K6895">
        <v>9</v>
      </c>
      <c r="L6895">
        <f t="shared" si="12"/>
        <v>178</v>
      </c>
      <c r="M6895">
        <v>40</v>
      </c>
      <c r="N6895">
        <v>3.5</v>
      </c>
      <c r="O6895">
        <v>12</v>
      </c>
      <c r="P6895" s="5">
        <v>0.72083333333333299</v>
      </c>
      <c r="Q6895" s="5">
        <v>0.72569444444444398</v>
      </c>
      <c r="R6895">
        <v>26</v>
      </c>
      <c r="S6895" t="s">
        <v>54</v>
      </c>
      <c r="T6895">
        <v>1</v>
      </c>
      <c r="U6895">
        <v>6</v>
      </c>
      <c r="X6895" t="str">
        <f>VLOOKUP($S6895,Taxonomic!A:D,2,FALSE)</f>
        <v>blenniidae</v>
      </c>
      <c r="Y6895" t="str">
        <f>VLOOKUP(S6895,Taxonomic!A:D,3,FALSE)</f>
        <v>parablennius</v>
      </c>
      <c r="Z6895" t="str">
        <f>VLOOKUP(S6895,Taxonomic!A:D,4,FALSE)</f>
        <v>marmoreus</v>
      </c>
    </row>
    <row r="6896" spans="1:26" x14ac:dyDescent="0.2">
      <c r="A6896" t="s">
        <v>30</v>
      </c>
      <c r="B6896" t="s">
        <v>59</v>
      </c>
      <c r="C6896" t="s">
        <v>435</v>
      </c>
      <c r="D6896">
        <v>2022</v>
      </c>
      <c r="E6896">
        <v>2</v>
      </c>
      <c r="F6896" s="8">
        <v>19</v>
      </c>
      <c r="G6896" t="s">
        <v>455</v>
      </c>
      <c r="H6896" t="s">
        <v>151</v>
      </c>
      <c r="I6896">
        <f>VLOOKUP(B6896,Information_sites!D:E,2,FALSE)</f>
        <v>-24.097747999999999</v>
      </c>
      <c r="J6896">
        <f>VLOOKUP(B6896,Information_sites!D:F,3,FALSE)</f>
        <v>-45.688487000000002</v>
      </c>
      <c r="K6896">
        <v>10</v>
      </c>
      <c r="L6896">
        <f t="shared" si="12"/>
        <v>179</v>
      </c>
      <c r="M6896">
        <v>40</v>
      </c>
      <c r="N6896">
        <v>2.7</v>
      </c>
      <c r="O6896">
        <v>12</v>
      </c>
      <c r="P6896" s="5">
        <v>0.72638888888888897</v>
      </c>
      <c r="Q6896" s="5">
        <v>0.73263888888888895</v>
      </c>
      <c r="R6896">
        <v>26</v>
      </c>
      <c r="S6896" t="s">
        <v>72</v>
      </c>
      <c r="T6896">
        <v>1</v>
      </c>
      <c r="U6896">
        <v>17</v>
      </c>
      <c r="X6896" t="str">
        <f>VLOOKUP($S6896,Taxonomic!A:D,2,FALSE)</f>
        <v>carangidae</v>
      </c>
      <c r="Y6896" t="str">
        <f>VLOOKUP(S6896,Taxonomic!A:D,3,FALSE)</f>
        <v>caranx</v>
      </c>
      <c r="Z6896" t="str">
        <f>VLOOKUP(S6896,Taxonomic!A:D,4,FALSE)</f>
        <v>latus</v>
      </c>
    </row>
    <row r="6897" spans="1:26" x14ac:dyDescent="0.2">
      <c r="A6897" t="s">
        <v>30</v>
      </c>
      <c r="B6897" t="s">
        <v>59</v>
      </c>
      <c r="C6897" t="s">
        <v>435</v>
      </c>
      <c r="D6897">
        <v>2022</v>
      </c>
      <c r="E6897">
        <v>2</v>
      </c>
      <c r="F6897" s="8">
        <v>19</v>
      </c>
      <c r="G6897" t="s">
        <v>455</v>
      </c>
      <c r="H6897" t="s">
        <v>151</v>
      </c>
      <c r="I6897">
        <f>VLOOKUP(B6897,Information_sites!D:E,2,FALSE)</f>
        <v>-24.097747999999999</v>
      </c>
      <c r="J6897">
        <f>VLOOKUP(B6897,Information_sites!D:F,3,FALSE)</f>
        <v>-45.688487000000002</v>
      </c>
      <c r="K6897">
        <v>10</v>
      </c>
      <c r="L6897">
        <f t="shared" si="12"/>
        <v>179</v>
      </c>
      <c r="M6897">
        <v>40</v>
      </c>
      <c r="N6897">
        <v>2.7</v>
      </c>
      <c r="O6897">
        <v>12</v>
      </c>
      <c r="P6897" s="5">
        <v>0.72638888888888897</v>
      </c>
      <c r="Q6897" s="5">
        <v>0.73263888888888895</v>
      </c>
      <c r="R6897">
        <v>26</v>
      </c>
      <c r="S6897" t="s">
        <v>438</v>
      </c>
      <c r="T6897">
        <v>1</v>
      </c>
      <c r="U6897">
        <v>20</v>
      </c>
      <c r="X6897" t="str">
        <f>VLOOKUP($S6897,Taxonomic!A:D,2,FALSE)</f>
        <v>carangidae</v>
      </c>
      <c r="Y6897" t="str">
        <f>VLOOKUP(S6897,Taxonomic!A:D,3,FALSE)</f>
        <v>caranx</v>
      </c>
      <c r="Z6897" t="str">
        <f>VLOOKUP(S6897,Taxonomic!A:D,4,FALSE)</f>
        <v>lugubris</v>
      </c>
    </row>
    <row r="6898" spans="1:26" x14ac:dyDescent="0.2">
      <c r="A6898" t="s">
        <v>30</v>
      </c>
      <c r="B6898" t="s">
        <v>59</v>
      </c>
      <c r="C6898" t="s">
        <v>435</v>
      </c>
      <c r="D6898">
        <v>2022</v>
      </c>
      <c r="E6898">
        <v>2</v>
      </c>
      <c r="F6898" s="8">
        <v>19</v>
      </c>
      <c r="G6898" t="s">
        <v>455</v>
      </c>
      <c r="H6898" t="s">
        <v>151</v>
      </c>
      <c r="I6898">
        <f>VLOOKUP(B6898,Information_sites!D:E,2,FALSE)</f>
        <v>-24.097747999999999</v>
      </c>
      <c r="J6898">
        <f>VLOOKUP(B6898,Information_sites!D:F,3,FALSE)</f>
        <v>-45.688487000000002</v>
      </c>
      <c r="K6898">
        <v>10</v>
      </c>
      <c r="L6898">
        <f t="shared" si="12"/>
        <v>179</v>
      </c>
      <c r="M6898">
        <v>40</v>
      </c>
      <c r="N6898">
        <v>2.7</v>
      </c>
      <c r="O6898">
        <v>12</v>
      </c>
      <c r="P6898" s="5">
        <v>0.72638888888888897</v>
      </c>
      <c r="Q6898" s="5">
        <v>0.73263888888888895</v>
      </c>
      <c r="R6898">
        <v>26</v>
      </c>
      <c r="S6898" t="s">
        <v>63</v>
      </c>
      <c r="T6898">
        <v>1</v>
      </c>
      <c r="U6898">
        <v>28</v>
      </c>
      <c r="X6898" t="str">
        <f>VLOOKUP($S6898,Taxonomic!A:D,2,FALSE)</f>
        <v>haemulidae</v>
      </c>
      <c r="Y6898" t="str">
        <f>VLOOKUP(S6898,Taxonomic!A:D,3,FALSE)</f>
        <v>haemulon</v>
      </c>
      <c r="Z6898" t="str">
        <f>VLOOKUP(S6898,Taxonomic!A:D,4,FALSE)</f>
        <v>plumierii</v>
      </c>
    </row>
    <row r="6899" spans="1:26" x14ac:dyDescent="0.2">
      <c r="A6899" t="s">
        <v>30</v>
      </c>
      <c r="B6899" t="s">
        <v>59</v>
      </c>
      <c r="C6899" t="s">
        <v>435</v>
      </c>
      <c r="D6899">
        <v>2022</v>
      </c>
      <c r="E6899">
        <v>2</v>
      </c>
      <c r="F6899" s="8">
        <v>19</v>
      </c>
      <c r="G6899" t="s">
        <v>455</v>
      </c>
      <c r="H6899" t="s">
        <v>151</v>
      </c>
      <c r="I6899">
        <f>VLOOKUP(B6899,Information_sites!D:E,2,FALSE)</f>
        <v>-24.097747999999999</v>
      </c>
      <c r="J6899">
        <f>VLOOKUP(B6899,Information_sites!D:F,3,FALSE)</f>
        <v>-45.688487000000002</v>
      </c>
      <c r="K6899">
        <v>10</v>
      </c>
      <c r="L6899">
        <f t="shared" si="12"/>
        <v>179</v>
      </c>
      <c r="M6899">
        <v>40</v>
      </c>
      <c r="N6899">
        <v>2.7</v>
      </c>
      <c r="O6899">
        <v>12</v>
      </c>
      <c r="P6899" s="5">
        <v>0.72638888888888897</v>
      </c>
      <c r="Q6899" s="5">
        <v>0.73263888888888895</v>
      </c>
      <c r="R6899">
        <v>26</v>
      </c>
      <c r="S6899" t="s">
        <v>63</v>
      </c>
      <c r="T6899">
        <v>1</v>
      </c>
      <c r="U6899">
        <v>30</v>
      </c>
      <c r="X6899" t="str">
        <f>VLOOKUP($S6899,Taxonomic!A:D,2,FALSE)</f>
        <v>haemulidae</v>
      </c>
      <c r="Y6899" t="str">
        <f>VLOOKUP(S6899,Taxonomic!A:D,3,FALSE)</f>
        <v>haemulon</v>
      </c>
      <c r="Z6899" t="str">
        <f>VLOOKUP(S6899,Taxonomic!A:D,4,FALSE)</f>
        <v>plumierii</v>
      </c>
    </row>
    <row r="6900" spans="1:26" x14ac:dyDescent="0.2">
      <c r="A6900" t="s">
        <v>30</v>
      </c>
      <c r="B6900" t="s">
        <v>59</v>
      </c>
      <c r="C6900" t="s">
        <v>435</v>
      </c>
      <c r="D6900">
        <v>2022</v>
      </c>
      <c r="E6900">
        <v>2</v>
      </c>
      <c r="F6900" s="8">
        <v>19</v>
      </c>
      <c r="G6900" t="s">
        <v>455</v>
      </c>
      <c r="H6900" t="s">
        <v>151</v>
      </c>
      <c r="I6900">
        <f>VLOOKUP(B6900,Information_sites!D:E,2,FALSE)</f>
        <v>-24.097747999999999</v>
      </c>
      <c r="J6900">
        <f>VLOOKUP(B6900,Information_sites!D:F,3,FALSE)</f>
        <v>-45.688487000000002</v>
      </c>
      <c r="K6900">
        <v>10</v>
      </c>
      <c r="L6900">
        <f t="shared" si="12"/>
        <v>179</v>
      </c>
      <c r="M6900">
        <v>40</v>
      </c>
      <c r="N6900">
        <v>2.7</v>
      </c>
      <c r="O6900">
        <v>12</v>
      </c>
      <c r="P6900" s="5">
        <v>0.72638888888888897</v>
      </c>
      <c r="Q6900" s="5">
        <v>0.73263888888888895</v>
      </c>
      <c r="R6900">
        <v>26</v>
      </c>
      <c r="S6900" t="s">
        <v>39</v>
      </c>
      <c r="T6900">
        <v>19</v>
      </c>
      <c r="U6900">
        <v>15</v>
      </c>
      <c r="X6900" t="str">
        <f>VLOOKUP($S6900,Taxonomic!A:D,2,FALSE)</f>
        <v>haemulidae</v>
      </c>
      <c r="Y6900" t="str">
        <f>VLOOKUP(S6900,Taxonomic!A:D,3,FALSE)</f>
        <v>haemulon</v>
      </c>
      <c r="Z6900" t="str">
        <f>VLOOKUP(S6900,Taxonomic!A:D,4,FALSE)</f>
        <v>aurolineatum</v>
      </c>
    </row>
    <row r="6901" spans="1:26" x14ac:dyDescent="0.2">
      <c r="A6901" t="s">
        <v>30</v>
      </c>
      <c r="B6901" t="s">
        <v>59</v>
      </c>
      <c r="C6901" t="s">
        <v>435</v>
      </c>
      <c r="D6901">
        <v>2022</v>
      </c>
      <c r="E6901">
        <v>2</v>
      </c>
      <c r="F6901" s="8">
        <v>19</v>
      </c>
      <c r="G6901" t="s">
        <v>455</v>
      </c>
      <c r="H6901" t="s">
        <v>151</v>
      </c>
      <c r="I6901">
        <f>VLOOKUP(B6901,Information_sites!D:E,2,FALSE)</f>
        <v>-24.097747999999999</v>
      </c>
      <c r="J6901">
        <f>VLOOKUP(B6901,Information_sites!D:F,3,FALSE)</f>
        <v>-45.688487000000002</v>
      </c>
      <c r="K6901">
        <v>10</v>
      </c>
      <c r="L6901">
        <f t="shared" si="12"/>
        <v>179</v>
      </c>
      <c r="M6901">
        <v>40</v>
      </c>
      <c r="N6901">
        <v>2.7</v>
      </c>
      <c r="O6901">
        <v>12</v>
      </c>
      <c r="P6901" s="5">
        <v>0.72638888888888897</v>
      </c>
      <c r="Q6901" s="5">
        <v>0.73263888888888895</v>
      </c>
      <c r="R6901">
        <v>26</v>
      </c>
      <c r="S6901" t="s">
        <v>39</v>
      </c>
      <c r="T6901">
        <v>5</v>
      </c>
      <c r="U6901">
        <v>20</v>
      </c>
      <c r="X6901" t="str">
        <f>VLOOKUP($S6901,Taxonomic!A:D,2,FALSE)</f>
        <v>haemulidae</v>
      </c>
      <c r="Y6901" t="str">
        <f>VLOOKUP(S6901,Taxonomic!A:D,3,FALSE)</f>
        <v>haemulon</v>
      </c>
      <c r="Z6901" t="str">
        <f>VLOOKUP(S6901,Taxonomic!A:D,4,FALSE)</f>
        <v>aurolineatum</v>
      </c>
    </row>
    <row r="6902" spans="1:26" x14ac:dyDescent="0.2">
      <c r="A6902" t="s">
        <v>30</v>
      </c>
      <c r="B6902" t="s">
        <v>59</v>
      </c>
      <c r="C6902" t="s">
        <v>435</v>
      </c>
      <c r="D6902">
        <v>2022</v>
      </c>
      <c r="E6902">
        <v>2</v>
      </c>
      <c r="F6902" s="8">
        <v>19</v>
      </c>
      <c r="G6902" t="s">
        <v>455</v>
      </c>
      <c r="H6902" t="s">
        <v>151</v>
      </c>
      <c r="I6902">
        <f>VLOOKUP(B6902,Information_sites!D:E,2,FALSE)</f>
        <v>-24.097747999999999</v>
      </c>
      <c r="J6902">
        <f>VLOOKUP(B6902,Information_sites!D:F,3,FALSE)</f>
        <v>-45.688487000000002</v>
      </c>
      <c r="K6902">
        <v>10</v>
      </c>
      <c r="L6902">
        <f t="shared" si="12"/>
        <v>179</v>
      </c>
      <c r="M6902">
        <v>40</v>
      </c>
      <c r="N6902">
        <v>2.7</v>
      </c>
      <c r="O6902">
        <v>12</v>
      </c>
      <c r="P6902" s="5">
        <v>0.72638888888888897</v>
      </c>
      <c r="Q6902" s="5">
        <v>0.73263888888888895</v>
      </c>
      <c r="R6902">
        <v>26</v>
      </c>
      <c r="S6902" t="s">
        <v>39</v>
      </c>
      <c r="T6902">
        <v>3</v>
      </c>
      <c r="U6902">
        <v>25</v>
      </c>
      <c r="X6902" t="str">
        <f>VLOOKUP($S6902,Taxonomic!A:D,2,FALSE)</f>
        <v>haemulidae</v>
      </c>
      <c r="Y6902" t="str">
        <f>VLOOKUP(S6902,Taxonomic!A:D,3,FALSE)</f>
        <v>haemulon</v>
      </c>
      <c r="Z6902" t="str">
        <f>VLOOKUP(S6902,Taxonomic!A:D,4,FALSE)</f>
        <v>aurolineatum</v>
      </c>
    </row>
    <row r="6903" spans="1:26" x14ac:dyDescent="0.2">
      <c r="A6903" t="s">
        <v>30</v>
      </c>
      <c r="B6903" t="s">
        <v>59</v>
      </c>
      <c r="C6903" t="s">
        <v>435</v>
      </c>
      <c r="D6903">
        <v>2022</v>
      </c>
      <c r="E6903">
        <v>2</v>
      </c>
      <c r="F6903" s="8">
        <v>19</v>
      </c>
      <c r="G6903" t="s">
        <v>455</v>
      </c>
      <c r="H6903" t="s">
        <v>151</v>
      </c>
      <c r="I6903">
        <f>VLOOKUP(B6903,Information_sites!D:E,2,FALSE)</f>
        <v>-24.097747999999999</v>
      </c>
      <c r="J6903">
        <f>VLOOKUP(B6903,Information_sites!D:F,3,FALSE)</f>
        <v>-45.688487000000002</v>
      </c>
      <c r="K6903">
        <v>10</v>
      </c>
      <c r="L6903">
        <f t="shared" si="12"/>
        <v>179</v>
      </c>
      <c r="M6903">
        <v>40</v>
      </c>
      <c r="N6903">
        <v>2.7</v>
      </c>
      <c r="O6903">
        <v>12</v>
      </c>
      <c r="P6903" s="5">
        <v>0.72638888888888897</v>
      </c>
      <c r="Q6903" s="5">
        <v>0.73263888888888895</v>
      </c>
      <c r="R6903">
        <v>26</v>
      </c>
      <c r="S6903" t="s">
        <v>33</v>
      </c>
      <c r="T6903">
        <v>22</v>
      </c>
      <c r="U6903">
        <v>8</v>
      </c>
      <c r="X6903" t="str">
        <f>VLOOKUP($S6903,Taxonomic!A:D,2,FALSE)</f>
        <v>pomacentridae</v>
      </c>
      <c r="Y6903" t="str">
        <f>VLOOKUP(S6903,Taxonomic!A:D,3,FALSE)</f>
        <v>abudefduf</v>
      </c>
      <c r="Z6903" t="str">
        <f>VLOOKUP(S6903,Taxonomic!A:D,4,FALSE)</f>
        <v>saxatilis</v>
      </c>
    </row>
    <row r="6904" spans="1:26" x14ac:dyDescent="0.2">
      <c r="A6904" t="s">
        <v>30</v>
      </c>
      <c r="B6904" t="s">
        <v>59</v>
      </c>
      <c r="C6904" t="s">
        <v>435</v>
      </c>
      <c r="D6904">
        <v>2022</v>
      </c>
      <c r="E6904">
        <v>2</v>
      </c>
      <c r="F6904" s="8">
        <v>19</v>
      </c>
      <c r="G6904" t="s">
        <v>455</v>
      </c>
      <c r="H6904" t="s">
        <v>151</v>
      </c>
      <c r="I6904">
        <f>VLOOKUP(B6904,Information_sites!D:E,2,FALSE)</f>
        <v>-24.097747999999999</v>
      </c>
      <c r="J6904">
        <f>VLOOKUP(B6904,Information_sites!D:F,3,FALSE)</f>
        <v>-45.688487000000002</v>
      </c>
      <c r="K6904">
        <v>10</v>
      </c>
      <c r="L6904">
        <f t="shared" si="12"/>
        <v>179</v>
      </c>
      <c r="M6904">
        <v>40</v>
      </c>
      <c r="N6904">
        <v>2.7</v>
      </c>
      <c r="O6904">
        <v>12</v>
      </c>
      <c r="P6904" s="5">
        <v>0.72638888888888897</v>
      </c>
      <c r="Q6904" s="5">
        <v>0.73263888888888895</v>
      </c>
      <c r="R6904">
        <v>26</v>
      </c>
      <c r="S6904" t="s">
        <v>33</v>
      </c>
      <c r="T6904">
        <v>20</v>
      </c>
      <c r="U6904">
        <v>10</v>
      </c>
      <c r="X6904" t="str">
        <f>VLOOKUP($S6904,Taxonomic!A:D,2,FALSE)</f>
        <v>pomacentridae</v>
      </c>
      <c r="Y6904" t="str">
        <f>VLOOKUP(S6904,Taxonomic!A:D,3,FALSE)</f>
        <v>abudefduf</v>
      </c>
      <c r="Z6904" t="str">
        <f>VLOOKUP(S6904,Taxonomic!A:D,4,FALSE)</f>
        <v>saxatilis</v>
      </c>
    </row>
    <row r="6905" spans="1:26" x14ac:dyDescent="0.2">
      <c r="A6905" t="s">
        <v>30</v>
      </c>
      <c r="B6905" t="s">
        <v>59</v>
      </c>
      <c r="C6905" t="s">
        <v>435</v>
      </c>
      <c r="D6905">
        <v>2022</v>
      </c>
      <c r="E6905">
        <v>2</v>
      </c>
      <c r="F6905" s="8">
        <v>19</v>
      </c>
      <c r="G6905" t="s">
        <v>455</v>
      </c>
      <c r="H6905" t="s">
        <v>151</v>
      </c>
      <c r="I6905">
        <f>VLOOKUP(B6905,Information_sites!D:E,2,FALSE)</f>
        <v>-24.097747999999999</v>
      </c>
      <c r="J6905">
        <f>VLOOKUP(B6905,Information_sites!D:F,3,FALSE)</f>
        <v>-45.688487000000002</v>
      </c>
      <c r="K6905">
        <v>10</v>
      </c>
      <c r="L6905">
        <f t="shared" si="12"/>
        <v>179</v>
      </c>
      <c r="M6905">
        <v>40</v>
      </c>
      <c r="N6905">
        <v>2.7</v>
      </c>
      <c r="O6905">
        <v>12</v>
      </c>
      <c r="P6905" s="5">
        <v>0.72638888888888897</v>
      </c>
      <c r="Q6905" s="5">
        <v>0.73263888888888895</v>
      </c>
      <c r="R6905">
        <v>26</v>
      </c>
      <c r="S6905" t="s">
        <v>33</v>
      </c>
      <c r="T6905">
        <v>30</v>
      </c>
      <c r="U6905">
        <v>12</v>
      </c>
      <c r="X6905" t="str">
        <f>VLOOKUP($S6905,Taxonomic!A:D,2,FALSE)</f>
        <v>pomacentridae</v>
      </c>
      <c r="Y6905" t="str">
        <f>VLOOKUP(S6905,Taxonomic!A:D,3,FALSE)</f>
        <v>abudefduf</v>
      </c>
      <c r="Z6905" t="str">
        <f>VLOOKUP(S6905,Taxonomic!A:D,4,FALSE)</f>
        <v>saxatilis</v>
      </c>
    </row>
    <row r="6906" spans="1:26" x14ac:dyDescent="0.2">
      <c r="A6906" t="s">
        <v>30</v>
      </c>
      <c r="B6906" t="s">
        <v>59</v>
      </c>
      <c r="C6906" t="s">
        <v>435</v>
      </c>
      <c r="D6906">
        <v>2022</v>
      </c>
      <c r="E6906">
        <v>2</v>
      </c>
      <c r="F6906" s="8">
        <v>19</v>
      </c>
      <c r="G6906" t="s">
        <v>455</v>
      </c>
      <c r="H6906" t="s">
        <v>151</v>
      </c>
      <c r="I6906">
        <f>VLOOKUP(B6906,Information_sites!D:E,2,FALSE)</f>
        <v>-24.097747999999999</v>
      </c>
      <c r="J6906">
        <f>VLOOKUP(B6906,Information_sites!D:F,3,FALSE)</f>
        <v>-45.688487000000002</v>
      </c>
      <c r="K6906">
        <v>10</v>
      </c>
      <c r="L6906">
        <f t="shared" si="12"/>
        <v>179</v>
      </c>
      <c r="M6906">
        <v>40</v>
      </c>
      <c r="N6906">
        <v>2.7</v>
      </c>
      <c r="O6906">
        <v>12</v>
      </c>
      <c r="P6906" s="5">
        <v>0.72638888888888897</v>
      </c>
      <c r="Q6906" s="5">
        <v>0.73263888888888895</v>
      </c>
      <c r="R6906">
        <v>26</v>
      </c>
      <c r="S6906" t="s">
        <v>33</v>
      </c>
      <c r="T6906">
        <v>28</v>
      </c>
      <c r="U6906">
        <v>15</v>
      </c>
      <c r="X6906" t="str">
        <f>VLOOKUP($S6906,Taxonomic!A:D,2,FALSE)</f>
        <v>pomacentridae</v>
      </c>
      <c r="Y6906" t="str">
        <f>VLOOKUP(S6906,Taxonomic!A:D,3,FALSE)</f>
        <v>abudefduf</v>
      </c>
      <c r="Z6906" t="str">
        <f>VLOOKUP(S6906,Taxonomic!A:D,4,FALSE)</f>
        <v>saxatilis</v>
      </c>
    </row>
    <row r="6907" spans="1:26" x14ac:dyDescent="0.2">
      <c r="A6907" t="s">
        <v>30</v>
      </c>
      <c r="B6907" t="s">
        <v>59</v>
      </c>
      <c r="C6907" t="s">
        <v>435</v>
      </c>
      <c r="D6907">
        <v>2022</v>
      </c>
      <c r="E6907">
        <v>2</v>
      </c>
      <c r="F6907" s="8">
        <v>19</v>
      </c>
      <c r="G6907" t="s">
        <v>455</v>
      </c>
      <c r="H6907" t="s">
        <v>151</v>
      </c>
      <c r="I6907">
        <f>VLOOKUP(B6907,Information_sites!D:E,2,FALSE)</f>
        <v>-24.097747999999999</v>
      </c>
      <c r="J6907">
        <f>VLOOKUP(B6907,Information_sites!D:F,3,FALSE)</f>
        <v>-45.688487000000002</v>
      </c>
      <c r="K6907">
        <v>10</v>
      </c>
      <c r="L6907">
        <f t="shared" si="12"/>
        <v>179</v>
      </c>
      <c r="M6907">
        <v>40</v>
      </c>
      <c r="N6907">
        <v>2.7</v>
      </c>
      <c r="O6907">
        <v>12</v>
      </c>
      <c r="P6907" s="5">
        <v>0.72638888888888897</v>
      </c>
      <c r="Q6907" s="5">
        <v>0.73263888888888895</v>
      </c>
      <c r="R6907">
        <v>26</v>
      </c>
      <c r="S6907" t="s">
        <v>33</v>
      </c>
      <c r="T6907">
        <v>10</v>
      </c>
      <c r="U6907">
        <v>17</v>
      </c>
      <c r="X6907" t="str">
        <f>VLOOKUP($S6907,Taxonomic!A:D,2,FALSE)</f>
        <v>pomacentridae</v>
      </c>
      <c r="Y6907" t="str">
        <f>VLOOKUP(S6907,Taxonomic!A:D,3,FALSE)</f>
        <v>abudefduf</v>
      </c>
      <c r="Z6907" t="str">
        <f>VLOOKUP(S6907,Taxonomic!A:D,4,FALSE)</f>
        <v>saxatilis</v>
      </c>
    </row>
    <row r="6908" spans="1:26" x14ac:dyDescent="0.2">
      <c r="A6908" t="s">
        <v>30</v>
      </c>
      <c r="B6908" t="s">
        <v>59</v>
      </c>
      <c r="C6908" t="s">
        <v>435</v>
      </c>
      <c r="D6908">
        <v>2022</v>
      </c>
      <c r="E6908">
        <v>2</v>
      </c>
      <c r="F6908" s="8">
        <v>19</v>
      </c>
      <c r="G6908" t="s">
        <v>455</v>
      </c>
      <c r="H6908" t="s">
        <v>151</v>
      </c>
      <c r="I6908">
        <f>VLOOKUP(B6908,Information_sites!D:E,2,FALSE)</f>
        <v>-24.097747999999999</v>
      </c>
      <c r="J6908">
        <f>VLOOKUP(B6908,Information_sites!D:F,3,FALSE)</f>
        <v>-45.688487000000002</v>
      </c>
      <c r="K6908">
        <v>10</v>
      </c>
      <c r="L6908">
        <f t="shared" si="12"/>
        <v>179</v>
      </c>
      <c r="M6908">
        <v>40</v>
      </c>
      <c r="N6908">
        <v>2.7</v>
      </c>
      <c r="O6908">
        <v>12</v>
      </c>
      <c r="P6908" s="5">
        <v>0.72638888888888897</v>
      </c>
      <c r="Q6908" s="5">
        <v>0.73263888888888895</v>
      </c>
      <c r="R6908">
        <v>26</v>
      </c>
      <c r="S6908" t="s">
        <v>46</v>
      </c>
      <c r="T6908">
        <v>2</v>
      </c>
      <c r="U6908">
        <v>12</v>
      </c>
      <c r="X6908" t="str">
        <f>VLOOKUP($S6908,Taxonomic!A:D,2,FALSE)</f>
        <v>pomacentridae</v>
      </c>
      <c r="Y6908" t="str">
        <f>VLOOKUP(S6908,Taxonomic!A:D,3,FALSE)</f>
        <v>stegastes</v>
      </c>
      <c r="Z6908" t="str">
        <f>VLOOKUP(S6908,Taxonomic!A:D,4,FALSE)</f>
        <v>fuscus</v>
      </c>
    </row>
    <row r="6909" spans="1:26" x14ac:dyDescent="0.2">
      <c r="A6909" t="s">
        <v>30</v>
      </c>
      <c r="B6909" t="s">
        <v>59</v>
      </c>
      <c r="C6909" t="s">
        <v>435</v>
      </c>
      <c r="D6909">
        <v>2022</v>
      </c>
      <c r="E6909">
        <v>2</v>
      </c>
      <c r="F6909" s="8">
        <v>19</v>
      </c>
      <c r="G6909" t="s">
        <v>455</v>
      </c>
      <c r="H6909" t="s">
        <v>151</v>
      </c>
      <c r="I6909">
        <f>VLOOKUP(B6909,Information_sites!D:E,2,FALSE)</f>
        <v>-24.097747999999999</v>
      </c>
      <c r="J6909">
        <f>VLOOKUP(B6909,Information_sites!D:F,3,FALSE)</f>
        <v>-45.688487000000002</v>
      </c>
      <c r="K6909">
        <v>10</v>
      </c>
      <c r="L6909">
        <f t="shared" si="12"/>
        <v>179</v>
      </c>
      <c r="M6909">
        <v>40</v>
      </c>
      <c r="N6909">
        <v>2.7</v>
      </c>
      <c r="O6909">
        <v>12</v>
      </c>
      <c r="P6909" s="5">
        <v>0.72638888888888897</v>
      </c>
      <c r="Q6909" s="5">
        <v>0.73263888888888895</v>
      </c>
      <c r="R6909">
        <v>26</v>
      </c>
      <c r="S6909" t="s">
        <v>46</v>
      </c>
      <c r="T6909">
        <v>21</v>
      </c>
      <c r="U6909">
        <v>15</v>
      </c>
      <c r="X6909" t="str">
        <f>VLOOKUP($S6909,Taxonomic!A:D,2,FALSE)</f>
        <v>pomacentridae</v>
      </c>
      <c r="Y6909" t="str">
        <f>VLOOKUP(S6909,Taxonomic!A:D,3,FALSE)</f>
        <v>stegastes</v>
      </c>
      <c r="Z6909" t="str">
        <f>VLOOKUP(S6909,Taxonomic!A:D,4,FALSE)</f>
        <v>fuscus</v>
      </c>
    </row>
    <row r="6910" spans="1:26" x14ac:dyDescent="0.2">
      <c r="A6910" t="s">
        <v>30</v>
      </c>
      <c r="B6910" t="s">
        <v>59</v>
      </c>
      <c r="C6910" t="s">
        <v>435</v>
      </c>
      <c r="D6910">
        <v>2022</v>
      </c>
      <c r="E6910">
        <v>2</v>
      </c>
      <c r="F6910" s="8">
        <v>19</v>
      </c>
      <c r="G6910" t="s">
        <v>455</v>
      </c>
      <c r="H6910" t="s">
        <v>151</v>
      </c>
      <c r="I6910">
        <f>VLOOKUP(B6910,Information_sites!D:E,2,FALSE)</f>
        <v>-24.097747999999999</v>
      </c>
      <c r="J6910">
        <f>VLOOKUP(B6910,Information_sites!D:F,3,FALSE)</f>
        <v>-45.688487000000002</v>
      </c>
      <c r="K6910">
        <v>10</v>
      </c>
      <c r="L6910">
        <f t="shared" si="12"/>
        <v>179</v>
      </c>
      <c r="M6910">
        <v>40</v>
      </c>
      <c r="N6910">
        <v>2.7</v>
      </c>
      <c r="O6910">
        <v>12</v>
      </c>
      <c r="P6910" s="5">
        <v>0.72638888888888897</v>
      </c>
      <c r="Q6910" s="5">
        <v>0.73263888888888895</v>
      </c>
      <c r="R6910">
        <v>26</v>
      </c>
      <c r="S6910" t="s">
        <v>51</v>
      </c>
      <c r="T6910">
        <v>1</v>
      </c>
      <c r="U6910">
        <v>22</v>
      </c>
      <c r="X6910" t="str">
        <f>VLOOKUP($S6910,Taxonomic!A:D,2,FALSE)</f>
        <v>sparidae</v>
      </c>
      <c r="Y6910" t="str">
        <f>VLOOKUP(S6910,Taxonomic!A:D,3,FALSE)</f>
        <v>diplodus</v>
      </c>
      <c r="Z6910" t="str">
        <f>VLOOKUP(S6910,Taxonomic!A:D,4,FALSE)</f>
        <v>argenteus</v>
      </c>
    </row>
    <row r="6911" spans="1:26" x14ac:dyDescent="0.2">
      <c r="A6911" t="s">
        <v>30</v>
      </c>
      <c r="B6911" t="s">
        <v>59</v>
      </c>
      <c r="C6911" t="s">
        <v>435</v>
      </c>
      <c r="D6911">
        <v>2022</v>
      </c>
      <c r="E6911">
        <v>2</v>
      </c>
      <c r="F6911" s="8">
        <v>19</v>
      </c>
      <c r="G6911" t="s">
        <v>455</v>
      </c>
      <c r="H6911" t="s">
        <v>151</v>
      </c>
      <c r="I6911">
        <f>VLOOKUP(B6911,Information_sites!D:E,2,FALSE)</f>
        <v>-24.097747999999999</v>
      </c>
      <c r="J6911">
        <f>VLOOKUP(B6911,Information_sites!D:F,3,FALSE)</f>
        <v>-45.688487000000002</v>
      </c>
      <c r="K6911">
        <v>10</v>
      </c>
      <c r="L6911">
        <f t="shared" si="12"/>
        <v>179</v>
      </c>
      <c r="M6911">
        <v>40</v>
      </c>
      <c r="N6911">
        <v>2.7</v>
      </c>
      <c r="O6911">
        <v>12</v>
      </c>
      <c r="P6911" s="5">
        <v>0.72638888888888897</v>
      </c>
      <c r="Q6911" s="5">
        <v>0.73263888888888895</v>
      </c>
      <c r="R6911">
        <v>26</v>
      </c>
      <c r="S6911" t="s">
        <v>51</v>
      </c>
      <c r="T6911">
        <v>1</v>
      </c>
      <c r="U6911">
        <v>28</v>
      </c>
      <c r="X6911" t="str">
        <f>VLOOKUP($S6911,Taxonomic!A:D,2,FALSE)</f>
        <v>sparidae</v>
      </c>
      <c r="Y6911" t="str">
        <f>VLOOKUP(S6911,Taxonomic!A:D,3,FALSE)</f>
        <v>diplodus</v>
      </c>
      <c r="Z6911" t="str">
        <f>VLOOKUP(S6911,Taxonomic!A:D,4,FALSE)</f>
        <v>argenteus</v>
      </c>
    </row>
    <row r="6912" spans="1:26" x14ac:dyDescent="0.2">
      <c r="A6912" t="s">
        <v>30</v>
      </c>
      <c r="B6912" t="s">
        <v>59</v>
      </c>
      <c r="C6912" t="s">
        <v>435</v>
      </c>
      <c r="D6912">
        <v>2022</v>
      </c>
      <c r="E6912">
        <v>2</v>
      </c>
      <c r="F6912" s="8">
        <v>19</v>
      </c>
      <c r="G6912" t="s">
        <v>455</v>
      </c>
      <c r="H6912" t="s">
        <v>151</v>
      </c>
      <c r="I6912">
        <f>VLOOKUP(B6912,Information_sites!D:E,2,FALSE)</f>
        <v>-24.097747999999999</v>
      </c>
      <c r="J6912">
        <f>VLOOKUP(B6912,Information_sites!D:F,3,FALSE)</f>
        <v>-45.688487000000002</v>
      </c>
      <c r="K6912">
        <v>10</v>
      </c>
      <c r="L6912">
        <f t="shared" si="12"/>
        <v>179</v>
      </c>
      <c r="M6912">
        <v>40</v>
      </c>
      <c r="N6912">
        <v>2.7</v>
      </c>
      <c r="O6912">
        <v>12</v>
      </c>
      <c r="P6912" s="5">
        <v>0.72638888888888897</v>
      </c>
      <c r="Q6912" s="5">
        <v>0.73263888888888895</v>
      </c>
      <c r="R6912">
        <v>26</v>
      </c>
      <c r="S6912" t="s">
        <v>44</v>
      </c>
      <c r="T6912">
        <v>1</v>
      </c>
      <c r="U6912">
        <v>28</v>
      </c>
      <c r="X6912" t="str">
        <f>VLOOKUP($S6912,Taxonomic!A:D,2,FALSE)</f>
        <v>pomacanthidae</v>
      </c>
      <c r="Y6912" t="str">
        <f>VLOOKUP(S6912,Taxonomic!A:D,3,FALSE)</f>
        <v>pomacanthus</v>
      </c>
      <c r="Z6912" t="str">
        <f>VLOOKUP(S6912,Taxonomic!A:D,4,FALSE)</f>
        <v>paru</v>
      </c>
    </row>
    <row r="6913" spans="1:26" x14ac:dyDescent="0.2">
      <c r="A6913" t="s">
        <v>30</v>
      </c>
      <c r="B6913" t="s">
        <v>59</v>
      </c>
      <c r="C6913" t="s">
        <v>435</v>
      </c>
      <c r="D6913">
        <v>2022</v>
      </c>
      <c r="E6913">
        <v>2</v>
      </c>
      <c r="F6913" s="8">
        <v>19</v>
      </c>
      <c r="G6913" t="s">
        <v>455</v>
      </c>
      <c r="H6913" t="s">
        <v>151</v>
      </c>
      <c r="I6913">
        <f>VLOOKUP(B6913,Information_sites!D:E,2,FALSE)</f>
        <v>-24.097747999999999</v>
      </c>
      <c r="J6913">
        <f>VLOOKUP(B6913,Information_sites!D:F,3,FALSE)</f>
        <v>-45.688487000000002</v>
      </c>
      <c r="K6913">
        <v>10</v>
      </c>
      <c r="L6913">
        <f t="shared" si="12"/>
        <v>179</v>
      </c>
      <c r="M6913">
        <v>40</v>
      </c>
      <c r="N6913">
        <v>2.7</v>
      </c>
      <c r="O6913">
        <v>12</v>
      </c>
      <c r="P6913" s="5">
        <v>0.72638888888888897</v>
      </c>
      <c r="Q6913" s="5">
        <v>0.73263888888888895</v>
      </c>
      <c r="R6913">
        <v>26</v>
      </c>
      <c r="S6913" t="s">
        <v>44</v>
      </c>
      <c r="T6913">
        <v>1</v>
      </c>
      <c r="U6913">
        <v>35</v>
      </c>
      <c r="X6913" t="str">
        <f>VLOOKUP($S6913,Taxonomic!A:D,2,FALSE)</f>
        <v>pomacanthidae</v>
      </c>
      <c r="Y6913" t="str">
        <f>VLOOKUP(S6913,Taxonomic!A:D,3,FALSE)</f>
        <v>pomacanthus</v>
      </c>
      <c r="Z6913" t="str">
        <f>VLOOKUP(S6913,Taxonomic!A:D,4,FALSE)</f>
        <v>paru</v>
      </c>
    </row>
    <row r="6914" spans="1:26" x14ac:dyDescent="0.2">
      <c r="A6914" t="s">
        <v>30</v>
      </c>
      <c r="B6914" t="s">
        <v>59</v>
      </c>
      <c r="C6914" t="s">
        <v>435</v>
      </c>
      <c r="D6914">
        <v>2022</v>
      </c>
      <c r="E6914">
        <v>2</v>
      </c>
      <c r="F6914" s="8">
        <v>19</v>
      </c>
      <c r="G6914" t="s">
        <v>455</v>
      </c>
      <c r="H6914" t="s">
        <v>151</v>
      </c>
      <c r="I6914">
        <f>VLOOKUP(B6914,Information_sites!D:E,2,FALSE)</f>
        <v>-24.097747999999999</v>
      </c>
      <c r="J6914">
        <f>VLOOKUP(B6914,Information_sites!D:F,3,FALSE)</f>
        <v>-45.688487000000002</v>
      </c>
      <c r="K6914">
        <v>10</v>
      </c>
      <c r="L6914">
        <f t="shared" si="12"/>
        <v>179</v>
      </c>
      <c r="M6914">
        <v>40</v>
      </c>
      <c r="N6914">
        <v>2.7</v>
      </c>
      <c r="O6914">
        <v>12</v>
      </c>
      <c r="P6914" s="5">
        <v>0.72638888888888897</v>
      </c>
      <c r="Q6914" s="5">
        <v>0.73263888888888895</v>
      </c>
      <c r="R6914">
        <v>26</v>
      </c>
      <c r="S6914" t="s">
        <v>40</v>
      </c>
      <c r="T6914">
        <v>1</v>
      </c>
      <c r="U6914">
        <v>13</v>
      </c>
      <c r="X6914" t="str">
        <f>VLOOKUP($S6914,Taxonomic!A:D,2,FALSE)</f>
        <v>labridae</v>
      </c>
      <c r="Y6914" t="str">
        <f>VLOOKUP(S6914,Taxonomic!A:D,3,FALSE)</f>
        <v>halichoeres</v>
      </c>
      <c r="Z6914" t="str">
        <f>VLOOKUP(S6914,Taxonomic!A:D,4,FALSE)</f>
        <v>poeyi</v>
      </c>
    </row>
    <row r="6915" spans="1:26" x14ac:dyDescent="0.2">
      <c r="A6915" t="s">
        <v>30</v>
      </c>
      <c r="B6915" t="s">
        <v>59</v>
      </c>
      <c r="C6915" t="s">
        <v>435</v>
      </c>
      <c r="D6915">
        <v>2022</v>
      </c>
      <c r="E6915">
        <v>2</v>
      </c>
      <c r="F6915" s="8">
        <v>19</v>
      </c>
      <c r="G6915" t="s">
        <v>455</v>
      </c>
      <c r="H6915" t="s">
        <v>151</v>
      </c>
      <c r="I6915">
        <f>VLOOKUP(B6915,Information_sites!D:E,2,FALSE)</f>
        <v>-24.097747999999999</v>
      </c>
      <c r="J6915">
        <f>VLOOKUP(B6915,Information_sites!D:F,3,FALSE)</f>
        <v>-45.688487000000002</v>
      </c>
      <c r="K6915">
        <v>10</v>
      </c>
      <c r="L6915">
        <f t="shared" si="12"/>
        <v>179</v>
      </c>
      <c r="M6915">
        <v>40</v>
      </c>
      <c r="N6915">
        <v>2.7</v>
      </c>
      <c r="O6915">
        <v>12</v>
      </c>
      <c r="P6915" s="5">
        <v>0.72638888888888897</v>
      </c>
      <c r="Q6915" s="5">
        <v>0.73263888888888895</v>
      </c>
      <c r="R6915">
        <v>26</v>
      </c>
      <c r="S6915" t="s">
        <v>40</v>
      </c>
      <c r="T6915">
        <v>1</v>
      </c>
      <c r="U6915">
        <v>15</v>
      </c>
      <c r="X6915" t="str">
        <f>VLOOKUP($S6915,Taxonomic!A:D,2,FALSE)</f>
        <v>labridae</v>
      </c>
      <c r="Y6915" t="str">
        <f>VLOOKUP(S6915,Taxonomic!A:D,3,FALSE)</f>
        <v>halichoeres</v>
      </c>
      <c r="Z6915" t="str">
        <f>VLOOKUP(S6915,Taxonomic!A:D,4,FALSE)</f>
        <v>poeyi</v>
      </c>
    </row>
    <row r="6916" spans="1:26" x14ac:dyDescent="0.2">
      <c r="A6916" t="s">
        <v>30</v>
      </c>
      <c r="B6916" t="s">
        <v>59</v>
      </c>
      <c r="C6916" t="s">
        <v>435</v>
      </c>
      <c r="D6916">
        <v>2022</v>
      </c>
      <c r="E6916">
        <v>2</v>
      </c>
      <c r="F6916" s="8">
        <v>19</v>
      </c>
      <c r="G6916" t="s">
        <v>455</v>
      </c>
      <c r="H6916" t="s">
        <v>151</v>
      </c>
      <c r="I6916">
        <f>VLOOKUP(B6916,Information_sites!D:E,2,FALSE)</f>
        <v>-24.097747999999999</v>
      </c>
      <c r="J6916">
        <f>VLOOKUP(B6916,Information_sites!D:F,3,FALSE)</f>
        <v>-45.688487000000002</v>
      </c>
      <c r="K6916">
        <v>10</v>
      </c>
      <c r="L6916">
        <f t="shared" si="12"/>
        <v>179</v>
      </c>
      <c r="M6916">
        <v>40</v>
      </c>
      <c r="N6916">
        <v>2.7</v>
      </c>
      <c r="O6916">
        <v>12</v>
      </c>
      <c r="P6916" s="5">
        <v>0.72638888888888897</v>
      </c>
      <c r="Q6916" s="5">
        <v>0.73263888888888895</v>
      </c>
      <c r="R6916">
        <v>26</v>
      </c>
      <c r="S6916" t="s">
        <v>41</v>
      </c>
      <c r="T6916">
        <v>1</v>
      </c>
      <c r="U6916">
        <v>30</v>
      </c>
      <c r="X6916" t="str">
        <f>VLOOKUP($S6916,Taxonomic!A:D,2,FALSE)</f>
        <v>holocentridae</v>
      </c>
      <c r="Y6916" t="str">
        <f>VLOOKUP(S6916,Taxonomic!A:D,3,FALSE)</f>
        <v>holocentrus</v>
      </c>
      <c r="Z6916" t="str">
        <f>VLOOKUP(S6916,Taxonomic!A:D,4,FALSE)</f>
        <v>adscensionis</v>
      </c>
    </row>
    <row r="6917" spans="1:26" x14ac:dyDescent="0.2">
      <c r="A6917" t="s">
        <v>30</v>
      </c>
      <c r="B6917" t="s">
        <v>59</v>
      </c>
      <c r="C6917" t="s">
        <v>435</v>
      </c>
      <c r="D6917">
        <v>2022</v>
      </c>
      <c r="E6917">
        <v>2</v>
      </c>
      <c r="F6917" s="8">
        <v>19</v>
      </c>
      <c r="G6917" t="s">
        <v>455</v>
      </c>
      <c r="H6917" t="s">
        <v>151</v>
      </c>
      <c r="I6917">
        <f>VLOOKUP(B6917,Information_sites!D:E,2,FALSE)</f>
        <v>-24.097747999999999</v>
      </c>
      <c r="J6917">
        <f>VLOOKUP(B6917,Information_sites!D:F,3,FALSE)</f>
        <v>-45.688487000000002</v>
      </c>
      <c r="K6917">
        <v>10</v>
      </c>
      <c r="L6917">
        <f t="shared" si="12"/>
        <v>179</v>
      </c>
      <c r="M6917">
        <v>40</v>
      </c>
      <c r="N6917">
        <v>2.7</v>
      </c>
      <c r="O6917">
        <v>12</v>
      </c>
      <c r="P6917" s="5">
        <v>0.72638888888888897</v>
      </c>
      <c r="Q6917" s="5">
        <v>0.73263888888888895</v>
      </c>
      <c r="R6917">
        <v>26</v>
      </c>
      <c r="S6917" t="s">
        <v>41</v>
      </c>
      <c r="T6917">
        <v>1</v>
      </c>
      <c r="U6917">
        <v>33</v>
      </c>
      <c r="X6917" t="str">
        <f>VLOOKUP($S6917,Taxonomic!A:D,2,FALSE)</f>
        <v>holocentridae</v>
      </c>
      <c r="Y6917" t="str">
        <f>VLOOKUP(S6917,Taxonomic!A:D,3,FALSE)</f>
        <v>holocentrus</v>
      </c>
      <c r="Z6917" t="str">
        <f>VLOOKUP(S6917,Taxonomic!A:D,4,FALSE)</f>
        <v>adscensionis</v>
      </c>
    </row>
    <row r="6918" spans="1:26" x14ac:dyDescent="0.2">
      <c r="A6918" t="s">
        <v>30</v>
      </c>
      <c r="B6918" t="s">
        <v>59</v>
      </c>
      <c r="C6918" t="s">
        <v>435</v>
      </c>
      <c r="D6918">
        <v>2022</v>
      </c>
      <c r="E6918">
        <v>2</v>
      </c>
      <c r="F6918" s="8">
        <v>19</v>
      </c>
      <c r="G6918" t="s">
        <v>455</v>
      </c>
      <c r="H6918" t="s">
        <v>151</v>
      </c>
      <c r="I6918">
        <f>VLOOKUP(B6918,Information_sites!D:E,2,FALSE)</f>
        <v>-24.097747999999999</v>
      </c>
      <c r="J6918">
        <f>VLOOKUP(B6918,Information_sites!D:F,3,FALSE)</f>
        <v>-45.688487000000002</v>
      </c>
      <c r="K6918">
        <v>10</v>
      </c>
      <c r="L6918">
        <f t="shared" si="12"/>
        <v>179</v>
      </c>
      <c r="M6918">
        <v>40</v>
      </c>
      <c r="N6918">
        <v>2.7</v>
      </c>
      <c r="O6918">
        <v>12</v>
      </c>
      <c r="P6918" s="5">
        <v>0.72638888888888897</v>
      </c>
      <c r="Q6918" s="5">
        <v>0.73263888888888895</v>
      </c>
      <c r="R6918">
        <v>26</v>
      </c>
      <c r="S6918" t="s">
        <v>50</v>
      </c>
      <c r="T6918">
        <v>1</v>
      </c>
      <c r="U6918">
        <v>27</v>
      </c>
      <c r="X6918" t="str">
        <f>VLOOKUP($S6918,Taxonomic!A:D,2,FALSE)</f>
        <v>haemulidae</v>
      </c>
      <c r="Y6918" t="str">
        <f>VLOOKUP(S6918,Taxonomic!A:D,3,FALSE)</f>
        <v>anisotremus</v>
      </c>
      <c r="Z6918" t="str">
        <f>VLOOKUP(S6918,Taxonomic!A:D,4,FALSE)</f>
        <v>virginicus</v>
      </c>
    </row>
    <row r="6919" spans="1:26" x14ac:dyDescent="0.2">
      <c r="A6919" t="s">
        <v>30</v>
      </c>
      <c r="B6919" t="s">
        <v>59</v>
      </c>
      <c r="C6919" t="s">
        <v>435</v>
      </c>
      <c r="D6919">
        <v>2022</v>
      </c>
      <c r="E6919">
        <v>2</v>
      </c>
      <c r="F6919" s="8">
        <v>19</v>
      </c>
      <c r="G6919" t="s">
        <v>455</v>
      </c>
      <c r="H6919" t="s">
        <v>151</v>
      </c>
      <c r="I6919">
        <f>VLOOKUP(B6919,Information_sites!D:E,2,FALSE)</f>
        <v>-24.097747999999999</v>
      </c>
      <c r="J6919">
        <f>VLOOKUP(B6919,Information_sites!D:F,3,FALSE)</f>
        <v>-45.688487000000002</v>
      </c>
      <c r="K6919">
        <v>10</v>
      </c>
      <c r="L6919">
        <f t="shared" si="12"/>
        <v>179</v>
      </c>
      <c r="M6919">
        <v>40</v>
      </c>
      <c r="N6919">
        <v>2.7</v>
      </c>
      <c r="O6919">
        <v>12</v>
      </c>
      <c r="P6919" s="5">
        <v>0.72638888888888897</v>
      </c>
      <c r="Q6919" s="5">
        <v>0.73263888888888895</v>
      </c>
      <c r="R6919">
        <v>26</v>
      </c>
      <c r="S6919" t="s">
        <v>64</v>
      </c>
      <c r="T6919">
        <v>1</v>
      </c>
      <c r="U6919">
        <v>18</v>
      </c>
      <c r="X6919" t="str">
        <f>VLOOKUP($S6919,Taxonomic!A:D,2,FALSE)</f>
        <v>kyphosidae</v>
      </c>
      <c r="Y6919" t="str">
        <f>VLOOKUP(S6919,Taxonomic!A:D,3,FALSE)</f>
        <v>kyphosus</v>
      </c>
      <c r="Z6919" t="str">
        <f>VLOOKUP(S6919,Taxonomic!A:D,4,FALSE)</f>
        <v>vaigiensis</v>
      </c>
    </row>
    <row r="6920" spans="1:26" x14ac:dyDescent="0.2">
      <c r="A6920" t="s">
        <v>30</v>
      </c>
      <c r="B6920" t="s">
        <v>59</v>
      </c>
      <c r="C6920" t="s">
        <v>435</v>
      </c>
      <c r="D6920">
        <v>2022</v>
      </c>
      <c r="E6920">
        <v>2</v>
      </c>
      <c r="F6920" s="8">
        <v>19</v>
      </c>
      <c r="G6920" t="s">
        <v>455</v>
      </c>
      <c r="H6920" t="s">
        <v>151</v>
      </c>
      <c r="I6920">
        <f>VLOOKUP(B6920,Information_sites!D:E,2,FALSE)</f>
        <v>-24.097747999999999</v>
      </c>
      <c r="J6920">
        <f>VLOOKUP(B6920,Information_sites!D:F,3,FALSE)</f>
        <v>-45.688487000000002</v>
      </c>
      <c r="K6920">
        <v>10</v>
      </c>
      <c r="L6920">
        <f t="shared" si="12"/>
        <v>179</v>
      </c>
      <c r="M6920">
        <v>40</v>
      </c>
      <c r="N6920">
        <v>2.7</v>
      </c>
      <c r="O6920">
        <v>12</v>
      </c>
      <c r="P6920" s="5">
        <v>0.72638888888888897</v>
      </c>
      <c r="Q6920" s="5">
        <v>0.73263888888888895</v>
      </c>
      <c r="R6920">
        <v>26</v>
      </c>
      <c r="S6920" t="s">
        <v>64</v>
      </c>
      <c r="T6920">
        <v>1</v>
      </c>
      <c r="U6920">
        <v>25</v>
      </c>
      <c r="X6920" t="str">
        <f>VLOOKUP($S6920,Taxonomic!A:D,2,FALSE)</f>
        <v>kyphosidae</v>
      </c>
      <c r="Y6920" t="str">
        <f>VLOOKUP(S6920,Taxonomic!A:D,3,FALSE)</f>
        <v>kyphosus</v>
      </c>
      <c r="Z6920" t="str">
        <f>VLOOKUP(S6920,Taxonomic!A:D,4,FALSE)</f>
        <v>vaigiensis</v>
      </c>
    </row>
    <row r="6921" spans="1:26" x14ac:dyDescent="0.2">
      <c r="A6921" t="s">
        <v>30</v>
      </c>
      <c r="B6921" t="s">
        <v>59</v>
      </c>
      <c r="C6921" t="s">
        <v>435</v>
      </c>
      <c r="D6921">
        <v>2022</v>
      </c>
      <c r="E6921">
        <v>2</v>
      </c>
      <c r="F6921" s="8">
        <v>19</v>
      </c>
      <c r="G6921" t="s">
        <v>455</v>
      </c>
      <c r="H6921" t="s">
        <v>151</v>
      </c>
      <c r="I6921">
        <f>VLOOKUP(B6921,Information_sites!D:E,2,FALSE)</f>
        <v>-24.097747999999999</v>
      </c>
      <c r="J6921">
        <f>VLOOKUP(B6921,Information_sites!D:F,3,FALSE)</f>
        <v>-45.688487000000002</v>
      </c>
      <c r="K6921">
        <v>10</v>
      </c>
      <c r="L6921">
        <f t="shared" si="12"/>
        <v>179</v>
      </c>
      <c r="M6921">
        <v>40</v>
      </c>
      <c r="N6921">
        <v>2.7</v>
      </c>
      <c r="O6921">
        <v>12</v>
      </c>
      <c r="P6921" s="5">
        <v>0.72638888888888897</v>
      </c>
      <c r="Q6921" s="5">
        <v>0.73263888888888895</v>
      </c>
      <c r="R6921">
        <v>26</v>
      </c>
      <c r="S6921" t="s">
        <v>54</v>
      </c>
      <c r="T6921">
        <v>1</v>
      </c>
      <c r="U6921">
        <v>4</v>
      </c>
      <c r="X6921" t="str">
        <f>VLOOKUP($S6921,Taxonomic!A:D,2,FALSE)</f>
        <v>blenniidae</v>
      </c>
      <c r="Y6921" t="str">
        <f>VLOOKUP(S6921,Taxonomic!A:D,3,FALSE)</f>
        <v>parablennius</v>
      </c>
      <c r="Z6921" t="str">
        <f>VLOOKUP(S6921,Taxonomic!A:D,4,FALSE)</f>
        <v>marmoreus</v>
      </c>
    </row>
    <row r="6922" spans="1:26" x14ac:dyDescent="0.2">
      <c r="A6922" t="s">
        <v>30</v>
      </c>
      <c r="B6922" t="s">
        <v>59</v>
      </c>
      <c r="C6922" t="s">
        <v>435</v>
      </c>
      <c r="D6922">
        <v>2022</v>
      </c>
      <c r="E6922">
        <v>2</v>
      </c>
      <c r="F6922" s="8">
        <v>19</v>
      </c>
      <c r="G6922" t="s">
        <v>455</v>
      </c>
      <c r="H6922" t="s">
        <v>151</v>
      </c>
      <c r="I6922">
        <f>VLOOKUP(B6922,Information_sites!D:E,2,FALSE)</f>
        <v>-24.097747999999999</v>
      </c>
      <c r="J6922">
        <f>VLOOKUP(B6922,Information_sites!D:F,3,FALSE)</f>
        <v>-45.688487000000002</v>
      </c>
      <c r="K6922">
        <v>10</v>
      </c>
      <c r="L6922">
        <f t="shared" si="12"/>
        <v>179</v>
      </c>
      <c r="M6922">
        <v>40</v>
      </c>
      <c r="N6922">
        <v>2.7</v>
      </c>
      <c r="O6922">
        <v>12</v>
      </c>
      <c r="P6922" s="5">
        <v>0.72638888888888897</v>
      </c>
      <c r="Q6922" s="5">
        <v>0.73263888888888895</v>
      </c>
      <c r="R6922">
        <v>26</v>
      </c>
      <c r="S6922" t="s">
        <v>55</v>
      </c>
      <c r="T6922">
        <v>1</v>
      </c>
      <c r="U6922">
        <v>3</v>
      </c>
      <c r="X6922" t="str">
        <f>VLOOKUP($S6922,Taxonomic!A:D,2,FALSE)</f>
        <v>blenniidae</v>
      </c>
      <c r="Y6922" t="str">
        <f>VLOOKUP(S6922,Taxonomic!A:D,3,FALSE)</f>
        <v>parablennius</v>
      </c>
      <c r="Z6922" t="str">
        <f>VLOOKUP(S6922,Taxonomic!A:D,4,FALSE)</f>
        <v>pilicornis</v>
      </c>
    </row>
    <row r="6923" spans="1:26" x14ac:dyDescent="0.2">
      <c r="A6923" t="s">
        <v>30</v>
      </c>
      <c r="B6923" t="s">
        <v>59</v>
      </c>
      <c r="C6923" t="s">
        <v>435</v>
      </c>
      <c r="D6923">
        <v>2022</v>
      </c>
      <c r="E6923">
        <v>2</v>
      </c>
      <c r="F6923" s="8">
        <v>19</v>
      </c>
      <c r="G6923" t="s">
        <v>455</v>
      </c>
      <c r="H6923" t="s">
        <v>151</v>
      </c>
      <c r="I6923">
        <f>VLOOKUP(B6923,Information_sites!D:E,2,FALSE)</f>
        <v>-24.097747999999999</v>
      </c>
      <c r="J6923">
        <f>VLOOKUP(B6923,Information_sites!D:F,3,FALSE)</f>
        <v>-45.688487000000002</v>
      </c>
      <c r="K6923">
        <v>10</v>
      </c>
      <c r="L6923">
        <f t="shared" si="12"/>
        <v>179</v>
      </c>
      <c r="M6923">
        <v>40</v>
      </c>
      <c r="N6923">
        <v>2.7</v>
      </c>
      <c r="O6923">
        <v>12</v>
      </c>
      <c r="P6923" s="5">
        <v>0.72638888888888897</v>
      </c>
      <c r="Q6923" s="5">
        <v>0.73263888888888895</v>
      </c>
      <c r="R6923">
        <v>26</v>
      </c>
      <c r="S6923" t="s">
        <v>55</v>
      </c>
      <c r="T6923">
        <v>1</v>
      </c>
      <c r="U6923">
        <v>6</v>
      </c>
      <c r="X6923" t="str">
        <f>VLOOKUP($S6923,Taxonomic!A:D,2,FALSE)</f>
        <v>blenniidae</v>
      </c>
      <c r="Y6923" t="str">
        <f>VLOOKUP(S6923,Taxonomic!A:D,3,FALSE)</f>
        <v>parablennius</v>
      </c>
      <c r="Z6923" t="str">
        <f>VLOOKUP(S6923,Taxonomic!A:D,4,FALSE)</f>
        <v>pilicornis</v>
      </c>
    </row>
    <row r="6924" spans="1:26" x14ac:dyDescent="0.2">
      <c r="A6924" t="s">
        <v>30</v>
      </c>
      <c r="B6924" t="s">
        <v>59</v>
      </c>
      <c r="C6924" t="s">
        <v>435</v>
      </c>
      <c r="D6924">
        <v>2022</v>
      </c>
      <c r="E6924">
        <v>2</v>
      </c>
      <c r="F6924" s="8">
        <v>19</v>
      </c>
      <c r="G6924" t="s">
        <v>455</v>
      </c>
      <c r="H6924" t="s">
        <v>151</v>
      </c>
      <c r="I6924">
        <f>VLOOKUP(B6924,Information_sites!D:E,2,FALSE)</f>
        <v>-24.097747999999999</v>
      </c>
      <c r="J6924">
        <f>VLOOKUP(B6924,Information_sites!D:F,3,FALSE)</f>
        <v>-45.688487000000002</v>
      </c>
      <c r="K6924">
        <v>10</v>
      </c>
      <c r="L6924">
        <f t="shared" si="12"/>
        <v>179</v>
      </c>
      <c r="M6924">
        <v>40</v>
      </c>
      <c r="N6924">
        <v>2.7</v>
      </c>
      <c r="O6924">
        <v>12</v>
      </c>
      <c r="P6924" s="5">
        <v>0.72638888888888897</v>
      </c>
      <c r="Q6924" s="5">
        <v>0.73263888888888895</v>
      </c>
      <c r="R6924">
        <v>26</v>
      </c>
      <c r="S6924" t="s">
        <v>37</v>
      </c>
      <c r="T6924">
        <v>2</v>
      </c>
      <c r="U6924">
        <v>2</v>
      </c>
      <c r="X6924" t="str">
        <f>VLOOKUP($S6924,Taxonomic!A:D,2,FALSE)</f>
        <v>chaenopsidae</v>
      </c>
      <c r="Y6924" t="str">
        <f>VLOOKUP(S6924,Taxonomic!A:D,3,FALSE)</f>
        <v>emblemariopsis</v>
      </c>
      <c r="Z6924" t="str">
        <f>VLOOKUP(S6924,Taxonomic!A:D,4,FALSE)</f>
        <v>signifera</v>
      </c>
    </row>
    <row r="6925" spans="1:26" x14ac:dyDescent="0.2">
      <c r="A6925" t="s">
        <v>30</v>
      </c>
      <c r="B6925" t="s">
        <v>59</v>
      </c>
      <c r="C6925" t="s">
        <v>435</v>
      </c>
      <c r="D6925">
        <v>2022</v>
      </c>
      <c r="E6925">
        <v>2</v>
      </c>
      <c r="F6925" s="8">
        <v>19</v>
      </c>
      <c r="G6925" t="s">
        <v>455</v>
      </c>
      <c r="H6925" t="s">
        <v>151</v>
      </c>
      <c r="I6925">
        <f>VLOOKUP(B6925,Information_sites!D:E,2,FALSE)</f>
        <v>-24.097747999999999</v>
      </c>
      <c r="J6925">
        <f>VLOOKUP(B6925,Information_sites!D:F,3,FALSE)</f>
        <v>-45.688487000000002</v>
      </c>
      <c r="K6925">
        <v>10</v>
      </c>
      <c r="L6925">
        <f t="shared" si="12"/>
        <v>179</v>
      </c>
      <c r="M6925">
        <v>40</v>
      </c>
      <c r="N6925">
        <v>2.7</v>
      </c>
      <c r="O6925">
        <v>12</v>
      </c>
      <c r="P6925" s="5">
        <v>0.72638888888888897</v>
      </c>
      <c r="Q6925" s="5">
        <v>0.73263888888888895</v>
      </c>
      <c r="R6925">
        <v>26</v>
      </c>
      <c r="S6925" t="s">
        <v>205</v>
      </c>
      <c r="T6925">
        <v>1</v>
      </c>
      <c r="U6925">
        <v>5</v>
      </c>
      <c r="X6925" t="str">
        <f>VLOOKUP($S6925,Taxonomic!A:D,2,FALSE)</f>
        <v>labrisomidae</v>
      </c>
      <c r="Y6925" t="str">
        <f>VLOOKUP(S6925,Taxonomic!A:D,3,FALSE)</f>
        <v>malacoctenus</v>
      </c>
      <c r="Z6925" t="str">
        <f>VLOOKUP(S6925,Taxonomic!A:D,4,FALSE)</f>
        <v>zaluari</v>
      </c>
    </row>
    <row r="6926" spans="1:26" x14ac:dyDescent="0.2">
      <c r="A6926" t="s">
        <v>30</v>
      </c>
      <c r="B6926" t="s">
        <v>59</v>
      </c>
      <c r="C6926" t="s">
        <v>435</v>
      </c>
      <c r="D6926">
        <v>2022</v>
      </c>
      <c r="E6926">
        <v>2</v>
      </c>
      <c r="F6926" s="8">
        <v>19</v>
      </c>
      <c r="G6926" t="s">
        <v>455</v>
      </c>
      <c r="H6926" t="s">
        <v>439</v>
      </c>
      <c r="I6926">
        <f>VLOOKUP(B6926,Information_sites!D:E,2,FALSE)</f>
        <v>-24.097747999999999</v>
      </c>
      <c r="J6926">
        <f>VLOOKUP(B6926,Information_sites!D:F,3,FALSE)</f>
        <v>-45.688487000000002</v>
      </c>
      <c r="K6926">
        <v>1</v>
      </c>
      <c r="L6926">
        <f>179+K6926</f>
        <v>180</v>
      </c>
      <c r="M6926">
        <v>40</v>
      </c>
      <c r="N6926">
        <v>10.4</v>
      </c>
      <c r="O6926">
        <v>12</v>
      </c>
      <c r="P6926" s="7" t="s">
        <v>442</v>
      </c>
      <c r="Q6926" t="s">
        <v>442</v>
      </c>
      <c r="R6926">
        <v>26</v>
      </c>
      <c r="S6926" t="s">
        <v>39</v>
      </c>
      <c r="T6926">
        <v>35</v>
      </c>
      <c r="U6926">
        <v>18</v>
      </c>
      <c r="X6926" t="str">
        <f>VLOOKUP($S6926,Taxonomic!A:D,2,FALSE)</f>
        <v>haemulidae</v>
      </c>
      <c r="Y6926" t="str">
        <f>VLOOKUP(S6926,Taxonomic!A:D,3,FALSE)</f>
        <v>haemulon</v>
      </c>
      <c r="Z6926" t="str">
        <f>VLOOKUP(S6926,Taxonomic!A:D,4,FALSE)</f>
        <v>aurolineatum</v>
      </c>
    </row>
    <row r="6927" spans="1:26" x14ac:dyDescent="0.2">
      <c r="A6927" t="s">
        <v>30</v>
      </c>
      <c r="B6927" t="s">
        <v>59</v>
      </c>
      <c r="C6927" t="s">
        <v>435</v>
      </c>
      <c r="D6927">
        <v>2022</v>
      </c>
      <c r="E6927">
        <v>2</v>
      </c>
      <c r="F6927" s="8">
        <v>19</v>
      </c>
      <c r="G6927" t="s">
        <v>455</v>
      </c>
      <c r="H6927" t="s">
        <v>439</v>
      </c>
      <c r="I6927">
        <f>VLOOKUP(B6927,Information_sites!D:E,2,FALSE)</f>
        <v>-24.097747999999999</v>
      </c>
      <c r="J6927">
        <f>VLOOKUP(B6927,Information_sites!D:F,3,FALSE)</f>
        <v>-45.688487000000002</v>
      </c>
      <c r="K6927">
        <v>1</v>
      </c>
      <c r="L6927">
        <f t="shared" ref="L6927:L6990" si="13">179+K6927</f>
        <v>180</v>
      </c>
      <c r="M6927">
        <v>40</v>
      </c>
      <c r="N6927">
        <v>10.4</v>
      </c>
      <c r="O6927">
        <v>12</v>
      </c>
      <c r="P6927" s="7" t="s">
        <v>442</v>
      </c>
      <c r="Q6927" t="s">
        <v>442</v>
      </c>
      <c r="R6927">
        <v>26</v>
      </c>
      <c r="S6927" t="s">
        <v>39</v>
      </c>
      <c r="T6927">
        <v>85</v>
      </c>
      <c r="U6927">
        <v>20</v>
      </c>
      <c r="X6927" t="str">
        <f>VLOOKUP($S6927,Taxonomic!A:D,2,FALSE)</f>
        <v>haemulidae</v>
      </c>
      <c r="Y6927" t="str">
        <f>VLOOKUP(S6927,Taxonomic!A:D,3,FALSE)</f>
        <v>haemulon</v>
      </c>
      <c r="Z6927" t="str">
        <f>VLOOKUP(S6927,Taxonomic!A:D,4,FALSE)</f>
        <v>aurolineatum</v>
      </c>
    </row>
    <row r="6928" spans="1:26" x14ac:dyDescent="0.2">
      <c r="A6928" t="s">
        <v>30</v>
      </c>
      <c r="B6928" t="s">
        <v>59</v>
      </c>
      <c r="C6928" t="s">
        <v>435</v>
      </c>
      <c r="D6928">
        <v>2022</v>
      </c>
      <c r="E6928">
        <v>2</v>
      </c>
      <c r="F6928" s="8">
        <v>19</v>
      </c>
      <c r="G6928" t="s">
        <v>455</v>
      </c>
      <c r="H6928" t="s">
        <v>439</v>
      </c>
      <c r="I6928">
        <f>VLOOKUP(B6928,Information_sites!D:E,2,FALSE)</f>
        <v>-24.097747999999999</v>
      </c>
      <c r="J6928">
        <f>VLOOKUP(B6928,Information_sites!D:F,3,FALSE)</f>
        <v>-45.688487000000002</v>
      </c>
      <c r="K6928">
        <v>1</v>
      </c>
      <c r="L6928">
        <f t="shared" si="13"/>
        <v>180</v>
      </c>
      <c r="M6928">
        <v>40</v>
      </c>
      <c r="N6928">
        <v>10.4</v>
      </c>
      <c r="O6928">
        <v>12</v>
      </c>
      <c r="P6928" s="7" t="s">
        <v>442</v>
      </c>
      <c r="Q6928" t="s">
        <v>442</v>
      </c>
      <c r="R6928">
        <v>26</v>
      </c>
      <c r="S6928" t="s">
        <v>148</v>
      </c>
      <c r="T6928">
        <v>1</v>
      </c>
      <c r="U6928">
        <v>15</v>
      </c>
      <c r="X6928" t="str">
        <f>VLOOKUP($S6928,Taxonomic!A:D,2,FALSE)</f>
        <v>monacanthidae</v>
      </c>
      <c r="Y6928" t="str">
        <f>VLOOKUP(S6928,Taxonomic!A:D,3,FALSE)</f>
        <v>cantherhines</v>
      </c>
      <c r="Z6928" t="str">
        <f>VLOOKUP(S6928,Taxonomic!A:D,4,FALSE)</f>
        <v>pullus</v>
      </c>
    </row>
    <row r="6929" spans="1:26" x14ac:dyDescent="0.2">
      <c r="A6929" t="s">
        <v>30</v>
      </c>
      <c r="B6929" t="s">
        <v>59</v>
      </c>
      <c r="C6929" t="s">
        <v>435</v>
      </c>
      <c r="D6929">
        <v>2022</v>
      </c>
      <c r="E6929">
        <v>2</v>
      </c>
      <c r="F6929" s="8">
        <v>19</v>
      </c>
      <c r="G6929" t="s">
        <v>455</v>
      </c>
      <c r="H6929" t="s">
        <v>439</v>
      </c>
      <c r="I6929">
        <f>VLOOKUP(B6929,Information_sites!D:E,2,FALSE)</f>
        <v>-24.097747999999999</v>
      </c>
      <c r="J6929">
        <f>VLOOKUP(B6929,Information_sites!D:F,3,FALSE)</f>
        <v>-45.688487000000002</v>
      </c>
      <c r="K6929">
        <v>1</v>
      </c>
      <c r="L6929">
        <f t="shared" si="13"/>
        <v>180</v>
      </c>
      <c r="M6929">
        <v>40</v>
      </c>
      <c r="N6929">
        <v>10.4</v>
      </c>
      <c r="O6929">
        <v>12</v>
      </c>
      <c r="P6929" s="7" t="s">
        <v>442</v>
      </c>
      <c r="Q6929" t="s">
        <v>442</v>
      </c>
      <c r="R6929">
        <v>26</v>
      </c>
      <c r="S6929" t="s">
        <v>75</v>
      </c>
      <c r="T6929">
        <v>1</v>
      </c>
      <c r="U6929">
        <v>35</v>
      </c>
      <c r="X6929" t="str">
        <f>VLOOKUP($S6929,Taxonomic!A:D,2,FALSE)</f>
        <v>labridae</v>
      </c>
      <c r="Y6929" t="str">
        <f>VLOOKUP(S6929,Taxonomic!A:D,3,FALSE)</f>
        <v>halichoeres</v>
      </c>
      <c r="Z6929" t="str">
        <f>VLOOKUP(S6929,Taxonomic!A:D,4,FALSE)</f>
        <v>brasiliensis</v>
      </c>
    </row>
    <row r="6930" spans="1:26" x14ac:dyDescent="0.2">
      <c r="A6930" t="s">
        <v>30</v>
      </c>
      <c r="B6930" t="s">
        <v>59</v>
      </c>
      <c r="C6930" t="s">
        <v>435</v>
      </c>
      <c r="D6930">
        <v>2022</v>
      </c>
      <c r="E6930">
        <v>2</v>
      </c>
      <c r="F6930" s="8">
        <v>19</v>
      </c>
      <c r="G6930" t="s">
        <v>455</v>
      </c>
      <c r="H6930" t="s">
        <v>439</v>
      </c>
      <c r="I6930">
        <f>VLOOKUP(B6930,Information_sites!D:E,2,FALSE)</f>
        <v>-24.097747999999999</v>
      </c>
      <c r="J6930">
        <f>VLOOKUP(B6930,Information_sites!D:F,3,FALSE)</f>
        <v>-45.688487000000002</v>
      </c>
      <c r="K6930">
        <v>1</v>
      </c>
      <c r="L6930">
        <f t="shared" si="13"/>
        <v>180</v>
      </c>
      <c r="M6930">
        <v>40</v>
      </c>
      <c r="N6930">
        <v>10.4</v>
      </c>
      <c r="O6930">
        <v>12</v>
      </c>
      <c r="P6930" s="7" t="s">
        <v>442</v>
      </c>
      <c r="Q6930" t="s">
        <v>442</v>
      </c>
      <c r="R6930">
        <v>26</v>
      </c>
      <c r="S6930" t="s">
        <v>72</v>
      </c>
      <c r="T6930">
        <v>1</v>
      </c>
      <c r="U6930">
        <v>20</v>
      </c>
      <c r="X6930" t="str">
        <f>VLOOKUP($S6930,Taxonomic!A:D,2,FALSE)</f>
        <v>carangidae</v>
      </c>
      <c r="Y6930" t="str">
        <f>VLOOKUP(S6930,Taxonomic!A:D,3,FALSE)</f>
        <v>caranx</v>
      </c>
      <c r="Z6930" t="str">
        <f>VLOOKUP(S6930,Taxonomic!A:D,4,FALSE)</f>
        <v>latus</v>
      </c>
    </row>
    <row r="6931" spans="1:26" x14ac:dyDescent="0.2">
      <c r="A6931" t="s">
        <v>30</v>
      </c>
      <c r="B6931" t="s">
        <v>59</v>
      </c>
      <c r="C6931" t="s">
        <v>435</v>
      </c>
      <c r="D6931">
        <v>2022</v>
      </c>
      <c r="E6931">
        <v>2</v>
      </c>
      <c r="F6931" s="8">
        <v>19</v>
      </c>
      <c r="G6931" t="s">
        <v>455</v>
      </c>
      <c r="H6931" t="s">
        <v>439</v>
      </c>
      <c r="I6931">
        <f>VLOOKUP(B6931,Information_sites!D:E,2,FALSE)</f>
        <v>-24.097747999999999</v>
      </c>
      <c r="J6931">
        <f>VLOOKUP(B6931,Information_sites!D:F,3,FALSE)</f>
        <v>-45.688487000000002</v>
      </c>
      <c r="K6931">
        <v>1</v>
      </c>
      <c r="L6931">
        <f t="shared" si="13"/>
        <v>180</v>
      </c>
      <c r="M6931">
        <v>40</v>
      </c>
      <c r="N6931">
        <v>10.4</v>
      </c>
      <c r="O6931">
        <v>12</v>
      </c>
      <c r="P6931" s="7" t="s">
        <v>442</v>
      </c>
      <c r="Q6931" t="s">
        <v>442</v>
      </c>
      <c r="R6931">
        <v>26</v>
      </c>
      <c r="S6931" t="s">
        <v>51</v>
      </c>
      <c r="T6931">
        <v>1</v>
      </c>
      <c r="U6931">
        <v>28</v>
      </c>
      <c r="X6931" t="str">
        <f>VLOOKUP($S6931,Taxonomic!A:D,2,FALSE)</f>
        <v>sparidae</v>
      </c>
      <c r="Y6931" t="str">
        <f>VLOOKUP(S6931,Taxonomic!A:D,3,FALSE)</f>
        <v>diplodus</v>
      </c>
      <c r="Z6931" t="str">
        <f>VLOOKUP(S6931,Taxonomic!A:D,4,FALSE)</f>
        <v>argenteus</v>
      </c>
    </row>
    <row r="6932" spans="1:26" x14ac:dyDescent="0.2">
      <c r="A6932" t="s">
        <v>30</v>
      </c>
      <c r="B6932" t="s">
        <v>59</v>
      </c>
      <c r="C6932" t="s">
        <v>435</v>
      </c>
      <c r="D6932">
        <v>2022</v>
      </c>
      <c r="E6932">
        <v>2</v>
      </c>
      <c r="F6932" s="8">
        <v>19</v>
      </c>
      <c r="G6932" t="s">
        <v>455</v>
      </c>
      <c r="H6932" t="s">
        <v>439</v>
      </c>
      <c r="I6932">
        <f>VLOOKUP(B6932,Information_sites!D:E,2,FALSE)</f>
        <v>-24.097747999999999</v>
      </c>
      <c r="J6932">
        <f>VLOOKUP(B6932,Information_sites!D:F,3,FALSE)</f>
        <v>-45.688487000000002</v>
      </c>
      <c r="K6932">
        <v>1</v>
      </c>
      <c r="L6932">
        <f t="shared" si="13"/>
        <v>180</v>
      </c>
      <c r="M6932">
        <v>40</v>
      </c>
      <c r="N6932">
        <v>10.4</v>
      </c>
      <c r="O6932">
        <v>12</v>
      </c>
      <c r="P6932" s="7" t="s">
        <v>442</v>
      </c>
      <c r="Q6932" t="s">
        <v>442</v>
      </c>
      <c r="R6932">
        <v>26</v>
      </c>
      <c r="S6932" t="s">
        <v>51</v>
      </c>
      <c r="T6932">
        <v>1</v>
      </c>
      <c r="U6932">
        <v>20</v>
      </c>
      <c r="X6932" t="str">
        <f>VLOOKUP($S6932,Taxonomic!A:D,2,FALSE)</f>
        <v>sparidae</v>
      </c>
      <c r="Y6932" t="str">
        <f>VLOOKUP(S6932,Taxonomic!A:D,3,FALSE)</f>
        <v>diplodus</v>
      </c>
      <c r="Z6932" t="str">
        <f>VLOOKUP(S6932,Taxonomic!A:D,4,FALSE)</f>
        <v>argenteus</v>
      </c>
    </row>
    <row r="6933" spans="1:26" x14ac:dyDescent="0.2">
      <c r="A6933" t="s">
        <v>30</v>
      </c>
      <c r="B6933" t="s">
        <v>59</v>
      </c>
      <c r="C6933" t="s">
        <v>435</v>
      </c>
      <c r="D6933">
        <v>2022</v>
      </c>
      <c r="E6933">
        <v>2</v>
      </c>
      <c r="F6933" s="8">
        <v>19</v>
      </c>
      <c r="G6933" t="s">
        <v>455</v>
      </c>
      <c r="H6933" t="s">
        <v>439</v>
      </c>
      <c r="I6933">
        <f>VLOOKUP(B6933,Information_sites!D:E,2,FALSE)</f>
        <v>-24.097747999999999</v>
      </c>
      <c r="J6933">
        <f>VLOOKUP(B6933,Information_sites!D:F,3,FALSE)</f>
        <v>-45.688487000000002</v>
      </c>
      <c r="K6933">
        <v>1</v>
      </c>
      <c r="L6933">
        <f t="shared" si="13"/>
        <v>180</v>
      </c>
      <c r="M6933">
        <v>40</v>
      </c>
      <c r="N6933">
        <v>10.4</v>
      </c>
      <c r="O6933">
        <v>12</v>
      </c>
      <c r="P6933" s="7" t="s">
        <v>442</v>
      </c>
      <c r="Q6933" t="s">
        <v>442</v>
      </c>
      <c r="R6933">
        <v>26</v>
      </c>
      <c r="S6933" t="s">
        <v>125</v>
      </c>
      <c r="T6933">
        <v>1</v>
      </c>
      <c r="U6933">
        <v>14</v>
      </c>
      <c r="X6933" t="str">
        <f>VLOOKUP($S6933,Taxonomic!A:D,2,FALSE)</f>
        <v>mullidae</v>
      </c>
      <c r="Y6933" t="str">
        <f>VLOOKUP(S6933,Taxonomic!A:D,3,FALSE)</f>
        <v>pseudupeneus</v>
      </c>
      <c r="Z6933" t="str">
        <f>VLOOKUP(S6933,Taxonomic!A:D,4,FALSE)</f>
        <v>maculatus</v>
      </c>
    </row>
    <row r="6934" spans="1:26" x14ac:dyDescent="0.2">
      <c r="A6934" t="s">
        <v>30</v>
      </c>
      <c r="B6934" t="s">
        <v>59</v>
      </c>
      <c r="C6934" t="s">
        <v>435</v>
      </c>
      <c r="D6934">
        <v>2022</v>
      </c>
      <c r="E6934">
        <v>2</v>
      </c>
      <c r="F6934" s="8">
        <v>19</v>
      </c>
      <c r="G6934" t="s">
        <v>455</v>
      </c>
      <c r="H6934" t="s">
        <v>439</v>
      </c>
      <c r="I6934">
        <f>VLOOKUP(B6934,Information_sites!D:E,2,FALSE)</f>
        <v>-24.097747999999999</v>
      </c>
      <c r="J6934">
        <f>VLOOKUP(B6934,Information_sites!D:F,3,FALSE)</f>
        <v>-45.688487000000002</v>
      </c>
      <c r="K6934">
        <v>1</v>
      </c>
      <c r="L6934">
        <f t="shared" si="13"/>
        <v>180</v>
      </c>
      <c r="M6934">
        <v>40</v>
      </c>
      <c r="N6934">
        <v>10.4</v>
      </c>
      <c r="O6934">
        <v>12</v>
      </c>
      <c r="P6934" s="7" t="s">
        <v>442</v>
      </c>
      <c r="Q6934" t="s">
        <v>442</v>
      </c>
      <c r="R6934">
        <v>26</v>
      </c>
      <c r="S6934" t="s">
        <v>75</v>
      </c>
      <c r="T6934">
        <v>1</v>
      </c>
      <c r="U6934">
        <v>35</v>
      </c>
      <c r="X6934" t="str">
        <f>VLOOKUP($S6934,Taxonomic!A:D,2,FALSE)</f>
        <v>labridae</v>
      </c>
      <c r="Y6934" t="str">
        <f>VLOOKUP(S6934,Taxonomic!A:D,3,FALSE)</f>
        <v>halichoeres</v>
      </c>
      <c r="Z6934" t="str">
        <f>VLOOKUP(S6934,Taxonomic!A:D,4,FALSE)</f>
        <v>brasiliensis</v>
      </c>
    </row>
    <row r="6935" spans="1:26" x14ac:dyDescent="0.2">
      <c r="A6935" t="s">
        <v>30</v>
      </c>
      <c r="B6935" t="s">
        <v>59</v>
      </c>
      <c r="C6935" t="s">
        <v>435</v>
      </c>
      <c r="D6935">
        <v>2022</v>
      </c>
      <c r="E6935">
        <v>2</v>
      </c>
      <c r="F6935" s="8">
        <v>19</v>
      </c>
      <c r="G6935" t="s">
        <v>455</v>
      </c>
      <c r="H6935" t="s">
        <v>439</v>
      </c>
      <c r="I6935">
        <f>VLOOKUP(B6935,Information_sites!D:E,2,FALSE)</f>
        <v>-24.097747999999999</v>
      </c>
      <c r="J6935">
        <f>VLOOKUP(B6935,Information_sites!D:F,3,FALSE)</f>
        <v>-45.688487000000002</v>
      </c>
      <c r="K6935">
        <v>2</v>
      </c>
      <c r="L6935">
        <f t="shared" si="13"/>
        <v>181</v>
      </c>
      <c r="M6935">
        <v>40</v>
      </c>
      <c r="N6935">
        <v>11</v>
      </c>
      <c r="O6935">
        <v>12</v>
      </c>
      <c r="P6935" s="7" t="s">
        <v>442</v>
      </c>
      <c r="Q6935" t="s">
        <v>442</v>
      </c>
      <c r="R6935">
        <v>26</v>
      </c>
      <c r="S6935" t="s">
        <v>39</v>
      </c>
      <c r="T6935">
        <v>45</v>
      </c>
      <c r="U6935">
        <v>22</v>
      </c>
      <c r="X6935" t="str">
        <f>VLOOKUP($S6935,Taxonomic!A:D,2,FALSE)</f>
        <v>haemulidae</v>
      </c>
      <c r="Y6935" t="str">
        <f>VLOOKUP(S6935,Taxonomic!A:D,3,FALSE)</f>
        <v>haemulon</v>
      </c>
      <c r="Z6935" t="str">
        <f>VLOOKUP(S6935,Taxonomic!A:D,4,FALSE)</f>
        <v>aurolineatum</v>
      </c>
    </row>
    <row r="6936" spans="1:26" x14ac:dyDescent="0.2">
      <c r="A6936" t="s">
        <v>30</v>
      </c>
      <c r="B6936" t="s">
        <v>59</v>
      </c>
      <c r="C6936" t="s">
        <v>435</v>
      </c>
      <c r="D6936">
        <v>2022</v>
      </c>
      <c r="E6936">
        <v>2</v>
      </c>
      <c r="F6936" s="8">
        <v>19</v>
      </c>
      <c r="G6936" t="s">
        <v>455</v>
      </c>
      <c r="H6936" t="s">
        <v>439</v>
      </c>
      <c r="I6936">
        <f>VLOOKUP(B6936,Information_sites!D:E,2,FALSE)</f>
        <v>-24.097747999999999</v>
      </c>
      <c r="J6936">
        <f>VLOOKUP(B6936,Information_sites!D:F,3,FALSE)</f>
        <v>-45.688487000000002</v>
      </c>
      <c r="K6936">
        <v>2</v>
      </c>
      <c r="L6936">
        <f t="shared" si="13"/>
        <v>181</v>
      </c>
      <c r="M6936">
        <v>40</v>
      </c>
      <c r="N6936">
        <v>11</v>
      </c>
      <c r="O6936">
        <v>12</v>
      </c>
      <c r="P6936" s="7" t="s">
        <v>442</v>
      </c>
      <c r="Q6936" t="s">
        <v>442</v>
      </c>
      <c r="R6936">
        <v>26</v>
      </c>
      <c r="S6936" t="s">
        <v>39</v>
      </c>
      <c r="T6936">
        <v>65</v>
      </c>
      <c r="U6936">
        <v>20</v>
      </c>
      <c r="X6936" t="str">
        <f>VLOOKUP($S6936,Taxonomic!A:D,2,FALSE)</f>
        <v>haemulidae</v>
      </c>
      <c r="Y6936" t="str">
        <f>VLOOKUP(S6936,Taxonomic!A:D,3,FALSE)</f>
        <v>haemulon</v>
      </c>
      <c r="Z6936" t="str">
        <f>VLOOKUP(S6936,Taxonomic!A:D,4,FALSE)</f>
        <v>aurolineatum</v>
      </c>
    </row>
    <row r="6937" spans="1:26" x14ac:dyDescent="0.2">
      <c r="A6937" t="s">
        <v>30</v>
      </c>
      <c r="B6937" t="s">
        <v>59</v>
      </c>
      <c r="C6937" t="s">
        <v>435</v>
      </c>
      <c r="D6937">
        <v>2022</v>
      </c>
      <c r="E6937">
        <v>2</v>
      </c>
      <c r="F6937" s="8">
        <v>19</v>
      </c>
      <c r="G6937" t="s">
        <v>455</v>
      </c>
      <c r="H6937" t="s">
        <v>439</v>
      </c>
      <c r="I6937">
        <f>VLOOKUP(B6937,Information_sites!D:E,2,FALSE)</f>
        <v>-24.097747999999999</v>
      </c>
      <c r="J6937">
        <f>VLOOKUP(B6937,Information_sites!D:F,3,FALSE)</f>
        <v>-45.688487000000002</v>
      </c>
      <c r="K6937">
        <v>2</v>
      </c>
      <c r="L6937">
        <f t="shared" si="13"/>
        <v>181</v>
      </c>
      <c r="M6937">
        <v>40</v>
      </c>
      <c r="N6937">
        <v>11</v>
      </c>
      <c r="O6937">
        <v>12</v>
      </c>
      <c r="P6937" s="7" t="s">
        <v>442</v>
      </c>
      <c r="Q6937" t="s">
        <v>442</v>
      </c>
      <c r="R6937">
        <v>26</v>
      </c>
      <c r="S6937" t="s">
        <v>87</v>
      </c>
      <c r="T6937">
        <v>2</v>
      </c>
      <c r="U6937">
        <v>6</v>
      </c>
      <c r="X6937" t="str">
        <f>VLOOKUP($S6937,Taxonomic!A:D,2,FALSE)</f>
        <v>gobiidae</v>
      </c>
      <c r="Y6937" t="str">
        <f>VLOOKUP(S6937,Taxonomic!A:D,3,FALSE)</f>
        <v>coryphopterus</v>
      </c>
      <c r="Z6937" t="str">
        <f>VLOOKUP(S6937,Taxonomic!A:D,4,FALSE)</f>
        <v>spp</v>
      </c>
    </row>
    <row r="6938" spans="1:26" x14ac:dyDescent="0.2">
      <c r="A6938" t="s">
        <v>30</v>
      </c>
      <c r="B6938" t="s">
        <v>59</v>
      </c>
      <c r="C6938" t="s">
        <v>435</v>
      </c>
      <c r="D6938">
        <v>2022</v>
      </c>
      <c r="E6938">
        <v>2</v>
      </c>
      <c r="F6938" s="8">
        <v>19</v>
      </c>
      <c r="G6938" t="s">
        <v>455</v>
      </c>
      <c r="H6938" t="s">
        <v>439</v>
      </c>
      <c r="I6938">
        <f>VLOOKUP(B6938,Information_sites!D:E,2,FALSE)</f>
        <v>-24.097747999999999</v>
      </c>
      <c r="J6938">
        <f>VLOOKUP(B6938,Information_sites!D:F,3,FALSE)</f>
        <v>-45.688487000000002</v>
      </c>
      <c r="K6938">
        <v>2</v>
      </c>
      <c r="L6938">
        <f t="shared" si="13"/>
        <v>181</v>
      </c>
      <c r="M6938">
        <v>40</v>
      </c>
      <c r="N6938">
        <v>11</v>
      </c>
      <c r="O6938">
        <v>12</v>
      </c>
      <c r="P6938" s="7" t="s">
        <v>442</v>
      </c>
      <c r="Q6938" t="s">
        <v>442</v>
      </c>
      <c r="R6938">
        <v>26</v>
      </c>
      <c r="S6938" t="s">
        <v>87</v>
      </c>
      <c r="T6938">
        <v>1</v>
      </c>
      <c r="U6938">
        <v>5</v>
      </c>
      <c r="X6938" t="str">
        <f>VLOOKUP($S6938,Taxonomic!A:D,2,FALSE)</f>
        <v>gobiidae</v>
      </c>
      <c r="Y6938" t="str">
        <f>VLOOKUP(S6938,Taxonomic!A:D,3,FALSE)</f>
        <v>coryphopterus</v>
      </c>
      <c r="Z6938" t="str">
        <f>VLOOKUP(S6938,Taxonomic!A:D,4,FALSE)</f>
        <v>spp</v>
      </c>
    </row>
    <row r="6939" spans="1:26" x14ac:dyDescent="0.2">
      <c r="A6939" t="s">
        <v>30</v>
      </c>
      <c r="B6939" t="s">
        <v>59</v>
      </c>
      <c r="C6939" t="s">
        <v>435</v>
      </c>
      <c r="D6939">
        <v>2022</v>
      </c>
      <c r="E6939">
        <v>2</v>
      </c>
      <c r="F6939" s="8">
        <v>19</v>
      </c>
      <c r="G6939" t="s">
        <v>455</v>
      </c>
      <c r="H6939" t="s">
        <v>439</v>
      </c>
      <c r="I6939">
        <f>VLOOKUP(B6939,Information_sites!D:E,2,FALSE)</f>
        <v>-24.097747999999999</v>
      </c>
      <c r="J6939">
        <f>VLOOKUP(B6939,Information_sites!D:F,3,FALSE)</f>
        <v>-45.688487000000002</v>
      </c>
      <c r="K6939">
        <v>2</v>
      </c>
      <c r="L6939">
        <f t="shared" si="13"/>
        <v>181</v>
      </c>
      <c r="M6939">
        <v>40</v>
      </c>
      <c r="N6939">
        <v>11</v>
      </c>
      <c r="O6939">
        <v>12</v>
      </c>
      <c r="P6939" s="7" t="s">
        <v>442</v>
      </c>
      <c r="Q6939" t="s">
        <v>442</v>
      </c>
      <c r="R6939">
        <v>26</v>
      </c>
      <c r="S6939" t="s">
        <v>87</v>
      </c>
      <c r="T6939">
        <v>8</v>
      </c>
      <c r="U6939">
        <v>8</v>
      </c>
      <c r="X6939" t="str">
        <f>VLOOKUP($S6939,Taxonomic!A:D,2,FALSE)</f>
        <v>gobiidae</v>
      </c>
      <c r="Y6939" t="str">
        <f>VLOOKUP(S6939,Taxonomic!A:D,3,FALSE)</f>
        <v>coryphopterus</v>
      </c>
      <c r="Z6939" t="str">
        <f>VLOOKUP(S6939,Taxonomic!A:D,4,FALSE)</f>
        <v>spp</v>
      </c>
    </row>
    <row r="6940" spans="1:26" x14ac:dyDescent="0.2">
      <c r="A6940" t="s">
        <v>30</v>
      </c>
      <c r="B6940" t="s">
        <v>59</v>
      </c>
      <c r="C6940" t="s">
        <v>435</v>
      </c>
      <c r="D6940">
        <v>2022</v>
      </c>
      <c r="E6940">
        <v>2</v>
      </c>
      <c r="F6940" s="8">
        <v>19</v>
      </c>
      <c r="G6940" t="s">
        <v>455</v>
      </c>
      <c r="H6940" t="s">
        <v>439</v>
      </c>
      <c r="I6940">
        <f>VLOOKUP(B6940,Information_sites!D:E,2,FALSE)</f>
        <v>-24.097747999999999</v>
      </c>
      <c r="J6940">
        <f>VLOOKUP(B6940,Information_sites!D:F,3,FALSE)</f>
        <v>-45.688487000000002</v>
      </c>
      <c r="K6940">
        <v>2</v>
      </c>
      <c r="L6940">
        <f t="shared" si="13"/>
        <v>181</v>
      </c>
      <c r="M6940">
        <v>40</v>
      </c>
      <c r="N6940">
        <v>11</v>
      </c>
      <c r="O6940">
        <v>12</v>
      </c>
      <c r="P6940" s="7" t="s">
        <v>442</v>
      </c>
      <c r="Q6940" t="s">
        <v>442</v>
      </c>
      <c r="R6940">
        <v>26</v>
      </c>
      <c r="S6940" t="s">
        <v>79</v>
      </c>
      <c r="T6940">
        <v>1</v>
      </c>
      <c r="U6940">
        <v>25</v>
      </c>
      <c r="X6940" t="str">
        <f>VLOOKUP($S6940,Taxonomic!A:D,2,FALSE)</f>
        <v>carangidae</v>
      </c>
      <c r="Y6940" t="str">
        <f>VLOOKUP(S6940,Taxonomic!A:D,3,FALSE)</f>
        <v>pseudocaranx</v>
      </c>
      <c r="Z6940" t="str">
        <f>VLOOKUP(S6940,Taxonomic!A:D,4,FALSE)</f>
        <v>dentex</v>
      </c>
    </row>
    <row r="6941" spans="1:26" x14ac:dyDescent="0.2">
      <c r="A6941" t="s">
        <v>30</v>
      </c>
      <c r="B6941" t="s">
        <v>59</v>
      </c>
      <c r="C6941" t="s">
        <v>435</v>
      </c>
      <c r="D6941">
        <v>2022</v>
      </c>
      <c r="E6941">
        <v>2</v>
      </c>
      <c r="F6941" s="8">
        <v>19</v>
      </c>
      <c r="G6941" t="s">
        <v>455</v>
      </c>
      <c r="H6941" t="s">
        <v>439</v>
      </c>
      <c r="I6941">
        <f>VLOOKUP(B6941,Information_sites!D:E,2,FALSE)</f>
        <v>-24.097747999999999</v>
      </c>
      <c r="J6941">
        <f>VLOOKUP(B6941,Information_sites!D:F,3,FALSE)</f>
        <v>-45.688487000000002</v>
      </c>
      <c r="K6941">
        <v>2</v>
      </c>
      <c r="L6941">
        <f t="shared" si="13"/>
        <v>181</v>
      </c>
      <c r="M6941">
        <v>40</v>
      </c>
      <c r="N6941">
        <v>11</v>
      </c>
      <c r="O6941">
        <v>12</v>
      </c>
      <c r="P6941" s="7" t="s">
        <v>442</v>
      </c>
      <c r="Q6941" t="s">
        <v>442</v>
      </c>
      <c r="R6941">
        <v>26</v>
      </c>
      <c r="S6941" t="s">
        <v>75</v>
      </c>
      <c r="T6941">
        <v>1</v>
      </c>
      <c r="U6941">
        <v>20</v>
      </c>
      <c r="X6941" t="str">
        <f>VLOOKUP($S6941,Taxonomic!A:D,2,FALSE)</f>
        <v>labridae</v>
      </c>
      <c r="Y6941" t="str">
        <f>VLOOKUP(S6941,Taxonomic!A:D,3,FALSE)</f>
        <v>halichoeres</v>
      </c>
      <c r="Z6941" t="str">
        <f>VLOOKUP(S6941,Taxonomic!A:D,4,FALSE)</f>
        <v>brasiliensis</v>
      </c>
    </row>
    <row r="6942" spans="1:26" x14ac:dyDescent="0.2">
      <c r="A6942" t="s">
        <v>30</v>
      </c>
      <c r="B6942" t="s">
        <v>59</v>
      </c>
      <c r="C6942" t="s">
        <v>435</v>
      </c>
      <c r="D6942">
        <v>2022</v>
      </c>
      <c r="E6942">
        <v>2</v>
      </c>
      <c r="F6942" s="8">
        <v>19</v>
      </c>
      <c r="G6942" t="s">
        <v>455</v>
      </c>
      <c r="H6942" t="s">
        <v>439</v>
      </c>
      <c r="I6942">
        <f>VLOOKUP(B6942,Information_sites!D:E,2,FALSE)</f>
        <v>-24.097747999999999</v>
      </c>
      <c r="J6942">
        <f>VLOOKUP(B6942,Information_sites!D:F,3,FALSE)</f>
        <v>-45.688487000000002</v>
      </c>
      <c r="K6942">
        <v>2</v>
      </c>
      <c r="L6942">
        <f t="shared" si="13"/>
        <v>181</v>
      </c>
      <c r="M6942">
        <v>40</v>
      </c>
      <c r="N6942">
        <v>11</v>
      </c>
      <c r="O6942">
        <v>12</v>
      </c>
      <c r="P6942" s="7" t="s">
        <v>442</v>
      </c>
      <c r="Q6942" t="s">
        <v>442</v>
      </c>
      <c r="R6942">
        <v>26</v>
      </c>
      <c r="S6942" t="s">
        <v>75</v>
      </c>
      <c r="T6942">
        <v>1</v>
      </c>
      <c r="U6942">
        <v>25</v>
      </c>
      <c r="X6942" t="str">
        <f>VLOOKUP($S6942,Taxonomic!A:D,2,FALSE)</f>
        <v>labridae</v>
      </c>
      <c r="Y6942" t="str">
        <f>VLOOKUP(S6942,Taxonomic!A:D,3,FALSE)</f>
        <v>halichoeres</v>
      </c>
      <c r="Z6942" t="str">
        <f>VLOOKUP(S6942,Taxonomic!A:D,4,FALSE)</f>
        <v>brasiliensis</v>
      </c>
    </row>
    <row r="6943" spans="1:26" x14ac:dyDescent="0.2">
      <c r="A6943" t="s">
        <v>30</v>
      </c>
      <c r="B6943" t="s">
        <v>59</v>
      </c>
      <c r="C6943" t="s">
        <v>435</v>
      </c>
      <c r="D6943">
        <v>2022</v>
      </c>
      <c r="E6943">
        <v>2</v>
      </c>
      <c r="F6943" s="8">
        <v>19</v>
      </c>
      <c r="G6943" t="s">
        <v>455</v>
      </c>
      <c r="H6943" t="s">
        <v>439</v>
      </c>
      <c r="I6943">
        <f>VLOOKUP(B6943,Information_sites!D:E,2,FALSE)</f>
        <v>-24.097747999999999</v>
      </c>
      <c r="J6943">
        <f>VLOOKUP(B6943,Information_sites!D:F,3,FALSE)</f>
        <v>-45.688487000000002</v>
      </c>
      <c r="K6943">
        <v>2</v>
      </c>
      <c r="L6943">
        <f t="shared" si="13"/>
        <v>181</v>
      </c>
      <c r="M6943">
        <v>40</v>
      </c>
      <c r="N6943">
        <v>11</v>
      </c>
      <c r="O6943">
        <v>12</v>
      </c>
      <c r="P6943" s="7" t="s">
        <v>442</v>
      </c>
      <c r="Q6943" t="s">
        <v>442</v>
      </c>
      <c r="R6943">
        <v>26</v>
      </c>
      <c r="S6943" t="s">
        <v>46</v>
      </c>
      <c r="T6943">
        <v>1</v>
      </c>
      <c r="U6943">
        <v>12</v>
      </c>
      <c r="X6943" t="str">
        <f>VLOOKUP($S6943,Taxonomic!A:D,2,FALSE)</f>
        <v>pomacentridae</v>
      </c>
      <c r="Y6943" t="str">
        <f>VLOOKUP(S6943,Taxonomic!A:D,3,FALSE)</f>
        <v>stegastes</v>
      </c>
      <c r="Z6943" t="str">
        <f>VLOOKUP(S6943,Taxonomic!A:D,4,FALSE)</f>
        <v>fuscus</v>
      </c>
    </row>
    <row r="6944" spans="1:26" x14ac:dyDescent="0.2">
      <c r="A6944" t="s">
        <v>30</v>
      </c>
      <c r="B6944" t="s">
        <v>59</v>
      </c>
      <c r="C6944" t="s">
        <v>435</v>
      </c>
      <c r="D6944">
        <v>2022</v>
      </c>
      <c r="E6944">
        <v>2</v>
      </c>
      <c r="F6944" s="8">
        <v>19</v>
      </c>
      <c r="G6944" t="s">
        <v>455</v>
      </c>
      <c r="H6944" t="s">
        <v>439</v>
      </c>
      <c r="I6944">
        <f>VLOOKUP(B6944,Information_sites!D:E,2,FALSE)</f>
        <v>-24.097747999999999</v>
      </c>
      <c r="J6944">
        <f>VLOOKUP(B6944,Information_sites!D:F,3,FALSE)</f>
        <v>-45.688487000000002</v>
      </c>
      <c r="K6944">
        <v>2</v>
      </c>
      <c r="L6944">
        <f t="shared" si="13"/>
        <v>181</v>
      </c>
      <c r="M6944">
        <v>40</v>
      </c>
      <c r="N6944">
        <v>11</v>
      </c>
      <c r="O6944">
        <v>12</v>
      </c>
      <c r="P6944" s="7" t="s">
        <v>442</v>
      </c>
      <c r="Q6944" t="s">
        <v>442</v>
      </c>
      <c r="R6944">
        <v>26</v>
      </c>
      <c r="S6944" t="s">
        <v>437</v>
      </c>
      <c r="T6944">
        <v>1</v>
      </c>
      <c r="U6944">
        <v>25</v>
      </c>
      <c r="X6944" t="str">
        <f>VLOOKUP($S6944,Taxonomic!A:D,2,FALSE)</f>
        <v>haemulidae</v>
      </c>
      <c r="Y6944" t="str">
        <f>VLOOKUP(S6944,Taxonomic!A:D,3,FALSE)</f>
        <v>haemulon</v>
      </c>
      <c r="Z6944" t="str">
        <f>VLOOKUP(S6944,Taxonomic!A:D,4,FALSE)</f>
        <v>atlanticus</v>
      </c>
    </row>
    <row r="6945" spans="1:26" x14ac:dyDescent="0.2">
      <c r="A6945" t="s">
        <v>30</v>
      </c>
      <c r="B6945" t="s">
        <v>59</v>
      </c>
      <c r="C6945" t="s">
        <v>435</v>
      </c>
      <c r="D6945">
        <v>2022</v>
      </c>
      <c r="E6945">
        <v>2</v>
      </c>
      <c r="F6945" s="8">
        <v>19</v>
      </c>
      <c r="G6945" t="s">
        <v>455</v>
      </c>
      <c r="H6945" t="s">
        <v>439</v>
      </c>
      <c r="I6945">
        <f>VLOOKUP(B6945,Information_sites!D:E,2,FALSE)</f>
        <v>-24.097747999999999</v>
      </c>
      <c r="J6945">
        <f>VLOOKUP(B6945,Information_sites!D:F,3,FALSE)</f>
        <v>-45.688487000000002</v>
      </c>
      <c r="K6945">
        <v>2</v>
      </c>
      <c r="L6945">
        <f t="shared" si="13"/>
        <v>181</v>
      </c>
      <c r="M6945">
        <v>40</v>
      </c>
      <c r="N6945">
        <v>11</v>
      </c>
      <c r="O6945">
        <v>12</v>
      </c>
      <c r="P6945" s="7" t="s">
        <v>442</v>
      </c>
      <c r="Q6945" t="s">
        <v>442</v>
      </c>
      <c r="R6945">
        <v>26</v>
      </c>
      <c r="S6945" t="s">
        <v>88</v>
      </c>
      <c r="T6945">
        <v>1</v>
      </c>
      <c r="U6945">
        <v>10</v>
      </c>
      <c r="X6945" t="str">
        <f>VLOOKUP($S6945,Taxonomic!A:D,2,FALSE)</f>
        <v>pomacentridae</v>
      </c>
      <c r="Y6945" t="str">
        <f>VLOOKUP(S6945,Taxonomic!A:D,3,FALSE)</f>
        <v>stegastes</v>
      </c>
      <c r="Z6945" t="str">
        <f>VLOOKUP(S6945,Taxonomic!A:D,4,FALSE)</f>
        <v>pictus</v>
      </c>
    </row>
    <row r="6946" spans="1:26" x14ac:dyDescent="0.2">
      <c r="A6946" t="s">
        <v>30</v>
      </c>
      <c r="B6946" t="s">
        <v>59</v>
      </c>
      <c r="C6946" t="s">
        <v>435</v>
      </c>
      <c r="D6946">
        <v>2022</v>
      </c>
      <c r="E6946">
        <v>2</v>
      </c>
      <c r="F6946" s="8">
        <v>19</v>
      </c>
      <c r="G6946" t="s">
        <v>455</v>
      </c>
      <c r="H6946" t="s">
        <v>439</v>
      </c>
      <c r="I6946">
        <f>VLOOKUP(B6946,Information_sites!D:E,2,FALSE)</f>
        <v>-24.097747999999999</v>
      </c>
      <c r="J6946">
        <f>VLOOKUP(B6946,Information_sites!D:F,3,FALSE)</f>
        <v>-45.688487000000002</v>
      </c>
      <c r="K6946">
        <v>3</v>
      </c>
      <c r="L6946">
        <f t="shared" si="13"/>
        <v>182</v>
      </c>
      <c r="M6946">
        <v>40</v>
      </c>
      <c r="N6946">
        <v>9</v>
      </c>
      <c r="O6946">
        <v>12</v>
      </c>
      <c r="P6946" s="7" t="s">
        <v>442</v>
      </c>
      <c r="Q6946" t="s">
        <v>442</v>
      </c>
      <c r="R6946">
        <v>26</v>
      </c>
      <c r="S6946" t="s">
        <v>39</v>
      </c>
      <c r="T6946">
        <v>30</v>
      </c>
      <c r="U6946">
        <v>20</v>
      </c>
      <c r="X6946" t="str">
        <f>VLOOKUP($S6946,Taxonomic!A:D,2,FALSE)</f>
        <v>haemulidae</v>
      </c>
      <c r="Y6946" t="str">
        <f>VLOOKUP(S6946,Taxonomic!A:D,3,FALSE)</f>
        <v>haemulon</v>
      </c>
      <c r="Z6946" t="str">
        <f>VLOOKUP(S6946,Taxonomic!A:D,4,FALSE)</f>
        <v>aurolineatum</v>
      </c>
    </row>
    <row r="6947" spans="1:26" x14ac:dyDescent="0.2">
      <c r="A6947" t="s">
        <v>30</v>
      </c>
      <c r="B6947" t="s">
        <v>59</v>
      </c>
      <c r="C6947" t="s">
        <v>435</v>
      </c>
      <c r="D6947">
        <v>2022</v>
      </c>
      <c r="E6947">
        <v>2</v>
      </c>
      <c r="F6947" s="8">
        <v>19</v>
      </c>
      <c r="G6947" t="s">
        <v>455</v>
      </c>
      <c r="H6947" t="s">
        <v>439</v>
      </c>
      <c r="I6947">
        <f>VLOOKUP(B6947,Information_sites!D:E,2,FALSE)</f>
        <v>-24.097747999999999</v>
      </c>
      <c r="J6947">
        <f>VLOOKUP(B6947,Information_sites!D:F,3,FALSE)</f>
        <v>-45.688487000000002</v>
      </c>
      <c r="K6947">
        <v>3</v>
      </c>
      <c r="L6947">
        <f t="shared" si="13"/>
        <v>182</v>
      </c>
      <c r="M6947">
        <v>40</v>
      </c>
      <c r="N6947">
        <v>9</v>
      </c>
      <c r="O6947">
        <v>12</v>
      </c>
      <c r="P6947" s="7" t="s">
        <v>442</v>
      </c>
      <c r="Q6947" t="s">
        <v>442</v>
      </c>
      <c r="R6947">
        <v>26</v>
      </c>
      <c r="S6947" t="s">
        <v>39</v>
      </c>
      <c r="T6947">
        <v>18</v>
      </c>
      <c r="U6947">
        <v>25</v>
      </c>
      <c r="X6947" t="str">
        <f>VLOOKUP($S6947,Taxonomic!A:D,2,FALSE)</f>
        <v>haemulidae</v>
      </c>
      <c r="Y6947" t="str">
        <f>VLOOKUP(S6947,Taxonomic!A:D,3,FALSE)</f>
        <v>haemulon</v>
      </c>
      <c r="Z6947" t="str">
        <f>VLOOKUP(S6947,Taxonomic!A:D,4,FALSE)</f>
        <v>aurolineatum</v>
      </c>
    </row>
    <row r="6948" spans="1:26" x14ac:dyDescent="0.2">
      <c r="A6948" t="s">
        <v>30</v>
      </c>
      <c r="B6948" t="s">
        <v>59</v>
      </c>
      <c r="C6948" t="s">
        <v>435</v>
      </c>
      <c r="D6948">
        <v>2022</v>
      </c>
      <c r="E6948">
        <v>2</v>
      </c>
      <c r="F6948" s="8">
        <v>19</v>
      </c>
      <c r="G6948" t="s">
        <v>455</v>
      </c>
      <c r="H6948" t="s">
        <v>439</v>
      </c>
      <c r="I6948">
        <f>VLOOKUP(B6948,Information_sites!D:E,2,FALSE)</f>
        <v>-24.097747999999999</v>
      </c>
      <c r="J6948">
        <f>VLOOKUP(B6948,Information_sites!D:F,3,FALSE)</f>
        <v>-45.688487000000002</v>
      </c>
      <c r="K6948">
        <v>3</v>
      </c>
      <c r="L6948">
        <f t="shared" si="13"/>
        <v>182</v>
      </c>
      <c r="M6948">
        <v>40</v>
      </c>
      <c r="N6948">
        <v>9</v>
      </c>
      <c r="O6948">
        <v>12</v>
      </c>
      <c r="P6948" s="7" t="s">
        <v>442</v>
      </c>
      <c r="Q6948" t="s">
        <v>442</v>
      </c>
      <c r="R6948">
        <v>26</v>
      </c>
      <c r="S6948" t="s">
        <v>41</v>
      </c>
      <c r="T6948">
        <v>1</v>
      </c>
      <c r="U6948">
        <v>28</v>
      </c>
      <c r="X6948" t="str">
        <f>VLOOKUP($S6948,Taxonomic!A:D,2,FALSE)</f>
        <v>holocentridae</v>
      </c>
      <c r="Y6948" t="str">
        <f>VLOOKUP(S6948,Taxonomic!A:D,3,FALSE)</f>
        <v>holocentrus</v>
      </c>
      <c r="Z6948" t="str">
        <f>VLOOKUP(S6948,Taxonomic!A:D,4,FALSE)</f>
        <v>adscensionis</v>
      </c>
    </row>
    <row r="6949" spans="1:26" x14ac:dyDescent="0.2">
      <c r="A6949" t="s">
        <v>30</v>
      </c>
      <c r="B6949" t="s">
        <v>59</v>
      </c>
      <c r="C6949" t="s">
        <v>435</v>
      </c>
      <c r="D6949">
        <v>2022</v>
      </c>
      <c r="E6949">
        <v>2</v>
      </c>
      <c r="F6949" s="8">
        <v>19</v>
      </c>
      <c r="G6949" t="s">
        <v>455</v>
      </c>
      <c r="H6949" t="s">
        <v>439</v>
      </c>
      <c r="I6949">
        <f>VLOOKUP(B6949,Information_sites!D:E,2,FALSE)</f>
        <v>-24.097747999999999</v>
      </c>
      <c r="J6949">
        <f>VLOOKUP(B6949,Information_sites!D:F,3,FALSE)</f>
        <v>-45.688487000000002</v>
      </c>
      <c r="K6949">
        <v>3</v>
      </c>
      <c r="L6949">
        <f t="shared" si="13"/>
        <v>182</v>
      </c>
      <c r="M6949">
        <v>40</v>
      </c>
      <c r="N6949">
        <v>9</v>
      </c>
      <c r="O6949">
        <v>12</v>
      </c>
      <c r="P6949" s="7" t="s">
        <v>442</v>
      </c>
      <c r="Q6949" t="s">
        <v>442</v>
      </c>
      <c r="R6949">
        <v>26</v>
      </c>
      <c r="S6949" t="s">
        <v>41</v>
      </c>
      <c r="T6949">
        <v>1</v>
      </c>
      <c r="U6949">
        <v>26</v>
      </c>
      <c r="X6949" t="str">
        <f>VLOOKUP($S6949,Taxonomic!A:D,2,FALSE)</f>
        <v>holocentridae</v>
      </c>
      <c r="Y6949" t="str">
        <f>VLOOKUP(S6949,Taxonomic!A:D,3,FALSE)</f>
        <v>holocentrus</v>
      </c>
      <c r="Z6949" t="str">
        <f>VLOOKUP(S6949,Taxonomic!A:D,4,FALSE)</f>
        <v>adscensionis</v>
      </c>
    </row>
    <row r="6950" spans="1:26" x14ac:dyDescent="0.2">
      <c r="A6950" t="s">
        <v>30</v>
      </c>
      <c r="B6950" t="s">
        <v>59</v>
      </c>
      <c r="C6950" t="s">
        <v>435</v>
      </c>
      <c r="D6950">
        <v>2022</v>
      </c>
      <c r="E6950">
        <v>2</v>
      </c>
      <c r="F6950" s="8">
        <v>19</v>
      </c>
      <c r="G6950" t="s">
        <v>455</v>
      </c>
      <c r="H6950" t="s">
        <v>439</v>
      </c>
      <c r="I6950">
        <f>VLOOKUP(B6950,Information_sites!D:E,2,FALSE)</f>
        <v>-24.097747999999999</v>
      </c>
      <c r="J6950">
        <f>VLOOKUP(B6950,Information_sites!D:F,3,FALSE)</f>
        <v>-45.688487000000002</v>
      </c>
      <c r="K6950">
        <v>3</v>
      </c>
      <c r="L6950">
        <f t="shared" si="13"/>
        <v>182</v>
      </c>
      <c r="M6950">
        <v>40</v>
      </c>
      <c r="N6950">
        <v>9</v>
      </c>
      <c r="O6950">
        <v>12</v>
      </c>
      <c r="P6950" s="7" t="s">
        <v>442</v>
      </c>
      <c r="Q6950" t="s">
        <v>442</v>
      </c>
      <c r="R6950">
        <v>26</v>
      </c>
      <c r="S6950" t="s">
        <v>124</v>
      </c>
      <c r="T6950">
        <v>1</v>
      </c>
      <c r="U6950">
        <v>18</v>
      </c>
      <c r="X6950" t="str">
        <f>VLOOKUP($S6950,Taxonomic!A:D,2,FALSE)</f>
        <v>haemulidae</v>
      </c>
      <c r="Y6950" t="str">
        <f>VLOOKUP(S6950,Taxonomic!A:D,3,FALSE)</f>
        <v>haemulon</v>
      </c>
      <c r="Z6950" t="str">
        <f>VLOOKUP(S6950,Taxonomic!A:D,4,FALSE)</f>
        <v>parra</v>
      </c>
    </row>
    <row r="6951" spans="1:26" x14ac:dyDescent="0.2">
      <c r="A6951" t="s">
        <v>30</v>
      </c>
      <c r="B6951" t="s">
        <v>59</v>
      </c>
      <c r="C6951" t="s">
        <v>435</v>
      </c>
      <c r="D6951">
        <v>2022</v>
      </c>
      <c r="E6951">
        <v>2</v>
      </c>
      <c r="F6951" s="8">
        <v>19</v>
      </c>
      <c r="G6951" t="s">
        <v>455</v>
      </c>
      <c r="H6951" t="s">
        <v>439</v>
      </c>
      <c r="I6951">
        <f>VLOOKUP(B6951,Information_sites!D:E,2,FALSE)</f>
        <v>-24.097747999999999</v>
      </c>
      <c r="J6951">
        <f>VLOOKUP(B6951,Information_sites!D:F,3,FALSE)</f>
        <v>-45.688487000000002</v>
      </c>
      <c r="K6951">
        <v>3</v>
      </c>
      <c r="L6951">
        <f t="shared" si="13"/>
        <v>182</v>
      </c>
      <c r="M6951">
        <v>40</v>
      </c>
      <c r="N6951">
        <v>9</v>
      </c>
      <c r="O6951">
        <v>12</v>
      </c>
      <c r="P6951" s="7" t="s">
        <v>442</v>
      </c>
      <c r="Q6951" t="s">
        <v>442</v>
      </c>
      <c r="R6951">
        <v>26</v>
      </c>
      <c r="S6951" t="s">
        <v>34</v>
      </c>
      <c r="T6951">
        <v>1</v>
      </c>
      <c r="U6951">
        <v>16</v>
      </c>
      <c r="X6951" t="str">
        <f>VLOOKUP($S6951,Taxonomic!A:D,2,FALSE)</f>
        <v>labridae</v>
      </c>
      <c r="Y6951" t="str">
        <f>VLOOKUP(S6951,Taxonomic!A:D,3,FALSE)</f>
        <v>bodianus</v>
      </c>
      <c r="Z6951" t="str">
        <f>VLOOKUP(S6951,Taxonomic!A:D,4,FALSE)</f>
        <v>pulchellus</v>
      </c>
    </row>
    <row r="6952" spans="1:26" x14ac:dyDescent="0.2">
      <c r="A6952" t="s">
        <v>30</v>
      </c>
      <c r="B6952" t="s">
        <v>59</v>
      </c>
      <c r="C6952" t="s">
        <v>435</v>
      </c>
      <c r="D6952">
        <v>2022</v>
      </c>
      <c r="E6952">
        <v>2</v>
      </c>
      <c r="F6952" s="8">
        <v>19</v>
      </c>
      <c r="G6952" t="s">
        <v>455</v>
      </c>
      <c r="H6952" t="s">
        <v>439</v>
      </c>
      <c r="I6952">
        <f>VLOOKUP(B6952,Information_sites!D:E,2,FALSE)</f>
        <v>-24.097747999999999</v>
      </c>
      <c r="J6952">
        <f>VLOOKUP(B6952,Information_sites!D:F,3,FALSE)</f>
        <v>-45.688487000000002</v>
      </c>
      <c r="K6952">
        <v>3</v>
      </c>
      <c r="L6952">
        <f t="shared" si="13"/>
        <v>182</v>
      </c>
      <c r="M6952">
        <v>40</v>
      </c>
      <c r="N6952">
        <v>9</v>
      </c>
      <c r="O6952">
        <v>12</v>
      </c>
      <c r="P6952" s="7" t="s">
        <v>442</v>
      </c>
      <c r="Q6952" t="s">
        <v>442</v>
      </c>
      <c r="R6952">
        <v>26</v>
      </c>
      <c r="S6952" t="s">
        <v>46</v>
      </c>
      <c r="T6952">
        <v>1</v>
      </c>
      <c r="U6952">
        <v>12</v>
      </c>
      <c r="X6952" t="str">
        <f>VLOOKUP($S6952,Taxonomic!A:D,2,FALSE)</f>
        <v>pomacentridae</v>
      </c>
      <c r="Y6952" t="str">
        <f>VLOOKUP(S6952,Taxonomic!A:D,3,FALSE)</f>
        <v>stegastes</v>
      </c>
      <c r="Z6952" t="str">
        <f>VLOOKUP(S6952,Taxonomic!A:D,4,FALSE)</f>
        <v>fuscus</v>
      </c>
    </row>
    <row r="6953" spans="1:26" x14ac:dyDescent="0.2">
      <c r="A6953" t="s">
        <v>30</v>
      </c>
      <c r="B6953" t="s">
        <v>59</v>
      </c>
      <c r="C6953" t="s">
        <v>435</v>
      </c>
      <c r="D6953">
        <v>2022</v>
      </c>
      <c r="E6953">
        <v>2</v>
      </c>
      <c r="F6953" s="8">
        <v>19</v>
      </c>
      <c r="G6953" t="s">
        <v>455</v>
      </c>
      <c r="H6953" t="s">
        <v>439</v>
      </c>
      <c r="I6953">
        <f>VLOOKUP(B6953,Information_sites!D:E,2,FALSE)</f>
        <v>-24.097747999999999</v>
      </c>
      <c r="J6953">
        <f>VLOOKUP(B6953,Information_sites!D:F,3,FALSE)</f>
        <v>-45.688487000000002</v>
      </c>
      <c r="K6953">
        <v>3</v>
      </c>
      <c r="L6953">
        <f t="shared" si="13"/>
        <v>182</v>
      </c>
      <c r="M6953">
        <v>40</v>
      </c>
      <c r="N6953">
        <v>9</v>
      </c>
      <c r="O6953">
        <v>12</v>
      </c>
      <c r="P6953" s="7" t="s">
        <v>442</v>
      </c>
      <c r="Q6953" t="s">
        <v>442</v>
      </c>
      <c r="R6953">
        <v>26</v>
      </c>
      <c r="S6953" t="s">
        <v>75</v>
      </c>
      <c r="T6953">
        <v>1</v>
      </c>
      <c r="U6953">
        <v>26</v>
      </c>
      <c r="X6953" t="str">
        <f>VLOOKUP($S6953,Taxonomic!A:D,2,FALSE)</f>
        <v>labridae</v>
      </c>
      <c r="Y6953" t="str">
        <f>VLOOKUP(S6953,Taxonomic!A:D,3,FALSE)</f>
        <v>halichoeres</v>
      </c>
      <c r="Z6953" t="str">
        <f>VLOOKUP(S6953,Taxonomic!A:D,4,FALSE)</f>
        <v>brasiliensis</v>
      </c>
    </row>
    <row r="6954" spans="1:26" x14ac:dyDescent="0.2">
      <c r="A6954" t="s">
        <v>30</v>
      </c>
      <c r="B6954" t="s">
        <v>59</v>
      </c>
      <c r="C6954" t="s">
        <v>435</v>
      </c>
      <c r="D6954">
        <v>2022</v>
      </c>
      <c r="E6954">
        <v>2</v>
      </c>
      <c r="F6954" s="8">
        <v>19</v>
      </c>
      <c r="G6954" t="s">
        <v>455</v>
      </c>
      <c r="H6954" t="s">
        <v>439</v>
      </c>
      <c r="I6954">
        <f>VLOOKUP(B6954,Information_sites!D:E,2,FALSE)</f>
        <v>-24.097747999999999</v>
      </c>
      <c r="J6954">
        <f>VLOOKUP(B6954,Information_sites!D:F,3,FALSE)</f>
        <v>-45.688487000000002</v>
      </c>
      <c r="K6954">
        <v>3</v>
      </c>
      <c r="L6954">
        <f t="shared" si="13"/>
        <v>182</v>
      </c>
      <c r="M6954">
        <v>40</v>
      </c>
      <c r="N6954">
        <v>9</v>
      </c>
      <c r="O6954">
        <v>12</v>
      </c>
      <c r="P6954" s="7" t="s">
        <v>442</v>
      </c>
      <c r="Q6954" t="s">
        <v>442</v>
      </c>
      <c r="R6954">
        <v>26</v>
      </c>
      <c r="S6954" t="s">
        <v>87</v>
      </c>
      <c r="T6954">
        <v>5</v>
      </c>
      <c r="U6954">
        <v>6</v>
      </c>
      <c r="X6954" t="str">
        <f>VLOOKUP($S6954,Taxonomic!A:D,2,FALSE)</f>
        <v>gobiidae</v>
      </c>
      <c r="Y6954" t="str">
        <f>VLOOKUP(S6954,Taxonomic!A:D,3,FALSE)</f>
        <v>coryphopterus</v>
      </c>
      <c r="Z6954" t="str">
        <f>VLOOKUP(S6954,Taxonomic!A:D,4,FALSE)</f>
        <v>spp</v>
      </c>
    </row>
    <row r="6955" spans="1:26" x14ac:dyDescent="0.2">
      <c r="A6955" t="s">
        <v>30</v>
      </c>
      <c r="B6955" t="s">
        <v>59</v>
      </c>
      <c r="C6955" t="s">
        <v>435</v>
      </c>
      <c r="D6955">
        <v>2022</v>
      </c>
      <c r="E6955">
        <v>2</v>
      </c>
      <c r="F6955" s="8">
        <v>19</v>
      </c>
      <c r="G6955" t="s">
        <v>455</v>
      </c>
      <c r="H6955" t="s">
        <v>439</v>
      </c>
      <c r="I6955">
        <f>VLOOKUP(B6955,Information_sites!D:E,2,FALSE)</f>
        <v>-24.097747999999999</v>
      </c>
      <c r="J6955">
        <f>VLOOKUP(B6955,Information_sites!D:F,3,FALSE)</f>
        <v>-45.688487000000002</v>
      </c>
      <c r="K6955">
        <v>4</v>
      </c>
      <c r="L6955">
        <f t="shared" si="13"/>
        <v>183</v>
      </c>
      <c r="M6955">
        <v>40</v>
      </c>
      <c r="N6955">
        <v>8.6999999999999993</v>
      </c>
      <c r="O6955">
        <v>12</v>
      </c>
      <c r="P6955" s="7" t="s">
        <v>442</v>
      </c>
      <c r="Q6955" t="s">
        <v>442</v>
      </c>
      <c r="R6955">
        <v>26</v>
      </c>
      <c r="S6955" t="s">
        <v>46</v>
      </c>
      <c r="T6955">
        <v>5</v>
      </c>
      <c r="U6955">
        <v>12</v>
      </c>
      <c r="X6955" t="str">
        <f>VLOOKUP($S6955,Taxonomic!A:D,2,FALSE)</f>
        <v>pomacentridae</v>
      </c>
      <c r="Y6955" t="str">
        <f>VLOOKUP(S6955,Taxonomic!A:D,3,FALSE)</f>
        <v>stegastes</v>
      </c>
      <c r="Z6955" t="str">
        <f>VLOOKUP(S6955,Taxonomic!A:D,4,FALSE)</f>
        <v>fuscus</v>
      </c>
    </row>
    <row r="6956" spans="1:26" x14ac:dyDescent="0.2">
      <c r="A6956" t="s">
        <v>30</v>
      </c>
      <c r="B6956" t="s">
        <v>59</v>
      </c>
      <c r="C6956" t="s">
        <v>435</v>
      </c>
      <c r="D6956">
        <v>2022</v>
      </c>
      <c r="E6956">
        <v>2</v>
      </c>
      <c r="F6956" s="8">
        <v>19</v>
      </c>
      <c r="G6956" t="s">
        <v>455</v>
      </c>
      <c r="H6956" t="s">
        <v>439</v>
      </c>
      <c r="I6956">
        <f>VLOOKUP(B6956,Information_sites!D:E,2,FALSE)</f>
        <v>-24.097747999999999</v>
      </c>
      <c r="J6956">
        <f>VLOOKUP(B6956,Information_sites!D:F,3,FALSE)</f>
        <v>-45.688487000000002</v>
      </c>
      <c r="K6956">
        <v>4</v>
      </c>
      <c r="L6956">
        <f t="shared" si="13"/>
        <v>183</v>
      </c>
      <c r="M6956">
        <v>40</v>
      </c>
      <c r="N6956">
        <v>8.6999999999999993</v>
      </c>
      <c r="O6956">
        <v>12</v>
      </c>
      <c r="P6956" s="7" t="s">
        <v>442</v>
      </c>
      <c r="Q6956" t="s">
        <v>442</v>
      </c>
      <c r="R6956">
        <v>26</v>
      </c>
      <c r="S6956" t="s">
        <v>46</v>
      </c>
      <c r="T6956">
        <v>4</v>
      </c>
      <c r="U6956">
        <v>14</v>
      </c>
      <c r="X6956" t="str">
        <f>VLOOKUP($S6956,Taxonomic!A:D,2,FALSE)</f>
        <v>pomacentridae</v>
      </c>
      <c r="Y6956" t="str">
        <f>VLOOKUP(S6956,Taxonomic!A:D,3,FALSE)</f>
        <v>stegastes</v>
      </c>
      <c r="Z6956" t="str">
        <f>VLOOKUP(S6956,Taxonomic!A:D,4,FALSE)</f>
        <v>fuscus</v>
      </c>
    </row>
    <row r="6957" spans="1:26" x14ac:dyDescent="0.2">
      <c r="A6957" t="s">
        <v>30</v>
      </c>
      <c r="B6957" t="s">
        <v>59</v>
      </c>
      <c r="C6957" t="s">
        <v>435</v>
      </c>
      <c r="D6957">
        <v>2022</v>
      </c>
      <c r="E6957">
        <v>2</v>
      </c>
      <c r="F6957" s="8">
        <v>19</v>
      </c>
      <c r="G6957" t="s">
        <v>455</v>
      </c>
      <c r="H6957" t="s">
        <v>439</v>
      </c>
      <c r="I6957">
        <f>VLOOKUP(B6957,Information_sites!D:E,2,FALSE)</f>
        <v>-24.097747999999999</v>
      </c>
      <c r="J6957">
        <f>VLOOKUP(B6957,Information_sites!D:F,3,FALSE)</f>
        <v>-45.688487000000002</v>
      </c>
      <c r="K6957">
        <v>4</v>
      </c>
      <c r="L6957">
        <f t="shared" si="13"/>
        <v>183</v>
      </c>
      <c r="M6957">
        <v>40</v>
      </c>
      <c r="N6957">
        <v>8.6999999999999993</v>
      </c>
      <c r="O6957">
        <v>12</v>
      </c>
      <c r="P6957" s="7" t="s">
        <v>442</v>
      </c>
      <c r="Q6957" t="s">
        <v>442</v>
      </c>
      <c r="R6957">
        <v>26</v>
      </c>
      <c r="S6957" t="s">
        <v>124</v>
      </c>
      <c r="T6957">
        <v>1</v>
      </c>
      <c r="U6957">
        <v>22</v>
      </c>
      <c r="X6957" t="str">
        <f>VLOOKUP($S6957,Taxonomic!A:D,2,FALSE)</f>
        <v>haemulidae</v>
      </c>
      <c r="Y6957" t="str">
        <f>VLOOKUP(S6957,Taxonomic!A:D,3,FALSE)</f>
        <v>haemulon</v>
      </c>
      <c r="Z6957" t="str">
        <f>VLOOKUP(S6957,Taxonomic!A:D,4,FALSE)</f>
        <v>parra</v>
      </c>
    </row>
    <row r="6958" spans="1:26" x14ac:dyDescent="0.2">
      <c r="A6958" t="s">
        <v>30</v>
      </c>
      <c r="B6958" t="s">
        <v>59</v>
      </c>
      <c r="C6958" t="s">
        <v>435</v>
      </c>
      <c r="D6958">
        <v>2022</v>
      </c>
      <c r="E6958">
        <v>2</v>
      </c>
      <c r="F6958" s="8">
        <v>19</v>
      </c>
      <c r="G6958" t="s">
        <v>455</v>
      </c>
      <c r="H6958" t="s">
        <v>439</v>
      </c>
      <c r="I6958">
        <f>VLOOKUP(B6958,Information_sites!D:E,2,FALSE)</f>
        <v>-24.097747999999999</v>
      </c>
      <c r="J6958">
        <f>VLOOKUP(B6958,Information_sites!D:F,3,FALSE)</f>
        <v>-45.688487000000002</v>
      </c>
      <c r="K6958">
        <v>4</v>
      </c>
      <c r="L6958">
        <f t="shared" si="13"/>
        <v>183</v>
      </c>
      <c r="M6958">
        <v>40</v>
      </c>
      <c r="N6958">
        <v>8.6999999999999993</v>
      </c>
      <c r="O6958">
        <v>12</v>
      </c>
      <c r="P6958" s="7" t="s">
        <v>442</v>
      </c>
      <c r="Q6958" t="s">
        <v>442</v>
      </c>
      <c r="R6958">
        <v>26</v>
      </c>
      <c r="S6958" t="s">
        <v>87</v>
      </c>
      <c r="T6958">
        <v>9</v>
      </c>
      <c r="U6958">
        <v>6</v>
      </c>
      <c r="X6958" t="str">
        <f>VLOOKUP($S6958,Taxonomic!A:D,2,FALSE)</f>
        <v>gobiidae</v>
      </c>
      <c r="Y6958" t="str">
        <f>VLOOKUP(S6958,Taxonomic!A:D,3,FALSE)</f>
        <v>coryphopterus</v>
      </c>
      <c r="Z6958" t="str">
        <f>VLOOKUP(S6958,Taxonomic!A:D,4,FALSE)</f>
        <v>spp</v>
      </c>
    </row>
    <row r="6959" spans="1:26" x14ac:dyDescent="0.2">
      <c r="A6959" t="s">
        <v>30</v>
      </c>
      <c r="B6959" t="s">
        <v>59</v>
      </c>
      <c r="C6959" t="s">
        <v>435</v>
      </c>
      <c r="D6959">
        <v>2022</v>
      </c>
      <c r="E6959">
        <v>2</v>
      </c>
      <c r="F6959" s="8">
        <v>19</v>
      </c>
      <c r="G6959" t="s">
        <v>455</v>
      </c>
      <c r="H6959" t="s">
        <v>439</v>
      </c>
      <c r="I6959">
        <f>VLOOKUP(B6959,Information_sites!D:E,2,FALSE)</f>
        <v>-24.097747999999999</v>
      </c>
      <c r="J6959">
        <f>VLOOKUP(B6959,Information_sites!D:F,3,FALSE)</f>
        <v>-45.688487000000002</v>
      </c>
      <c r="K6959">
        <v>4</v>
      </c>
      <c r="L6959">
        <f t="shared" si="13"/>
        <v>183</v>
      </c>
      <c r="M6959">
        <v>40</v>
      </c>
      <c r="N6959">
        <v>8.6999999999999993</v>
      </c>
      <c r="O6959">
        <v>12</v>
      </c>
      <c r="P6959" s="7" t="s">
        <v>442</v>
      </c>
      <c r="Q6959" t="s">
        <v>442</v>
      </c>
      <c r="R6959">
        <v>26</v>
      </c>
      <c r="S6959" t="s">
        <v>87</v>
      </c>
      <c r="T6959">
        <v>2</v>
      </c>
      <c r="U6959">
        <v>4</v>
      </c>
      <c r="X6959" t="str">
        <f>VLOOKUP($S6959,Taxonomic!A:D,2,FALSE)</f>
        <v>gobiidae</v>
      </c>
      <c r="Y6959" t="str">
        <f>VLOOKUP(S6959,Taxonomic!A:D,3,FALSE)</f>
        <v>coryphopterus</v>
      </c>
      <c r="Z6959" t="str">
        <f>VLOOKUP(S6959,Taxonomic!A:D,4,FALSE)</f>
        <v>spp</v>
      </c>
    </row>
    <row r="6960" spans="1:26" x14ac:dyDescent="0.2">
      <c r="A6960" t="s">
        <v>30</v>
      </c>
      <c r="B6960" t="s">
        <v>59</v>
      </c>
      <c r="C6960" t="s">
        <v>435</v>
      </c>
      <c r="D6960">
        <v>2022</v>
      </c>
      <c r="E6960">
        <v>2</v>
      </c>
      <c r="F6960" s="8">
        <v>19</v>
      </c>
      <c r="G6960" t="s">
        <v>455</v>
      </c>
      <c r="H6960" t="s">
        <v>439</v>
      </c>
      <c r="I6960">
        <f>VLOOKUP(B6960,Information_sites!D:E,2,FALSE)</f>
        <v>-24.097747999999999</v>
      </c>
      <c r="J6960">
        <f>VLOOKUP(B6960,Information_sites!D:F,3,FALSE)</f>
        <v>-45.688487000000002</v>
      </c>
      <c r="K6960">
        <v>4</v>
      </c>
      <c r="L6960">
        <f t="shared" si="13"/>
        <v>183</v>
      </c>
      <c r="M6960">
        <v>40</v>
      </c>
      <c r="N6960">
        <v>8.6999999999999993</v>
      </c>
      <c r="O6960">
        <v>12</v>
      </c>
      <c r="P6960" s="7" t="s">
        <v>442</v>
      </c>
      <c r="Q6960" t="s">
        <v>442</v>
      </c>
      <c r="R6960">
        <v>26</v>
      </c>
      <c r="S6960" t="s">
        <v>44</v>
      </c>
      <c r="T6960">
        <v>1</v>
      </c>
      <c r="U6960">
        <v>26</v>
      </c>
      <c r="X6960" t="str">
        <f>VLOOKUP($S6960,Taxonomic!A:D,2,FALSE)</f>
        <v>pomacanthidae</v>
      </c>
      <c r="Y6960" t="str">
        <f>VLOOKUP(S6960,Taxonomic!A:D,3,FALSE)</f>
        <v>pomacanthus</v>
      </c>
      <c r="Z6960" t="str">
        <f>VLOOKUP(S6960,Taxonomic!A:D,4,FALSE)</f>
        <v>paru</v>
      </c>
    </row>
    <row r="6961" spans="1:26" x14ac:dyDescent="0.2">
      <c r="A6961" t="s">
        <v>30</v>
      </c>
      <c r="B6961" t="s">
        <v>59</v>
      </c>
      <c r="C6961" t="s">
        <v>435</v>
      </c>
      <c r="D6961">
        <v>2022</v>
      </c>
      <c r="E6961">
        <v>2</v>
      </c>
      <c r="F6961" s="8">
        <v>19</v>
      </c>
      <c r="G6961" t="s">
        <v>455</v>
      </c>
      <c r="H6961" t="s">
        <v>439</v>
      </c>
      <c r="I6961">
        <f>VLOOKUP(B6961,Information_sites!D:E,2,FALSE)</f>
        <v>-24.097747999999999</v>
      </c>
      <c r="J6961">
        <f>VLOOKUP(B6961,Information_sites!D:F,3,FALSE)</f>
        <v>-45.688487000000002</v>
      </c>
      <c r="K6961">
        <v>4</v>
      </c>
      <c r="L6961">
        <f t="shared" si="13"/>
        <v>183</v>
      </c>
      <c r="M6961">
        <v>40</v>
      </c>
      <c r="N6961">
        <v>8.6999999999999993</v>
      </c>
      <c r="O6961">
        <v>12</v>
      </c>
      <c r="P6961" s="7" t="s">
        <v>442</v>
      </c>
      <c r="Q6961" t="s">
        <v>442</v>
      </c>
      <c r="R6961">
        <v>26</v>
      </c>
      <c r="S6961" t="s">
        <v>39</v>
      </c>
      <c r="T6961">
        <v>1</v>
      </c>
      <c r="U6961">
        <v>19</v>
      </c>
      <c r="X6961" t="str">
        <f>VLOOKUP($S6961,Taxonomic!A:D,2,FALSE)</f>
        <v>haemulidae</v>
      </c>
      <c r="Y6961" t="str">
        <f>VLOOKUP(S6961,Taxonomic!A:D,3,FALSE)</f>
        <v>haemulon</v>
      </c>
      <c r="Z6961" t="str">
        <f>VLOOKUP(S6961,Taxonomic!A:D,4,FALSE)</f>
        <v>aurolineatum</v>
      </c>
    </row>
    <row r="6962" spans="1:26" x14ac:dyDescent="0.2">
      <c r="A6962" t="s">
        <v>30</v>
      </c>
      <c r="B6962" t="s">
        <v>59</v>
      </c>
      <c r="C6962" t="s">
        <v>435</v>
      </c>
      <c r="D6962">
        <v>2022</v>
      </c>
      <c r="E6962">
        <v>2</v>
      </c>
      <c r="F6962" s="8">
        <v>19</v>
      </c>
      <c r="G6962" t="s">
        <v>455</v>
      </c>
      <c r="H6962" t="s">
        <v>439</v>
      </c>
      <c r="I6962">
        <f>VLOOKUP(B6962,Information_sites!D:E,2,FALSE)</f>
        <v>-24.097747999999999</v>
      </c>
      <c r="J6962">
        <f>VLOOKUP(B6962,Information_sites!D:F,3,FALSE)</f>
        <v>-45.688487000000002</v>
      </c>
      <c r="K6962">
        <v>4</v>
      </c>
      <c r="L6962">
        <f t="shared" si="13"/>
        <v>183</v>
      </c>
      <c r="M6962">
        <v>40</v>
      </c>
      <c r="N6962">
        <v>8.6999999999999993</v>
      </c>
      <c r="O6962">
        <v>12</v>
      </c>
      <c r="P6962" s="7" t="s">
        <v>442</v>
      </c>
      <c r="Q6962" t="s">
        <v>442</v>
      </c>
      <c r="R6962">
        <v>26</v>
      </c>
      <c r="S6962" t="s">
        <v>33</v>
      </c>
      <c r="T6962">
        <v>1</v>
      </c>
      <c r="U6962">
        <v>22</v>
      </c>
      <c r="X6962" t="str">
        <f>VLOOKUP($S6962,Taxonomic!A:D,2,FALSE)</f>
        <v>pomacentridae</v>
      </c>
      <c r="Y6962" t="str">
        <f>VLOOKUP(S6962,Taxonomic!A:D,3,FALSE)</f>
        <v>abudefduf</v>
      </c>
      <c r="Z6962" t="str">
        <f>VLOOKUP(S6962,Taxonomic!A:D,4,FALSE)</f>
        <v>saxatilis</v>
      </c>
    </row>
    <row r="6963" spans="1:26" x14ac:dyDescent="0.2">
      <c r="A6963" t="s">
        <v>30</v>
      </c>
      <c r="B6963" t="s">
        <v>59</v>
      </c>
      <c r="C6963" t="s">
        <v>435</v>
      </c>
      <c r="D6963">
        <v>2022</v>
      </c>
      <c r="E6963">
        <v>2</v>
      </c>
      <c r="F6963" s="8">
        <v>19</v>
      </c>
      <c r="G6963" t="s">
        <v>455</v>
      </c>
      <c r="H6963" t="s">
        <v>439</v>
      </c>
      <c r="I6963">
        <f>VLOOKUP(B6963,Information_sites!D:E,2,FALSE)</f>
        <v>-24.097747999999999</v>
      </c>
      <c r="J6963">
        <f>VLOOKUP(B6963,Information_sites!D:F,3,FALSE)</f>
        <v>-45.688487000000002</v>
      </c>
      <c r="K6963">
        <v>4</v>
      </c>
      <c r="L6963">
        <f t="shared" si="13"/>
        <v>183</v>
      </c>
      <c r="M6963">
        <v>40</v>
      </c>
      <c r="N6963">
        <v>8.6999999999999993</v>
      </c>
      <c r="O6963">
        <v>12</v>
      </c>
      <c r="P6963" s="7" t="s">
        <v>442</v>
      </c>
      <c r="Q6963" t="s">
        <v>442</v>
      </c>
      <c r="R6963">
        <v>26</v>
      </c>
      <c r="S6963" t="s">
        <v>75</v>
      </c>
      <c r="T6963">
        <v>2</v>
      </c>
      <c r="U6963">
        <v>18</v>
      </c>
      <c r="X6963" t="str">
        <f>VLOOKUP($S6963,Taxonomic!A:D,2,FALSE)</f>
        <v>labridae</v>
      </c>
      <c r="Y6963" t="str">
        <f>VLOOKUP(S6963,Taxonomic!A:D,3,FALSE)</f>
        <v>halichoeres</v>
      </c>
      <c r="Z6963" t="str">
        <f>VLOOKUP(S6963,Taxonomic!A:D,4,FALSE)</f>
        <v>brasiliensis</v>
      </c>
    </row>
    <row r="6964" spans="1:26" x14ac:dyDescent="0.2">
      <c r="A6964" t="s">
        <v>30</v>
      </c>
      <c r="B6964" t="s">
        <v>59</v>
      </c>
      <c r="C6964" t="s">
        <v>435</v>
      </c>
      <c r="D6964">
        <v>2022</v>
      </c>
      <c r="E6964">
        <v>2</v>
      </c>
      <c r="F6964" s="8">
        <v>19</v>
      </c>
      <c r="G6964" t="s">
        <v>455</v>
      </c>
      <c r="H6964" t="s">
        <v>439</v>
      </c>
      <c r="I6964">
        <f>VLOOKUP(B6964,Information_sites!D:E,2,FALSE)</f>
        <v>-24.097747999999999</v>
      </c>
      <c r="J6964">
        <f>VLOOKUP(B6964,Information_sites!D:F,3,FALSE)</f>
        <v>-45.688487000000002</v>
      </c>
      <c r="K6964">
        <v>4</v>
      </c>
      <c r="L6964">
        <f t="shared" si="13"/>
        <v>183</v>
      </c>
      <c r="M6964">
        <v>40</v>
      </c>
      <c r="N6964">
        <v>8.6999999999999993</v>
      </c>
      <c r="O6964">
        <v>12</v>
      </c>
      <c r="P6964" s="7" t="s">
        <v>442</v>
      </c>
      <c r="Q6964" t="s">
        <v>442</v>
      </c>
      <c r="R6964">
        <v>26</v>
      </c>
      <c r="S6964" t="s">
        <v>75</v>
      </c>
      <c r="T6964">
        <v>1</v>
      </c>
      <c r="U6964">
        <v>14</v>
      </c>
      <c r="X6964" t="str">
        <f>VLOOKUP($S6964,Taxonomic!A:D,2,FALSE)</f>
        <v>labridae</v>
      </c>
      <c r="Y6964" t="str">
        <f>VLOOKUP(S6964,Taxonomic!A:D,3,FALSE)</f>
        <v>halichoeres</v>
      </c>
      <c r="Z6964" t="str">
        <f>VLOOKUP(S6964,Taxonomic!A:D,4,FALSE)</f>
        <v>brasiliensis</v>
      </c>
    </row>
    <row r="6965" spans="1:26" x14ac:dyDescent="0.2">
      <c r="A6965" t="s">
        <v>30</v>
      </c>
      <c r="B6965" t="s">
        <v>59</v>
      </c>
      <c r="C6965" t="s">
        <v>435</v>
      </c>
      <c r="D6965">
        <v>2022</v>
      </c>
      <c r="E6965">
        <v>2</v>
      </c>
      <c r="F6965" s="8">
        <v>19</v>
      </c>
      <c r="G6965" t="s">
        <v>455</v>
      </c>
      <c r="H6965" t="s">
        <v>439</v>
      </c>
      <c r="I6965">
        <f>VLOOKUP(B6965,Information_sites!D:E,2,FALSE)</f>
        <v>-24.097747999999999</v>
      </c>
      <c r="J6965">
        <f>VLOOKUP(B6965,Information_sites!D:F,3,FALSE)</f>
        <v>-45.688487000000002</v>
      </c>
      <c r="K6965">
        <v>4</v>
      </c>
      <c r="L6965">
        <f t="shared" si="13"/>
        <v>183</v>
      </c>
      <c r="M6965">
        <v>40</v>
      </c>
      <c r="N6965">
        <v>8.6999999999999993</v>
      </c>
      <c r="O6965">
        <v>12</v>
      </c>
      <c r="P6965" s="7" t="s">
        <v>442</v>
      </c>
      <c r="Q6965" t="s">
        <v>442</v>
      </c>
      <c r="R6965">
        <v>26</v>
      </c>
      <c r="S6965" t="s">
        <v>41</v>
      </c>
      <c r="T6965">
        <v>1</v>
      </c>
      <c r="U6965">
        <v>22</v>
      </c>
      <c r="X6965" t="str">
        <f>VLOOKUP($S6965,Taxonomic!A:D,2,FALSE)</f>
        <v>holocentridae</v>
      </c>
      <c r="Y6965" t="str">
        <f>VLOOKUP(S6965,Taxonomic!A:D,3,FALSE)</f>
        <v>holocentrus</v>
      </c>
      <c r="Z6965" t="str">
        <f>VLOOKUP(S6965,Taxonomic!A:D,4,FALSE)</f>
        <v>adscensionis</v>
      </c>
    </row>
    <row r="6966" spans="1:26" x14ac:dyDescent="0.2">
      <c r="A6966" t="s">
        <v>30</v>
      </c>
      <c r="B6966" t="s">
        <v>59</v>
      </c>
      <c r="C6966" t="s">
        <v>435</v>
      </c>
      <c r="D6966">
        <v>2022</v>
      </c>
      <c r="E6966">
        <v>2</v>
      </c>
      <c r="F6966" s="8">
        <v>19</v>
      </c>
      <c r="G6966" t="s">
        <v>455</v>
      </c>
      <c r="H6966" t="s">
        <v>439</v>
      </c>
      <c r="I6966">
        <f>VLOOKUP(B6966,Information_sites!D:E,2,FALSE)</f>
        <v>-24.097747999999999</v>
      </c>
      <c r="J6966">
        <f>VLOOKUP(B6966,Information_sites!D:F,3,FALSE)</f>
        <v>-45.688487000000002</v>
      </c>
      <c r="K6966">
        <v>4</v>
      </c>
      <c r="L6966">
        <f t="shared" si="13"/>
        <v>183</v>
      </c>
      <c r="M6966">
        <v>40</v>
      </c>
      <c r="N6966">
        <v>8.6999999999999993</v>
      </c>
      <c r="O6966">
        <v>12</v>
      </c>
      <c r="P6966" s="7" t="s">
        <v>442</v>
      </c>
      <c r="Q6966" t="s">
        <v>442</v>
      </c>
      <c r="R6966">
        <v>26</v>
      </c>
      <c r="S6966" t="s">
        <v>41</v>
      </c>
      <c r="T6966">
        <v>1</v>
      </c>
      <c r="U6966">
        <v>24</v>
      </c>
      <c r="X6966" t="str">
        <f>VLOOKUP($S6966,Taxonomic!A:D,2,FALSE)</f>
        <v>holocentridae</v>
      </c>
      <c r="Y6966" t="str">
        <f>VLOOKUP(S6966,Taxonomic!A:D,3,FALSE)</f>
        <v>holocentrus</v>
      </c>
      <c r="Z6966" t="str">
        <f>VLOOKUP(S6966,Taxonomic!A:D,4,FALSE)</f>
        <v>adscensionis</v>
      </c>
    </row>
    <row r="6967" spans="1:26" x14ac:dyDescent="0.2">
      <c r="A6967" t="s">
        <v>30</v>
      </c>
      <c r="B6967" t="s">
        <v>59</v>
      </c>
      <c r="C6967" t="s">
        <v>435</v>
      </c>
      <c r="D6967">
        <v>2022</v>
      </c>
      <c r="E6967">
        <v>2</v>
      </c>
      <c r="F6967" s="8">
        <v>19</v>
      </c>
      <c r="G6967" t="s">
        <v>455</v>
      </c>
      <c r="H6967" t="s">
        <v>439</v>
      </c>
      <c r="I6967">
        <f>VLOOKUP(B6967,Information_sites!D:E,2,FALSE)</f>
        <v>-24.097747999999999</v>
      </c>
      <c r="J6967">
        <f>VLOOKUP(B6967,Information_sites!D:F,3,FALSE)</f>
        <v>-45.688487000000002</v>
      </c>
      <c r="K6967">
        <v>4</v>
      </c>
      <c r="L6967">
        <f t="shared" si="13"/>
        <v>183</v>
      </c>
      <c r="M6967">
        <v>40</v>
      </c>
      <c r="N6967">
        <v>8.6999999999999993</v>
      </c>
      <c r="O6967">
        <v>12</v>
      </c>
      <c r="P6967" s="7" t="s">
        <v>442</v>
      </c>
      <c r="Q6967" t="s">
        <v>442</v>
      </c>
      <c r="R6967">
        <v>26</v>
      </c>
      <c r="S6967" t="s">
        <v>40</v>
      </c>
      <c r="T6967">
        <v>1</v>
      </c>
      <c r="U6967">
        <v>12</v>
      </c>
      <c r="X6967" t="str">
        <f>VLOOKUP($S6967,Taxonomic!A:D,2,FALSE)</f>
        <v>labridae</v>
      </c>
      <c r="Y6967" t="str">
        <f>VLOOKUP(S6967,Taxonomic!A:D,3,FALSE)</f>
        <v>halichoeres</v>
      </c>
      <c r="Z6967" t="str">
        <f>VLOOKUP(S6967,Taxonomic!A:D,4,FALSE)</f>
        <v>poeyi</v>
      </c>
    </row>
    <row r="6968" spans="1:26" x14ac:dyDescent="0.2">
      <c r="A6968" t="s">
        <v>30</v>
      </c>
      <c r="B6968" t="s">
        <v>59</v>
      </c>
      <c r="C6968" t="s">
        <v>435</v>
      </c>
      <c r="D6968">
        <v>2022</v>
      </c>
      <c r="E6968">
        <v>2</v>
      </c>
      <c r="F6968" s="8">
        <v>19</v>
      </c>
      <c r="G6968" t="s">
        <v>455</v>
      </c>
      <c r="H6968" t="s">
        <v>439</v>
      </c>
      <c r="I6968">
        <f>VLOOKUP(B6968,Information_sites!D:E,2,FALSE)</f>
        <v>-24.097747999999999</v>
      </c>
      <c r="J6968">
        <f>VLOOKUP(B6968,Information_sites!D:F,3,FALSE)</f>
        <v>-45.688487000000002</v>
      </c>
      <c r="K6968">
        <v>5</v>
      </c>
      <c r="L6968">
        <f t="shared" si="13"/>
        <v>184</v>
      </c>
      <c r="M6968">
        <v>40</v>
      </c>
      <c r="N6968">
        <v>6</v>
      </c>
      <c r="O6968">
        <v>12</v>
      </c>
      <c r="P6968" s="7" t="s">
        <v>442</v>
      </c>
      <c r="Q6968" t="s">
        <v>442</v>
      </c>
      <c r="R6968">
        <v>26</v>
      </c>
      <c r="S6968" t="s">
        <v>33</v>
      </c>
      <c r="T6968">
        <v>1</v>
      </c>
      <c r="U6968">
        <v>4</v>
      </c>
      <c r="X6968" t="str">
        <f>VLOOKUP($S6968,Taxonomic!A:D,2,FALSE)</f>
        <v>pomacentridae</v>
      </c>
      <c r="Y6968" t="str">
        <f>VLOOKUP(S6968,Taxonomic!A:D,3,FALSE)</f>
        <v>abudefduf</v>
      </c>
      <c r="Z6968" t="str">
        <f>VLOOKUP(S6968,Taxonomic!A:D,4,FALSE)</f>
        <v>saxatilis</v>
      </c>
    </row>
    <row r="6969" spans="1:26" x14ac:dyDescent="0.2">
      <c r="A6969" t="s">
        <v>30</v>
      </c>
      <c r="B6969" t="s">
        <v>59</v>
      </c>
      <c r="C6969" t="s">
        <v>435</v>
      </c>
      <c r="D6969">
        <v>2022</v>
      </c>
      <c r="E6969">
        <v>2</v>
      </c>
      <c r="F6969" s="8">
        <v>19</v>
      </c>
      <c r="G6969" t="s">
        <v>455</v>
      </c>
      <c r="H6969" t="s">
        <v>439</v>
      </c>
      <c r="I6969">
        <f>VLOOKUP(B6969,Information_sites!D:E,2,FALSE)</f>
        <v>-24.097747999999999</v>
      </c>
      <c r="J6969">
        <f>VLOOKUP(B6969,Information_sites!D:F,3,FALSE)</f>
        <v>-45.688487000000002</v>
      </c>
      <c r="K6969">
        <v>5</v>
      </c>
      <c r="L6969">
        <f t="shared" si="13"/>
        <v>184</v>
      </c>
      <c r="M6969">
        <v>40</v>
      </c>
      <c r="N6969">
        <v>6</v>
      </c>
      <c r="O6969">
        <v>12</v>
      </c>
      <c r="P6969" s="7" t="s">
        <v>442</v>
      </c>
      <c r="Q6969" t="s">
        <v>442</v>
      </c>
      <c r="R6969">
        <v>26</v>
      </c>
      <c r="S6969" t="s">
        <v>33</v>
      </c>
      <c r="T6969">
        <v>15</v>
      </c>
      <c r="U6969">
        <v>15</v>
      </c>
      <c r="X6969" t="str">
        <f>VLOOKUP($S6969,Taxonomic!A:D,2,FALSE)</f>
        <v>pomacentridae</v>
      </c>
      <c r="Y6969" t="str">
        <f>VLOOKUP(S6969,Taxonomic!A:D,3,FALSE)</f>
        <v>abudefduf</v>
      </c>
      <c r="Z6969" t="str">
        <f>VLOOKUP(S6969,Taxonomic!A:D,4,FALSE)</f>
        <v>saxatilis</v>
      </c>
    </row>
    <row r="6970" spans="1:26" x14ac:dyDescent="0.2">
      <c r="A6970" t="s">
        <v>30</v>
      </c>
      <c r="B6970" t="s">
        <v>59</v>
      </c>
      <c r="C6970" t="s">
        <v>435</v>
      </c>
      <c r="D6970">
        <v>2022</v>
      </c>
      <c r="E6970">
        <v>2</v>
      </c>
      <c r="F6970" s="8">
        <v>19</v>
      </c>
      <c r="G6970" t="s">
        <v>455</v>
      </c>
      <c r="H6970" t="s">
        <v>439</v>
      </c>
      <c r="I6970">
        <f>VLOOKUP(B6970,Information_sites!D:E,2,FALSE)</f>
        <v>-24.097747999999999</v>
      </c>
      <c r="J6970">
        <f>VLOOKUP(B6970,Information_sites!D:F,3,FALSE)</f>
        <v>-45.688487000000002</v>
      </c>
      <c r="K6970">
        <v>5</v>
      </c>
      <c r="L6970">
        <f t="shared" si="13"/>
        <v>184</v>
      </c>
      <c r="M6970">
        <v>40</v>
      </c>
      <c r="N6970">
        <v>6</v>
      </c>
      <c r="O6970">
        <v>12</v>
      </c>
      <c r="P6970" s="7" t="s">
        <v>442</v>
      </c>
      <c r="Q6970" t="s">
        <v>442</v>
      </c>
      <c r="R6970">
        <v>26</v>
      </c>
      <c r="S6970" t="s">
        <v>33</v>
      </c>
      <c r="T6970">
        <v>4</v>
      </c>
      <c r="U6970">
        <v>2</v>
      </c>
      <c r="X6970" t="str">
        <f>VLOOKUP($S6970,Taxonomic!A:D,2,FALSE)</f>
        <v>pomacentridae</v>
      </c>
      <c r="Y6970" t="str">
        <f>VLOOKUP(S6970,Taxonomic!A:D,3,FALSE)</f>
        <v>abudefduf</v>
      </c>
      <c r="Z6970" t="str">
        <f>VLOOKUP(S6970,Taxonomic!A:D,4,FALSE)</f>
        <v>saxatilis</v>
      </c>
    </row>
    <row r="6971" spans="1:26" x14ac:dyDescent="0.2">
      <c r="A6971" t="s">
        <v>30</v>
      </c>
      <c r="B6971" t="s">
        <v>59</v>
      </c>
      <c r="C6971" t="s">
        <v>435</v>
      </c>
      <c r="D6971">
        <v>2022</v>
      </c>
      <c r="E6971">
        <v>2</v>
      </c>
      <c r="F6971" s="8">
        <v>19</v>
      </c>
      <c r="G6971" t="s">
        <v>455</v>
      </c>
      <c r="H6971" t="s">
        <v>439</v>
      </c>
      <c r="I6971">
        <f>VLOOKUP(B6971,Information_sites!D:E,2,FALSE)</f>
        <v>-24.097747999999999</v>
      </c>
      <c r="J6971">
        <f>VLOOKUP(B6971,Information_sites!D:F,3,FALSE)</f>
        <v>-45.688487000000002</v>
      </c>
      <c r="K6971">
        <v>5</v>
      </c>
      <c r="L6971">
        <f t="shared" si="13"/>
        <v>184</v>
      </c>
      <c r="M6971">
        <v>40</v>
      </c>
      <c r="N6971">
        <v>6</v>
      </c>
      <c r="O6971">
        <v>12</v>
      </c>
      <c r="P6971" s="7" t="s">
        <v>442</v>
      </c>
      <c r="Q6971" t="s">
        <v>442</v>
      </c>
      <c r="R6971">
        <v>26</v>
      </c>
      <c r="S6971" t="s">
        <v>44</v>
      </c>
      <c r="T6971">
        <v>1</v>
      </c>
      <c r="U6971">
        <v>20</v>
      </c>
      <c r="X6971" t="str">
        <f>VLOOKUP($S6971,Taxonomic!A:D,2,FALSE)</f>
        <v>pomacanthidae</v>
      </c>
      <c r="Y6971" t="str">
        <f>VLOOKUP(S6971,Taxonomic!A:D,3,FALSE)</f>
        <v>pomacanthus</v>
      </c>
      <c r="Z6971" t="str">
        <f>VLOOKUP(S6971,Taxonomic!A:D,4,FALSE)</f>
        <v>paru</v>
      </c>
    </row>
    <row r="6972" spans="1:26" x14ac:dyDescent="0.2">
      <c r="A6972" t="s">
        <v>30</v>
      </c>
      <c r="B6972" t="s">
        <v>59</v>
      </c>
      <c r="C6972" t="s">
        <v>435</v>
      </c>
      <c r="D6972">
        <v>2022</v>
      </c>
      <c r="E6972">
        <v>2</v>
      </c>
      <c r="F6972" s="8">
        <v>19</v>
      </c>
      <c r="G6972" t="s">
        <v>455</v>
      </c>
      <c r="H6972" t="s">
        <v>439</v>
      </c>
      <c r="I6972">
        <f>VLOOKUP(B6972,Information_sites!D:E,2,FALSE)</f>
        <v>-24.097747999999999</v>
      </c>
      <c r="J6972">
        <f>VLOOKUP(B6972,Information_sites!D:F,3,FALSE)</f>
        <v>-45.688487000000002</v>
      </c>
      <c r="K6972">
        <v>5</v>
      </c>
      <c r="L6972">
        <f t="shared" si="13"/>
        <v>184</v>
      </c>
      <c r="M6972">
        <v>40</v>
      </c>
      <c r="N6972">
        <v>6</v>
      </c>
      <c r="O6972">
        <v>12</v>
      </c>
      <c r="P6972" s="7" t="s">
        <v>442</v>
      </c>
      <c r="Q6972" t="s">
        <v>442</v>
      </c>
      <c r="R6972">
        <v>26</v>
      </c>
      <c r="S6972" t="s">
        <v>46</v>
      </c>
      <c r="T6972">
        <v>1</v>
      </c>
      <c r="U6972">
        <v>8</v>
      </c>
      <c r="X6972" t="str">
        <f>VLOOKUP($S6972,Taxonomic!A:D,2,FALSE)</f>
        <v>pomacentridae</v>
      </c>
      <c r="Y6972" t="str">
        <f>VLOOKUP(S6972,Taxonomic!A:D,3,FALSE)</f>
        <v>stegastes</v>
      </c>
      <c r="Z6972" t="str">
        <f>VLOOKUP(S6972,Taxonomic!A:D,4,FALSE)</f>
        <v>fuscus</v>
      </c>
    </row>
    <row r="6973" spans="1:26" x14ac:dyDescent="0.2">
      <c r="A6973" t="s">
        <v>30</v>
      </c>
      <c r="B6973" t="s">
        <v>59</v>
      </c>
      <c r="C6973" t="s">
        <v>435</v>
      </c>
      <c r="D6973">
        <v>2022</v>
      </c>
      <c r="E6973">
        <v>2</v>
      </c>
      <c r="F6973" s="8">
        <v>19</v>
      </c>
      <c r="G6973" t="s">
        <v>455</v>
      </c>
      <c r="H6973" t="s">
        <v>439</v>
      </c>
      <c r="I6973">
        <f>VLOOKUP(B6973,Information_sites!D:E,2,FALSE)</f>
        <v>-24.097747999999999</v>
      </c>
      <c r="J6973">
        <f>VLOOKUP(B6973,Information_sites!D:F,3,FALSE)</f>
        <v>-45.688487000000002</v>
      </c>
      <c r="K6973">
        <v>5</v>
      </c>
      <c r="L6973">
        <f t="shared" si="13"/>
        <v>184</v>
      </c>
      <c r="M6973">
        <v>40</v>
      </c>
      <c r="N6973">
        <v>6</v>
      </c>
      <c r="O6973">
        <v>12</v>
      </c>
      <c r="P6973" s="7" t="s">
        <v>442</v>
      </c>
      <c r="Q6973" t="s">
        <v>442</v>
      </c>
      <c r="R6973">
        <v>26</v>
      </c>
      <c r="S6973" t="s">
        <v>46</v>
      </c>
      <c r="T6973">
        <v>4</v>
      </c>
      <c r="U6973">
        <v>12</v>
      </c>
      <c r="X6973" t="str">
        <f>VLOOKUP($S6973,Taxonomic!A:D,2,FALSE)</f>
        <v>pomacentridae</v>
      </c>
      <c r="Y6973" t="str">
        <f>VLOOKUP(S6973,Taxonomic!A:D,3,FALSE)</f>
        <v>stegastes</v>
      </c>
      <c r="Z6973" t="str">
        <f>VLOOKUP(S6973,Taxonomic!A:D,4,FALSE)</f>
        <v>fuscus</v>
      </c>
    </row>
    <row r="6974" spans="1:26" x14ac:dyDescent="0.2">
      <c r="A6974" t="s">
        <v>30</v>
      </c>
      <c r="B6974" t="s">
        <v>59</v>
      </c>
      <c r="C6974" t="s">
        <v>435</v>
      </c>
      <c r="D6974">
        <v>2022</v>
      </c>
      <c r="E6974">
        <v>2</v>
      </c>
      <c r="F6974" s="8">
        <v>19</v>
      </c>
      <c r="G6974" t="s">
        <v>455</v>
      </c>
      <c r="H6974" t="s">
        <v>439</v>
      </c>
      <c r="I6974">
        <f>VLOOKUP(B6974,Information_sites!D:E,2,FALSE)</f>
        <v>-24.097747999999999</v>
      </c>
      <c r="J6974">
        <f>VLOOKUP(B6974,Information_sites!D:F,3,FALSE)</f>
        <v>-45.688487000000002</v>
      </c>
      <c r="K6974">
        <v>5</v>
      </c>
      <c r="L6974">
        <f t="shared" si="13"/>
        <v>184</v>
      </c>
      <c r="M6974">
        <v>40</v>
      </c>
      <c r="N6974">
        <v>6</v>
      </c>
      <c r="O6974">
        <v>12</v>
      </c>
      <c r="P6974" s="7" t="s">
        <v>442</v>
      </c>
      <c r="Q6974" t="s">
        <v>442</v>
      </c>
      <c r="R6974">
        <v>26</v>
      </c>
      <c r="S6974" t="s">
        <v>46</v>
      </c>
      <c r="T6974">
        <v>1</v>
      </c>
      <c r="U6974">
        <v>14</v>
      </c>
      <c r="X6974" t="str">
        <f>VLOOKUP($S6974,Taxonomic!A:D,2,FALSE)</f>
        <v>pomacentridae</v>
      </c>
      <c r="Y6974" t="str">
        <f>VLOOKUP(S6974,Taxonomic!A:D,3,FALSE)</f>
        <v>stegastes</v>
      </c>
      <c r="Z6974" t="str">
        <f>VLOOKUP(S6974,Taxonomic!A:D,4,FALSE)</f>
        <v>fuscus</v>
      </c>
    </row>
    <row r="6975" spans="1:26" x14ac:dyDescent="0.2">
      <c r="A6975" t="s">
        <v>30</v>
      </c>
      <c r="B6975" t="s">
        <v>59</v>
      </c>
      <c r="C6975" t="s">
        <v>435</v>
      </c>
      <c r="D6975">
        <v>2022</v>
      </c>
      <c r="E6975">
        <v>2</v>
      </c>
      <c r="F6975" s="8">
        <v>19</v>
      </c>
      <c r="G6975" t="s">
        <v>455</v>
      </c>
      <c r="H6975" t="s">
        <v>439</v>
      </c>
      <c r="I6975">
        <f>VLOOKUP(B6975,Information_sites!D:E,2,FALSE)</f>
        <v>-24.097747999999999</v>
      </c>
      <c r="J6975">
        <f>VLOOKUP(B6975,Information_sites!D:F,3,FALSE)</f>
        <v>-45.688487000000002</v>
      </c>
      <c r="K6975">
        <v>5</v>
      </c>
      <c r="L6975">
        <f t="shared" si="13"/>
        <v>184</v>
      </c>
      <c r="M6975">
        <v>40</v>
      </c>
      <c r="N6975">
        <v>6</v>
      </c>
      <c r="O6975">
        <v>12</v>
      </c>
      <c r="P6975" s="7" t="s">
        <v>442</v>
      </c>
      <c r="Q6975" t="s">
        <v>442</v>
      </c>
      <c r="R6975">
        <v>26</v>
      </c>
      <c r="S6975" t="s">
        <v>51</v>
      </c>
      <c r="T6975">
        <v>1</v>
      </c>
      <c r="U6975">
        <v>24</v>
      </c>
      <c r="X6975" t="str">
        <f>VLOOKUP($S6975,Taxonomic!A:D,2,FALSE)</f>
        <v>sparidae</v>
      </c>
      <c r="Y6975" t="str">
        <f>VLOOKUP(S6975,Taxonomic!A:D,3,FALSE)</f>
        <v>diplodus</v>
      </c>
      <c r="Z6975" t="str">
        <f>VLOOKUP(S6975,Taxonomic!A:D,4,FALSE)</f>
        <v>argenteus</v>
      </c>
    </row>
    <row r="6976" spans="1:26" x14ac:dyDescent="0.2">
      <c r="A6976" t="s">
        <v>30</v>
      </c>
      <c r="B6976" t="s">
        <v>59</v>
      </c>
      <c r="C6976" t="s">
        <v>435</v>
      </c>
      <c r="D6976">
        <v>2022</v>
      </c>
      <c r="E6976">
        <v>2</v>
      </c>
      <c r="F6976" s="8">
        <v>19</v>
      </c>
      <c r="G6976" t="s">
        <v>455</v>
      </c>
      <c r="H6976" t="s">
        <v>439</v>
      </c>
      <c r="I6976">
        <f>VLOOKUP(B6976,Information_sites!D:E,2,FALSE)</f>
        <v>-24.097747999999999</v>
      </c>
      <c r="J6976">
        <f>VLOOKUP(B6976,Information_sites!D:F,3,FALSE)</f>
        <v>-45.688487000000002</v>
      </c>
      <c r="K6976">
        <v>5</v>
      </c>
      <c r="L6976">
        <f t="shared" si="13"/>
        <v>184</v>
      </c>
      <c r="M6976">
        <v>40</v>
      </c>
      <c r="N6976">
        <v>6</v>
      </c>
      <c r="O6976">
        <v>12</v>
      </c>
      <c r="P6976" s="7" t="s">
        <v>442</v>
      </c>
      <c r="Q6976" t="s">
        <v>442</v>
      </c>
      <c r="R6976">
        <v>26</v>
      </c>
      <c r="S6976" t="s">
        <v>51</v>
      </c>
      <c r="T6976">
        <v>1</v>
      </c>
      <c r="U6976">
        <v>15</v>
      </c>
      <c r="X6976" t="str">
        <f>VLOOKUP($S6976,Taxonomic!A:D,2,FALSE)</f>
        <v>sparidae</v>
      </c>
      <c r="Y6976" t="str">
        <f>VLOOKUP(S6976,Taxonomic!A:D,3,FALSE)</f>
        <v>diplodus</v>
      </c>
      <c r="Z6976" t="str">
        <f>VLOOKUP(S6976,Taxonomic!A:D,4,FALSE)</f>
        <v>argenteus</v>
      </c>
    </row>
    <row r="6977" spans="1:26" x14ac:dyDescent="0.2">
      <c r="A6977" t="s">
        <v>30</v>
      </c>
      <c r="B6977" t="s">
        <v>59</v>
      </c>
      <c r="C6977" t="s">
        <v>435</v>
      </c>
      <c r="D6977">
        <v>2022</v>
      </c>
      <c r="E6977">
        <v>2</v>
      </c>
      <c r="F6977" s="8">
        <v>19</v>
      </c>
      <c r="G6977" t="s">
        <v>455</v>
      </c>
      <c r="H6977" t="s">
        <v>439</v>
      </c>
      <c r="I6977">
        <f>VLOOKUP(B6977,Information_sites!D:E,2,FALSE)</f>
        <v>-24.097747999999999</v>
      </c>
      <c r="J6977">
        <f>VLOOKUP(B6977,Information_sites!D:F,3,FALSE)</f>
        <v>-45.688487000000002</v>
      </c>
      <c r="K6977">
        <v>5</v>
      </c>
      <c r="L6977">
        <f t="shared" si="13"/>
        <v>184</v>
      </c>
      <c r="M6977">
        <v>40</v>
      </c>
      <c r="N6977">
        <v>6</v>
      </c>
      <c r="O6977">
        <v>12</v>
      </c>
      <c r="P6977" s="7" t="s">
        <v>442</v>
      </c>
      <c r="Q6977" t="s">
        <v>442</v>
      </c>
      <c r="R6977">
        <v>26</v>
      </c>
      <c r="S6977" t="s">
        <v>446</v>
      </c>
      <c r="T6977">
        <v>1</v>
      </c>
      <c r="U6977">
        <v>40</v>
      </c>
      <c r="X6977" t="str">
        <f>VLOOKUP($S6977,Taxonomic!A:D,2,FALSE)</f>
        <v>kyphosidae</v>
      </c>
      <c r="Y6977" t="str">
        <f>VLOOKUP(S6977,Taxonomic!A:D,3,FALSE)</f>
        <v>kyphosus</v>
      </c>
      <c r="Z6977" t="str">
        <f>VLOOKUP(S6977,Taxonomic!A:D,4,FALSE)</f>
        <v>spp</v>
      </c>
    </row>
    <row r="6978" spans="1:26" x14ac:dyDescent="0.2">
      <c r="A6978" t="s">
        <v>30</v>
      </c>
      <c r="B6978" t="s">
        <v>59</v>
      </c>
      <c r="C6978" t="s">
        <v>435</v>
      </c>
      <c r="D6978">
        <v>2022</v>
      </c>
      <c r="E6978">
        <v>2</v>
      </c>
      <c r="F6978" s="8">
        <v>19</v>
      </c>
      <c r="G6978" t="s">
        <v>455</v>
      </c>
      <c r="H6978" t="s">
        <v>439</v>
      </c>
      <c r="I6978">
        <f>VLOOKUP(B6978,Information_sites!D:E,2,FALSE)</f>
        <v>-24.097747999999999</v>
      </c>
      <c r="J6978">
        <f>VLOOKUP(B6978,Information_sites!D:F,3,FALSE)</f>
        <v>-45.688487000000002</v>
      </c>
      <c r="K6978">
        <v>5</v>
      </c>
      <c r="L6978">
        <f t="shared" si="13"/>
        <v>184</v>
      </c>
      <c r="M6978">
        <v>40</v>
      </c>
      <c r="N6978">
        <v>6</v>
      </c>
      <c r="O6978">
        <v>12</v>
      </c>
      <c r="P6978" s="7" t="s">
        <v>442</v>
      </c>
      <c r="Q6978" t="s">
        <v>442</v>
      </c>
      <c r="R6978">
        <v>26</v>
      </c>
      <c r="S6978" t="s">
        <v>44</v>
      </c>
      <c r="T6978">
        <v>2</v>
      </c>
      <c r="U6978">
        <v>32</v>
      </c>
      <c r="X6978" t="str">
        <f>VLOOKUP($S6978,Taxonomic!A:D,2,FALSE)</f>
        <v>pomacanthidae</v>
      </c>
      <c r="Y6978" t="str">
        <f>VLOOKUP(S6978,Taxonomic!A:D,3,FALSE)</f>
        <v>pomacanthus</v>
      </c>
      <c r="Z6978" t="str">
        <f>VLOOKUP(S6978,Taxonomic!A:D,4,FALSE)</f>
        <v>paru</v>
      </c>
    </row>
    <row r="6979" spans="1:26" x14ac:dyDescent="0.2">
      <c r="A6979" t="s">
        <v>30</v>
      </c>
      <c r="B6979" t="s">
        <v>59</v>
      </c>
      <c r="C6979" t="s">
        <v>435</v>
      </c>
      <c r="D6979">
        <v>2022</v>
      </c>
      <c r="E6979">
        <v>2</v>
      </c>
      <c r="F6979" s="8">
        <v>19</v>
      </c>
      <c r="G6979" t="s">
        <v>455</v>
      </c>
      <c r="H6979" t="s">
        <v>439</v>
      </c>
      <c r="I6979">
        <f>VLOOKUP(B6979,Information_sites!D:E,2,FALSE)</f>
        <v>-24.097747999999999</v>
      </c>
      <c r="J6979">
        <f>VLOOKUP(B6979,Information_sites!D:F,3,FALSE)</f>
        <v>-45.688487000000002</v>
      </c>
      <c r="K6979">
        <v>5</v>
      </c>
      <c r="L6979">
        <f t="shared" si="13"/>
        <v>184</v>
      </c>
      <c r="M6979">
        <v>40</v>
      </c>
      <c r="N6979">
        <v>6</v>
      </c>
      <c r="O6979">
        <v>12</v>
      </c>
      <c r="P6979" s="7" t="s">
        <v>442</v>
      </c>
      <c r="Q6979" t="s">
        <v>442</v>
      </c>
      <c r="R6979">
        <v>26</v>
      </c>
      <c r="S6979" t="s">
        <v>39</v>
      </c>
      <c r="T6979">
        <v>1</v>
      </c>
      <c r="U6979">
        <v>13</v>
      </c>
      <c r="X6979" t="str">
        <f>VLOOKUP($S6979,Taxonomic!A:D,2,FALSE)</f>
        <v>haemulidae</v>
      </c>
      <c r="Y6979" t="str">
        <f>VLOOKUP(S6979,Taxonomic!A:D,3,FALSE)</f>
        <v>haemulon</v>
      </c>
      <c r="Z6979" t="str">
        <f>VLOOKUP(S6979,Taxonomic!A:D,4,FALSE)</f>
        <v>aurolineatum</v>
      </c>
    </row>
    <row r="6980" spans="1:26" x14ac:dyDescent="0.2">
      <c r="A6980" t="s">
        <v>30</v>
      </c>
      <c r="B6980" t="s">
        <v>59</v>
      </c>
      <c r="C6980" t="s">
        <v>435</v>
      </c>
      <c r="D6980">
        <v>2022</v>
      </c>
      <c r="E6980">
        <v>2</v>
      </c>
      <c r="F6980" s="8">
        <v>19</v>
      </c>
      <c r="G6980" t="s">
        <v>455</v>
      </c>
      <c r="H6980" t="s">
        <v>439</v>
      </c>
      <c r="I6980">
        <f>VLOOKUP(B6980,Information_sites!D:E,2,FALSE)</f>
        <v>-24.097747999999999</v>
      </c>
      <c r="J6980">
        <f>VLOOKUP(B6980,Information_sites!D:F,3,FALSE)</f>
        <v>-45.688487000000002</v>
      </c>
      <c r="K6980">
        <v>5</v>
      </c>
      <c r="L6980">
        <f t="shared" si="13"/>
        <v>184</v>
      </c>
      <c r="M6980">
        <v>40</v>
      </c>
      <c r="N6980">
        <v>6</v>
      </c>
      <c r="O6980">
        <v>12</v>
      </c>
      <c r="P6980" s="7" t="s">
        <v>442</v>
      </c>
      <c r="Q6980" t="s">
        <v>442</v>
      </c>
      <c r="R6980">
        <v>26</v>
      </c>
      <c r="S6980" t="s">
        <v>53</v>
      </c>
      <c r="T6980">
        <v>1</v>
      </c>
      <c r="U6980">
        <v>10</v>
      </c>
      <c r="X6980" t="str">
        <f>VLOOKUP($S6980,Taxonomic!A:D,2,FALSE)</f>
        <v>labrisomidae</v>
      </c>
      <c r="Y6980" t="str">
        <f>VLOOKUP(S6980,Taxonomic!A:D,3,FALSE)</f>
        <v>labrisomus</v>
      </c>
      <c r="Z6980" t="str">
        <f>VLOOKUP(S6980,Taxonomic!A:D,4,FALSE)</f>
        <v>nuchipinnis</v>
      </c>
    </row>
    <row r="6981" spans="1:26" x14ac:dyDescent="0.2">
      <c r="A6981" t="s">
        <v>30</v>
      </c>
      <c r="B6981" t="s">
        <v>59</v>
      </c>
      <c r="C6981" t="s">
        <v>435</v>
      </c>
      <c r="D6981">
        <v>2022</v>
      </c>
      <c r="E6981">
        <v>2</v>
      </c>
      <c r="F6981" s="8">
        <v>19</v>
      </c>
      <c r="G6981" t="s">
        <v>455</v>
      </c>
      <c r="H6981" t="s">
        <v>439</v>
      </c>
      <c r="I6981">
        <f>VLOOKUP(B6981,Information_sites!D:E,2,FALSE)</f>
        <v>-24.097747999999999</v>
      </c>
      <c r="J6981">
        <f>VLOOKUP(B6981,Information_sites!D:F,3,FALSE)</f>
        <v>-45.688487000000002</v>
      </c>
      <c r="K6981">
        <v>5</v>
      </c>
      <c r="L6981">
        <f t="shared" si="13"/>
        <v>184</v>
      </c>
      <c r="M6981">
        <v>40</v>
      </c>
      <c r="N6981">
        <v>6</v>
      </c>
      <c r="O6981">
        <v>12</v>
      </c>
      <c r="P6981" s="7" t="s">
        <v>442</v>
      </c>
      <c r="Q6981" t="s">
        <v>442</v>
      </c>
      <c r="R6981">
        <v>26</v>
      </c>
      <c r="S6981" t="s">
        <v>41</v>
      </c>
      <c r="T6981">
        <v>1</v>
      </c>
      <c r="U6981">
        <v>25</v>
      </c>
      <c r="X6981" t="str">
        <f>VLOOKUP($S6981,Taxonomic!A:D,2,FALSE)</f>
        <v>holocentridae</v>
      </c>
      <c r="Y6981" t="str">
        <f>VLOOKUP(S6981,Taxonomic!A:D,3,FALSE)</f>
        <v>holocentrus</v>
      </c>
      <c r="Z6981" t="str">
        <f>VLOOKUP(S6981,Taxonomic!A:D,4,FALSE)</f>
        <v>adscensionis</v>
      </c>
    </row>
    <row r="6982" spans="1:26" x14ac:dyDescent="0.2">
      <c r="A6982" t="s">
        <v>30</v>
      </c>
      <c r="B6982" t="s">
        <v>59</v>
      </c>
      <c r="C6982" t="s">
        <v>435</v>
      </c>
      <c r="D6982">
        <v>2022</v>
      </c>
      <c r="E6982">
        <v>2</v>
      </c>
      <c r="F6982" s="8">
        <v>19</v>
      </c>
      <c r="G6982" t="s">
        <v>455</v>
      </c>
      <c r="H6982" t="s">
        <v>439</v>
      </c>
      <c r="I6982">
        <f>VLOOKUP(B6982,Information_sites!D:E,2,FALSE)</f>
        <v>-24.097747999999999</v>
      </c>
      <c r="J6982">
        <f>VLOOKUP(B6982,Information_sites!D:F,3,FALSE)</f>
        <v>-45.688487000000002</v>
      </c>
      <c r="K6982">
        <v>5</v>
      </c>
      <c r="L6982">
        <f t="shared" si="13"/>
        <v>184</v>
      </c>
      <c r="M6982">
        <v>40</v>
      </c>
      <c r="N6982">
        <v>6</v>
      </c>
      <c r="O6982">
        <v>12</v>
      </c>
      <c r="P6982" s="7" t="s">
        <v>442</v>
      </c>
      <c r="Q6982" t="s">
        <v>442</v>
      </c>
      <c r="R6982">
        <v>26</v>
      </c>
      <c r="S6982" t="s">
        <v>70</v>
      </c>
      <c r="T6982">
        <v>7</v>
      </c>
      <c r="U6982">
        <v>5</v>
      </c>
      <c r="X6982" t="str">
        <f>VLOOKUP($S6982,Taxonomic!A:D,2,FALSE)</f>
        <v>pempheridae</v>
      </c>
      <c r="Y6982" t="str">
        <f>VLOOKUP(S6982,Taxonomic!A:D,3,FALSE)</f>
        <v>pempheris</v>
      </c>
      <c r="Z6982" t="str">
        <f>VLOOKUP(S6982,Taxonomic!A:D,4,FALSE)</f>
        <v>schomburgkii</v>
      </c>
    </row>
    <row r="6983" spans="1:26" x14ac:dyDescent="0.2">
      <c r="A6983" t="s">
        <v>30</v>
      </c>
      <c r="B6983" t="s">
        <v>59</v>
      </c>
      <c r="C6983" t="s">
        <v>435</v>
      </c>
      <c r="D6983">
        <v>2022</v>
      </c>
      <c r="E6983">
        <v>2</v>
      </c>
      <c r="F6983" s="8">
        <v>19</v>
      </c>
      <c r="G6983" t="s">
        <v>455</v>
      </c>
      <c r="H6983" t="s">
        <v>439</v>
      </c>
      <c r="I6983">
        <f>VLOOKUP(B6983,Information_sites!D:E,2,FALSE)</f>
        <v>-24.097747999999999</v>
      </c>
      <c r="J6983">
        <f>VLOOKUP(B6983,Information_sites!D:F,3,FALSE)</f>
        <v>-45.688487000000002</v>
      </c>
      <c r="K6983">
        <v>6</v>
      </c>
      <c r="L6983">
        <f t="shared" si="13"/>
        <v>185</v>
      </c>
      <c r="M6983">
        <v>40</v>
      </c>
      <c r="N6983">
        <v>3.4</v>
      </c>
      <c r="O6983">
        <v>12</v>
      </c>
      <c r="P6983" s="7" t="s">
        <v>442</v>
      </c>
      <c r="Q6983" t="s">
        <v>442</v>
      </c>
      <c r="R6983">
        <v>26</v>
      </c>
      <c r="S6983" t="s">
        <v>33</v>
      </c>
      <c r="T6983">
        <v>1</v>
      </c>
      <c r="U6983">
        <v>4</v>
      </c>
      <c r="X6983" t="str">
        <f>VLOOKUP($S6983,Taxonomic!A:D,2,FALSE)</f>
        <v>pomacentridae</v>
      </c>
      <c r="Y6983" t="str">
        <f>VLOOKUP(S6983,Taxonomic!A:D,3,FALSE)</f>
        <v>abudefduf</v>
      </c>
      <c r="Z6983" t="str">
        <f>VLOOKUP(S6983,Taxonomic!A:D,4,FALSE)</f>
        <v>saxatilis</v>
      </c>
    </row>
    <row r="6984" spans="1:26" x14ac:dyDescent="0.2">
      <c r="A6984" t="s">
        <v>30</v>
      </c>
      <c r="B6984" t="s">
        <v>59</v>
      </c>
      <c r="C6984" t="s">
        <v>435</v>
      </c>
      <c r="D6984">
        <v>2022</v>
      </c>
      <c r="E6984">
        <v>2</v>
      </c>
      <c r="F6984" s="8">
        <v>19</v>
      </c>
      <c r="G6984" t="s">
        <v>455</v>
      </c>
      <c r="H6984" t="s">
        <v>439</v>
      </c>
      <c r="I6984">
        <f>VLOOKUP(B6984,Information_sites!D:E,2,FALSE)</f>
        <v>-24.097747999999999</v>
      </c>
      <c r="J6984">
        <f>VLOOKUP(B6984,Information_sites!D:F,3,FALSE)</f>
        <v>-45.688487000000002</v>
      </c>
      <c r="K6984">
        <v>6</v>
      </c>
      <c r="L6984">
        <f t="shared" si="13"/>
        <v>185</v>
      </c>
      <c r="M6984">
        <v>40</v>
      </c>
      <c r="N6984">
        <v>3.4</v>
      </c>
      <c r="O6984">
        <v>12</v>
      </c>
      <c r="P6984" s="7" t="s">
        <v>442</v>
      </c>
      <c r="Q6984" t="s">
        <v>442</v>
      </c>
      <c r="R6984">
        <v>26</v>
      </c>
      <c r="S6984" t="s">
        <v>33</v>
      </c>
      <c r="T6984">
        <v>2</v>
      </c>
      <c r="U6984">
        <v>20</v>
      </c>
      <c r="X6984" t="str">
        <f>VLOOKUP($S6984,Taxonomic!A:D,2,FALSE)</f>
        <v>pomacentridae</v>
      </c>
      <c r="Y6984" t="str">
        <f>VLOOKUP(S6984,Taxonomic!A:D,3,FALSE)</f>
        <v>abudefduf</v>
      </c>
      <c r="Z6984" t="str">
        <f>VLOOKUP(S6984,Taxonomic!A:D,4,FALSE)</f>
        <v>saxatilis</v>
      </c>
    </row>
    <row r="6985" spans="1:26" x14ac:dyDescent="0.2">
      <c r="A6985" t="s">
        <v>30</v>
      </c>
      <c r="B6985" t="s">
        <v>59</v>
      </c>
      <c r="C6985" t="s">
        <v>435</v>
      </c>
      <c r="D6985">
        <v>2022</v>
      </c>
      <c r="E6985">
        <v>2</v>
      </c>
      <c r="F6985" s="8">
        <v>19</v>
      </c>
      <c r="G6985" t="s">
        <v>455</v>
      </c>
      <c r="H6985" t="s">
        <v>439</v>
      </c>
      <c r="I6985">
        <f>VLOOKUP(B6985,Information_sites!D:E,2,FALSE)</f>
        <v>-24.097747999999999</v>
      </c>
      <c r="J6985">
        <f>VLOOKUP(B6985,Information_sites!D:F,3,FALSE)</f>
        <v>-45.688487000000002</v>
      </c>
      <c r="K6985">
        <v>6</v>
      </c>
      <c r="L6985">
        <f t="shared" si="13"/>
        <v>185</v>
      </c>
      <c r="M6985">
        <v>40</v>
      </c>
      <c r="N6985">
        <v>3.4</v>
      </c>
      <c r="O6985">
        <v>12</v>
      </c>
      <c r="P6985" s="7" t="s">
        <v>442</v>
      </c>
      <c r="Q6985" t="s">
        <v>442</v>
      </c>
      <c r="R6985">
        <v>26</v>
      </c>
      <c r="S6985" t="s">
        <v>33</v>
      </c>
      <c r="T6985">
        <v>25</v>
      </c>
      <c r="U6985">
        <v>16</v>
      </c>
      <c r="X6985" t="str">
        <f>VLOOKUP($S6985,Taxonomic!A:D,2,FALSE)</f>
        <v>pomacentridae</v>
      </c>
      <c r="Y6985" t="str">
        <f>VLOOKUP(S6985,Taxonomic!A:D,3,FALSE)</f>
        <v>abudefduf</v>
      </c>
      <c r="Z6985" t="str">
        <f>VLOOKUP(S6985,Taxonomic!A:D,4,FALSE)</f>
        <v>saxatilis</v>
      </c>
    </row>
    <row r="6986" spans="1:26" x14ac:dyDescent="0.2">
      <c r="A6986" t="s">
        <v>30</v>
      </c>
      <c r="B6986" t="s">
        <v>59</v>
      </c>
      <c r="C6986" t="s">
        <v>435</v>
      </c>
      <c r="D6986">
        <v>2022</v>
      </c>
      <c r="E6986">
        <v>2</v>
      </c>
      <c r="F6986" s="8">
        <v>19</v>
      </c>
      <c r="G6986" t="s">
        <v>455</v>
      </c>
      <c r="H6986" t="s">
        <v>439</v>
      </c>
      <c r="I6986">
        <f>VLOOKUP(B6986,Information_sites!D:E,2,FALSE)</f>
        <v>-24.097747999999999</v>
      </c>
      <c r="J6986">
        <f>VLOOKUP(B6986,Information_sites!D:F,3,FALSE)</f>
        <v>-45.688487000000002</v>
      </c>
      <c r="K6986">
        <v>6</v>
      </c>
      <c r="L6986">
        <f t="shared" si="13"/>
        <v>185</v>
      </c>
      <c r="M6986">
        <v>40</v>
      </c>
      <c r="N6986">
        <v>3.4</v>
      </c>
      <c r="O6986">
        <v>12</v>
      </c>
      <c r="P6986" s="7" t="s">
        <v>442</v>
      </c>
      <c r="Q6986" t="s">
        <v>442</v>
      </c>
      <c r="R6986">
        <v>26</v>
      </c>
      <c r="S6986" t="s">
        <v>41</v>
      </c>
      <c r="T6986">
        <v>1</v>
      </c>
      <c r="U6986">
        <v>16</v>
      </c>
      <c r="X6986" t="str">
        <f>VLOOKUP($S6986,Taxonomic!A:D,2,FALSE)</f>
        <v>holocentridae</v>
      </c>
      <c r="Y6986" t="str">
        <f>VLOOKUP(S6986,Taxonomic!A:D,3,FALSE)</f>
        <v>holocentrus</v>
      </c>
      <c r="Z6986" t="str">
        <f>VLOOKUP(S6986,Taxonomic!A:D,4,FALSE)</f>
        <v>adscensionis</v>
      </c>
    </row>
    <row r="6987" spans="1:26" x14ac:dyDescent="0.2">
      <c r="A6987" t="s">
        <v>30</v>
      </c>
      <c r="B6987" t="s">
        <v>59</v>
      </c>
      <c r="C6987" t="s">
        <v>435</v>
      </c>
      <c r="D6987">
        <v>2022</v>
      </c>
      <c r="E6987">
        <v>2</v>
      </c>
      <c r="F6987" s="8">
        <v>19</v>
      </c>
      <c r="G6987" t="s">
        <v>455</v>
      </c>
      <c r="H6987" t="s">
        <v>439</v>
      </c>
      <c r="I6987">
        <f>VLOOKUP(B6987,Information_sites!D:E,2,FALSE)</f>
        <v>-24.097747999999999</v>
      </c>
      <c r="J6987">
        <f>VLOOKUP(B6987,Information_sites!D:F,3,FALSE)</f>
        <v>-45.688487000000002</v>
      </c>
      <c r="K6987">
        <v>6</v>
      </c>
      <c r="L6987">
        <f t="shared" si="13"/>
        <v>185</v>
      </c>
      <c r="M6987">
        <v>40</v>
      </c>
      <c r="N6987">
        <v>3.4</v>
      </c>
      <c r="O6987">
        <v>12</v>
      </c>
      <c r="P6987" s="7" t="s">
        <v>442</v>
      </c>
      <c r="Q6987" t="s">
        <v>442</v>
      </c>
      <c r="R6987">
        <v>26</v>
      </c>
      <c r="S6987" t="s">
        <v>41</v>
      </c>
      <c r="T6987">
        <v>4</v>
      </c>
      <c r="U6987">
        <v>22</v>
      </c>
      <c r="X6987" t="str">
        <f>VLOOKUP($S6987,Taxonomic!A:D,2,FALSE)</f>
        <v>holocentridae</v>
      </c>
      <c r="Y6987" t="str">
        <f>VLOOKUP(S6987,Taxonomic!A:D,3,FALSE)</f>
        <v>holocentrus</v>
      </c>
      <c r="Z6987" t="str">
        <f>VLOOKUP(S6987,Taxonomic!A:D,4,FALSE)</f>
        <v>adscensionis</v>
      </c>
    </row>
    <row r="6988" spans="1:26" x14ac:dyDescent="0.2">
      <c r="A6988" t="s">
        <v>30</v>
      </c>
      <c r="B6988" t="s">
        <v>59</v>
      </c>
      <c r="C6988" t="s">
        <v>435</v>
      </c>
      <c r="D6988">
        <v>2022</v>
      </c>
      <c r="E6988">
        <v>2</v>
      </c>
      <c r="F6988" s="8">
        <v>19</v>
      </c>
      <c r="G6988" t="s">
        <v>455</v>
      </c>
      <c r="H6988" t="s">
        <v>439</v>
      </c>
      <c r="I6988">
        <f>VLOOKUP(B6988,Information_sites!D:E,2,FALSE)</f>
        <v>-24.097747999999999</v>
      </c>
      <c r="J6988">
        <f>VLOOKUP(B6988,Information_sites!D:F,3,FALSE)</f>
        <v>-45.688487000000002</v>
      </c>
      <c r="K6988">
        <v>6</v>
      </c>
      <c r="L6988">
        <f t="shared" si="13"/>
        <v>185</v>
      </c>
      <c r="M6988">
        <v>40</v>
      </c>
      <c r="N6988">
        <v>3.4</v>
      </c>
      <c r="O6988">
        <v>12</v>
      </c>
      <c r="P6988" s="7" t="s">
        <v>442</v>
      </c>
      <c r="Q6988" t="s">
        <v>442</v>
      </c>
      <c r="R6988">
        <v>26</v>
      </c>
      <c r="S6988" t="s">
        <v>41</v>
      </c>
      <c r="T6988">
        <v>1</v>
      </c>
      <c r="U6988">
        <v>24</v>
      </c>
      <c r="X6988" t="str">
        <f>VLOOKUP($S6988,Taxonomic!A:D,2,FALSE)</f>
        <v>holocentridae</v>
      </c>
      <c r="Y6988" t="str">
        <f>VLOOKUP(S6988,Taxonomic!A:D,3,FALSE)</f>
        <v>holocentrus</v>
      </c>
      <c r="Z6988" t="str">
        <f>VLOOKUP(S6988,Taxonomic!A:D,4,FALSE)</f>
        <v>adscensionis</v>
      </c>
    </row>
    <row r="6989" spans="1:26" x14ac:dyDescent="0.2">
      <c r="A6989" t="s">
        <v>30</v>
      </c>
      <c r="B6989" t="s">
        <v>59</v>
      </c>
      <c r="C6989" t="s">
        <v>435</v>
      </c>
      <c r="D6989">
        <v>2022</v>
      </c>
      <c r="E6989">
        <v>2</v>
      </c>
      <c r="F6989" s="8">
        <v>19</v>
      </c>
      <c r="G6989" t="s">
        <v>455</v>
      </c>
      <c r="H6989" t="s">
        <v>439</v>
      </c>
      <c r="I6989">
        <f>VLOOKUP(B6989,Information_sites!D:E,2,FALSE)</f>
        <v>-24.097747999999999</v>
      </c>
      <c r="J6989">
        <f>VLOOKUP(B6989,Information_sites!D:F,3,FALSE)</f>
        <v>-45.688487000000002</v>
      </c>
      <c r="K6989">
        <v>6</v>
      </c>
      <c r="L6989">
        <f t="shared" si="13"/>
        <v>185</v>
      </c>
      <c r="M6989">
        <v>40</v>
      </c>
      <c r="N6989">
        <v>3.4</v>
      </c>
      <c r="O6989">
        <v>12</v>
      </c>
      <c r="P6989" s="7" t="s">
        <v>442</v>
      </c>
      <c r="Q6989" t="s">
        <v>442</v>
      </c>
      <c r="R6989">
        <v>26</v>
      </c>
      <c r="S6989" t="s">
        <v>49</v>
      </c>
      <c r="T6989">
        <v>1</v>
      </c>
      <c r="U6989">
        <v>32</v>
      </c>
      <c r="X6989" t="str">
        <f>VLOOKUP($S6989,Taxonomic!A:D,2,FALSE)</f>
        <v>acanthuridae</v>
      </c>
      <c r="Y6989" t="str">
        <f>VLOOKUP(S6989,Taxonomic!A:D,3,FALSE)</f>
        <v>acanthurus</v>
      </c>
      <c r="Z6989" t="str">
        <f>VLOOKUP(S6989,Taxonomic!A:D,4,FALSE)</f>
        <v>chirurgus</v>
      </c>
    </row>
    <row r="6990" spans="1:26" x14ac:dyDescent="0.2">
      <c r="A6990" t="s">
        <v>30</v>
      </c>
      <c r="B6990" t="s">
        <v>59</v>
      </c>
      <c r="C6990" t="s">
        <v>435</v>
      </c>
      <c r="D6990">
        <v>2022</v>
      </c>
      <c r="E6990">
        <v>2</v>
      </c>
      <c r="F6990" s="8">
        <v>19</v>
      </c>
      <c r="G6990" t="s">
        <v>455</v>
      </c>
      <c r="H6990" t="s">
        <v>439</v>
      </c>
      <c r="I6990">
        <f>VLOOKUP(B6990,Information_sites!D:E,2,FALSE)</f>
        <v>-24.097747999999999</v>
      </c>
      <c r="J6990">
        <f>VLOOKUP(B6990,Information_sites!D:F,3,FALSE)</f>
        <v>-45.688487000000002</v>
      </c>
      <c r="K6990">
        <v>6</v>
      </c>
      <c r="L6990">
        <f t="shared" si="13"/>
        <v>185</v>
      </c>
      <c r="M6990">
        <v>40</v>
      </c>
      <c r="N6990">
        <v>3.4</v>
      </c>
      <c r="O6990">
        <v>12</v>
      </c>
      <c r="P6990" s="7" t="s">
        <v>442</v>
      </c>
      <c r="Q6990" t="s">
        <v>442</v>
      </c>
      <c r="R6990">
        <v>26</v>
      </c>
      <c r="S6990" t="s">
        <v>75</v>
      </c>
      <c r="T6990">
        <v>1</v>
      </c>
      <c r="U6990">
        <v>20</v>
      </c>
      <c r="X6990" t="str">
        <f>VLOOKUP($S6990,Taxonomic!A:D,2,FALSE)</f>
        <v>labridae</v>
      </c>
      <c r="Y6990" t="str">
        <f>VLOOKUP(S6990,Taxonomic!A:D,3,FALSE)</f>
        <v>halichoeres</v>
      </c>
      <c r="Z6990" t="str">
        <f>VLOOKUP(S6990,Taxonomic!A:D,4,FALSE)</f>
        <v>brasiliensis</v>
      </c>
    </row>
    <row r="6991" spans="1:26" x14ac:dyDescent="0.2">
      <c r="A6991" t="s">
        <v>30</v>
      </c>
      <c r="B6991" t="s">
        <v>59</v>
      </c>
      <c r="C6991" t="s">
        <v>435</v>
      </c>
      <c r="D6991">
        <v>2022</v>
      </c>
      <c r="E6991">
        <v>2</v>
      </c>
      <c r="F6991" s="8">
        <v>19</v>
      </c>
      <c r="G6991" t="s">
        <v>455</v>
      </c>
      <c r="H6991" t="s">
        <v>439</v>
      </c>
      <c r="I6991">
        <f>VLOOKUP(B6991,Information_sites!D:E,2,FALSE)</f>
        <v>-24.097747999999999</v>
      </c>
      <c r="J6991">
        <f>VLOOKUP(B6991,Information_sites!D:F,3,FALSE)</f>
        <v>-45.688487000000002</v>
      </c>
      <c r="K6991">
        <v>6</v>
      </c>
      <c r="L6991">
        <f t="shared" ref="L6991:L7054" si="14">179+K6991</f>
        <v>185</v>
      </c>
      <c r="M6991">
        <v>40</v>
      </c>
      <c r="N6991">
        <v>3.4</v>
      </c>
      <c r="O6991">
        <v>12</v>
      </c>
      <c r="P6991" s="7" t="s">
        <v>442</v>
      </c>
      <c r="Q6991" t="s">
        <v>442</v>
      </c>
      <c r="R6991">
        <v>26</v>
      </c>
      <c r="S6991" t="s">
        <v>75</v>
      </c>
      <c r="T6991">
        <v>1</v>
      </c>
      <c r="U6991">
        <v>26</v>
      </c>
      <c r="X6991" t="str">
        <f>VLOOKUP($S6991,Taxonomic!A:D,2,FALSE)</f>
        <v>labridae</v>
      </c>
      <c r="Y6991" t="str">
        <f>VLOOKUP(S6991,Taxonomic!A:D,3,FALSE)</f>
        <v>halichoeres</v>
      </c>
      <c r="Z6991" t="str">
        <f>VLOOKUP(S6991,Taxonomic!A:D,4,FALSE)</f>
        <v>brasiliensis</v>
      </c>
    </row>
    <row r="6992" spans="1:26" x14ac:dyDescent="0.2">
      <c r="A6992" t="s">
        <v>30</v>
      </c>
      <c r="B6992" t="s">
        <v>59</v>
      </c>
      <c r="C6992" t="s">
        <v>435</v>
      </c>
      <c r="D6992">
        <v>2022</v>
      </c>
      <c r="E6992">
        <v>2</v>
      </c>
      <c r="F6992" s="8">
        <v>19</v>
      </c>
      <c r="G6992" t="s">
        <v>455</v>
      </c>
      <c r="H6992" t="s">
        <v>439</v>
      </c>
      <c r="I6992">
        <f>VLOOKUP(B6992,Information_sites!D:E,2,FALSE)</f>
        <v>-24.097747999999999</v>
      </c>
      <c r="J6992">
        <f>VLOOKUP(B6992,Information_sites!D:F,3,FALSE)</f>
        <v>-45.688487000000002</v>
      </c>
      <c r="K6992">
        <v>6</v>
      </c>
      <c r="L6992">
        <f t="shared" si="14"/>
        <v>185</v>
      </c>
      <c r="M6992">
        <v>40</v>
      </c>
      <c r="N6992">
        <v>3.4</v>
      </c>
      <c r="O6992">
        <v>12</v>
      </c>
      <c r="P6992" s="7" t="s">
        <v>442</v>
      </c>
      <c r="Q6992" t="s">
        <v>442</v>
      </c>
      <c r="R6992">
        <v>26</v>
      </c>
      <c r="S6992" t="s">
        <v>446</v>
      </c>
      <c r="T6992">
        <v>1</v>
      </c>
      <c r="U6992">
        <v>25</v>
      </c>
      <c r="X6992" t="str">
        <f>VLOOKUP($S6992,Taxonomic!A:D,2,FALSE)</f>
        <v>kyphosidae</v>
      </c>
      <c r="Y6992" t="str">
        <f>VLOOKUP(S6992,Taxonomic!A:D,3,FALSE)</f>
        <v>kyphosus</v>
      </c>
      <c r="Z6992" t="str">
        <f>VLOOKUP(S6992,Taxonomic!A:D,4,FALSE)</f>
        <v>spp</v>
      </c>
    </row>
    <row r="6993" spans="1:26" x14ac:dyDescent="0.2">
      <c r="A6993" t="s">
        <v>30</v>
      </c>
      <c r="B6993" t="s">
        <v>59</v>
      </c>
      <c r="C6993" t="s">
        <v>435</v>
      </c>
      <c r="D6993">
        <v>2022</v>
      </c>
      <c r="E6993">
        <v>2</v>
      </c>
      <c r="F6993" s="8">
        <v>19</v>
      </c>
      <c r="G6993" t="s">
        <v>455</v>
      </c>
      <c r="H6993" t="s">
        <v>439</v>
      </c>
      <c r="I6993">
        <f>VLOOKUP(B6993,Information_sites!D:E,2,FALSE)</f>
        <v>-24.097747999999999</v>
      </c>
      <c r="J6993">
        <f>VLOOKUP(B6993,Information_sites!D:F,3,FALSE)</f>
        <v>-45.688487000000002</v>
      </c>
      <c r="K6993">
        <v>6</v>
      </c>
      <c r="L6993">
        <f t="shared" si="14"/>
        <v>185</v>
      </c>
      <c r="M6993">
        <v>40</v>
      </c>
      <c r="N6993">
        <v>3.4</v>
      </c>
      <c r="O6993">
        <v>12</v>
      </c>
      <c r="P6993" s="7" t="s">
        <v>442</v>
      </c>
      <c r="Q6993" t="s">
        <v>442</v>
      </c>
      <c r="R6993">
        <v>26</v>
      </c>
      <c r="S6993" t="s">
        <v>35</v>
      </c>
      <c r="T6993">
        <v>1</v>
      </c>
      <c r="U6993">
        <v>28</v>
      </c>
      <c r="X6993" t="str">
        <f>VLOOKUP($S6993,Taxonomic!A:D,2,FALSE)</f>
        <v>labridae</v>
      </c>
      <c r="Y6993" t="str">
        <f>VLOOKUP(S6993,Taxonomic!A:D,3,FALSE)</f>
        <v>bodianus</v>
      </c>
      <c r="Z6993" t="str">
        <f>VLOOKUP(S6993,Taxonomic!A:D,4,FALSE)</f>
        <v>rufus</v>
      </c>
    </row>
    <row r="6994" spans="1:26" x14ac:dyDescent="0.2">
      <c r="A6994" t="s">
        <v>30</v>
      </c>
      <c r="B6994" t="s">
        <v>59</v>
      </c>
      <c r="C6994" t="s">
        <v>435</v>
      </c>
      <c r="D6994">
        <v>2022</v>
      </c>
      <c r="E6994">
        <v>2</v>
      </c>
      <c r="F6994" s="8">
        <v>19</v>
      </c>
      <c r="G6994" t="s">
        <v>455</v>
      </c>
      <c r="H6994" t="s">
        <v>439</v>
      </c>
      <c r="I6994">
        <f>VLOOKUP(B6994,Information_sites!D:E,2,FALSE)</f>
        <v>-24.097747999999999</v>
      </c>
      <c r="J6994">
        <f>VLOOKUP(B6994,Information_sites!D:F,3,FALSE)</f>
        <v>-45.688487000000002</v>
      </c>
      <c r="K6994">
        <v>6</v>
      </c>
      <c r="L6994">
        <f t="shared" si="14"/>
        <v>185</v>
      </c>
      <c r="M6994">
        <v>40</v>
      </c>
      <c r="N6994">
        <v>3.4</v>
      </c>
      <c r="O6994">
        <v>12</v>
      </c>
      <c r="P6994" s="7" t="s">
        <v>442</v>
      </c>
      <c r="Q6994" t="s">
        <v>442</v>
      </c>
      <c r="R6994">
        <v>26</v>
      </c>
      <c r="S6994" t="s">
        <v>44</v>
      </c>
      <c r="T6994">
        <v>2</v>
      </c>
      <c r="U6994">
        <v>30</v>
      </c>
      <c r="X6994" t="str">
        <f>VLOOKUP($S6994,Taxonomic!A:D,2,FALSE)</f>
        <v>pomacanthidae</v>
      </c>
      <c r="Y6994" t="str">
        <f>VLOOKUP(S6994,Taxonomic!A:D,3,FALSE)</f>
        <v>pomacanthus</v>
      </c>
      <c r="Z6994" t="str">
        <f>VLOOKUP(S6994,Taxonomic!A:D,4,FALSE)</f>
        <v>paru</v>
      </c>
    </row>
    <row r="6995" spans="1:26" x14ac:dyDescent="0.2">
      <c r="A6995" t="s">
        <v>30</v>
      </c>
      <c r="B6995" t="s">
        <v>59</v>
      </c>
      <c r="C6995" t="s">
        <v>435</v>
      </c>
      <c r="D6995">
        <v>2022</v>
      </c>
      <c r="E6995">
        <v>2</v>
      </c>
      <c r="F6995" s="8">
        <v>19</v>
      </c>
      <c r="G6995" t="s">
        <v>455</v>
      </c>
      <c r="H6995" t="s">
        <v>439</v>
      </c>
      <c r="I6995">
        <f>VLOOKUP(B6995,Information_sites!D:E,2,FALSE)</f>
        <v>-24.097747999999999</v>
      </c>
      <c r="J6995">
        <f>VLOOKUP(B6995,Information_sites!D:F,3,FALSE)</f>
        <v>-45.688487000000002</v>
      </c>
      <c r="K6995">
        <v>6</v>
      </c>
      <c r="L6995">
        <f t="shared" si="14"/>
        <v>185</v>
      </c>
      <c r="M6995">
        <v>40</v>
      </c>
      <c r="N6995">
        <v>3.4</v>
      </c>
      <c r="O6995">
        <v>12</v>
      </c>
      <c r="P6995" s="7" t="s">
        <v>442</v>
      </c>
      <c r="Q6995" t="s">
        <v>442</v>
      </c>
      <c r="R6995">
        <v>26</v>
      </c>
      <c r="S6995" t="s">
        <v>44</v>
      </c>
      <c r="T6995">
        <v>1</v>
      </c>
      <c r="U6995">
        <v>28</v>
      </c>
      <c r="X6995" t="str">
        <f>VLOOKUP($S6995,Taxonomic!A:D,2,FALSE)</f>
        <v>pomacanthidae</v>
      </c>
      <c r="Y6995" t="str">
        <f>VLOOKUP(S6995,Taxonomic!A:D,3,FALSE)</f>
        <v>pomacanthus</v>
      </c>
      <c r="Z6995" t="str">
        <f>VLOOKUP(S6995,Taxonomic!A:D,4,FALSE)</f>
        <v>paru</v>
      </c>
    </row>
    <row r="6996" spans="1:26" x14ac:dyDescent="0.2">
      <c r="A6996" t="s">
        <v>30</v>
      </c>
      <c r="B6996" t="s">
        <v>59</v>
      </c>
      <c r="C6996" t="s">
        <v>435</v>
      </c>
      <c r="D6996">
        <v>2022</v>
      </c>
      <c r="E6996">
        <v>2</v>
      </c>
      <c r="F6996" s="8">
        <v>19</v>
      </c>
      <c r="G6996" t="s">
        <v>455</v>
      </c>
      <c r="H6996" t="s">
        <v>439</v>
      </c>
      <c r="I6996">
        <f>VLOOKUP(B6996,Information_sites!D:E,2,FALSE)</f>
        <v>-24.097747999999999</v>
      </c>
      <c r="J6996">
        <f>VLOOKUP(B6996,Information_sites!D:F,3,FALSE)</f>
        <v>-45.688487000000002</v>
      </c>
      <c r="K6996">
        <v>6</v>
      </c>
      <c r="L6996">
        <f t="shared" si="14"/>
        <v>185</v>
      </c>
      <c r="M6996">
        <v>40</v>
      </c>
      <c r="N6996">
        <v>3.4</v>
      </c>
      <c r="O6996">
        <v>12</v>
      </c>
      <c r="P6996" s="7" t="s">
        <v>442</v>
      </c>
      <c r="Q6996" t="s">
        <v>442</v>
      </c>
      <c r="R6996">
        <v>26</v>
      </c>
      <c r="S6996" t="s">
        <v>148</v>
      </c>
      <c r="T6996">
        <v>1</v>
      </c>
      <c r="U6996">
        <v>18</v>
      </c>
      <c r="X6996" t="str">
        <f>VLOOKUP($S6996,Taxonomic!A:D,2,FALSE)</f>
        <v>monacanthidae</v>
      </c>
      <c r="Y6996" t="str">
        <f>VLOOKUP(S6996,Taxonomic!A:D,3,FALSE)</f>
        <v>cantherhines</v>
      </c>
      <c r="Z6996" t="str">
        <f>VLOOKUP(S6996,Taxonomic!A:D,4,FALSE)</f>
        <v>pullus</v>
      </c>
    </row>
    <row r="6997" spans="1:26" x14ac:dyDescent="0.2">
      <c r="A6997" t="s">
        <v>30</v>
      </c>
      <c r="B6997" t="s">
        <v>59</v>
      </c>
      <c r="C6997" t="s">
        <v>435</v>
      </c>
      <c r="D6997">
        <v>2022</v>
      </c>
      <c r="E6997">
        <v>2</v>
      </c>
      <c r="F6997" s="8">
        <v>19</v>
      </c>
      <c r="G6997" t="s">
        <v>455</v>
      </c>
      <c r="H6997" t="s">
        <v>439</v>
      </c>
      <c r="I6997">
        <f>VLOOKUP(B6997,Information_sites!D:E,2,FALSE)</f>
        <v>-24.097747999999999</v>
      </c>
      <c r="J6997">
        <f>VLOOKUP(B6997,Information_sites!D:F,3,FALSE)</f>
        <v>-45.688487000000002</v>
      </c>
      <c r="K6997">
        <v>6</v>
      </c>
      <c r="L6997">
        <f t="shared" si="14"/>
        <v>185</v>
      </c>
      <c r="M6997">
        <v>40</v>
      </c>
      <c r="N6997">
        <v>3.4</v>
      </c>
      <c r="O6997">
        <v>12</v>
      </c>
      <c r="P6997" s="7" t="s">
        <v>442</v>
      </c>
      <c r="Q6997" t="s">
        <v>442</v>
      </c>
      <c r="R6997">
        <v>26</v>
      </c>
      <c r="S6997" t="s">
        <v>113</v>
      </c>
      <c r="T6997">
        <v>1</v>
      </c>
      <c r="U6997">
        <v>14</v>
      </c>
      <c r="X6997" t="str">
        <f>VLOOKUP($S6997,Taxonomic!A:D,2,FALSE)</f>
        <v>tetraodontidae</v>
      </c>
      <c r="Y6997" t="str">
        <f>VLOOKUP(S6997,Taxonomic!A:D,3,FALSE)</f>
        <v>sphoeroides</v>
      </c>
      <c r="Z6997" t="str">
        <f>VLOOKUP(S6997,Taxonomic!A:D,4,FALSE)</f>
        <v>spengleri</v>
      </c>
    </row>
    <row r="6998" spans="1:26" x14ac:dyDescent="0.2">
      <c r="A6998" t="s">
        <v>30</v>
      </c>
      <c r="B6998" t="s">
        <v>59</v>
      </c>
      <c r="C6998" t="s">
        <v>435</v>
      </c>
      <c r="D6998">
        <v>2022</v>
      </c>
      <c r="E6998">
        <v>2</v>
      </c>
      <c r="F6998" s="8">
        <v>19</v>
      </c>
      <c r="G6998" t="s">
        <v>455</v>
      </c>
      <c r="H6998" t="s">
        <v>439</v>
      </c>
      <c r="I6998">
        <f>VLOOKUP(B6998,Information_sites!D:E,2,FALSE)</f>
        <v>-24.097747999999999</v>
      </c>
      <c r="J6998">
        <f>VLOOKUP(B6998,Information_sites!D:F,3,FALSE)</f>
        <v>-45.688487000000002</v>
      </c>
      <c r="K6998">
        <v>7</v>
      </c>
      <c r="L6998">
        <f t="shared" si="14"/>
        <v>186</v>
      </c>
      <c r="M6998">
        <v>40</v>
      </c>
      <c r="N6998">
        <v>2.7</v>
      </c>
      <c r="O6998">
        <v>12</v>
      </c>
      <c r="P6998" s="7" t="s">
        <v>442</v>
      </c>
      <c r="Q6998" t="s">
        <v>442</v>
      </c>
      <c r="R6998">
        <v>26</v>
      </c>
      <c r="S6998" t="s">
        <v>33</v>
      </c>
      <c r="T6998">
        <v>15</v>
      </c>
      <c r="U6998">
        <v>18</v>
      </c>
      <c r="X6998" t="str">
        <f>VLOOKUP($S6998,Taxonomic!A:D,2,FALSE)</f>
        <v>pomacentridae</v>
      </c>
      <c r="Y6998" t="str">
        <f>VLOOKUP(S6998,Taxonomic!A:D,3,FALSE)</f>
        <v>abudefduf</v>
      </c>
      <c r="Z6998" t="str">
        <f>VLOOKUP(S6998,Taxonomic!A:D,4,FALSE)</f>
        <v>saxatilis</v>
      </c>
    </row>
    <row r="6999" spans="1:26" x14ac:dyDescent="0.2">
      <c r="A6999" t="s">
        <v>30</v>
      </c>
      <c r="B6999" t="s">
        <v>59</v>
      </c>
      <c r="C6999" t="s">
        <v>435</v>
      </c>
      <c r="D6999">
        <v>2022</v>
      </c>
      <c r="E6999">
        <v>2</v>
      </c>
      <c r="F6999" s="8">
        <v>19</v>
      </c>
      <c r="G6999" t="s">
        <v>455</v>
      </c>
      <c r="H6999" t="s">
        <v>439</v>
      </c>
      <c r="I6999">
        <f>VLOOKUP(B6999,Information_sites!D:E,2,FALSE)</f>
        <v>-24.097747999999999</v>
      </c>
      <c r="J6999">
        <f>VLOOKUP(B6999,Information_sites!D:F,3,FALSE)</f>
        <v>-45.688487000000002</v>
      </c>
      <c r="K6999">
        <v>7</v>
      </c>
      <c r="L6999">
        <f t="shared" si="14"/>
        <v>186</v>
      </c>
      <c r="M6999">
        <v>40</v>
      </c>
      <c r="N6999">
        <v>2.7</v>
      </c>
      <c r="O6999">
        <v>12</v>
      </c>
      <c r="P6999" s="7" t="s">
        <v>442</v>
      </c>
      <c r="Q6999" t="s">
        <v>442</v>
      </c>
      <c r="R6999">
        <v>26</v>
      </c>
      <c r="S6999" t="s">
        <v>33</v>
      </c>
      <c r="T6999">
        <v>7</v>
      </c>
      <c r="U6999">
        <v>6</v>
      </c>
      <c r="X6999" t="str">
        <f>VLOOKUP($S6999,Taxonomic!A:D,2,FALSE)</f>
        <v>pomacentridae</v>
      </c>
      <c r="Y6999" t="str">
        <f>VLOOKUP(S6999,Taxonomic!A:D,3,FALSE)</f>
        <v>abudefduf</v>
      </c>
      <c r="Z6999" t="str">
        <f>VLOOKUP(S6999,Taxonomic!A:D,4,FALSE)</f>
        <v>saxatilis</v>
      </c>
    </row>
    <row r="7000" spans="1:26" x14ac:dyDescent="0.2">
      <c r="A7000" t="s">
        <v>30</v>
      </c>
      <c r="B7000" t="s">
        <v>59</v>
      </c>
      <c r="C7000" t="s">
        <v>435</v>
      </c>
      <c r="D7000">
        <v>2022</v>
      </c>
      <c r="E7000">
        <v>2</v>
      </c>
      <c r="F7000" s="8">
        <v>19</v>
      </c>
      <c r="G7000" t="s">
        <v>455</v>
      </c>
      <c r="H7000" t="s">
        <v>439</v>
      </c>
      <c r="I7000">
        <f>VLOOKUP(B7000,Information_sites!D:E,2,FALSE)</f>
        <v>-24.097747999999999</v>
      </c>
      <c r="J7000">
        <f>VLOOKUP(B7000,Information_sites!D:F,3,FALSE)</f>
        <v>-45.688487000000002</v>
      </c>
      <c r="K7000">
        <v>7</v>
      </c>
      <c r="L7000">
        <f t="shared" si="14"/>
        <v>186</v>
      </c>
      <c r="M7000">
        <v>40</v>
      </c>
      <c r="N7000">
        <v>2.7</v>
      </c>
      <c r="O7000">
        <v>12</v>
      </c>
      <c r="P7000" s="7" t="s">
        <v>442</v>
      </c>
      <c r="Q7000" t="s">
        <v>442</v>
      </c>
      <c r="R7000">
        <v>26</v>
      </c>
      <c r="S7000" t="s">
        <v>33</v>
      </c>
      <c r="T7000">
        <v>10</v>
      </c>
      <c r="U7000">
        <v>4</v>
      </c>
      <c r="X7000" t="str">
        <f>VLOOKUP($S7000,Taxonomic!A:D,2,FALSE)</f>
        <v>pomacentridae</v>
      </c>
      <c r="Y7000" t="str">
        <f>VLOOKUP(S7000,Taxonomic!A:D,3,FALSE)</f>
        <v>abudefduf</v>
      </c>
      <c r="Z7000" t="str">
        <f>VLOOKUP(S7000,Taxonomic!A:D,4,FALSE)</f>
        <v>saxatilis</v>
      </c>
    </row>
    <row r="7001" spans="1:26" x14ac:dyDescent="0.2">
      <c r="A7001" t="s">
        <v>30</v>
      </c>
      <c r="B7001" t="s">
        <v>59</v>
      </c>
      <c r="C7001" t="s">
        <v>435</v>
      </c>
      <c r="D7001">
        <v>2022</v>
      </c>
      <c r="E7001">
        <v>2</v>
      </c>
      <c r="F7001" s="8">
        <v>19</v>
      </c>
      <c r="G7001" t="s">
        <v>455</v>
      </c>
      <c r="H7001" t="s">
        <v>439</v>
      </c>
      <c r="I7001">
        <f>VLOOKUP(B7001,Information_sites!D:E,2,FALSE)</f>
        <v>-24.097747999999999</v>
      </c>
      <c r="J7001">
        <f>VLOOKUP(B7001,Information_sites!D:F,3,FALSE)</f>
        <v>-45.688487000000002</v>
      </c>
      <c r="K7001">
        <v>7</v>
      </c>
      <c r="L7001">
        <f t="shared" si="14"/>
        <v>186</v>
      </c>
      <c r="M7001">
        <v>40</v>
      </c>
      <c r="N7001">
        <v>2.7</v>
      </c>
      <c r="O7001">
        <v>12</v>
      </c>
      <c r="P7001" s="7" t="s">
        <v>442</v>
      </c>
      <c r="Q7001" t="s">
        <v>442</v>
      </c>
      <c r="R7001">
        <v>26</v>
      </c>
      <c r="S7001" t="s">
        <v>33</v>
      </c>
      <c r="T7001">
        <v>10</v>
      </c>
      <c r="U7001">
        <v>2</v>
      </c>
      <c r="X7001" t="str">
        <f>VLOOKUP($S7001,Taxonomic!A:D,2,FALSE)</f>
        <v>pomacentridae</v>
      </c>
      <c r="Y7001" t="str">
        <f>VLOOKUP(S7001,Taxonomic!A:D,3,FALSE)</f>
        <v>abudefduf</v>
      </c>
      <c r="Z7001" t="str">
        <f>VLOOKUP(S7001,Taxonomic!A:D,4,FALSE)</f>
        <v>saxatilis</v>
      </c>
    </row>
    <row r="7002" spans="1:26" x14ac:dyDescent="0.2">
      <c r="A7002" t="s">
        <v>30</v>
      </c>
      <c r="B7002" t="s">
        <v>59</v>
      </c>
      <c r="C7002" t="s">
        <v>435</v>
      </c>
      <c r="D7002">
        <v>2022</v>
      </c>
      <c r="E7002">
        <v>2</v>
      </c>
      <c r="F7002" s="8">
        <v>19</v>
      </c>
      <c r="G7002" t="s">
        <v>455</v>
      </c>
      <c r="H7002" t="s">
        <v>439</v>
      </c>
      <c r="I7002">
        <f>VLOOKUP(B7002,Information_sites!D:E,2,FALSE)</f>
        <v>-24.097747999999999</v>
      </c>
      <c r="J7002">
        <f>VLOOKUP(B7002,Information_sites!D:F,3,FALSE)</f>
        <v>-45.688487000000002</v>
      </c>
      <c r="K7002">
        <v>7</v>
      </c>
      <c r="L7002">
        <f t="shared" si="14"/>
        <v>186</v>
      </c>
      <c r="M7002">
        <v>40</v>
      </c>
      <c r="N7002">
        <v>2.7</v>
      </c>
      <c r="O7002">
        <v>12</v>
      </c>
      <c r="P7002" s="7" t="s">
        <v>442</v>
      </c>
      <c r="Q7002" t="s">
        <v>442</v>
      </c>
      <c r="R7002">
        <v>26</v>
      </c>
      <c r="S7002" t="s">
        <v>44</v>
      </c>
      <c r="T7002">
        <v>1</v>
      </c>
      <c r="U7002">
        <v>20</v>
      </c>
      <c r="X7002" t="str">
        <f>VLOOKUP($S7002,Taxonomic!A:D,2,FALSE)</f>
        <v>pomacanthidae</v>
      </c>
      <c r="Y7002" t="str">
        <f>VLOOKUP(S7002,Taxonomic!A:D,3,FALSE)</f>
        <v>pomacanthus</v>
      </c>
      <c r="Z7002" t="str">
        <f>VLOOKUP(S7002,Taxonomic!A:D,4,FALSE)</f>
        <v>paru</v>
      </c>
    </row>
    <row r="7003" spans="1:26" x14ac:dyDescent="0.2">
      <c r="A7003" t="s">
        <v>30</v>
      </c>
      <c r="B7003" t="s">
        <v>59</v>
      </c>
      <c r="C7003" t="s">
        <v>435</v>
      </c>
      <c r="D7003">
        <v>2022</v>
      </c>
      <c r="E7003">
        <v>2</v>
      </c>
      <c r="F7003" s="8">
        <v>19</v>
      </c>
      <c r="G7003" t="s">
        <v>455</v>
      </c>
      <c r="H7003" t="s">
        <v>439</v>
      </c>
      <c r="I7003">
        <f>VLOOKUP(B7003,Information_sites!D:E,2,FALSE)</f>
        <v>-24.097747999999999</v>
      </c>
      <c r="J7003">
        <f>VLOOKUP(B7003,Information_sites!D:F,3,FALSE)</f>
        <v>-45.688487000000002</v>
      </c>
      <c r="K7003">
        <v>7</v>
      </c>
      <c r="L7003">
        <f t="shared" si="14"/>
        <v>186</v>
      </c>
      <c r="M7003">
        <v>40</v>
      </c>
      <c r="N7003">
        <v>2.7</v>
      </c>
      <c r="O7003">
        <v>12</v>
      </c>
      <c r="P7003" s="7" t="s">
        <v>442</v>
      </c>
      <c r="Q7003" t="s">
        <v>442</v>
      </c>
      <c r="R7003">
        <v>26</v>
      </c>
      <c r="S7003" t="s">
        <v>44</v>
      </c>
      <c r="T7003">
        <v>1</v>
      </c>
      <c r="U7003">
        <v>30</v>
      </c>
      <c r="X7003" t="str">
        <f>VLOOKUP($S7003,Taxonomic!A:D,2,FALSE)</f>
        <v>pomacanthidae</v>
      </c>
      <c r="Y7003" t="str">
        <f>VLOOKUP(S7003,Taxonomic!A:D,3,FALSE)</f>
        <v>pomacanthus</v>
      </c>
      <c r="Z7003" t="str">
        <f>VLOOKUP(S7003,Taxonomic!A:D,4,FALSE)</f>
        <v>paru</v>
      </c>
    </row>
    <row r="7004" spans="1:26" x14ac:dyDescent="0.2">
      <c r="A7004" t="s">
        <v>30</v>
      </c>
      <c r="B7004" t="s">
        <v>59</v>
      </c>
      <c r="C7004" t="s">
        <v>435</v>
      </c>
      <c r="D7004">
        <v>2022</v>
      </c>
      <c r="E7004">
        <v>2</v>
      </c>
      <c r="F7004" s="8">
        <v>19</v>
      </c>
      <c r="G7004" t="s">
        <v>455</v>
      </c>
      <c r="H7004" t="s">
        <v>439</v>
      </c>
      <c r="I7004">
        <f>VLOOKUP(B7004,Information_sites!D:E,2,FALSE)</f>
        <v>-24.097747999999999</v>
      </c>
      <c r="J7004">
        <f>VLOOKUP(B7004,Information_sites!D:F,3,FALSE)</f>
        <v>-45.688487000000002</v>
      </c>
      <c r="K7004">
        <v>7</v>
      </c>
      <c r="L7004">
        <f t="shared" si="14"/>
        <v>186</v>
      </c>
      <c r="M7004">
        <v>40</v>
      </c>
      <c r="N7004">
        <v>2.7</v>
      </c>
      <c r="O7004">
        <v>12</v>
      </c>
      <c r="P7004" s="7" t="s">
        <v>442</v>
      </c>
      <c r="Q7004" t="s">
        <v>442</v>
      </c>
      <c r="R7004">
        <v>26</v>
      </c>
      <c r="S7004" t="s">
        <v>44</v>
      </c>
      <c r="T7004">
        <v>1</v>
      </c>
      <c r="U7004">
        <v>15</v>
      </c>
      <c r="X7004" t="str">
        <f>VLOOKUP($S7004,Taxonomic!A:D,2,FALSE)</f>
        <v>pomacanthidae</v>
      </c>
      <c r="Y7004" t="str">
        <f>VLOOKUP(S7004,Taxonomic!A:D,3,FALSE)</f>
        <v>pomacanthus</v>
      </c>
      <c r="Z7004" t="str">
        <f>VLOOKUP(S7004,Taxonomic!A:D,4,FALSE)</f>
        <v>paru</v>
      </c>
    </row>
    <row r="7005" spans="1:26" x14ac:dyDescent="0.2">
      <c r="A7005" t="s">
        <v>30</v>
      </c>
      <c r="B7005" t="s">
        <v>59</v>
      </c>
      <c r="C7005" t="s">
        <v>435</v>
      </c>
      <c r="D7005">
        <v>2022</v>
      </c>
      <c r="E7005">
        <v>2</v>
      </c>
      <c r="F7005" s="8">
        <v>19</v>
      </c>
      <c r="G7005" t="s">
        <v>455</v>
      </c>
      <c r="H7005" t="s">
        <v>439</v>
      </c>
      <c r="I7005">
        <f>VLOOKUP(B7005,Information_sites!D:E,2,FALSE)</f>
        <v>-24.097747999999999</v>
      </c>
      <c r="J7005">
        <f>VLOOKUP(B7005,Information_sites!D:F,3,FALSE)</f>
        <v>-45.688487000000002</v>
      </c>
      <c r="K7005">
        <v>7</v>
      </c>
      <c r="L7005">
        <f t="shared" si="14"/>
        <v>186</v>
      </c>
      <c r="M7005">
        <v>40</v>
      </c>
      <c r="N7005">
        <v>2.7</v>
      </c>
      <c r="O7005">
        <v>12</v>
      </c>
      <c r="P7005" s="7" t="s">
        <v>442</v>
      </c>
      <c r="Q7005" t="s">
        <v>442</v>
      </c>
      <c r="R7005">
        <v>26</v>
      </c>
      <c r="S7005" t="s">
        <v>44</v>
      </c>
      <c r="T7005">
        <v>2</v>
      </c>
      <c r="U7005">
        <v>40</v>
      </c>
      <c r="X7005" t="str">
        <f>VLOOKUP($S7005,Taxonomic!A:D,2,FALSE)</f>
        <v>pomacanthidae</v>
      </c>
      <c r="Y7005" t="str">
        <f>VLOOKUP(S7005,Taxonomic!A:D,3,FALSE)</f>
        <v>pomacanthus</v>
      </c>
      <c r="Z7005" t="str">
        <f>VLOOKUP(S7005,Taxonomic!A:D,4,FALSE)</f>
        <v>paru</v>
      </c>
    </row>
    <row r="7006" spans="1:26" x14ac:dyDescent="0.2">
      <c r="A7006" t="s">
        <v>30</v>
      </c>
      <c r="B7006" t="s">
        <v>59</v>
      </c>
      <c r="C7006" t="s">
        <v>435</v>
      </c>
      <c r="D7006">
        <v>2022</v>
      </c>
      <c r="E7006">
        <v>2</v>
      </c>
      <c r="F7006" s="8">
        <v>19</v>
      </c>
      <c r="G7006" t="s">
        <v>455</v>
      </c>
      <c r="H7006" t="s">
        <v>439</v>
      </c>
      <c r="I7006">
        <f>VLOOKUP(B7006,Information_sites!D:E,2,FALSE)</f>
        <v>-24.097747999999999</v>
      </c>
      <c r="J7006">
        <f>VLOOKUP(B7006,Information_sites!D:F,3,FALSE)</f>
        <v>-45.688487000000002</v>
      </c>
      <c r="K7006">
        <v>7</v>
      </c>
      <c r="L7006">
        <f t="shared" si="14"/>
        <v>186</v>
      </c>
      <c r="M7006">
        <v>40</v>
      </c>
      <c r="N7006">
        <v>2.7</v>
      </c>
      <c r="O7006">
        <v>12</v>
      </c>
      <c r="P7006" s="7" t="s">
        <v>442</v>
      </c>
      <c r="Q7006" t="s">
        <v>442</v>
      </c>
      <c r="R7006">
        <v>26</v>
      </c>
      <c r="S7006" t="s">
        <v>41</v>
      </c>
      <c r="T7006">
        <v>1</v>
      </c>
      <c r="U7006">
        <v>18</v>
      </c>
      <c r="X7006" t="str">
        <f>VLOOKUP($S7006,Taxonomic!A:D,2,FALSE)</f>
        <v>holocentridae</v>
      </c>
      <c r="Y7006" t="str">
        <f>VLOOKUP(S7006,Taxonomic!A:D,3,FALSE)</f>
        <v>holocentrus</v>
      </c>
      <c r="Z7006" t="str">
        <f>VLOOKUP(S7006,Taxonomic!A:D,4,FALSE)</f>
        <v>adscensionis</v>
      </c>
    </row>
    <row r="7007" spans="1:26" x14ac:dyDescent="0.2">
      <c r="A7007" t="s">
        <v>30</v>
      </c>
      <c r="B7007" t="s">
        <v>59</v>
      </c>
      <c r="C7007" t="s">
        <v>435</v>
      </c>
      <c r="D7007">
        <v>2022</v>
      </c>
      <c r="E7007">
        <v>2</v>
      </c>
      <c r="F7007" s="8">
        <v>19</v>
      </c>
      <c r="G7007" t="s">
        <v>455</v>
      </c>
      <c r="H7007" t="s">
        <v>439</v>
      </c>
      <c r="I7007">
        <f>VLOOKUP(B7007,Information_sites!D:E,2,FALSE)</f>
        <v>-24.097747999999999</v>
      </c>
      <c r="J7007">
        <f>VLOOKUP(B7007,Information_sites!D:F,3,FALSE)</f>
        <v>-45.688487000000002</v>
      </c>
      <c r="K7007">
        <v>7</v>
      </c>
      <c r="L7007">
        <f t="shared" si="14"/>
        <v>186</v>
      </c>
      <c r="M7007">
        <v>40</v>
      </c>
      <c r="N7007">
        <v>2.7</v>
      </c>
      <c r="O7007">
        <v>12</v>
      </c>
      <c r="P7007" s="7" t="s">
        <v>442</v>
      </c>
      <c r="Q7007" t="s">
        <v>442</v>
      </c>
      <c r="R7007">
        <v>26</v>
      </c>
      <c r="S7007" t="s">
        <v>39</v>
      </c>
      <c r="T7007">
        <v>7</v>
      </c>
      <c r="U7007">
        <v>10</v>
      </c>
      <c r="X7007" t="str">
        <f>VLOOKUP($S7007,Taxonomic!A:D,2,FALSE)</f>
        <v>haemulidae</v>
      </c>
      <c r="Y7007" t="str">
        <f>VLOOKUP(S7007,Taxonomic!A:D,3,FALSE)</f>
        <v>haemulon</v>
      </c>
      <c r="Z7007" t="str">
        <f>VLOOKUP(S7007,Taxonomic!A:D,4,FALSE)</f>
        <v>aurolineatum</v>
      </c>
    </row>
    <row r="7008" spans="1:26" x14ac:dyDescent="0.2">
      <c r="A7008" t="s">
        <v>30</v>
      </c>
      <c r="B7008" t="s">
        <v>59</v>
      </c>
      <c r="C7008" t="s">
        <v>435</v>
      </c>
      <c r="D7008">
        <v>2022</v>
      </c>
      <c r="E7008">
        <v>2</v>
      </c>
      <c r="F7008" s="8">
        <v>19</v>
      </c>
      <c r="G7008" t="s">
        <v>455</v>
      </c>
      <c r="H7008" t="s">
        <v>439</v>
      </c>
      <c r="I7008">
        <f>VLOOKUP(B7008,Information_sites!D:E,2,FALSE)</f>
        <v>-24.097747999999999</v>
      </c>
      <c r="J7008">
        <f>VLOOKUP(B7008,Information_sites!D:F,3,FALSE)</f>
        <v>-45.688487000000002</v>
      </c>
      <c r="K7008">
        <v>7</v>
      </c>
      <c r="L7008">
        <f t="shared" si="14"/>
        <v>186</v>
      </c>
      <c r="M7008">
        <v>40</v>
      </c>
      <c r="N7008">
        <v>2.7</v>
      </c>
      <c r="O7008">
        <v>12</v>
      </c>
      <c r="P7008" s="7" t="s">
        <v>442</v>
      </c>
      <c r="Q7008" t="s">
        <v>442</v>
      </c>
      <c r="R7008">
        <v>26</v>
      </c>
      <c r="S7008" t="s">
        <v>39</v>
      </c>
      <c r="T7008">
        <v>25</v>
      </c>
      <c r="U7008">
        <v>18</v>
      </c>
      <c r="X7008" t="str">
        <f>VLOOKUP($S7008,Taxonomic!A:D,2,FALSE)</f>
        <v>haemulidae</v>
      </c>
      <c r="Y7008" t="str">
        <f>VLOOKUP(S7008,Taxonomic!A:D,3,FALSE)</f>
        <v>haemulon</v>
      </c>
      <c r="Z7008" t="str">
        <f>VLOOKUP(S7008,Taxonomic!A:D,4,FALSE)</f>
        <v>aurolineatum</v>
      </c>
    </row>
    <row r="7009" spans="1:26" x14ac:dyDescent="0.2">
      <c r="A7009" t="s">
        <v>30</v>
      </c>
      <c r="B7009" t="s">
        <v>59</v>
      </c>
      <c r="C7009" t="s">
        <v>435</v>
      </c>
      <c r="D7009">
        <v>2022</v>
      </c>
      <c r="E7009">
        <v>2</v>
      </c>
      <c r="F7009" s="8">
        <v>19</v>
      </c>
      <c r="G7009" t="s">
        <v>455</v>
      </c>
      <c r="H7009" t="s">
        <v>439</v>
      </c>
      <c r="I7009">
        <f>VLOOKUP(B7009,Information_sites!D:E,2,FALSE)</f>
        <v>-24.097747999999999</v>
      </c>
      <c r="J7009">
        <f>VLOOKUP(B7009,Information_sites!D:F,3,FALSE)</f>
        <v>-45.688487000000002</v>
      </c>
      <c r="K7009">
        <v>7</v>
      </c>
      <c r="L7009">
        <f t="shared" si="14"/>
        <v>186</v>
      </c>
      <c r="M7009">
        <v>40</v>
      </c>
      <c r="N7009">
        <v>2.7</v>
      </c>
      <c r="O7009">
        <v>12</v>
      </c>
      <c r="P7009" s="7" t="s">
        <v>442</v>
      </c>
      <c r="Q7009" t="s">
        <v>442</v>
      </c>
      <c r="R7009">
        <v>26</v>
      </c>
      <c r="S7009" t="s">
        <v>50</v>
      </c>
      <c r="T7009">
        <v>1</v>
      </c>
      <c r="U7009">
        <v>18</v>
      </c>
      <c r="X7009" t="str">
        <f>VLOOKUP($S7009,Taxonomic!A:D,2,FALSE)</f>
        <v>haemulidae</v>
      </c>
      <c r="Y7009" t="str">
        <f>VLOOKUP(S7009,Taxonomic!A:D,3,FALSE)</f>
        <v>anisotremus</v>
      </c>
      <c r="Z7009" t="str">
        <f>VLOOKUP(S7009,Taxonomic!A:D,4,FALSE)</f>
        <v>virginicus</v>
      </c>
    </row>
    <row r="7010" spans="1:26" x14ac:dyDescent="0.2">
      <c r="A7010" t="s">
        <v>30</v>
      </c>
      <c r="B7010" t="s">
        <v>59</v>
      </c>
      <c r="C7010" t="s">
        <v>435</v>
      </c>
      <c r="D7010">
        <v>2022</v>
      </c>
      <c r="E7010">
        <v>2</v>
      </c>
      <c r="F7010" s="8">
        <v>19</v>
      </c>
      <c r="G7010" t="s">
        <v>455</v>
      </c>
      <c r="H7010" t="s">
        <v>439</v>
      </c>
      <c r="I7010">
        <f>VLOOKUP(B7010,Information_sites!D:E,2,FALSE)</f>
        <v>-24.097747999999999</v>
      </c>
      <c r="J7010">
        <f>VLOOKUP(B7010,Information_sites!D:F,3,FALSE)</f>
        <v>-45.688487000000002</v>
      </c>
      <c r="K7010">
        <v>7</v>
      </c>
      <c r="L7010">
        <f t="shared" si="14"/>
        <v>186</v>
      </c>
      <c r="M7010">
        <v>40</v>
      </c>
      <c r="N7010">
        <v>2.7</v>
      </c>
      <c r="O7010">
        <v>12</v>
      </c>
      <c r="P7010" s="7" t="s">
        <v>442</v>
      </c>
      <c r="Q7010" t="s">
        <v>442</v>
      </c>
      <c r="R7010">
        <v>26</v>
      </c>
      <c r="S7010" t="s">
        <v>65</v>
      </c>
      <c r="T7010">
        <v>1</v>
      </c>
      <c r="U7010">
        <v>8</v>
      </c>
      <c r="X7010" t="str">
        <f>VLOOKUP($S7010,Taxonomic!A:D,2,FALSE)</f>
        <v>gobiidae</v>
      </c>
      <c r="Y7010" t="str">
        <f>VLOOKUP(S7010,Taxonomic!A:D,3,FALSE)</f>
        <v>elacatinus</v>
      </c>
      <c r="Z7010" t="str">
        <f>VLOOKUP(S7010,Taxonomic!A:D,4,FALSE)</f>
        <v>figaro</v>
      </c>
    </row>
    <row r="7011" spans="1:26" x14ac:dyDescent="0.2">
      <c r="A7011" t="s">
        <v>30</v>
      </c>
      <c r="B7011" t="s">
        <v>59</v>
      </c>
      <c r="C7011" t="s">
        <v>435</v>
      </c>
      <c r="D7011">
        <v>2022</v>
      </c>
      <c r="E7011">
        <v>2</v>
      </c>
      <c r="F7011" s="8">
        <v>19</v>
      </c>
      <c r="G7011" t="s">
        <v>455</v>
      </c>
      <c r="H7011" t="s">
        <v>439</v>
      </c>
      <c r="I7011">
        <f>VLOOKUP(B7011,Information_sites!D:E,2,FALSE)</f>
        <v>-24.097747999999999</v>
      </c>
      <c r="J7011">
        <f>VLOOKUP(B7011,Information_sites!D:F,3,FALSE)</f>
        <v>-45.688487000000002</v>
      </c>
      <c r="K7011">
        <v>7</v>
      </c>
      <c r="L7011">
        <f t="shared" si="14"/>
        <v>186</v>
      </c>
      <c r="M7011">
        <v>40</v>
      </c>
      <c r="N7011">
        <v>2.7</v>
      </c>
      <c r="O7011">
        <v>12</v>
      </c>
      <c r="P7011" s="7" t="s">
        <v>442</v>
      </c>
      <c r="Q7011" t="s">
        <v>442</v>
      </c>
      <c r="R7011">
        <v>26</v>
      </c>
      <c r="S7011" t="s">
        <v>51</v>
      </c>
      <c r="T7011">
        <v>3</v>
      </c>
      <c r="U7011">
        <v>20</v>
      </c>
      <c r="X7011" t="str">
        <f>VLOOKUP($S7011,Taxonomic!A:D,2,FALSE)</f>
        <v>sparidae</v>
      </c>
      <c r="Y7011" t="str">
        <f>VLOOKUP(S7011,Taxonomic!A:D,3,FALSE)</f>
        <v>diplodus</v>
      </c>
      <c r="Z7011" t="str">
        <f>VLOOKUP(S7011,Taxonomic!A:D,4,FALSE)</f>
        <v>argenteus</v>
      </c>
    </row>
    <row r="7012" spans="1:26" x14ac:dyDescent="0.2">
      <c r="A7012" t="s">
        <v>30</v>
      </c>
      <c r="B7012" t="s">
        <v>59</v>
      </c>
      <c r="C7012" t="s">
        <v>435</v>
      </c>
      <c r="D7012">
        <v>2022</v>
      </c>
      <c r="E7012">
        <v>2</v>
      </c>
      <c r="F7012" s="8">
        <v>19</v>
      </c>
      <c r="G7012" t="s">
        <v>455</v>
      </c>
      <c r="H7012" t="s">
        <v>439</v>
      </c>
      <c r="I7012">
        <f>VLOOKUP(B7012,Information_sites!D:E,2,FALSE)</f>
        <v>-24.097747999999999</v>
      </c>
      <c r="J7012">
        <f>VLOOKUP(B7012,Information_sites!D:F,3,FALSE)</f>
        <v>-45.688487000000002</v>
      </c>
      <c r="K7012">
        <v>7</v>
      </c>
      <c r="L7012">
        <f t="shared" si="14"/>
        <v>186</v>
      </c>
      <c r="M7012">
        <v>40</v>
      </c>
      <c r="N7012">
        <v>2.7</v>
      </c>
      <c r="O7012">
        <v>12</v>
      </c>
      <c r="P7012" s="7" t="s">
        <v>442</v>
      </c>
      <c r="Q7012" t="s">
        <v>442</v>
      </c>
      <c r="R7012">
        <v>26</v>
      </c>
      <c r="S7012" t="s">
        <v>75</v>
      </c>
      <c r="T7012">
        <v>1</v>
      </c>
      <c r="U7012">
        <v>37</v>
      </c>
      <c r="X7012" t="str">
        <f>VLOOKUP($S7012,Taxonomic!A:D,2,FALSE)</f>
        <v>labridae</v>
      </c>
      <c r="Y7012" t="str">
        <f>VLOOKUP(S7012,Taxonomic!A:D,3,FALSE)</f>
        <v>halichoeres</v>
      </c>
      <c r="Z7012" t="str">
        <f>VLOOKUP(S7012,Taxonomic!A:D,4,FALSE)</f>
        <v>brasiliensis</v>
      </c>
    </row>
    <row r="7013" spans="1:26" x14ac:dyDescent="0.2">
      <c r="A7013" t="s">
        <v>30</v>
      </c>
      <c r="B7013" t="s">
        <v>59</v>
      </c>
      <c r="C7013" t="s">
        <v>435</v>
      </c>
      <c r="D7013">
        <v>2022</v>
      </c>
      <c r="E7013">
        <v>2</v>
      </c>
      <c r="F7013" s="8">
        <v>19</v>
      </c>
      <c r="G7013" t="s">
        <v>455</v>
      </c>
      <c r="H7013" t="s">
        <v>439</v>
      </c>
      <c r="I7013">
        <f>VLOOKUP(B7013,Information_sites!D:E,2,FALSE)</f>
        <v>-24.097747999999999</v>
      </c>
      <c r="J7013">
        <f>VLOOKUP(B7013,Information_sites!D:F,3,FALSE)</f>
        <v>-45.688487000000002</v>
      </c>
      <c r="K7013">
        <v>7</v>
      </c>
      <c r="L7013">
        <f t="shared" si="14"/>
        <v>186</v>
      </c>
      <c r="M7013">
        <v>40</v>
      </c>
      <c r="N7013">
        <v>2.7</v>
      </c>
      <c r="O7013">
        <v>12</v>
      </c>
      <c r="P7013" s="7" t="s">
        <v>442</v>
      </c>
      <c r="Q7013" t="s">
        <v>442</v>
      </c>
      <c r="R7013">
        <v>26</v>
      </c>
      <c r="S7013" t="s">
        <v>72</v>
      </c>
      <c r="T7013">
        <v>1</v>
      </c>
      <c r="U7013">
        <v>16</v>
      </c>
      <c r="X7013" t="str">
        <f>VLOOKUP($S7013,Taxonomic!A:D,2,FALSE)</f>
        <v>carangidae</v>
      </c>
      <c r="Y7013" t="str">
        <f>VLOOKUP(S7013,Taxonomic!A:D,3,FALSE)</f>
        <v>caranx</v>
      </c>
      <c r="Z7013" t="str">
        <f>VLOOKUP(S7013,Taxonomic!A:D,4,FALSE)</f>
        <v>latus</v>
      </c>
    </row>
    <row r="7014" spans="1:26" x14ac:dyDescent="0.2">
      <c r="A7014" t="s">
        <v>30</v>
      </c>
      <c r="B7014" t="s">
        <v>59</v>
      </c>
      <c r="C7014" t="s">
        <v>435</v>
      </c>
      <c r="D7014">
        <v>2022</v>
      </c>
      <c r="E7014">
        <v>2</v>
      </c>
      <c r="F7014" s="8">
        <v>19</v>
      </c>
      <c r="G7014" t="s">
        <v>455</v>
      </c>
      <c r="H7014" t="s">
        <v>439</v>
      </c>
      <c r="I7014">
        <f>VLOOKUP(B7014,Information_sites!D:E,2,FALSE)</f>
        <v>-24.097747999999999</v>
      </c>
      <c r="J7014">
        <f>VLOOKUP(B7014,Information_sites!D:F,3,FALSE)</f>
        <v>-45.688487000000002</v>
      </c>
      <c r="K7014">
        <v>7</v>
      </c>
      <c r="L7014">
        <f t="shared" si="14"/>
        <v>186</v>
      </c>
      <c r="M7014">
        <v>40</v>
      </c>
      <c r="N7014">
        <v>2.7</v>
      </c>
      <c r="O7014">
        <v>12</v>
      </c>
      <c r="P7014" s="7" t="s">
        <v>442</v>
      </c>
      <c r="Q7014" t="s">
        <v>442</v>
      </c>
      <c r="R7014">
        <v>26</v>
      </c>
      <c r="S7014" t="s">
        <v>51</v>
      </c>
      <c r="T7014">
        <v>2</v>
      </c>
      <c r="U7014">
        <v>20</v>
      </c>
      <c r="X7014" t="str">
        <f>VLOOKUP($S7014,Taxonomic!A:D,2,FALSE)</f>
        <v>sparidae</v>
      </c>
      <c r="Y7014" t="str">
        <f>VLOOKUP(S7014,Taxonomic!A:D,3,FALSE)</f>
        <v>diplodus</v>
      </c>
      <c r="Z7014" t="str">
        <f>VLOOKUP(S7014,Taxonomic!A:D,4,FALSE)</f>
        <v>argenteus</v>
      </c>
    </row>
    <row r="7015" spans="1:26" x14ac:dyDescent="0.2">
      <c r="A7015" t="s">
        <v>30</v>
      </c>
      <c r="B7015" t="s">
        <v>59</v>
      </c>
      <c r="C7015" t="s">
        <v>435</v>
      </c>
      <c r="D7015">
        <v>2022</v>
      </c>
      <c r="E7015">
        <v>2</v>
      </c>
      <c r="F7015" s="8">
        <v>19</v>
      </c>
      <c r="G7015" t="s">
        <v>455</v>
      </c>
      <c r="H7015" t="s">
        <v>439</v>
      </c>
      <c r="I7015">
        <f>VLOOKUP(B7015,Information_sites!D:E,2,FALSE)</f>
        <v>-24.097747999999999</v>
      </c>
      <c r="J7015">
        <f>VLOOKUP(B7015,Information_sites!D:F,3,FALSE)</f>
        <v>-45.688487000000002</v>
      </c>
      <c r="K7015">
        <v>8</v>
      </c>
      <c r="L7015">
        <f t="shared" si="14"/>
        <v>187</v>
      </c>
      <c r="M7015">
        <v>40</v>
      </c>
      <c r="N7015">
        <v>7.4</v>
      </c>
      <c r="O7015">
        <v>12</v>
      </c>
      <c r="P7015" s="7" t="s">
        <v>442</v>
      </c>
      <c r="Q7015" t="s">
        <v>442</v>
      </c>
      <c r="R7015">
        <v>26</v>
      </c>
      <c r="S7015" t="s">
        <v>39</v>
      </c>
      <c r="T7015">
        <v>45</v>
      </c>
      <c r="U7015">
        <v>25</v>
      </c>
      <c r="X7015" t="str">
        <f>VLOOKUP($S7015,Taxonomic!A:D,2,FALSE)</f>
        <v>haemulidae</v>
      </c>
      <c r="Y7015" t="str">
        <f>VLOOKUP(S7015,Taxonomic!A:D,3,FALSE)</f>
        <v>haemulon</v>
      </c>
      <c r="Z7015" t="str">
        <f>VLOOKUP(S7015,Taxonomic!A:D,4,FALSE)</f>
        <v>aurolineatum</v>
      </c>
    </row>
    <row r="7016" spans="1:26" x14ac:dyDescent="0.2">
      <c r="A7016" t="s">
        <v>30</v>
      </c>
      <c r="B7016" t="s">
        <v>59</v>
      </c>
      <c r="C7016" t="s">
        <v>435</v>
      </c>
      <c r="D7016">
        <v>2022</v>
      </c>
      <c r="E7016">
        <v>2</v>
      </c>
      <c r="F7016" s="8">
        <v>19</v>
      </c>
      <c r="G7016" t="s">
        <v>455</v>
      </c>
      <c r="H7016" t="s">
        <v>439</v>
      </c>
      <c r="I7016">
        <f>VLOOKUP(B7016,Information_sites!D:E,2,FALSE)</f>
        <v>-24.097747999999999</v>
      </c>
      <c r="J7016">
        <f>VLOOKUP(B7016,Information_sites!D:F,3,FALSE)</f>
        <v>-45.688487000000002</v>
      </c>
      <c r="K7016">
        <v>8</v>
      </c>
      <c r="L7016">
        <f t="shared" si="14"/>
        <v>187</v>
      </c>
      <c r="M7016">
        <v>40</v>
      </c>
      <c r="N7016">
        <v>7.4</v>
      </c>
      <c r="O7016">
        <v>12</v>
      </c>
      <c r="P7016" s="7" t="s">
        <v>442</v>
      </c>
      <c r="Q7016" t="s">
        <v>442</v>
      </c>
      <c r="R7016">
        <v>26</v>
      </c>
      <c r="S7016" t="s">
        <v>39</v>
      </c>
      <c r="T7016">
        <v>30</v>
      </c>
      <c r="U7016">
        <v>17</v>
      </c>
      <c r="X7016" t="str">
        <f>VLOOKUP($S7016,Taxonomic!A:D,2,FALSE)</f>
        <v>haemulidae</v>
      </c>
      <c r="Y7016" t="str">
        <f>VLOOKUP(S7016,Taxonomic!A:D,3,FALSE)</f>
        <v>haemulon</v>
      </c>
      <c r="Z7016" t="str">
        <f>VLOOKUP(S7016,Taxonomic!A:D,4,FALSE)</f>
        <v>aurolineatum</v>
      </c>
    </row>
    <row r="7017" spans="1:26" x14ac:dyDescent="0.2">
      <c r="A7017" t="s">
        <v>30</v>
      </c>
      <c r="B7017" t="s">
        <v>59</v>
      </c>
      <c r="C7017" t="s">
        <v>435</v>
      </c>
      <c r="D7017">
        <v>2022</v>
      </c>
      <c r="E7017">
        <v>2</v>
      </c>
      <c r="F7017" s="8">
        <v>19</v>
      </c>
      <c r="G7017" t="s">
        <v>455</v>
      </c>
      <c r="H7017" t="s">
        <v>439</v>
      </c>
      <c r="I7017">
        <f>VLOOKUP(B7017,Information_sites!D:E,2,FALSE)</f>
        <v>-24.097747999999999</v>
      </c>
      <c r="J7017">
        <f>VLOOKUP(B7017,Information_sites!D:F,3,FALSE)</f>
        <v>-45.688487000000002</v>
      </c>
      <c r="K7017">
        <v>8</v>
      </c>
      <c r="L7017">
        <f t="shared" si="14"/>
        <v>187</v>
      </c>
      <c r="M7017">
        <v>40</v>
      </c>
      <c r="N7017">
        <v>7.4</v>
      </c>
      <c r="O7017">
        <v>12</v>
      </c>
      <c r="P7017" s="7" t="s">
        <v>442</v>
      </c>
      <c r="Q7017" t="s">
        <v>442</v>
      </c>
      <c r="R7017">
        <v>26</v>
      </c>
      <c r="S7017" t="s">
        <v>75</v>
      </c>
      <c r="T7017">
        <v>1</v>
      </c>
      <c r="U7017">
        <v>12</v>
      </c>
      <c r="X7017" t="str">
        <f>VLOOKUP($S7017,Taxonomic!A:D,2,FALSE)</f>
        <v>labridae</v>
      </c>
      <c r="Y7017" t="str">
        <f>VLOOKUP(S7017,Taxonomic!A:D,3,FALSE)</f>
        <v>halichoeres</v>
      </c>
      <c r="Z7017" t="str">
        <f>VLOOKUP(S7017,Taxonomic!A:D,4,FALSE)</f>
        <v>brasiliensis</v>
      </c>
    </row>
    <row r="7018" spans="1:26" x14ac:dyDescent="0.2">
      <c r="A7018" t="s">
        <v>30</v>
      </c>
      <c r="B7018" t="s">
        <v>59</v>
      </c>
      <c r="C7018" t="s">
        <v>435</v>
      </c>
      <c r="D7018">
        <v>2022</v>
      </c>
      <c r="E7018">
        <v>2</v>
      </c>
      <c r="F7018" s="8">
        <v>19</v>
      </c>
      <c r="G7018" t="s">
        <v>455</v>
      </c>
      <c r="H7018" t="s">
        <v>439</v>
      </c>
      <c r="I7018">
        <f>VLOOKUP(B7018,Information_sites!D:E,2,FALSE)</f>
        <v>-24.097747999999999</v>
      </c>
      <c r="J7018">
        <f>VLOOKUP(B7018,Information_sites!D:F,3,FALSE)</f>
        <v>-45.688487000000002</v>
      </c>
      <c r="K7018">
        <v>8</v>
      </c>
      <c r="L7018">
        <f t="shared" si="14"/>
        <v>187</v>
      </c>
      <c r="M7018">
        <v>40</v>
      </c>
      <c r="N7018">
        <v>7.4</v>
      </c>
      <c r="O7018">
        <v>12</v>
      </c>
      <c r="P7018" s="7" t="s">
        <v>442</v>
      </c>
      <c r="Q7018" t="s">
        <v>442</v>
      </c>
      <c r="R7018">
        <v>26</v>
      </c>
      <c r="S7018" t="s">
        <v>75</v>
      </c>
      <c r="T7018">
        <v>1</v>
      </c>
      <c r="U7018">
        <v>22</v>
      </c>
      <c r="X7018" t="str">
        <f>VLOOKUP($S7018,Taxonomic!A:D,2,FALSE)</f>
        <v>labridae</v>
      </c>
      <c r="Y7018" t="str">
        <f>VLOOKUP(S7018,Taxonomic!A:D,3,FALSE)</f>
        <v>halichoeres</v>
      </c>
      <c r="Z7018" t="str">
        <f>VLOOKUP(S7018,Taxonomic!A:D,4,FALSE)</f>
        <v>brasiliensis</v>
      </c>
    </row>
    <row r="7019" spans="1:26" x14ac:dyDescent="0.2">
      <c r="A7019" t="s">
        <v>30</v>
      </c>
      <c r="B7019" t="s">
        <v>59</v>
      </c>
      <c r="C7019" t="s">
        <v>435</v>
      </c>
      <c r="D7019">
        <v>2022</v>
      </c>
      <c r="E7019">
        <v>2</v>
      </c>
      <c r="F7019" s="8">
        <v>19</v>
      </c>
      <c r="G7019" t="s">
        <v>455</v>
      </c>
      <c r="H7019" t="s">
        <v>439</v>
      </c>
      <c r="I7019">
        <f>VLOOKUP(B7019,Information_sites!D:E,2,FALSE)</f>
        <v>-24.097747999999999</v>
      </c>
      <c r="J7019">
        <f>VLOOKUP(B7019,Information_sites!D:F,3,FALSE)</f>
        <v>-45.688487000000002</v>
      </c>
      <c r="K7019">
        <v>8</v>
      </c>
      <c r="L7019">
        <f t="shared" si="14"/>
        <v>187</v>
      </c>
      <c r="M7019">
        <v>40</v>
      </c>
      <c r="N7019">
        <v>7.4</v>
      </c>
      <c r="O7019">
        <v>12</v>
      </c>
      <c r="P7019" s="7" t="s">
        <v>442</v>
      </c>
      <c r="Q7019" t="s">
        <v>442</v>
      </c>
      <c r="R7019">
        <v>26</v>
      </c>
      <c r="S7019" t="s">
        <v>51</v>
      </c>
      <c r="T7019">
        <v>1</v>
      </c>
      <c r="U7019">
        <v>25</v>
      </c>
      <c r="X7019" t="str">
        <f>VLOOKUP($S7019,Taxonomic!A:D,2,FALSE)</f>
        <v>sparidae</v>
      </c>
      <c r="Y7019" t="str">
        <f>VLOOKUP(S7019,Taxonomic!A:D,3,FALSE)</f>
        <v>diplodus</v>
      </c>
      <c r="Z7019" t="str">
        <f>VLOOKUP(S7019,Taxonomic!A:D,4,FALSE)</f>
        <v>argenteus</v>
      </c>
    </row>
    <row r="7020" spans="1:26" x14ac:dyDescent="0.2">
      <c r="A7020" t="s">
        <v>30</v>
      </c>
      <c r="B7020" t="s">
        <v>59</v>
      </c>
      <c r="C7020" t="s">
        <v>435</v>
      </c>
      <c r="D7020">
        <v>2022</v>
      </c>
      <c r="E7020">
        <v>2</v>
      </c>
      <c r="F7020" s="8">
        <v>19</v>
      </c>
      <c r="G7020" t="s">
        <v>455</v>
      </c>
      <c r="H7020" t="s">
        <v>439</v>
      </c>
      <c r="I7020">
        <f>VLOOKUP(B7020,Information_sites!D:E,2,FALSE)</f>
        <v>-24.097747999999999</v>
      </c>
      <c r="J7020">
        <f>VLOOKUP(B7020,Information_sites!D:F,3,FALSE)</f>
        <v>-45.688487000000002</v>
      </c>
      <c r="K7020">
        <v>8</v>
      </c>
      <c r="L7020">
        <f t="shared" si="14"/>
        <v>187</v>
      </c>
      <c r="M7020">
        <v>40</v>
      </c>
      <c r="N7020">
        <v>7.4</v>
      </c>
      <c r="O7020">
        <v>12</v>
      </c>
      <c r="P7020" s="7" t="s">
        <v>442</v>
      </c>
      <c r="Q7020" t="s">
        <v>442</v>
      </c>
      <c r="R7020">
        <v>26</v>
      </c>
      <c r="S7020" t="s">
        <v>49</v>
      </c>
      <c r="T7020">
        <v>1</v>
      </c>
      <c r="U7020">
        <v>25</v>
      </c>
      <c r="X7020" t="str">
        <f>VLOOKUP($S7020,Taxonomic!A:D,2,FALSE)</f>
        <v>acanthuridae</v>
      </c>
      <c r="Y7020" t="str">
        <f>VLOOKUP(S7020,Taxonomic!A:D,3,FALSE)</f>
        <v>acanthurus</v>
      </c>
      <c r="Z7020" t="str">
        <f>VLOOKUP(S7020,Taxonomic!A:D,4,FALSE)</f>
        <v>chirurgus</v>
      </c>
    </row>
    <row r="7021" spans="1:26" x14ac:dyDescent="0.2">
      <c r="A7021" t="s">
        <v>30</v>
      </c>
      <c r="B7021" t="s">
        <v>59</v>
      </c>
      <c r="C7021" t="s">
        <v>435</v>
      </c>
      <c r="D7021">
        <v>2022</v>
      </c>
      <c r="E7021">
        <v>2</v>
      </c>
      <c r="F7021" s="8">
        <v>19</v>
      </c>
      <c r="G7021" t="s">
        <v>455</v>
      </c>
      <c r="H7021" t="s">
        <v>439</v>
      </c>
      <c r="I7021">
        <f>VLOOKUP(B7021,Information_sites!D:E,2,FALSE)</f>
        <v>-24.097747999999999</v>
      </c>
      <c r="J7021">
        <f>VLOOKUP(B7021,Information_sites!D:F,3,FALSE)</f>
        <v>-45.688487000000002</v>
      </c>
      <c r="K7021">
        <v>8</v>
      </c>
      <c r="L7021">
        <f t="shared" si="14"/>
        <v>187</v>
      </c>
      <c r="M7021">
        <v>40</v>
      </c>
      <c r="N7021">
        <v>7.4</v>
      </c>
      <c r="O7021">
        <v>12</v>
      </c>
      <c r="P7021" s="7" t="s">
        <v>442</v>
      </c>
      <c r="Q7021" t="s">
        <v>442</v>
      </c>
      <c r="R7021">
        <v>26</v>
      </c>
      <c r="S7021" t="s">
        <v>41</v>
      </c>
      <c r="T7021">
        <v>1</v>
      </c>
      <c r="U7021">
        <v>24</v>
      </c>
      <c r="X7021" t="str">
        <f>VLOOKUP($S7021,Taxonomic!A:D,2,FALSE)</f>
        <v>holocentridae</v>
      </c>
      <c r="Y7021" t="str">
        <f>VLOOKUP(S7021,Taxonomic!A:D,3,FALSE)</f>
        <v>holocentrus</v>
      </c>
      <c r="Z7021" t="str">
        <f>VLOOKUP(S7021,Taxonomic!A:D,4,FALSE)</f>
        <v>adscensionis</v>
      </c>
    </row>
    <row r="7022" spans="1:26" x14ac:dyDescent="0.2">
      <c r="A7022" t="s">
        <v>30</v>
      </c>
      <c r="B7022" t="s">
        <v>59</v>
      </c>
      <c r="C7022" t="s">
        <v>435</v>
      </c>
      <c r="D7022">
        <v>2022</v>
      </c>
      <c r="E7022">
        <v>2</v>
      </c>
      <c r="F7022" s="8">
        <v>19</v>
      </c>
      <c r="G7022" t="s">
        <v>455</v>
      </c>
      <c r="H7022" t="s">
        <v>439</v>
      </c>
      <c r="I7022">
        <f>VLOOKUP(B7022,Information_sites!D:E,2,FALSE)</f>
        <v>-24.097747999999999</v>
      </c>
      <c r="J7022">
        <f>VLOOKUP(B7022,Information_sites!D:F,3,FALSE)</f>
        <v>-45.688487000000002</v>
      </c>
      <c r="K7022">
        <v>9</v>
      </c>
      <c r="L7022">
        <f t="shared" si="14"/>
        <v>188</v>
      </c>
      <c r="M7022">
        <v>40</v>
      </c>
      <c r="N7022">
        <v>3.8</v>
      </c>
      <c r="O7022">
        <v>12</v>
      </c>
      <c r="P7022" s="7" t="s">
        <v>442</v>
      </c>
      <c r="Q7022" t="s">
        <v>442</v>
      </c>
      <c r="R7022">
        <v>26</v>
      </c>
      <c r="S7022" t="s">
        <v>35</v>
      </c>
      <c r="T7022">
        <v>1</v>
      </c>
      <c r="U7022">
        <v>30</v>
      </c>
      <c r="X7022" t="str">
        <f>VLOOKUP($S7022,Taxonomic!A:D,2,FALSE)</f>
        <v>labridae</v>
      </c>
      <c r="Y7022" t="str">
        <f>VLOOKUP(S7022,Taxonomic!A:D,3,FALSE)</f>
        <v>bodianus</v>
      </c>
      <c r="Z7022" t="str">
        <f>VLOOKUP(S7022,Taxonomic!A:D,4,FALSE)</f>
        <v>rufus</v>
      </c>
    </row>
    <row r="7023" spans="1:26" x14ac:dyDescent="0.2">
      <c r="A7023" t="s">
        <v>30</v>
      </c>
      <c r="B7023" t="s">
        <v>59</v>
      </c>
      <c r="C7023" t="s">
        <v>435</v>
      </c>
      <c r="D7023">
        <v>2022</v>
      </c>
      <c r="E7023">
        <v>2</v>
      </c>
      <c r="F7023" s="8">
        <v>19</v>
      </c>
      <c r="G7023" t="s">
        <v>455</v>
      </c>
      <c r="H7023" t="s">
        <v>439</v>
      </c>
      <c r="I7023">
        <f>VLOOKUP(B7023,Information_sites!D:E,2,FALSE)</f>
        <v>-24.097747999999999</v>
      </c>
      <c r="J7023">
        <f>VLOOKUP(B7023,Information_sites!D:F,3,FALSE)</f>
        <v>-45.688487000000002</v>
      </c>
      <c r="K7023">
        <v>9</v>
      </c>
      <c r="L7023">
        <f t="shared" si="14"/>
        <v>188</v>
      </c>
      <c r="M7023">
        <v>40</v>
      </c>
      <c r="N7023">
        <v>3.8</v>
      </c>
      <c r="O7023">
        <v>12</v>
      </c>
      <c r="P7023" s="7" t="s">
        <v>442</v>
      </c>
      <c r="Q7023" t="s">
        <v>442</v>
      </c>
      <c r="R7023">
        <v>26</v>
      </c>
      <c r="S7023" t="s">
        <v>34</v>
      </c>
      <c r="T7023">
        <v>2</v>
      </c>
      <c r="U7023">
        <v>15</v>
      </c>
      <c r="X7023" t="str">
        <f>VLOOKUP($S7023,Taxonomic!A:D,2,FALSE)</f>
        <v>labridae</v>
      </c>
      <c r="Y7023" t="str">
        <f>VLOOKUP(S7023,Taxonomic!A:D,3,FALSE)</f>
        <v>bodianus</v>
      </c>
      <c r="Z7023" t="str">
        <f>VLOOKUP(S7023,Taxonomic!A:D,4,FALSE)</f>
        <v>pulchellus</v>
      </c>
    </row>
    <row r="7024" spans="1:26" x14ac:dyDescent="0.2">
      <c r="A7024" t="s">
        <v>30</v>
      </c>
      <c r="B7024" t="s">
        <v>59</v>
      </c>
      <c r="C7024" t="s">
        <v>435</v>
      </c>
      <c r="D7024">
        <v>2022</v>
      </c>
      <c r="E7024">
        <v>2</v>
      </c>
      <c r="F7024" s="8">
        <v>19</v>
      </c>
      <c r="G7024" t="s">
        <v>455</v>
      </c>
      <c r="H7024" t="s">
        <v>439</v>
      </c>
      <c r="I7024">
        <f>VLOOKUP(B7024,Information_sites!D:E,2,FALSE)</f>
        <v>-24.097747999999999</v>
      </c>
      <c r="J7024">
        <f>VLOOKUP(B7024,Information_sites!D:F,3,FALSE)</f>
        <v>-45.688487000000002</v>
      </c>
      <c r="K7024">
        <v>9</v>
      </c>
      <c r="L7024">
        <f t="shared" si="14"/>
        <v>188</v>
      </c>
      <c r="M7024">
        <v>40</v>
      </c>
      <c r="N7024">
        <v>3.8</v>
      </c>
      <c r="O7024">
        <v>12</v>
      </c>
      <c r="P7024" s="7" t="s">
        <v>442</v>
      </c>
      <c r="Q7024" t="s">
        <v>442</v>
      </c>
      <c r="R7024">
        <v>26</v>
      </c>
      <c r="S7024" t="s">
        <v>34</v>
      </c>
      <c r="T7024">
        <v>2</v>
      </c>
      <c r="U7024">
        <v>17</v>
      </c>
      <c r="X7024" t="str">
        <f>VLOOKUP($S7024,Taxonomic!A:D,2,FALSE)</f>
        <v>labridae</v>
      </c>
      <c r="Y7024" t="str">
        <f>VLOOKUP(S7024,Taxonomic!A:D,3,FALSE)</f>
        <v>bodianus</v>
      </c>
      <c r="Z7024" t="str">
        <f>VLOOKUP(S7024,Taxonomic!A:D,4,FALSE)</f>
        <v>pulchellus</v>
      </c>
    </row>
    <row r="7025" spans="1:26" x14ac:dyDescent="0.2">
      <c r="A7025" t="s">
        <v>30</v>
      </c>
      <c r="B7025" t="s">
        <v>59</v>
      </c>
      <c r="C7025" t="s">
        <v>435</v>
      </c>
      <c r="D7025">
        <v>2022</v>
      </c>
      <c r="E7025">
        <v>2</v>
      </c>
      <c r="F7025" s="8">
        <v>19</v>
      </c>
      <c r="G7025" t="s">
        <v>455</v>
      </c>
      <c r="H7025" t="s">
        <v>439</v>
      </c>
      <c r="I7025">
        <f>VLOOKUP(B7025,Information_sites!D:E,2,FALSE)</f>
        <v>-24.097747999999999</v>
      </c>
      <c r="J7025">
        <f>VLOOKUP(B7025,Information_sites!D:F,3,FALSE)</f>
        <v>-45.688487000000002</v>
      </c>
      <c r="K7025">
        <v>9</v>
      </c>
      <c r="L7025">
        <f t="shared" si="14"/>
        <v>188</v>
      </c>
      <c r="M7025">
        <v>40</v>
      </c>
      <c r="N7025">
        <v>3.8</v>
      </c>
      <c r="O7025">
        <v>12</v>
      </c>
      <c r="P7025" s="7" t="s">
        <v>442</v>
      </c>
      <c r="Q7025" t="s">
        <v>442</v>
      </c>
      <c r="R7025">
        <v>26</v>
      </c>
      <c r="S7025" t="s">
        <v>72</v>
      </c>
      <c r="T7025">
        <v>1</v>
      </c>
      <c r="U7025">
        <v>20</v>
      </c>
      <c r="X7025" t="str">
        <f>VLOOKUP($S7025,Taxonomic!A:D,2,FALSE)</f>
        <v>carangidae</v>
      </c>
      <c r="Y7025" t="str">
        <f>VLOOKUP(S7025,Taxonomic!A:D,3,FALSE)</f>
        <v>caranx</v>
      </c>
      <c r="Z7025" t="str">
        <f>VLOOKUP(S7025,Taxonomic!A:D,4,FALSE)</f>
        <v>latus</v>
      </c>
    </row>
    <row r="7026" spans="1:26" x14ac:dyDescent="0.2">
      <c r="A7026" t="s">
        <v>30</v>
      </c>
      <c r="B7026" t="s">
        <v>59</v>
      </c>
      <c r="C7026" t="s">
        <v>435</v>
      </c>
      <c r="D7026">
        <v>2022</v>
      </c>
      <c r="E7026">
        <v>2</v>
      </c>
      <c r="F7026" s="8">
        <v>19</v>
      </c>
      <c r="G7026" t="s">
        <v>455</v>
      </c>
      <c r="H7026" t="s">
        <v>439</v>
      </c>
      <c r="I7026">
        <f>VLOOKUP(B7026,Information_sites!D:E,2,FALSE)</f>
        <v>-24.097747999999999</v>
      </c>
      <c r="J7026">
        <f>VLOOKUP(B7026,Information_sites!D:F,3,FALSE)</f>
        <v>-45.688487000000002</v>
      </c>
      <c r="K7026">
        <v>9</v>
      </c>
      <c r="L7026">
        <f t="shared" si="14"/>
        <v>188</v>
      </c>
      <c r="M7026">
        <v>40</v>
      </c>
      <c r="N7026">
        <v>3.8</v>
      </c>
      <c r="O7026">
        <v>12</v>
      </c>
      <c r="P7026" s="7" t="s">
        <v>442</v>
      </c>
      <c r="Q7026" t="s">
        <v>442</v>
      </c>
      <c r="R7026">
        <v>26</v>
      </c>
      <c r="S7026" t="s">
        <v>41</v>
      </c>
      <c r="T7026">
        <v>1</v>
      </c>
      <c r="U7026">
        <v>20</v>
      </c>
      <c r="X7026" t="str">
        <f>VLOOKUP($S7026,Taxonomic!A:D,2,FALSE)</f>
        <v>holocentridae</v>
      </c>
      <c r="Y7026" t="str">
        <f>VLOOKUP(S7026,Taxonomic!A:D,3,FALSE)</f>
        <v>holocentrus</v>
      </c>
      <c r="Z7026" t="str">
        <f>VLOOKUP(S7026,Taxonomic!A:D,4,FALSE)</f>
        <v>adscensionis</v>
      </c>
    </row>
    <row r="7027" spans="1:26" x14ac:dyDescent="0.2">
      <c r="A7027" t="s">
        <v>30</v>
      </c>
      <c r="B7027" t="s">
        <v>59</v>
      </c>
      <c r="C7027" t="s">
        <v>435</v>
      </c>
      <c r="D7027">
        <v>2022</v>
      </c>
      <c r="E7027">
        <v>2</v>
      </c>
      <c r="F7027" s="8">
        <v>19</v>
      </c>
      <c r="G7027" t="s">
        <v>455</v>
      </c>
      <c r="H7027" t="s">
        <v>439</v>
      </c>
      <c r="I7027">
        <f>VLOOKUP(B7027,Information_sites!D:E,2,FALSE)</f>
        <v>-24.097747999999999</v>
      </c>
      <c r="J7027">
        <f>VLOOKUP(B7027,Information_sites!D:F,3,FALSE)</f>
        <v>-45.688487000000002</v>
      </c>
      <c r="K7027">
        <v>9</v>
      </c>
      <c r="L7027">
        <f t="shared" si="14"/>
        <v>188</v>
      </c>
      <c r="M7027">
        <v>40</v>
      </c>
      <c r="N7027">
        <v>3.8</v>
      </c>
      <c r="O7027">
        <v>12</v>
      </c>
      <c r="P7027" s="7" t="s">
        <v>442</v>
      </c>
      <c r="Q7027" t="s">
        <v>442</v>
      </c>
      <c r="R7027">
        <v>26</v>
      </c>
      <c r="S7027" t="s">
        <v>51</v>
      </c>
      <c r="T7027">
        <v>1</v>
      </c>
      <c r="U7027">
        <v>25</v>
      </c>
      <c r="X7027" t="str">
        <f>VLOOKUP($S7027,Taxonomic!A:D,2,FALSE)</f>
        <v>sparidae</v>
      </c>
      <c r="Y7027" t="str">
        <f>VLOOKUP(S7027,Taxonomic!A:D,3,FALSE)</f>
        <v>diplodus</v>
      </c>
      <c r="Z7027" t="str">
        <f>VLOOKUP(S7027,Taxonomic!A:D,4,FALSE)</f>
        <v>argenteus</v>
      </c>
    </row>
    <row r="7028" spans="1:26" x14ac:dyDescent="0.2">
      <c r="A7028" t="s">
        <v>30</v>
      </c>
      <c r="B7028" t="s">
        <v>59</v>
      </c>
      <c r="C7028" t="s">
        <v>435</v>
      </c>
      <c r="D7028">
        <v>2022</v>
      </c>
      <c r="E7028">
        <v>2</v>
      </c>
      <c r="F7028" s="8">
        <v>19</v>
      </c>
      <c r="G7028" t="s">
        <v>455</v>
      </c>
      <c r="H7028" t="s">
        <v>439</v>
      </c>
      <c r="I7028">
        <f>VLOOKUP(B7028,Information_sites!D:E,2,FALSE)</f>
        <v>-24.097747999999999</v>
      </c>
      <c r="J7028">
        <f>VLOOKUP(B7028,Information_sites!D:F,3,FALSE)</f>
        <v>-45.688487000000002</v>
      </c>
      <c r="K7028">
        <v>9</v>
      </c>
      <c r="L7028">
        <f t="shared" si="14"/>
        <v>188</v>
      </c>
      <c r="M7028">
        <v>40</v>
      </c>
      <c r="N7028">
        <v>3.8</v>
      </c>
      <c r="O7028">
        <v>12</v>
      </c>
      <c r="P7028" s="7" t="s">
        <v>442</v>
      </c>
      <c r="Q7028" t="s">
        <v>442</v>
      </c>
      <c r="R7028">
        <v>26</v>
      </c>
      <c r="S7028" t="s">
        <v>75</v>
      </c>
      <c r="T7028">
        <v>1</v>
      </c>
      <c r="U7028">
        <v>35</v>
      </c>
      <c r="X7028" t="str">
        <f>VLOOKUP($S7028,Taxonomic!A:D,2,FALSE)</f>
        <v>labridae</v>
      </c>
      <c r="Y7028" t="str">
        <f>VLOOKUP(S7028,Taxonomic!A:D,3,FALSE)</f>
        <v>halichoeres</v>
      </c>
      <c r="Z7028" t="str">
        <f>VLOOKUP(S7028,Taxonomic!A:D,4,FALSE)</f>
        <v>brasiliensis</v>
      </c>
    </row>
    <row r="7029" spans="1:26" x14ac:dyDescent="0.2">
      <c r="A7029" t="s">
        <v>30</v>
      </c>
      <c r="B7029" t="s">
        <v>59</v>
      </c>
      <c r="C7029" t="s">
        <v>435</v>
      </c>
      <c r="D7029">
        <v>2022</v>
      </c>
      <c r="E7029">
        <v>2</v>
      </c>
      <c r="F7029" s="8">
        <v>19</v>
      </c>
      <c r="G7029" t="s">
        <v>455</v>
      </c>
      <c r="H7029" t="s">
        <v>439</v>
      </c>
      <c r="I7029">
        <f>VLOOKUP(B7029,Information_sites!D:E,2,FALSE)</f>
        <v>-24.097747999999999</v>
      </c>
      <c r="J7029">
        <f>VLOOKUP(B7029,Information_sites!D:F,3,FALSE)</f>
        <v>-45.688487000000002</v>
      </c>
      <c r="K7029">
        <v>9</v>
      </c>
      <c r="L7029">
        <f t="shared" si="14"/>
        <v>188</v>
      </c>
      <c r="M7029">
        <v>40</v>
      </c>
      <c r="N7029">
        <v>3.8</v>
      </c>
      <c r="O7029">
        <v>12</v>
      </c>
      <c r="P7029" s="7" t="s">
        <v>442</v>
      </c>
      <c r="Q7029" t="s">
        <v>442</v>
      </c>
      <c r="R7029">
        <v>26</v>
      </c>
      <c r="S7029" t="s">
        <v>75</v>
      </c>
      <c r="T7029">
        <v>2</v>
      </c>
      <c r="U7029">
        <v>20</v>
      </c>
      <c r="X7029" t="str">
        <f>VLOOKUP($S7029,Taxonomic!A:D,2,FALSE)</f>
        <v>labridae</v>
      </c>
      <c r="Y7029" t="str">
        <f>VLOOKUP(S7029,Taxonomic!A:D,3,FALSE)</f>
        <v>halichoeres</v>
      </c>
      <c r="Z7029" t="str">
        <f>VLOOKUP(S7029,Taxonomic!A:D,4,FALSE)</f>
        <v>brasiliensis</v>
      </c>
    </row>
    <row r="7030" spans="1:26" x14ac:dyDescent="0.2">
      <c r="A7030" t="s">
        <v>30</v>
      </c>
      <c r="B7030" t="s">
        <v>59</v>
      </c>
      <c r="C7030" t="s">
        <v>435</v>
      </c>
      <c r="D7030">
        <v>2022</v>
      </c>
      <c r="E7030">
        <v>2</v>
      </c>
      <c r="F7030" s="8">
        <v>19</v>
      </c>
      <c r="G7030" t="s">
        <v>455</v>
      </c>
      <c r="H7030" t="s">
        <v>439</v>
      </c>
      <c r="I7030">
        <f>VLOOKUP(B7030,Information_sites!D:E,2,FALSE)</f>
        <v>-24.097747999999999</v>
      </c>
      <c r="J7030">
        <f>VLOOKUP(B7030,Information_sites!D:F,3,FALSE)</f>
        <v>-45.688487000000002</v>
      </c>
      <c r="K7030">
        <v>9</v>
      </c>
      <c r="L7030">
        <f t="shared" si="14"/>
        <v>188</v>
      </c>
      <c r="M7030">
        <v>40</v>
      </c>
      <c r="N7030">
        <v>3.8</v>
      </c>
      <c r="O7030">
        <v>12</v>
      </c>
      <c r="P7030" s="7" t="s">
        <v>442</v>
      </c>
      <c r="Q7030" t="s">
        <v>442</v>
      </c>
      <c r="R7030">
        <v>26</v>
      </c>
      <c r="S7030" t="s">
        <v>49</v>
      </c>
      <c r="T7030">
        <v>2</v>
      </c>
      <c r="U7030">
        <v>19</v>
      </c>
      <c r="X7030" t="str">
        <f>VLOOKUP($S7030,Taxonomic!A:D,2,FALSE)</f>
        <v>acanthuridae</v>
      </c>
      <c r="Y7030" t="str">
        <f>VLOOKUP(S7030,Taxonomic!A:D,3,FALSE)</f>
        <v>acanthurus</v>
      </c>
      <c r="Z7030" t="str">
        <f>VLOOKUP(S7030,Taxonomic!A:D,4,FALSE)</f>
        <v>chirurgus</v>
      </c>
    </row>
    <row r="7031" spans="1:26" x14ac:dyDescent="0.2">
      <c r="A7031" t="s">
        <v>30</v>
      </c>
      <c r="B7031" t="s">
        <v>59</v>
      </c>
      <c r="C7031" t="s">
        <v>435</v>
      </c>
      <c r="D7031">
        <v>2022</v>
      </c>
      <c r="E7031">
        <v>2</v>
      </c>
      <c r="F7031" s="8">
        <v>19</v>
      </c>
      <c r="G7031" t="s">
        <v>455</v>
      </c>
      <c r="H7031" t="s">
        <v>439</v>
      </c>
      <c r="I7031">
        <f>VLOOKUP(B7031,Information_sites!D:E,2,FALSE)</f>
        <v>-24.097747999999999</v>
      </c>
      <c r="J7031">
        <f>VLOOKUP(B7031,Information_sites!D:F,3,FALSE)</f>
        <v>-45.688487000000002</v>
      </c>
      <c r="K7031">
        <v>9</v>
      </c>
      <c r="L7031">
        <f t="shared" si="14"/>
        <v>188</v>
      </c>
      <c r="M7031">
        <v>40</v>
      </c>
      <c r="N7031">
        <v>3.8</v>
      </c>
      <c r="O7031">
        <v>12</v>
      </c>
      <c r="P7031" s="7" t="s">
        <v>442</v>
      </c>
      <c r="Q7031" t="s">
        <v>442</v>
      </c>
      <c r="R7031">
        <v>26</v>
      </c>
      <c r="S7031" t="s">
        <v>49</v>
      </c>
      <c r="T7031">
        <v>1</v>
      </c>
      <c r="U7031">
        <v>25</v>
      </c>
      <c r="X7031" t="str">
        <f>VLOOKUP($S7031,Taxonomic!A:D,2,FALSE)</f>
        <v>acanthuridae</v>
      </c>
      <c r="Y7031" t="str">
        <f>VLOOKUP(S7031,Taxonomic!A:D,3,FALSE)</f>
        <v>acanthurus</v>
      </c>
      <c r="Z7031" t="str">
        <f>VLOOKUP(S7031,Taxonomic!A:D,4,FALSE)</f>
        <v>chirurgus</v>
      </c>
    </row>
    <row r="7032" spans="1:26" x14ac:dyDescent="0.2">
      <c r="A7032" t="s">
        <v>30</v>
      </c>
      <c r="B7032" t="s">
        <v>59</v>
      </c>
      <c r="C7032" t="s">
        <v>435</v>
      </c>
      <c r="D7032">
        <v>2022</v>
      </c>
      <c r="E7032">
        <v>2</v>
      </c>
      <c r="F7032" s="8">
        <v>19</v>
      </c>
      <c r="G7032" t="s">
        <v>455</v>
      </c>
      <c r="H7032" t="s">
        <v>439</v>
      </c>
      <c r="I7032">
        <f>VLOOKUP(B7032,Information_sites!D:E,2,FALSE)</f>
        <v>-24.097747999999999</v>
      </c>
      <c r="J7032">
        <f>VLOOKUP(B7032,Information_sites!D:F,3,FALSE)</f>
        <v>-45.688487000000002</v>
      </c>
      <c r="K7032">
        <v>9</v>
      </c>
      <c r="L7032">
        <f t="shared" si="14"/>
        <v>188</v>
      </c>
      <c r="M7032">
        <v>40</v>
      </c>
      <c r="N7032">
        <v>3.8</v>
      </c>
      <c r="O7032">
        <v>12</v>
      </c>
      <c r="P7032" s="7" t="s">
        <v>442</v>
      </c>
      <c r="Q7032" t="s">
        <v>442</v>
      </c>
      <c r="R7032">
        <v>26</v>
      </c>
      <c r="S7032" t="s">
        <v>71</v>
      </c>
      <c r="T7032">
        <v>1</v>
      </c>
      <c r="U7032">
        <v>28</v>
      </c>
      <c r="X7032" t="str">
        <f>VLOOKUP($S7032,Taxonomic!A:D,2,FALSE)</f>
        <v>haemulidae</v>
      </c>
      <c r="Y7032" t="str">
        <f>VLOOKUP(S7032,Taxonomic!A:D,3,FALSE)</f>
        <v>anisotremus</v>
      </c>
      <c r="Z7032" t="str">
        <f>VLOOKUP(S7032,Taxonomic!A:D,4,FALSE)</f>
        <v>surinamensis</v>
      </c>
    </row>
    <row r="7033" spans="1:26" x14ac:dyDescent="0.2">
      <c r="A7033" t="s">
        <v>30</v>
      </c>
      <c r="B7033" t="s">
        <v>59</v>
      </c>
      <c r="C7033" t="s">
        <v>435</v>
      </c>
      <c r="D7033">
        <v>2022</v>
      </c>
      <c r="E7033">
        <v>2</v>
      </c>
      <c r="F7033" s="8">
        <v>19</v>
      </c>
      <c r="G7033" t="s">
        <v>455</v>
      </c>
      <c r="H7033" t="s">
        <v>439</v>
      </c>
      <c r="I7033">
        <f>VLOOKUP(B7033,Information_sites!D:E,2,FALSE)</f>
        <v>-24.097747999999999</v>
      </c>
      <c r="J7033">
        <f>VLOOKUP(B7033,Information_sites!D:F,3,FALSE)</f>
        <v>-45.688487000000002</v>
      </c>
      <c r="K7033">
        <v>9</v>
      </c>
      <c r="L7033">
        <f t="shared" si="14"/>
        <v>188</v>
      </c>
      <c r="M7033">
        <v>40</v>
      </c>
      <c r="N7033">
        <v>3.8</v>
      </c>
      <c r="O7033">
        <v>12</v>
      </c>
      <c r="P7033" s="7" t="s">
        <v>442</v>
      </c>
      <c r="Q7033" t="s">
        <v>442</v>
      </c>
      <c r="R7033">
        <v>26</v>
      </c>
      <c r="S7033" t="s">
        <v>446</v>
      </c>
      <c r="T7033">
        <v>1</v>
      </c>
      <c r="U7033">
        <v>30</v>
      </c>
      <c r="X7033" t="str">
        <f>VLOOKUP($S7033,Taxonomic!A:D,2,FALSE)</f>
        <v>kyphosidae</v>
      </c>
      <c r="Y7033" t="str">
        <f>VLOOKUP(S7033,Taxonomic!A:D,3,FALSE)</f>
        <v>kyphosus</v>
      </c>
      <c r="Z7033" t="str">
        <f>VLOOKUP(S7033,Taxonomic!A:D,4,FALSE)</f>
        <v>spp</v>
      </c>
    </row>
    <row r="7034" spans="1:26" x14ac:dyDescent="0.2">
      <c r="A7034" t="s">
        <v>30</v>
      </c>
      <c r="B7034" t="s">
        <v>59</v>
      </c>
      <c r="C7034" t="s">
        <v>435</v>
      </c>
      <c r="D7034">
        <v>2022</v>
      </c>
      <c r="E7034">
        <v>2</v>
      </c>
      <c r="F7034" s="8">
        <v>19</v>
      </c>
      <c r="G7034" t="s">
        <v>455</v>
      </c>
      <c r="H7034" t="s">
        <v>439</v>
      </c>
      <c r="I7034">
        <f>VLOOKUP(B7034,Information_sites!D:E,2,FALSE)</f>
        <v>-24.097747999999999</v>
      </c>
      <c r="J7034">
        <f>VLOOKUP(B7034,Information_sites!D:F,3,FALSE)</f>
        <v>-45.688487000000002</v>
      </c>
      <c r="K7034">
        <v>9</v>
      </c>
      <c r="L7034">
        <f t="shared" si="14"/>
        <v>188</v>
      </c>
      <c r="M7034">
        <v>40</v>
      </c>
      <c r="N7034">
        <v>3.8</v>
      </c>
      <c r="O7034">
        <v>12</v>
      </c>
      <c r="P7034" s="7" t="s">
        <v>442</v>
      </c>
      <c r="Q7034" t="s">
        <v>442</v>
      </c>
      <c r="R7034">
        <v>26</v>
      </c>
      <c r="S7034" t="s">
        <v>33</v>
      </c>
      <c r="T7034">
        <v>4</v>
      </c>
      <c r="U7034">
        <v>14</v>
      </c>
      <c r="X7034" t="str">
        <f>VLOOKUP($S7034,Taxonomic!A:D,2,FALSE)</f>
        <v>pomacentridae</v>
      </c>
      <c r="Y7034" t="str">
        <f>VLOOKUP(S7034,Taxonomic!A:D,3,FALSE)</f>
        <v>abudefduf</v>
      </c>
      <c r="Z7034" t="str">
        <f>VLOOKUP(S7034,Taxonomic!A:D,4,FALSE)</f>
        <v>saxatilis</v>
      </c>
    </row>
    <row r="7035" spans="1:26" x14ac:dyDescent="0.2">
      <c r="A7035" t="s">
        <v>30</v>
      </c>
      <c r="B7035" t="s">
        <v>59</v>
      </c>
      <c r="C7035" t="s">
        <v>435</v>
      </c>
      <c r="D7035">
        <v>2022</v>
      </c>
      <c r="E7035">
        <v>2</v>
      </c>
      <c r="F7035" s="8">
        <v>19</v>
      </c>
      <c r="G7035" t="s">
        <v>455</v>
      </c>
      <c r="H7035" t="s">
        <v>439</v>
      </c>
      <c r="I7035">
        <f>VLOOKUP(B7035,Information_sites!D:E,2,FALSE)</f>
        <v>-24.097747999999999</v>
      </c>
      <c r="J7035">
        <f>VLOOKUP(B7035,Information_sites!D:F,3,FALSE)</f>
        <v>-45.688487000000002</v>
      </c>
      <c r="K7035">
        <v>9</v>
      </c>
      <c r="L7035">
        <f t="shared" si="14"/>
        <v>188</v>
      </c>
      <c r="M7035">
        <v>40</v>
      </c>
      <c r="N7035">
        <v>3.8</v>
      </c>
      <c r="O7035">
        <v>12</v>
      </c>
      <c r="P7035" s="7" t="s">
        <v>442</v>
      </c>
      <c r="Q7035" t="s">
        <v>442</v>
      </c>
      <c r="R7035">
        <v>26</v>
      </c>
      <c r="S7035" t="s">
        <v>33</v>
      </c>
      <c r="T7035">
        <v>2</v>
      </c>
      <c r="U7035">
        <v>16</v>
      </c>
      <c r="X7035" t="str">
        <f>VLOOKUP($S7035,Taxonomic!A:D,2,FALSE)</f>
        <v>pomacentridae</v>
      </c>
      <c r="Y7035" t="str">
        <f>VLOOKUP(S7035,Taxonomic!A:D,3,FALSE)</f>
        <v>abudefduf</v>
      </c>
      <c r="Z7035" t="str">
        <f>VLOOKUP(S7035,Taxonomic!A:D,4,FALSE)</f>
        <v>saxatilis</v>
      </c>
    </row>
    <row r="7036" spans="1:26" x14ac:dyDescent="0.2">
      <c r="A7036" t="s">
        <v>30</v>
      </c>
      <c r="B7036" t="s">
        <v>59</v>
      </c>
      <c r="C7036" t="s">
        <v>435</v>
      </c>
      <c r="D7036">
        <v>2022</v>
      </c>
      <c r="E7036">
        <v>2</v>
      </c>
      <c r="F7036" s="8">
        <v>19</v>
      </c>
      <c r="G7036" t="s">
        <v>455</v>
      </c>
      <c r="H7036" t="s">
        <v>439</v>
      </c>
      <c r="I7036">
        <f>VLOOKUP(B7036,Information_sites!D:E,2,FALSE)</f>
        <v>-24.097747999999999</v>
      </c>
      <c r="J7036">
        <f>VLOOKUP(B7036,Information_sites!D:F,3,FALSE)</f>
        <v>-45.688487000000002</v>
      </c>
      <c r="K7036">
        <v>9</v>
      </c>
      <c r="L7036">
        <f t="shared" si="14"/>
        <v>188</v>
      </c>
      <c r="M7036">
        <v>40</v>
      </c>
      <c r="N7036">
        <v>3.8</v>
      </c>
      <c r="O7036">
        <v>12</v>
      </c>
      <c r="P7036" s="7" t="s">
        <v>442</v>
      </c>
      <c r="Q7036" t="s">
        <v>442</v>
      </c>
      <c r="R7036">
        <v>26</v>
      </c>
      <c r="S7036" t="s">
        <v>33</v>
      </c>
      <c r="T7036">
        <v>4</v>
      </c>
      <c r="U7036">
        <v>12</v>
      </c>
      <c r="X7036" t="str">
        <f>VLOOKUP($S7036,Taxonomic!A:D,2,FALSE)</f>
        <v>pomacentridae</v>
      </c>
      <c r="Y7036" t="str">
        <f>VLOOKUP(S7036,Taxonomic!A:D,3,FALSE)</f>
        <v>abudefduf</v>
      </c>
      <c r="Z7036" t="str">
        <f>VLOOKUP(S7036,Taxonomic!A:D,4,FALSE)</f>
        <v>saxatilis</v>
      </c>
    </row>
    <row r="7037" spans="1:26" x14ac:dyDescent="0.2">
      <c r="A7037" t="s">
        <v>30</v>
      </c>
      <c r="B7037" t="s">
        <v>59</v>
      </c>
      <c r="C7037" t="s">
        <v>435</v>
      </c>
      <c r="D7037">
        <v>2022</v>
      </c>
      <c r="E7037">
        <v>2</v>
      </c>
      <c r="F7037" s="8">
        <v>19</v>
      </c>
      <c r="G7037" t="s">
        <v>455</v>
      </c>
      <c r="H7037" t="s">
        <v>439</v>
      </c>
      <c r="I7037">
        <f>VLOOKUP(B7037,Information_sites!D:E,2,FALSE)</f>
        <v>-24.097747999999999</v>
      </c>
      <c r="J7037">
        <f>VLOOKUP(B7037,Information_sites!D:F,3,FALSE)</f>
        <v>-45.688487000000002</v>
      </c>
      <c r="K7037">
        <v>9</v>
      </c>
      <c r="L7037">
        <f t="shared" si="14"/>
        <v>188</v>
      </c>
      <c r="M7037">
        <v>40</v>
      </c>
      <c r="N7037">
        <v>3.8</v>
      </c>
      <c r="O7037">
        <v>12</v>
      </c>
      <c r="P7037" s="7" t="s">
        <v>442</v>
      </c>
      <c r="Q7037" t="s">
        <v>442</v>
      </c>
      <c r="R7037">
        <v>26</v>
      </c>
      <c r="S7037" t="s">
        <v>62</v>
      </c>
      <c r="T7037">
        <v>1</v>
      </c>
      <c r="U7037">
        <v>15</v>
      </c>
      <c r="X7037" t="str">
        <f>VLOOKUP($S7037,Taxonomic!A:D,2,FALSE)</f>
        <v>tetraodontidae</v>
      </c>
      <c r="Y7037" t="str">
        <f>VLOOKUP(S7037,Taxonomic!A:D,3,FALSE)</f>
        <v>canthigaster</v>
      </c>
      <c r="Z7037" t="str">
        <f>VLOOKUP(S7037,Taxonomic!A:D,4,FALSE)</f>
        <v>figueiredoi</v>
      </c>
    </row>
    <row r="7038" spans="1:26" x14ac:dyDescent="0.2">
      <c r="A7038" t="s">
        <v>30</v>
      </c>
      <c r="B7038" t="s">
        <v>436</v>
      </c>
      <c r="C7038" t="s">
        <v>435</v>
      </c>
      <c r="D7038">
        <v>2022</v>
      </c>
      <c r="E7038">
        <v>2</v>
      </c>
      <c r="F7038" s="8">
        <v>19</v>
      </c>
      <c r="G7038" t="s">
        <v>455</v>
      </c>
      <c r="H7038" t="s">
        <v>439</v>
      </c>
      <c r="I7038">
        <f>VLOOKUP(B7038,Information_sites!D:E,2,FALSE)</f>
        <v>-24.105399999999999</v>
      </c>
      <c r="J7038">
        <f>VLOOKUP(B7038,Information_sites!D:F,3,FALSE)</f>
        <v>-45.702500000000001</v>
      </c>
      <c r="K7038">
        <v>1</v>
      </c>
      <c r="L7038">
        <f>188+K7038</f>
        <v>189</v>
      </c>
      <c r="M7038">
        <v>40</v>
      </c>
      <c r="N7038">
        <v>8.8000000000000007</v>
      </c>
      <c r="O7038">
        <v>13</v>
      </c>
      <c r="P7038" s="7" t="s">
        <v>442</v>
      </c>
      <c r="Q7038" t="s">
        <v>442</v>
      </c>
      <c r="R7038">
        <v>26</v>
      </c>
      <c r="S7038" t="s">
        <v>46</v>
      </c>
      <c r="T7038">
        <v>4</v>
      </c>
      <c r="U7038">
        <v>12</v>
      </c>
      <c r="X7038" t="str">
        <f>VLOOKUP($S7038,Taxonomic!A:D,2,FALSE)</f>
        <v>pomacentridae</v>
      </c>
      <c r="Y7038" t="str">
        <f>VLOOKUP(S7038,Taxonomic!A:D,3,FALSE)</f>
        <v>stegastes</v>
      </c>
      <c r="Z7038" t="str">
        <f>VLOOKUP(S7038,Taxonomic!A:D,4,FALSE)</f>
        <v>fuscus</v>
      </c>
    </row>
    <row r="7039" spans="1:26" x14ac:dyDescent="0.2">
      <c r="A7039" t="s">
        <v>30</v>
      </c>
      <c r="B7039" t="s">
        <v>436</v>
      </c>
      <c r="C7039" t="s">
        <v>435</v>
      </c>
      <c r="D7039">
        <v>2022</v>
      </c>
      <c r="E7039">
        <v>2</v>
      </c>
      <c r="F7039" s="8">
        <v>19</v>
      </c>
      <c r="G7039" t="s">
        <v>455</v>
      </c>
      <c r="H7039" t="s">
        <v>439</v>
      </c>
      <c r="I7039">
        <f>VLOOKUP(B7039,Information_sites!D:E,2,FALSE)</f>
        <v>-24.105399999999999</v>
      </c>
      <c r="J7039">
        <f>VLOOKUP(B7039,Information_sites!D:F,3,FALSE)</f>
        <v>-45.702500000000001</v>
      </c>
      <c r="K7039">
        <v>1</v>
      </c>
      <c r="L7039">
        <f t="shared" ref="L7039:L7102" si="15">188+K7039</f>
        <v>189</v>
      </c>
      <c r="M7039">
        <v>40</v>
      </c>
      <c r="N7039">
        <v>8.8000000000000007</v>
      </c>
      <c r="O7039">
        <v>13</v>
      </c>
      <c r="P7039" s="7" t="s">
        <v>442</v>
      </c>
      <c r="Q7039" t="s">
        <v>442</v>
      </c>
      <c r="R7039">
        <v>26</v>
      </c>
      <c r="S7039" t="s">
        <v>84</v>
      </c>
      <c r="T7039">
        <v>1</v>
      </c>
      <c r="U7039">
        <v>70</v>
      </c>
      <c r="X7039" t="str">
        <f>VLOOKUP($S7039,Taxonomic!A:D,2,FALSE)</f>
        <v>muraenidae</v>
      </c>
      <c r="Y7039" t="str">
        <f>VLOOKUP(S7039,Taxonomic!A:D,3,FALSE)</f>
        <v>gymnothorax</v>
      </c>
      <c r="Z7039" t="str">
        <f>VLOOKUP(S7039,Taxonomic!A:D,4,FALSE)</f>
        <v>mordax</v>
      </c>
    </row>
    <row r="7040" spans="1:26" x14ac:dyDescent="0.2">
      <c r="A7040" t="s">
        <v>30</v>
      </c>
      <c r="B7040" t="s">
        <v>436</v>
      </c>
      <c r="C7040" t="s">
        <v>435</v>
      </c>
      <c r="D7040">
        <v>2022</v>
      </c>
      <c r="E7040">
        <v>2</v>
      </c>
      <c r="F7040" s="8">
        <v>19</v>
      </c>
      <c r="G7040" t="s">
        <v>455</v>
      </c>
      <c r="H7040" t="s">
        <v>439</v>
      </c>
      <c r="I7040">
        <f>VLOOKUP(B7040,Information_sites!D:E,2,FALSE)</f>
        <v>-24.105399999999999</v>
      </c>
      <c r="J7040">
        <f>VLOOKUP(B7040,Information_sites!D:F,3,FALSE)</f>
        <v>-45.702500000000001</v>
      </c>
      <c r="K7040">
        <v>1</v>
      </c>
      <c r="L7040">
        <f t="shared" si="15"/>
        <v>189</v>
      </c>
      <c r="M7040">
        <v>40</v>
      </c>
      <c r="N7040">
        <v>8.8000000000000007</v>
      </c>
      <c r="O7040">
        <v>13</v>
      </c>
      <c r="P7040" s="7" t="s">
        <v>442</v>
      </c>
      <c r="Q7040" t="s">
        <v>442</v>
      </c>
      <c r="R7040">
        <v>26</v>
      </c>
      <c r="S7040" t="s">
        <v>71</v>
      </c>
      <c r="T7040">
        <v>1</v>
      </c>
      <c r="U7040">
        <v>32</v>
      </c>
      <c r="X7040" t="str">
        <f>VLOOKUP($S7040,Taxonomic!A:D,2,FALSE)</f>
        <v>haemulidae</v>
      </c>
      <c r="Y7040" t="str">
        <f>VLOOKUP(S7040,Taxonomic!A:D,3,FALSE)</f>
        <v>anisotremus</v>
      </c>
      <c r="Z7040" t="str">
        <f>VLOOKUP(S7040,Taxonomic!A:D,4,FALSE)</f>
        <v>surinamensis</v>
      </c>
    </row>
    <row r="7041" spans="1:26" x14ac:dyDescent="0.2">
      <c r="A7041" t="s">
        <v>30</v>
      </c>
      <c r="B7041" t="s">
        <v>436</v>
      </c>
      <c r="C7041" t="s">
        <v>435</v>
      </c>
      <c r="D7041">
        <v>2022</v>
      </c>
      <c r="E7041">
        <v>2</v>
      </c>
      <c r="F7041" s="8">
        <v>19</v>
      </c>
      <c r="G7041" t="s">
        <v>455</v>
      </c>
      <c r="H7041" t="s">
        <v>439</v>
      </c>
      <c r="I7041">
        <f>VLOOKUP(B7041,Information_sites!D:E,2,FALSE)</f>
        <v>-24.105399999999999</v>
      </c>
      <c r="J7041">
        <f>VLOOKUP(B7041,Information_sites!D:F,3,FALSE)</f>
        <v>-45.702500000000001</v>
      </c>
      <c r="K7041">
        <v>1</v>
      </c>
      <c r="L7041">
        <f t="shared" si="15"/>
        <v>189</v>
      </c>
      <c r="M7041">
        <v>40</v>
      </c>
      <c r="N7041">
        <v>8.8000000000000007</v>
      </c>
      <c r="O7041">
        <v>13</v>
      </c>
      <c r="P7041" s="7" t="s">
        <v>442</v>
      </c>
      <c r="Q7041" t="s">
        <v>442</v>
      </c>
      <c r="R7041">
        <v>26</v>
      </c>
      <c r="S7041" t="s">
        <v>71</v>
      </c>
      <c r="T7041">
        <v>1</v>
      </c>
      <c r="U7041">
        <v>35</v>
      </c>
      <c r="X7041" t="str">
        <f>VLOOKUP($S7041,Taxonomic!A:D,2,FALSE)</f>
        <v>haemulidae</v>
      </c>
      <c r="Y7041" t="str">
        <f>VLOOKUP(S7041,Taxonomic!A:D,3,FALSE)</f>
        <v>anisotremus</v>
      </c>
      <c r="Z7041" t="str">
        <f>VLOOKUP(S7041,Taxonomic!A:D,4,FALSE)</f>
        <v>surinamensis</v>
      </c>
    </row>
    <row r="7042" spans="1:26" x14ac:dyDescent="0.2">
      <c r="A7042" t="s">
        <v>30</v>
      </c>
      <c r="B7042" t="s">
        <v>436</v>
      </c>
      <c r="C7042" t="s">
        <v>435</v>
      </c>
      <c r="D7042">
        <v>2022</v>
      </c>
      <c r="E7042">
        <v>2</v>
      </c>
      <c r="F7042" s="8">
        <v>19</v>
      </c>
      <c r="G7042" t="s">
        <v>455</v>
      </c>
      <c r="H7042" t="s">
        <v>439</v>
      </c>
      <c r="I7042">
        <f>VLOOKUP(B7042,Information_sites!D:E,2,FALSE)</f>
        <v>-24.105399999999999</v>
      </c>
      <c r="J7042">
        <f>VLOOKUP(B7042,Information_sites!D:F,3,FALSE)</f>
        <v>-45.702500000000001</v>
      </c>
      <c r="K7042">
        <v>1</v>
      </c>
      <c r="L7042">
        <f t="shared" si="15"/>
        <v>189</v>
      </c>
      <c r="M7042">
        <v>40</v>
      </c>
      <c r="N7042">
        <v>8.8000000000000007</v>
      </c>
      <c r="O7042">
        <v>13</v>
      </c>
      <c r="P7042" s="7" t="s">
        <v>442</v>
      </c>
      <c r="Q7042" t="s">
        <v>442</v>
      </c>
      <c r="R7042">
        <v>26</v>
      </c>
      <c r="S7042" t="s">
        <v>125</v>
      </c>
      <c r="T7042">
        <v>1</v>
      </c>
      <c r="U7042">
        <v>10</v>
      </c>
      <c r="X7042" t="str">
        <f>VLOOKUP($S7042,Taxonomic!A:D,2,FALSE)</f>
        <v>mullidae</v>
      </c>
      <c r="Y7042" t="str">
        <f>VLOOKUP(S7042,Taxonomic!A:D,3,FALSE)</f>
        <v>pseudupeneus</v>
      </c>
      <c r="Z7042" t="str">
        <f>VLOOKUP(S7042,Taxonomic!A:D,4,FALSE)</f>
        <v>maculatus</v>
      </c>
    </row>
    <row r="7043" spans="1:26" x14ac:dyDescent="0.2">
      <c r="A7043" t="s">
        <v>30</v>
      </c>
      <c r="B7043" t="s">
        <v>436</v>
      </c>
      <c r="C7043" t="s">
        <v>435</v>
      </c>
      <c r="D7043">
        <v>2022</v>
      </c>
      <c r="E7043">
        <v>2</v>
      </c>
      <c r="F7043" s="8">
        <v>19</v>
      </c>
      <c r="G7043" t="s">
        <v>455</v>
      </c>
      <c r="H7043" t="s">
        <v>439</v>
      </c>
      <c r="I7043">
        <f>VLOOKUP(B7043,Information_sites!D:E,2,FALSE)</f>
        <v>-24.105399999999999</v>
      </c>
      <c r="J7043">
        <f>VLOOKUP(B7043,Information_sites!D:F,3,FALSE)</f>
        <v>-45.702500000000001</v>
      </c>
      <c r="K7043">
        <v>1</v>
      </c>
      <c r="L7043">
        <f t="shared" si="15"/>
        <v>189</v>
      </c>
      <c r="M7043">
        <v>40</v>
      </c>
      <c r="N7043">
        <v>8.8000000000000007</v>
      </c>
      <c r="O7043">
        <v>13</v>
      </c>
      <c r="P7043" s="7" t="s">
        <v>442</v>
      </c>
      <c r="Q7043" t="s">
        <v>442</v>
      </c>
      <c r="R7043">
        <v>26</v>
      </c>
      <c r="S7043" t="s">
        <v>41</v>
      </c>
      <c r="T7043">
        <v>1</v>
      </c>
      <c r="U7043">
        <v>22</v>
      </c>
      <c r="X7043" t="str">
        <f>VLOOKUP($S7043,Taxonomic!A:D,2,FALSE)</f>
        <v>holocentridae</v>
      </c>
      <c r="Y7043" t="str">
        <f>VLOOKUP(S7043,Taxonomic!A:D,3,FALSE)</f>
        <v>holocentrus</v>
      </c>
      <c r="Z7043" t="str">
        <f>VLOOKUP(S7043,Taxonomic!A:D,4,FALSE)</f>
        <v>adscensionis</v>
      </c>
    </row>
    <row r="7044" spans="1:26" x14ac:dyDescent="0.2">
      <c r="A7044" t="s">
        <v>30</v>
      </c>
      <c r="B7044" t="s">
        <v>436</v>
      </c>
      <c r="C7044" t="s">
        <v>435</v>
      </c>
      <c r="D7044">
        <v>2022</v>
      </c>
      <c r="E7044">
        <v>2</v>
      </c>
      <c r="F7044" s="8">
        <v>19</v>
      </c>
      <c r="G7044" t="s">
        <v>455</v>
      </c>
      <c r="H7044" t="s">
        <v>439</v>
      </c>
      <c r="I7044">
        <f>VLOOKUP(B7044,Information_sites!D:E,2,FALSE)</f>
        <v>-24.105399999999999</v>
      </c>
      <c r="J7044">
        <f>VLOOKUP(B7044,Information_sites!D:F,3,FALSE)</f>
        <v>-45.702500000000001</v>
      </c>
      <c r="K7044">
        <v>1</v>
      </c>
      <c r="L7044">
        <f t="shared" si="15"/>
        <v>189</v>
      </c>
      <c r="M7044">
        <v>40</v>
      </c>
      <c r="N7044">
        <v>8.8000000000000007</v>
      </c>
      <c r="O7044">
        <v>13</v>
      </c>
      <c r="P7044" s="7" t="s">
        <v>442</v>
      </c>
      <c r="Q7044" t="s">
        <v>442</v>
      </c>
      <c r="R7044">
        <v>26</v>
      </c>
      <c r="S7044" t="s">
        <v>41</v>
      </c>
      <c r="T7044">
        <v>1</v>
      </c>
      <c r="U7044">
        <v>28</v>
      </c>
      <c r="X7044" t="str">
        <f>VLOOKUP($S7044,Taxonomic!A:D,2,FALSE)</f>
        <v>holocentridae</v>
      </c>
      <c r="Y7044" t="str">
        <f>VLOOKUP(S7044,Taxonomic!A:D,3,FALSE)</f>
        <v>holocentrus</v>
      </c>
      <c r="Z7044" t="str">
        <f>VLOOKUP(S7044,Taxonomic!A:D,4,FALSE)</f>
        <v>adscensionis</v>
      </c>
    </row>
    <row r="7045" spans="1:26" x14ac:dyDescent="0.2">
      <c r="A7045" t="s">
        <v>30</v>
      </c>
      <c r="B7045" t="s">
        <v>436</v>
      </c>
      <c r="C7045" t="s">
        <v>435</v>
      </c>
      <c r="D7045">
        <v>2022</v>
      </c>
      <c r="E7045">
        <v>2</v>
      </c>
      <c r="F7045" s="8">
        <v>19</v>
      </c>
      <c r="G7045" t="s">
        <v>455</v>
      </c>
      <c r="H7045" t="s">
        <v>439</v>
      </c>
      <c r="I7045">
        <f>VLOOKUP(B7045,Information_sites!D:E,2,FALSE)</f>
        <v>-24.105399999999999</v>
      </c>
      <c r="J7045">
        <f>VLOOKUP(B7045,Information_sites!D:F,3,FALSE)</f>
        <v>-45.702500000000001</v>
      </c>
      <c r="K7045">
        <v>1</v>
      </c>
      <c r="L7045">
        <f t="shared" si="15"/>
        <v>189</v>
      </c>
      <c r="M7045">
        <v>40</v>
      </c>
      <c r="N7045">
        <v>8.8000000000000007</v>
      </c>
      <c r="O7045">
        <v>13</v>
      </c>
      <c r="P7045" s="7" t="s">
        <v>442</v>
      </c>
      <c r="Q7045" t="s">
        <v>442</v>
      </c>
      <c r="R7045">
        <v>26</v>
      </c>
      <c r="S7045" t="s">
        <v>44</v>
      </c>
      <c r="T7045">
        <v>1</v>
      </c>
      <c r="U7045">
        <v>35</v>
      </c>
      <c r="X7045" t="str">
        <f>VLOOKUP($S7045,Taxonomic!A:D,2,FALSE)</f>
        <v>pomacanthidae</v>
      </c>
      <c r="Y7045" t="str">
        <f>VLOOKUP(S7045,Taxonomic!A:D,3,FALSE)</f>
        <v>pomacanthus</v>
      </c>
      <c r="Z7045" t="str">
        <f>VLOOKUP(S7045,Taxonomic!A:D,4,FALSE)</f>
        <v>paru</v>
      </c>
    </row>
    <row r="7046" spans="1:26" x14ac:dyDescent="0.2">
      <c r="A7046" t="s">
        <v>30</v>
      </c>
      <c r="B7046" t="s">
        <v>436</v>
      </c>
      <c r="C7046" t="s">
        <v>435</v>
      </c>
      <c r="D7046">
        <v>2022</v>
      </c>
      <c r="E7046">
        <v>2</v>
      </c>
      <c r="F7046" s="8">
        <v>19</v>
      </c>
      <c r="G7046" t="s">
        <v>455</v>
      </c>
      <c r="H7046" t="s">
        <v>439</v>
      </c>
      <c r="I7046">
        <f>VLOOKUP(B7046,Information_sites!D:E,2,FALSE)</f>
        <v>-24.105399999999999</v>
      </c>
      <c r="J7046">
        <f>VLOOKUP(B7046,Information_sites!D:F,3,FALSE)</f>
        <v>-45.702500000000001</v>
      </c>
      <c r="K7046">
        <v>1</v>
      </c>
      <c r="L7046">
        <f t="shared" si="15"/>
        <v>189</v>
      </c>
      <c r="M7046">
        <v>40</v>
      </c>
      <c r="N7046">
        <v>8.8000000000000007</v>
      </c>
      <c r="O7046">
        <v>13</v>
      </c>
      <c r="P7046" s="7" t="s">
        <v>442</v>
      </c>
      <c r="Q7046" t="s">
        <v>442</v>
      </c>
      <c r="R7046">
        <v>26</v>
      </c>
      <c r="S7046" t="s">
        <v>44</v>
      </c>
      <c r="T7046">
        <v>1</v>
      </c>
      <c r="U7046">
        <v>38</v>
      </c>
      <c r="X7046" t="str">
        <f>VLOOKUP($S7046,Taxonomic!A:D,2,FALSE)</f>
        <v>pomacanthidae</v>
      </c>
      <c r="Y7046" t="str">
        <f>VLOOKUP(S7046,Taxonomic!A:D,3,FALSE)</f>
        <v>pomacanthus</v>
      </c>
      <c r="Z7046" t="str">
        <f>VLOOKUP(S7046,Taxonomic!A:D,4,FALSE)</f>
        <v>paru</v>
      </c>
    </row>
    <row r="7047" spans="1:26" x14ac:dyDescent="0.2">
      <c r="A7047" t="s">
        <v>30</v>
      </c>
      <c r="B7047" t="s">
        <v>436</v>
      </c>
      <c r="C7047" t="s">
        <v>435</v>
      </c>
      <c r="D7047">
        <v>2022</v>
      </c>
      <c r="E7047">
        <v>2</v>
      </c>
      <c r="F7047" s="8">
        <v>19</v>
      </c>
      <c r="G7047" t="s">
        <v>455</v>
      </c>
      <c r="H7047" t="s">
        <v>439</v>
      </c>
      <c r="I7047">
        <f>VLOOKUP(B7047,Information_sites!D:E,2,FALSE)</f>
        <v>-24.105399999999999</v>
      </c>
      <c r="J7047">
        <f>VLOOKUP(B7047,Information_sites!D:F,3,FALSE)</f>
        <v>-45.702500000000001</v>
      </c>
      <c r="K7047">
        <v>1</v>
      </c>
      <c r="L7047">
        <f t="shared" si="15"/>
        <v>189</v>
      </c>
      <c r="M7047">
        <v>40</v>
      </c>
      <c r="N7047">
        <v>8.8000000000000007</v>
      </c>
      <c r="O7047">
        <v>13</v>
      </c>
      <c r="P7047" s="7" t="s">
        <v>442</v>
      </c>
      <c r="Q7047" t="s">
        <v>442</v>
      </c>
      <c r="R7047">
        <v>26</v>
      </c>
      <c r="S7047" t="s">
        <v>88</v>
      </c>
      <c r="T7047">
        <v>1</v>
      </c>
      <c r="U7047">
        <v>8</v>
      </c>
      <c r="X7047" t="str">
        <f>VLOOKUP($S7047,Taxonomic!A:D,2,FALSE)</f>
        <v>pomacentridae</v>
      </c>
      <c r="Y7047" t="str">
        <f>VLOOKUP(S7047,Taxonomic!A:D,3,FALSE)</f>
        <v>stegastes</v>
      </c>
      <c r="Z7047" t="str">
        <f>VLOOKUP(S7047,Taxonomic!A:D,4,FALSE)</f>
        <v>pictus</v>
      </c>
    </row>
    <row r="7048" spans="1:26" x14ac:dyDescent="0.2">
      <c r="A7048" t="s">
        <v>30</v>
      </c>
      <c r="B7048" t="s">
        <v>436</v>
      </c>
      <c r="C7048" t="s">
        <v>435</v>
      </c>
      <c r="D7048">
        <v>2022</v>
      </c>
      <c r="E7048">
        <v>2</v>
      </c>
      <c r="F7048" s="8">
        <v>19</v>
      </c>
      <c r="G7048" t="s">
        <v>455</v>
      </c>
      <c r="H7048" t="s">
        <v>439</v>
      </c>
      <c r="I7048">
        <f>VLOOKUP(B7048,Information_sites!D:E,2,FALSE)</f>
        <v>-24.105399999999999</v>
      </c>
      <c r="J7048">
        <f>VLOOKUP(B7048,Information_sites!D:F,3,FALSE)</f>
        <v>-45.702500000000001</v>
      </c>
      <c r="K7048">
        <v>1</v>
      </c>
      <c r="L7048">
        <f t="shared" si="15"/>
        <v>189</v>
      </c>
      <c r="M7048">
        <v>40</v>
      </c>
      <c r="N7048">
        <v>8.8000000000000007</v>
      </c>
      <c r="O7048">
        <v>13</v>
      </c>
      <c r="P7048" s="7" t="s">
        <v>442</v>
      </c>
      <c r="Q7048" t="s">
        <v>442</v>
      </c>
      <c r="R7048">
        <v>26</v>
      </c>
      <c r="S7048" t="s">
        <v>87</v>
      </c>
      <c r="T7048">
        <v>2</v>
      </c>
      <c r="U7048">
        <v>5</v>
      </c>
      <c r="X7048" t="str">
        <f>VLOOKUP($S7048,Taxonomic!A:D,2,FALSE)</f>
        <v>gobiidae</v>
      </c>
      <c r="Y7048" t="str">
        <f>VLOOKUP(S7048,Taxonomic!A:D,3,FALSE)</f>
        <v>coryphopterus</v>
      </c>
      <c r="Z7048" t="str">
        <f>VLOOKUP(S7048,Taxonomic!A:D,4,FALSE)</f>
        <v>spp</v>
      </c>
    </row>
    <row r="7049" spans="1:26" x14ac:dyDescent="0.2">
      <c r="A7049" t="s">
        <v>30</v>
      </c>
      <c r="B7049" t="s">
        <v>436</v>
      </c>
      <c r="C7049" t="s">
        <v>435</v>
      </c>
      <c r="D7049">
        <v>2022</v>
      </c>
      <c r="E7049">
        <v>2</v>
      </c>
      <c r="F7049" s="8">
        <v>19</v>
      </c>
      <c r="G7049" t="s">
        <v>455</v>
      </c>
      <c r="H7049" t="s">
        <v>439</v>
      </c>
      <c r="I7049">
        <f>VLOOKUP(B7049,Information_sites!D:E,2,FALSE)</f>
        <v>-24.105399999999999</v>
      </c>
      <c r="J7049">
        <f>VLOOKUP(B7049,Information_sites!D:F,3,FALSE)</f>
        <v>-45.702500000000001</v>
      </c>
      <c r="K7049">
        <v>1</v>
      </c>
      <c r="L7049">
        <f t="shared" si="15"/>
        <v>189</v>
      </c>
      <c r="M7049">
        <v>40</v>
      </c>
      <c r="N7049">
        <v>8.8000000000000007</v>
      </c>
      <c r="O7049">
        <v>13</v>
      </c>
      <c r="P7049" s="7" t="s">
        <v>442</v>
      </c>
      <c r="Q7049" t="s">
        <v>442</v>
      </c>
      <c r="R7049">
        <v>26</v>
      </c>
      <c r="S7049" t="s">
        <v>62</v>
      </c>
      <c r="T7049">
        <v>1</v>
      </c>
      <c r="U7049">
        <v>14</v>
      </c>
      <c r="X7049" t="str">
        <f>VLOOKUP($S7049,Taxonomic!A:D,2,FALSE)</f>
        <v>tetraodontidae</v>
      </c>
      <c r="Y7049" t="str">
        <f>VLOOKUP(S7049,Taxonomic!A:D,3,FALSE)</f>
        <v>canthigaster</v>
      </c>
      <c r="Z7049" t="str">
        <f>VLOOKUP(S7049,Taxonomic!A:D,4,FALSE)</f>
        <v>figueiredoi</v>
      </c>
    </row>
    <row r="7050" spans="1:26" x14ac:dyDescent="0.2">
      <c r="A7050" t="s">
        <v>30</v>
      </c>
      <c r="B7050" t="s">
        <v>436</v>
      </c>
      <c r="C7050" t="s">
        <v>435</v>
      </c>
      <c r="D7050">
        <v>2022</v>
      </c>
      <c r="E7050">
        <v>2</v>
      </c>
      <c r="F7050" s="8">
        <v>19</v>
      </c>
      <c r="G7050" t="s">
        <v>455</v>
      </c>
      <c r="H7050" t="s">
        <v>439</v>
      </c>
      <c r="I7050">
        <f>VLOOKUP(B7050,Information_sites!D:E,2,FALSE)</f>
        <v>-24.105399999999999</v>
      </c>
      <c r="J7050">
        <f>VLOOKUP(B7050,Information_sites!D:F,3,FALSE)</f>
        <v>-45.702500000000001</v>
      </c>
      <c r="K7050">
        <v>1</v>
      </c>
      <c r="L7050">
        <f t="shared" si="15"/>
        <v>189</v>
      </c>
      <c r="M7050">
        <v>40</v>
      </c>
      <c r="N7050">
        <v>8.8000000000000007</v>
      </c>
      <c r="O7050">
        <v>13</v>
      </c>
      <c r="P7050" s="7" t="s">
        <v>442</v>
      </c>
      <c r="Q7050" t="s">
        <v>442</v>
      </c>
      <c r="R7050">
        <v>26</v>
      </c>
      <c r="S7050" t="s">
        <v>54</v>
      </c>
      <c r="T7050">
        <v>1</v>
      </c>
      <c r="U7050">
        <v>9</v>
      </c>
      <c r="X7050" t="str">
        <f>VLOOKUP($S7050,Taxonomic!A:D,2,FALSE)</f>
        <v>blenniidae</v>
      </c>
      <c r="Y7050" t="str">
        <f>VLOOKUP(S7050,Taxonomic!A:D,3,FALSE)</f>
        <v>parablennius</v>
      </c>
      <c r="Z7050" t="str">
        <f>VLOOKUP(S7050,Taxonomic!A:D,4,FALSE)</f>
        <v>marmoreus</v>
      </c>
    </row>
    <row r="7051" spans="1:26" x14ac:dyDescent="0.2">
      <c r="A7051" t="s">
        <v>30</v>
      </c>
      <c r="B7051" t="s">
        <v>436</v>
      </c>
      <c r="C7051" t="s">
        <v>435</v>
      </c>
      <c r="D7051">
        <v>2022</v>
      </c>
      <c r="E7051">
        <v>2</v>
      </c>
      <c r="F7051" s="8">
        <v>19</v>
      </c>
      <c r="G7051" t="s">
        <v>455</v>
      </c>
      <c r="H7051" t="s">
        <v>439</v>
      </c>
      <c r="I7051">
        <f>VLOOKUP(B7051,Information_sites!D:E,2,FALSE)</f>
        <v>-24.105399999999999</v>
      </c>
      <c r="J7051">
        <f>VLOOKUP(B7051,Information_sites!D:F,3,FALSE)</f>
        <v>-45.702500000000001</v>
      </c>
      <c r="K7051">
        <v>2</v>
      </c>
      <c r="L7051">
        <f t="shared" si="15"/>
        <v>190</v>
      </c>
      <c r="M7051">
        <v>40</v>
      </c>
      <c r="N7051">
        <v>9.9</v>
      </c>
      <c r="O7051">
        <v>13</v>
      </c>
      <c r="P7051" s="7" t="s">
        <v>442</v>
      </c>
      <c r="Q7051" t="s">
        <v>442</v>
      </c>
      <c r="R7051">
        <v>26</v>
      </c>
      <c r="S7051" t="s">
        <v>41</v>
      </c>
      <c r="T7051">
        <v>1</v>
      </c>
      <c r="U7051">
        <v>25</v>
      </c>
      <c r="X7051" t="str">
        <f>VLOOKUP($S7051,Taxonomic!A:D,2,FALSE)</f>
        <v>holocentridae</v>
      </c>
      <c r="Y7051" t="str">
        <f>VLOOKUP(S7051,Taxonomic!A:D,3,FALSE)</f>
        <v>holocentrus</v>
      </c>
      <c r="Z7051" t="str">
        <f>VLOOKUP(S7051,Taxonomic!A:D,4,FALSE)</f>
        <v>adscensionis</v>
      </c>
    </row>
    <row r="7052" spans="1:26" x14ac:dyDescent="0.2">
      <c r="A7052" t="s">
        <v>30</v>
      </c>
      <c r="B7052" t="s">
        <v>436</v>
      </c>
      <c r="C7052" t="s">
        <v>435</v>
      </c>
      <c r="D7052">
        <v>2022</v>
      </c>
      <c r="E7052">
        <v>2</v>
      </c>
      <c r="F7052" s="8">
        <v>19</v>
      </c>
      <c r="G7052" t="s">
        <v>455</v>
      </c>
      <c r="H7052" t="s">
        <v>439</v>
      </c>
      <c r="I7052">
        <f>VLOOKUP(B7052,Information_sites!D:E,2,FALSE)</f>
        <v>-24.105399999999999</v>
      </c>
      <c r="J7052">
        <f>VLOOKUP(B7052,Information_sites!D:F,3,FALSE)</f>
        <v>-45.702500000000001</v>
      </c>
      <c r="K7052">
        <v>2</v>
      </c>
      <c r="L7052">
        <f t="shared" si="15"/>
        <v>190</v>
      </c>
      <c r="M7052">
        <v>40</v>
      </c>
      <c r="N7052">
        <v>9.9</v>
      </c>
      <c r="O7052">
        <v>13</v>
      </c>
      <c r="P7052" s="7" t="s">
        <v>442</v>
      </c>
      <c r="Q7052" t="s">
        <v>442</v>
      </c>
      <c r="R7052">
        <v>26</v>
      </c>
      <c r="S7052" t="s">
        <v>41</v>
      </c>
      <c r="T7052">
        <v>2</v>
      </c>
      <c r="U7052">
        <v>20</v>
      </c>
      <c r="X7052" t="str">
        <f>VLOOKUP($S7052,Taxonomic!A:D,2,FALSE)</f>
        <v>holocentridae</v>
      </c>
      <c r="Y7052" t="str">
        <f>VLOOKUP(S7052,Taxonomic!A:D,3,FALSE)</f>
        <v>holocentrus</v>
      </c>
      <c r="Z7052" t="str">
        <f>VLOOKUP(S7052,Taxonomic!A:D,4,FALSE)</f>
        <v>adscensionis</v>
      </c>
    </row>
    <row r="7053" spans="1:26" x14ac:dyDescent="0.2">
      <c r="A7053" t="s">
        <v>30</v>
      </c>
      <c r="B7053" t="s">
        <v>436</v>
      </c>
      <c r="C7053" t="s">
        <v>435</v>
      </c>
      <c r="D7053">
        <v>2022</v>
      </c>
      <c r="E7053">
        <v>2</v>
      </c>
      <c r="F7053" s="8">
        <v>19</v>
      </c>
      <c r="G7053" t="s">
        <v>455</v>
      </c>
      <c r="H7053" t="s">
        <v>439</v>
      </c>
      <c r="I7053">
        <f>VLOOKUP(B7053,Information_sites!D:E,2,FALSE)</f>
        <v>-24.105399999999999</v>
      </c>
      <c r="J7053">
        <f>VLOOKUP(B7053,Information_sites!D:F,3,FALSE)</f>
        <v>-45.702500000000001</v>
      </c>
      <c r="K7053">
        <v>2</v>
      </c>
      <c r="L7053">
        <f t="shared" si="15"/>
        <v>190</v>
      </c>
      <c r="M7053">
        <v>40</v>
      </c>
      <c r="N7053">
        <v>9.9</v>
      </c>
      <c r="O7053">
        <v>13</v>
      </c>
      <c r="P7053" s="7" t="s">
        <v>442</v>
      </c>
      <c r="Q7053" t="s">
        <v>442</v>
      </c>
      <c r="R7053">
        <v>26</v>
      </c>
      <c r="S7053" t="s">
        <v>42</v>
      </c>
      <c r="T7053">
        <v>1</v>
      </c>
      <c r="U7053">
        <v>50</v>
      </c>
      <c r="X7053" t="str">
        <f>VLOOKUP($S7053,Taxonomic!A:D,2,FALSE)</f>
        <v>serranidae</v>
      </c>
      <c r="Y7053" t="str">
        <f>VLOOKUP(S7053,Taxonomic!A:D,3,FALSE)</f>
        <v>mycteroperca</v>
      </c>
      <c r="Z7053" t="str">
        <f>VLOOKUP(S7053,Taxonomic!A:D,4,FALSE)</f>
        <v>acutirostris</v>
      </c>
    </row>
    <row r="7054" spans="1:26" x14ac:dyDescent="0.2">
      <c r="A7054" t="s">
        <v>30</v>
      </c>
      <c r="B7054" t="s">
        <v>436</v>
      </c>
      <c r="C7054" t="s">
        <v>435</v>
      </c>
      <c r="D7054">
        <v>2022</v>
      </c>
      <c r="E7054">
        <v>2</v>
      </c>
      <c r="F7054" s="8">
        <v>19</v>
      </c>
      <c r="G7054" t="s">
        <v>455</v>
      </c>
      <c r="H7054" t="s">
        <v>439</v>
      </c>
      <c r="I7054">
        <f>VLOOKUP(B7054,Information_sites!D:E,2,FALSE)</f>
        <v>-24.105399999999999</v>
      </c>
      <c r="J7054">
        <f>VLOOKUP(B7054,Information_sites!D:F,3,FALSE)</f>
        <v>-45.702500000000001</v>
      </c>
      <c r="K7054">
        <v>2</v>
      </c>
      <c r="L7054">
        <f t="shared" si="15"/>
        <v>190</v>
      </c>
      <c r="M7054">
        <v>40</v>
      </c>
      <c r="N7054">
        <v>9.9</v>
      </c>
      <c r="O7054">
        <v>13</v>
      </c>
      <c r="P7054" s="7" t="s">
        <v>442</v>
      </c>
      <c r="Q7054" t="s">
        <v>442</v>
      </c>
      <c r="R7054">
        <v>26</v>
      </c>
      <c r="S7054" t="s">
        <v>65</v>
      </c>
      <c r="T7054">
        <v>2</v>
      </c>
      <c r="U7054">
        <v>5</v>
      </c>
      <c r="X7054" t="str">
        <f>VLOOKUP($S7054,Taxonomic!A:D,2,FALSE)</f>
        <v>gobiidae</v>
      </c>
      <c r="Y7054" t="str">
        <f>VLOOKUP(S7054,Taxonomic!A:D,3,FALSE)</f>
        <v>elacatinus</v>
      </c>
      <c r="Z7054" t="str">
        <f>VLOOKUP(S7054,Taxonomic!A:D,4,FALSE)</f>
        <v>figaro</v>
      </c>
    </row>
    <row r="7055" spans="1:26" x14ac:dyDescent="0.2">
      <c r="A7055" t="s">
        <v>30</v>
      </c>
      <c r="B7055" t="s">
        <v>436</v>
      </c>
      <c r="C7055" t="s">
        <v>435</v>
      </c>
      <c r="D7055">
        <v>2022</v>
      </c>
      <c r="E7055">
        <v>2</v>
      </c>
      <c r="F7055" s="8">
        <v>19</v>
      </c>
      <c r="G7055" t="s">
        <v>455</v>
      </c>
      <c r="H7055" t="s">
        <v>439</v>
      </c>
      <c r="I7055">
        <f>VLOOKUP(B7055,Information_sites!D:E,2,FALSE)</f>
        <v>-24.105399999999999</v>
      </c>
      <c r="J7055">
        <f>VLOOKUP(B7055,Information_sites!D:F,3,FALSE)</f>
        <v>-45.702500000000001</v>
      </c>
      <c r="K7055">
        <v>2</v>
      </c>
      <c r="L7055">
        <f t="shared" si="15"/>
        <v>190</v>
      </c>
      <c r="M7055">
        <v>40</v>
      </c>
      <c r="N7055">
        <v>9.9</v>
      </c>
      <c r="O7055">
        <v>13</v>
      </c>
      <c r="P7055" s="7" t="s">
        <v>442</v>
      </c>
      <c r="Q7055" t="s">
        <v>442</v>
      </c>
      <c r="R7055">
        <v>26</v>
      </c>
      <c r="S7055" t="s">
        <v>39</v>
      </c>
      <c r="T7055">
        <v>20</v>
      </c>
      <c r="U7055">
        <v>15</v>
      </c>
      <c r="X7055" t="str">
        <f>VLOOKUP($S7055,Taxonomic!A:D,2,FALSE)</f>
        <v>haemulidae</v>
      </c>
      <c r="Y7055" t="str">
        <f>VLOOKUP(S7055,Taxonomic!A:D,3,FALSE)</f>
        <v>haemulon</v>
      </c>
      <c r="Z7055" t="str">
        <f>VLOOKUP(S7055,Taxonomic!A:D,4,FALSE)</f>
        <v>aurolineatum</v>
      </c>
    </row>
    <row r="7056" spans="1:26" x14ac:dyDescent="0.2">
      <c r="A7056" t="s">
        <v>30</v>
      </c>
      <c r="B7056" t="s">
        <v>436</v>
      </c>
      <c r="C7056" t="s">
        <v>435</v>
      </c>
      <c r="D7056">
        <v>2022</v>
      </c>
      <c r="E7056">
        <v>2</v>
      </c>
      <c r="F7056" s="8">
        <v>19</v>
      </c>
      <c r="G7056" t="s">
        <v>455</v>
      </c>
      <c r="H7056" t="s">
        <v>439</v>
      </c>
      <c r="I7056">
        <f>VLOOKUP(B7056,Information_sites!D:E,2,FALSE)</f>
        <v>-24.105399999999999</v>
      </c>
      <c r="J7056">
        <f>VLOOKUP(B7056,Information_sites!D:F,3,FALSE)</f>
        <v>-45.702500000000001</v>
      </c>
      <c r="K7056">
        <v>2</v>
      </c>
      <c r="L7056">
        <f t="shared" si="15"/>
        <v>190</v>
      </c>
      <c r="M7056">
        <v>40</v>
      </c>
      <c r="N7056">
        <v>9.9</v>
      </c>
      <c r="O7056">
        <v>13</v>
      </c>
      <c r="P7056" s="7" t="s">
        <v>442</v>
      </c>
      <c r="Q7056" t="s">
        <v>442</v>
      </c>
      <c r="R7056">
        <v>26</v>
      </c>
      <c r="S7056" t="s">
        <v>446</v>
      </c>
      <c r="T7056">
        <v>20</v>
      </c>
      <c r="U7056">
        <v>20</v>
      </c>
      <c r="X7056" t="str">
        <f>VLOOKUP($S7056,Taxonomic!A:D,2,FALSE)</f>
        <v>kyphosidae</v>
      </c>
      <c r="Y7056" t="str">
        <f>VLOOKUP(S7056,Taxonomic!A:D,3,FALSE)</f>
        <v>kyphosus</v>
      </c>
      <c r="Z7056" t="str">
        <f>VLOOKUP(S7056,Taxonomic!A:D,4,FALSE)</f>
        <v>spp</v>
      </c>
    </row>
    <row r="7057" spans="1:26" x14ac:dyDescent="0.2">
      <c r="A7057" t="s">
        <v>30</v>
      </c>
      <c r="B7057" t="s">
        <v>436</v>
      </c>
      <c r="C7057" t="s">
        <v>435</v>
      </c>
      <c r="D7057">
        <v>2022</v>
      </c>
      <c r="E7057">
        <v>2</v>
      </c>
      <c r="F7057" s="8">
        <v>19</v>
      </c>
      <c r="G7057" t="s">
        <v>455</v>
      </c>
      <c r="H7057" t="s">
        <v>439</v>
      </c>
      <c r="I7057">
        <f>VLOOKUP(B7057,Information_sites!D:E,2,FALSE)</f>
        <v>-24.105399999999999</v>
      </c>
      <c r="J7057">
        <f>VLOOKUP(B7057,Information_sites!D:F,3,FALSE)</f>
        <v>-45.702500000000001</v>
      </c>
      <c r="K7057">
        <v>2</v>
      </c>
      <c r="L7057">
        <f t="shared" si="15"/>
        <v>190</v>
      </c>
      <c r="M7057">
        <v>40</v>
      </c>
      <c r="N7057">
        <v>9.9</v>
      </c>
      <c r="O7057">
        <v>13</v>
      </c>
      <c r="P7057" s="7" t="s">
        <v>442</v>
      </c>
      <c r="Q7057" t="s">
        <v>442</v>
      </c>
      <c r="R7057">
        <v>26</v>
      </c>
      <c r="S7057" t="s">
        <v>33</v>
      </c>
      <c r="T7057">
        <v>3</v>
      </c>
      <c r="U7057">
        <v>10</v>
      </c>
      <c r="X7057" t="str">
        <f>VLOOKUP($S7057,Taxonomic!A:D,2,FALSE)</f>
        <v>pomacentridae</v>
      </c>
      <c r="Y7057" t="str">
        <f>VLOOKUP(S7057,Taxonomic!A:D,3,FALSE)</f>
        <v>abudefduf</v>
      </c>
      <c r="Z7057" t="str">
        <f>VLOOKUP(S7057,Taxonomic!A:D,4,FALSE)</f>
        <v>saxatilis</v>
      </c>
    </row>
    <row r="7058" spans="1:26" x14ac:dyDescent="0.2">
      <c r="A7058" t="s">
        <v>30</v>
      </c>
      <c r="B7058" t="s">
        <v>436</v>
      </c>
      <c r="C7058" t="s">
        <v>435</v>
      </c>
      <c r="D7058">
        <v>2022</v>
      </c>
      <c r="E7058">
        <v>2</v>
      </c>
      <c r="F7058" s="8">
        <v>19</v>
      </c>
      <c r="G7058" t="s">
        <v>455</v>
      </c>
      <c r="H7058" t="s">
        <v>439</v>
      </c>
      <c r="I7058">
        <f>VLOOKUP(B7058,Information_sites!D:E,2,FALSE)</f>
        <v>-24.105399999999999</v>
      </c>
      <c r="J7058">
        <f>VLOOKUP(B7058,Information_sites!D:F,3,FALSE)</f>
        <v>-45.702500000000001</v>
      </c>
      <c r="K7058">
        <v>2</v>
      </c>
      <c r="L7058">
        <f t="shared" si="15"/>
        <v>190</v>
      </c>
      <c r="M7058">
        <v>40</v>
      </c>
      <c r="N7058">
        <v>9.9</v>
      </c>
      <c r="O7058">
        <v>13</v>
      </c>
      <c r="P7058" s="7" t="s">
        <v>442</v>
      </c>
      <c r="Q7058" t="s">
        <v>442</v>
      </c>
      <c r="R7058">
        <v>26</v>
      </c>
      <c r="S7058" t="s">
        <v>33</v>
      </c>
      <c r="T7058">
        <v>5</v>
      </c>
      <c r="U7058">
        <v>15</v>
      </c>
      <c r="X7058" t="str">
        <f>VLOOKUP($S7058,Taxonomic!A:D,2,FALSE)</f>
        <v>pomacentridae</v>
      </c>
      <c r="Y7058" t="str">
        <f>VLOOKUP(S7058,Taxonomic!A:D,3,FALSE)</f>
        <v>abudefduf</v>
      </c>
      <c r="Z7058" t="str">
        <f>VLOOKUP(S7058,Taxonomic!A:D,4,FALSE)</f>
        <v>saxatilis</v>
      </c>
    </row>
    <row r="7059" spans="1:26" x14ac:dyDescent="0.2">
      <c r="A7059" t="s">
        <v>30</v>
      </c>
      <c r="B7059" t="s">
        <v>436</v>
      </c>
      <c r="C7059" t="s">
        <v>435</v>
      </c>
      <c r="D7059">
        <v>2022</v>
      </c>
      <c r="E7059">
        <v>2</v>
      </c>
      <c r="F7059" s="8">
        <v>19</v>
      </c>
      <c r="G7059" t="s">
        <v>455</v>
      </c>
      <c r="H7059" t="s">
        <v>439</v>
      </c>
      <c r="I7059">
        <f>VLOOKUP(B7059,Information_sites!D:E,2,FALSE)</f>
        <v>-24.105399999999999</v>
      </c>
      <c r="J7059">
        <f>VLOOKUP(B7059,Information_sites!D:F,3,FALSE)</f>
        <v>-45.702500000000001</v>
      </c>
      <c r="K7059">
        <v>2</v>
      </c>
      <c r="L7059">
        <f t="shared" si="15"/>
        <v>190</v>
      </c>
      <c r="M7059">
        <v>40</v>
      </c>
      <c r="N7059">
        <v>9.9</v>
      </c>
      <c r="O7059">
        <v>13</v>
      </c>
      <c r="P7059" s="7" t="s">
        <v>442</v>
      </c>
      <c r="Q7059" t="s">
        <v>442</v>
      </c>
      <c r="R7059">
        <v>26</v>
      </c>
      <c r="S7059" t="s">
        <v>87</v>
      </c>
      <c r="T7059">
        <v>10</v>
      </c>
      <c r="U7059">
        <v>5</v>
      </c>
      <c r="X7059" t="str">
        <f>VLOOKUP($S7059,Taxonomic!A:D,2,FALSE)</f>
        <v>gobiidae</v>
      </c>
      <c r="Y7059" t="str">
        <f>VLOOKUP(S7059,Taxonomic!A:D,3,FALSE)</f>
        <v>coryphopterus</v>
      </c>
      <c r="Z7059" t="str">
        <f>VLOOKUP(S7059,Taxonomic!A:D,4,FALSE)</f>
        <v>spp</v>
      </c>
    </row>
    <row r="7060" spans="1:26" x14ac:dyDescent="0.2">
      <c r="A7060" t="s">
        <v>30</v>
      </c>
      <c r="B7060" t="s">
        <v>436</v>
      </c>
      <c r="C7060" t="s">
        <v>435</v>
      </c>
      <c r="D7060">
        <v>2022</v>
      </c>
      <c r="E7060">
        <v>2</v>
      </c>
      <c r="F7060" s="8">
        <v>19</v>
      </c>
      <c r="G7060" t="s">
        <v>455</v>
      </c>
      <c r="H7060" t="s">
        <v>439</v>
      </c>
      <c r="I7060">
        <f>VLOOKUP(B7060,Information_sites!D:E,2,FALSE)</f>
        <v>-24.105399999999999</v>
      </c>
      <c r="J7060">
        <f>VLOOKUP(B7060,Information_sites!D:F,3,FALSE)</f>
        <v>-45.702500000000001</v>
      </c>
      <c r="K7060">
        <v>2</v>
      </c>
      <c r="L7060">
        <f t="shared" si="15"/>
        <v>190</v>
      </c>
      <c r="M7060">
        <v>40</v>
      </c>
      <c r="N7060">
        <v>9.9</v>
      </c>
      <c r="O7060">
        <v>13</v>
      </c>
      <c r="P7060" s="7" t="s">
        <v>442</v>
      </c>
      <c r="Q7060" t="s">
        <v>442</v>
      </c>
      <c r="R7060">
        <v>26</v>
      </c>
      <c r="S7060" t="s">
        <v>87</v>
      </c>
      <c r="T7060">
        <v>9</v>
      </c>
      <c r="U7060">
        <v>6</v>
      </c>
      <c r="X7060" t="str">
        <f>VLOOKUP($S7060,Taxonomic!A:D,2,FALSE)</f>
        <v>gobiidae</v>
      </c>
      <c r="Y7060" t="str">
        <f>VLOOKUP(S7060,Taxonomic!A:D,3,FALSE)</f>
        <v>coryphopterus</v>
      </c>
      <c r="Z7060" t="str">
        <f>VLOOKUP(S7060,Taxonomic!A:D,4,FALSE)</f>
        <v>spp</v>
      </c>
    </row>
    <row r="7061" spans="1:26" x14ac:dyDescent="0.2">
      <c r="A7061" t="s">
        <v>30</v>
      </c>
      <c r="B7061" t="s">
        <v>436</v>
      </c>
      <c r="C7061" t="s">
        <v>435</v>
      </c>
      <c r="D7061">
        <v>2022</v>
      </c>
      <c r="E7061">
        <v>2</v>
      </c>
      <c r="F7061" s="8">
        <v>19</v>
      </c>
      <c r="G7061" t="s">
        <v>455</v>
      </c>
      <c r="H7061" t="s">
        <v>439</v>
      </c>
      <c r="I7061">
        <f>VLOOKUP(B7061,Information_sites!D:E,2,FALSE)</f>
        <v>-24.105399999999999</v>
      </c>
      <c r="J7061">
        <f>VLOOKUP(B7061,Information_sites!D:F,3,FALSE)</f>
        <v>-45.702500000000001</v>
      </c>
      <c r="K7061">
        <v>2</v>
      </c>
      <c r="L7061">
        <f t="shared" si="15"/>
        <v>190</v>
      </c>
      <c r="M7061">
        <v>40</v>
      </c>
      <c r="N7061">
        <v>9.9</v>
      </c>
      <c r="O7061">
        <v>13</v>
      </c>
      <c r="P7061" s="7" t="s">
        <v>442</v>
      </c>
      <c r="Q7061" t="s">
        <v>442</v>
      </c>
      <c r="R7061">
        <v>26</v>
      </c>
      <c r="S7061" t="s">
        <v>87</v>
      </c>
      <c r="T7061">
        <v>15</v>
      </c>
      <c r="U7061">
        <v>8</v>
      </c>
      <c r="X7061" t="str">
        <f>VLOOKUP($S7061,Taxonomic!A:D,2,FALSE)</f>
        <v>gobiidae</v>
      </c>
      <c r="Y7061" t="str">
        <f>VLOOKUP(S7061,Taxonomic!A:D,3,FALSE)</f>
        <v>coryphopterus</v>
      </c>
      <c r="Z7061" t="str">
        <f>VLOOKUP(S7061,Taxonomic!A:D,4,FALSE)</f>
        <v>spp</v>
      </c>
    </row>
    <row r="7062" spans="1:26" x14ac:dyDescent="0.2">
      <c r="A7062" t="s">
        <v>30</v>
      </c>
      <c r="B7062" t="s">
        <v>436</v>
      </c>
      <c r="C7062" t="s">
        <v>435</v>
      </c>
      <c r="D7062">
        <v>2022</v>
      </c>
      <c r="E7062">
        <v>2</v>
      </c>
      <c r="F7062" s="8">
        <v>19</v>
      </c>
      <c r="G7062" t="s">
        <v>455</v>
      </c>
      <c r="H7062" t="s">
        <v>439</v>
      </c>
      <c r="I7062">
        <f>VLOOKUP(B7062,Information_sites!D:E,2,FALSE)</f>
        <v>-24.105399999999999</v>
      </c>
      <c r="J7062">
        <f>VLOOKUP(B7062,Information_sites!D:F,3,FALSE)</f>
        <v>-45.702500000000001</v>
      </c>
      <c r="K7062">
        <v>2</v>
      </c>
      <c r="L7062">
        <f t="shared" si="15"/>
        <v>190</v>
      </c>
      <c r="M7062">
        <v>40</v>
      </c>
      <c r="N7062">
        <v>9.9</v>
      </c>
      <c r="O7062">
        <v>13</v>
      </c>
      <c r="P7062" s="7" t="s">
        <v>442</v>
      </c>
      <c r="Q7062" t="s">
        <v>442</v>
      </c>
      <c r="R7062">
        <v>26</v>
      </c>
      <c r="S7062" t="s">
        <v>107</v>
      </c>
      <c r="T7062">
        <v>2</v>
      </c>
      <c r="U7062">
        <v>5</v>
      </c>
      <c r="X7062" t="str">
        <f>VLOOKUP($S7062,Taxonomic!A:D,2,FALSE)</f>
        <v>sciaenidae</v>
      </c>
      <c r="Y7062" t="str">
        <f>VLOOKUP(S7062,Taxonomic!A:D,3,FALSE)</f>
        <v>pareques</v>
      </c>
      <c r="Z7062" t="str">
        <f>VLOOKUP(S7062,Taxonomic!A:D,4,FALSE)</f>
        <v>acuminatus</v>
      </c>
    </row>
    <row r="7063" spans="1:26" x14ac:dyDescent="0.2">
      <c r="A7063" t="s">
        <v>30</v>
      </c>
      <c r="B7063" t="s">
        <v>436</v>
      </c>
      <c r="C7063" t="s">
        <v>435</v>
      </c>
      <c r="D7063">
        <v>2022</v>
      </c>
      <c r="E7063">
        <v>2</v>
      </c>
      <c r="F7063" s="8">
        <v>19</v>
      </c>
      <c r="G7063" t="s">
        <v>455</v>
      </c>
      <c r="H7063" t="s">
        <v>439</v>
      </c>
      <c r="I7063">
        <f>VLOOKUP(B7063,Information_sites!D:E,2,FALSE)</f>
        <v>-24.105399999999999</v>
      </c>
      <c r="J7063">
        <f>VLOOKUP(B7063,Information_sites!D:F,3,FALSE)</f>
        <v>-45.702500000000001</v>
      </c>
      <c r="K7063">
        <v>2</v>
      </c>
      <c r="L7063">
        <f t="shared" si="15"/>
        <v>190</v>
      </c>
      <c r="M7063">
        <v>40</v>
      </c>
      <c r="N7063">
        <v>9.9</v>
      </c>
      <c r="O7063">
        <v>13</v>
      </c>
      <c r="P7063" s="7" t="s">
        <v>442</v>
      </c>
      <c r="Q7063" t="s">
        <v>442</v>
      </c>
      <c r="R7063">
        <v>26</v>
      </c>
      <c r="S7063" t="s">
        <v>124</v>
      </c>
      <c r="T7063">
        <v>1</v>
      </c>
      <c r="U7063">
        <v>30</v>
      </c>
      <c r="X7063" t="str">
        <f>VLOOKUP($S7063,Taxonomic!A:D,2,FALSE)</f>
        <v>haemulidae</v>
      </c>
      <c r="Y7063" t="str">
        <f>VLOOKUP(S7063,Taxonomic!A:D,3,FALSE)</f>
        <v>haemulon</v>
      </c>
      <c r="Z7063" t="str">
        <f>VLOOKUP(S7063,Taxonomic!A:D,4,FALSE)</f>
        <v>parra</v>
      </c>
    </row>
    <row r="7064" spans="1:26" x14ac:dyDescent="0.2">
      <c r="A7064" t="s">
        <v>30</v>
      </c>
      <c r="B7064" t="s">
        <v>436</v>
      </c>
      <c r="C7064" t="s">
        <v>435</v>
      </c>
      <c r="D7064">
        <v>2022</v>
      </c>
      <c r="E7064">
        <v>2</v>
      </c>
      <c r="F7064" s="8">
        <v>19</v>
      </c>
      <c r="G7064" t="s">
        <v>455</v>
      </c>
      <c r="H7064" t="s">
        <v>439</v>
      </c>
      <c r="I7064">
        <f>VLOOKUP(B7064,Information_sites!D:E,2,FALSE)</f>
        <v>-24.105399999999999</v>
      </c>
      <c r="J7064">
        <f>VLOOKUP(B7064,Information_sites!D:F,3,FALSE)</f>
        <v>-45.702500000000001</v>
      </c>
      <c r="K7064">
        <v>3</v>
      </c>
      <c r="L7064">
        <f t="shared" si="15"/>
        <v>191</v>
      </c>
      <c r="M7064">
        <v>40</v>
      </c>
      <c r="N7064">
        <v>6.5</v>
      </c>
      <c r="O7064">
        <v>13</v>
      </c>
      <c r="P7064" s="7" t="s">
        <v>442</v>
      </c>
      <c r="Q7064" t="s">
        <v>442</v>
      </c>
      <c r="R7064">
        <v>26</v>
      </c>
      <c r="S7064" t="s">
        <v>33</v>
      </c>
      <c r="T7064">
        <v>20</v>
      </c>
      <c r="U7064">
        <v>15</v>
      </c>
      <c r="X7064" t="str">
        <f>VLOOKUP($S7064,Taxonomic!A:D,2,FALSE)</f>
        <v>pomacentridae</v>
      </c>
      <c r="Y7064" t="str">
        <f>VLOOKUP(S7064,Taxonomic!A:D,3,FALSE)</f>
        <v>abudefduf</v>
      </c>
      <c r="Z7064" t="str">
        <f>VLOOKUP(S7064,Taxonomic!A:D,4,FALSE)</f>
        <v>saxatilis</v>
      </c>
    </row>
    <row r="7065" spans="1:26" x14ac:dyDescent="0.2">
      <c r="A7065" t="s">
        <v>30</v>
      </c>
      <c r="B7065" t="s">
        <v>436</v>
      </c>
      <c r="C7065" t="s">
        <v>435</v>
      </c>
      <c r="D7065">
        <v>2022</v>
      </c>
      <c r="E7065">
        <v>2</v>
      </c>
      <c r="F7065" s="8">
        <v>19</v>
      </c>
      <c r="G7065" t="s">
        <v>455</v>
      </c>
      <c r="H7065" t="s">
        <v>439</v>
      </c>
      <c r="I7065">
        <f>VLOOKUP(B7065,Information_sites!D:E,2,FALSE)</f>
        <v>-24.105399999999999</v>
      </c>
      <c r="J7065">
        <f>VLOOKUP(B7065,Information_sites!D:F,3,FALSE)</f>
        <v>-45.702500000000001</v>
      </c>
      <c r="K7065">
        <v>3</v>
      </c>
      <c r="L7065">
        <f t="shared" si="15"/>
        <v>191</v>
      </c>
      <c r="M7065">
        <v>40</v>
      </c>
      <c r="N7065">
        <v>6.5</v>
      </c>
      <c r="O7065">
        <v>13</v>
      </c>
      <c r="P7065" s="7" t="s">
        <v>442</v>
      </c>
      <c r="Q7065" t="s">
        <v>442</v>
      </c>
      <c r="R7065">
        <v>26</v>
      </c>
      <c r="S7065" t="s">
        <v>33</v>
      </c>
      <c r="T7065">
        <v>10</v>
      </c>
      <c r="U7065">
        <v>20</v>
      </c>
      <c r="X7065" t="str">
        <f>VLOOKUP($S7065,Taxonomic!A:D,2,FALSE)</f>
        <v>pomacentridae</v>
      </c>
      <c r="Y7065" t="str">
        <f>VLOOKUP(S7065,Taxonomic!A:D,3,FALSE)</f>
        <v>abudefduf</v>
      </c>
      <c r="Z7065" t="str">
        <f>VLOOKUP(S7065,Taxonomic!A:D,4,FALSE)</f>
        <v>saxatilis</v>
      </c>
    </row>
    <row r="7066" spans="1:26" x14ac:dyDescent="0.2">
      <c r="A7066" t="s">
        <v>30</v>
      </c>
      <c r="B7066" t="s">
        <v>436</v>
      </c>
      <c r="C7066" t="s">
        <v>435</v>
      </c>
      <c r="D7066">
        <v>2022</v>
      </c>
      <c r="E7066">
        <v>2</v>
      </c>
      <c r="F7066" s="8">
        <v>19</v>
      </c>
      <c r="G7066" t="s">
        <v>455</v>
      </c>
      <c r="H7066" t="s">
        <v>439</v>
      </c>
      <c r="I7066">
        <f>VLOOKUP(B7066,Information_sites!D:E,2,FALSE)</f>
        <v>-24.105399999999999</v>
      </c>
      <c r="J7066">
        <f>VLOOKUP(B7066,Information_sites!D:F,3,FALSE)</f>
        <v>-45.702500000000001</v>
      </c>
      <c r="K7066">
        <v>3</v>
      </c>
      <c r="L7066">
        <f t="shared" si="15"/>
        <v>191</v>
      </c>
      <c r="M7066">
        <v>40</v>
      </c>
      <c r="N7066">
        <v>6.5</v>
      </c>
      <c r="O7066">
        <v>13</v>
      </c>
      <c r="P7066" s="7" t="s">
        <v>442</v>
      </c>
      <c r="Q7066" t="s">
        <v>442</v>
      </c>
      <c r="R7066">
        <v>26</v>
      </c>
      <c r="S7066" t="s">
        <v>46</v>
      </c>
      <c r="T7066">
        <v>5</v>
      </c>
      <c r="U7066">
        <v>10</v>
      </c>
      <c r="X7066" t="str">
        <f>VLOOKUP($S7066,Taxonomic!A:D,2,FALSE)</f>
        <v>pomacentridae</v>
      </c>
      <c r="Y7066" t="str">
        <f>VLOOKUP(S7066,Taxonomic!A:D,3,FALSE)</f>
        <v>stegastes</v>
      </c>
      <c r="Z7066" t="str">
        <f>VLOOKUP(S7066,Taxonomic!A:D,4,FALSE)</f>
        <v>fuscus</v>
      </c>
    </row>
    <row r="7067" spans="1:26" x14ac:dyDescent="0.2">
      <c r="A7067" t="s">
        <v>30</v>
      </c>
      <c r="B7067" t="s">
        <v>436</v>
      </c>
      <c r="C7067" t="s">
        <v>435</v>
      </c>
      <c r="D7067">
        <v>2022</v>
      </c>
      <c r="E7067">
        <v>2</v>
      </c>
      <c r="F7067" s="8">
        <v>19</v>
      </c>
      <c r="G7067" t="s">
        <v>455</v>
      </c>
      <c r="H7067" t="s">
        <v>439</v>
      </c>
      <c r="I7067">
        <f>VLOOKUP(B7067,Information_sites!D:E,2,FALSE)</f>
        <v>-24.105399999999999</v>
      </c>
      <c r="J7067">
        <f>VLOOKUP(B7067,Information_sites!D:F,3,FALSE)</f>
        <v>-45.702500000000001</v>
      </c>
      <c r="K7067">
        <v>3</v>
      </c>
      <c r="L7067">
        <f t="shared" si="15"/>
        <v>191</v>
      </c>
      <c r="M7067">
        <v>40</v>
      </c>
      <c r="N7067">
        <v>6.5</v>
      </c>
      <c r="O7067">
        <v>13</v>
      </c>
      <c r="P7067" s="7" t="s">
        <v>442</v>
      </c>
      <c r="Q7067" t="s">
        <v>442</v>
      </c>
      <c r="R7067">
        <v>26</v>
      </c>
      <c r="S7067" t="s">
        <v>75</v>
      </c>
      <c r="T7067">
        <v>1</v>
      </c>
      <c r="U7067">
        <v>35</v>
      </c>
      <c r="X7067" t="str">
        <f>VLOOKUP($S7067,Taxonomic!A:D,2,FALSE)</f>
        <v>labridae</v>
      </c>
      <c r="Y7067" t="str">
        <f>VLOOKUP(S7067,Taxonomic!A:D,3,FALSE)</f>
        <v>halichoeres</v>
      </c>
      <c r="Z7067" t="str">
        <f>VLOOKUP(S7067,Taxonomic!A:D,4,FALSE)</f>
        <v>brasiliensis</v>
      </c>
    </row>
    <row r="7068" spans="1:26" x14ac:dyDescent="0.2">
      <c r="A7068" t="s">
        <v>30</v>
      </c>
      <c r="B7068" t="s">
        <v>436</v>
      </c>
      <c r="C7068" t="s">
        <v>435</v>
      </c>
      <c r="D7068">
        <v>2022</v>
      </c>
      <c r="E7068">
        <v>2</v>
      </c>
      <c r="F7068" s="8">
        <v>19</v>
      </c>
      <c r="G7068" t="s">
        <v>455</v>
      </c>
      <c r="H7068" t="s">
        <v>439</v>
      </c>
      <c r="I7068">
        <f>VLOOKUP(B7068,Information_sites!D:E,2,FALSE)</f>
        <v>-24.105399999999999</v>
      </c>
      <c r="J7068">
        <f>VLOOKUP(B7068,Information_sites!D:F,3,FALSE)</f>
        <v>-45.702500000000001</v>
      </c>
      <c r="K7068">
        <v>3</v>
      </c>
      <c r="L7068">
        <f t="shared" si="15"/>
        <v>191</v>
      </c>
      <c r="M7068">
        <v>40</v>
      </c>
      <c r="N7068">
        <v>6.5</v>
      </c>
      <c r="O7068">
        <v>13</v>
      </c>
      <c r="P7068" s="7" t="s">
        <v>442</v>
      </c>
      <c r="Q7068" t="s">
        <v>442</v>
      </c>
      <c r="R7068">
        <v>26</v>
      </c>
      <c r="S7068" t="s">
        <v>41</v>
      </c>
      <c r="T7068">
        <v>2</v>
      </c>
      <c r="U7068">
        <v>25</v>
      </c>
      <c r="X7068" t="str">
        <f>VLOOKUP($S7068,Taxonomic!A:D,2,FALSE)</f>
        <v>holocentridae</v>
      </c>
      <c r="Y7068" t="str">
        <f>VLOOKUP(S7068,Taxonomic!A:D,3,FALSE)</f>
        <v>holocentrus</v>
      </c>
      <c r="Z7068" t="str">
        <f>VLOOKUP(S7068,Taxonomic!A:D,4,FALSE)</f>
        <v>adscensionis</v>
      </c>
    </row>
    <row r="7069" spans="1:26" x14ac:dyDescent="0.2">
      <c r="A7069" t="s">
        <v>30</v>
      </c>
      <c r="B7069" t="s">
        <v>436</v>
      </c>
      <c r="C7069" t="s">
        <v>435</v>
      </c>
      <c r="D7069">
        <v>2022</v>
      </c>
      <c r="E7069">
        <v>2</v>
      </c>
      <c r="F7069" s="8">
        <v>19</v>
      </c>
      <c r="G7069" t="s">
        <v>455</v>
      </c>
      <c r="H7069" t="s">
        <v>439</v>
      </c>
      <c r="I7069">
        <f>VLOOKUP(B7069,Information_sites!D:E,2,FALSE)</f>
        <v>-24.105399999999999</v>
      </c>
      <c r="J7069">
        <f>VLOOKUP(B7069,Information_sites!D:F,3,FALSE)</f>
        <v>-45.702500000000001</v>
      </c>
      <c r="K7069">
        <v>3</v>
      </c>
      <c r="L7069">
        <f t="shared" si="15"/>
        <v>191</v>
      </c>
      <c r="M7069">
        <v>40</v>
      </c>
      <c r="N7069">
        <v>6.5</v>
      </c>
      <c r="O7069">
        <v>13</v>
      </c>
      <c r="P7069" s="7" t="s">
        <v>442</v>
      </c>
      <c r="Q7069" t="s">
        <v>442</v>
      </c>
      <c r="R7069">
        <v>26</v>
      </c>
      <c r="S7069" t="s">
        <v>437</v>
      </c>
      <c r="T7069">
        <v>1</v>
      </c>
      <c r="U7069">
        <v>20</v>
      </c>
      <c r="X7069" t="str">
        <f>VLOOKUP($S7069,Taxonomic!A:D,2,FALSE)</f>
        <v>haemulidae</v>
      </c>
      <c r="Y7069" t="str">
        <f>VLOOKUP(S7069,Taxonomic!A:D,3,FALSE)</f>
        <v>haemulon</v>
      </c>
      <c r="Z7069" t="str">
        <f>VLOOKUP(S7069,Taxonomic!A:D,4,FALSE)</f>
        <v>atlanticus</v>
      </c>
    </row>
    <row r="7070" spans="1:26" x14ac:dyDescent="0.2">
      <c r="A7070" t="s">
        <v>30</v>
      </c>
      <c r="B7070" t="s">
        <v>436</v>
      </c>
      <c r="C7070" t="s">
        <v>435</v>
      </c>
      <c r="D7070">
        <v>2022</v>
      </c>
      <c r="E7070">
        <v>2</v>
      </c>
      <c r="F7070" s="8">
        <v>19</v>
      </c>
      <c r="G7070" t="s">
        <v>455</v>
      </c>
      <c r="H7070" t="s">
        <v>439</v>
      </c>
      <c r="I7070">
        <f>VLOOKUP(B7070,Information_sites!D:E,2,FALSE)</f>
        <v>-24.105399999999999</v>
      </c>
      <c r="J7070">
        <f>VLOOKUP(B7070,Information_sites!D:F,3,FALSE)</f>
        <v>-45.702500000000001</v>
      </c>
      <c r="K7070">
        <v>3</v>
      </c>
      <c r="L7070">
        <f t="shared" si="15"/>
        <v>191</v>
      </c>
      <c r="M7070">
        <v>40</v>
      </c>
      <c r="N7070">
        <v>6.5</v>
      </c>
      <c r="O7070">
        <v>13</v>
      </c>
      <c r="P7070" s="7" t="s">
        <v>442</v>
      </c>
      <c r="Q7070" t="s">
        <v>442</v>
      </c>
      <c r="R7070">
        <v>26</v>
      </c>
      <c r="S7070" t="s">
        <v>60</v>
      </c>
      <c r="T7070">
        <v>2</v>
      </c>
      <c r="U7070">
        <v>14</v>
      </c>
      <c r="X7070" t="str">
        <f>VLOOKUP($S7070,Taxonomic!A:D,2,FALSE)</f>
        <v>chaetodontidae</v>
      </c>
      <c r="Y7070" t="str">
        <f>VLOOKUP(S7070,Taxonomic!A:D,3,FALSE)</f>
        <v>chaetodon</v>
      </c>
      <c r="Z7070" t="str">
        <f>VLOOKUP(S7070,Taxonomic!A:D,4,FALSE)</f>
        <v>striatus</v>
      </c>
    </row>
    <row r="7071" spans="1:26" x14ac:dyDescent="0.2">
      <c r="A7071" t="s">
        <v>30</v>
      </c>
      <c r="B7071" t="s">
        <v>436</v>
      </c>
      <c r="C7071" t="s">
        <v>435</v>
      </c>
      <c r="D7071">
        <v>2022</v>
      </c>
      <c r="E7071">
        <v>2</v>
      </c>
      <c r="F7071" s="8">
        <v>19</v>
      </c>
      <c r="G7071" t="s">
        <v>455</v>
      </c>
      <c r="H7071" t="s">
        <v>439</v>
      </c>
      <c r="I7071">
        <f>VLOOKUP(B7071,Information_sites!D:E,2,FALSE)</f>
        <v>-24.105399999999999</v>
      </c>
      <c r="J7071">
        <f>VLOOKUP(B7071,Information_sites!D:F,3,FALSE)</f>
        <v>-45.702500000000001</v>
      </c>
      <c r="K7071">
        <v>3</v>
      </c>
      <c r="L7071">
        <f t="shared" si="15"/>
        <v>191</v>
      </c>
      <c r="M7071">
        <v>40</v>
      </c>
      <c r="N7071">
        <v>6.5</v>
      </c>
      <c r="O7071">
        <v>13</v>
      </c>
      <c r="P7071" s="7" t="s">
        <v>442</v>
      </c>
      <c r="Q7071" t="s">
        <v>442</v>
      </c>
      <c r="R7071">
        <v>26</v>
      </c>
      <c r="S7071" t="s">
        <v>49</v>
      </c>
      <c r="T7071">
        <v>1</v>
      </c>
      <c r="U7071">
        <v>30</v>
      </c>
      <c r="X7071" t="str">
        <f>VLOOKUP($S7071,Taxonomic!A:D,2,FALSE)</f>
        <v>acanthuridae</v>
      </c>
      <c r="Y7071" t="str">
        <f>VLOOKUP(S7071,Taxonomic!A:D,3,FALSE)</f>
        <v>acanthurus</v>
      </c>
      <c r="Z7071" t="str">
        <f>VLOOKUP(S7071,Taxonomic!A:D,4,FALSE)</f>
        <v>chirurgus</v>
      </c>
    </row>
    <row r="7072" spans="1:26" x14ac:dyDescent="0.2">
      <c r="A7072" t="s">
        <v>30</v>
      </c>
      <c r="B7072" t="s">
        <v>436</v>
      </c>
      <c r="C7072" t="s">
        <v>435</v>
      </c>
      <c r="D7072">
        <v>2022</v>
      </c>
      <c r="E7072">
        <v>2</v>
      </c>
      <c r="F7072" s="8">
        <v>19</v>
      </c>
      <c r="G7072" t="s">
        <v>455</v>
      </c>
      <c r="H7072" t="s">
        <v>439</v>
      </c>
      <c r="I7072">
        <f>VLOOKUP(B7072,Information_sites!D:E,2,FALSE)</f>
        <v>-24.105399999999999</v>
      </c>
      <c r="J7072">
        <f>VLOOKUP(B7072,Information_sites!D:F,3,FALSE)</f>
        <v>-45.702500000000001</v>
      </c>
      <c r="K7072">
        <v>3</v>
      </c>
      <c r="L7072">
        <f t="shared" si="15"/>
        <v>191</v>
      </c>
      <c r="M7072">
        <v>40</v>
      </c>
      <c r="N7072">
        <v>6.5</v>
      </c>
      <c r="O7072">
        <v>13</v>
      </c>
      <c r="P7072" s="7" t="s">
        <v>442</v>
      </c>
      <c r="Q7072" t="s">
        <v>442</v>
      </c>
      <c r="R7072">
        <v>26</v>
      </c>
      <c r="S7072" t="s">
        <v>46</v>
      </c>
      <c r="T7072">
        <v>1</v>
      </c>
      <c r="U7072">
        <v>15</v>
      </c>
      <c r="X7072" t="str">
        <f>VLOOKUP($S7072,Taxonomic!A:D,2,FALSE)</f>
        <v>pomacentridae</v>
      </c>
      <c r="Y7072" t="str">
        <f>VLOOKUP(S7072,Taxonomic!A:D,3,FALSE)</f>
        <v>stegastes</v>
      </c>
      <c r="Z7072" t="str">
        <f>VLOOKUP(S7072,Taxonomic!A:D,4,FALSE)</f>
        <v>fuscus</v>
      </c>
    </row>
    <row r="7073" spans="1:26" x14ac:dyDescent="0.2">
      <c r="A7073" t="s">
        <v>30</v>
      </c>
      <c r="B7073" t="s">
        <v>436</v>
      </c>
      <c r="C7073" t="s">
        <v>435</v>
      </c>
      <c r="D7073">
        <v>2022</v>
      </c>
      <c r="E7073">
        <v>2</v>
      </c>
      <c r="F7073" s="8">
        <v>19</v>
      </c>
      <c r="G7073" t="s">
        <v>455</v>
      </c>
      <c r="H7073" t="s">
        <v>439</v>
      </c>
      <c r="I7073">
        <f>VLOOKUP(B7073,Information_sites!D:E,2,FALSE)</f>
        <v>-24.105399999999999</v>
      </c>
      <c r="J7073">
        <f>VLOOKUP(B7073,Information_sites!D:F,3,FALSE)</f>
        <v>-45.702500000000001</v>
      </c>
      <c r="K7073">
        <v>3</v>
      </c>
      <c r="L7073">
        <f t="shared" si="15"/>
        <v>191</v>
      </c>
      <c r="M7073">
        <v>40</v>
      </c>
      <c r="N7073">
        <v>6.5</v>
      </c>
      <c r="O7073">
        <v>13</v>
      </c>
      <c r="P7073" s="7" t="s">
        <v>442</v>
      </c>
      <c r="Q7073" t="s">
        <v>442</v>
      </c>
      <c r="R7073">
        <v>26</v>
      </c>
      <c r="S7073" t="s">
        <v>124</v>
      </c>
      <c r="T7073">
        <v>1</v>
      </c>
      <c r="U7073">
        <v>36</v>
      </c>
      <c r="X7073" t="str">
        <f>VLOOKUP($S7073,Taxonomic!A:D,2,FALSE)</f>
        <v>haemulidae</v>
      </c>
      <c r="Y7073" t="str">
        <f>VLOOKUP(S7073,Taxonomic!A:D,3,FALSE)</f>
        <v>haemulon</v>
      </c>
      <c r="Z7073" t="str">
        <f>VLOOKUP(S7073,Taxonomic!A:D,4,FALSE)</f>
        <v>parra</v>
      </c>
    </row>
    <row r="7074" spans="1:26" x14ac:dyDescent="0.2">
      <c r="A7074" t="s">
        <v>30</v>
      </c>
      <c r="B7074" t="s">
        <v>436</v>
      </c>
      <c r="C7074" t="s">
        <v>435</v>
      </c>
      <c r="D7074">
        <v>2022</v>
      </c>
      <c r="E7074">
        <v>2</v>
      </c>
      <c r="F7074" s="8">
        <v>19</v>
      </c>
      <c r="G7074" t="s">
        <v>455</v>
      </c>
      <c r="H7074" t="s">
        <v>439</v>
      </c>
      <c r="I7074">
        <f>VLOOKUP(B7074,Information_sites!D:E,2,FALSE)</f>
        <v>-24.105399999999999</v>
      </c>
      <c r="J7074">
        <f>VLOOKUP(B7074,Information_sites!D:F,3,FALSE)</f>
        <v>-45.702500000000001</v>
      </c>
      <c r="K7074">
        <v>3</v>
      </c>
      <c r="L7074">
        <f t="shared" si="15"/>
        <v>191</v>
      </c>
      <c r="M7074">
        <v>40</v>
      </c>
      <c r="N7074">
        <v>6.5</v>
      </c>
      <c r="O7074">
        <v>13</v>
      </c>
      <c r="P7074" s="7" t="s">
        <v>442</v>
      </c>
      <c r="Q7074" t="s">
        <v>442</v>
      </c>
      <c r="R7074">
        <v>26</v>
      </c>
      <c r="S7074" t="s">
        <v>35</v>
      </c>
      <c r="T7074">
        <v>1</v>
      </c>
      <c r="U7074">
        <v>35</v>
      </c>
      <c r="X7074" t="str">
        <f>VLOOKUP($S7074,Taxonomic!A:D,2,FALSE)</f>
        <v>labridae</v>
      </c>
      <c r="Y7074" t="str">
        <f>VLOOKUP(S7074,Taxonomic!A:D,3,FALSE)</f>
        <v>bodianus</v>
      </c>
      <c r="Z7074" t="str">
        <f>VLOOKUP(S7074,Taxonomic!A:D,4,FALSE)</f>
        <v>rufus</v>
      </c>
    </row>
    <row r="7075" spans="1:26" x14ac:dyDescent="0.2">
      <c r="A7075" t="s">
        <v>30</v>
      </c>
      <c r="B7075" t="s">
        <v>436</v>
      </c>
      <c r="C7075" t="s">
        <v>435</v>
      </c>
      <c r="D7075">
        <v>2022</v>
      </c>
      <c r="E7075">
        <v>2</v>
      </c>
      <c r="F7075" s="8">
        <v>19</v>
      </c>
      <c r="G7075" t="s">
        <v>455</v>
      </c>
      <c r="H7075" t="s">
        <v>439</v>
      </c>
      <c r="I7075">
        <f>VLOOKUP(B7075,Information_sites!D:E,2,FALSE)</f>
        <v>-24.105399999999999</v>
      </c>
      <c r="J7075">
        <f>VLOOKUP(B7075,Information_sites!D:F,3,FALSE)</f>
        <v>-45.702500000000001</v>
      </c>
      <c r="K7075">
        <v>3</v>
      </c>
      <c r="L7075">
        <f t="shared" si="15"/>
        <v>191</v>
      </c>
      <c r="M7075">
        <v>40</v>
      </c>
      <c r="N7075">
        <v>6.5</v>
      </c>
      <c r="O7075">
        <v>13</v>
      </c>
      <c r="P7075" s="7" t="s">
        <v>442</v>
      </c>
      <c r="Q7075" t="s">
        <v>442</v>
      </c>
      <c r="R7075">
        <v>26</v>
      </c>
      <c r="S7075" t="s">
        <v>423</v>
      </c>
      <c r="T7075">
        <v>1</v>
      </c>
      <c r="U7075">
        <v>46</v>
      </c>
      <c r="X7075" t="str">
        <f>VLOOKUP($S7075,Taxonomic!A:D,2,FALSE)</f>
        <v>lutjanidae</v>
      </c>
      <c r="Y7075" t="str">
        <f>VLOOKUP(S7075,Taxonomic!A:D,3,FALSE)</f>
        <v>ocyurus</v>
      </c>
      <c r="Z7075" t="str">
        <f>VLOOKUP(S7075,Taxonomic!A:D,4,FALSE)</f>
        <v>chrysurus</v>
      </c>
    </row>
    <row r="7076" spans="1:26" x14ac:dyDescent="0.2">
      <c r="A7076" t="s">
        <v>30</v>
      </c>
      <c r="B7076" t="s">
        <v>436</v>
      </c>
      <c r="C7076" t="s">
        <v>435</v>
      </c>
      <c r="D7076">
        <v>2022</v>
      </c>
      <c r="E7076">
        <v>2</v>
      </c>
      <c r="F7076" s="8">
        <v>19</v>
      </c>
      <c r="G7076" t="s">
        <v>455</v>
      </c>
      <c r="H7076" t="s">
        <v>439</v>
      </c>
      <c r="I7076">
        <f>VLOOKUP(B7076,Information_sites!D:E,2,FALSE)</f>
        <v>-24.105399999999999</v>
      </c>
      <c r="J7076">
        <f>VLOOKUP(B7076,Information_sites!D:F,3,FALSE)</f>
        <v>-45.702500000000001</v>
      </c>
      <c r="K7076">
        <v>4</v>
      </c>
      <c r="L7076">
        <f t="shared" si="15"/>
        <v>192</v>
      </c>
      <c r="M7076">
        <v>40</v>
      </c>
      <c r="N7076">
        <v>5.2</v>
      </c>
      <c r="O7076">
        <v>13</v>
      </c>
      <c r="P7076" s="7" t="s">
        <v>442</v>
      </c>
      <c r="Q7076" t="s">
        <v>442</v>
      </c>
      <c r="R7076">
        <v>26</v>
      </c>
      <c r="S7076" t="s">
        <v>87</v>
      </c>
      <c r="T7076">
        <v>3</v>
      </c>
      <c r="U7076">
        <v>6</v>
      </c>
      <c r="X7076" t="str">
        <f>VLOOKUP($S7076,Taxonomic!A:D,2,FALSE)</f>
        <v>gobiidae</v>
      </c>
      <c r="Y7076" t="str">
        <f>VLOOKUP(S7076,Taxonomic!A:D,3,FALSE)</f>
        <v>coryphopterus</v>
      </c>
      <c r="Z7076" t="str">
        <f>VLOOKUP(S7076,Taxonomic!A:D,4,FALSE)</f>
        <v>spp</v>
      </c>
    </row>
    <row r="7077" spans="1:26" x14ac:dyDescent="0.2">
      <c r="A7077" t="s">
        <v>30</v>
      </c>
      <c r="B7077" t="s">
        <v>436</v>
      </c>
      <c r="C7077" t="s">
        <v>435</v>
      </c>
      <c r="D7077">
        <v>2022</v>
      </c>
      <c r="E7077">
        <v>2</v>
      </c>
      <c r="F7077" s="8">
        <v>19</v>
      </c>
      <c r="G7077" t="s">
        <v>455</v>
      </c>
      <c r="H7077" t="s">
        <v>439</v>
      </c>
      <c r="I7077">
        <f>VLOOKUP(B7077,Information_sites!D:E,2,FALSE)</f>
        <v>-24.105399999999999</v>
      </c>
      <c r="J7077">
        <f>VLOOKUP(B7077,Information_sites!D:F,3,FALSE)</f>
        <v>-45.702500000000001</v>
      </c>
      <c r="K7077">
        <v>4</v>
      </c>
      <c r="L7077">
        <f t="shared" si="15"/>
        <v>192</v>
      </c>
      <c r="M7077">
        <v>40</v>
      </c>
      <c r="N7077">
        <v>5.2</v>
      </c>
      <c r="O7077">
        <v>13</v>
      </c>
      <c r="P7077" s="7" t="s">
        <v>442</v>
      </c>
      <c r="Q7077" t="s">
        <v>442</v>
      </c>
      <c r="R7077">
        <v>26</v>
      </c>
      <c r="S7077" t="s">
        <v>87</v>
      </c>
      <c r="T7077">
        <v>2</v>
      </c>
      <c r="U7077">
        <v>5</v>
      </c>
      <c r="X7077" t="str">
        <f>VLOOKUP($S7077,Taxonomic!A:D,2,FALSE)</f>
        <v>gobiidae</v>
      </c>
      <c r="Y7077" t="str">
        <f>VLOOKUP(S7077,Taxonomic!A:D,3,FALSE)</f>
        <v>coryphopterus</v>
      </c>
      <c r="Z7077" t="str">
        <f>VLOOKUP(S7077,Taxonomic!A:D,4,FALSE)</f>
        <v>spp</v>
      </c>
    </row>
    <row r="7078" spans="1:26" x14ac:dyDescent="0.2">
      <c r="A7078" t="s">
        <v>30</v>
      </c>
      <c r="B7078" t="s">
        <v>436</v>
      </c>
      <c r="C7078" t="s">
        <v>435</v>
      </c>
      <c r="D7078">
        <v>2022</v>
      </c>
      <c r="E7078">
        <v>2</v>
      </c>
      <c r="F7078" s="8">
        <v>19</v>
      </c>
      <c r="G7078" t="s">
        <v>455</v>
      </c>
      <c r="H7078" t="s">
        <v>439</v>
      </c>
      <c r="I7078">
        <f>VLOOKUP(B7078,Information_sites!D:E,2,FALSE)</f>
        <v>-24.105399999999999</v>
      </c>
      <c r="J7078">
        <f>VLOOKUP(B7078,Information_sites!D:F,3,FALSE)</f>
        <v>-45.702500000000001</v>
      </c>
      <c r="K7078">
        <v>4</v>
      </c>
      <c r="L7078">
        <f t="shared" si="15"/>
        <v>192</v>
      </c>
      <c r="M7078">
        <v>40</v>
      </c>
      <c r="N7078">
        <v>5.2</v>
      </c>
      <c r="O7078">
        <v>13</v>
      </c>
      <c r="P7078" s="7" t="s">
        <v>442</v>
      </c>
      <c r="Q7078" t="s">
        <v>442</v>
      </c>
      <c r="R7078">
        <v>26</v>
      </c>
      <c r="S7078" t="s">
        <v>39</v>
      </c>
      <c r="T7078">
        <v>50</v>
      </c>
      <c r="U7078">
        <v>16</v>
      </c>
      <c r="X7078" t="str">
        <f>VLOOKUP($S7078,Taxonomic!A:D,2,FALSE)</f>
        <v>haemulidae</v>
      </c>
      <c r="Y7078" t="str">
        <f>VLOOKUP(S7078,Taxonomic!A:D,3,FALSE)</f>
        <v>haemulon</v>
      </c>
      <c r="Z7078" t="str">
        <f>VLOOKUP(S7078,Taxonomic!A:D,4,FALSE)</f>
        <v>aurolineatum</v>
      </c>
    </row>
    <row r="7079" spans="1:26" x14ac:dyDescent="0.2">
      <c r="A7079" t="s">
        <v>30</v>
      </c>
      <c r="B7079" t="s">
        <v>436</v>
      </c>
      <c r="C7079" t="s">
        <v>435</v>
      </c>
      <c r="D7079">
        <v>2022</v>
      </c>
      <c r="E7079">
        <v>2</v>
      </c>
      <c r="F7079" s="8">
        <v>19</v>
      </c>
      <c r="G7079" t="s">
        <v>455</v>
      </c>
      <c r="H7079" t="s">
        <v>439</v>
      </c>
      <c r="I7079">
        <f>VLOOKUP(B7079,Information_sites!D:E,2,FALSE)</f>
        <v>-24.105399999999999</v>
      </c>
      <c r="J7079">
        <f>VLOOKUP(B7079,Information_sites!D:F,3,FALSE)</f>
        <v>-45.702500000000001</v>
      </c>
      <c r="K7079">
        <v>4</v>
      </c>
      <c r="L7079">
        <f t="shared" si="15"/>
        <v>192</v>
      </c>
      <c r="M7079">
        <v>40</v>
      </c>
      <c r="N7079">
        <v>5.2</v>
      </c>
      <c r="O7079">
        <v>13</v>
      </c>
      <c r="P7079" s="7" t="s">
        <v>442</v>
      </c>
      <c r="Q7079" t="s">
        <v>442</v>
      </c>
      <c r="R7079">
        <v>26</v>
      </c>
      <c r="S7079" t="s">
        <v>39</v>
      </c>
      <c r="T7079">
        <v>30</v>
      </c>
      <c r="U7079">
        <v>20</v>
      </c>
      <c r="X7079" t="str">
        <f>VLOOKUP($S7079,Taxonomic!A:D,2,FALSE)</f>
        <v>haemulidae</v>
      </c>
      <c r="Y7079" t="str">
        <f>VLOOKUP(S7079,Taxonomic!A:D,3,FALSE)</f>
        <v>haemulon</v>
      </c>
      <c r="Z7079" t="str">
        <f>VLOOKUP(S7079,Taxonomic!A:D,4,FALSE)</f>
        <v>aurolineatum</v>
      </c>
    </row>
    <row r="7080" spans="1:26" x14ac:dyDescent="0.2">
      <c r="A7080" t="s">
        <v>30</v>
      </c>
      <c r="B7080" t="s">
        <v>436</v>
      </c>
      <c r="C7080" t="s">
        <v>435</v>
      </c>
      <c r="D7080">
        <v>2022</v>
      </c>
      <c r="E7080">
        <v>2</v>
      </c>
      <c r="F7080" s="8">
        <v>19</v>
      </c>
      <c r="G7080" t="s">
        <v>455</v>
      </c>
      <c r="H7080" t="s">
        <v>439</v>
      </c>
      <c r="I7080">
        <f>VLOOKUP(B7080,Information_sites!D:E,2,FALSE)</f>
        <v>-24.105399999999999</v>
      </c>
      <c r="J7080">
        <f>VLOOKUP(B7080,Information_sites!D:F,3,FALSE)</f>
        <v>-45.702500000000001</v>
      </c>
      <c r="K7080">
        <v>4</v>
      </c>
      <c r="L7080">
        <f t="shared" si="15"/>
        <v>192</v>
      </c>
      <c r="M7080">
        <v>40</v>
      </c>
      <c r="N7080">
        <v>5.2</v>
      </c>
      <c r="O7080">
        <v>13</v>
      </c>
      <c r="P7080" s="7" t="s">
        <v>442</v>
      </c>
      <c r="Q7080" t="s">
        <v>442</v>
      </c>
      <c r="R7080">
        <v>26</v>
      </c>
      <c r="S7080" t="s">
        <v>33</v>
      </c>
      <c r="T7080">
        <v>1</v>
      </c>
      <c r="U7080">
        <v>2</v>
      </c>
      <c r="X7080" t="str">
        <f>VLOOKUP($S7080,Taxonomic!A:D,2,FALSE)</f>
        <v>pomacentridae</v>
      </c>
      <c r="Y7080" t="str">
        <f>VLOOKUP(S7080,Taxonomic!A:D,3,FALSE)</f>
        <v>abudefduf</v>
      </c>
      <c r="Z7080" t="str">
        <f>VLOOKUP(S7080,Taxonomic!A:D,4,FALSE)</f>
        <v>saxatilis</v>
      </c>
    </row>
    <row r="7081" spans="1:26" x14ac:dyDescent="0.2">
      <c r="A7081" t="s">
        <v>30</v>
      </c>
      <c r="B7081" t="s">
        <v>436</v>
      </c>
      <c r="C7081" t="s">
        <v>435</v>
      </c>
      <c r="D7081">
        <v>2022</v>
      </c>
      <c r="E7081">
        <v>2</v>
      </c>
      <c r="F7081" s="8">
        <v>19</v>
      </c>
      <c r="G7081" t="s">
        <v>455</v>
      </c>
      <c r="H7081" t="s">
        <v>439</v>
      </c>
      <c r="I7081">
        <f>VLOOKUP(B7081,Information_sites!D:E,2,FALSE)</f>
        <v>-24.105399999999999</v>
      </c>
      <c r="J7081">
        <f>VLOOKUP(B7081,Information_sites!D:F,3,FALSE)</f>
        <v>-45.702500000000001</v>
      </c>
      <c r="K7081">
        <v>4</v>
      </c>
      <c r="L7081">
        <f t="shared" si="15"/>
        <v>192</v>
      </c>
      <c r="M7081">
        <v>40</v>
      </c>
      <c r="N7081">
        <v>5.2</v>
      </c>
      <c r="O7081">
        <v>13</v>
      </c>
      <c r="P7081" s="7" t="s">
        <v>442</v>
      </c>
      <c r="Q7081" t="s">
        <v>442</v>
      </c>
      <c r="R7081">
        <v>26</v>
      </c>
      <c r="S7081" t="s">
        <v>46</v>
      </c>
      <c r="T7081">
        <v>4</v>
      </c>
      <c r="U7081">
        <v>14</v>
      </c>
      <c r="X7081" t="str">
        <f>VLOOKUP($S7081,Taxonomic!A:D,2,FALSE)</f>
        <v>pomacentridae</v>
      </c>
      <c r="Y7081" t="str">
        <f>VLOOKUP(S7081,Taxonomic!A:D,3,FALSE)</f>
        <v>stegastes</v>
      </c>
      <c r="Z7081" t="str">
        <f>VLOOKUP(S7081,Taxonomic!A:D,4,FALSE)</f>
        <v>fuscus</v>
      </c>
    </row>
    <row r="7082" spans="1:26" x14ac:dyDescent="0.2">
      <c r="A7082" t="s">
        <v>30</v>
      </c>
      <c r="B7082" t="s">
        <v>436</v>
      </c>
      <c r="C7082" t="s">
        <v>435</v>
      </c>
      <c r="D7082">
        <v>2022</v>
      </c>
      <c r="E7082">
        <v>2</v>
      </c>
      <c r="F7082" s="8">
        <v>19</v>
      </c>
      <c r="G7082" t="s">
        <v>455</v>
      </c>
      <c r="H7082" t="s">
        <v>439</v>
      </c>
      <c r="I7082">
        <f>VLOOKUP(B7082,Information_sites!D:E,2,FALSE)</f>
        <v>-24.105399999999999</v>
      </c>
      <c r="J7082">
        <f>VLOOKUP(B7082,Information_sites!D:F,3,FALSE)</f>
        <v>-45.702500000000001</v>
      </c>
      <c r="K7082">
        <v>4</v>
      </c>
      <c r="L7082">
        <f t="shared" si="15"/>
        <v>192</v>
      </c>
      <c r="M7082">
        <v>40</v>
      </c>
      <c r="N7082">
        <v>5.2</v>
      </c>
      <c r="O7082">
        <v>13</v>
      </c>
      <c r="P7082" s="7" t="s">
        <v>442</v>
      </c>
      <c r="Q7082" t="s">
        <v>442</v>
      </c>
      <c r="R7082">
        <v>26</v>
      </c>
      <c r="S7082" t="s">
        <v>55</v>
      </c>
      <c r="T7082">
        <v>1</v>
      </c>
      <c r="U7082">
        <v>5</v>
      </c>
      <c r="X7082" t="str">
        <f>VLOOKUP($S7082,Taxonomic!A:D,2,FALSE)</f>
        <v>blenniidae</v>
      </c>
      <c r="Y7082" t="str">
        <f>VLOOKUP(S7082,Taxonomic!A:D,3,FALSE)</f>
        <v>parablennius</v>
      </c>
      <c r="Z7082" t="str">
        <f>VLOOKUP(S7082,Taxonomic!A:D,4,FALSE)</f>
        <v>pilicornis</v>
      </c>
    </row>
    <row r="7083" spans="1:26" x14ac:dyDescent="0.2">
      <c r="A7083" t="s">
        <v>30</v>
      </c>
      <c r="B7083" t="s">
        <v>436</v>
      </c>
      <c r="C7083" t="s">
        <v>435</v>
      </c>
      <c r="D7083">
        <v>2022</v>
      </c>
      <c r="E7083">
        <v>2</v>
      </c>
      <c r="F7083" s="8">
        <v>19</v>
      </c>
      <c r="G7083" t="s">
        <v>455</v>
      </c>
      <c r="H7083" t="s">
        <v>439</v>
      </c>
      <c r="I7083">
        <f>VLOOKUP(B7083,Information_sites!D:E,2,FALSE)</f>
        <v>-24.105399999999999</v>
      </c>
      <c r="J7083">
        <f>VLOOKUP(B7083,Information_sites!D:F,3,FALSE)</f>
        <v>-45.702500000000001</v>
      </c>
      <c r="K7083">
        <v>4</v>
      </c>
      <c r="L7083">
        <f t="shared" si="15"/>
        <v>192</v>
      </c>
      <c r="M7083">
        <v>40</v>
      </c>
      <c r="N7083">
        <v>5.2</v>
      </c>
      <c r="O7083">
        <v>13</v>
      </c>
      <c r="P7083" s="7" t="s">
        <v>442</v>
      </c>
      <c r="Q7083" t="s">
        <v>442</v>
      </c>
      <c r="R7083">
        <v>26</v>
      </c>
      <c r="S7083" t="s">
        <v>207</v>
      </c>
      <c r="T7083">
        <v>1</v>
      </c>
      <c r="U7083">
        <v>30</v>
      </c>
      <c r="X7083" t="str">
        <f>VLOOKUP($S7083,Taxonomic!A:D,2,FALSE)</f>
        <v>synodontidae</v>
      </c>
      <c r="Y7083" t="str">
        <f>VLOOKUP(S7083,Taxonomic!A:D,3,FALSE)</f>
        <v>synodus</v>
      </c>
      <c r="Z7083" t="str">
        <f>VLOOKUP(S7083,Taxonomic!A:D,4,FALSE)</f>
        <v>intermedius</v>
      </c>
    </row>
    <row r="7084" spans="1:26" x14ac:dyDescent="0.2">
      <c r="A7084" t="s">
        <v>30</v>
      </c>
      <c r="B7084" t="s">
        <v>436</v>
      </c>
      <c r="C7084" t="s">
        <v>435</v>
      </c>
      <c r="D7084">
        <v>2022</v>
      </c>
      <c r="E7084">
        <v>2</v>
      </c>
      <c r="F7084" s="8">
        <v>19</v>
      </c>
      <c r="G7084" t="s">
        <v>455</v>
      </c>
      <c r="H7084" t="s">
        <v>439</v>
      </c>
      <c r="I7084">
        <f>VLOOKUP(B7084,Information_sites!D:E,2,FALSE)</f>
        <v>-24.105399999999999</v>
      </c>
      <c r="J7084">
        <f>VLOOKUP(B7084,Information_sites!D:F,3,FALSE)</f>
        <v>-45.702500000000001</v>
      </c>
      <c r="K7084">
        <v>4</v>
      </c>
      <c r="L7084">
        <f t="shared" si="15"/>
        <v>192</v>
      </c>
      <c r="M7084">
        <v>40</v>
      </c>
      <c r="N7084">
        <v>5.2</v>
      </c>
      <c r="O7084">
        <v>13</v>
      </c>
      <c r="P7084" s="7" t="s">
        <v>442</v>
      </c>
      <c r="Q7084" t="s">
        <v>442</v>
      </c>
      <c r="R7084">
        <v>26</v>
      </c>
      <c r="S7084" t="s">
        <v>207</v>
      </c>
      <c r="T7084">
        <v>1</v>
      </c>
      <c r="U7084">
        <v>20</v>
      </c>
      <c r="X7084" t="str">
        <f>VLOOKUP($S7084,Taxonomic!A:D,2,FALSE)</f>
        <v>synodontidae</v>
      </c>
      <c r="Y7084" t="str">
        <f>VLOOKUP(S7084,Taxonomic!A:D,3,FALSE)</f>
        <v>synodus</v>
      </c>
      <c r="Z7084" t="str">
        <f>VLOOKUP(S7084,Taxonomic!A:D,4,FALSE)</f>
        <v>intermedius</v>
      </c>
    </row>
    <row r="7085" spans="1:26" x14ac:dyDescent="0.2">
      <c r="A7085" t="s">
        <v>30</v>
      </c>
      <c r="B7085" t="s">
        <v>436</v>
      </c>
      <c r="C7085" t="s">
        <v>435</v>
      </c>
      <c r="D7085">
        <v>2022</v>
      </c>
      <c r="E7085">
        <v>2</v>
      </c>
      <c r="F7085" s="8">
        <v>19</v>
      </c>
      <c r="G7085" t="s">
        <v>455</v>
      </c>
      <c r="H7085" t="s">
        <v>439</v>
      </c>
      <c r="I7085">
        <f>VLOOKUP(B7085,Information_sites!D:E,2,FALSE)</f>
        <v>-24.105399999999999</v>
      </c>
      <c r="J7085">
        <f>VLOOKUP(B7085,Information_sites!D:F,3,FALSE)</f>
        <v>-45.702500000000001</v>
      </c>
      <c r="K7085">
        <v>4</v>
      </c>
      <c r="L7085">
        <f t="shared" si="15"/>
        <v>192</v>
      </c>
      <c r="M7085">
        <v>40</v>
      </c>
      <c r="N7085">
        <v>5.2</v>
      </c>
      <c r="O7085">
        <v>13</v>
      </c>
      <c r="P7085" s="7" t="s">
        <v>442</v>
      </c>
      <c r="Q7085" t="s">
        <v>442</v>
      </c>
      <c r="R7085">
        <v>26</v>
      </c>
      <c r="S7085" t="s">
        <v>72</v>
      </c>
      <c r="T7085">
        <v>10</v>
      </c>
      <c r="U7085">
        <v>25</v>
      </c>
      <c r="X7085" t="str">
        <f>VLOOKUP($S7085,Taxonomic!A:D,2,FALSE)</f>
        <v>carangidae</v>
      </c>
      <c r="Y7085" t="str">
        <f>VLOOKUP(S7085,Taxonomic!A:D,3,FALSE)</f>
        <v>caranx</v>
      </c>
      <c r="Z7085" t="str">
        <f>VLOOKUP(S7085,Taxonomic!A:D,4,FALSE)</f>
        <v>latus</v>
      </c>
    </row>
    <row r="7086" spans="1:26" x14ac:dyDescent="0.2">
      <c r="A7086" t="s">
        <v>30</v>
      </c>
      <c r="B7086" t="s">
        <v>436</v>
      </c>
      <c r="C7086" t="s">
        <v>435</v>
      </c>
      <c r="D7086">
        <v>2022</v>
      </c>
      <c r="E7086">
        <v>2</v>
      </c>
      <c r="F7086" s="8">
        <v>19</v>
      </c>
      <c r="G7086" t="s">
        <v>455</v>
      </c>
      <c r="H7086" t="s">
        <v>439</v>
      </c>
      <c r="I7086">
        <f>VLOOKUP(B7086,Information_sites!D:E,2,FALSE)</f>
        <v>-24.105399999999999</v>
      </c>
      <c r="J7086">
        <f>VLOOKUP(B7086,Information_sites!D:F,3,FALSE)</f>
        <v>-45.702500000000001</v>
      </c>
      <c r="K7086">
        <v>4</v>
      </c>
      <c r="L7086">
        <f t="shared" si="15"/>
        <v>192</v>
      </c>
      <c r="M7086">
        <v>40</v>
      </c>
      <c r="N7086">
        <v>5.2</v>
      </c>
      <c r="O7086">
        <v>13</v>
      </c>
      <c r="P7086" s="7" t="s">
        <v>442</v>
      </c>
      <c r="Q7086" t="s">
        <v>442</v>
      </c>
      <c r="R7086">
        <v>26</v>
      </c>
      <c r="S7086" t="s">
        <v>74</v>
      </c>
      <c r="T7086">
        <v>1</v>
      </c>
      <c r="U7086">
        <v>65</v>
      </c>
      <c r="X7086" t="str">
        <f>VLOOKUP($S7086,Taxonomic!A:D,2,FALSE)</f>
        <v>carangidae</v>
      </c>
      <c r="Y7086" t="str">
        <f>VLOOKUP(S7086,Taxonomic!A:D,3,FALSE)</f>
        <v>seriola</v>
      </c>
      <c r="Z7086" t="str">
        <f>VLOOKUP(S7086,Taxonomic!A:D,4,FALSE)</f>
        <v>rivoliana</v>
      </c>
    </row>
    <row r="7087" spans="1:26" x14ac:dyDescent="0.2">
      <c r="A7087" t="s">
        <v>30</v>
      </c>
      <c r="B7087" t="s">
        <v>436</v>
      </c>
      <c r="C7087" t="s">
        <v>435</v>
      </c>
      <c r="D7087">
        <v>2022</v>
      </c>
      <c r="E7087">
        <v>2</v>
      </c>
      <c r="F7087" s="8">
        <v>19</v>
      </c>
      <c r="G7087" t="s">
        <v>455</v>
      </c>
      <c r="H7087" t="s">
        <v>439</v>
      </c>
      <c r="I7087">
        <f>VLOOKUP(B7087,Information_sites!D:E,2,FALSE)</f>
        <v>-24.105399999999999</v>
      </c>
      <c r="J7087">
        <f>VLOOKUP(B7087,Information_sites!D:F,3,FALSE)</f>
        <v>-45.702500000000001</v>
      </c>
      <c r="K7087">
        <v>4</v>
      </c>
      <c r="L7087">
        <f t="shared" si="15"/>
        <v>192</v>
      </c>
      <c r="M7087">
        <v>40</v>
      </c>
      <c r="N7087">
        <v>5.2</v>
      </c>
      <c r="O7087">
        <v>13</v>
      </c>
      <c r="P7087" s="7" t="s">
        <v>442</v>
      </c>
      <c r="Q7087" t="s">
        <v>442</v>
      </c>
      <c r="R7087">
        <v>26</v>
      </c>
      <c r="S7087" t="s">
        <v>33</v>
      </c>
      <c r="T7087">
        <v>10</v>
      </c>
      <c r="U7087">
        <v>16</v>
      </c>
      <c r="X7087" t="str">
        <f>VLOOKUP($S7087,Taxonomic!A:D,2,FALSE)</f>
        <v>pomacentridae</v>
      </c>
      <c r="Y7087" t="str">
        <f>VLOOKUP(S7087,Taxonomic!A:D,3,FALSE)</f>
        <v>abudefduf</v>
      </c>
      <c r="Z7087" t="str">
        <f>VLOOKUP(S7087,Taxonomic!A:D,4,FALSE)</f>
        <v>saxatilis</v>
      </c>
    </row>
    <row r="7088" spans="1:26" x14ac:dyDescent="0.2">
      <c r="A7088" t="s">
        <v>30</v>
      </c>
      <c r="B7088" t="s">
        <v>436</v>
      </c>
      <c r="C7088" t="s">
        <v>435</v>
      </c>
      <c r="D7088">
        <v>2022</v>
      </c>
      <c r="E7088">
        <v>2</v>
      </c>
      <c r="F7088" s="8">
        <v>19</v>
      </c>
      <c r="G7088" t="s">
        <v>455</v>
      </c>
      <c r="H7088" t="s">
        <v>439</v>
      </c>
      <c r="I7088">
        <f>VLOOKUP(B7088,Information_sites!D:E,2,FALSE)</f>
        <v>-24.105399999999999</v>
      </c>
      <c r="J7088">
        <f>VLOOKUP(B7088,Information_sites!D:F,3,FALSE)</f>
        <v>-45.702500000000001</v>
      </c>
      <c r="K7088">
        <v>4</v>
      </c>
      <c r="L7088">
        <f t="shared" si="15"/>
        <v>192</v>
      </c>
      <c r="M7088">
        <v>40</v>
      </c>
      <c r="N7088">
        <v>5.2</v>
      </c>
      <c r="O7088">
        <v>13</v>
      </c>
      <c r="P7088" s="7" t="s">
        <v>442</v>
      </c>
      <c r="Q7088" t="s">
        <v>442</v>
      </c>
      <c r="R7088">
        <v>26</v>
      </c>
      <c r="S7088" t="s">
        <v>73</v>
      </c>
      <c r="T7088">
        <v>1</v>
      </c>
      <c r="U7088">
        <v>28</v>
      </c>
      <c r="X7088" t="str">
        <f>VLOOKUP($S7088,Taxonomic!A:D,2,FALSE)</f>
        <v>ephippidae</v>
      </c>
      <c r="Y7088" t="str">
        <f>VLOOKUP(S7088,Taxonomic!A:D,3,FALSE)</f>
        <v>chaetodipterus</v>
      </c>
      <c r="Z7088" t="str">
        <f>VLOOKUP(S7088,Taxonomic!A:D,4,FALSE)</f>
        <v>faber</v>
      </c>
    </row>
    <row r="7089" spans="1:26" x14ac:dyDescent="0.2">
      <c r="A7089" t="s">
        <v>30</v>
      </c>
      <c r="B7089" t="s">
        <v>436</v>
      </c>
      <c r="C7089" t="s">
        <v>435</v>
      </c>
      <c r="D7089">
        <v>2022</v>
      </c>
      <c r="E7089">
        <v>2</v>
      </c>
      <c r="F7089" s="8">
        <v>19</v>
      </c>
      <c r="G7089" t="s">
        <v>455</v>
      </c>
      <c r="H7089" t="s">
        <v>439</v>
      </c>
      <c r="I7089">
        <f>VLOOKUP(B7089,Information_sites!D:E,2,FALSE)</f>
        <v>-24.105399999999999</v>
      </c>
      <c r="J7089">
        <f>VLOOKUP(B7089,Information_sites!D:F,3,FALSE)</f>
        <v>-45.702500000000001</v>
      </c>
      <c r="K7089">
        <v>4</v>
      </c>
      <c r="L7089">
        <f t="shared" si="15"/>
        <v>192</v>
      </c>
      <c r="M7089">
        <v>40</v>
      </c>
      <c r="N7089">
        <v>5.2</v>
      </c>
      <c r="O7089">
        <v>13</v>
      </c>
      <c r="P7089" s="7" t="s">
        <v>442</v>
      </c>
      <c r="Q7089" t="s">
        <v>442</v>
      </c>
      <c r="R7089">
        <v>26</v>
      </c>
      <c r="S7089" t="s">
        <v>73</v>
      </c>
      <c r="T7089">
        <v>1</v>
      </c>
      <c r="U7089">
        <v>38</v>
      </c>
      <c r="X7089" t="str">
        <f>VLOOKUP($S7089,Taxonomic!A:D,2,FALSE)</f>
        <v>ephippidae</v>
      </c>
      <c r="Y7089" t="str">
        <f>VLOOKUP(S7089,Taxonomic!A:D,3,FALSE)</f>
        <v>chaetodipterus</v>
      </c>
      <c r="Z7089" t="str">
        <f>VLOOKUP(S7089,Taxonomic!A:D,4,FALSE)</f>
        <v>faber</v>
      </c>
    </row>
    <row r="7090" spans="1:26" x14ac:dyDescent="0.2">
      <c r="A7090" t="s">
        <v>30</v>
      </c>
      <c r="B7090" t="s">
        <v>436</v>
      </c>
      <c r="C7090" t="s">
        <v>435</v>
      </c>
      <c r="D7090">
        <v>2022</v>
      </c>
      <c r="E7090">
        <v>2</v>
      </c>
      <c r="F7090" s="8">
        <v>19</v>
      </c>
      <c r="G7090" t="s">
        <v>455</v>
      </c>
      <c r="H7090" t="s">
        <v>439</v>
      </c>
      <c r="I7090">
        <f>VLOOKUP(B7090,Information_sites!D:E,2,FALSE)</f>
        <v>-24.105399999999999</v>
      </c>
      <c r="J7090">
        <f>VLOOKUP(B7090,Information_sites!D:F,3,FALSE)</f>
        <v>-45.702500000000001</v>
      </c>
      <c r="K7090">
        <v>4</v>
      </c>
      <c r="L7090">
        <f t="shared" si="15"/>
        <v>192</v>
      </c>
      <c r="M7090">
        <v>40</v>
      </c>
      <c r="N7090">
        <v>5.2</v>
      </c>
      <c r="O7090">
        <v>13</v>
      </c>
      <c r="P7090" s="7" t="s">
        <v>442</v>
      </c>
      <c r="Q7090" t="s">
        <v>442</v>
      </c>
      <c r="R7090">
        <v>26</v>
      </c>
      <c r="S7090" t="s">
        <v>34</v>
      </c>
      <c r="T7090">
        <v>1</v>
      </c>
      <c r="U7090">
        <v>27</v>
      </c>
      <c r="X7090" t="str">
        <f>VLOOKUP($S7090,Taxonomic!A:D,2,FALSE)</f>
        <v>labridae</v>
      </c>
      <c r="Y7090" t="str">
        <f>VLOOKUP(S7090,Taxonomic!A:D,3,FALSE)</f>
        <v>bodianus</v>
      </c>
      <c r="Z7090" t="str">
        <f>VLOOKUP(S7090,Taxonomic!A:D,4,FALSE)</f>
        <v>pulchellus</v>
      </c>
    </row>
    <row r="7091" spans="1:26" x14ac:dyDescent="0.2">
      <c r="A7091" t="s">
        <v>30</v>
      </c>
      <c r="B7091" t="s">
        <v>436</v>
      </c>
      <c r="C7091" t="s">
        <v>435</v>
      </c>
      <c r="D7091">
        <v>2022</v>
      </c>
      <c r="E7091">
        <v>2</v>
      </c>
      <c r="F7091" s="8">
        <v>19</v>
      </c>
      <c r="G7091" t="s">
        <v>455</v>
      </c>
      <c r="H7091" t="s">
        <v>439</v>
      </c>
      <c r="I7091">
        <f>VLOOKUP(B7091,Information_sites!D:E,2,FALSE)</f>
        <v>-24.105399999999999</v>
      </c>
      <c r="J7091">
        <f>VLOOKUP(B7091,Information_sites!D:F,3,FALSE)</f>
        <v>-45.702500000000001</v>
      </c>
      <c r="K7091">
        <v>4</v>
      </c>
      <c r="L7091">
        <f t="shared" si="15"/>
        <v>192</v>
      </c>
      <c r="M7091">
        <v>40</v>
      </c>
      <c r="N7091">
        <v>5.2</v>
      </c>
      <c r="O7091">
        <v>13</v>
      </c>
      <c r="P7091" s="7" t="s">
        <v>442</v>
      </c>
      <c r="Q7091" t="s">
        <v>442</v>
      </c>
      <c r="R7091">
        <v>26</v>
      </c>
      <c r="S7091" t="s">
        <v>154</v>
      </c>
      <c r="T7091">
        <v>20</v>
      </c>
      <c r="U7091">
        <v>20</v>
      </c>
      <c r="X7091" t="str">
        <f>VLOOKUP($S7091,Taxonomic!A:D,2,FALSE)</f>
        <v>lutjanidae</v>
      </c>
      <c r="Y7091" t="str">
        <f>VLOOKUP(S7091,Taxonomic!A:D,3,FALSE)</f>
        <v>rhomboplites</v>
      </c>
      <c r="Z7091" t="str">
        <f>VLOOKUP(S7091,Taxonomic!A:D,4,FALSE)</f>
        <v>aurorubens</v>
      </c>
    </row>
    <row r="7092" spans="1:26" x14ac:dyDescent="0.2">
      <c r="A7092" t="s">
        <v>30</v>
      </c>
      <c r="B7092" t="s">
        <v>436</v>
      </c>
      <c r="C7092" t="s">
        <v>435</v>
      </c>
      <c r="D7092">
        <v>2022</v>
      </c>
      <c r="E7092">
        <v>2</v>
      </c>
      <c r="F7092" s="8">
        <v>19</v>
      </c>
      <c r="G7092" t="s">
        <v>455</v>
      </c>
      <c r="H7092" t="s">
        <v>439</v>
      </c>
      <c r="I7092">
        <f>VLOOKUP(B7092,Information_sites!D:E,2,FALSE)</f>
        <v>-24.105399999999999</v>
      </c>
      <c r="J7092">
        <f>VLOOKUP(B7092,Information_sites!D:F,3,FALSE)</f>
        <v>-45.702500000000001</v>
      </c>
      <c r="K7092">
        <v>4</v>
      </c>
      <c r="L7092">
        <f t="shared" si="15"/>
        <v>192</v>
      </c>
      <c r="M7092">
        <v>40</v>
      </c>
      <c r="N7092">
        <v>5.2</v>
      </c>
      <c r="O7092">
        <v>13</v>
      </c>
      <c r="P7092" s="7" t="s">
        <v>442</v>
      </c>
      <c r="Q7092" t="s">
        <v>442</v>
      </c>
      <c r="R7092">
        <v>26</v>
      </c>
      <c r="S7092" t="s">
        <v>446</v>
      </c>
      <c r="T7092">
        <v>12</v>
      </c>
      <c r="U7092">
        <v>25</v>
      </c>
      <c r="X7092" t="str">
        <f>VLOOKUP($S7092,Taxonomic!A:D,2,FALSE)</f>
        <v>kyphosidae</v>
      </c>
      <c r="Y7092" t="str">
        <f>VLOOKUP(S7092,Taxonomic!A:D,3,FALSE)</f>
        <v>kyphosus</v>
      </c>
      <c r="Z7092" t="str">
        <f>VLOOKUP(S7092,Taxonomic!A:D,4,FALSE)</f>
        <v>spp</v>
      </c>
    </row>
    <row r="7093" spans="1:26" x14ac:dyDescent="0.2">
      <c r="A7093" t="s">
        <v>30</v>
      </c>
      <c r="B7093" t="s">
        <v>436</v>
      </c>
      <c r="C7093" t="s">
        <v>435</v>
      </c>
      <c r="D7093">
        <v>2022</v>
      </c>
      <c r="E7093">
        <v>2</v>
      </c>
      <c r="F7093" s="8">
        <v>19</v>
      </c>
      <c r="G7093" t="s">
        <v>455</v>
      </c>
      <c r="H7093" t="s">
        <v>439</v>
      </c>
      <c r="I7093">
        <f>VLOOKUP(B7093,Information_sites!D:E,2,FALSE)</f>
        <v>-24.105399999999999</v>
      </c>
      <c r="J7093">
        <f>VLOOKUP(B7093,Information_sites!D:F,3,FALSE)</f>
        <v>-45.702500000000001</v>
      </c>
      <c r="K7093">
        <v>4</v>
      </c>
      <c r="L7093">
        <f t="shared" si="15"/>
        <v>192</v>
      </c>
      <c r="M7093">
        <v>40</v>
      </c>
      <c r="N7093">
        <v>5.2</v>
      </c>
      <c r="O7093">
        <v>13</v>
      </c>
      <c r="P7093" s="7" t="s">
        <v>442</v>
      </c>
      <c r="Q7093" t="s">
        <v>442</v>
      </c>
      <c r="R7093">
        <v>26</v>
      </c>
      <c r="S7093" t="s">
        <v>446</v>
      </c>
      <c r="T7093">
        <v>1</v>
      </c>
      <c r="U7093">
        <v>10</v>
      </c>
      <c r="X7093" t="str">
        <f>VLOOKUP($S7093,Taxonomic!A:D,2,FALSE)</f>
        <v>kyphosidae</v>
      </c>
      <c r="Y7093" t="str">
        <f>VLOOKUP(S7093,Taxonomic!A:D,3,FALSE)</f>
        <v>kyphosus</v>
      </c>
      <c r="Z7093" t="str">
        <f>VLOOKUP(S7093,Taxonomic!A:D,4,FALSE)</f>
        <v>spp</v>
      </c>
    </row>
    <row r="7094" spans="1:26" x14ac:dyDescent="0.2">
      <c r="A7094" t="s">
        <v>30</v>
      </c>
      <c r="B7094" t="s">
        <v>436</v>
      </c>
      <c r="C7094" t="s">
        <v>435</v>
      </c>
      <c r="D7094">
        <v>2022</v>
      </c>
      <c r="E7094">
        <v>2</v>
      </c>
      <c r="F7094" s="8">
        <v>19</v>
      </c>
      <c r="G7094" t="s">
        <v>455</v>
      </c>
      <c r="H7094" t="s">
        <v>439</v>
      </c>
      <c r="I7094">
        <f>VLOOKUP(B7094,Information_sites!D:E,2,FALSE)</f>
        <v>-24.105399999999999</v>
      </c>
      <c r="J7094">
        <f>VLOOKUP(B7094,Information_sites!D:F,3,FALSE)</f>
        <v>-45.702500000000001</v>
      </c>
      <c r="K7094">
        <v>4</v>
      </c>
      <c r="L7094">
        <f t="shared" si="15"/>
        <v>192</v>
      </c>
      <c r="M7094">
        <v>40</v>
      </c>
      <c r="N7094">
        <v>5.2</v>
      </c>
      <c r="O7094">
        <v>13</v>
      </c>
      <c r="P7094" s="7" t="s">
        <v>442</v>
      </c>
      <c r="Q7094" t="s">
        <v>442</v>
      </c>
      <c r="R7094">
        <v>26</v>
      </c>
      <c r="S7094" t="s">
        <v>123</v>
      </c>
      <c r="T7094">
        <v>2</v>
      </c>
      <c r="U7094">
        <v>30</v>
      </c>
      <c r="X7094" t="str">
        <f>VLOOKUP($S7094,Taxonomic!A:D,2,FALSE)</f>
        <v>monacanthidae</v>
      </c>
      <c r="Y7094" t="str">
        <f>VLOOKUP(S7094,Taxonomic!A:D,3,FALSE)</f>
        <v>cantherhines</v>
      </c>
      <c r="Z7094" t="str">
        <f>VLOOKUP(S7094,Taxonomic!A:D,4,FALSE)</f>
        <v>macrocerus</v>
      </c>
    </row>
    <row r="7095" spans="1:26" x14ac:dyDescent="0.2">
      <c r="A7095" t="s">
        <v>30</v>
      </c>
      <c r="B7095" t="s">
        <v>436</v>
      </c>
      <c r="C7095" t="s">
        <v>435</v>
      </c>
      <c r="D7095">
        <v>2022</v>
      </c>
      <c r="E7095">
        <v>2</v>
      </c>
      <c r="F7095" s="8">
        <v>19</v>
      </c>
      <c r="G7095" t="s">
        <v>455</v>
      </c>
      <c r="H7095" t="s">
        <v>439</v>
      </c>
      <c r="I7095">
        <f>VLOOKUP(B7095,Information_sites!D:E,2,FALSE)</f>
        <v>-24.105399999999999</v>
      </c>
      <c r="J7095">
        <f>VLOOKUP(B7095,Information_sites!D:F,3,FALSE)</f>
        <v>-45.702500000000001</v>
      </c>
      <c r="K7095">
        <v>5</v>
      </c>
      <c r="L7095">
        <f t="shared" si="15"/>
        <v>193</v>
      </c>
      <c r="M7095">
        <v>40</v>
      </c>
      <c r="N7095">
        <v>1.5</v>
      </c>
      <c r="O7095">
        <v>13</v>
      </c>
      <c r="P7095" s="7" t="s">
        <v>442</v>
      </c>
      <c r="Q7095" t="s">
        <v>442</v>
      </c>
      <c r="R7095">
        <v>26</v>
      </c>
      <c r="S7095" t="s">
        <v>56</v>
      </c>
      <c r="T7095">
        <v>1</v>
      </c>
      <c r="U7095">
        <v>40</v>
      </c>
      <c r="X7095" t="str">
        <f>VLOOKUP($S7095,Taxonomic!A:D,2,FALSE)</f>
        <v>scaridae</v>
      </c>
      <c r="Y7095" t="str">
        <f>VLOOKUP(S7095,Taxonomic!A:D,3,FALSE)</f>
        <v>sparisoma</v>
      </c>
      <c r="Z7095" t="str">
        <f>VLOOKUP(S7095,Taxonomic!A:D,4,FALSE)</f>
        <v>axillare</v>
      </c>
    </row>
    <row r="7096" spans="1:26" x14ac:dyDescent="0.2">
      <c r="A7096" t="s">
        <v>30</v>
      </c>
      <c r="B7096" t="s">
        <v>436</v>
      </c>
      <c r="C7096" t="s">
        <v>435</v>
      </c>
      <c r="D7096">
        <v>2022</v>
      </c>
      <c r="E7096">
        <v>2</v>
      </c>
      <c r="F7096" s="8">
        <v>19</v>
      </c>
      <c r="G7096" t="s">
        <v>455</v>
      </c>
      <c r="H7096" t="s">
        <v>439</v>
      </c>
      <c r="I7096">
        <f>VLOOKUP(B7096,Information_sites!D:E,2,FALSE)</f>
        <v>-24.105399999999999</v>
      </c>
      <c r="J7096">
        <f>VLOOKUP(B7096,Information_sites!D:F,3,FALSE)</f>
        <v>-45.702500000000001</v>
      </c>
      <c r="K7096">
        <v>5</v>
      </c>
      <c r="L7096">
        <f t="shared" si="15"/>
        <v>193</v>
      </c>
      <c r="M7096">
        <v>40</v>
      </c>
      <c r="N7096">
        <v>5.0999999999999996</v>
      </c>
      <c r="O7096">
        <v>13</v>
      </c>
      <c r="P7096" s="7" t="s">
        <v>442</v>
      </c>
      <c r="Q7096" t="s">
        <v>442</v>
      </c>
      <c r="R7096">
        <v>26</v>
      </c>
      <c r="S7096" t="s">
        <v>44</v>
      </c>
      <c r="T7096">
        <v>1</v>
      </c>
      <c r="U7096">
        <v>18</v>
      </c>
      <c r="X7096" t="str">
        <f>VLOOKUP($S7096,Taxonomic!A:D,2,FALSE)</f>
        <v>pomacanthidae</v>
      </c>
      <c r="Y7096" t="str">
        <f>VLOOKUP(S7096,Taxonomic!A:D,3,FALSE)</f>
        <v>pomacanthus</v>
      </c>
      <c r="Z7096" t="str">
        <f>VLOOKUP(S7096,Taxonomic!A:D,4,FALSE)</f>
        <v>paru</v>
      </c>
    </row>
    <row r="7097" spans="1:26" x14ac:dyDescent="0.2">
      <c r="A7097" t="s">
        <v>30</v>
      </c>
      <c r="B7097" t="s">
        <v>436</v>
      </c>
      <c r="C7097" t="s">
        <v>435</v>
      </c>
      <c r="D7097">
        <v>2022</v>
      </c>
      <c r="E7097">
        <v>2</v>
      </c>
      <c r="F7097" s="8">
        <v>19</v>
      </c>
      <c r="G7097" t="s">
        <v>455</v>
      </c>
      <c r="H7097" t="s">
        <v>439</v>
      </c>
      <c r="I7097">
        <f>VLOOKUP(B7097,Information_sites!D:E,2,FALSE)</f>
        <v>-24.105399999999999</v>
      </c>
      <c r="J7097">
        <f>VLOOKUP(B7097,Information_sites!D:F,3,FALSE)</f>
        <v>-45.702500000000001</v>
      </c>
      <c r="K7097">
        <v>5</v>
      </c>
      <c r="L7097">
        <f t="shared" si="15"/>
        <v>193</v>
      </c>
      <c r="M7097">
        <v>40</v>
      </c>
      <c r="N7097">
        <v>5.0999999999999996</v>
      </c>
      <c r="O7097">
        <v>13</v>
      </c>
      <c r="P7097" s="7" t="s">
        <v>442</v>
      </c>
      <c r="Q7097" t="s">
        <v>442</v>
      </c>
      <c r="R7097">
        <v>26</v>
      </c>
      <c r="S7097" t="s">
        <v>44</v>
      </c>
      <c r="T7097">
        <v>1</v>
      </c>
      <c r="U7097">
        <v>30</v>
      </c>
      <c r="X7097" t="str">
        <f>VLOOKUP($S7097,Taxonomic!A:D,2,FALSE)</f>
        <v>pomacanthidae</v>
      </c>
      <c r="Y7097" t="str">
        <f>VLOOKUP(S7097,Taxonomic!A:D,3,FALSE)</f>
        <v>pomacanthus</v>
      </c>
      <c r="Z7097" t="str">
        <f>VLOOKUP(S7097,Taxonomic!A:D,4,FALSE)</f>
        <v>paru</v>
      </c>
    </row>
    <row r="7098" spans="1:26" x14ac:dyDescent="0.2">
      <c r="A7098" t="s">
        <v>30</v>
      </c>
      <c r="B7098" t="s">
        <v>436</v>
      </c>
      <c r="C7098" t="s">
        <v>435</v>
      </c>
      <c r="D7098">
        <v>2022</v>
      </c>
      <c r="E7098">
        <v>2</v>
      </c>
      <c r="F7098" s="8">
        <v>19</v>
      </c>
      <c r="G7098" t="s">
        <v>455</v>
      </c>
      <c r="H7098" t="s">
        <v>439</v>
      </c>
      <c r="I7098">
        <f>VLOOKUP(B7098,Information_sites!D:E,2,FALSE)</f>
        <v>-24.105399999999999</v>
      </c>
      <c r="J7098">
        <f>VLOOKUP(B7098,Information_sites!D:F,3,FALSE)</f>
        <v>-45.702500000000001</v>
      </c>
      <c r="K7098">
        <v>5</v>
      </c>
      <c r="L7098">
        <f t="shared" si="15"/>
        <v>193</v>
      </c>
      <c r="M7098">
        <v>40</v>
      </c>
      <c r="N7098">
        <v>5.0999999999999996</v>
      </c>
      <c r="O7098">
        <v>13</v>
      </c>
      <c r="P7098" s="7" t="s">
        <v>442</v>
      </c>
      <c r="Q7098" t="s">
        <v>442</v>
      </c>
      <c r="R7098">
        <v>26</v>
      </c>
      <c r="S7098" t="s">
        <v>43</v>
      </c>
      <c r="T7098">
        <v>2</v>
      </c>
      <c r="U7098">
        <v>20</v>
      </c>
      <c r="X7098" t="str">
        <f>VLOOKUP($S7098,Taxonomic!A:D,2,FALSE)</f>
        <v>sciaenidae</v>
      </c>
      <c r="Y7098" t="str">
        <f>VLOOKUP(S7098,Taxonomic!A:D,3,FALSE)</f>
        <v>odontoscion</v>
      </c>
      <c r="Z7098" t="str">
        <f>VLOOKUP(S7098,Taxonomic!A:D,4,FALSE)</f>
        <v>dentex</v>
      </c>
    </row>
    <row r="7099" spans="1:26" x14ac:dyDescent="0.2">
      <c r="A7099" t="s">
        <v>30</v>
      </c>
      <c r="B7099" t="s">
        <v>436</v>
      </c>
      <c r="C7099" t="s">
        <v>435</v>
      </c>
      <c r="D7099">
        <v>2022</v>
      </c>
      <c r="E7099">
        <v>2</v>
      </c>
      <c r="F7099" s="8">
        <v>19</v>
      </c>
      <c r="G7099" t="s">
        <v>455</v>
      </c>
      <c r="H7099" t="s">
        <v>439</v>
      </c>
      <c r="I7099">
        <f>VLOOKUP(B7099,Information_sites!D:E,2,FALSE)</f>
        <v>-24.105399999999999</v>
      </c>
      <c r="J7099">
        <f>VLOOKUP(B7099,Information_sites!D:F,3,FALSE)</f>
        <v>-45.702500000000001</v>
      </c>
      <c r="K7099">
        <v>5</v>
      </c>
      <c r="L7099">
        <f t="shared" si="15"/>
        <v>193</v>
      </c>
      <c r="M7099">
        <v>40</v>
      </c>
      <c r="N7099">
        <v>5.0999999999999996</v>
      </c>
      <c r="O7099">
        <v>13</v>
      </c>
      <c r="P7099" s="7" t="s">
        <v>442</v>
      </c>
      <c r="Q7099" t="s">
        <v>442</v>
      </c>
      <c r="R7099">
        <v>26</v>
      </c>
      <c r="S7099" t="s">
        <v>46</v>
      </c>
      <c r="T7099">
        <v>2</v>
      </c>
      <c r="U7099">
        <v>14</v>
      </c>
      <c r="X7099" t="str">
        <f>VLOOKUP($S7099,Taxonomic!A:D,2,FALSE)</f>
        <v>pomacentridae</v>
      </c>
      <c r="Y7099" t="str">
        <f>VLOOKUP(S7099,Taxonomic!A:D,3,FALSE)</f>
        <v>stegastes</v>
      </c>
      <c r="Z7099" t="str">
        <f>VLOOKUP(S7099,Taxonomic!A:D,4,FALSE)</f>
        <v>fuscus</v>
      </c>
    </row>
    <row r="7100" spans="1:26" x14ac:dyDescent="0.2">
      <c r="A7100" t="s">
        <v>30</v>
      </c>
      <c r="B7100" t="s">
        <v>436</v>
      </c>
      <c r="C7100" t="s">
        <v>435</v>
      </c>
      <c r="D7100">
        <v>2022</v>
      </c>
      <c r="E7100">
        <v>2</v>
      </c>
      <c r="F7100" s="8">
        <v>19</v>
      </c>
      <c r="G7100" t="s">
        <v>455</v>
      </c>
      <c r="H7100" t="s">
        <v>439</v>
      </c>
      <c r="I7100">
        <f>VLOOKUP(B7100,Information_sites!D:E,2,FALSE)</f>
        <v>-24.105399999999999</v>
      </c>
      <c r="J7100">
        <f>VLOOKUP(B7100,Information_sites!D:F,3,FALSE)</f>
        <v>-45.702500000000001</v>
      </c>
      <c r="K7100">
        <v>5</v>
      </c>
      <c r="L7100">
        <f t="shared" si="15"/>
        <v>193</v>
      </c>
      <c r="M7100">
        <v>40</v>
      </c>
      <c r="N7100">
        <v>5.0999999999999996</v>
      </c>
      <c r="O7100">
        <v>13</v>
      </c>
      <c r="P7100" s="7" t="s">
        <v>442</v>
      </c>
      <c r="Q7100" t="s">
        <v>442</v>
      </c>
      <c r="R7100">
        <v>26</v>
      </c>
      <c r="S7100" t="s">
        <v>33</v>
      </c>
      <c r="T7100">
        <v>20</v>
      </c>
      <c r="U7100">
        <v>15</v>
      </c>
      <c r="X7100" t="str">
        <f>VLOOKUP($S7100,Taxonomic!A:D,2,FALSE)</f>
        <v>pomacentridae</v>
      </c>
      <c r="Y7100" t="str">
        <f>VLOOKUP(S7100,Taxonomic!A:D,3,FALSE)</f>
        <v>abudefduf</v>
      </c>
      <c r="Z7100" t="str">
        <f>VLOOKUP(S7100,Taxonomic!A:D,4,FALSE)</f>
        <v>saxatilis</v>
      </c>
    </row>
    <row r="7101" spans="1:26" x14ac:dyDescent="0.2">
      <c r="A7101" t="s">
        <v>30</v>
      </c>
      <c r="B7101" t="s">
        <v>436</v>
      </c>
      <c r="C7101" t="s">
        <v>435</v>
      </c>
      <c r="D7101">
        <v>2022</v>
      </c>
      <c r="E7101">
        <v>2</v>
      </c>
      <c r="F7101" s="8">
        <v>19</v>
      </c>
      <c r="G7101" t="s">
        <v>455</v>
      </c>
      <c r="H7101" t="s">
        <v>439</v>
      </c>
      <c r="I7101">
        <f>VLOOKUP(B7101,Information_sites!D:E,2,FALSE)</f>
        <v>-24.105399999999999</v>
      </c>
      <c r="J7101">
        <f>VLOOKUP(B7101,Information_sites!D:F,3,FALSE)</f>
        <v>-45.702500000000001</v>
      </c>
      <c r="K7101">
        <v>5</v>
      </c>
      <c r="L7101">
        <f t="shared" si="15"/>
        <v>193</v>
      </c>
      <c r="M7101">
        <v>40</v>
      </c>
      <c r="N7101">
        <v>5.0999999999999996</v>
      </c>
      <c r="O7101">
        <v>13</v>
      </c>
      <c r="P7101" s="7" t="s">
        <v>442</v>
      </c>
      <c r="Q7101" t="s">
        <v>442</v>
      </c>
      <c r="R7101">
        <v>26</v>
      </c>
      <c r="S7101" t="s">
        <v>33</v>
      </c>
      <c r="T7101">
        <v>22</v>
      </c>
      <c r="U7101">
        <v>12</v>
      </c>
      <c r="X7101" t="str">
        <f>VLOOKUP($S7101,Taxonomic!A:D,2,FALSE)</f>
        <v>pomacentridae</v>
      </c>
      <c r="Y7101" t="str">
        <f>VLOOKUP(S7101,Taxonomic!A:D,3,FALSE)</f>
        <v>abudefduf</v>
      </c>
      <c r="Z7101" t="str">
        <f>VLOOKUP(S7101,Taxonomic!A:D,4,FALSE)</f>
        <v>saxatilis</v>
      </c>
    </row>
    <row r="7102" spans="1:26" x14ac:dyDescent="0.2">
      <c r="A7102" t="s">
        <v>30</v>
      </c>
      <c r="B7102" t="s">
        <v>436</v>
      </c>
      <c r="C7102" t="s">
        <v>435</v>
      </c>
      <c r="D7102">
        <v>2022</v>
      </c>
      <c r="E7102">
        <v>2</v>
      </c>
      <c r="F7102" s="8">
        <v>19</v>
      </c>
      <c r="G7102" t="s">
        <v>455</v>
      </c>
      <c r="H7102" t="s">
        <v>439</v>
      </c>
      <c r="I7102">
        <f>VLOOKUP(B7102,Information_sites!D:E,2,FALSE)</f>
        <v>-24.105399999999999</v>
      </c>
      <c r="J7102">
        <f>VLOOKUP(B7102,Information_sites!D:F,3,FALSE)</f>
        <v>-45.702500000000001</v>
      </c>
      <c r="K7102">
        <v>5</v>
      </c>
      <c r="L7102">
        <f t="shared" si="15"/>
        <v>193</v>
      </c>
      <c r="M7102">
        <v>40</v>
      </c>
      <c r="N7102">
        <v>5.0999999999999996</v>
      </c>
      <c r="O7102">
        <v>13</v>
      </c>
      <c r="P7102" s="7" t="s">
        <v>442</v>
      </c>
      <c r="Q7102" t="s">
        <v>442</v>
      </c>
      <c r="R7102">
        <v>26</v>
      </c>
      <c r="S7102" t="s">
        <v>41</v>
      </c>
      <c r="T7102">
        <v>1</v>
      </c>
      <c r="U7102">
        <v>22</v>
      </c>
      <c r="X7102" t="str">
        <f>VLOOKUP($S7102,Taxonomic!A:D,2,FALSE)</f>
        <v>holocentridae</v>
      </c>
      <c r="Y7102" t="str">
        <f>VLOOKUP(S7102,Taxonomic!A:D,3,FALSE)</f>
        <v>holocentrus</v>
      </c>
      <c r="Z7102" t="str">
        <f>VLOOKUP(S7102,Taxonomic!A:D,4,FALSE)</f>
        <v>adscensionis</v>
      </c>
    </row>
    <row r="7103" spans="1:26" x14ac:dyDescent="0.2">
      <c r="A7103" t="s">
        <v>30</v>
      </c>
      <c r="B7103" t="s">
        <v>436</v>
      </c>
      <c r="C7103" t="s">
        <v>435</v>
      </c>
      <c r="D7103">
        <v>2022</v>
      </c>
      <c r="E7103">
        <v>2</v>
      </c>
      <c r="F7103" s="8">
        <v>19</v>
      </c>
      <c r="G7103" t="s">
        <v>455</v>
      </c>
      <c r="H7103" t="s">
        <v>439</v>
      </c>
      <c r="I7103">
        <f>VLOOKUP(B7103,Information_sites!D:E,2,FALSE)</f>
        <v>-24.105399999999999</v>
      </c>
      <c r="J7103">
        <f>VLOOKUP(B7103,Information_sites!D:F,3,FALSE)</f>
        <v>-45.702500000000001</v>
      </c>
      <c r="K7103">
        <v>5</v>
      </c>
      <c r="L7103">
        <f t="shared" ref="L7103:L7166" si="16">188+K7103</f>
        <v>193</v>
      </c>
      <c r="M7103">
        <v>40</v>
      </c>
      <c r="N7103">
        <v>5.0999999999999996</v>
      </c>
      <c r="O7103">
        <v>13</v>
      </c>
      <c r="P7103" s="7" t="s">
        <v>442</v>
      </c>
      <c r="Q7103" t="s">
        <v>442</v>
      </c>
      <c r="R7103">
        <v>26</v>
      </c>
      <c r="S7103" t="s">
        <v>35</v>
      </c>
      <c r="T7103">
        <v>1</v>
      </c>
      <c r="U7103">
        <v>25</v>
      </c>
      <c r="X7103" t="str">
        <f>VLOOKUP($S7103,Taxonomic!A:D,2,FALSE)</f>
        <v>labridae</v>
      </c>
      <c r="Y7103" t="str">
        <f>VLOOKUP(S7103,Taxonomic!A:D,3,FALSE)</f>
        <v>bodianus</v>
      </c>
      <c r="Z7103" t="str">
        <f>VLOOKUP(S7103,Taxonomic!A:D,4,FALSE)</f>
        <v>rufus</v>
      </c>
    </row>
    <row r="7104" spans="1:26" x14ac:dyDescent="0.2">
      <c r="A7104" t="s">
        <v>30</v>
      </c>
      <c r="B7104" t="s">
        <v>436</v>
      </c>
      <c r="C7104" t="s">
        <v>435</v>
      </c>
      <c r="D7104">
        <v>2022</v>
      </c>
      <c r="E7104">
        <v>2</v>
      </c>
      <c r="F7104" s="8">
        <v>19</v>
      </c>
      <c r="G7104" t="s">
        <v>455</v>
      </c>
      <c r="H7104" t="s">
        <v>439</v>
      </c>
      <c r="I7104">
        <f>VLOOKUP(B7104,Information_sites!D:E,2,FALSE)</f>
        <v>-24.105399999999999</v>
      </c>
      <c r="J7104">
        <f>VLOOKUP(B7104,Information_sites!D:F,3,FALSE)</f>
        <v>-45.702500000000001</v>
      </c>
      <c r="K7104">
        <v>5</v>
      </c>
      <c r="L7104">
        <f t="shared" si="16"/>
        <v>193</v>
      </c>
      <c r="M7104">
        <v>40</v>
      </c>
      <c r="N7104">
        <v>5.0999999999999996</v>
      </c>
      <c r="O7104">
        <v>13</v>
      </c>
      <c r="P7104" s="7" t="s">
        <v>442</v>
      </c>
      <c r="Q7104" t="s">
        <v>442</v>
      </c>
      <c r="R7104">
        <v>26</v>
      </c>
      <c r="S7104" t="s">
        <v>39</v>
      </c>
      <c r="T7104">
        <v>16</v>
      </c>
      <c r="U7104">
        <v>25</v>
      </c>
      <c r="X7104" t="str">
        <f>VLOOKUP($S7104,Taxonomic!A:D,2,FALSE)</f>
        <v>haemulidae</v>
      </c>
      <c r="Y7104" t="str">
        <f>VLOOKUP(S7104,Taxonomic!A:D,3,FALSE)</f>
        <v>haemulon</v>
      </c>
      <c r="Z7104" t="str">
        <f>VLOOKUP(S7104,Taxonomic!A:D,4,FALSE)</f>
        <v>aurolineatum</v>
      </c>
    </row>
    <row r="7105" spans="1:26" x14ac:dyDescent="0.2">
      <c r="A7105" t="s">
        <v>30</v>
      </c>
      <c r="B7105" t="s">
        <v>436</v>
      </c>
      <c r="C7105" t="s">
        <v>435</v>
      </c>
      <c r="D7105">
        <v>2022</v>
      </c>
      <c r="E7105">
        <v>2</v>
      </c>
      <c r="F7105" s="8">
        <v>19</v>
      </c>
      <c r="G7105" t="s">
        <v>455</v>
      </c>
      <c r="H7105" t="s">
        <v>439</v>
      </c>
      <c r="I7105">
        <f>VLOOKUP(B7105,Information_sites!D:E,2,FALSE)</f>
        <v>-24.105399999999999</v>
      </c>
      <c r="J7105">
        <f>VLOOKUP(B7105,Information_sites!D:F,3,FALSE)</f>
        <v>-45.702500000000001</v>
      </c>
      <c r="K7105">
        <v>5</v>
      </c>
      <c r="L7105">
        <f t="shared" si="16"/>
        <v>193</v>
      </c>
      <c r="M7105">
        <v>40</v>
      </c>
      <c r="N7105">
        <v>5.0999999999999996</v>
      </c>
      <c r="O7105">
        <v>13</v>
      </c>
      <c r="P7105" s="7" t="s">
        <v>442</v>
      </c>
      <c r="Q7105" t="s">
        <v>442</v>
      </c>
      <c r="R7105">
        <v>26</v>
      </c>
      <c r="S7105" t="s">
        <v>39</v>
      </c>
      <c r="T7105">
        <v>10</v>
      </c>
      <c r="U7105">
        <v>17</v>
      </c>
      <c r="X7105" t="str">
        <f>VLOOKUP($S7105,Taxonomic!A:D,2,FALSE)</f>
        <v>haemulidae</v>
      </c>
      <c r="Y7105" t="str">
        <f>VLOOKUP(S7105,Taxonomic!A:D,3,FALSE)</f>
        <v>haemulon</v>
      </c>
      <c r="Z7105" t="str">
        <f>VLOOKUP(S7105,Taxonomic!A:D,4,FALSE)</f>
        <v>aurolineatum</v>
      </c>
    </row>
    <row r="7106" spans="1:26" x14ac:dyDescent="0.2">
      <c r="A7106" t="s">
        <v>30</v>
      </c>
      <c r="B7106" t="s">
        <v>436</v>
      </c>
      <c r="C7106" t="s">
        <v>435</v>
      </c>
      <c r="D7106">
        <v>2022</v>
      </c>
      <c r="E7106">
        <v>2</v>
      </c>
      <c r="F7106" s="8">
        <v>19</v>
      </c>
      <c r="G7106" t="s">
        <v>455</v>
      </c>
      <c r="H7106" t="s">
        <v>439</v>
      </c>
      <c r="I7106">
        <f>VLOOKUP(B7106,Information_sites!D:E,2,FALSE)</f>
        <v>-24.105399999999999</v>
      </c>
      <c r="J7106">
        <f>VLOOKUP(B7106,Information_sites!D:F,3,FALSE)</f>
        <v>-45.702500000000001</v>
      </c>
      <c r="K7106">
        <v>5</v>
      </c>
      <c r="L7106">
        <f t="shared" si="16"/>
        <v>193</v>
      </c>
      <c r="M7106">
        <v>40</v>
      </c>
      <c r="N7106">
        <v>5.0999999999999996</v>
      </c>
      <c r="O7106">
        <v>13</v>
      </c>
      <c r="P7106" s="7" t="s">
        <v>442</v>
      </c>
      <c r="Q7106" t="s">
        <v>442</v>
      </c>
      <c r="R7106">
        <v>26</v>
      </c>
      <c r="S7106" t="s">
        <v>71</v>
      </c>
      <c r="T7106">
        <v>1</v>
      </c>
      <c r="U7106">
        <v>40</v>
      </c>
      <c r="X7106" t="str">
        <f>VLOOKUP($S7106,Taxonomic!A:D,2,FALSE)</f>
        <v>haemulidae</v>
      </c>
      <c r="Y7106" t="str">
        <f>VLOOKUP(S7106,Taxonomic!A:D,3,FALSE)</f>
        <v>anisotremus</v>
      </c>
      <c r="Z7106" t="str">
        <f>VLOOKUP(S7106,Taxonomic!A:D,4,FALSE)</f>
        <v>surinamensis</v>
      </c>
    </row>
    <row r="7107" spans="1:26" x14ac:dyDescent="0.2">
      <c r="A7107" t="s">
        <v>30</v>
      </c>
      <c r="B7107" t="s">
        <v>436</v>
      </c>
      <c r="C7107" t="s">
        <v>435</v>
      </c>
      <c r="D7107">
        <v>2022</v>
      </c>
      <c r="E7107">
        <v>2</v>
      </c>
      <c r="F7107" s="8">
        <v>19</v>
      </c>
      <c r="G7107" t="s">
        <v>455</v>
      </c>
      <c r="H7107" t="s">
        <v>439</v>
      </c>
      <c r="I7107">
        <f>VLOOKUP(B7107,Information_sites!D:E,2,FALSE)</f>
        <v>-24.105399999999999</v>
      </c>
      <c r="J7107">
        <f>VLOOKUP(B7107,Information_sites!D:F,3,FALSE)</f>
        <v>-45.702500000000001</v>
      </c>
      <c r="K7107">
        <v>5</v>
      </c>
      <c r="L7107">
        <f t="shared" si="16"/>
        <v>193</v>
      </c>
      <c r="M7107">
        <v>40</v>
      </c>
      <c r="N7107">
        <v>5.0999999999999996</v>
      </c>
      <c r="O7107">
        <v>13</v>
      </c>
      <c r="P7107" s="7" t="s">
        <v>442</v>
      </c>
      <c r="Q7107" t="s">
        <v>442</v>
      </c>
      <c r="R7107">
        <v>26</v>
      </c>
      <c r="S7107" t="s">
        <v>49</v>
      </c>
      <c r="T7107">
        <v>10</v>
      </c>
      <c r="U7107">
        <v>28</v>
      </c>
      <c r="X7107" t="str">
        <f>VLOOKUP($S7107,Taxonomic!A:D,2,FALSE)</f>
        <v>acanthuridae</v>
      </c>
      <c r="Y7107" t="str">
        <f>VLOOKUP(S7107,Taxonomic!A:D,3,FALSE)</f>
        <v>acanthurus</v>
      </c>
      <c r="Z7107" t="str">
        <f>VLOOKUP(S7107,Taxonomic!A:D,4,FALSE)</f>
        <v>chirurgus</v>
      </c>
    </row>
    <row r="7108" spans="1:26" x14ac:dyDescent="0.2">
      <c r="A7108" t="s">
        <v>30</v>
      </c>
      <c r="B7108" t="s">
        <v>436</v>
      </c>
      <c r="C7108" t="s">
        <v>435</v>
      </c>
      <c r="D7108">
        <v>2022</v>
      </c>
      <c r="E7108">
        <v>2</v>
      </c>
      <c r="F7108" s="8">
        <v>19</v>
      </c>
      <c r="G7108" t="s">
        <v>455</v>
      </c>
      <c r="H7108" t="s">
        <v>439</v>
      </c>
      <c r="I7108">
        <f>VLOOKUP(B7108,Information_sites!D:E,2,FALSE)</f>
        <v>-24.105399999999999</v>
      </c>
      <c r="J7108">
        <f>VLOOKUP(B7108,Information_sites!D:F,3,FALSE)</f>
        <v>-45.702500000000001</v>
      </c>
      <c r="K7108">
        <v>5</v>
      </c>
      <c r="L7108">
        <f t="shared" si="16"/>
        <v>193</v>
      </c>
      <c r="M7108">
        <v>40</v>
      </c>
      <c r="N7108">
        <v>5.0999999999999996</v>
      </c>
      <c r="O7108">
        <v>13</v>
      </c>
      <c r="P7108" s="7" t="s">
        <v>442</v>
      </c>
      <c r="Q7108" t="s">
        <v>442</v>
      </c>
      <c r="R7108">
        <v>26</v>
      </c>
      <c r="S7108" t="s">
        <v>49</v>
      </c>
      <c r="T7108">
        <v>2</v>
      </c>
      <c r="U7108">
        <v>20</v>
      </c>
      <c r="X7108" t="str">
        <f>VLOOKUP($S7108,Taxonomic!A:D,2,FALSE)</f>
        <v>acanthuridae</v>
      </c>
      <c r="Y7108" t="str">
        <f>VLOOKUP(S7108,Taxonomic!A:D,3,FALSE)</f>
        <v>acanthurus</v>
      </c>
      <c r="Z7108" t="str">
        <f>VLOOKUP(S7108,Taxonomic!A:D,4,FALSE)</f>
        <v>chirurgus</v>
      </c>
    </row>
    <row r="7109" spans="1:26" x14ac:dyDescent="0.2">
      <c r="A7109" t="s">
        <v>30</v>
      </c>
      <c r="B7109" t="s">
        <v>436</v>
      </c>
      <c r="C7109" t="s">
        <v>435</v>
      </c>
      <c r="D7109">
        <v>2022</v>
      </c>
      <c r="E7109">
        <v>2</v>
      </c>
      <c r="F7109" s="8">
        <v>19</v>
      </c>
      <c r="G7109" t="s">
        <v>455</v>
      </c>
      <c r="H7109" t="s">
        <v>439</v>
      </c>
      <c r="I7109">
        <f>VLOOKUP(B7109,Information_sites!D:E,2,FALSE)</f>
        <v>-24.105399999999999</v>
      </c>
      <c r="J7109">
        <f>VLOOKUP(B7109,Information_sites!D:F,3,FALSE)</f>
        <v>-45.702500000000001</v>
      </c>
      <c r="K7109">
        <v>5</v>
      </c>
      <c r="L7109">
        <f t="shared" si="16"/>
        <v>193</v>
      </c>
      <c r="M7109">
        <v>40</v>
      </c>
      <c r="N7109">
        <v>5.0999999999999996</v>
      </c>
      <c r="O7109">
        <v>13</v>
      </c>
      <c r="P7109" s="7" t="s">
        <v>442</v>
      </c>
      <c r="Q7109" t="s">
        <v>442</v>
      </c>
      <c r="R7109">
        <v>26</v>
      </c>
      <c r="S7109" t="s">
        <v>50</v>
      </c>
      <c r="T7109">
        <v>12</v>
      </c>
      <c r="U7109">
        <v>20</v>
      </c>
      <c r="X7109" t="str">
        <f>VLOOKUP($S7109,Taxonomic!A:D,2,FALSE)</f>
        <v>haemulidae</v>
      </c>
      <c r="Y7109" t="str">
        <f>VLOOKUP(S7109,Taxonomic!A:D,3,FALSE)</f>
        <v>anisotremus</v>
      </c>
      <c r="Z7109" t="str">
        <f>VLOOKUP(S7109,Taxonomic!A:D,4,FALSE)</f>
        <v>virginicus</v>
      </c>
    </row>
    <row r="7110" spans="1:26" x14ac:dyDescent="0.2">
      <c r="A7110" t="s">
        <v>30</v>
      </c>
      <c r="B7110" t="s">
        <v>436</v>
      </c>
      <c r="C7110" t="s">
        <v>435</v>
      </c>
      <c r="D7110">
        <v>2022</v>
      </c>
      <c r="E7110">
        <v>2</v>
      </c>
      <c r="F7110" s="8">
        <v>19</v>
      </c>
      <c r="G7110" t="s">
        <v>455</v>
      </c>
      <c r="H7110" t="s">
        <v>439</v>
      </c>
      <c r="I7110">
        <f>VLOOKUP(B7110,Information_sites!D:E,2,FALSE)</f>
        <v>-24.105399999999999</v>
      </c>
      <c r="J7110">
        <f>VLOOKUP(B7110,Information_sites!D:F,3,FALSE)</f>
        <v>-45.702500000000001</v>
      </c>
      <c r="K7110">
        <v>5</v>
      </c>
      <c r="L7110">
        <f t="shared" si="16"/>
        <v>193</v>
      </c>
      <c r="M7110">
        <v>40</v>
      </c>
      <c r="N7110">
        <v>5.0999999999999996</v>
      </c>
      <c r="O7110">
        <v>13</v>
      </c>
      <c r="P7110" s="7" t="s">
        <v>442</v>
      </c>
      <c r="Q7110" t="s">
        <v>442</v>
      </c>
      <c r="R7110">
        <v>26</v>
      </c>
      <c r="S7110" t="s">
        <v>50</v>
      </c>
      <c r="T7110">
        <v>5</v>
      </c>
      <c r="U7110">
        <v>5</v>
      </c>
      <c r="X7110" t="str">
        <f>VLOOKUP($S7110,Taxonomic!A:D,2,FALSE)</f>
        <v>haemulidae</v>
      </c>
      <c r="Y7110" t="str">
        <f>VLOOKUP(S7110,Taxonomic!A:D,3,FALSE)</f>
        <v>anisotremus</v>
      </c>
      <c r="Z7110" t="str">
        <f>VLOOKUP(S7110,Taxonomic!A:D,4,FALSE)</f>
        <v>virginicus</v>
      </c>
    </row>
    <row r="7111" spans="1:26" x14ac:dyDescent="0.2">
      <c r="A7111" t="s">
        <v>30</v>
      </c>
      <c r="B7111" t="s">
        <v>436</v>
      </c>
      <c r="C7111" t="s">
        <v>435</v>
      </c>
      <c r="D7111">
        <v>2022</v>
      </c>
      <c r="E7111">
        <v>2</v>
      </c>
      <c r="F7111" s="8">
        <v>19</v>
      </c>
      <c r="G7111" t="s">
        <v>455</v>
      </c>
      <c r="H7111" t="s">
        <v>439</v>
      </c>
      <c r="I7111">
        <f>VLOOKUP(B7111,Information_sites!D:E,2,FALSE)</f>
        <v>-24.105399999999999</v>
      </c>
      <c r="J7111">
        <f>VLOOKUP(B7111,Information_sites!D:F,3,FALSE)</f>
        <v>-45.702500000000001</v>
      </c>
      <c r="K7111">
        <v>5</v>
      </c>
      <c r="L7111">
        <f t="shared" si="16"/>
        <v>193</v>
      </c>
      <c r="M7111">
        <v>40</v>
      </c>
      <c r="N7111">
        <v>5.0999999999999996</v>
      </c>
      <c r="O7111">
        <v>13</v>
      </c>
      <c r="P7111" s="7" t="s">
        <v>442</v>
      </c>
      <c r="Q7111" t="s">
        <v>442</v>
      </c>
      <c r="R7111">
        <v>26</v>
      </c>
      <c r="S7111" t="s">
        <v>51</v>
      </c>
      <c r="T7111">
        <v>8</v>
      </c>
      <c r="U7111">
        <v>22</v>
      </c>
      <c r="X7111" t="str">
        <f>VLOOKUP($S7111,Taxonomic!A:D,2,FALSE)</f>
        <v>sparidae</v>
      </c>
      <c r="Y7111" t="str">
        <f>VLOOKUP(S7111,Taxonomic!A:D,3,FALSE)</f>
        <v>diplodus</v>
      </c>
      <c r="Z7111" t="str">
        <f>VLOOKUP(S7111,Taxonomic!A:D,4,FALSE)</f>
        <v>argenteus</v>
      </c>
    </row>
    <row r="7112" spans="1:26" x14ac:dyDescent="0.2">
      <c r="A7112" t="s">
        <v>30</v>
      </c>
      <c r="B7112" t="s">
        <v>436</v>
      </c>
      <c r="C7112" t="s">
        <v>435</v>
      </c>
      <c r="D7112">
        <v>2022</v>
      </c>
      <c r="E7112">
        <v>2</v>
      </c>
      <c r="F7112" s="8">
        <v>19</v>
      </c>
      <c r="G7112" t="s">
        <v>455</v>
      </c>
      <c r="H7112" t="s">
        <v>439</v>
      </c>
      <c r="I7112">
        <f>VLOOKUP(B7112,Information_sites!D:E,2,FALSE)</f>
        <v>-24.105399999999999</v>
      </c>
      <c r="J7112">
        <f>VLOOKUP(B7112,Information_sites!D:F,3,FALSE)</f>
        <v>-45.702500000000001</v>
      </c>
      <c r="K7112">
        <v>5</v>
      </c>
      <c r="L7112">
        <f t="shared" si="16"/>
        <v>193</v>
      </c>
      <c r="M7112">
        <v>40</v>
      </c>
      <c r="N7112">
        <v>5.0999999999999996</v>
      </c>
      <c r="O7112">
        <v>13</v>
      </c>
      <c r="P7112" s="7" t="s">
        <v>442</v>
      </c>
      <c r="Q7112" t="s">
        <v>442</v>
      </c>
      <c r="R7112">
        <v>26</v>
      </c>
      <c r="S7112" t="s">
        <v>70</v>
      </c>
      <c r="T7112">
        <v>1</v>
      </c>
      <c r="U7112">
        <v>12</v>
      </c>
      <c r="X7112" t="str">
        <f>VLOOKUP($S7112,Taxonomic!A:D,2,FALSE)</f>
        <v>pempheridae</v>
      </c>
      <c r="Y7112" t="str">
        <f>VLOOKUP(S7112,Taxonomic!A:D,3,FALSE)</f>
        <v>pempheris</v>
      </c>
      <c r="Z7112" t="str">
        <f>VLOOKUP(S7112,Taxonomic!A:D,4,FALSE)</f>
        <v>schomburgkii</v>
      </c>
    </row>
    <row r="7113" spans="1:26" x14ac:dyDescent="0.2">
      <c r="A7113" t="s">
        <v>30</v>
      </c>
      <c r="B7113" t="s">
        <v>436</v>
      </c>
      <c r="C7113" t="s">
        <v>435</v>
      </c>
      <c r="D7113">
        <v>2022</v>
      </c>
      <c r="E7113">
        <v>2</v>
      </c>
      <c r="F7113" s="8">
        <v>19</v>
      </c>
      <c r="G7113" t="s">
        <v>455</v>
      </c>
      <c r="H7113" t="s">
        <v>439</v>
      </c>
      <c r="I7113">
        <f>VLOOKUP(B7113,Information_sites!D:E,2,FALSE)</f>
        <v>-24.105399999999999</v>
      </c>
      <c r="J7113">
        <f>VLOOKUP(B7113,Information_sites!D:F,3,FALSE)</f>
        <v>-45.702500000000001</v>
      </c>
      <c r="K7113">
        <v>5</v>
      </c>
      <c r="L7113">
        <f t="shared" si="16"/>
        <v>193</v>
      </c>
      <c r="M7113">
        <v>40</v>
      </c>
      <c r="N7113">
        <v>5.0999999999999996</v>
      </c>
      <c r="O7113">
        <v>13</v>
      </c>
      <c r="P7113" s="7" t="s">
        <v>442</v>
      </c>
      <c r="Q7113" t="s">
        <v>442</v>
      </c>
      <c r="R7113">
        <v>26</v>
      </c>
      <c r="S7113" t="s">
        <v>75</v>
      </c>
      <c r="T7113">
        <v>1</v>
      </c>
      <c r="U7113">
        <v>12</v>
      </c>
      <c r="X7113" t="str">
        <f>VLOOKUP($S7113,Taxonomic!A:D,2,FALSE)</f>
        <v>labridae</v>
      </c>
      <c r="Y7113" t="str">
        <f>VLOOKUP(S7113,Taxonomic!A:D,3,FALSE)</f>
        <v>halichoeres</v>
      </c>
      <c r="Z7113" t="str">
        <f>VLOOKUP(S7113,Taxonomic!A:D,4,FALSE)</f>
        <v>brasiliensis</v>
      </c>
    </row>
    <row r="7114" spans="1:26" x14ac:dyDescent="0.2">
      <c r="A7114" t="s">
        <v>30</v>
      </c>
      <c r="B7114" t="s">
        <v>436</v>
      </c>
      <c r="C7114" t="s">
        <v>435</v>
      </c>
      <c r="D7114">
        <v>2022</v>
      </c>
      <c r="E7114">
        <v>2</v>
      </c>
      <c r="F7114" s="8">
        <v>19</v>
      </c>
      <c r="G7114" t="s">
        <v>455</v>
      </c>
      <c r="H7114" t="s">
        <v>439</v>
      </c>
      <c r="I7114">
        <f>VLOOKUP(B7114,Information_sites!D:E,2,FALSE)</f>
        <v>-24.105399999999999</v>
      </c>
      <c r="J7114">
        <f>VLOOKUP(B7114,Information_sites!D:F,3,FALSE)</f>
        <v>-45.702500000000001</v>
      </c>
      <c r="K7114">
        <v>5</v>
      </c>
      <c r="L7114">
        <f t="shared" si="16"/>
        <v>193</v>
      </c>
      <c r="M7114">
        <v>40</v>
      </c>
      <c r="N7114">
        <v>5.0999999999999996</v>
      </c>
      <c r="O7114">
        <v>13</v>
      </c>
      <c r="P7114" s="7" t="s">
        <v>442</v>
      </c>
      <c r="Q7114" t="s">
        <v>442</v>
      </c>
      <c r="R7114">
        <v>26</v>
      </c>
      <c r="S7114" t="s">
        <v>148</v>
      </c>
      <c r="T7114">
        <v>3</v>
      </c>
      <c r="U7114">
        <v>15</v>
      </c>
      <c r="X7114" t="str">
        <f>VLOOKUP($S7114,Taxonomic!A:D,2,FALSE)</f>
        <v>monacanthidae</v>
      </c>
      <c r="Y7114" t="str">
        <f>VLOOKUP(S7114,Taxonomic!A:D,3,FALSE)</f>
        <v>cantherhines</v>
      </c>
      <c r="Z7114" t="str">
        <f>VLOOKUP(S7114,Taxonomic!A:D,4,FALSE)</f>
        <v>pullus</v>
      </c>
    </row>
    <row r="7115" spans="1:26" x14ac:dyDescent="0.2">
      <c r="A7115" t="s">
        <v>30</v>
      </c>
      <c r="B7115" t="s">
        <v>436</v>
      </c>
      <c r="C7115" t="s">
        <v>435</v>
      </c>
      <c r="D7115">
        <v>2022</v>
      </c>
      <c r="E7115">
        <v>2</v>
      </c>
      <c r="F7115" s="8">
        <v>19</v>
      </c>
      <c r="G7115" t="s">
        <v>455</v>
      </c>
      <c r="H7115" t="s">
        <v>439</v>
      </c>
      <c r="I7115">
        <f>VLOOKUP(B7115,Information_sites!D:E,2,FALSE)</f>
        <v>-24.105399999999999</v>
      </c>
      <c r="J7115">
        <f>VLOOKUP(B7115,Information_sites!D:F,3,FALSE)</f>
        <v>-45.702500000000001</v>
      </c>
      <c r="K7115">
        <v>6</v>
      </c>
      <c r="L7115">
        <f t="shared" si="16"/>
        <v>194</v>
      </c>
      <c r="M7115">
        <v>40</v>
      </c>
      <c r="N7115">
        <v>1.5</v>
      </c>
      <c r="O7115">
        <v>13</v>
      </c>
      <c r="P7115" s="7" t="s">
        <v>442</v>
      </c>
      <c r="Q7115" t="s">
        <v>442</v>
      </c>
      <c r="R7115">
        <v>26</v>
      </c>
      <c r="S7115" t="s">
        <v>33</v>
      </c>
      <c r="T7115">
        <v>45</v>
      </c>
      <c r="U7115">
        <v>15</v>
      </c>
      <c r="X7115" t="str">
        <f>VLOOKUP($S7115,Taxonomic!A:D,2,FALSE)</f>
        <v>pomacentridae</v>
      </c>
      <c r="Y7115" t="str">
        <f>VLOOKUP(S7115,Taxonomic!A:D,3,FALSE)</f>
        <v>abudefduf</v>
      </c>
      <c r="Z7115" t="str">
        <f>VLOOKUP(S7115,Taxonomic!A:D,4,FALSE)</f>
        <v>saxatilis</v>
      </c>
    </row>
    <row r="7116" spans="1:26" x14ac:dyDescent="0.2">
      <c r="A7116" t="s">
        <v>30</v>
      </c>
      <c r="B7116" t="s">
        <v>436</v>
      </c>
      <c r="C7116" t="s">
        <v>435</v>
      </c>
      <c r="D7116">
        <v>2022</v>
      </c>
      <c r="E7116">
        <v>2</v>
      </c>
      <c r="F7116" s="8">
        <v>19</v>
      </c>
      <c r="G7116" t="s">
        <v>455</v>
      </c>
      <c r="H7116" t="s">
        <v>439</v>
      </c>
      <c r="I7116">
        <f>VLOOKUP(B7116,Information_sites!D:E,2,FALSE)</f>
        <v>-24.105399999999999</v>
      </c>
      <c r="J7116">
        <f>VLOOKUP(B7116,Information_sites!D:F,3,FALSE)</f>
        <v>-45.702500000000001</v>
      </c>
      <c r="K7116">
        <v>6</v>
      </c>
      <c r="L7116">
        <f t="shared" si="16"/>
        <v>194</v>
      </c>
      <c r="M7116">
        <v>40</v>
      </c>
      <c r="N7116">
        <v>1.5</v>
      </c>
      <c r="O7116">
        <v>13</v>
      </c>
      <c r="P7116" s="7" t="s">
        <v>442</v>
      </c>
      <c r="Q7116" t="s">
        <v>442</v>
      </c>
      <c r="R7116">
        <v>26</v>
      </c>
      <c r="S7116" t="s">
        <v>33</v>
      </c>
      <c r="T7116">
        <v>7</v>
      </c>
      <c r="U7116">
        <v>20</v>
      </c>
      <c r="X7116" t="str">
        <f>VLOOKUP($S7116,Taxonomic!A:D,2,FALSE)</f>
        <v>pomacentridae</v>
      </c>
      <c r="Y7116" t="str">
        <f>VLOOKUP(S7116,Taxonomic!A:D,3,FALSE)</f>
        <v>abudefduf</v>
      </c>
      <c r="Z7116" t="str">
        <f>VLOOKUP(S7116,Taxonomic!A:D,4,FALSE)</f>
        <v>saxatilis</v>
      </c>
    </row>
    <row r="7117" spans="1:26" x14ac:dyDescent="0.2">
      <c r="A7117" t="s">
        <v>30</v>
      </c>
      <c r="B7117" t="s">
        <v>436</v>
      </c>
      <c r="C7117" t="s">
        <v>435</v>
      </c>
      <c r="D7117">
        <v>2022</v>
      </c>
      <c r="E7117">
        <v>2</v>
      </c>
      <c r="F7117" s="8">
        <v>19</v>
      </c>
      <c r="G7117" t="s">
        <v>455</v>
      </c>
      <c r="H7117" t="s">
        <v>439</v>
      </c>
      <c r="I7117">
        <f>VLOOKUP(B7117,Information_sites!D:E,2,FALSE)</f>
        <v>-24.105399999999999</v>
      </c>
      <c r="J7117">
        <f>VLOOKUP(B7117,Information_sites!D:F,3,FALSE)</f>
        <v>-45.702500000000001</v>
      </c>
      <c r="K7117">
        <v>6</v>
      </c>
      <c r="L7117">
        <f t="shared" si="16"/>
        <v>194</v>
      </c>
      <c r="M7117">
        <v>40</v>
      </c>
      <c r="N7117">
        <v>1.5</v>
      </c>
      <c r="O7117">
        <v>13</v>
      </c>
      <c r="P7117" s="7" t="s">
        <v>442</v>
      </c>
      <c r="Q7117" t="s">
        <v>442</v>
      </c>
      <c r="R7117">
        <v>26</v>
      </c>
      <c r="S7117" t="s">
        <v>41</v>
      </c>
      <c r="T7117">
        <v>5</v>
      </c>
      <c r="U7117">
        <v>25</v>
      </c>
      <c r="X7117" t="str">
        <f>VLOOKUP($S7117,Taxonomic!A:D,2,FALSE)</f>
        <v>holocentridae</v>
      </c>
      <c r="Y7117" t="str">
        <f>VLOOKUP(S7117,Taxonomic!A:D,3,FALSE)</f>
        <v>holocentrus</v>
      </c>
      <c r="Z7117" t="str">
        <f>VLOOKUP(S7117,Taxonomic!A:D,4,FALSE)</f>
        <v>adscensionis</v>
      </c>
    </row>
    <row r="7118" spans="1:26" x14ac:dyDescent="0.2">
      <c r="A7118" t="s">
        <v>30</v>
      </c>
      <c r="B7118" t="s">
        <v>436</v>
      </c>
      <c r="C7118" t="s">
        <v>435</v>
      </c>
      <c r="D7118">
        <v>2022</v>
      </c>
      <c r="E7118">
        <v>2</v>
      </c>
      <c r="F7118" s="8">
        <v>19</v>
      </c>
      <c r="G7118" t="s">
        <v>455</v>
      </c>
      <c r="H7118" t="s">
        <v>439</v>
      </c>
      <c r="I7118">
        <f>VLOOKUP(B7118,Information_sites!D:E,2,FALSE)</f>
        <v>-24.105399999999999</v>
      </c>
      <c r="J7118">
        <f>VLOOKUP(B7118,Information_sites!D:F,3,FALSE)</f>
        <v>-45.702500000000001</v>
      </c>
      <c r="K7118">
        <v>6</v>
      </c>
      <c r="L7118">
        <f t="shared" si="16"/>
        <v>194</v>
      </c>
      <c r="M7118">
        <v>40</v>
      </c>
      <c r="N7118">
        <v>1.5</v>
      </c>
      <c r="O7118">
        <v>13</v>
      </c>
      <c r="P7118" s="7" t="s">
        <v>442</v>
      </c>
      <c r="Q7118" t="s">
        <v>442</v>
      </c>
      <c r="R7118">
        <v>26</v>
      </c>
      <c r="S7118" t="s">
        <v>44</v>
      </c>
      <c r="T7118">
        <v>1</v>
      </c>
      <c r="U7118">
        <v>30</v>
      </c>
      <c r="X7118" t="str">
        <f>VLOOKUP($S7118,Taxonomic!A:D,2,FALSE)</f>
        <v>pomacanthidae</v>
      </c>
      <c r="Y7118" t="str">
        <f>VLOOKUP(S7118,Taxonomic!A:D,3,FALSE)</f>
        <v>pomacanthus</v>
      </c>
      <c r="Z7118" t="str">
        <f>VLOOKUP(S7118,Taxonomic!A:D,4,FALSE)</f>
        <v>paru</v>
      </c>
    </row>
    <row r="7119" spans="1:26" x14ac:dyDescent="0.2">
      <c r="A7119" t="s">
        <v>30</v>
      </c>
      <c r="B7119" t="s">
        <v>436</v>
      </c>
      <c r="C7119" t="s">
        <v>435</v>
      </c>
      <c r="D7119">
        <v>2022</v>
      </c>
      <c r="E7119">
        <v>2</v>
      </c>
      <c r="F7119" s="8">
        <v>19</v>
      </c>
      <c r="G7119" t="s">
        <v>455</v>
      </c>
      <c r="H7119" t="s">
        <v>439</v>
      </c>
      <c r="I7119">
        <f>VLOOKUP(B7119,Information_sites!D:E,2,FALSE)</f>
        <v>-24.105399999999999</v>
      </c>
      <c r="J7119">
        <f>VLOOKUP(B7119,Information_sites!D:F,3,FALSE)</f>
        <v>-45.702500000000001</v>
      </c>
      <c r="K7119">
        <v>6</v>
      </c>
      <c r="L7119">
        <f t="shared" si="16"/>
        <v>194</v>
      </c>
      <c r="M7119">
        <v>40</v>
      </c>
      <c r="N7119">
        <v>1.5</v>
      </c>
      <c r="O7119">
        <v>13</v>
      </c>
      <c r="P7119" s="7" t="s">
        <v>442</v>
      </c>
      <c r="Q7119" t="s">
        <v>442</v>
      </c>
      <c r="R7119">
        <v>26</v>
      </c>
      <c r="S7119" t="s">
        <v>49</v>
      </c>
      <c r="T7119">
        <v>2</v>
      </c>
      <c r="U7119">
        <v>25</v>
      </c>
      <c r="X7119" t="str">
        <f>VLOOKUP($S7119,Taxonomic!A:D,2,FALSE)</f>
        <v>acanthuridae</v>
      </c>
      <c r="Y7119" t="str">
        <f>VLOOKUP(S7119,Taxonomic!A:D,3,FALSE)</f>
        <v>acanthurus</v>
      </c>
      <c r="Z7119" t="str">
        <f>VLOOKUP(S7119,Taxonomic!A:D,4,FALSE)</f>
        <v>chirurgus</v>
      </c>
    </row>
    <row r="7120" spans="1:26" x14ac:dyDescent="0.2">
      <c r="A7120" t="s">
        <v>30</v>
      </c>
      <c r="B7120" t="s">
        <v>436</v>
      </c>
      <c r="C7120" t="s">
        <v>435</v>
      </c>
      <c r="D7120">
        <v>2022</v>
      </c>
      <c r="E7120">
        <v>2</v>
      </c>
      <c r="F7120" s="8">
        <v>19</v>
      </c>
      <c r="G7120" t="s">
        <v>455</v>
      </c>
      <c r="H7120" t="s">
        <v>439</v>
      </c>
      <c r="I7120">
        <f>VLOOKUP(B7120,Information_sites!D:E,2,FALSE)</f>
        <v>-24.105399999999999</v>
      </c>
      <c r="J7120">
        <f>VLOOKUP(B7120,Information_sites!D:F,3,FALSE)</f>
        <v>-45.702500000000001</v>
      </c>
      <c r="K7120">
        <v>6</v>
      </c>
      <c r="L7120">
        <f t="shared" si="16"/>
        <v>194</v>
      </c>
      <c r="M7120">
        <v>40</v>
      </c>
      <c r="N7120">
        <v>1.5</v>
      </c>
      <c r="O7120">
        <v>13</v>
      </c>
      <c r="P7120" s="7" t="s">
        <v>442</v>
      </c>
      <c r="Q7120" t="s">
        <v>442</v>
      </c>
      <c r="R7120">
        <v>26</v>
      </c>
      <c r="S7120" t="s">
        <v>39</v>
      </c>
      <c r="T7120">
        <v>32</v>
      </c>
      <c r="U7120">
        <v>20</v>
      </c>
      <c r="X7120" t="str">
        <f>VLOOKUP($S7120,Taxonomic!A:D,2,FALSE)</f>
        <v>haemulidae</v>
      </c>
      <c r="Y7120" t="str">
        <f>VLOOKUP(S7120,Taxonomic!A:D,3,FALSE)</f>
        <v>haemulon</v>
      </c>
      <c r="Z7120" t="str">
        <f>VLOOKUP(S7120,Taxonomic!A:D,4,FALSE)</f>
        <v>aurolineatum</v>
      </c>
    </row>
    <row r="7121" spans="1:26" x14ac:dyDescent="0.2">
      <c r="A7121" t="s">
        <v>30</v>
      </c>
      <c r="B7121" t="s">
        <v>436</v>
      </c>
      <c r="C7121" t="s">
        <v>435</v>
      </c>
      <c r="D7121">
        <v>2022</v>
      </c>
      <c r="E7121">
        <v>2</v>
      </c>
      <c r="F7121" s="8">
        <v>19</v>
      </c>
      <c r="G7121" t="s">
        <v>455</v>
      </c>
      <c r="H7121" t="s">
        <v>439</v>
      </c>
      <c r="I7121">
        <f>VLOOKUP(B7121,Information_sites!D:E,2,FALSE)</f>
        <v>-24.105399999999999</v>
      </c>
      <c r="J7121">
        <f>VLOOKUP(B7121,Information_sites!D:F,3,FALSE)</f>
        <v>-45.702500000000001</v>
      </c>
      <c r="K7121">
        <v>6</v>
      </c>
      <c r="L7121">
        <f t="shared" si="16"/>
        <v>194</v>
      </c>
      <c r="M7121">
        <v>40</v>
      </c>
      <c r="N7121">
        <v>1.5</v>
      </c>
      <c r="O7121">
        <v>13</v>
      </c>
      <c r="P7121" s="7" t="s">
        <v>442</v>
      </c>
      <c r="Q7121" t="s">
        <v>442</v>
      </c>
      <c r="R7121">
        <v>26</v>
      </c>
      <c r="S7121" t="s">
        <v>39</v>
      </c>
      <c r="T7121">
        <v>45</v>
      </c>
      <c r="U7121">
        <v>17</v>
      </c>
      <c r="X7121" t="str">
        <f>VLOOKUP($S7121,Taxonomic!A:D,2,FALSE)</f>
        <v>haemulidae</v>
      </c>
      <c r="Y7121" t="str">
        <f>VLOOKUP(S7121,Taxonomic!A:D,3,FALSE)</f>
        <v>haemulon</v>
      </c>
      <c r="Z7121" t="str">
        <f>VLOOKUP(S7121,Taxonomic!A:D,4,FALSE)</f>
        <v>aurolineatum</v>
      </c>
    </row>
    <row r="7122" spans="1:26" x14ac:dyDescent="0.2">
      <c r="A7122" t="s">
        <v>30</v>
      </c>
      <c r="B7122" t="s">
        <v>436</v>
      </c>
      <c r="C7122" t="s">
        <v>435</v>
      </c>
      <c r="D7122">
        <v>2022</v>
      </c>
      <c r="E7122">
        <v>2</v>
      </c>
      <c r="F7122" s="8">
        <v>19</v>
      </c>
      <c r="G7122" t="s">
        <v>455</v>
      </c>
      <c r="H7122" t="s">
        <v>439</v>
      </c>
      <c r="I7122">
        <f>VLOOKUP(B7122,Information_sites!D:E,2,FALSE)</f>
        <v>-24.105399999999999</v>
      </c>
      <c r="J7122">
        <f>VLOOKUP(B7122,Information_sites!D:F,3,FALSE)</f>
        <v>-45.702500000000001</v>
      </c>
      <c r="K7122">
        <v>6</v>
      </c>
      <c r="L7122">
        <f t="shared" si="16"/>
        <v>194</v>
      </c>
      <c r="M7122">
        <v>40</v>
      </c>
      <c r="N7122">
        <v>1.5</v>
      </c>
      <c r="O7122">
        <v>13</v>
      </c>
      <c r="P7122" s="7" t="s">
        <v>442</v>
      </c>
      <c r="Q7122" t="s">
        <v>442</v>
      </c>
      <c r="R7122">
        <v>26</v>
      </c>
      <c r="S7122" t="s">
        <v>46</v>
      </c>
      <c r="T7122">
        <v>3</v>
      </c>
      <c r="U7122">
        <v>10</v>
      </c>
      <c r="X7122" t="str">
        <f>VLOOKUP($S7122,Taxonomic!A:D,2,FALSE)</f>
        <v>pomacentridae</v>
      </c>
      <c r="Y7122" t="str">
        <f>VLOOKUP(S7122,Taxonomic!A:D,3,FALSE)</f>
        <v>stegastes</v>
      </c>
      <c r="Z7122" t="str">
        <f>VLOOKUP(S7122,Taxonomic!A:D,4,FALSE)</f>
        <v>fuscus</v>
      </c>
    </row>
    <row r="7123" spans="1:26" x14ac:dyDescent="0.2">
      <c r="A7123" t="s">
        <v>30</v>
      </c>
      <c r="B7123" t="s">
        <v>436</v>
      </c>
      <c r="C7123" t="s">
        <v>435</v>
      </c>
      <c r="D7123">
        <v>2022</v>
      </c>
      <c r="E7123">
        <v>2</v>
      </c>
      <c r="F7123" s="8">
        <v>19</v>
      </c>
      <c r="G7123" t="s">
        <v>455</v>
      </c>
      <c r="H7123" t="s">
        <v>439</v>
      </c>
      <c r="I7123">
        <f>VLOOKUP(B7123,Information_sites!D:E,2,FALSE)</f>
        <v>-24.105399999999999</v>
      </c>
      <c r="J7123">
        <f>VLOOKUP(B7123,Information_sites!D:F,3,FALSE)</f>
        <v>-45.702500000000001</v>
      </c>
      <c r="K7123">
        <v>6</v>
      </c>
      <c r="L7123">
        <f t="shared" si="16"/>
        <v>194</v>
      </c>
      <c r="M7123">
        <v>40</v>
      </c>
      <c r="N7123">
        <v>1.5</v>
      </c>
      <c r="O7123">
        <v>13</v>
      </c>
      <c r="P7123" s="7" t="s">
        <v>442</v>
      </c>
      <c r="Q7123" t="s">
        <v>442</v>
      </c>
      <c r="R7123">
        <v>26</v>
      </c>
      <c r="S7123" t="s">
        <v>41</v>
      </c>
      <c r="T7123">
        <v>1</v>
      </c>
      <c r="U7123">
        <v>32</v>
      </c>
      <c r="X7123" t="str">
        <f>VLOOKUP($S7123,Taxonomic!A:D,2,FALSE)</f>
        <v>holocentridae</v>
      </c>
      <c r="Y7123" t="str">
        <f>VLOOKUP(S7123,Taxonomic!A:D,3,FALSE)</f>
        <v>holocentrus</v>
      </c>
      <c r="Z7123" t="str">
        <f>VLOOKUP(S7123,Taxonomic!A:D,4,FALSE)</f>
        <v>adscensionis</v>
      </c>
    </row>
    <row r="7124" spans="1:26" x14ac:dyDescent="0.2">
      <c r="A7124" t="s">
        <v>30</v>
      </c>
      <c r="B7124" t="s">
        <v>436</v>
      </c>
      <c r="C7124" t="s">
        <v>435</v>
      </c>
      <c r="D7124">
        <v>2022</v>
      </c>
      <c r="E7124">
        <v>2</v>
      </c>
      <c r="F7124" s="8">
        <v>19</v>
      </c>
      <c r="G7124" t="s">
        <v>455</v>
      </c>
      <c r="H7124" t="s">
        <v>439</v>
      </c>
      <c r="I7124">
        <f>VLOOKUP(B7124,Information_sites!D:E,2,FALSE)</f>
        <v>-24.105399999999999</v>
      </c>
      <c r="J7124">
        <f>VLOOKUP(B7124,Information_sites!D:F,3,FALSE)</f>
        <v>-45.702500000000001</v>
      </c>
      <c r="K7124">
        <v>6</v>
      </c>
      <c r="L7124">
        <f t="shared" si="16"/>
        <v>194</v>
      </c>
      <c r="M7124">
        <v>40</v>
      </c>
      <c r="N7124">
        <v>1.5</v>
      </c>
      <c r="O7124">
        <v>13</v>
      </c>
      <c r="P7124" s="7" t="s">
        <v>442</v>
      </c>
      <c r="Q7124" t="s">
        <v>442</v>
      </c>
      <c r="R7124">
        <v>26</v>
      </c>
      <c r="S7124" t="s">
        <v>446</v>
      </c>
      <c r="T7124">
        <v>1</v>
      </c>
      <c r="U7124">
        <v>40</v>
      </c>
      <c r="X7124" t="str">
        <f>VLOOKUP($S7124,Taxonomic!A:D,2,FALSE)</f>
        <v>kyphosidae</v>
      </c>
      <c r="Y7124" t="str">
        <f>VLOOKUP(S7124,Taxonomic!A:D,3,FALSE)</f>
        <v>kyphosus</v>
      </c>
      <c r="Z7124" t="str">
        <f>VLOOKUP(S7124,Taxonomic!A:D,4,FALSE)</f>
        <v>spp</v>
      </c>
    </row>
    <row r="7125" spans="1:26" x14ac:dyDescent="0.2">
      <c r="A7125" t="s">
        <v>30</v>
      </c>
      <c r="B7125" t="s">
        <v>436</v>
      </c>
      <c r="C7125" t="s">
        <v>435</v>
      </c>
      <c r="D7125">
        <v>2022</v>
      </c>
      <c r="E7125">
        <v>2</v>
      </c>
      <c r="F7125" s="8">
        <v>19</v>
      </c>
      <c r="G7125" t="s">
        <v>455</v>
      </c>
      <c r="H7125" t="s">
        <v>439</v>
      </c>
      <c r="I7125">
        <f>VLOOKUP(B7125,Information_sites!D:E,2,FALSE)</f>
        <v>-24.105399999999999</v>
      </c>
      <c r="J7125">
        <f>VLOOKUP(B7125,Information_sites!D:F,3,FALSE)</f>
        <v>-45.702500000000001</v>
      </c>
      <c r="K7125">
        <v>6</v>
      </c>
      <c r="L7125">
        <f t="shared" si="16"/>
        <v>194</v>
      </c>
      <c r="M7125">
        <v>40</v>
      </c>
      <c r="N7125">
        <v>1.5</v>
      </c>
      <c r="O7125">
        <v>13</v>
      </c>
      <c r="P7125" s="7" t="s">
        <v>442</v>
      </c>
      <c r="Q7125" t="s">
        <v>442</v>
      </c>
      <c r="R7125">
        <v>26</v>
      </c>
      <c r="S7125" t="s">
        <v>35</v>
      </c>
      <c r="T7125">
        <v>1</v>
      </c>
      <c r="U7125">
        <v>40</v>
      </c>
      <c r="X7125" t="str">
        <f>VLOOKUP($S7125,Taxonomic!A:D,2,FALSE)</f>
        <v>labridae</v>
      </c>
      <c r="Y7125" t="str">
        <f>VLOOKUP(S7125,Taxonomic!A:D,3,FALSE)</f>
        <v>bodianus</v>
      </c>
      <c r="Z7125" t="str">
        <f>VLOOKUP(S7125,Taxonomic!A:D,4,FALSE)</f>
        <v>rufus</v>
      </c>
    </row>
    <row r="7126" spans="1:26" x14ac:dyDescent="0.2">
      <c r="A7126" t="s">
        <v>30</v>
      </c>
      <c r="B7126" t="s">
        <v>436</v>
      </c>
      <c r="C7126" t="s">
        <v>435</v>
      </c>
      <c r="D7126">
        <v>2022</v>
      </c>
      <c r="E7126">
        <v>2</v>
      </c>
      <c r="F7126" s="8">
        <v>19</v>
      </c>
      <c r="G7126" t="s">
        <v>455</v>
      </c>
      <c r="H7126" t="s">
        <v>439</v>
      </c>
      <c r="I7126">
        <f>VLOOKUP(B7126,Information_sites!D:E,2,FALSE)</f>
        <v>-24.105399999999999</v>
      </c>
      <c r="J7126">
        <f>VLOOKUP(B7126,Information_sites!D:F,3,FALSE)</f>
        <v>-45.702500000000001</v>
      </c>
      <c r="K7126">
        <v>6</v>
      </c>
      <c r="L7126">
        <f t="shared" si="16"/>
        <v>194</v>
      </c>
      <c r="M7126">
        <v>40</v>
      </c>
      <c r="N7126">
        <v>1.5</v>
      </c>
      <c r="O7126">
        <v>13</v>
      </c>
      <c r="P7126" s="7" t="s">
        <v>442</v>
      </c>
      <c r="Q7126" t="s">
        <v>442</v>
      </c>
      <c r="R7126">
        <v>26</v>
      </c>
      <c r="S7126" t="s">
        <v>123</v>
      </c>
      <c r="T7126">
        <v>1</v>
      </c>
      <c r="U7126">
        <v>35</v>
      </c>
      <c r="X7126" t="str">
        <f>VLOOKUP($S7126,Taxonomic!A:D,2,FALSE)</f>
        <v>monacanthidae</v>
      </c>
      <c r="Y7126" t="str">
        <f>VLOOKUP(S7126,Taxonomic!A:D,3,FALSE)</f>
        <v>cantherhines</v>
      </c>
      <c r="Z7126" t="str">
        <f>VLOOKUP(S7126,Taxonomic!A:D,4,FALSE)</f>
        <v>macrocerus</v>
      </c>
    </row>
    <row r="7127" spans="1:26" x14ac:dyDescent="0.2">
      <c r="A7127" t="s">
        <v>30</v>
      </c>
      <c r="B7127" t="s">
        <v>436</v>
      </c>
      <c r="C7127" t="s">
        <v>435</v>
      </c>
      <c r="D7127">
        <v>2022</v>
      </c>
      <c r="E7127">
        <v>2</v>
      </c>
      <c r="F7127" s="8">
        <v>19</v>
      </c>
      <c r="G7127" t="s">
        <v>455</v>
      </c>
      <c r="H7127" t="s">
        <v>439</v>
      </c>
      <c r="I7127">
        <f>VLOOKUP(B7127,Information_sites!D:E,2,FALSE)</f>
        <v>-24.105399999999999</v>
      </c>
      <c r="J7127">
        <f>VLOOKUP(B7127,Information_sites!D:F,3,FALSE)</f>
        <v>-45.702500000000001</v>
      </c>
      <c r="K7127">
        <v>6</v>
      </c>
      <c r="L7127">
        <f t="shared" si="16"/>
        <v>194</v>
      </c>
      <c r="M7127">
        <v>40</v>
      </c>
      <c r="N7127">
        <v>1.5</v>
      </c>
      <c r="O7127">
        <v>13</v>
      </c>
      <c r="P7127" s="7" t="s">
        <v>442</v>
      </c>
      <c r="Q7127" t="s">
        <v>442</v>
      </c>
      <c r="R7127">
        <v>26</v>
      </c>
      <c r="S7127" t="s">
        <v>70</v>
      </c>
      <c r="T7127">
        <v>5</v>
      </c>
      <c r="U7127">
        <v>8</v>
      </c>
      <c r="X7127" t="str">
        <f>VLOOKUP($S7127,Taxonomic!A:D,2,FALSE)</f>
        <v>pempheridae</v>
      </c>
      <c r="Y7127" t="str">
        <f>VLOOKUP(S7127,Taxonomic!A:D,3,FALSE)</f>
        <v>pempheris</v>
      </c>
      <c r="Z7127" t="str">
        <f>VLOOKUP(S7127,Taxonomic!A:D,4,FALSE)</f>
        <v>schomburgkii</v>
      </c>
    </row>
    <row r="7128" spans="1:26" x14ac:dyDescent="0.2">
      <c r="A7128" t="s">
        <v>30</v>
      </c>
      <c r="B7128" t="s">
        <v>436</v>
      </c>
      <c r="C7128" t="s">
        <v>435</v>
      </c>
      <c r="D7128">
        <v>2022</v>
      </c>
      <c r="E7128">
        <v>2</v>
      </c>
      <c r="F7128" s="8">
        <v>19</v>
      </c>
      <c r="G7128" t="s">
        <v>455</v>
      </c>
      <c r="H7128" t="s">
        <v>439</v>
      </c>
      <c r="I7128">
        <f>VLOOKUP(B7128,Information_sites!D:E,2,FALSE)</f>
        <v>-24.105399999999999</v>
      </c>
      <c r="J7128">
        <f>VLOOKUP(B7128,Information_sites!D:F,3,FALSE)</f>
        <v>-45.702500000000001</v>
      </c>
      <c r="K7128">
        <v>6</v>
      </c>
      <c r="L7128">
        <f t="shared" si="16"/>
        <v>194</v>
      </c>
      <c r="M7128">
        <v>40</v>
      </c>
      <c r="N7128">
        <v>1.5</v>
      </c>
      <c r="O7128">
        <v>13</v>
      </c>
      <c r="P7128" s="7" t="s">
        <v>442</v>
      </c>
      <c r="Q7128" t="s">
        <v>442</v>
      </c>
      <c r="R7128">
        <v>26</v>
      </c>
      <c r="S7128" t="s">
        <v>54</v>
      </c>
      <c r="T7128">
        <v>1</v>
      </c>
      <c r="U7128">
        <v>15</v>
      </c>
      <c r="X7128" t="str">
        <f>VLOOKUP($S7128,Taxonomic!A:D,2,FALSE)</f>
        <v>blenniidae</v>
      </c>
      <c r="Y7128" t="str">
        <f>VLOOKUP(S7128,Taxonomic!A:D,3,FALSE)</f>
        <v>parablennius</v>
      </c>
      <c r="Z7128" t="str">
        <f>VLOOKUP(S7128,Taxonomic!A:D,4,FALSE)</f>
        <v>marmoreus</v>
      </c>
    </row>
    <row r="7129" spans="1:26" x14ac:dyDescent="0.2">
      <c r="A7129" t="s">
        <v>30</v>
      </c>
      <c r="B7129" t="s">
        <v>436</v>
      </c>
      <c r="C7129" t="s">
        <v>435</v>
      </c>
      <c r="D7129">
        <v>2022</v>
      </c>
      <c r="E7129">
        <v>2</v>
      </c>
      <c r="F7129" s="8">
        <v>19</v>
      </c>
      <c r="G7129" t="s">
        <v>455</v>
      </c>
      <c r="H7129" t="s">
        <v>439</v>
      </c>
      <c r="I7129">
        <f>VLOOKUP(B7129,Information_sites!D:E,2,FALSE)</f>
        <v>-24.105399999999999</v>
      </c>
      <c r="J7129">
        <f>VLOOKUP(B7129,Information_sites!D:F,3,FALSE)</f>
        <v>-45.702500000000001</v>
      </c>
      <c r="K7129">
        <v>6</v>
      </c>
      <c r="L7129">
        <f t="shared" si="16"/>
        <v>194</v>
      </c>
      <c r="M7129">
        <v>40</v>
      </c>
      <c r="N7129">
        <v>1.5</v>
      </c>
      <c r="O7129">
        <v>13</v>
      </c>
      <c r="P7129" s="7" t="s">
        <v>442</v>
      </c>
      <c r="Q7129" t="s">
        <v>442</v>
      </c>
      <c r="R7129">
        <v>26</v>
      </c>
      <c r="S7129" t="s">
        <v>55</v>
      </c>
      <c r="T7129">
        <v>1</v>
      </c>
      <c r="U7129">
        <v>6</v>
      </c>
      <c r="X7129" t="str">
        <f>VLOOKUP($S7129,Taxonomic!A:D,2,FALSE)</f>
        <v>blenniidae</v>
      </c>
      <c r="Y7129" t="str">
        <f>VLOOKUP(S7129,Taxonomic!A:D,3,FALSE)</f>
        <v>parablennius</v>
      </c>
      <c r="Z7129" t="str">
        <f>VLOOKUP(S7129,Taxonomic!A:D,4,FALSE)</f>
        <v>pilicornis</v>
      </c>
    </row>
    <row r="7130" spans="1:26" x14ac:dyDescent="0.2">
      <c r="A7130" t="s">
        <v>30</v>
      </c>
      <c r="B7130" t="s">
        <v>436</v>
      </c>
      <c r="C7130" t="s">
        <v>435</v>
      </c>
      <c r="D7130">
        <v>2022</v>
      </c>
      <c r="E7130">
        <v>2</v>
      </c>
      <c r="F7130" s="8">
        <v>19</v>
      </c>
      <c r="G7130" t="s">
        <v>455</v>
      </c>
      <c r="H7130" t="s">
        <v>439</v>
      </c>
      <c r="I7130">
        <f>VLOOKUP(B7130,Information_sites!D:E,2,FALSE)</f>
        <v>-24.105399999999999</v>
      </c>
      <c r="J7130">
        <f>VLOOKUP(B7130,Information_sites!D:F,3,FALSE)</f>
        <v>-45.702500000000001</v>
      </c>
      <c r="K7130">
        <v>7</v>
      </c>
      <c r="L7130">
        <f t="shared" si="16"/>
        <v>195</v>
      </c>
      <c r="M7130">
        <v>40</v>
      </c>
      <c r="N7130">
        <v>4.4000000000000004</v>
      </c>
      <c r="O7130">
        <v>13</v>
      </c>
      <c r="P7130" s="7" t="s">
        <v>442</v>
      </c>
      <c r="Q7130" t="s">
        <v>442</v>
      </c>
      <c r="R7130">
        <v>26</v>
      </c>
      <c r="S7130" t="s">
        <v>39</v>
      </c>
      <c r="T7130">
        <v>15</v>
      </c>
      <c r="U7130">
        <v>15</v>
      </c>
      <c r="X7130" t="str">
        <f>VLOOKUP($S7130,Taxonomic!A:D,2,FALSE)</f>
        <v>haemulidae</v>
      </c>
      <c r="Y7130" t="str">
        <f>VLOOKUP(S7130,Taxonomic!A:D,3,FALSE)</f>
        <v>haemulon</v>
      </c>
      <c r="Z7130" t="str">
        <f>VLOOKUP(S7130,Taxonomic!A:D,4,FALSE)</f>
        <v>aurolineatum</v>
      </c>
    </row>
    <row r="7131" spans="1:26" x14ac:dyDescent="0.2">
      <c r="A7131" t="s">
        <v>30</v>
      </c>
      <c r="B7131" t="s">
        <v>436</v>
      </c>
      <c r="C7131" t="s">
        <v>435</v>
      </c>
      <c r="D7131">
        <v>2022</v>
      </c>
      <c r="E7131">
        <v>2</v>
      </c>
      <c r="F7131" s="8">
        <v>19</v>
      </c>
      <c r="G7131" t="s">
        <v>455</v>
      </c>
      <c r="H7131" t="s">
        <v>439</v>
      </c>
      <c r="I7131">
        <f>VLOOKUP(B7131,Information_sites!D:E,2,FALSE)</f>
        <v>-24.105399999999999</v>
      </c>
      <c r="J7131">
        <f>VLOOKUP(B7131,Information_sites!D:F,3,FALSE)</f>
        <v>-45.702500000000001</v>
      </c>
      <c r="K7131">
        <v>7</v>
      </c>
      <c r="L7131">
        <f t="shared" si="16"/>
        <v>195</v>
      </c>
      <c r="M7131">
        <v>40</v>
      </c>
      <c r="N7131">
        <v>4.4000000000000004</v>
      </c>
      <c r="O7131">
        <v>13</v>
      </c>
      <c r="P7131" s="7" t="s">
        <v>442</v>
      </c>
      <c r="Q7131" t="s">
        <v>442</v>
      </c>
      <c r="R7131">
        <v>26</v>
      </c>
      <c r="S7131" t="s">
        <v>39</v>
      </c>
      <c r="T7131">
        <v>10</v>
      </c>
      <c r="U7131">
        <v>19</v>
      </c>
      <c r="X7131" t="str">
        <f>VLOOKUP($S7131,Taxonomic!A:D,2,FALSE)</f>
        <v>haemulidae</v>
      </c>
      <c r="Y7131" t="str">
        <f>VLOOKUP(S7131,Taxonomic!A:D,3,FALSE)</f>
        <v>haemulon</v>
      </c>
      <c r="Z7131" t="str">
        <f>VLOOKUP(S7131,Taxonomic!A:D,4,FALSE)</f>
        <v>aurolineatum</v>
      </c>
    </row>
    <row r="7132" spans="1:26" x14ac:dyDescent="0.2">
      <c r="A7132" t="s">
        <v>30</v>
      </c>
      <c r="B7132" t="s">
        <v>436</v>
      </c>
      <c r="C7132" t="s">
        <v>435</v>
      </c>
      <c r="D7132">
        <v>2022</v>
      </c>
      <c r="E7132">
        <v>2</v>
      </c>
      <c r="F7132" s="8">
        <v>19</v>
      </c>
      <c r="G7132" t="s">
        <v>455</v>
      </c>
      <c r="H7132" t="s">
        <v>439</v>
      </c>
      <c r="I7132">
        <f>VLOOKUP(B7132,Information_sites!D:E,2,FALSE)</f>
        <v>-24.105399999999999</v>
      </c>
      <c r="J7132">
        <f>VLOOKUP(B7132,Information_sites!D:F,3,FALSE)</f>
        <v>-45.702500000000001</v>
      </c>
      <c r="K7132">
        <v>7</v>
      </c>
      <c r="L7132">
        <f t="shared" si="16"/>
        <v>195</v>
      </c>
      <c r="M7132">
        <v>40</v>
      </c>
      <c r="N7132">
        <v>4.4000000000000004</v>
      </c>
      <c r="O7132">
        <v>13</v>
      </c>
      <c r="P7132" s="7" t="s">
        <v>442</v>
      </c>
      <c r="Q7132" t="s">
        <v>442</v>
      </c>
      <c r="R7132">
        <v>26</v>
      </c>
      <c r="S7132" t="s">
        <v>33</v>
      </c>
      <c r="T7132">
        <v>6</v>
      </c>
      <c r="U7132">
        <v>15</v>
      </c>
      <c r="X7132" t="str">
        <f>VLOOKUP($S7132,Taxonomic!A:D,2,FALSE)</f>
        <v>pomacentridae</v>
      </c>
      <c r="Y7132" t="str">
        <f>VLOOKUP(S7132,Taxonomic!A:D,3,FALSE)</f>
        <v>abudefduf</v>
      </c>
      <c r="Z7132" t="str">
        <f>VLOOKUP(S7132,Taxonomic!A:D,4,FALSE)</f>
        <v>saxatilis</v>
      </c>
    </row>
    <row r="7133" spans="1:26" x14ac:dyDescent="0.2">
      <c r="A7133" t="s">
        <v>30</v>
      </c>
      <c r="B7133" t="s">
        <v>436</v>
      </c>
      <c r="C7133" t="s">
        <v>435</v>
      </c>
      <c r="D7133">
        <v>2022</v>
      </c>
      <c r="E7133">
        <v>2</v>
      </c>
      <c r="F7133" s="8">
        <v>19</v>
      </c>
      <c r="G7133" t="s">
        <v>455</v>
      </c>
      <c r="H7133" t="s">
        <v>439</v>
      </c>
      <c r="I7133">
        <f>VLOOKUP(B7133,Information_sites!D:E,2,FALSE)</f>
        <v>-24.105399999999999</v>
      </c>
      <c r="J7133">
        <f>VLOOKUP(B7133,Information_sites!D:F,3,FALSE)</f>
        <v>-45.702500000000001</v>
      </c>
      <c r="K7133">
        <v>7</v>
      </c>
      <c r="L7133">
        <f t="shared" si="16"/>
        <v>195</v>
      </c>
      <c r="M7133">
        <v>40</v>
      </c>
      <c r="N7133">
        <v>4.4000000000000004</v>
      </c>
      <c r="O7133">
        <v>13</v>
      </c>
      <c r="P7133" s="7" t="s">
        <v>442</v>
      </c>
      <c r="Q7133" t="s">
        <v>442</v>
      </c>
      <c r="R7133">
        <v>26</v>
      </c>
      <c r="S7133" t="s">
        <v>440</v>
      </c>
      <c r="T7133">
        <v>1</v>
      </c>
      <c r="U7133">
        <v>5</v>
      </c>
      <c r="X7133" t="str">
        <f>VLOOKUP($S7133,Taxonomic!A:D,2,FALSE)</f>
        <v>labrisomidae</v>
      </c>
      <c r="Y7133" t="str">
        <f>VLOOKUP(S7133,Taxonomic!A:D,3,FALSE)</f>
        <v>starksia</v>
      </c>
      <c r="Z7133" t="str">
        <f>VLOOKUP(S7133,Taxonomic!A:D,4,FALSE)</f>
        <v>brasiliensis</v>
      </c>
    </row>
    <row r="7134" spans="1:26" x14ac:dyDescent="0.2">
      <c r="A7134" t="s">
        <v>30</v>
      </c>
      <c r="B7134" t="s">
        <v>436</v>
      </c>
      <c r="C7134" t="s">
        <v>435</v>
      </c>
      <c r="D7134">
        <v>2022</v>
      </c>
      <c r="E7134">
        <v>2</v>
      </c>
      <c r="F7134" s="8">
        <v>19</v>
      </c>
      <c r="G7134" t="s">
        <v>455</v>
      </c>
      <c r="H7134" t="s">
        <v>439</v>
      </c>
      <c r="I7134">
        <f>VLOOKUP(B7134,Information_sites!D:E,2,FALSE)</f>
        <v>-24.105399999999999</v>
      </c>
      <c r="J7134">
        <f>VLOOKUP(B7134,Information_sites!D:F,3,FALSE)</f>
        <v>-45.702500000000001</v>
      </c>
      <c r="K7134">
        <v>7</v>
      </c>
      <c r="L7134">
        <f t="shared" si="16"/>
        <v>195</v>
      </c>
      <c r="M7134">
        <v>40</v>
      </c>
      <c r="N7134">
        <v>4.4000000000000004</v>
      </c>
      <c r="O7134">
        <v>13</v>
      </c>
      <c r="P7134" s="7" t="s">
        <v>442</v>
      </c>
      <c r="Q7134" t="s">
        <v>442</v>
      </c>
      <c r="R7134">
        <v>26</v>
      </c>
      <c r="S7134" t="s">
        <v>41</v>
      </c>
      <c r="T7134">
        <v>1</v>
      </c>
      <c r="U7134">
        <v>18</v>
      </c>
      <c r="X7134" t="str">
        <f>VLOOKUP($S7134,Taxonomic!A:D,2,FALSE)</f>
        <v>holocentridae</v>
      </c>
      <c r="Y7134" t="str">
        <f>VLOOKUP(S7134,Taxonomic!A:D,3,FALSE)</f>
        <v>holocentrus</v>
      </c>
      <c r="Z7134" t="str">
        <f>VLOOKUP(S7134,Taxonomic!A:D,4,FALSE)</f>
        <v>adscensionis</v>
      </c>
    </row>
    <row r="7135" spans="1:26" x14ac:dyDescent="0.2">
      <c r="A7135" t="s">
        <v>30</v>
      </c>
      <c r="B7135" t="s">
        <v>436</v>
      </c>
      <c r="C7135" t="s">
        <v>435</v>
      </c>
      <c r="D7135">
        <v>2022</v>
      </c>
      <c r="E7135">
        <v>2</v>
      </c>
      <c r="F7135" s="8">
        <v>19</v>
      </c>
      <c r="G7135" t="s">
        <v>455</v>
      </c>
      <c r="H7135" t="s">
        <v>439</v>
      </c>
      <c r="I7135">
        <f>VLOOKUP(B7135,Information_sites!D:E,2,FALSE)</f>
        <v>-24.105399999999999</v>
      </c>
      <c r="J7135">
        <f>VLOOKUP(B7135,Information_sites!D:F,3,FALSE)</f>
        <v>-45.702500000000001</v>
      </c>
      <c r="K7135">
        <v>7</v>
      </c>
      <c r="L7135">
        <f t="shared" si="16"/>
        <v>195</v>
      </c>
      <c r="M7135">
        <v>40</v>
      </c>
      <c r="N7135">
        <v>4.4000000000000004</v>
      </c>
      <c r="O7135">
        <v>13</v>
      </c>
      <c r="P7135" s="7" t="s">
        <v>442</v>
      </c>
      <c r="Q7135" t="s">
        <v>442</v>
      </c>
      <c r="R7135">
        <v>26</v>
      </c>
      <c r="S7135" t="s">
        <v>65</v>
      </c>
      <c r="T7135">
        <v>2</v>
      </c>
      <c r="U7135">
        <v>4</v>
      </c>
      <c r="X7135" t="str">
        <f>VLOOKUP($S7135,Taxonomic!A:D,2,FALSE)</f>
        <v>gobiidae</v>
      </c>
      <c r="Y7135" t="str">
        <f>VLOOKUP(S7135,Taxonomic!A:D,3,FALSE)</f>
        <v>elacatinus</v>
      </c>
      <c r="Z7135" t="str">
        <f>VLOOKUP(S7135,Taxonomic!A:D,4,FALSE)</f>
        <v>figaro</v>
      </c>
    </row>
    <row r="7136" spans="1:26" x14ac:dyDescent="0.2">
      <c r="A7136" t="s">
        <v>30</v>
      </c>
      <c r="B7136" t="s">
        <v>436</v>
      </c>
      <c r="C7136" t="s">
        <v>435</v>
      </c>
      <c r="D7136">
        <v>2022</v>
      </c>
      <c r="E7136">
        <v>2</v>
      </c>
      <c r="F7136" s="8">
        <v>19</v>
      </c>
      <c r="G7136" t="s">
        <v>455</v>
      </c>
      <c r="H7136" t="s">
        <v>439</v>
      </c>
      <c r="I7136">
        <f>VLOOKUP(B7136,Information_sites!D:E,2,FALSE)</f>
        <v>-24.105399999999999</v>
      </c>
      <c r="J7136">
        <f>VLOOKUP(B7136,Information_sites!D:F,3,FALSE)</f>
        <v>-45.702500000000001</v>
      </c>
      <c r="K7136">
        <v>7</v>
      </c>
      <c r="L7136">
        <f t="shared" si="16"/>
        <v>195</v>
      </c>
      <c r="M7136">
        <v>40</v>
      </c>
      <c r="N7136">
        <v>4.4000000000000004</v>
      </c>
      <c r="O7136">
        <v>13</v>
      </c>
      <c r="P7136" s="7" t="s">
        <v>442</v>
      </c>
      <c r="Q7136" t="s">
        <v>442</v>
      </c>
      <c r="R7136">
        <v>26</v>
      </c>
      <c r="S7136" t="s">
        <v>46</v>
      </c>
      <c r="T7136">
        <v>2</v>
      </c>
      <c r="U7136">
        <v>7</v>
      </c>
      <c r="X7136" t="str">
        <f>VLOOKUP($S7136,Taxonomic!A:D,2,FALSE)</f>
        <v>pomacentridae</v>
      </c>
      <c r="Y7136" t="str">
        <f>VLOOKUP(S7136,Taxonomic!A:D,3,FALSE)</f>
        <v>stegastes</v>
      </c>
      <c r="Z7136" t="str">
        <f>VLOOKUP(S7136,Taxonomic!A:D,4,FALSE)</f>
        <v>fuscus</v>
      </c>
    </row>
    <row r="7137" spans="1:26" x14ac:dyDescent="0.2">
      <c r="A7137" t="s">
        <v>30</v>
      </c>
      <c r="B7137" t="s">
        <v>436</v>
      </c>
      <c r="C7137" t="s">
        <v>435</v>
      </c>
      <c r="D7137">
        <v>2022</v>
      </c>
      <c r="E7137">
        <v>2</v>
      </c>
      <c r="F7137" s="8">
        <v>19</v>
      </c>
      <c r="G7137" t="s">
        <v>455</v>
      </c>
      <c r="H7137" t="s">
        <v>439</v>
      </c>
      <c r="I7137">
        <f>VLOOKUP(B7137,Information_sites!D:E,2,FALSE)</f>
        <v>-24.105399999999999</v>
      </c>
      <c r="J7137">
        <f>VLOOKUP(B7137,Information_sites!D:F,3,FALSE)</f>
        <v>-45.702500000000001</v>
      </c>
      <c r="K7137">
        <v>7</v>
      </c>
      <c r="L7137">
        <f t="shared" si="16"/>
        <v>195</v>
      </c>
      <c r="M7137">
        <v>40</v>
      </c>
      <c r="N7137">
        <v>4.4000000000000004</v>
      </c>
      <c r="O7137">
        <v>13</v>
      </c>
      <c r="P7137" s="7" t="s">
        <v>442</v>
      </c>
      <c r="Q7137" t="s">
        <v>442</v>
      </c>
      <c r="R7137">
        <v>26</v>
      </c>
      <c r="S7137" t="s">
        <v>43</v>
      </c>
      <c r="T7137">
        <v>2</v>
      </c>
      <c r="U7137">
        <v>15</v>
      </c>
      <c r="X7137" t="str">
        <f>VLOOKUP($S7137,Taxonomic!A:D,2,FALSE)</f>
        <v>sciaenidae</v>
      </c>
      <c r="Y7137" t="str">
        <f>VLOOKUP(S7137,Taxonomic!A:D,3,FALSE)</f>
        <v>odontoscion</v>
      </c>
      <c r="Z7137" t="str">
        <f>VLOOKUP(S7137,Taxonomic!A:D,4,FALSE)</f>
        <v>dentex</v>
      </c>
    </row>
    <row r="7138" spans="1:26" x14ac:dyDescent="0.2">
      <c r="A7138" t="s">
        <v>30</v>
      </c>
      <c r="B7138" t="s">
        <v>436</v>
      </c>
      <c r="C7138" t="s">
        <v>435</v>
      </c>
      <c r="D7138">
        <v>2022</v>
      </c>
      <c r="E7138">
        <v>2</v>
      </c>
      <c r="F7138" s="8">
        <v>19</v>
      </c>
      <c r="G7138" t="s">
        <v>455</v>
      </c>
      <c r="H7138" t="s">
        <v>439</v>
      </c>
      <c r="I7138">
        <f>VLOOKUP(B7138,Information_sites!D:E,2,FALSE)</f>
        <v>-24.105399999999999</v>
      </c>
      <c r="J7138">
        <f>VLOOKUP(B7138,Information_sites!D:F,3,FALSE)</f>
        <v>-45.702500000000001</v>
      </c>
      <c r="K7138">
        <v>8</v>
      </c>
      <c r="L7138">
        <f t="shared" si="16"/>
        <v>196</v>
      </c>
      <c r="M7138">
        <v>40</v>
      </c>
      <c r="N7138">
        <v>5</v>
      </c>
      <c r="O7138">
        <v>13</v>
      </c>
      <c r="P7138" s="7" t="s">
        <v>442</v>
      </c>
      <c r="Q7138" t="s">
        <v>442</v>
      </c>
      <c r="R7138">
        <v>26</v>
      </c>
      <c r="S7138" t="s">
        <v>44</v>
      </c>
      <c r="T7138">
        <v>1</v>
      </c>
      <c r="U7138">
        <v>15</v>
      </c>
      <c r="X7138" t="str">
        <f>VLOOKUP($S7138,Taxonomic!A:D,2,FALSE)</f>
        <v>pomacanthidae</v>
      </c>
      <c r="Y7138" t="str">
        <f>VLOOKUP(S7138,Taxonomic!A:D,3,FALSE)</f>
        <v>pomacanthus</v>
      </c>
      <c r="Z7138" t="str">
        <f>VLOOKUP(S7138,Taxonomic!A:D,4,FALSE)</f>
        <v>paru</v>
      </c>
    </row>
    <row r="7139" spans="1:26" x14ac:dyDescent="0.2">
      <c r="A7139" t="s">
        <v>30</v>
      </c>
      <c r="B7139" t="s">
        <v>436</v>
      </c>
      <c r="C7139" t="s">
        <v>435</v>
      </c>
      <c r="D7139">
        <v>2022</v>
      </c>
      <c r="E7139">
        <v>2</v>
      </c>
      <c r="F7139" s="8">
        <v>19</v>
      </c>
      <c r="G7139" t="s">
        <v>455</v>
      </c>
      <c r="H7139" t="s">
        <v>439</v>
      </c>
      <c r="I7139">
        <f>VLOOKUP(B7139,Information_sites!D:E,2,FALSE)</f>
        <v>-24.105399999999999</v>
      </c>
      <c r="J7139">
        <f>VLOOKUP(B7139,Information_sites!D:F,3,FALSE)</f>
        <v>-45.702500000000001</v>
      </c>
      <c r="K7139">
        <v>8</v>
      </c>
      <c r="L7139">
        <f t="shared" si="16"/>
        <v>196</v>
      </c>
      <c r="M7139">
        <v>40</v>
      </c>
      <c r="N7139">
        <v>5</v>
      </c>
      <c r="O7139">
        <v>13</v>
      </c>
      <c r="P7139" s="7" t="s">
        <v>442</v>
      </c>
      <c r="Q7139" t="s">
        <v>442</v>
      </c>
      <c r="R7139">
        <v>26</v>
      </c>
      <c r="S7139" t="s">
        <v>51</v>
      </c>
      <c r="T7139">
        <v>1</v>
      </c>
      <c r="U7139">
        <v>20</v>
      </c>
      <c r="X7139" t="str">
        <f>VLOOKUP($S7139,Taxonomic!A:D,2,FALSE)</f>
        <v>sparidae</v>
      </c>
      <c r="Y7139" t="str">
        <f>VLOOKUP(S7139,Taxonomic!A:D,3,FALSE)</f>
        <v>diplodus</v>
      </c>
      <c r="Z7139" t="str">
        <f>VLOOKUP(S7139,Taxonomic!A:D,4,FALSE)</f>
        <v>argenteus</v>
      </c>
    </row>
    <row r="7140" spans="1:26" x14ac:dyDescent="0.2">
      <c r="A7140" t="s">
        <v>30</v>
      </c>
      <c r="B7140" t="s">
        <v>436</v>
      </c>
      <c r="C7140" t="s">
        <v>435</v>
      </c>
      <c r="D7140">
        <v>2022</v>
      </c>
      <c r="E7140">
        <v>2</v>
      </c>
      <c r="F7140" s="8">
        <v>19</v>
      </c>
      <c r="G7140" t="s">
        <v>455</v>
      </c>
      <c r="H7140" t="s">
        <v>439</v>
      </c>
      <c r="I7140">
        <f>VLOOKUP(B7140,Information_sites!D:E,2,FALSE)</f>
        <v>-24.105399999999999</v>
      </c>
      <c r="J7140">
        <f>VLOOKUP(B7140,Information_sites!D:F,3,FALSE)</f>
        <v>-45.702500000000001</v>
      </c>
      <c r="K7140">
        <v>8</v>
      </c>
      <c r="L7140">
        <f t="shared" si="16"/>
        <v>196</v>
      </c>
      <c r="M7140">
        <v>40</v>
      </c>
      <c r="N7140">
        <v>5</v>
      </c>
      <c r="O7140">
        <v>13</v>
      </c>
      <c r="P7140" s="7" t="s">
        <v>442</v>
      </c>
      <c r="Q7140" t="s">
        <v>442</v>
      </c>
      <c r="R7140">
        <v>26</v>
      </c>
      <c r="S7140" t="s">
        <v>41</v>
      </c>
      <c r="T7140">
        <v>1</v>
      </c>
      <c r="U7140">
        <v>22</v>
      </c>
      <c r="X7140" t="str">
        <f>VLOOKUP($S7140,Taxonomic!A:D,2,FALSE)</f>
        <v>holocentridae</v>
      </c>
      <c r="Y7140" t="str">
        <f>VLOOKUP(S7140,Taxonomic!A:D,3,FALSE)</f>
        <v>holocentrus</v>
      </c>
      <c r="Z7140" t="str">
        <f>VLOOKUP(S7140,Taxonomic!A:D,4,FALSE)</f>
        <v>adscensionis</v>
      </c>
    </row>
    <row r="7141" spans="1:26" x14ac:dyDescent="0.2">
      <c r="A7141" t="s">
        <v>30</v>
      </c>
      <c r="B7141" t="s">
        <v>436</v>
      </c>
      <c r="C7141" t="s">
        <v>435</v>
      </c>
      <c r="D7141">
        <v>2022</v>
      </c>
      <c r="E7141">
        <v>2</v>
      </c>
      <c r="F7141" s="8">
        <v>19</v>
      </c>
      <c r="G7141" t="s">
        <v>455</v>
      </c>
      <c r="H7141" t="s">
        <v>439</v>
      </c>
      <c r="I7141">
        <f>VLOOKUP(B7141,Information_sites!D:E,2,FALSE)</f>
        <v>-24.105399999999999</v>
      </c>
      <c r="J7141">
        <f>VLOOKUP(B7141,Information_sites!D:F,3,FALSE)</f>
        <v>-45.702500000000001</v>
      </c>
      <c r="K7141">
        <v>8</v>
      </c>
      <c r="L7141">
        <f t="shared" si="16"/>
        <v>196</v>
      </c>
      <c r="M7141">
        <v>40</v>
      </c>
      <c r="N7141">
        <v>5</v>
      </c>
      <c r="O7141">
        <v>13</v>
      </c>
      <c r="P7141" s="7" t="s">
        <v>442</v>
      </c>
      <c r="Q7141" t="s">
        <v>442</v>
      </c>
      <c r="R7141">
        <v>26</v>
      </c>
      <c r="S7141" t="s">
        <v>46</v>
      </c>
      <c r="T7141">
        <v>5</v>
      </c>
      <c r="U7141">
        <v>15</v>
      </c>
      <c r="X7141" t="str">
        <f>VLOOKUP($S7141,Taxonomic!A:D,2,FALSE)</f>
        <v>pomacentridae</v>
      </c>
      <c r="Y7141" t="str">
        <f>VLOOKUP(S7141,Taxonomic!A:D,3,FALSE)</f>
        <v>stegastes</v>
      </c>
      <c r="Z7141" t="str">
        <f>VLOOKUP(S7141,Taxonomic!A:D,4,FALSE)</f>
        <v>fuscus</v>
      </c>
    </row>
    <row r="7142" spans="1:26" x14ac:dyDescent="0.2">
      <c r="A7142" t="s">
        <v>30</v>
      </c>
      <c r="B7142" t="s">
        <v>436</v>
      </c>
      <c r="C7142" t="s">
        <v>435</v>
      </c>
      <c r="D7142">
        <v>2022</v>
      </c>
      <c r="E7142">
        <v>2</v>
      </c>
      <c r="F7142" s="8">
        <v>19</v>
      </c>
      <c r="G7142" t="s">
        <v>455</v>
      </c>
      <c r="H7142" t="s">
        <v>439</v>
      </c>
      <c r="I7142">
        <f>VLOOKUP(B7142,Information_sites!D:E,2,FALSE)</f>
        <v>-24.105399999999999</v>
      </c>
      <c r="J7142">
        <f>VLOOKUP(B7142,Information_sites!D:F,3,FALSE)</f>
        <v>-45.702500000000001</v>
      </c>
      <c r="K7142">
        <v>8</v>
      </c>
      <c r="L7142">
        <f t="shared" si="16"/>
        <v>196</v>
      </c>
      <c r="M7142">
        <v>40</v>
      </c>
      <c r="N7142">
        <v>5</v>
      </c>
      <c r="O7142">
        <v>13</v>
      </c>
      <c r="P7142" s="7" t="s">
        <v>442</v>
      </c>
      <c r="Q7142" t="s">
        <v>442</v>
      </c>
      <c r="R7142">
        <v>26</v>
      </c>
      <c r="S7142" t="s">
        <v>46</v>
      </c>
      <c r="T7142">
        <v>3</v>
      </c>
      <c r="U7142">
        <v>15</v>
      </c>
      <c r="X7142" t="str">
        <f>VLOOKUP($S7142,Taxonomic!A:D,2,FALSE)</f>
        <v>pomacentridae</v>
      </c>
      <c r="Y7142" t="str">
        <f>VLOOKUP(S7142,Taxonomic!A:D,3,FALSE)</f>
        <v>stegastes</v>
      </c>
      <c r="Z7142" t="str">
        <f>VLOOKUP(S7142,Taxonomic!A:D,4,FALSE)</f>
        <v>fuscus</v>
      </c>
    </row>
    <row r="7143" spans="1:26" x14ac:dyDescent="0.2">
      <c r="A7143" t="s">
        <v>30</v>
      </c>
      <c r="B7143" t="s">
        <v>436</v>
      </c>
      <c r="C7143" t="s">
        <v>435</v>
      </c>
      <c r="D7143">
        <v>2022</v>
      </c>
      <c r="E7143">
        <v>2</v>
      </c>
      <c r="F7143" s="8">
        <v>19</v>
      </c>
      <c r="G7143" t="s">
        <v>455</v>
      </c>
      <c r="H7143" t="s">
        <v>439</v>
      </c>
      <c r="I7143">
        <f>VLOOKUP(B7143,Information_sites!D:E,2,FALSE)</f>
        <v>-24.105399999999999</v>
      </c>
      <c r="J7143">
        <f>VLOOKUP(B7143,Information_sites!D:F,3,FALSE)</f>
        <v>-45.702500000000001</v>
      </c>
      <c r="K7143">
        <v>8</v>
      </c>
      <c r="L7143">
        <f t="shared" si="16"/>
        <v>196</v>
      </c>
      <c r="M7143">
        <v>40</v>
      </c>
      <c r="N7143">
        <v>5</v>
      </c>
      <c r="O7143">
        <v>13</v>
      </c>
      <c r="P7143" s="7" t="s">
        <v>442</v>
      </c>
      <c r="Q7143" t="s">
        <v>442</v>
      </c>
      <c r="R7143">
        <v>26</v>
      </c>
      <c r="S7143" t="s">
        <v>46</v>
      </c>
      <c r="T7143">
        <v>3</v>
      </c>
      <c r="U7143">
        <v>12</v>
      </c>
      <c r="X7143" t="str">
        <f>VLOOKUP($S7143,Taxonomic!A:D,2,FALSE)</f>
        <v>pomacentridae</v>
      </c>
      <c r="Y7143" t="str">
        <f>VLOOKUP(S7143,Taxonomic!A:D,3,FALSE)</f>
        <v>stegastes</v>
      </c>
      <c r="Z7143" t="str">
        <f>VLOOKUP(S7143,Taxonomic!A:D,4,FALSE)</f>
        <v>fuscus</v>
      </c>
    </row>
    <row r="7144" spans="1:26" x14ac:dyDescent="0.2">
      <c r="A7144" t="s">
        <v>30</v>
      </c>
      <c r="B7144" t="s">
        <v>436</v>
      </c>
      <c r="C7144" t="s">
        <v>435</v>
      </c>
      <c r="D7144">
        <v>2022</v>
      </c>
      <c r="E7144">
        <v>2</v>
      </c>
      <c r="F7144" s="8">
        <v>19</v>
      </c>
      <c r="G7144" t="s">
        <v>455</v>
      </c>
      <c r="H7144" t="s">
        <v>439</v>
      </c>
      <c r="I7144">
        <f>VLOOKUP(B7144,Information_sites!D:E,2,FALSE)</f>
        <v>-24.105399999999999</v>
      </c>
      <c r="J7144">
        <f>VLOOKUP(B7144,Information_sites!D:F,3,FALSE)</f>
        <v>-45.702500000000001</v>
      </c>
      <c r="K7144">
        <v>8</v>
      </c>
      <c r="L7144">
        <f t="shared" si="16"/>
        <v>196</v>
      </c>
      <c r="M7144">
        <v>40</v>
      </c>
      <c r="N7144">
        <v>5</v>
      </c>
      <c r="O7144">
        <v>13</v>
      </c>
      <c r="P7144" s="7" t="s">
        <v>442</v>
      </c>
      <c r="Q7144" t="s">
        <v>442</v>
      </c>
      <c r="R7144">
        <v>26</v>
      </c>
      <c r="S7144" t="s">
        <v>39</v>
      </c>
      <c r="T7144">
        <v>30</v>
      </c>
      <c r="U7144">
        <v>20</v>
      </c>
      <c r="X7144" t="str">
        <f>VLOOKUP($S7144,Taxonomic!A:D,2,FALSE)</f>
        <v>haemulidae</v>
      </c>
      <c r="Y7144" t="str">
        <f>VLOOKUP(S7144,Taxonomic!A:D,3,FALSE)</f>
        <v>haemulon</v>
      </c>
      <c r="Z7144" t="str">
        <f>VLOOKUP(S7144,Taxonomic!A:D,4,FALSE)</f>
        <v>aurolineatum</v>
      </c>
    </row>
    <row r="7145" spans="1:26" x14ac:dyDescent="0.2">
      <c r="A7145" t="s">
        <v>30</v>
      </c>
      <c r="B7145" t="s">
        <v>436</v>
      </c>
      <c r="C7145" t="s">
        <v>435</v>
      </c>
      <c r="D7145">
        <v>2022</v>
      </c>
      <c r="E7145">
        <v>2</v>
      </c>
      <c r="F7145" s="8">
        <v>19</v>
      </c>
      <c r="G7145" t="s">
        <v>455</v>
      </c>
      <c r="H7145" t="s">
        <v>439</v>
      </c>
      <c r="I7145">
        <f>VLOOKUP(B7145,Information_sites!D:E,2,FALSE)</f>
        <v>-24.105399999999999</v>
      </c>
      <c r="J7145">
        <f>VLOOKUP(B7145,Information_sites!D:F,3,FALSE)</f>
        <v>-45.702500000000001</v>
      </c>
      <c r="K7145">
        <v>8</v>
      </c>
      <c r="L7145">
        <f t="shared" si="16"/>
        <v>196</v>
      </c>
      <c r="M7145">
        <v>40</v>
      </c>
      <c r="N7145">
        <v>5</v>
      </c>
      <c r="O7145">
        <v>13</v>
      </c>
      <c r="P7145" s="7" t="s">
        <v>442</v>
      </c>
      <c r="Q7145" t="s">
        <v>442</v>
      </c>
      <c r="R7145">
        <v>26</v>
      </c>
      <c r="S7145" t="s">
        <v>36</v>
      </c>
      <c r="T7145">
        <v>1</v>
      </c>
      <c r="U7145">
        <v>10</v>
      </c>
      <c r="X7145" t="str">
        <f>VLOOKUP($S7145,Taxonomic!A:D,2,FALSE)</f>
        <v>pomacentridae</v>
      </c>
      <c r="Y7145" t="str">
        <f>VLOOKUP(S7145,Taxonomic!A:D,3,FALSE)</f>
        <v>chromis</v>
      </c>
      <c r="Z7145" t="str">
        <f>VLOOKUP(S7145,Taxonomic!A:D,4,FALSE)</f>
        <v>multilineata</v>
      </c>
    </row>
    <row r="7146" spans="1:26" x14ac:dyDescent="0.2">
      <c r="A7146" t="s">
        <v>30</v>
      </c>
      <c r="B7146" t="s">
        <v>436</v>
      </c>
      <c r="C7146" t="s">
        <v>435</v>
      </c>
      <c r="D7146">
        <v>2022</v>
      </c>
      <c r="E7146">
        <v>2</v>
      </c>
      <c r="F7146" s="8">
        <v>19</v>
      </c>
      <c r="G7146" t="s">
        <v>455</v>
      </c>
      <c r="H7146" t="s">
        <v>439</v>
      </c>
      <c r="I7146">
        <f>VLOOKUP(B7146,Information_sites!D:E,2,FALSE)</f>
        <v>-24.105399999999999</v>
      </c>
      <c r="J7146">
        <f>VLOOKUP(B7146,Information_sites!D:F,3,FALSE)</f>
        <v>-45.702500000000001</v>
      </c>
      <c r="K7146">
        <v>8</v>
      </c>
      <c r="L7146">
        <f t="shared" si="16"/>
        <v>196</v>
      </c>
      <c r="M7146">
        <v>40</v>
      </c>
      <c r="N7146">
        <v>5</v>
      </c>
      <c r="O7146">
        <v>13</v>
      </c>
      <c r="P7146" s="7" t="s">
        <v>442</v>
      </c>
      <c r="Q7146" t="s">
        <v>442</v>
      </c>
      <c r="R7146">
        <v>26</v>
      </c>
      <c r="S7146" t="s">
        <v>41</v>
      </c>
      <c r="T7146">
        <v>1</v>
      </c>
      <c r="U7146">
        <v>17</v>
      </c>
      <c r="X7146" t="str">
        <f>VLOOKUP($S7146,Taxonomic!A:D,2,FALSE)</f>
        <v>holocentridae</v>
      </c>
      <c r="Y7146" t="str">
        <f>VLOOKUP(S7146,Taxonomic!A:D,3,FALSE)</f>
        <v>holocentrus</v>
      </c>
      <c r="Z7146" t="str">
        <f>VLOOKUP(S7146,Taxonomic!A:D,4,FALSE)</f>
        <v>adscensionis</v>
      </c>
    </row>
    <row r="7147" spans="1:26" x14ac:dyDescent="0.2">
      <c r="A7147" t="s">
        <v>30</v>
      </c>
      <c r="B7147" t="s">
        <v>436</v>
      </c>
      <c r="C7147" t="s">
        <v>435</v>
      </c>
      <c r="D7147">
        <v>2022</v>
      </c>
      <c r="E7147">
        <v>2</v>
      </c>
      <c r="F7147" s="8">
        <v>19</v>
      </c>
      <c r="G7147" t="s">
        <v>455</v>
      </c>
      <c r="H7147" t="s">
        <v>439</v>
      </c>
      <c r="I7147">
        <f>VLOOKUP(B7147,Information_sites!D:E,2,FALSE)</f>
        <v>-24.105399999999999</v>
      </c>
      <c r="J7147">
        <f>VLOOKUP(B7147,Information_sites!D:F,3,FALSE)</f>
        <v>-45.702500000000001</v>
      </c>
      <c r="K7147">
        <v>8</v>
      </c>
      <c r="L7147">
        <f t="shared" si="16"/>
        <v>196</v>
      </c>
      <c r="M7147">
        <v>40</v>
      </c>
      <c r="N7147">
        <v>5</v>
      </c>
      <c r="O7147">
        <v>13</v>
      </c>
      <c r="P7147" s="7" t="s">
        <v>442</v>
      </c>
      <c r="Q7147" t="s">
        <v>442</v>
      </c>
      <c r="R7147">
        <v>26</v>
      </c>
      <c r="S7147" t="s">
        <v>35</v>
      </c>
      <c r="T7147">
        <v>1</v>
      </c>
      <c r="U7147">
        <v>25</v>
      </c>
      <c r="X7147" t="str">
        <f>VLOOKUP($S7147,Taxonomic!A:D,2,FALSE)</f>
        <v>labridae</v>
      </c>
      <c r="Y7147" t="str">
        <f>VLOOKUP(S7147,Taxonomic!A:D,3,FALSE)</f>
        <v>bodianus</v>
      </c>
      <c r="Z7147" t="str">
        <f>VLOOKUP(S7147,Taxonomic!A:D,4,FALSE)</f>
        <v>rufus</v>
      </c>
    </row>
    <row r="7148" spans="1:26" x14ac:dyDescent="0.2">
      <c r="A7148" t="s">
        <v>30</v>
      </c>
      <c r="B7148" t="s">
        <v>436</v>
      </c>
      <c r="C7148" t="s">
        <v>435</v>
      </c>
      <c r="D7148">
        <v>2022</v>
      </c>
      <c r="E7148">
        <v>2</v>
      </c>
      <c r="F7148" s="8">
        <v>19</v>
      </c>
      <c r="G7148" t="s">
        <v>455</v>
      </c>
      <c r="H7148" t="s">
        <v>439</v>
      </c>
      <c r="I7148">
        <f>VLOOKUP(B7148,Information_sites!D:E,2,FALSE)</f>
        <v>-24.105399999999999</v>
      </c>
      <c r="J7148">
        <f>VLOOKUP(B7148,Information_sites!D:F,3,FALSE)</f>
        <v>-45.702500000000001</v>
      </c>
      <c r="K7148">
        <v>8</v>
      </c>
      <c r="L7148">
        <f t="shared" si="16"/>
        <v>196</v>
      </c>
      <c r="M7148">
        <v>40</v>
      </c>
      <c r="N7148">
        <v>5</v>
      </c>
      <c r="O7148">
        <v>13</v>
      </c>
      <c r="P7148" s="7" t="s">
        <v>442</v>
      </c>
      <c r="Q7148" t="s">
        <v>442</v>
      </c>
      <c r="R7148">
        <v>26</v>
      </c>
      <c r="S7148" t="s">
        <v>441</v>
      </c>
      <c r="T7148">
        <v>1</v>
      </c>
      <c r="U7148">
        <v>7</v>
      </c>
      <c r="X7148" t="str">
        <f>VLOOKUP($S7148,Taxonomic!A:D,2,FALSE)</f>
        <v>blenniidae</v>
      </c>
      <c r="Y7148" t="str">
        <f>VLOOKUP(S7148,Taxonomic!A:D,3,FALSE)</f>
        <v>scartella</v>
      </c>
      <c r="Z7148" t="str">
        <f>VLOOKUP(S7148,Taxonomic!A:D,4,FALSE)</f>
        <v>cristata</v>
      </c>
    </row>
    <row r="7149" spans="1:26" x14ac:dyDescent="0.2">
      <c r="A7149" t="s">
        <v>30</v>
      </c>
      <c r="B7149" t="s">
        <v>436</v>
      </c>
      <c r="C7149" t="s">
        <v>435</v>
      </c>
      <c r="D7149">
        <v>2022</v>
      </c>
      <c r="E7149">
        <v>2</v>
      </c>
      <c r="F7149" s="8">
        <v>19</v>
      </c>
      <c r="G7149" t="s">
        <v>455</v>
      </c>
      <c r="H7149" t="s">
        <v>439</v>
      </c>
      <c r="I7149">
        <f>VLOOKUP(B7149,Information_sites!D:E,2,FALSE)</f>
        <v>-24.105399999999999</v>
      </c>
      <c r="J7149">
        <f>VLOOKUP(B7149,Information_sites!D:F,3,FALSE)</f>
        <v>-45.702500000000001</v>
      </c>
      <c r="K7149">
        <v>8</v>
      </c>
      <c r="L7149">
        <f t="shared" si="16"/>
        <v>196</v>
      </c>
      <c r="M7149">
        <v>40</v>
      </c>
      <c r="N7149">
        <v>5</v>
      </c>
      <c r="O7149">
        <v>13</v>
      </c>
      <c r="P7149" s="7" t="s">
        <v>442</v>
      </c>
      <c r="Q7149" t="s">
        <v>442</v>
      </c>
      <c r="R7149">
        <v>26</v>
      </c>
      <c r="S7149" t="s">
        <v>107</v>
      </c>
      <c r="T7149">
        <v>1</v>
      </c>
      <c r="U7149">
        <v>10</v>
      </c>
      <c r="X7149" t="str">
        <f>VLOOKUP($S7149,Taxonomic!A:D,2,FALSE)</f>
        <v>sciaenidae</v>
      </c>
      <c r="Y7149" t="str">
        <f>VLOOKUP(S7149,Taxonomic!A:D,3,FALSE)</f>
        <v>pareques</v>
      </c>
      <c r="Z7149" t="str">
        <f>VLOOKUP(S7149,Taxonomic!A:D,4,FALSE)</f>
        <v>acuminatus</v>
      </c>
    </row>
    <row r="7150" spans="1:26" x14ac:dyDescent="0.2">
      <c r="A7150" t="s">
        <v>30</v>
      </c>
      <c r="B7150" t="s">
        <v>436</v>
      </c>
      <c r="C7150" t="s">
        <v>435</v>
      </c>
      <c r="D7150">
        <v>2022</v>
      </c>
      <c r="E7150">
        <v>2</v>
      </c>
      <c r="F7150" s="8">
        <v>19</v>
      </c>
      <c r="G7150" t="s">
        <v>455</v>
      </c>
      <c r="H7150" t="s">
        <v>439</v>
      </c>
      <c r="I7150">
        <f>VLOOKUP(B7150,Information_sites!D:E,2,FALSE)</f>
        <v>-24.105399999999999</v>
      </c>
      <c r="J7150">
        <f>VLOOKUP(B7150,Information_sites!D:F,3,FALSE)</f>
        <v>-45.702500000000001</v>
      </c>
      <c r="K7150">
        <v>9</v>
      </c>
      <c r="L7150">
        <f t="shared" si="16"/>
        <v>197</v>
      </c>
      <c r="M7150">
        <v>40</v>
      </c>
      <c r="N7150">
        <v>5.7</v>
      </c>
      <c r="O7150">
        <v>13</v>
      </c>
      <c r="P7150" s="7" t="s">
        <v>442</v>
      </c>
      <c r="Q7150" t="s">
        <v>442</v>
      </c>
      <c r="R7150">
        <v>26</v>
      </c>
      <c r="S7150" t="s">
        <v>39</v>
      </c>
      <c r="T7150">
        <v>30</v>
      </c>
      <c r="U7150">
        <v>20</v>
      </c>
      <c r="X7150" t="str">
        <f>VLOOKUP($S7150,Taxonomic!A:D,2,FALSE)</f>
        <v>haemulidae</v>
      </c>
      <c r="Y7150" t="str">
        <f>VLOOKUP(S7150,Taxonomic!A:D,3,FALSE)</f>
        <v>haemulon</v>
      </c>
      <c r="Z7150" t="str">
        <f>VLOOKUP(S7150,Taxonomic!A:D,4,FALSE)</f>
        <v>aurolineatum</v>
      </c>
    </row>
    <row r="7151" spans="1:26" x14ac:dyDescent="0.2">
      <c r="A7151" t="s">
        <v>30</v>
      </c>
      <c r="B7151" t="s">
        <v>436</v>
      </c>
      <c r="C7151" t="s">
        <v>435</v>
      </c>
      <c r="D7151">
        <v>2022</v>
      </c>
      <c r="E7151">
        <v>2</v>
      </c>
      <c r="F7151" s="8">
        <v>19</v>
      </c>
      <c r="G7151" t="s">
        <v>455</v>
      </c>
      <c r="H7151" t="s">
        <v>439</v>
      </c>
      <c r="I7151">
        <f>VLOOKUP(B7151,Information_sites!D:E,2,FALSE)</f>
        <v>-24.105399999999999</v>
      </c>
      <c r="J7151">
        <f>VLOOKUP(B7151,Information_sites!D:F,3,FALSE)</f>
        <v>-45.702500000000001</v>
      </c>
      <c r="K7151">
        <v>9</v>
      </c>
      <c r="L7151">
        <f t="shared" si="16"/>
        <v>197</v>
      </c>
      <c r="M7151">
        <v>40</v>
      </c>
      <c r="N7151">
        <v>5.7</v>
      </c>
      <c r="O7151">
        <v>13</v>
      </c>
      <c r="P7151" s="7" t="s">
        <v>442</v>
      </c>
      <c r="Q7151" t="s">
        <v>442</v>
      </c>
      <c r="R7151">
        <v>26</v>
      </c>
      <c r="S7151" t="s">
        <v>51</v>
      </c>
      <c r="T7151">
        <v>3</v>
      </c>
      <c r="U7151">
        <v>18</v>
      </c>
      <c r="X7151" t="str">
        <f>VLOOKUP($S7151,Taxonomic!A:D,2,FALSE)</f>
        <v>sparidae</v>
      </c>
      <c r="Y7151" t="str">
        <f>VLOOKUP(S7151,Taxonomic!A:D,3,FALSE)</f>
        <v>diplodus</v>
      </c>
      <c r="Z7151" t="str">
        <f>VLOOKUP(S7151,Taxonomic!A:D,4,FALSE)</f>
        <v>argenteus</v>
      </c>
    </row>
    <row r="7152" spans="1:26" x14ac:dyDescent="0.2">
      <c r="A7152" t="s">
        <v>30</v>
      </c>
      <c r="B7152" t="s">
        <v>436</v>
      </c>
      <c r="C7152" t="s">
        <v>435</v>
      </c>
      <c r="D7152">
        <v>2022</v>
      </c>
      <c r="E7152">
        <v>2</v>
      </c>
      <c r="F7152" s="8">
        <v>19</v>
      </c>
      <c r="G7152" t="s">
        <v>455</v>
      </c>
      <c r="H7152" t="s">
        <v>439</v>
      </c>
      <c r="I7152">
        <f>VLOOKUP(B7152,Information_sites!D:E,2,FALSE)</f>
        <v>-24.105399999999999</v>
      </c>
      <c r="J7152">
        <f>VLOOKUP(B7152,Information_sites!D:F,3,FALSE)</f>
        <v>-45.702500000000001</v>
      </c>
      <c r="K7152">
        <v>9</v>
      </c>
      <c r="L7152">
        <f t="shared" si="16"/>
        <v>197</v>
      </c>
      <c r="M7152">
        <v>40</v>
      </c>
      <c r="N7152">
        <v>5.7</v>
      </c>
      <c r="O7152">
        <v>13</v>
      </c>
      <c r="P7152" s="7" t="s">
        <v>442</v>
      </c>
      <c r="Q7152" t="s">
        <v>442</v>
      </c>
      <c r="R7152">
        <v>26</v>
      </c>
      <c r="S7152" t="s">
        <v>33</v>
      </c>
      <c r="T7152">
        <v>5</v>
      </c>
      <c r="U7152">
        <v>15</v>
      </c>
      <c r="X7152" t="str">
        <f>VLOOKUP($S7152,Taxonomic!A:D,2,FALSE)</f>
        <v>pomacentridae</v>
      </c>
      <c r="Y7152" t="str">
        <f>VLOOKUP(S7152,Taxonomic!A:D,3,FALSE)</f>
        <v>abudefduf</v>
      </c>
      <c r="Z7152" t="str">
        <f>VLOOKUP(S7152,Taxonomic!A:D,4,FALSE)</f>
        <v>saxatilis</v>
      </c>
    </row>
    <row r="7153" spans="1:26" x14ac:dyDescent="0.2">
      <c r="A7153" t="s">
        <v>30</v>
      </c>
      <c r="B7153" t="s">
        <v>436</v>
      </c>
      <c r="C7153" t="s">
        <v>435</v>
      </c>
      <c r="D7153">
        <v>2022</v>
      </c>
      <c r="E7153">
        <v>2</v>
      </c>
      <c r="F7153" s="8">
        <v>19</v>
      </c>
      <c r="G7153" t="s">
        <v>455</v>
      </c>
      <c r="H7153" t="s">
        <v>439</v>
      </c>
      <c r="I7153">
        <f>VLOOKUP(B7153,Information_sites!D:E,2,FALSE)</f>
        <v>-24.105399999999999</v>
      </c>
      <c r="J7153">
        <f>VLOOKUP(B7153,Information_sites!D:F,3,FALSE)</f>
        <v>-45.702500000000001</v>
      </c>
      <c r="K7153">
        <v>9</v>
      </c>
      <c r="L7153">
        <f t="shared" si="16"/>
        <v>197</v>
      </c>
      <c r="M7153">
        <v>40</v>
      </c>
      <c r="N7153">
        <v>5.7</v>
      </c>
      <c r="O7153">
        <v>13</v>
      </c>
      <c r="P7153" s="7" t="s">
        <v>442</v>
      </c>
      <c r="Q7153" t="s">
        <v>442</v>
      </c>
      <c r="R7153">
        <v>26</v>
      </c>
      <c r="S7153" t="s">
        <v>33</v>
      </c>
      <c r="T7153">
        <v>4</v>
      </c>
      <c r="U7153">
        <v>12</v>
      </c>
      <c r="X7153" t="str">
        <f>VLOOKUP($S7153,Taxonomic!A:D,2,FALSE)</f>
        <v>pomacentridae</v>
      </c>
      <c r="Y7153" t="str">
        <f>VLOOKUP(S7153,Taxonomic!A:D,3,FALSE)</f>
        <v>abudefduf</v>
      </c>
      <c r="Z7153" t="str">
        <f>VLOOKUP(S7153,Taxonomic!A:D,4,FALSE)</f>
        <v>saxatilis</v>
      </c>
    </row>
    <row r="7154" spans="1:26" x14ac:dyDescent="0.2">
      <c r="A7154" t="s">
        <v>30</v>
      </c>
      <c r="B7154" t="s">
        <v>436</v>
      </c>
      <c r="C7154" t="s">
        <v>435</v>
      </c>
      <c r="D7154">
        <v>2022</v>
      </c>
      <c r="E7154">
        <v>2</v>
      </c>
      <c r="F7154" s="8">
        <v>19</v>
      </c>
      <c r="G7154" t="s">
        <v>455</v>
      </c>
      <c r="H7154" t="s">
        <v>439</v>
      </c>
      <c r="I7154">
        <f>VLOOKUP(B7154,Information_sites!D:E,2,FALSE)</f>
        <v>-24.105399999999999</v>
      </c>
      <c r="J7154">
        <f>VLOOKUP(B7154,Information_sites!D:F,3,FALSE)</f>
        <v>-45.702500000000001</v>
      </c>
      <c r="K7154">
        <v>9</v>
      </c>
      <c r="L7154">
        <f t="shared" si="16"/>
        <v>197</v>
      </c>
      <c r="M7154">
        <v>40</v>
      </c>
      <c r="N7154">
        <v>5.7</v>
      </c>
      <c r="O7154">
        <v>13</v>
      </c>
      <c r="P7154" s="7" t="s">
        <v>442</v>
      </c>
      <c r="Q7154" t="s">
        <v>442</v>
      </c>
      <c r="R7154">
        <v>26</v>
      </c>
      <c r="S7154" t="s">
        <v>50</v>
      </c>
      <c r="T7154">
        <v>1</v>
      </c>
      <c r="U7154">
        <v>20</v>
      </c>
      <c r="X7154" t="str">
        <f>VLOOKUP($S7154,Taxonomic!A:D,2,FALSE)</f>
        <v>haemulidae</v>
      </c>
      <c r="Y7154" t="str">
        <f>VLOOKUP(S7154,Taxonomic!A:D,3,FALSE)</f>
        <v>anisotremus</v>
      </c>
      <c r="Z7154" t="str">
        <f>VLOOKUP(S7154,Taxonomic!A:D,4,FALSE)</f>
        <v>virginicus</v>
      </c>
    </row>
    <row r="7155" spans="1:26" x14ac:dyDescent="0.2">
      <c r="A7155" t="s">
        <v>30</v>
      </c>
      <c r="B7155" t="s">
        <v>436</v>
      </c>
      <c r="C7155" t="s">
        <v>435</v>
      </c>
      <c r="D7155">
        <v>2022</v>
      </c>
      <c r="E7155">
        <v>2</v>
      </c>
      <c r="F7155" s="8">
        <v>19</v>
      </c>
      <c r="G7155" t="s">
        <v>455</v>
      </c>
      <c r="H7155" t="s">
        <v>439</v>
      </c>
      <c r="I7155">
        <f>VLOOKUP(B7155,Information_sites!D:E,2,FALSE)</f>
        <v>-24.105399999999999</v>
      </c>
      <c r="J7155">
        <f>VLOOKUP(B7155,Information_sites!D:F,3,FALSE)</f>
        <v>-45.702500000000001</v>
      </c>
      <c r="K7155">
        <v>9</v>
      </c>
      <c r="L7155">
        <f t="shared" si="16"/>
        <v>197</v>
      </c>
      <c r="M7155">
        <v>40</v>
      </c>
      <c r="N7155">
        <v>5.7</v>
      </c>
      <c r="O7155">
        <v>13</v>
      </c>
      <c r="P7155" s="7" t="s">
        <v>442</v>
      </c>
      <c r="Q7155" t="s">
        <v>442</v>
      </c>
      <c r="R7155">
        <v>26</v>
      </c>
      <c r="S7155" t="s">
        <v>44</v>
      </c>
      <c r="T7155">
        <v>4</v>
      </c>
      <c r="U7155">
        <v>35</v>
      </c>
      <c r="X7155" t="str">
        <f>VLOOKUP($S7155,Taxonomic!A:D,2,FALSE)</f>
        <v>pomacanthidae</v>
      </c>
      <c r="Y7155" t="str">
        <f>VLOOKUP(S7155,Taxonomic!A:D,3,FALSE)</f>
        <v>pomacanthus</v>
      </c>
      <c r="Z7155" t="str">
        <f>VLOOKUP(S7155,Taxonomic!A:D,4,FALSE)</f>
        <v>paru</v>
      </c>
    </row>
    <row r="7156" spans="1:26" x14ac:dyDescent="0.2">
      <c r="A7156" t="s">
        <v>30</v>
      </c>
      <c r="B7156" t="s">
        <v>436</v>
      </c>
      <c r="C7156" t="s">
        <v>435</v>
      </c>
      <c r="D7156">
        <v>2022</v>
      </c>
      <c r="E7156">
        <v>2</v>
      </c>
      <c r="F7156" s="8">
        <v>19</v>
      </c>
      <c r="G7156" t="s">
        <v>455</v>
      </c>
      <c r="H7156" t="s">
        <v>439</v>
      </c>
      <c r="I7156">
        <f>VLOOKUP(B7156,Information_sites!D:E,2,FALSE)</f>
        <v>-24.105399999999999</v>
      </c>
      <c r="J7156">
        <f>VLOOKUP(B7156,Information_sites!D:F,3,FALSE)</f>
        <v>-45.702500000000001</v>
      </c>
      <c r="K7156">
        <v>9</v>
      </c>
      <c r="L7156">
        <f t="shared" si="16"/>
        <v>197</v>
      </c>
      <c r="M7156">
        <v>40</v>
      </c>
      <c r="N7156">
        <v>5.7</v>
      </c>
      <c r="O7156">
        <v>13</v>
      </c>
      <c r="P7156" s="7" t="s">
        <v>442</v>
      </c>
      <c r="Q7156" t="s">
        <v>442</v>
      </c>
      <c r="R7156">
        <v>26</v>
      </c>
      <c r="S7156" t="s">
        <v>44</v>
      </c>
      <c r="T7156">
        <v>3</v>
      </c>
      <c r="U7156">
        <v>15</v>
      </c>
      <c r="X7156" t="str">
        <f>VLOOKUP($S7156,Taxonomic!A:D,2,FALSE)</f>
        <v>pomacanthidae</v>
      </c>
      <c r="Y7156" t="str">
        <f>VLOOKUP(S7156,Taxonomic!A:D,3,FALSE)</f>
        <v>pomacanthus</v>
      </c>
      <c r="Z7156" t="str">
        <f>VLOOKUP(S7156,Taxonomic!A:D,4,FALSE)</f>
        <v>paru</v>
      </c>
    </row>
    <row r="7157" spans="1:26" x14ac:dyDescent="0.2">
      <c r="A7157" t="s">
        <v>30</v>
      </c>
      <c r="B7157" t="s">
        <v>436</v>
      </c>
      <c r="C7157" t="s">
        <v>435</v>
      </c>
      <c r="D7157">
        <v>2022</v>
      </c>
      <c r="E7157">
        <v>2</v>
      </c>
      <c r="F7157" s="8">
        <v>19</v>
      </c>
      <c r="G7157" t="s">
        <v>455</v>
      </c>
      <c r="H7157" t="s">
        <v>439</v>
      </c>
      <c r="I7157">
        <f>VLOOKUP(B7157,Information_sites!D:E,2,FALSE)</f>
        <v>-24.105399999999999</v>
      </c>
      <c r="J7157">
        <f>VLOOKUP(B7157,Information_sites!D:F,3,FALSE)</f>
        <v>-45.702500000000001</v>
      </c>
      <c r="K7157">
        <v>9</v>
      </c>
      <c r="L7157">
        <f t="shared" si="16"/>
        <v>197</v>
      </c>
      <c r="M7157">
        <v>40</v>
      </c>
      <c r="N7157">
        <v>5.7</v>
      </c>
      <c r="O7157">
        <v>13</v>
      </c>
      <c r="P7157" s="7" t="s">
        <v>442</v>
      </c>
      <c r="Q7157" t="s">
        <v>442</v>
      </c>
      <c r="R7157">
        <v>26</v>
      </c>
      <c r="S7157" t="s">
        <v>36</v>
      </c>
      <c r="T7157">
        <v>2</v>
      </c>
      <c r="U7157">
        <v>10</v>
      </c>
      <c r="X7157" t="str">
        <f>VLOOKUP($S7157,Taxonomic!A:D,2,FALSE)</f>
        <v>pomacentridae</v>
      </c>
      <c r="Y7157" t="str">
        <f>VLOOKUP(S7157,Taxonomic!A:D,3,FALSE)</f>
        <v>chromis</v>
      </c>
      <c r="Z7157" t="str">
        <f>VLOOKUP(S7157,Taxonomic!A:D,4,FALSE)</f>
        <v>multilineata</v>
      </c>
    </row>
    <row r="7158" spans="1:26" x14ac:dyDescent="0.2">
      <c r="A7158" t="s">
        <v>30</v>
      </c>
      <c r="B7158" t="s">
        <v>436</v>
      </c>
      <c r="C7158" t="s">
        <v>435</v>
      </c>
      <c r="D7158">
        <v>2022</v>
      </c>
      <c r="E7158">
        <v>2</v>
      </c>
      <c r="F7158" s="8">
        <v>19</v>
      </c>
      <c r="G7158" t="s">
        <v>455</v>
      </c>
      <c r="H7158" t="s">
        <v>439</v>
      </c>
      <c r="I7158">
        <f>VLOOKUP(B7158,Information_sites!D:E,2,FALSE)</f>
        <v>-24.105399999999999</v>
      </c>
      <c r="J7158">
        <f>VLOOKUP(B7158,Information_sites!D:F,3,FALSE)</f>
        <v>-45.702500000000001</v>
      </c>
      <c r="K7158">
        <v>9</v>
      </c>
      <c r="L7158">
        <f t="shared" si="16"/>
        <v>197</v>
      </c>
      <c r="M7158">
        <v>40</v>
      </c>
      <c r="N7158">
        <v>5.7</v>
      </c>
      <c r="O7158">
        <v>13</v>
      </c>
      <c r="P7158" s="7" t="s">
        <v>442</v>
      </c>
      <c r="Q7158" t="s">
        <v>442</v>
      </c>
      <c r="R7158">
        <v>26</v>
      </c>
      <c r="S7158" t="s">
        <v>46</v>
      </c>
      <c r="T7158">
        <v>4</v>
      </c>
      <c r="U7158">
        <v>15</v>
      </c>
      <c r="X7158" t="str">
        <f>VLOOKUP($S7158,Taxonomic!A:D,2,FALSE)</f>
        <v>pomacentridae</v>
      </c>
      <c r="Y7158" t="str">
        <f>VLOOKUP(S7158,Taxonomic!A:D,3,FALSE)</f>
        <v>stegastes</v>
      </c>
      <c r="Z7158" t="str">
        <f>VLOOKUP(S7158,Taxonomic!A:D,4,FALSE)</f>
        <v>fuscus</v>
      </c>
    </row>
    <row r="7159" spans="1:26" x14ac:dyDescent="0.2">
      <c r="A7159" t="s">
        <v>30</v>
      </c>
      <c r="B7159" t="s">
        <v>436</v>
      </c>
      <c r="C7159" t="s">
        <v>435</v>
      </c>
      <c r="D7159">
        <v>2022</v>
      </c>
      <c r="E7159">
        <v>2</v>
      </c>
      <c r="F7159" s="8">
        <v>19</v>
      </c>
      <c r="G7159" t="s">
        <v>455</v>
      </c>
      <c r="H7159" t="s">
        <v>439</v>
      </c>
      <c r="I7159">
        <f>VLOOKUP(B7159,Information_sites!D:E,2,FALSE)</f>
        <v>-24.105399999999999</v>
      </c>
      <c r="J7159">
        <f>VLOOKUP(B7159,Information_sites!D:F,3,FALSE)</f>
        <v>-45.702500000000001</v>
      </c>
      <c r="K7159">
        <v>9</v>
      </c>
      <c r="L7159">
        <f t="shared" si="16"/>
        <v>197</v>
      </c>
      <c r="M7159">
        <v>40</v>
      </c>
      <c r="N7159">
        <v>5.7</v>
      </c>
      <c r="O7159">
        <v>13</v>
      </c>
      <c r="P7159" s="7" t="s">
        <v>442</v>
      </c>
      <c r="Q7159" t="s">
        <v>442</v>
      </c>
      <c r="R7159">
        <v>26</v>
      </c>
      <c r="S7159" t="s">
        <v>35</v>
      </c>
      <c r="T7159">
        <v>2</v>
      </c>
      <c r="U7159">
        <v>20</v>
      </c>
      <c r="X7159" t="str">
        <f>VLOOKUP($S7159,Taxonomic!A:D,2,FALSE)</f>
        <v>labridae</v>
      </c>
      <c r="Y7159" t="str">
        <f>VLOOKUP(S7159,Taxonomic!A:D,3,FALSE)</f>
        <v>bodianus</v>
      </c>
      <c r="Z7159" t="str">
        <f>VLOOKUP(S7159,Taxonomic!A:D,4,FALSE)</f>
        <v>rufus</v>
      </c>
    </row>
    <row r="7160" spans="1:26" x14ac:dyDescent="0.2">
      <c r="A7160" t="s">
        <v>30</v>
      </c>
      <c r="B7160" t="s">
        <v>436</v>
      </c>
      <c r="C7160" t="s">
        <v>435</v>
      </c>
      <c r="D7160">
        <v>2022</v>
      </c>
      <c r="E7160">
        <v>2</v>
      </c>
      <c r="F7160" s="8">
        <v>19</v>
      </c>
      <c r="G7160" t="s">
        <v>455</v>
      </c>
      <c r="H7160" t="s">
        <v>439</v>
      </c>
      <c r="I7160">
        <f>VLOOKUP(B7160,Information_sites!D:E,2,FALSE)</f>
        <v>-24.105399999999999</v>
      </c>
      <c r="J7160">
        <f>VLOOKUP(B7160,Information_sites!D:F,3,FALSE)</f>
        <v>-45.702500000000001</v>
      </c>
      <c r="K7160">
        <v>9</v>
      </c>
      <c r="L7160">
        <f t="shared" si="16"/>
        <v>197</v>
      </c>
      <c r="M7160">
        <v>40</v>
      </c>
      <c r="N7160">
        <v>5.7</v>
      </c>
      <c r="O7160">
        <v>13</v>
      </c>
      <c r="P7160" s="7" t="s">
        <v>442</v>
      </c>
      <c r="Q7160" t="s">
        <v>442</v>
      </c>
      <c r="R7160">
        <v>26</v>
      </c>
      <c r="S7160" t="s">
        <v>35</v>
      </c>
      <c r="T7160">
        <v>2</v>
      </c>
      <c r="U7160">
        <v>25</v>
      </c>
      <c r="X7160" t="str">
        <f>VLOOKUP($S7160,Taxonomic!A:D,2,FALSE)</f>
        <v>labridae</v>
      </c>
      <c r="Y7160" t="str">
        <f>VLOOKUP(S7160,Taxonomic!A:D,3,FALSE)</f>
        <v>bodianus</v>
      </c>
      <c r="Z7160" t="str">
        <f>VLOOKUP(S7160,Taxonomic!A:D,4,FALSE)</f>
        <v>rufus</v>
      </c>
    </row>
    <row r="7161" spans="1:26" x14ac:dyDescent="0.2">
      <c r="A7161" t="s">
        <v>30</v>
      </c>
      <c r="B7161" t="s">
        <v>436</v>
      </c>
      <c r="C7161" t="s">
        <v>435</v>
      </c>
      <c r="D7161">
        <v>2022</v>
      </c>
      <c r="E7161">
        <v>2</v>
      </c>
      <c r="F7161" s="8">
        <v>19</v>
      </c>
      <c r="G7161" t="s">
        <v>455</v>
      </c>
      <c r="H7161" t="s">
        <v>439</v>
      </c>
      <c r="I7161">
        <f>VLOOKUP(B7161,Information_sites!D:E,2,FALSE)</f>
        <v>-24.105399999999999</v>
      </c>
      <c r="J7161">
        <f>VLOOKUP(B7161,Information_sites!D:F,3,FALSE)</f>
        <v>-45.702500000000001</v>
      </c>
      <c r="K7161">
        <v>9</v>
      </c>
      <c r="L7161">
        <f t="shared" si="16"/>
        <v>197</v>
      </c>
      <c r="M7161">
        <v>40</v>
      </c>
      <c r="N7161">
        <v>5.7</v>
      </c>
      <c r="O7161">
        <v>13</v>
      </c>
      <c r="P7161" s="7" t="s">
        <v>442</v>
      </c>
      <c r="Q7161" t="s">
        <v>442</v>
      </c>
      <c r="R7161">
        <v>26</v>
      </c>
      <c r="S7161" t="s">
        <v>35</v>
      </c>
      <c r="T7161">
        <v>1</v>
      </c>
      <c r="U7161">
        <v>35</v>
      </c>
      <c r="X7161" t="str">
        <f>VLOOKUP($S7161,Taxonomic!A:D,2,FALSE)</f>
        <v>labridae</v>
      </c>
      <c r="Y7161" t="str">
        <f>VLOOKUP(S7161,Taxonomic!A:D,3,FALSE)</f>
        <v>bodianus</v>
      </c>
      <c r="Z7161" t="str">
        <f>VLOOKUP(S7161,Taxonomic!A:D,4,FALSE)</f>
        <v>rufus</v>
      </c>
    </row>
    <row r="7162" spans="1:26" x14ac:dyDescent="0.2">
      <c r="A7162" t="s">
        <v>30</v>
      </c>
      <c r="B7162" t="s">
        <v>436</v>
      </c>
      <c r="C7162" t="s">
        <v>435</v>
      </c>
      <c r="D7162">
        <v>2022</v>
      </c>
      <c r="E7162">
        <v>2</v>
      </c>
      <c r="F7162" s="8">
        <v>19</v>
      </c>
      <c r="G7162" t="s">
        <v>455</v>
      </c>
      <c r="H7162" t="s">
        <v>439</v>
      </c>
      <c r="I7162">
        <f>VLOOKUP(B7162,Information_sites!D:E,2,FALSE)</f>
        <v>-24.105399999999999</v>
      </c>
      <c r="J7162">
        <f>VLOOKUP(B7162,Information_sites!D:F,3,FALSE)</f>
        <v>-45.702500000000001</v>
      </c>
      <c r="K7162">
        <v>9</v>
      </c>
      <c r="L7162">
        <f t="shared" si="16"/>
        <v>197</v>
      </c>
      <c r="M7162">
        <v>40</v>
      </c>
      <c r="N7162">
        <v>5.7</v>
      </c>
      <c r="O7162">
        <v>13</v>
      </c>
      <c r="P7162" s="7" t="s">
        <v>442</v>
      </c>
      <c r="Q7162" t="s">
        <v>442</v>
      </c>
      <c r="R7162">
        <v>26</v>
      </c>
      <c r="S7162" t="s">
        <v>87</v>
      </c>
      <c r="T7162">
        <v>2</v>
      </c>
      <c r="U7162">
        <v>8</v>
      </c>
      <c r="X7162" t="str">
        <f>VLOOKUP($S7162,Taxonomic!A:D,2,FALSE)</f>
        <v>gobiidae</v>
      </c>
      <c r="Y7162" t="str">
        <f>VLOOKUP(S7162,Taxonomic!A:D,3,FALSE)</f>
        <v>coryphopterus</v>
      </c>
      <c r="Z7162" t="str">
        <f>VLOOKUP(S7162,Taxonomic!A:D,4,FALSE)</f>
        <v>spp</v>
      </c>
    </row>
    <row r="7163" spans="1:26" x14ac:dyDescent="0.2">
      <c r="A7163" t="s">
        <v>30</v>
      </c>
      <c r="B7163" t="s">
        <v>215</v>
      </c>
      <c r="C7163" t="s">
        <v>435</v>
      </c>
      <c r="D7163">
        <v>2022</v>
      </c>
      <c r="E7163">
        <v>2</v>
      </c>
      <c r="F7163" s="8">
        <v>19</v>
      </c>
      <c r="G7163" t="s">
        <v>455</v>
      </c>
      <c r="H7163" t="s">
        <v>439</v>
      </c>
      <c r="I7163">
        <f>VLOOKUP(B7163,Information_sites!D:E,2,FALSE)</f>
        <v>-24.100999999999999</v>
      </c>
      <c r="J7163">
        <f>VLOOKUP(B7163,Information_sites!D:F,3,FALSE)</f>
        <v>-45.6997</v>
      </c>
      <c r="K7163">
        <v>1</v>
      </c>
      <c r="L7163">
        <f>197+K7163</f>
        <v>198</v>
      </c>
      <c r="M7163">
        <v>40</v>
      </c>
      <c r="N7163">
        <v>6</v>
      </c>
      <c r="O7163">
        <v>13</v>
      </c>
      <c r="P7163" s="7" t="s">
        <v>442</v>
      </c>
      <c r="Q7163" t="s">
        <v>442</v>
      </c>
      <c r="R7163">
        <v>26</v>
      </c>
      <c r="S7163" t="s">
        <v>46</v>
      </c>
      <c r="T7163">
        <v>1</v>
      </c>
      <c r="U7163">
        <v>8</v>
      </c>
      <c r="X7163" t="str">
        <f>VLOOKUP($S7163,Taxonomic!A:D,2,FALSE)</f>
        <v>pomacentridae</v>
      </c>
      <c r="Y7163" t="str">
        <f>VLOOKUP(S7163,Taxonomic!A:D,3,FALSE)</f>
        <v>stegastes</v>
      </c>
      <c r="Z7163" t="str">
        <f>VLOOKUP(S7163,Taxonomic!A:D,4,FALSE)</f>
        <v>fuscus</v>
      </c>
    </row>
    <row r="7164" spans="1:26" x14ac:dyDescent="0.2">
      <c r="A7164" t="s">
        <v>30</v>
      </c>
      <c r="B7164" t="s">
        <v>215</v>
      </c>
      <c r="C7164" t="s">
        <v>435</v>
      </c>
      <c r="D7164">
        <v>2022</v>
      </c>
      <c r="E7164">
        <v>2</v>
      </c>
      <c r="F7164" s="8">
        <v>19</v>
      </c>
      <c r="G7164" t="s">
        <v>455</v>
      </c>
      <c r="H7164" t="s">
        <v>439</v>
      </c>
      <c r="I7164">
        <f>VLOOKUP(B7164,Information_sites!D:E,2,FALSE)</f>
        <v>-24.100999999999999</v>
      </c>
      <c r="J7164">
        <f>VLOOKUP(B7164,Information_sites!D:F,3,FALSE)</f>
        <v>-45.6997</v>
      </c>
      <c r="K7164">
        <v>1</v>
      </c>
      <c r="L7164">
        <f t="shared" ref="L7164:L7224" si="17">197+K7164</f>
        <v>198</v>
      </c>
      <c r="M7164">
        <v>40</v>
      </c>
      <c r="N7164">
        <v>6</v>
      </c>
      <c r="O7164">
        <v>13</v>
      </c>
      <c r="P7164" s="7" t="s">
        <v>442</v>
      </c>
      <c r="Q7164" t="s">
        <v>442</v>
      </c>
      <c r="R7164">
        <v>26</v>
      </c>
      <c r="S7164" t="s">
        <v>46</v>
      </c>
      <c r="T7164">
        <v>7</v>
      </c>
      <c r="U7164">
        <v>14</v>
      </c>
      <c r="X7164" t="str">
        <f>VLOOKUP($S7164,Taxonomic!A:D,2,FALSE)</f>
        <v>pomacentridae</v>
      </c>
      <c r="Y7164" t="str">
        <f>VLOOKUP(S7164,Taxonomic!A:D,3,FALSE)</f>
        <v>stegastes</v>
      </c>
      <c r="Z7164" t="str">
        <f>VLOOKUP(S7164,Taxonomic!A:D,4,FALSE)</f>
        <v>fuscus</v>
      </c>
    </row>
    <row r="7165" spans="1:26" x14ac:dyDescent="0.2">
      <c r="A7165" t="s">
        <v>30</v>
      </c>
      <c r="B7165" t="s">
        <v>215</v>
      </c>
      <c r="C7165" t="s">
        <v>435</v>
      </c>
      <c r="D7165">
        <v>2022</v>
      </c>
      <c r="E7165">
        <v>2</v>
      </c>
      <c r="F7165" s="8">
        <v>19</v>
      </c>
      <c r="G7165" t="s">
        <v>455</v>
      </c>
      <c r="H7165" t="s">
        <v>439</v>
      </c>
      <c r="I7165">
        <f>VLOOKUP(B7165,Information_sites!D:E,2,FALSE)</f>
        <v>-24.100999999999999</v>
      </c>
      <c r="J7165">
        <f>VLOOKUP(B7165,Information_sites!D:F,3,FALSE)</f>
        <v>-45.6997</v>
      </c>
      <c r="K7165">
        <v>1</v>
      </c>
      <c r="L7165">
        <f t="shared" si="17"/>
        <v>198</v>
      </c>
      <c r="M7165">
        <v>40</v>
      </c>
      <c r="N7165">
        <v>6</v>
      </c>
      <c r="O7165">
        <v>13</v>
      </c>
      <c r="P7165" s="7" t="s">
        <v>442</v>
      </c>
      <c r="Q7165" t="s">
        <v>442</v>
      </c>
      <c r="R7165">
        <v>26</v>
      </c>
      <c r="S7165" t="s">
        <v>33</v>
      </c>
      <c r="T7165">
        <v>5</v>
      </c>
      <c r="U7165">
        <v>18</v>
      </c>
      <c r="X7165" t="str">
        <f>VLOOKUP($S7165,Taxonomic!A:D,2,FALSE)</f>
        <v>pomacentridae</v>
      </c>
      <c r="Y7165" t="str">
        <f>VLOOKUP(S7165,Taxonomic!A:D,3,FALSE)</f>
        <v>abudefduf</v>
      </c>
      <c r="Z7165" t="str">
        <f>VLOOKUP(S7165,Taxonomic!A:D,4,FALSE)</f>
        <v>saxatilis</v>
      </c>
    </row>
    <row r="7166" spans="1:26" x14ac:dyDescent="0.2">
      <c r="A7166" t="s">
        <v>30</v>
      </c>
      <c r="B7166" t="s">
        <v>215</v>
      </c>
      <c r="C7166" t="s">
        <v>435</v>
      </c>
      <c r="D7166">
        <v>2022</v>
      </c>
      <c r="E7166">
        <v>2</v>
      </c>
      <c r="F7166" s="8">
        <v>19</v>
      </c>
      <c r="G7166" t="s">
        <v>455</v>
      </c>
      <c r="H7166" t="s">
        <v>439</v>
      </c>
      <c r="I7166">
        <f>VLOOKUP(B7166,Information_sites!D:E,2,FALSE)</f>
        <v>-24.100999999999999</v>
      </c>
      <c r="J7166">
        <f>VLOOKUP(B7166,Information_sites!D:F,3,FALSE)</f>
        <v>-45.6997</v>
      </c>
      <c r="K7166">
        <v>1</v>
      </c>
      <c r="L7166">
        <f t="shared" si="17"/>
        <v>198</v>
      </c>
      <c r="M7166">
        <v>40</v>
      </c>
      <c r="N7166">
        <v>6</v>
      </c>
      <c r="O7166">
        <v>13</v>
      </c>
      <c r="P7166" s="7" t="s">
        <v>442</v>
      </c>
      <c r="Q7166" t="s">
        <v>442</v>
      </c>
      <c r="R7166">
        <v>26</v>
      </c>
      <c r="S7166" t="s">
        <v>51</v>
      </c>
      <c r="T7166">
        <v>1</v>
      </c>
      <c r="U7166">
        <v>20</v>
      </c>
      <c r="X7166" t="str">
        <f>VLOOKUP($S7166,Taxonomic!A:D,2,FALSE)</f>
        <v>sparidae</v>
      </c>
      <c r="Y7166" t="str">
        <f>VLOOKUP(S7166,Taxonomic!A:D,3,FALSE)</f>
        <v>diplodus</v>
      </c>
      <c r="Z7166" t="str">
        <f>VLOOKUP(S7166,Taxonomic!A:D,4,FALSE)</f>
        <v>argenteus</v>
      </c>
    </row>
    <row r="7167" spans="1:26" x14ac:dyDescent="0.2">
      <c r="A7167" t="s">
        <v>30</v>
      </c>
      <c r="B7167" t="s">
        <v>215</v>
      </c>
      <c r="C7167" t="s">
        <v>435</v>
      </c>
      <c r="D7167">
        <v>2022</v>
      </c>
      <c r="E7167">
        <v>2</v>
      </c>
      <c r="F7167" s="8">
        <v>19</v>
      </c>
      <c r="G7167" t="s">
        <v>455</v>
      </c>
      <c r="H7167" t="s">
        <v>439</v>
      </c>
      <c r="I7167">
        <f>VLOOKUP(B7167,Information_sites!D:E,2,FALSE)</f>
        <v>-24.100999999999999</v>
      </c>
      <c r="J7167">
        <f>VLOOKUP(B7167,Information_sites!D:F,3,FALSE)</f>
        <v>-45.6997</v>
      </c>
      <c r="K7167">
        <v>1</v>
      </c>
      <c r="L7167">
        <f t="shared" si="17"/>
        <v>198</v>
      </c>
      <c r="M7167">
        <v>40</v>
      </c>
      <c r="N7167">
        <v>6</v>
      </c>
      <c r="O7167">
        <v>13</v>
      </c>
      <c r="P7167" s="7" t="s">
        <v>442</v>
      </c>
      <c r="Q7167" t="s">
        <v>442</v>
      </c>
      <c r="R7167">
        <v>26</v>
      </c>
      <c r="S7167" t="s">
        <v>75</v>
      </c>
      <c r="T7167">
        <v>2</v>
      </c>
      <c r="U7167">
        <v>24</v>
      </c>
      <c r="X7167" t="str">
        <f>VLOOKUP($S7167,Taxonomic!A:D,2,FALSE)</f>
        <v>labridae</v>
      </c>
      <c r="Y7167" t="str">
        <f>VLOOKUP(S7167,Taxonomic!A:D,3,FALSE)</f>
        <v>halichoeres</v>
      </c>
      <c r="Z7167" t="str">
        <f>VLOOKUP(S7167,Taxonomic!A:D,4,FALSE)</f>
        <v>brasiliensis</v>
      </c>
    </row>
    <row r="7168" spans="1:26" x14ac:dyDescent="0.2">
      <c r="A7168" t="s">
        <v>30</v>
      </c>
      <c r="B7168" t="s">
        <v>215</v>
      </c>
      <c r="C7168" t="s">
        <v>435</v>
      </c>
      <c r="D7168">
        <v>2022</v>
      </c>
      <c r="E7168">
        <v>2</v>
      </c>
      <c r="F7168" s="8">
        <v>19</v>
      </c>
      <c r="G7168" t="s">
        <v>455</v>
      </c>
      <c r="H7168" t="s">
        <v>439</v>
      </c>
      <c r="I7168">
        <f>VLOOKUP(B7168,Information_sites!D:E,2,FALSE)</f>
        <v>-24.100999999999999</v>
      </c>
      <c r="J7168">
        <f>VLOOKUP(B7168,Information_sites!D:F,3,FALSE)</f>
        <v>-45.6997</v>
      </c>
      <c r="K7168">
        <v>1</v>
      </c>
      <c r="L7168">
        <f t="shared" si="17"/>
        <v>198</v>
      </c>
      <c r="M7168">
        <v>40</v>
      </c>
      <c r="N7168">
        <v>6</v>
      </c>
      <c r="O7168">
        <v>13</v>
      </c>
      <c r="P7168" s="7" t="s">
        <v>442</v>
      </c>
      <c r="Q7168" t="s">
        <v>442</v>
      </c>
      <c r="R7168">
        <v>26</v>
      </c>
      <c r="S7168" t="s">
        <v>50</v>
      </c>
      <c r="T7168">
        <v>1</v>
      </c>
      <c r="U7168">
        <v>18</v>
      </c>
      <c r="X7168" t="str">
        <f>VLOOKUP($S7168,Taxonomic!A:D,2,FALSE)</f>
        <v>haemulidae</v>
      </c>
      <c r="Y7168" t="str">
        <f>VLOOKUP(S7168,Taxonomic!A:D,3,FALSE)</f>
        <v>anisotremus</v>
      </c>
      <c r="Z7168" t="str">
        <f>VLOOKUP(S7168,Taxonomic!A:D,4,FALSE)</f>
        <v>virginicus</v>
      </c>
    </row>
    <row r="7169" spans="1:26" x14ac:dyDescent="0.2">
      <c r="A7169" t="s">
        <v>30</v>
      </c>
      <c r="B7169" t="s">
        <v>215</v>
      </c>
      <c r="C7169" t="s">
        <v>435</v>
      </c>
      <c r="D7169">
        <v>2022</v>
      </c>
      <c r="E7169">
        <v>2</v>
      </c>
      <c r="F7169" s="8">
        <v>19</v>
      </c>
      <c r="G7169" t="s">
        <v>455</v>
      </c>
      <c r="H7169" t="s">
        <v>439</v>
      </c>
      <c r="I7169">
        <f>VLOOKUP(B7169,Information_sites!D:E,2,FALSE)</f>
        <v>-24.100999999999999</v>
      </c>
      <c r="J7169">
        <f>VLOOKUP(B7169,Information_sites!D:F,3,FALSE)</f>
        <v>-45.6997</v>
      </c>
      <c r="K7169">
        <v>1</v>
      </c>
      <c r="L7169">
        <f t="shared" si="17"/>
        <v>198</v>
      </c>
      <c r="M7169">
        <v>40</v>
      </c>
      <c r="N7169">
        <v>6</v>
      </c>
      <c r="O7169">
        <v>13</v>
      </c>
      <c r="P7169" s="7" t="s">
        <v>442</v>
      </c>
      <c r="Q7169" t="s">
        <v>442</v>
      </c>
      <c r="R7169">
        <v>26</v>
      </c>
      <c r="S7169" t="s">
        <v>50</v>
      </c>
      <c r="T7169">
        <v>1</v>
      </c>
      <c r="U7169">
        <v>26</v>
      </c>
      <c r="X7169" t="str">
        <f>VLOOKUP($S7169,Taxonomic!A:D,2,FALSE)</f>
        <v>haemulidae</v>
      </c>
      <c r="Y7169" t="str">
        <f>VLOOKUP(S7169,Taxonomic!A:D,3,FALSE)</f>
        <v>anisotremus</v>
      </c>
      <c r="Z7169" t="str">
        <f>VLOOKUP(S7169,Taxonomic!A:D,4,FALSE)</f>
        <v>virginicus</v>
      </c>
    </row>
    <row r="7170" spans="1:26" x14ac:dyDescent="0.2">
      <c r="A7170" t="s">
        <v>30</v>
      </c>
      <c r="B7170" t="s">
        <v>215</v>
      </c>
      <c r="C7170" t="s">
        <v>435</v>
      </c>
      <c r="D7170">
        <v>2022</v>
      </c>
      <c r="E7170">
        <v>2</v>
      </c>
      <c r="F7170" s="8">
        <v>19</v>
      </c>
      <c r="G7170" t="s">
        <v>455</v>
      </c>
      <c r="H7170" t="s">
        <v>439</v>
      </c>
      <c r="I7170">
        <f>VLOOKUP(B7170,Information_sites!D:E,2,FALSE)</f>
        <v>-24.100999999999999</v>
      </c>
      <c r="J7170">
        <f>VLOOKUP(B7170,Information_sites!D:F,3,FALSE)</f>
        <v>-45.6997</v>
      </c>
      <c r="K7170">
        <v>1</v>
      </c>
      <c r="L7170">
        <f t="shared" si="17"/>
        <v>198</v>
      </c>
      <c r="M7170">
        <v>40</v>
      </c>
      <c r="N7170">
        <v>6</v>
      </c>
      <c r="O7170">
        <v>13</v>
      </c>
      <c r="P7170" s="7" t="s">
        <v>442</v>
      </c>
      <c r="Q7170" t="s">
        <v>442</v>
      </c>
      <c r="R7170">
        <v>26</v>
      </c>
      <c r="S7170" t="s">
        <v>43</v>
      </c>
      <c r="T7170">
        <v>1</v>
      </c>
      <c r="U7170">
        <v>20</v>
      </c>
      <c r="X7170" t="str">
        <f>VLOOKUP($S7170,Taxonomic!A:D,2,FALSE)</f>
        <v>sciaenidae</v>
      </c>
      <c r="Y7170" t="str">
        <f>VLOOKUP(S7170,Taxonomic!A:D,3,FALSE)</f>
        <v>odontoscion</v>
      </c>
      <c r="Z7170" t="str">
        <f>VLOOKUP(S7170,Taxonomic!A:D,4,FALSE)</f>
        <v>dentex</v>
      </c>
    </row>
    <row r="7171" spans="1:26" x14ac:dyDescent="0.2">
      <c r="A7171" t="s">
        <v>30</v>
      </c>
      <c r="B7171" t="s">
        <v>215</v>
      </c>
      <c r="C7171" t="s">
        <v>435</v>
      </c>
      <c r="D7171">
        <v>2022</v>
      </c>
      <c r="E7171">
        <v>2</v>
      </c>
      <c r="F7171" s="8">
        <v>19</v>
      </c>
      <c r="G7171" t="s">
        <v>455</v>
      </c>
      <c r="H7171" t="s">
        <v>439</v>
      </c>
      <c r="I7171">
        <f>VLOOKUP(B7171,Information_sites!D:E,2,FALSE)</f>
        <v>-24.100999999999999</v>
      </c>
      <c r="J7171">
        <f>VLOOKUP(B7171,Information_sites!D:F,3,FALSE)</f>
        <v>-45.6997</v>
      </c>
      <c r="K7171">
        <v>1</v>
      </c>
      <c r="L7171">
        <f t="shared" si="17"/>
        <v>198</v>
      </c>
      <c r="M7171">
        <v>40</v>
      </c>
      <c r="N7171">
        <v>6</v>
      </c>
      <c r="O7171">
        <v>13</v>
      </c>
      <c r="P7171" s="7" t="s">
        <v>442</v>
      </c>
      <c r="Q7171" t="s">
        <v>442</v>
      </c>
      <c r="R7171">
        <v>26</v>
      </c>
      <c r="S7171" t="s">
        <v>43</v>
      </c>
      <c r="T7171">
        <v>1</v>
      </c>
      <c r="U7171">
        <v>25</v>
      </c>
      <c r="X7171" t="str">
        <f>VLOOKUP($S7171,Taxonomic!A:D,2,FALSE)</f>
        <v>sciaenidae</v>
      </c>
      <c r="Y7171" t="str">
        <f>VLOOKUP(S7171,Taxonomic!A:D,3,FALSE)</f>
        <v>odontoscion</v>
      </c>
      <c r="Z7171" t="str">
        <f>VLOOKUP(S7171,Taxonomic!A:D,4,FALSE)</f>
        <v>dentex</v>
      </c>
    </row>
    <row r="7172" spans="1:26" x14ac:dyDescent="0.2">
      <c r="A7172" t="s">
        <v>30</v>
      </c>
      <c r="B7172" t="s">
        <v>215</v>
      </c>
      <c r="C7172" t="s">
        <v>435</v>
      </c>
      <c r="D7172">
        <v>2022</v>
      </c>
      <c r="E7172">
        <v>2</v>
      </c>
      <c r="F7172" s="8">
        <v>19</v>
      </c>
      <c r="G7172" t="s">
        <v>455</v>
      </c>
      <c r="H7172" t="s">
        <v>439</v>
      </c>
      <c r="I7172">
        <f>VLOOKUP(B7172,Information_sites!D:E,2,FALSE)</f>
        <v>-24.100999999999999</v>
      </c>
      <c r="J7172">
        <f>VLOOKUP(B7172,Information_sites!D:F,3,FALSE)</f>
        <v>-45.6997</v>
      </c>
      <c r="K7172">
        <v>1</v>
      </c>
      <c r="L7172">
        <f t="shared" si="17"/>
        <v>198</v>
      </c>
      <c r="M7172">
        <v>40</v>
      </c>
      <c r="N7172">
        <v>6</v>
      </c>
      <c r="O7172">
        <v>13</v>
      </c>
      <c r="P7172" s="7" t="s">
        <v>442</v>
      </c>
      <c r="Q7172" t="s">
        <v>442</v>
      </c>
      <c r="R7172">
        <v>26</v>
      </c>
      <c r="S7172" t="s">
        <v>44</v>
      </c>
      <c r="T7172">
        <v>1</v>
      </c>
      <c r="U7172">
        <v>40</v>
      </c>
      <c r="X7172" t="str">
        <f>VLOOKUP($S7172,Taxonomic!A:D,2,FALSE)</f>
        <v>pomacanthidae</v>
      </c>
      <c r="Y7172" t="str">
        <f>VLOOKUP(S7172,Taxonomic!A:D,3,FALSE)</f>
        <v>pomacanthus</v>
      </c>
      <c r="Z7172" t="str">
        <f>VLOOKUP(S7172,Taxonomic!A:D,4,FALSE)</f>
        <v>paru</v>
      </c>
    </row>
    <row r="7173" spans="1:26" x14ac:dyDescent="0.2">
      <c r="A7173" t="s">
        <v>30</v>
      </c>
      <c r="B7173" t="s">
        <v>215</v>
      </c>
      <c r="C7173" t="s">
        <v>435</v>
      </c>
      <c r="D7173">
        <v>2022</v>
      </c>
      <c r="E7173">
        <v>2</v>
      </c>
      <c r="F7173" s="8">
        <v>19</v>
      </c>
      <c r="G7173" t="s">
        <v>455</v>
      </c>
      <c r="H7173" t="s">
        <v>439</v>
      </c>
      <c r="I7173">
        <f>VLOOKUP(B7173,Information_sites!D:E,2,FALSE)</f>
        <v>-24.100999999999999</v>
      </c>
      <c r="J7173">
        <f>VLOOKUP(B7173,Information_sites!D:F,3,FALSE)</f>
        <v>-45.6997</v>
      </c>
      <c r="K7173">
        <v>1</v>
      </c>
      <c r="L7173">
        <f t="shared" si="17"/>
        <v>198</v>
      </c>
      <c r="M7173">
        <v>40</v>
      </c>
      <c r="N7173">
        <v>6</v>
      </c>
      <c r="O7173">
        <v>13</v>
      </c>
      <c r="P7173" s="7" t="s">
        <v>442</v>
      </c>
      <c r="Q7173" t="s">
        <v>442</v>
      </c>
      <c r="R7173">
        <v>26</v>
      </c>
      <c r="S7173" t="s">
        <v>39</v>
      </c>
      <c r="T7173">
        <v>3</v>
      </c>
      <c r="U7173">
        <v>22</v>
      </c>
      <c r="X7173" t="str">
        <f>VLOOKUP($S7173,Taxonomic!A:D,2,FALSE)</f>
        <v>haemulidae</v>
      </c>
      <c r="Y7173" t="str">
        <f>VLOOKUP(S7173,Taxonomic!A:D,3,FALSE)</f>
        <v>haemulon</v>
      </c>
      <c r="Z7173" t="str">
        <f>VLOOKUP(S7173,Taxonomic!A:D,4,FALSE)</f>
        <v>aurolineatum</v>
      </c>
    </row>
    <row r="7174" spans="1:26" x14ac:dyDescent="0.2">
      <c r="A7174" t="s">
        <v>30</v>
      </c>
      <c r="B7174" t="s">
        <v>215</v>
      </c>
      <c r="C7174" t="s">
        <v>435</v>
      </c>
      <c r="D7174">
        <v>2022</v>
      </c>
      <c r="E7174">
        <v>2</v>
      </c>
      <c r="F7174" s="8">
        <v>19</v>
      </c>
      <c r="G7174" t="s">
        <v>455</v>
      </c>
      <c r="H7174" t="s">
        <v>439</v>
      </c>
      <c r="I7174">
        <f>VLOOKUP(B7174,Information_sites!D:E,2,FALSE)</f>
        <v>-24.100999999999999</v>
      </c>
      <c r="J7174">
        <f>VLOOKUP(B7174,Information_sites!D:F,3,FALSE)</f>
        <v>-45.6997</v>
      </c>
      <c r="K7174">
        <v>2</v>
      </c>
      <c r="L7174">
        <f t="shared" si="17"/>
        <v>199</v>
      </c>
      <c r="M7174">
        <v>40</v>
      </c>
      <c r="N7174">
        <v>8.6999999999999993</v>
      </c>
      <c r="O7174">
        <v>13</v>
      </c>
      <c r="P7174" s="7" t="s">
        <v>442</v>
      </c>
      <c r="Q7174" t="s">
        <v>442</v>
      </c>
      <c r="R7174">
        <v>26</v>
      </c>
      <c r="S7174" t="s">
        <v>39</v>
      </c>
      <c r="T7174">
        <v>3</v>
      </c>
      <c r="U7174">
        <v>20</v>
      </c>
      <c r="X7174" t="str">
        <f>VLOOKUP($S7174,Taxonomic!A:D,2,FALSE)</f>
        <v>haemulidae</v>
      </c>
      <c r="Y7174" t="str">
        <f>VLOOKUP(S7174,Taxonomic!A:D,3,FALSE)</f>
        <v>haemulon</v>
      </c>
      <c r="Z7174" t="str">
        <f>VLOOKUP(S7174,Taxonomic!A:D,4,FALSE)</f>
        <v>aurolineatum</v>
      </c>
    </row>
    <row r="7175" spans="1:26" x14ac:dyDescent="0.2">
      <c r="A7175" t="s">
        <v>30</v>
      </c>
      <c r="B7175" t="s">
        <v>215</v>
      </c>
      <c r="C7175" t="s">
        <v>435</v>
      </c>
      <c r="D7175">
        <v>2022</v>
      </c>
      <c r="E7175">
        <v>2</v>
      </c>
      <c r="F7175" s="8">
        <v>19</v>
      </c>
      <c r="G7175" t="s">
        <v>455</v>
      </c>
      <c r="H7175" t="s">
        <v>439</v>
      </c>
      <c r="I7175">
        <f>VLOOKUP(B7175,Information_sites!D:E,2,FALSE)</f>
        <v>-24.100999999999999</v>
      </c>
      <c r="J7175">
        <f>VLOOKUP(B7175,Information_sites!D:F,3,FALSE)</f>
        <v>-45.6997</v>
      </c>
      <c r="K7175">
        <v>2</v>
      </c>
      <c r="L7175">
        <f t="shared" si="17"/>
        <v>199</v>
      </c>
      <c r="M7175">
        <v>40</v>
      </c>
      <c r="N7175">
        <v>8.6999999999999993</v>
      </c>
      <c r="O7175">
        <v>13</v>
      </c>
      <c r="P7175" s="7" t="s">
        <v>442</v>
      </c>
      <c r="Q7175" t="s">
        <v>442</v>
      </c>
      <c r="R7175">
        <v>26</v>
      </c>
      <c r="S7175" t="s">
        <v>36</v>
      </c>
      <c r="T7175">
        <v>1</v>
      </c>
      <c r="U7175">
        <v>10</v>
      </c>
      <c r="X7175" t="str">
        <f>VLOOKUP($S7175,Taxonomic!A:D,2,FALSE)</f>
        <v>pomacentridae</v>
      </c>
      <c r="Y7175" t="str">
        <f>VLOOKUP(S7175,Taxonomic!A:D,3,FALSE)</f>
        <v>chromis</v>
      </c>
      <c r="Z7175" t="str">
        <f>VLOOKUP(S7175,Taxonomic!A:D,4,FALSE)</f>
        <v>multilineata</v>
      </c>
    </row>
    <row r="7176" spans="1:26" x14ac:dyDescent="0.2">
      <c r="A7176" t="s">
        <v>30</v>
      </c>
      <c r="B7176" t="s">
        <v>215</v>
      </c>
      <c r="C7176" t="s">
        <v>435</v>
      </c>
      <c r="D7176">
        <v>2022</v>
      </c>
      <c r="E7176">
        <v>2</v>
      </c>
      <c r="F7176" s="8">
        <v>19</v>
      </c>
      <c r="G7176" t="s">
        <v>455</v>
      </c>
      <c r="H7176" t="s">
        <v>439</v>
      </c>
      <c r="I7176">
        <f>VLOOKUP(B7176,Information_sites!D:E,2,FALSE)</f>
        <v>-24.100999999999999</v>
      </c>
      <c r="J7176">
        <f>VLOOKUP(B7176,Information_sites!D:F,3,FALSE)</f>
        <v>-45.6997</v>
      </c>
      <c r="K7176">
        <v>2</v>
      </c>
      <c r="L7176">
        <f t="shared" si="17"/>
        <v>199</v>
      </c>
      <c r="M7176">
        <v>40</v>
      </c>
      <c r="N7176">
        <v>8.6999999999999993</v>
      </c>
      <c r="O7176">
        <v>13</v>
      </c>
      <c r="P7176" s="7" t="s">
        <v>442</v>
      </c>
      <c r="Q7176" t="s">
        <v>442</v>
      </c>
      <c r="R7176">
        <v>26</v>
      </c>
      <c r="S7176" t="s">
        <v>75</v>
      </c>
      <c r="T7176">
        <v>1</v>
      </c>
      <c r="U7176">
        <v>15</v>
      </c>
      <c r="X7176" t="str">
        <f>VLOOKUP($S7176,Taxonomic!A:D,2,FALSE)</f>
        <v>labridae</v>
      </c>
      <c r="Y7176" t="str">
        <f>VLOOKUP(S7176,Taxonomic!A:D,3,FALSE)</f>
        <v>halichoeres</v>
      </c>
      <c r="Z7176" t="str">
        <f>VLOOKUP(S7176,Taxonomic!A:D,4,FALSE)</f>
        <v>brasiliensis</v>
      </c>
    </row>
    <row r="7177" spans="1:26" x14ac:dyDescent="0.2">
      <c r="A7177" t="s">
        <v>30</v>
      </c>
      <c r="B7177" t="s">
        <v>215</v>
      </c>
      <c r="C7177" t="s">
        <v>435</v>
      </c>
      <c r="D7177">
        <v>2022</v>
      </c>
      <c r="E7177">
        <v>2</v>
      </c>
      <c r="F7177" s="8">
        <v>19</v>
      </c>
      <c r="G7177" t="s">
        <v>455</v>
      </c>
      <c r="H7177" t="s">
        <v>439</v>
      </c>
      <c r="I7177">
        <f>VLOOKUP(B7177,Information_sites!D:E,2,FALSE)</f>
        <v>-24.100999999999999</v>
      </c>
      <c r="J7177">
        <f>VLOOKUP(B7177,Information_sites!D:F,3,FALSE)</f>
        <v>-45.6997</v>
      </c>
      <c r="K7177">
        <v>2</v>
      </c>
      <c r="L7177">
        <f t="shared" si="17"/>
        <v>199</v>
      </c>
      <c r="M7177">
        <v>40</v>
      </c>
      <c r="N7177">
        <v>8.6999999999999993</v>
      </c>
      <c r="O7177">
        <v>13</v>
      </c>
      <c r="P7177" s="7" t="s">
        <v>442</v>
      </c>
      <c r="Q7177" t="s">
        <v>442</v>
      </c>
      <c r="R7177">
        <v>26</v>
      </c>
      <c r="S7177" t="s">
        <v>46</v>
      </c>
      <c r="T7177">
        <v>3</v>
      </c>
      <c r="U7177">
        <v>10</v>
      </c>
      <c r="X7177" t="str">
        <f>VLOOKUP($S7177,Taxonomic!A:D,2,FALSE)</f>
        <v>pomacentridae</v>
      </c>
      <c r="Y7177" t="str">
        <f>VLOOKUP(S7177,Taxonomic!A:D,3,FALSE)</f>
        <v>stegastes</v>
      </c>
      <c r="Z7177" t="str">
        <f>VLOOKUP(S7177,Taxonomic!A:D,4,FALSE)</f>
        <v>fuscus</v>
      </c>
    </row>
    <row r="7178" spans="1:26" x14ac:dyDescent="0.2">
      <c r="A7178" t="s">
        <v>30</v>
      </c>
      <c r="B7178" t="s">
        <v>215</v>
      </c>
      <c r="C7178" t="s">
        <v>435</v>
      </c>
      <c r="D7178">
        <v>2022</v>
      </c>
      <c r="E7178">
        <v>2</v>
      </c>
      <c r="F7178" s="8">
        <v>19</v>
      </c>
      <c r="G7178" t="s">
        <v>455</v>
      </c>
      <c r="H7178" t="s">
        <v>439</v>
      </c>
      <c r="I7178">
        <f>VLOOKUP(B7178,Information_sites!D:E,2,FALSE)</f>
        <v>-24.100999999999999</v>
      </c>
      <c r="J7178">
        <f>VLOOKUP(B7178,Information_sites!D:F,3,FALSE)</f>
        <v>-45.6997</v>
      </c>
      <c r="K7178">
        <v>2</v>
      </c>
      <c r="L7178">
        <f t="shared" si="17"/>
        <v>199</v>
      </c>
      <c r="M7178">
        <v>40</v>
      </c>
      <c r="N7178">
        <v>8.6999999999999993</v>
      </c>
      <c r="O7178">
        <v>13</v>
      </c>
      <c r="P7178" s="7" t="s">
        <v>442</v>
      </c>
      <c r="Q7178" t="s">
        <v>442</v>
      </c>
      <c r="R7178">
        <v>26</v>
      </c>
      <c r="S7178" t="s">
        <v>41</v>
      </c>
      <c r="T7178">
        <v>1</v>
      </c>
      <c r="U7178">
        <v>22</v>
      </c>
      <c r="X7178" t="str">
        <f>VLOOKUP($S7178,Taxonomic!A:D,2,FALSE)</f>
        <v>holocentridae</v>
      </c>
      <c r="Y7178" t="str">
        <f>VLOOKUP(S7178,Taxonomic!A:D,3,FALSE)</f>
        <v>holocentrus</v>
      </c>
      <c r="Z7178" t="str">
        <f>VLOOKUP(S7178,Taxonomic!A:D,4,FALSE)</f>
        <v>adscensionis</v>
      </c>
    </row>
    <row r="7179" spans="1:26" x14ac:dyDescent="0.2">
      <c r="A7179" t="s">
        <v>30</v>
      </c>
      <c r="B7179" t="s">
        <v>215</v>
      </c>
      <c r="C7179" t="s">
        <v>435</v>
      </c>
      <c r="D7179">
        <v>2022</v>
      </c>
      <c r="E7179">
        <v>2</v>
      </c>
      <c r="F7179" s="8">
        <v>19</v>
      </c>
      <c r="G7179" t="s">
        <v>455</v>
      </c>
      <c r="H7179" t="s">
        <v>439</v>
      </c>
      <c r="I7179">
        <f>VLOOKUP(B7179,Information_sites!D:E,2,FALSE)</f>
        <v>-24.100999999999999</v>
      </c>
      <c r="J7179">
        <f>VLOOKUP(B7179,Information_sites!D:F,3,FALSE)</f>
        <v>-45.6997</v>
      </c>
      <c r="K7179">
        <v>2</v>
      </c>
      <c r="L7179">
        <f t="shared" si="17"/>
        <v>199</v>
      </c>
      <c r="M7179">
        <v>40</v>
      </c>
      <c r="N7179">
        <v>8.6999999999999993</v>
      </c>
      <c r="O7179">
        <v>13</v>
      </c>
      <c r="P7179" s="7" t="s">
        <v>442</v>
      </c>
      <c r="Q7179" t="s">
        <v>442</v>
      </c>
      <c r="R7179">
        <v>26</v>
      </c>
      <c r="S7179" t="s">
        <v>41</v>
      </c>
      <c r="T7179">
        <v>1</v>
      </c>
      <c r="U7179">
        <v>25</v>
      </c>
      <c r="X7179" t="str">
        <f>VLOOKUP($S7179,Taxonomic!A:D,2,FALSE)</f>
        <v>holocentridae</v>
      </c>
      <c r="Y7179" t="str">
        <f>VLOOKUP(S7179,Taxonomic!A:D,3,FALSE)</f>
        <v>holocentrus</v>
      </c>
      <c r="Z7179" t="str">
        <f>VLOOKUP(S7179,Taxonomic!A:D,4,FALSE)</f>
        <v>adscensionis</v>
      </c>
    </row>
    <row r="7180" spans="1:26" x14ac:dyDescent="0.2">
      <c r="A7180" t="s">
        <v>30</v>
      </c>
      <c r="B7180" t="s">
        <v>215</v>
      </c>
      <c r="C7180" t="s">
        <v>435</v>
      </c>
      <c r="D7180">
        <v>2022</v>
      </c>
      <c r="E7180">
        <v>2</v>
      </c>
      <c r="F7180" s="8">
        <v>19</v>
      </c>
      <c r="G7180" t="s">
        <v>455</v>
      </c>
      <c r="H7180" t="s">
        <v>439</v>
      </c>
      <c r="I7180">
        <f>VLOOKUP(B7180,Information_sites!D:E,2,FALSE)</f>
        <v>-24.100999999999999</v>
      </c>
      <c r="J7180">
        <f>VLOOKUP(B7180,Information_sites!D:F,3,FALSE)</f>
        <v>-45.6997</v>
      </c>
      <c r="K7180">
        <v>3</v>
      </c>
      <c r="L7180">
        <f t="shared" si="17"/>
        <v>200</v>
      </c>
      <c r="M7180">
        <v>40</v>
      </c>
      <c r="N7180">
        <v>6.9</v>
      </c>
      <c r="O7180">
        <v>13</v>
      </c>
      <c r="P7180" s="7" t="s">
        <v>442</v>
      </c>
      <c r="Q7180" t="s">
        <v>442</v>
      </c>
      <c r="R7180">
        <v>26</v>
      </c>
      <c r="S7180" t="s">
        <v>43</v>
      </c>
      <c r="T7180">
        <v>2</v>
      </c>
      <c r="U7180">
        <v>25</v>
      </c>
      <c r="X7180" t="str">
        <f>VLOOKUP($S7180,Taxonomic!A:D,2,FALSE)</f>
        <v>sciaenidae</v>
      </c>
      <c r="Y7180" t="str">
        <f>VLOOKUP(S7180,Taxonomic!A:D,3,FALSE)</f>
        <v>odontoscion</v>
      </c>
      <c r="Z7180" t="str">
        <f>VLOOKUP(S7180,Taxonomic!A:D,4,FALSE)</f>
        <v>dentex</v>
      </c>
    </row>
    <row r="7181" spans="1:26" x14ac:dyDescent="0.2">
      <c r="A7181" t="s">
        <v>30</v>
      </c>
      <c r="B7181" t="s">
        <v>215</v>
      </c>
      <c r="C7181" t="s">
        <v>435</v>
      </c>
      <c r="D7181">
        <v>2022</v>
      </c>
      <c r="E7181">
        <v>2</v>
      </c>
      <c r="F7181" s="8">
        <v>19</v>
      </c>
      <c r="G7181" t="s">
        <v>455</v>
      </c>
      <c r="H7181" t="s">
        <v>439</v>
      </c>
      <c r="I7181">
        <f>VLOOKUP(B7181,Information_sites!D:E,2,FALSE)</f>
        <v>-24.100999999999999</v>
      </c>
      <c r="J7181">
        <f>VLOOKUP(B7181,Information_sites!D:F,3,FALSE)</f>
        <v>-45.6997</v>
      </c>
      <c r="K7181">
        <v>3</v>
      </c>
      <c r="L7181">
        <f t="shared" si="17"/>
        <v>200</v>
      </c>
      <c r="M7181">
        <v>40</v>
      </c>
      <c r="N7181">
        <v>6.9</v>
      </c>
      <c r="O7181">
        <v>13</v>
      </c>
      <c r="P7181" s="7" t="s">
        <v>442</v>
      </c>
      <c r="Q7181" t="s">
        <v>442</v>
      </c>
      <c r="R7181">
        <v>26</v>
      </c>
      <c r="S7181" t="s">
        <v>39</v>
      </c>
      <c r="T7181">
        <v>7</v>
      </c>
      <c r="U7181">
        <v>10</v>
      </c>
      <c r="X7181" t="str">
        <f>VLOOKUP($S7181,Taxonomic!A:D,2,FALSE)</f>
        <v>haemulidae</v>
      </c>
      <c r="Y7181" t="str">
        <f>VLOOKUP(S7181,Taxonomic!A:D,3,FALSE)</f>
        <v>haemulon</v>
      </c>
      <c r="Z7181" t="str">
        <f>VLOOKUP(S7181,Taxonomic!A:D,4,FALSE)</f>
        <v>aurolineatum</v>
      </c>
    </row>
    <row r="7182" spans="1:26" x14ac:dyDescent="0.2">
      <c r="A7182" t="s">
        <v>30</v>
      </c>
      <c r="B7182" t="s">
        <v>215</v>
      </c>
      <c r="C7182" t="s">
        <v>435</v>
      </c>
      <c r="D7182">
        <v>2022</v>
      </c>
      <c r="E7182">
        <v>2</v>
      </c>
      <c r="F7182" s="8">
        <v>19</v>
      </c>
      <c r="G7182" t="s">
        <v>455</v>
      </c>
      <c r="H7182" t="s">
        <v>439</v>
      </c>
      <c r="I7182">
        <f>VLOOKUP(B7182,Information_sites!D:E,2,FALSE)</f>
        <v>-24.100999999999999</v>
      </c>
      <c r="J7182">
        <f>VLOOKUP(B7182,Information_sites!D:F,3,FALSE)</f>
        <v>-45.6997</v>
      </c>
      <c r="K7182">
        <v>3</v>
      </c>
      <c r="L7182">
        <f t="shared" si="17"/>
        <v>200</v>
      </c>
      <c r="M7182">
        <v>40</v>
      </c>
      <c r="N7182">
        <v>6.9</v>
      </c>
      <c r="O7182">
        <v>13</v>
      </c>
      <c r="P7182" s="7" t="s">
        <v>442</v>
      </c>
      <c r="Q7182" t="s">
        <v>442</v>
      </c>
      <c r="R7182">
        <v>26</v>
      </c>
      <c r="S7182" t="s">
        <v>39</v>
      </c>
      <c r="T7182">
        <v>3</v>
      </c>
      <c r="U7182">
        <v>16</v>
      </c>
      <c r="X7182" t="str">
        <f>VLOOKUP($S7182,Taxonomic!A:D,2,FALSE)</f>
        <v>haemulidae</v>
      </c>
      <c r="Y7182" t="str">
        <f>VLOOKUP(S7182,Taxonomic!A:D,3,FALSE)</f>
        <v>haemulon</v>
      </c>
      <c r="Z7182" t="str">
        <f>VLOOKUP(S7182,Taxonomic!A:D,4,FALSE)</f>
        <v>aurolineatum</v>
      </c>
    </row>
    <row r="7183" spans="1:26" x14ac:dyDescent="0.2">
      <c r="A7183" t="s">
        <v>30</v>
      </c>
      <c r="B7183" t="s">
        <v>215</v>
      </c>
      <c r="C7183" t="s">
        <v>435</v>
      </c>
      <c r="D7183">
        <v>2022</v>
      </c>
      <c r="E7183">
        <v>2</v>
      </c>
      <c r="F7183" s="8">
        <v>19</v>
      </c>
      <c r="G7183" t="s">
        <v>455</v>
      </c>
      <c r="H7183" t="s">
        <v>439</v>
      </c>
      <c r="I7183">
        <f>VLOOKUP(B7183,Information_sites!D:E,2,FALSE)</f>
        <v>-24.100999999999999</v>
      </c>
      <c r="J7183">
        <f>VLOOKUP(B7183,Information_sites!D:F,3,FALSE)</f>
        <v>-45.6997</v>
      </c>
      <c r="K7183">
        <v>3</v>
      </c>
      <c r="L7183">
        <f t="shared" si="17"/>
        <v>200</v>
      </c>
      <c r="M7183">
        <v>40</v>
      </c>
      <c r="N7183">
        <v>6.9</v>
      </c>
      <c r="O7183">
        <v>13</v>
      </c>
      <c r="P7183" s="7" t="s">
        <v>442</v>
      </c>
      <c r="Q7183" t="s">
        <v>442</v>
      </c>
      <c r="R7183">
        <v>26</v>
      </c>
      <c r="S7183" t="s">
        <v>44</v>
      </c>
      <c r="T7183">
        <v>3</v>
      </c>
      <c r="U7183">
        <v>15</v>
      </c>
      <c r="X7183" t="str">
        <f>VLOOKUP($S7183,Taxonomic!A:D,2,FALSE)</f>
        <v>pomacanthidae</v>
      </c>
      <c r="Y7183" t="str">
        <f>VLOOKUP(S7183,Taxonomic!A:D,3,FALSE)</f>
        <v>pomacanthus</v>
      </c>
      <c r="Z7183" t="str">
        <f>VLOOKUP(S7183,Taxonomic!A:D,4,FALSE)</f>
        <v>paru</v>
      </c>
    </row>
    <row r="7184" spans="1:26" x14ac:dyDescent="0.2">
      <c r="A7184" t="s">
        <v>30</v>
      </c>
      <c r="B7184" t="s">
        <v>215</v>
      </c>
      <c r="C7184" t="s">
        <v>435</v>
      </c>
      <c r="D7184">
        <v>2022</v>
      </c>
      <c r="E7184">
        <v>2</v>
      </c>
      <c r="F7184" s="8">
        <v>19</v>
      </c>
      <c r="G7184" t="s">
        <v>455</v>
      </c>
      <c r="H7184" t="s">
        <v>439</v>
      </c>
      <c r="I7184">
        <f>VLOOKUP(B7184,Information_sites!D:E,2,FALSE)</f>
        <v>-24.100999999999999</v>
      </c>
      <c r="J7184">
        <f>VLOOKUP(B7184,Information_sites!D:F,3,FALSE)</f>
        <v>-45.6997</v>
      </c>
      <c r="K7184">
        <v>3</v>
      </c>
      <c r="L7184">
        <f t="shared" si="17"/>
        <v>200</v>
      </c>
      <c r="M7184">
        <v>40</v>
      </c>
      <c r="N7184">
        <v>6.9</v>
      </c>
      <c r="O7184">
        <v>13</v>
      </c>
      <c r="P7184" s="7" t="s">
        <v>442</v>
      </c>
      <c r="Q7184" t="s">
        <v>442</v>
      </c>
      <c r="R7184">
        <v>26</v>
      </c>
      <c r="S7184" t="s">
        <v>93</v>
      </c>
      <c r="T7184">
        <v>2</v>
      </c>
      <c r="U7184">
        <v>26</v>
      </c>
      <c r="X7184" t="str">
        <f>VLOOKUP($S7184,Taxonomic!A:D,2,FALSE)</f>
        <v>sparidae</v>
      </c>
      <c r="Y7184" t="str">
        <f>VLOOKUP(S7184,Taxonomic!A:D,3,FALSE)</f>
        <v>calamus</v>
      </c>
      <c r="Z7184" t="str">
        <f>VLOOKUP(S7184,Taxonomic!A:D,4,FALSE)</f>
        <v>penna</v>
      </c>
    </row>
    <row r="7185" spans="1:26" x14ac:dyDescent="0.2">
      <c r="A7185" t="s">
        <v>30</v>
      </c>
      <c r="B7185" t="s">
        <v>215</v>
      </c>
      <c r="C7185" t="s">
        <v>435</v>
      </c>
      <c r="D7185">
        <v>2022</v>
      </c>
      <c r="E7185">
        <v>2</v>
      </c>
      <c r="F7185" s="8">
        <v>19</v>
      </c>
      <c r="G7185" t="s">
        <v>455</v>
      </c>
      <c r="H7185" t="s">
        <v>439</v>
      </c>
      <c r="I7185">
        <f>VLOOKUP(B7185,Information_sites!D:E,2,FALSE)</f>
        <v>-24.100999999999999</v>
      </c>
      <c r="J7185">
        <f>VLOOKUP(B7185,Information_sites!D:F,3,FALSE)</f>
        <v>-45.6997</v>
      </c>
      <c r="K7185">
        <v>3</v>
      </c>
      <c r="L7185">
        <f t="shared" si="17"/>
        <v>200</v>
      </c>
      <c r="M7185">
        <v>40</v>
      </c>
      <c r="N7185">
        <v>6.9</v>
      </c>
      <c r="O7185">
        <v>13</v>
      </c>
      <c r="P7185" s="7" t="s">
        <v>442</v>
      </c>
      <c r="Q7185" t="s">
        <v>442</v>
      </c>
      <c r="R7185">
        <v>26</v>
      </c>
      <c r="S7185" t="s">
        <v>51</v>
      </c>
      <c r="T7185">
        <v>2</v>
      </c>
      <c r="U7185">
        <v>20</v>
      </c>
      <c r="X7185" t="str">
        <f>VLOOKUP($S7185,Taxonomic!A:D,2,FALSE)</f>
        <v>sparidae</v>
      </c>
      <c r="Y7185" t="str">
        <f>VLOOKUP(S7185,Taxonomic!A:D,3,FALSE)</f>
        <v>diplodus</v>
      </c>
      <c r="Z7185" t="str">
        <f>VLOOKUP(S7185,Taxonomic!A:D,4,FALSE)</f>
        <v>argenteus</v>
      </c>
    </row>
    <row r="7186" spans="1:26" x14ac:dyDescent="0.2">
      <c r="A7186" t="s">
        <v>30</v>
      </c>
      <c r="B7186" t="s">
        <v>215</v>
      </c>
      <c r="C7186" t="s">
        <v>435</v>
      </c>
      <c r="D7186">
        <v>2022</v>
      </c>
      <c r="E7186">
        <v>2</v>
      </c>
      <c r="F7186" s="8">
        <v>19</v>
      </c>
      <c r="G7186" t="s">
        <v>455</v>
      </c>
      <c r="H7186" t="s">
        <v>439</v>
      </c>
      <c r="I7186">
        <f>VLOOKUP(B7186,Information_sites!D:E,2,FALSE)</f>
        <v>-24.100999999999999</v>
      </c>
      <c r="J7186">
        <f>VLOOKUP(B7186,Information_sites!D:F,3,FALSE)</f>
        <v>-45.6997</v>
      </c>
      <c r="K7186">
        <v>3</v>
      </c>
      <c r="L7186">
        <f t="shared" si="17"/>
        <v>200</v>
      </c>
      <c r="M7186">
        <v>40</v>
      </c>
      <c r="N7186">
        <v>6.9</v>
      </c>
      <c r="O7186">
        <v>13</v>
      </c>
      <c r="P7186" s="7" t="s">
        <v>442</v>
      </c>
      <c r="Q7186" t="s">
        <v>442</v>
      </c>
      <c r="R7186">
        <v>26</v>
      </c>
      <c r="S7186" t="s">
        <v>65</v>
      </c>
      <c r="T7186">
        <v>1</v>
      </c>
      <c r="U7186">
        <v>4</v>
      </c>
      <c r="X7186" t="str">
        <f>VLOOKUP($S7186,Taxonomic!A:D,2,FALSE)</f>
        <v>gobiidae</v>
      </c>
      <c r="Y7186" t="str">
        <f>VLOOKUP(S7186,Taxonomic!A:D,3,FALSE)</f>
        <v>elacatinus</v>
      </c>
      <c r="Z7186" t="str">
        <f>VLOOKUP(S7186,Taxonomic!A:D,4,FALSE)</f>
        <v>figaro</v>
      </c>
    </row>
    <row r="7187" spans="1:26" x14ac:dyDescent="0.2">
      <c r="A7187" t="s">
        <v>30</v>
      </c>
      <c r="B7187" t="s">
        <v>215</v>
      </c>
      <c r="C7187" t="s">
        <v>435</v>
      </c>
      <c r="D7187">
        <v>2022</v>
      </c>
      <c r="E7187">
        <v>2</v>
      </c>
      <c r="F7187" s="8">
        <v>19</v>
      </c>
      <c r="G7187" t="s">
        <v>455</v>
      </c>
      <c r="H7187" t="s">
        <v>439</v>
      </c>
      <c r="I7187">
        <f>VLOOKUP(B7187,Information_sites!D:E,2,FALSE)</f>
        <v>-24.100999999999999</v>
      </c>
      <c r="J7187">
        <f>VLOOKUP(B7187,Information_sites!D:F,3,FALSE)</f>
        <v>-45.6997</v>
      </c>
      <c r="K7187">
        <v>3</v>
      </c>
      <c r="L7187">
        <f t="shared" si="17"/>
        <v>200</v>
      </c>
      <c r="M7187">
        <v>40</v>
      </c>
      <c r="N7187">
        <v>6.9</v>
      </c>
      <c r="O7187">
        <v>13</v>
      </c>
      <c r="P7187" s="7" t="s">
        <v>442</v>
      </c>
      <c r="Q7187" t="s">
        <v>442</v>
      </c>
      <c r="R7187">
        <v>26</v>
      </c>
      <c r="S7187" t="s">
        <v>65</v>
      </c>
      <c r="T7187">
        <v>1</v>
      </c>
      <c r="U7187">
        <v>7</v>
      </c>
      <c r="X7187" t="str">
        <f>VLOOKUP($S7187,Taxonomic!A:D,2,FALSE)</f>
        <v>gobiidae</v>
      </c>
      <c r="Y7187" t="str">
        <f>VLOOKUP(S7187,Taxonomic!A:D,3,FALSE)</f>
        <v>elacatinus</v>
      </c>
      <c r="Z7187" t="str">
        <f>VLOOKUP(S7187,Taxonomic!A:D,4,FALSE)</f>
        <v>figaro</v>
      </c>
    </row>
    <row r="7188" spans="1:26" x14ac:dyDescent="0.2">
      <c r="A7188" t="s">
        <v>30</v>
      </c>
      <c r="B7188" t="s">
        <v>215</v>
      </c>
      <c r="C7188" t="s">
        <v>435</v>
      </c>
      <c r="D7188">
        <v>2022</v>
      </c>
      <c r="E7188">
        <v>2</v>
      </c>
      <c r="F7188" s="8">
        <v>19</v>
      </c>
      <c r="G7188" t="s">
        <v>455</v>
      </c>
      <c r="H7188" t="s">
        <v>439</v>
      </c>
      <c r="I7188">
        <f>VLOOKUP(B7188,Information_sites!D:E,2,FALSE)</f>
        <v>-24.100999999999999</v>
      </c>
      <c r="J7188">
        <f>VLOOKUP(B7188,Information_sites!D:F,3,FALSE)</f>
        <v>-45.6997</v>
      </c>
      <c r="K7188">
        <v>4</v>
      </c>
      <c r="L7188">
        <f t="shared" si="17"/>
        <v>201</v>
      </c>
      <c r="M7188">
        <v>40</v>
      </c>
      <c r="N7188">
        <v>7.2</v>
      </c>
      <c r="O7188">
        <v>13</v>
      </c>
      <c r="P7188" s="7" t="s">
        <v>442</v>
      </c>
      <c r="Q7188" t="s">
        <v>442</v>
      </c>
      <c r="R7188">
        <v>26</v>
      </c>
      <c r="S7188" t="s">
        <v>46</v>
      </c>
      <c r="T7188">
        <v>2</v>
      </c>
      <c r="U7188">
        <v>12</v>
      </c>
      <c r="X7188" t="str">
        <f>VLOOKUP($S7188,Taxonomic!A:D,2,FALSE)</f>
        <v>pomacentridae</v>
      </c>
      <c r="Y7188" t="str">
        <f>VLOOKUP(S7188,Taxonomic!A:D,3,FALSE)</f>
        <v>stegastes</v>
      </c>
      <c r="Z7188" t="str">
        <f>VLOOKUP(S7188,Taxonomic!A:D,4,FALSE)</f>
        <v>fuscus</v>
      </c>
    </row>
    <row r="7189" spans="1:26" x14ac:dyDescent="0.2">
      <c r="A7189" t="s">
        <v>30</v>
      </c>
      <c r="B7189" t="s">
        <v>215</v>
      </c>
      <c r="C7189" t="s">
        <v>435</v>
      </c>
      <c r="D7189">
        <v>2022</v>
      </c>
      <c r="E7189">
        <v>2</v>
      </c>
      <c r="F7189" s="8">
        <v>19</v>
      </c>
      <c r="G7189" t="s">
        <v>455</v>
      </c>
      <c r="H7189" t="s">
        <v>439</v>
      </c>
      <c r="I7189">
        <f>VLOOKUP(B7189,Information_sites!D:E,2,FALSE)</f>
        <v>-24.100999999999999</v>
      </c>
      <c r="J7189">
        <f>VLOOKUP(B7189,Information_sites!D:F,3,FALSE)</f>
        <v>-45.6997</v>
      </c>
      <c r="K7189">
        <v>4</v>
      </c>
      <c r="L7189">
        <f t="shared" si="17"/>
        <v>201</v>
      </c>
      <c r="M7189">
        <v>40</v>
      </c>
      <c r="N7189">
        <v>7.2</v>
      </c>
      <c r="O7189">
        <v>13</v>
      </c>
      <c r="P7189" s="7" t="s">
        <v>442</v>
      </c>
      <c r="Q7189" t="s">
        <v>442</v>
      </c>
      <c r="R7189">
        <v>26</v>
      </c>
      <c r="S7189" t="s">
        <v>33</v>
      </c>
      <c r="T7189">
        <v>2</v>
      </c>
      <c r="U7189">
        <v>18</v>
      </c>
      <c r="X7189" t="str">
        <f>VLOOKUP($S7189,Taxonomic!A:D,2,FALSE)</f>
        <v>pomacentridae</v>
      </c>
      <c r="Y7189" t="str">
        <f>VLOOKUP(S7189,Taxonomic!A:D,3,FALSE)</f>
        <v>abudefduf</v>
      </c>
      <c r="Z7189" t="str">
        <f>VLOOKUP(S7189,Taxonomic!A:D,4,FALSE)</f>
        <v>saxatilis</v>
      </c>
    </row>
    <row r="7190" spans="1:26" x14ac:dyDescent="0.2">
      <c r="A7190" t="s">
        <v>30</v>
      </c>
      <c r="B7190" t="s">
        <v>215</v>
      </c>
      <c r="C7190" t="s">
        <v>435</v>
      </c>
      <c r="D7190">
        <v>2022</v>
      </c>
      <c r="E7190">
        <v>2</v>
      </c>
      <c r="F7190" s="8">
        <v>19</v>
      </c>
      <c r="G7190" t="s">
        <v>455</v>
      </c>
      <c r="H7190" t="s">
        <v>439</v>
      </c>
      <c r="I7190">
        <f>VLOOKUP(B7190,Information_sites!D:E,2,FALSE)</f>
        <v>-24.100999999999999</v>
      </c>
      <c r="J7190">
        <f>VLOOKUP(B7190,Information_sites!D:F,3,FALSE)</f>
        <v>-45.6997</v>
      </c>
      <c r="K7190">
        <v>4</v>
      </c>
      <c r="L7190">
        <f t="shared" si="17"/>
        <v>201</v>
      </c>
      <c r="M7190">
        <v>40</v>
      </c>
      <c r="N7190">
        <v>7.2</v>
      </c>
      <c r="O7190">
        <v>13</v>
      </c>
      <c r="P7190" s="7" t="s">
        <v>442</v>
      </c>
      <c r="Q7190" t="s">
        <v>442</v>
      </c>
      <c r="R7190">
        <v>26</v>
      </c>
      <c r="S7190" t="s">
        <v>41</v>
      </c>
      <c r="T7190">
        <v>1</v>
      </c>
      <c r="U7190">
        <v>35</v>
      </c>
      <c r="X7190" t="str">
        <f>VLOOKUP($S7190,Taxonomic!A:D,2,FALSE)</f>
        <v>holocentridae</v>
      </c>
      <c r="Y7190" t="str">
        <f>VLOOKUP(S7190,Taxonomic!A:D,3,FALSE)</f>
        <v>holocentrus</v>
      </c>
      <c r="Z7190" t="str">
        <f>VLOOKUP(S7190,Taxonomic!A:D,4,FALSE)</f>
        <v>adscensionis</v>
      </c>
    </row>
    <row r="7191" spans="1:26" x14ac:dyDescent="0.2">
      <c r="A7191" t="s">
        <v>30</v>
      </c>
      <c r="B7191" t="s">
        <v>215</v>
      </c>
      <c r="C7191" t="s">
        <v>435</v>
      </c>
      <c r="D7191">
        <v>2022</v>
      </c>
      <c r="E7191">
        <v>2</v>
      </c>
      <c r="F7191" s="8">
        <v>19</v>
      </c>
      <c r="G7191" t="s">
        <v>455</v>
      </c>
      <c r="H7191" t="s">
        <v>439</v>
      </c>
      <c r="I7191">
        <f>VLOOKUP(B7191,Information_sites!D:E,2,FALSE)</f>
        <v>-24.100999999999999</v>
      </c>
      <c r="J7191">
        <f>VLOOKUP(B7191,Information_sites!D:F,3,FALSE)</f>
        <v>-45.6997</v>
      </c>
      <c r="K7191">
        <v>4</v>
      </c>
      <c r="L7191">
        <f t="shared" si="17"/>
        <v>201</v>
      </c>
      <c r="M7191">
        <v>40</v>
      </c>
      <c r="N7191">
        <v>7.2</v>
      </c>
      <c r="O7191">
        <v>13</v>
      </c>
      <c r="P7191" s="7" t="s">
        <v>442</v>
      </c>
      <c r="Q7191" t="s">
        <v>442</v>
      </c>
      <c r="R7191">
        <v>26</v>
      </c>
      <c r="S7191" t="s">
        <v>41</v>
      </c>
      <c r="T7191">
        <v>1</v>
      </c>
      <c r="U7191">
        <v>20</v>
      </c>
      <c r="X7191" t="str">
        <f>VLOOKUP($S7191,Taxonomic!A:D,2,FALSE)</f>
        <v>holocentridae</v>
      </c>
      <c r="Y7191" t="str">
        <f>VLOOKUP(S7191,Taxonomic!A:D,3,FALSE)</f>
        <v>holocentrus</v>
      </c>
      <c r="Z7191" t="str">
        <f>VLOOKUP(S7191,Taxonomic!A:D,4,FALSE)</f>
        <v>adscensionis</v>
      </c>
    </row>
    <row r="7192" spans="1:26" x14ac:dyDescent="0.2">
      <c r="A7192" t="s">
        <v>30</v>
      </c>
      <c r="B7192" t="s">
        <v>215</v>
      </c>
      <c r="C7192" t="s">
        <v>435</v>
      </c>
      <c r="D7192">
        <v>2022</v>
      </c>
      <c r="E7192">
        <v>2</v>
      </c>
      <c r="F7192" s="8">
        <v>19</v>
      </c>
      <c r="G7192" t="s">
        <v>455</v>
      </c>
      <c r="H7192" t="s">
        <v>439</v>
      </c>
      <c r="I7192">
        <f>VLOOKUP(B7192,Information_sites!D:E,2,FALSE)</f>
        <v>-24.100999999999999</v>
      </c>
      <c r="J7192">
        <f>VLOOKUP(B7192,Information_sites!D:F,3,FALSE)</f>
        <v>-45.6997</v>
      </c>
      <c r="K7192">
        <v>4</v>
      </c>
      <c r="L7192">
        <f t="shared" si="17"/>
        <v>201</v>
      </c>
      <c r="M7192">
        <v>40</v>
      </c>
      <c r="N7192">
        <v>7.2</v>
      </c>
      <c r="O7192">
        <v>13</v>
      </c>
      <c r="P7192" s="7" t="s">
        <v>442</v>
      </c>
      <c r="Q7192" t="s">
        <v>442</v>
      </c>
      <c r="R7192">
        <v>26</v>
      </c>
      <c r="S7192" t="s">
        <v>43</v>
      </c>
      <c r="T7192">
        <v>1</v>
      </c>
      <c r="U7192">
        <v>30</v>
      </c>
      <c r="X7192" t="str">
        <f>VLOOKUP($S7192,Taxonomic!A:D,2,FALSE)</f>
        <v>sciaenidae</v>
      </c>
      <c r="Y7192" t="str">
        <f>VLOOKUP(S7192,Taxonomic!A:D,3,FALSE)</f>
        <v>odontoscion</v>
      </c>
      <c r="Z7192" t="str">
        <f>VLOOKUP(S7192,Taxonomic!A:D,4,FALSE)</f>
        <v>dentex</v>
      </c>
    </row>
    <row r="7193" spans="1:26" x14ac:dyDescent="0.2">
      <c r="A7193" t="s">
        <v>30</v>
      </c>
      <c r="B7193" t="s">
        <v>215</v>
      </c>
      <c r="C7193" t="s">
        <v>435</v>
      </c>
      <c r="D7193">
        <v>2022</v>
      </c>
      <c r="E7193">
        <v>2</v>
      </c>
      <c r="F7193" s="8">
        <v>19</v>
      </c>
      <c r="G7193" t="s">
        <v>455</v>
      </c>
      <c r="H7193" t="s">
        <v>439</v>
      </c>
      <c r="I7193">
        <f>VLOOKUP(B7193,Information_sites!D:E,2,FALSE)</f>
        <v>-24.100999999999999</v>
      </c>
      <c r="J7193">
        <f>VLOOKUP(B7193,Information_sites!D:F,3,FALSE)</f>
        <v>-45.6997</v>
      </c>
      <c r="K7193">
        <v>4</v>
      </c>
      <c r="L7193">
        <f t="shared" si="17"/>
        <v>201</v>
      </c>
      <c r="M7193">
        <v>40</v>
      </c>
      <c r="N7193">
        <v>7.2</v>
      </c>
      <c r="O7193">
        <v>13</v>
      </c>
      <c r="P7193" s="7" t="s">
        <v>442</v>
      </c>
      <c r="Q7193" t="s">
        <v>442</v>
      </c>
      <c r="R7193">
        <v>26</v>
      </c>
      <c r="S7193" t="s">
        <v>43</v>
      </c>
      <c r="T7193">
        <v>1</v>
      </c>
      <c r="U7193">
        <v>38</v>
      </c>
      <c r="X7193" t="str">
        <f>VLOOKUP($S7193,Taxonomic!A:D,2,FALSE)</f>
        <v>sciaenidae</v>
      </c>
      <c r="Y7193" t="str">
        <f>VLOOKUP(S7193,Taxonomic!A:D,3,FALSE)</f>
        <v>odontoscion</v>
      </c>
      <c r="Z7193" t="str">
        <f>VLOOKUP(S7193,Taxonomic!A:D,4,FALSE)</f>
        <v>dentex</v>
      </c>
    </row>
    <row r="7194" spans="1:26" x14ac:dyDescent="0.2">
      <c r="A7194" t="s">
        <v>30</v>
      </c>
      <c r="B7194" t="s">
        <v>215</v>
      </c>
      <c r="C7194" t="s">
        <v>435</v>
      </c>
      <c r="D7194">
        <v>2022</v>
      </c>
      <c r="E7194">
        <v>2</v>
      </c>
      <c r="F7194" s="8">
        <v>19</v>
      </c>
      <c r="G7194" t="s">
        <v>455</v>
      </c>
      <c r="H7194" t="s">
        <v>439</v>
      </c>
      <c r="I7194">
        <f>VLOOKUP(B7194,Information_sites!D:E,2,FALSE)</f>
        <v>-24.100999999999999</v>
      </c>
      <c r="J7194">
        <f>VLOOKUP(B7194,Information_sites!D:F,3,FALSE)</f>
        <v>-45.6997</v>
      </c>
      <c r="K7194">
        <v>4</v>
      </c>
      <c r="L7194">
        <f t="shared" si="17"/>
        <v>201</v>
      </c>
      <c r="M7194">
        <v>40</v>
      </c>
      <c r="N7194">
        <v>7.2</v>
      </c>
      <c r="O7194">
        <v>13</v>
      </c>
      <c r="P7194" s="7" t="s">
        <v>442</v>
      </c>
      <c r="Q7194" t="s">
        <v>442</v>
      </c>
      <c r="R7194">
        <v>26</v>
      </c>
      <c r="S7194" t="s">
        <v>75</v>
      </c>
      <c r="T7194">
        <v>1</v>
      </c>
      <c r="U7194">
        <v>19</v>
      </c>
      <c r="X7194" t="str">
        <f>VLOOKUP($S7194,Taxonomic!A:D,2,FALSE)</f>
        <v>labridae</v>
      </c>
      <c r="Y7194" t="str">
        <f>VLOOKUP(S7194,Taxonomic!A:D,3,FALSE)</f>
        <v>halichoeres</v>
      </c>
      <c r="Z7194" t="str">
        <f>VLOOKUP(S7194,Taxonomic!A:D,4,FALSE)</f>
        <v>brasiliensis</v>
      </c>
    </row>
    <row r="7195" spans="1:26" x14ac:dyDescent="0.2">
      <c r="A7195" t="s">
        <v>30</v>
      </c>
      <c r="B7195" t="s">
        <v>215</v>
      </c>
      <c r="C7195" t="s">
        <v>435</v>
      </c>
      <c r="D7195">
        <v>2022</v>
      </c>
      <c r="E7195">
        <v>2</v>
      </c>
      <c r="F7195" s="8">
        <v>19</v>
      </c>
      <c r="G7195" t="s">
        <v>455</v>
      </c>
      <c r="H7195" t="s">
        <v>439</v>
      </c>
      <c r="I7195">
        <f>VLOOKUP(B7195,Information_sites!D:E,2,FALSE)</f>
        <v>-24.100999999999999</v>
      </c>
      <c r="J7195">
        <f>VLOOKUP(B7195,Information_sites!D:F,3,FALSE)</f>
        <v>-45.6997</v>
      </c>
      <c r="K7195">
        <v>4</v>
      </c>
      <c r="L7195">
        <f t="shared" si="17"/>
        <v>201</v>
      </c>
      <c r="M7195">
        <v>40</v>
      </c>
      <c r="N7195">
        <v>7.2</v>
      </c>
      <c r="O7195">
        <v>13</v>
      </c>
      <c r="P7195" s="7" t="s">
        <v>442</v>
      </c>
      <c r="Q7195" t="s">
        <v>442</v>
      </c>
      <c r="R7195">
        <v>26</v>
      </c>
      <c r="S7195" t="s">
        <v>75</v>
      </c>
      <c r="T7195">
        <v>1</v>
      </c>
      <c r="U7195">
        <v>15</v>
      </c>
      <c r="X7195" t="str">
        <f>VLOOKUP($S7195,Taxonomic!A:D,2,FALSE)</f>
        <v>labridae</v>
      </c>
      <c r="Y7195" t="str">
        <f>VLOOKUP(S7195,Taxonomic!A:D,3,FALSE)</f>
        <v>halichoeres</v>
      </c>
      <c r="Z7195" t="str">
        <f>VLOOKUP(S7195,Taxonomic!A:D,4,FALSE)</f>
        <v>brasiliensis</v>
      </c>
    </row>
    <row r="7196" spans="1:26" x14ac:dyDescent="0.2">
      <c r="A7196" t="s">
        <v>30</v>
      </c>
      <c r="B7196" t="s">
        <v>215</v>
      </c>
      <c r="C7196" t="s">
        <v>435</v>
      </c>
      <c r="D7196">
        <v>2022</v>
      </c>
      <c r="E7196">
        <v>2</v>
      </c>
      <c r="F7196" s="8">
        <v>19</v>
      </c>
      <c r="G7196" t="s">
        <v>455</v>
      </c>
      <c r="H7196" t="s">
        <v>439</v>
      </c>
      <c r="I7196">
        <f>VLOOKUP(B7196,Information_sites!D:E,2,FALSE)</f>
        <v>-24.100999999999999</v>
      </c>
      <c r="J7196">
        <f>VLOOKUP(B7196,Information_sites!D:F,3,FALSE)</f>
        <v>-45.6997</v>
      </c>
      <c r="K7196">
        <v>4</v>
      </c>
      <c r="L7196">
        <f t="shared" si="17"/>
        <v>201</v>
      </c>
      <c r="M7196">
        <v>40</v>
      </c>
      <c r="N7196">
        <v>7.2</v>
      </c>
      <c r="O7196">
        <v>13</v>
      </c>
      <c r="P7196" s="7" t="s">
        <v>442</v>
      </c>
      <c r="Q7196" t="s">
        <v>442</v>
      </c>
      <c r="R7196">
        <v>26</v>
      </c>
      <c r="S7196" t="s">
        <v>39</v>
      </c>
      <c r="T7196">
        <v>55</v>
      </c>
      <c r="U7196">
        <v>20</v>
      </c>
      <c r="X7196" t="str">
        <f>VLOOKUP($S7196,Taxonomic!A:D,2,FALSE)</f>
        <v>haemulidae</v>
      </c>
      <c r="Y7196" t="str">
        <f>VLOOKUP(S7196,Taxonomic!A:D,3,FALSE)</f>
        <v>haemulon</v>
      </c>
      <c r="Z7196" t="str">
        <f>VLOOKUP(S7196,Taxonomic!A:D,4,FALSE)</f>
        <v>aurolineatum</v>
      </c>
    </row>
    <row r="7197" spans="1:26" x14ac:dyDescent="0.2">
      <c r="A7197" t="s">
        <v>30</v>
      </c>
      <c r="B7197" t="s">
        <v>215</v>
      </c>
      <c r="C7197" t="s">
        <v>435</v>
      </c>
      <c r="D7197">
        <v>2022</v>
      </c>
      <c r="E7197">
        <v>2</v>
      </c>
      <c r="F7197" s="8">
        <v>19</v>
      </c>
      <c r="G7197" t="s">
        <v>455</v>
      </c>
      <c r="H7197" t="s">
        <v>439</v>
      </c>
      <c r="I7197">
        <f>VLOOKUP(B7197,Information_sites!D:E,2,FALSE)</f>
        <v>-24.100999999999999</v>
      </c>
      <c r="J7197">
        <f>VLOOKUP(B7197,Information_sites!D:F,3,FALSE)</f>
        <v>-45.6997</v>
      </c>
      <c r="K7197">
        <v>4</v>
      </c>
      <c r="L7197">
        <f t="shared" si="17"/>
        <v>201</v>
      </c>
      <c r="M7197">
        <v>40</v>
      </c>
      <c r="N7197">
        <v>7.2</v>
      </c>
      <c r="O7197">
        <v>13</v>
      </c>
      <c r="P7197" s="7" t="s">
        <v>442</v>
      </c>
      <c r="Q7197" t="s">
        <v>442</v>
      </c>
      <c r="R7197">
        <v>26</v>
      </c>
      <c r="S7197" t="s">
        <v>124</v>
      </c>
      <c r="T7197">
        <v>3</v>
      </c>
      <c r="U7197">
        <v>25</v>
      </c>
      <c r="X7197" t="str">
        <f>VLOOKUP($S7197,Taxonomic!A:D,2,FALSE)</f>
        <v>haemulidae</v>
      </c>
      <c r="Y7197" t="str">
        <f>VLOOKUP(S7197,Taxonomic!A:D,3,FALSE)</f>
        <v>haemulon</v>
      </c>
      <c r="Z7197" t="str">
        <f>VLOOKUP(S7197,Taxonomic!A:D,4,FALSE)</f>
        <v>parra</v>
      </c>
    </row>
    <row r="7198" spans="1:26" x14ac:dyDescent="0.2">
      <c r="A7198" t="s">
        <v>30</v>
      </c>
      <c r="B7198" t="s">
        <v>215</v>
      </c>
      <c r="C7198" t="s">
        <v>435</v>
      </c>
      <c r="D7198">
        <v>2022</v>
      </c>
      <c r="E7198">
        <v>2</v>
      </c>
      <c r="F7198" s="8">
        <v>19</v>
      </c>
      <c r="G7198" t="s">
        <v>455</v>
      </c>
      <c r="H7198" t="s">
        <v>439</v>
      </c>
      <c r="I7198">
        <f>VLOOKUP(B7198,Information_sites!D:E,2,FALSE)</f>
        <v>-24.100999999999999</v>
      </c>
      <c r="J7198">
        <f>VLOOKUP(B7198,Information_sites!D:F,3,FALSE)</f>
        <v>-45.6997</v>
      </c>
      <c r="K7198">
        <v>5</v>
      </c>
      <c r="L7198">
        <f t="shared" si="17"/>
        <v>202</v>
      </c>
      <c r="M7198">
        <v>40</v>
      </c>
      <c r="N7198">
        <v>8.6</v>
      </c>
      <c r="O7198">
        <v>13</v>
      </c>
      <c r="P7198" s="7" t="s">
        <v>442</v>
      </c>
      <c r="Q7198" t="s">
        <v>442</v>
      </c>
      <c r="R7198">
        <v>26</v>
      </c>
      <c r="S7198" t="s">
        <v>39</v>
      </c>
      <c r="T7198">
        <v>1</v>
      </c>
      <c r="U7198">
        <v>20</v>
      </c>
      <c r="X7198" t="str">
        <f>VLOOKUP($S7198,Taxonomic!A:D,2,FALSE)</f>
        <v>haemulidae</v>
      </c>
      <c r="Y7198" t="str">
        <f>VLOOKUP(S7198,Taxonomic!A:D,3,FALSE)</f>
        <v>haemulon</v>
      </c>
      <c r="Z7198" t="str">
        <f>VLOOKUP(S7198,Taxonomic!A:D,4,FALSE)</f>
        <v>aurolineatum</v>
      </c>
    </row>
    <row r="7199" spans="1:26" x14ac:dyDescent="0.2">
      <c r="A7199" t="s">
        <v>30</v>
      </c>
      <c r="B7199" t="s">
        <v>215</v>
      </c>
      <c r="C7199" t="s">
        <v>435</v>
      </c>
      <c r="D7199">
        <v>2022</v>
      </c>
      <c r="E7199">
        <v>2</v>
      </c>
      <c r="F7199" s="8">
        <v>19</v>
      </c>
      <c r="G7199" t="s">
        <v>455</v>
      </c>
      <c r="H7199" t="s">
        <v>439</v>
      </c>
      <c r="I7199">
        <f>VLOOKUP(B7199,Information_sites!D:E,2,FALSE)</f>
        <v>-24.100999999999999</v>
      </c>
      <c r="J7199">
        <f>VLOOKUP(B7199,Information_sites!D:F,3,FALSE)</f>
        <v>-45.6997</v>
      </c>
      <c r="K7199">
        <v>5</v>
      </c>
      <c r="L7199">
        <f t="shared" si="17"/>
        <v>202</v>
      </c>
      <c r="M7199">
        <v>40</v>
      </c>
      <c r="N7199">
        <v>8.6</v>
      </c>
      <c r="O7199">
        <v>13</v>
      </c>
      <c r="P7199" s="7" t="s">
        <v>442</v>
      </c>
      <c r="Q7199" t="s">
        <v>442</v>
      </c>
      <c r="R7199">
        <v>26</v>
      </c>
      <c r="S7199" t="s">
        <v>39</v>
      </c>
      <c r="T7199">
        <v>10</v>
      </c>
      <c r="U7199">
        <v>22</v>
      </c>
      <c r="X7199" t="str">
        <f>VLOOKUP($S7199,Taxonomic!A:D,2,FALSE)</f>
        <v>haemulidae</v>
      </c>
      <c r="Y7199" t="str">
        <f>VLOOKUP(S7199,Taxonomic!A:D,3,FALSE)</f>
        <v>haemulon</v>
      </c>
      <c r="Z7199" t="str">
        <f>VLOOKUP(S7199,Taxonomic!A:D,4,FALSE)</f>
        <v>aurolineatum</v>
      </c>
    </row>
    <row r="7200" spans="1:26" x14ac:dyDescent="0.2">
      <c r="A7200" t="s">
        <v>30</v>
      </c>
      <c r="B7200" t="s">
        <v>215</v>
      </c>
      <c r="C7200" t="s">
        <v>435</v>
      </c>
      <c r="D7200">
        <v>2022</v>
      </c>
      <c r="E7200">
        <v>2</v>
      </c>
      <c r="F7200" s="8">
        <v>19</v>
      </c>
      <c r="G7200" t="s">
        <v>455</v>
      </c>
      <c r="H7200" t="s">
        <v>439</v>
      </c>
      <c r="I7200">
        <f>VLOOKUP(B7200,Information_sites!D:E,2,FALSE)</f>
        <v>-24.100999999999999</v>
      </c>
      <c r="J7200">
        <f>VLOOKUP(B7200,Information_sites!D:F,3,FALSE)</f>
        <v>-45.6997</v>
      </c>
      <c r="K7200">
        <v>5</v>
      </c>
      <c r="L7200">
        <f t="shared" si="17"/>
        <v>202</v>
      </c>
      <c r="M7200">
        <v>40</v>
      </c>
      <c r="N7200">
        <v>8.6</v>
      </c>
      <c r="O7200">
        <v>13</v>
      </c>
      <c r="P7200" s="7" t="s">
        <v>442</v>
      </c>
      <c r="Q7200" t="s">
        <v>442</v>
      </c>
      <c r="R7200">
        <v>26</v>
      </c>
      <c r="S7200" t="s">
        <v>75</v>
      </c>
      <c r="T7200">
        <v>3</v>
      </c>
      <c r="U7200">
        <v>14</v>
      </c>
      <c r="X7200" t="str">
        <f>VLOOKUP($S7200,Taxonomic!A:D,2,FALSE)</f>
        <v>labridae</v>
      </c>
      <c r="Y7200" t="str">
        <f>VLOOKUP(S7200,Taxonomic!A:D,3,FALSE)</f>
        <v>halichoeres</v>
      </c>
      <c r="Z7200" t="str">
        <f>VLOOKUP(S7200,Taxonomic!A:D,4,FALSE)</f>
        <v>brasiliensis</v>
      </c>
    </row>
    <row r="7201" spans="1:26" x14ac:dyDescent="0.2">
      <c r="A7201" t="s">
        <v>30</v>
      </c>
      <c r="B7201" t="s">
        <v>215</v>
      </c>
      <c r="C7201" t="s">
        <v>435</v>
      </c>
      <c r="D7201">
        <v>2022</v>
      </c>
      <c r="E7201">
        <v>2</v>
      </c>
      <c r="F7201" s="8">
        <v>19</v>
      </c>
      <c r="G7201" t="s">
        <v>455</v>
      </c>
      <c r="H7201" t="s">
        <v>439</v>
      </c>
      <c r="I7201">
        <f>VLOOKUP(B7201,Information_sites!D:E,2,FALSE)</f>
        <v>-24.100999999999999</v>
      </c>
      <c r="J7201">
        <f>VLOOKUP(B7201,Information_sites!D:F,3,FALSE)</f>
        <v>-45.6997</v>
      </c>
      <c r="K7201">
        <v>5</v>
      </c>
      <c r="L7201">
        <f t="shared" si="17"/>
        <v>202</v>
      </c>
      <c r="M7201">
        <v>40</v>
      </c>
      <c r="N7201">
        <v>8.6</v>
      </c>
      <c r="O7201">
        <v>13</v>
      </c>
      <c r="P7201" s="7" t="s">
        <v>442</v>
      </c>
      <c r="Q7201" t="s">
        <v>442</v>
      </c>
      <c r="R7201">
        <v>26</v>
      </c>
      <c r="S7201" t="s">
        <v>75</v>
      </c>
      <c r="T7201">
        <v>1</v>
      </c>
      <c r="U7201">
        <v>18</v>
      </c>
      <c r="X7201" t="str">
        <f>VLOOKUP($S7201,Taxonomic!A:D,2,FALSE)</f>
        <v>labridae</v>
      </c>
      <c r="Y7201" t="str">
        <f>VLOOKUP(S7201,Taxonomic!A:D,3,FALSE)</f>
        <v>halichoeres</v>
      </c>
      <c r="Z7201" t="str">
        <f>VLOOKUP(S7201,Taxonomic!A:D,4,FALSE)</f>
        <v>brasiliensis</v>
      </c>
    </row>
    <row r="7202" spans="1:26" x14ac:dyDescent="0.2">
      <c r="A7202" t="s">
        <v>30</v>
      </c>
      <c r="B7202" t="s">
        <v>215</v>
      </c>
      <c r="C7202" t="s">
        <v>435</v>
      </c>
      <c r="D7202">
        <v>2022</v>
      </c>
      <c r="E7202">
        <v>2</v>
      </c>
      <c r="F7202" s="8">
        <v>19</v>
      </c>
      <c r="G7202" t="s">
        <v>455</v>
      </c>
      <c r="H7202" t="s">
        <v>439</v>
      </c>
      <c r="I7202">
        <f>VLOOKUP(B7202,Information_sites!D:E,2,FALSE)</f>
        <v>-24.100999999999999</v>
      </c>
      <c r="J7202">
        <f>VLOOKUP(B7202,Information_sites!D:F,3,FALSE)</f>
        <v>-45.6997</v>
      </c>
      <c r="K7202">
        <v>5</v>
      </c>
      <c r="L7202">
        <f t="shared" si="17"/>
        <v>202</v>
      </c>
      <c r="M7202">
        <v>40</v>
      </c>
      <c r="N7202">
        <v>8.6</v>
      </c>
      <c r="O7202">
        <v>13</v>
      </c>
      <c r="P7202" s="7" t="s">
        <v>442</v>
      </c>
      <c r="Q7202" t="s">
        <v>442</v>
      </c>
      <c r="R7202">
        <v>26</v>
      </c>
      <c r="S7202" t="s">
        <v>107</v>
      </c>
      <c r="T7202">
        <v>1</v>
      </c>
      <c r="U7202">
        <v>6</v>
      </c>
      <c r="X7202" t="str">
        <f>VLOOKUP($S7202,Taxonomic!A:D,2,FALSE)</f>
        <v>sciaenidae</v>
      </c>
      <c r="Y7202" t="str">
        <f>VLOOKUP(S7202,Taxonomic!A:D,3,FALSE)</f>
        <v>pareques</v>
      </c>
      <c r="Z7202" t="str">
        <f>VLOOKUP(S7202,Taxonomic!A:D,4,FALSE)</f>
        <v>acuminatus</v>
      </c>
    </row>
    <row r="7203" spans="1:26" x14ac:dyDescent="0.2">
      <c r="A7203" t="s">
        <v>30</v>
      </c>
      <c r="B7203" t="s">
        <v>215</v>
      </c>
      <c r="C7203" t="s">
        <v>435</v>
      </c>
      <c r="D7203">
        <v>2022</v>
      </c>
      <c r="E7203">
        <v>2</v>
      </c>
      <c r="F7203" s="8">
        <v>19</v>
      </c>
      <c r="G7203" t="s">
        <v>455</v>
      </c>
      <c r="H7203" t="s">
        <v>439</v>
      </c>
      <c r="I7203">
        <f>VLOOKUP(B7203,Information_sites!D:E,2,FALSE)</f>
        <v>-24.100999999999999</v>
      </c>
      <c r="J7203">
        <f>VLOOKUP(B7203,Information_sites!D:F,3,FALSE)</f>
        <v>-45.6997</v>
      </c>
      <c r="K7203">
        <v>6</v>
      </c>
      <c r="L7203">
        <f t="shared" si="17"/>
        <v>203</v>
      </c>
      <c r="M7203">
        <v>40</v>
      </c>
      <c r="N7203">
        <v>6.2</v>
      </c>
      <c r="O7203">
        <v>13</v>
      </c>
      <c r="P7203" s="7" t="s">
        <v>442</v>
      </c>
      <c r="Q7203" t="s">
        <v>442</v>
      </c>
      <c r="R7203">
        <v>26</v>
      </c>
      <c r="S7203" t="s">
        <v>207</v>
      </c>
      <c r="T7203">
        <v>1</v>
      </c>
      <c r="U7203">
        <v>20</v>
      </c>
      <c r="X7203" t="str">
        <f>VLOOKUP($S7203,Taxonomic!A:D,2,FALSE)</f>
        <v>synodontidae</v>
      </c>
      <c r="Y7203" t="str">
        <f>VLOOKUP(S7203,Taxonomic!A:D,3,FALSE)</f>
        <v>synodus</v>
      </c>
      <c r="Z7203" t="str">
        <f>VLOOKUP(S7203,Taxonomic!A:D,4,FALSE)</f>
        <v>intermedius</v>
      </c>
    </row>
    <row r="7204" spans="1:26" x14ac:dyDescent="0.2">
      <c r="A7204" t="s">
        <v>30</v>
      </c>
      <c r="B7204" t="s">
        <v>215</v>
      </c>
      <c r="C7204" t="s">
        <v>435</v>
      </c>
      <c r="D7204">
        <v>2022</v>
      </c>
      <c r="E7204">
        <v>2</v>
      </c>
      <c r="F7204" s="8">
        <v>19</v>
      </c>
      <c r="G7204" t="s">
        <v>455</v>
      </c>
      <c r="H7204" t="s">
        <v>439</v>
      </c>
      <c r="I7204">
        <f>VLOOKUP(B7204,Information_sites!D:E,2,FALSE)</f>
        <v>-24.100999999999999</v>
      </c>
      <c r="J7204">
        <f>VLOOKUP(B7204,Information_sites!D:F,3,FALSE)</f>
        <v>-45.6997</v>
      </c>
      <c r="K7204">
        <v>6</v>
      </c>
      <c r="L7204">
        <f t="shared" si="17"/>
        <v>203</v>
      </c>
      <c r="M7204">
        <v>40</v>
      </c>
      <c r="N7204">
        <v>6.2</v>
      </c>
      <c r="O7204">
        <v>13</v>
      </c>
      <c r="P7204" s="7" t="s">
        <v>442</v>
      </c>
      <c r="Q7204" t="s">
        <v>442</v>
      </c>
      <c r="R7204">
        <v>26</v>
      </c>
      <c r="S7204" t="s">
        <v>41</v>
      </c>
      <c r="T7204">
        <v>1</v>
      </c>
      <c r="U7204">
        <v>19</v>
      </c>
      <c r="X7204" t="str">
        <f>VLOOKUP($S7204,Taxonomic!A:D,2,FALSE)</f>
        <v>holocentridae</v>
      </c>
      <c r="Y7204" t="str">
        <f>VLOOKUP(S7204,Taxonomic!A:D,3,FALSE)</f>
        <v>holocentrus</v>
      </c>
      <c r="Z7204" t="str">
        <f>VLOOKUP(S7204,Taxonomic!A:D,4,FALSE)</f>
        <v>adscensionis</v>
      </c>
    </row>
    <row r="7205" spans="1:26" x14ac:dyDescent="0.2">
      <c r="A7205" t="s">
        <v>30</v>
      </c>
      <c r="B7205" t="s">
        <v>215</v>
      </c>
      <c r="C7205" t="s">
        <v>435</v>
      </c>
      <c r="D7205">
        <v>2022</v>
      </c>
      <c r="E7205">
        <v>2</v>
      </c>
      <c r="F7205" s="8">
        <v>19</v>
      </c>
      <c r="G7205" t="s">
        <v>455</v>
      </c>
      <c r="H7205" t="s">
        <v>439</v>
      </c>
      <c r="I7205">
        <f>VLOOKUP(B7205,Information_sites!D:E,2,FALSE)</f>
        <v>-24.100999999999999</v>
      </c>
      <c r="J7205">
        <f>VLOOKUP(B7205,Information_sites!D:F,3,FALSE)</f>
        <v>-45.6997</v>
      </c>
      <c r="K7205">
        <v>6</v>
      </c>
      <c r="L7205">
        <f t="shared" si="17"/>
        <v>203</v>
      </c>
      <c r="M7205">
        <v>40</v>
      </c>
      <c r="N7205">
        <v>6.2</v>
      </c>
      <c r="O7205">
        <v>13</v>
      </c>
      <c r="P7205" s="7" t="s">
        <v>442</v>
      </c>
      <c r="Q7205" t="s">
        <v>442</v>
      </c>
      <c r="R7205">
        <v>26</v>
      </c>
      <c r="S7205" t="s">
        <v>77</v>
      </c>
      <c r="T7205">
        <v>1</v>
      </c>
      <c r="U7205">
        <v>34</v>
      </c>
      <c r="X7205" t="str">
        <f>VLOOKUP($S7205,Taxonomic!A:D,2,FALSE)</f>
        <v>scaridae</v>
      </c>
      <c r="Y7205" t="str">
        <f>VLOOKUP(S7205,Taxonomic!A:D,3,FALSE)</f>
        <v>scarus</v>
      </c>
      <c r="Z7205" t="str">
        <f>VLOOKUP(S7205,Taxonomic!A:D,4,FALSE)</f>
        <v>zelindae</v>
      </c>
    </row>
    <row r="7206" spans="1:26" x14ac:dyDescent="0.2">
      <c r="A7206" t="s">
        <v>30</v>
      </c>
      <c r="B7206" t="s">
        <v>215</v>
      </c>
      <c r="C7206" t="s">
        <v>435</v>
      </c>
      <c r="D7206">
        <v>2022</v>
      </c>
      <c r="E7206">
        <v>2</v>
      </c>
      <c r="F7206" s="8">
        <v>19</v>
      </c>
      <c r="G7206" t="s">
        <v>455</v>
      </c>
      <c r="H7206" t="s">
        <v>439</v>
      </c>
      <c r="I7206">
        <f>VLOOKUP(B7206,Information_sites!D:E,2,FALSE)</f>
        <v>-24.100999999999999</v>
      </c>
      <c r="J7206">
        <f>VLOOKUP(B7206,Information_sites!D:F,3,FALSE)</f>
        <v>-45.6997</v>
      </c>
      <c r="K7206">
        <v>6</v>
      </c>
      <c r="L7206">
        <f t="shared" si="17"/>
        <v>203</v>
      </c>
      <c r="M7206">
        <v>40</v>
      </c>
      <c r="N7206">
        <v>6.2</v>
      </c>
      <c r="O7206">
        <v>13</v>
      </c>
      <c r="P7206" s="7" t="s">
        <v>442</v>
      </c>
      <c r="Q7206" t="s">
        <v>442</v>
      </c>
      <c r="R7206">
        <v>26</v>
      </c>
      <c r="S7206" t="s">
        <v>77</v>
      </c>
      <c r="T7206">
        <v>1</v>
      </c>
      <c r="U7206">
        <v>20</v>
      </c>
      <c r="X7206" t="str">
        <f>VLOOKUP($S7206,Taxonomic!A:D,2,FALSE)</f>
        <v>scaridae</v>
      </c>
      <c r="Y7206" t="str">
        <f>VLOOKUP(S7206,Taxonomic!A:D,3,FALSE)</f>
        <v>scarus</v>
      </c>
      <c r="Z7206" t="str">
        <f>VLOOKUP(S7206,Taxonomic!A:D,4,FALSE)</f>
        <v>zelindae</v>
      </c>
    </row>
    <row r="7207" spans="1:26" x14ac:dyDescent="0.2">
      <c r="A7207" t="s">
        <v>30</v>
      </c>
      <c r="B7207" t="s">
        <v>215</v>
      </c>
      <c r="C7207" t="s">
        <v>435</v>
      </c>
      <c r="D7207">
        <v>2022</v>
      </c>
      <c r="E7207">
        <v>2</v>
      </c>
      <c r="F7207" s="8">
        <v>19</v>
      </c>
      <c r="G7207" t="s">
        <v>455</v>
      </c>
      <c r="H7207" t="s">
        <v>439</v>
      </c>
      <c r="I7207">
        <f>VLOOKUP(B7207,Information_sites!D:E,2,FALSE)</f>
        <v>-24.100999999999999</v>
      </c>
      <c r="J7207">
        <f>VLOOKUP(B7207,Information_sites!D:F,3,FALSE)</f>
        <v>-45.6997</v>
      </c>
      <c r="K7207">
        <v>6</v>
      </c>
      <c r="L7207">
        <f t="shared" si="17"/>
        <v>203</v>
      </c>
      <c r="M7207">
        <v>40</v>
      </c>
      <c r="N7207">
        <v>6.2</v>
      </c>
      <c r="O7207">
        <v>13</v>
      </c>
      <c r="P7207" s="7" t="s">
        <v>442</v>
      </c>
      <c r="Q7207" t="s">
        <v>442</v>
      </c>
      <c r="R7207">
        <v>26</v>
      </c>
      <c r="S7207" t="s">
        <v>46</v>
      </c>
      <c r="T7207">
        <v>1</v>
      </c>
      <c r="U7207">
        <v>12</v>
      </c>
      <c r="X7207" t="str">
        <f>VLOOKUP($S7207,Taxonomic!A:D,2,FALSE)</f>
        <v>pomacentridae</v>
      </c>
      <c r="Y7207" t="str">
        <f>VLOOKUP(S7207,Taxonomic!A:D,3,FALSE)</f>
        <v>stegastes</v>
      </c>
      <c r="Z7207" t="str">
        <f>VLOOKUP(S7207,Taxonomic!A:D,4,FALSE)</f>
        <v>fuscus</v>
      </c>
    </row>
    <row r="7208" spans="1:26" x14ac:dyDescent="0.2">
      <c r="A7208" t="s">
        <v>30</v>
      </c>
      <c r="B7208" t="s">
        <v>215</v>
      </c>
      <c r="C7208" t="s">
        <v>435</v>
      </c>
      <c r="D7208">
        <v>2022</v>
      </c>
      <c r="E7208">
        <v>2</v>
      </c>
      <c r="F7208" s="8">
        <v>19</v>
      </c>
      <c r="G7208" t="s">
        <v>455</v>
      </c>
      <c r="H7208" t="s">
        <v>439</v>
      </c>
      <c r="I7208">
        <f>VLOOKUP(B7208,Information_sites!D:E,2,FALSE)</f>
        <v>-24.100999999999999</v>
      </c>
      <c r="J7208">
        <f>VLOOKUP(B7208,Information_sites!D:F,3,FALSE)</f>
        <v>-45.6997</v>
      </c>
      <c r="K7208">
        <v>6</v>
      </c>
      <c r="L7208">
        <f t="shared" si="17"/>
        <v>203</v>
      </c>
      <c r="M7208">
        <v>40</v>
      </c>
      <c r="N7208">
        <v>6.2</v>
      </c>
      <c r="O7208">
        <v>13</v>
      </c>
      <c r="P7208" s="7" t="s">
        <v>442</v>
      </c>
      <c r="Q7208" t="s">
        <v>442</v>
      </c>
      <c r="R7208">
        <v>26</v>
      </c>
      <c r="S7208" t="s">
        <v>46</v>
      </c>
      <c r="T7208">
        <v>4</v>
      </c>
      <c r="U7208">
        <v>15</v>
      </c>
      <c r="X7208" t="str">
        <f>VLOOKUP($S7208,Taxonomic!A:D,2,FALSE)</f>
        <v>pomacentridae</v>
      </c>
      <c r="Y7208" t="str">
        <f>VLOOKUP(S7208,Taxonomic!A:D,3,FALSE)</f>
        <v>stegastes</v>
      </c>
      <c r="Z7208" t="str">
        <f>VLOOKUP(S7208,Taxonomic!A:D,4,FALSE)</f>
        <v>fuscus</v>
      </c>
    </row>
    <row r="7209" spans="1:26" x14ac:dyDescent="0.2">
      <c r="A7209" t="s">
        <v>30</v>
      </c>
      <c r="B7209" t="s">
        <v>215</v>
      </c>
      <c r="C7209" t="s">
        <v>435</v>
      </c>
      <c r="D7209">
        <v>2022</v>
      </c>
      <c r="E7209">
        <v>2</v>
      </c>
      <c r="F7209" s="8">
        <v>19</v>
      </c>
      <c r="G7209" t="s">
        <v>455</v>
      </c>
      <c r="H7209" t="s">
        <v>439</v>
      </c>
      <c r="I7209">
        <f>VLOOKUP(B7209,Information_sites!D:E,2,FALSE)</f>
        <v>-24.100999999999999</v>
      </c>
      <c r="J7209">
        <f>VLOOKUP(B7209,Information_sites!D:F,3,FALSE)</f>
        <v>-45.6997</v>
      </c>
      <c r="K7209">
        <v>6</v>
      </c>
      <c r="L7209">
        <f t="shared" si="17"/>
        <v>203</v>
      </c>
      <c r="M7209">
        <v>40</v>
      </c>
      <c r="N7209">
        <v>6.2</v>
      </c>
      <c r="O7209">
        <v>13</v>
      </c>
      <c r="P7209" s="7" t="s">
        <v>442</v>
      </c>
      <c r="Q7209" t="s">
        <v>442</v>
      </c>
      <c r="R7209">
        <v>26</v>
      </c>
      <c r="S7209" t="s">
        <v>44</v>
      </c>
      <c r="T7209">
        <v>1</v>
      </c>
      <c r="U7209">
        <v>32</v>
      </c>
      <c r="X7209" t="str">
        <f>VLOOKUP($S7209,Taxonomic!A:D,2,FALSE)</f>
        <v>pomacanthidae</v>
      </c>
      <c r="Y7209" t="str">
        <f>VLOOKUP(S7209,Taxonomic!A:D,3,FALSE)</f>
        <v>pomacanthus</v>
      </c>
      <c r="Z7209" t="str">
        <f>VLOOKUP(S7209,Taxonomic!A:D,4,FALSE)</f>
        <v>paru</v>
      </c>
    </row>
    <row r="7210" spans="1:26" x14ac:dyDescent="0.2">
      <c r="A7210" t="s">
        <v>30</v>
      </c>
      <c r="B7210" t="s">
        <v>215</v>
      </c>
      <c r="C7210" t="s">
        <v>435</v>
      </c>
      <c r="D7210">
        <v>2022</v>
      </c>
      <c r="E7210">
        <v>2</v>
      </c>
      <c r="F7210" s="8">
        <v>19</v>
      </c>
      <c r="G7210" t="s">
        <v>455</v>
      </c>
      <c r="H7210" t="s">
        <v>439</v>
      </c>
      <c r="I7210">
        <f>VLOOKUP(B7210,Information_sites!D:E,2,FALSE)</f>
        <v>-24.100999999999999</v>
      </c>
      <c r="J7210">
        <f>VLOOKUP(B7210,Information_sites!D:F,3,FALSE)</f>
        <v>-45.6997</v>
      </c>
      <c r="K7210">
        <v>6</v>
      </c>
      <c r="L7210">
        <f t="shared" si="17"/>
        <v>203</v>
      </c>
      <c r="M7210">
        <v>40</v>
      </c>
      <c r="N7210">
        <v>6.2</v>
      </c>
      <c r="O7210">
        <v>13</v>
      </c>
      <c r="P7210" s="7" t="s">
        <v>442</v>
      </c>
      <c r="Q7210" t="s">
        <v>442</v>
      </c>
      <c r="R7210">
        <v>26</v>
      </c>
      <c r="S7210" t="s">
        <v>148</v>
      </c>
      <c r="T7210">
        <v>1</v>
      </c>
      <c r="U7210">
        <v>20</v>
      </c>
      <c r="X7210" t="str">
        <f>VLOOKUP($S7210,Taxonomic!A:D,2,FALSE)</f>
        <v>monacanthidae</v>
      </c>
      <c r="Y7210" t="str">
        <f>VLOOKUP(S7210,Taxonomic!A:D,3,FALSE)</f>
        <v>cantherhines</v>
      </c>
      <c r="Z7210" t="str">
        <f>VLOOKUP(S7210,Taxonomic!A:D,4,FALSE)</f>
        <v>pullus</v>
      </c>
    </row>
    <row r="7211" spans="1:26" x14ac:dyDescent="0.2">
      <c r="A7211" t="s">
        <v>30</v>
      </c>
      <c r="B7211" t="s">
        <v>215</v>
      </c>
      <c r="C7211" t="s">
        <v>435</v>
      </c>
      <c r="D7211">
        <v>2022</v>
      </c>
      <c r="E7211">
        <v>2</v>
      </c>
      <c r="F7211" s="8">
        <v>19</v>
      </c>
      <c r="G7211" t="s">
        <v>455</v>
      </c>
      <c r="H7211" t="s">
        <v>439</v>
      </c>
      <c r="I7211">
        <f>VLOOKUP(B7211,Information_sites!D:E,2,FALSE)</f>
        <v>-24.100999999999999</v>
      </c>
      <c r="J7211">
        <f>VLOOKUP(B7211,Information_sites!D:F,3,FALSE)</f>
        <v>-45.6997</v>
      </c>
      <c r="K7211">
        <v>6</v>
      </c>
      <c r="L7211">
        <f t="shared" si="17"/>
        <v>203</v>
      </c>
      <c r="M7211">
        <v>40</v>
      </c>
      <c r="N7211">
        <v>6.2</v>
      </c>
      <c r="O7211">
        <v>13</v>
      </c>
      <c r="P7211" s="7" t="s">
        <v>442</v>
      </c>
      <c r="Q7211" t="s">
        <v>442</v>
      </c>
      <c r="R7211">
        <v>26</v>
      </c>
      <c r="S7211" t="s">
        <v>44</v>
      </c>
      <c r="T7211">
        <v>1</v>
      </c>
      <c r="U7211">
        <v>30</v>
      </c>
      <c r="X7211" t="str">
        <f>VLOOKUP($S7211,Taxonomic!A:D,2,FALSE)</f>
        <v>pomacanthidae</v>
      </c>
      <c r="Y7211" t="str">
        <f>VLOOKUP(S7211,Taxonomic!A:D,3,FALSE)</f>
        <v>pomacanthus</v>
      </c>
      <c r="Z7211" t="str">
        <f>VLOOKUP(S7211,Taxonomic!A:D,4,FALSE)</f>
        <v>paru</v>
      </c>
    </row>
    <row r="7212" spans="1:26" x14ac:dyDescent="0.2">
      <c r="A7212" t="s">
        <v>30</v>
      </c>
      <c r="B7212" t="s">
        <v>215</v>
      </c>
      <c r="C7212" t="s">
        <v>435</v>
      </c>
      <c r="D7212">
        <v>2022</v>
      </c>
      <c r="E7212">
        <v>2</v>
      </c>
      <c r="F7212" s="8">
        <v>19</v>
      </c>
      <c r="G7212" t="s">
        <v>455</v>
      </c>
      <c r="H7212" t="s">
        <v>439</v>
      </c>
      <c r="I7212">
        <f>VLOOKUP(B7212,Information_sites!D:E,2,FALSE)</f>
        <v>-24.100999999999999</v>
      </c>
      <c r="J7212">
        <f>VLOOKUP(B7212,Information_sites!D:F,3,FALSE)</f>
        <v>-45.6997</v>
      </c>
      <c r="K7212">
        <v>6</v>
      </c>
      <c r="L7212">
        <f t="shared" si="17"/>
        <v>203</v>
      </c>
      <c r="M7212">
        <v>40</v>
      </c>
      <c r="N7212">
        <v>6.2</v>
      </c>
      <c r="O7212">
        <v>13</v>
      </c>
      <c r="P7212" s="7" t="s">
        <v>442</v>
      </c>
      <c r="Q7212" t="s">
        <v>442</v>
      </c>
      <c r="R7212">
        <v>26</v>
      </c>
      <c r="S7212" t="s">
        <v>44</v>
      </c>
      <c r="T7212">
        <v>1</v>
      </c>
      <c r="U7212">
        <v>34</v>
      </c>
      <c r="X7212" t="str">
        <f>VLOOKUP($S7212,Taxonomic!A:D,2,FALSE)</f>
        <v>pomacanthidae</v>
      </c>
      <c r="Y7212" t="str">
        <f>VLOOKUP(S7212,Taxonomic!A:D,3,FALSE)</f>
        <v>pomacanthus</v>
      </c>
      <c r="Z7212" t="str">
        <f>VLOOKUP(S7212,Taxonomic!A:D,4,FALSE)</f>
        <v>paru</v>
      </c>
    </row>
    <row r="7213" spans="1:26" x14ac:dyDescent="0.2">
      <c r="A7213" t="s">
        <v>30</v>
      </c>
      <c r="B7213" t="s">
        <v>215</v>
      </c>
      <c r="C7213" t="s">
        <v>435</v>
      </c>
      <c r="D7213">
        <v>2022</v>
      </c>
      <c r="E7213">
        <v>2</v>
      </c>
      <c r="F7213" s="8">
        <v>19</v>
      </c>
      <c r="G7213" t="s">
        <v>455</v>
      </c>
      <c r="H7213" t="s">
        <v>439</v>
      </c>
      <c r="I7213">
        <f>VLOOKUP(B7213,Information_sites!D:E,2,FALSE)</f>
        <v>-24.100999999999999</v>
      </c>
      <c r="J7213">
        <f>VLOOKUP(B7213,Information_sites!D:F,3,FALSE)</f>
        <v>-45.6997</v>
      </c>
      <c r="K7213">
        <v>6</v>
      </c>
      <c r="L7213">
        <f t="shared" si="17"/>
        <v>203</v>
      </c>
      <c r="M7213">
        <v>40</v>
      </c>
      <c r="N7213">
        <v>6.2</v>
      </c>
      <c r="O7213">
        <v>13</v>
      </c>
      <c r="P7213" s="7" t="s">
        <v>442</v>
      </c>
      <c r="Q7213" t="s">
        <v>442</v>
      </c>
      <c r="R7213">
        <v>26</v>
      </c>
      <c r="S7213" t="s">
        <v>33</v>
      </c>
      <c r="T7213">
        <v>20</v>
      </c>
      <c r="U7213">
        <v>10</v>
      </c>
      <c r="X7213" t="str">
        <f>VLOOKUP($S7213,Taxonomic!A:D,2,FALSE)</f>
        <v>pomacentridae</v>
      </c>
      <c r="Y7213" t="str">
        <f>VLOOKUP(S7213,Taxonomic!A:D,3,FALSE)</f>
        <v>abudefduf</v>
      </c>
      <c r="Z7213" t="str">
        <f>VLOOKUP(S7213,Taxonomic!A:D,4,FALSE)</f>
        <v>saxatilis</v>
      </c>
    </row>
    <row r="7214" spans="1:26" x14ac:dyDescent="0.2">
      <c r="A7214" t="s">
        <v>30</v>
      </c>
      <c r="B7214" t="s">
        <v>215</v>
      </c>
      <c r="C7214" t="s">
        <v>435</v>
      </c>
      <c r="D7214">
        <v>2022</v>
      </c>
      <c r="E7214">
        <v>2</v>
      </c>
      <c r="F7214" s="8">
        <v>19</v>
      </c>
      <c r="G7214" t="s">
        <v>455</v>
      </c>
      <c r="H7214" t="s">
        <v>439</v>
      </c>
      <c r="I7214">
        <f>VLOOKUP(B7214,Information_sites!D:E,2,FALSE)</f>
        <v>-24.100999999999999</v>
      </c>
      <c r="J7214">
        <f>VLOOKUP(B7214,Information_sites!D:F,3,FALSE)</f>
        <v>-45.6997</v>
      </c>
      <c r="K7214">
        <v>6</v>
      </c>
      <c r="L7214">
        <f t="shared" si="17"/>
        <v>203</v>
      </c>
      <c r="M7214">
        <v>40</v>
      </c>
      <c r="N7214">
        <v>6.2</v>
      </c>
      <c r="O7214">
        <v>13</v>
      </c>
      <c r="P7214" s="7" t="s">
        <v>442</v>
      </c>
      <c r="Q7214" t="s">
        <v>442</v>
      </c>
      <c r="R7214">
        <v>26</v>
      </c>
      <c r="S7214" t="s">
        <v>33</v>
      </c>
      <c r="T7214">
        <v>4</v>
      </c>
      <c r="U7214">
        <v>5</v>
      </c>
      <c r="X7214" t="str">
        <f>VLOOKUP($S7214,Taxonomic!A:D,2,FALSE)</f>
        <v>pomacentridae</v>
      </c>
      <c r="Y7214" t="str">
        <f>VLOOKUP(S7214,Taxonomic!A:D,3,FALSE)</f>
        <v>abudefduf</v>
      </c>
      <c r="Z7214" t="str">
        <f>VLOOKUP(S7214,Taxonomic!A:D,4,FALSE)</f>
        <v>saxatilis</v>
      </c>
    </row>
    <row r="7215" spans="1:26" x14ac:dyDescent="0.2">
      <c r="A7215" t="s">
        <v>30</v>
      </c>
      <c r="B7215" t="s">
        <v>215</v>
      </c>
      <c r="C7215" t="s">
        <v>435</v>
      </c>
      <c r="D7215">
        <v>2022</v>
      </c>
      <c r="E7215">
        <v>2</v>
      </c>
      <c r="F7215" s="8">
        <v>19</v>
      </c>
      <c r="G7215" t="s">
        <v>455</v>
      </c>
      <c r="H7215" t="s">
        <v>439</v>
      </c>
      <c r="I7215">
        <f>VLOOKUP(B7215,Information_sites!D:E,2,FALSE)</f>
        <v>-24.100999999999999</v>
      </c>
      <c r="J7215">
        <f>VLOOKUP(B7215,Information_sites!D:F,3,FALSE)</f>
        <v>-45.6997</v>
      </c>
      <c r="K7215">
        <v>7</v>
      </c>
      <c r="L7215">
        <f t="shared" si="17"/>
        <v>204</v>
      </c>
      <c r="M7215">
        <v>40</v>
      </c>
      <c r="N7215">
        <v>2.7</v>
      </c>
      <c r="O7215">
        <v>13</v>
      </c>
      <c r="P7215" s="7" t="s">
        <v>442</v>
      </c>
      <c r="Q7215" t="s">
        <v>442</v>
      </c>
      <c r="R7215">
        <v>26</v>
      </c>
      <c r="S7215" t="s">
        <v>446</v>
      </c>
      <c r="T7215">
        <v>1</v>
      </c>
      <c r="U7215">
        <v>40</v>
      </c>
      <c r="X7215" t="str">
        <f>VLOOKUP($S7215,Taxonomic!A:D,2,FALSE)</f>
        <v>kyphosidae</v>
      </c>
      <c r="Y7215" t="str">
        <f>VLOOKUP(S7215,Taxonomic!A:D,3,FALSE)</f>
        <v>kyphosus</v>
      </c>
      <c r="Z7215" t="str">
        <f>VLOOKUP(S7215,Taxonomic!A:D,4,FALSE)</f>
        <v>spp</v>
      </c>
    </row>
    <row r="7216" spans="1:26" x14ac:dyDescent="0.2">
      <c r="A7216" t="s">
        <v>30</v>
      </c>
      <c r="B7216" t="s">
        <v>215</v>
      </c>
      <c r="C7216" t="s">
        <v>435</v>
      </c>
      <c r="D7216">
        <v>2022</v>
      </c>
      <c r="E7216">
        <v>2</v>
      </c>
      <c r="F7216" s="8">
        <v>19</v>
      </c>
      <c r="G7216" t="s">
        <v>455</v>
      </c>
      <c r="H7216" t="s">
        <v>439</v>
      </c>
      <c r="I7216">
        <f>VLOOKUP(B7216,Information_sites!D:E,2,FALSE)</f>
        <v>-24.100999999999999</v>
      </c>
      <c r="J7216">
        <f>VLOOKUP(B7216,Information_sites!D:F,3,FALSE)</f>
        <v>-45.6997</v>
      </c>
      <c r="K7216">
        <v>7</v>
      </c>
      <c r="L7216">
        <f t="shared" si="17"/>
        <v>204</v>
      </c>
      <c r="M7216">
        <v>40</v>
      </c>
      <c r="N7216">
        <v>2.7</v>
      </c>
      <c r="O7216">
        <v>13</v>
      </c>
      <c r="P7216" s="7" t="s">
        <v>442</v>
      </c>
      <c r="Q7216" t="s">
        <v>442</v>
      </c>
      <c r="R7216">
        <v>26</v>
      </c>
      <c r="S7216" t="s">
        <v>123</v>
      </c>
      <c r="T7216">
        <v>1</v>
      </c>
      <c r="U7216">
        <v>35</v>
      </c>
      <c r="X7216" t="str">
        <f>VLOOKUP($S7216,Taxonomic!A:D,2,FALSE)</f>
        <v>monacanthidae</v>
      </c>
      <c r="Y7216" t="str">
        <f>VLOOKUP(S7216,Taxonomic!A:D,3,FALSE)</f>
        <v>cantherhines</v>
      </c>
      <c r="Z7216" t="str">
        <f>VLOOKUP(S7216,Taxonomic!A:D,4,FALSE)</f>
        <v>macrocerus</v>
      </c>
    </row>
    <row r="7217" spans="1:26" x14ac:dyDescent="0.2">
      <c r="A7217" t="s">
        <v>30</v>
      </c>
      <c r="B7217" t="s">
        <v>215</v>
      </c>
      <c r="C7217" t="s">
        <v>435</v>
      </c>
      <c r="D7217">
        <v>2022</v>
      </c>
      <c r="E7217">
        <v>2</v>
      </c>
      <c r="F7217" s="8">
        <v>19</v>
      </c>
      <c r="G7217" t="s">
        <v>455</v>
      </c>
      <c r="H7217" t="s">
        <v>439</v>
      </c>
      <c r="I7217">
        <f>VLOOKUP(B7217,Information_sites!D:E,2,FALSE)</f>
        <v>-24.100999999999999</v>
      </c>
      <c r="J7217">
        <f>VLOOKUP(B7217,Information_sites!D:F,3,FALSE)</f>
        <v>-45.6997</v>
      </c>
      <c r="K7217">
        <v>7</v>
      </c>
      <c r="L7217">
        <f t="shared" si="17"/>
        <v>204</v>
      </c>
      <c r="M7217">
        <v>40</v>
      </c>
      <c r="N7217">
        <v>2.7</v>
      </c>
      <c r="O7217">
        <v>13</v>
      </c>
      <c r="P7217" s="7" t="s">
        <v>442</v>
      </c>
      <c r="Q7217" t="s">
        <v>442</v>
      </c>
      <c r="R7217">
        <v>26</v>
      </c>
      <c r="S7217" t="s">
        <v>38</v>
      </c>
      <c r="T7217">
        <v>1</v>
      </c>
      <c r="U7217">
        <v>55</v>
      </c>
      <c r="X7217" t="str">
        <f>VLOOKUP($S7217,Taxonomic!A:D,2,FALSE)</f>
        <v>serranidae</v>
      </c>
      <c r="Y7217" t="str">
        <f>VLOOKUP(S7217,Taxonomic!A:D,3,FALSE)</f>
        <v>epinephelus</v>
      </c>
      <c r="Z7217" t="str">
        <f>VLOOKUP(S7217,Taxonomic!A:D,4,FALSE)</f>
        <v>marginatus</v>
      </c>
    </row>
    <row r="7218" spans="1:26" x14ac:dyDescent="0.2">
      <c r="A7218" t="s">
        <v>30</v>
      </c>
      <c r="B7218" t="s">
        <v>215</v>
      </c>
      <c r="C7218" t="s">
        <v>435</v>
      </c>
      <c r="D7218">
        <v>2022</v>
      </c>
      <c r="E7218">
        <v>2</v>
      </c>
      <c r="F7218" s="8">
        <v>19</v>
      </c>
      <c r="G7218" t="s">
        <v>455</v>
      </c>
      <c r="H7218" t="s">
        <v>439</v>
      </c>
      <c r="I7218">
        <f>VLOOKUP(B7218,Information_sites!D:E,2,FALSE)</f>
        <v>-24.100999999999999</v>
      </c>
      <c r="J7218">
        <f>VLOOKUP(B7218,Information_sites!D:F,3,FALSE)</f>
        <v>-45.6997</v>
      </c>
      <c r="K7218">
        <v>7</v>
      </c>
      <c r="L7218">
        <f t="shared" si="17"/>
        <v>204</v>
      </c>
      <c r="M7218">
        <v>40</v>
      </c>
      <c r="N7218">
        <v>2.7</v>
      </c>
      <c r="O7218">
        <v>13</v>
      </c>
      <c r="P7218" s="7" t="s">
        <v>442</v>
      </c>
      <c r="Q7218" t="s">
        <v>442</v>
      </c>
      <c r="R7218">
        <v>26</v>
      </c>
      <c r="S7218" t="s">
        <v>44</v>
      </c>
      <c r="T7218">
        <v>1</v>
      </c>
      <c r="U7218">
        <v>30</v>
      </c>
      <c r="X7218" t="str">
        <f>VLOOKUP($S7218,Taxonomic!A:D,2,FALSE)</f>
        <v>pomacanthidae</v>
      </c>
      <c r="Y7218" t="str">
        <f>VLOOKUP(S7218,Taxonomic!A:D,3,FALSE)</f>
        <v>pomacanthus</v>
      </c>
      <c r="Z7218" t="str">
        <f>VLOOKUP(S7218,Taxonomic!A:D,4,FALSE)</f>
        <v>paru</v>
      </c>
    </row>
    <row r="7219" spans="1:26" x14ac:dyDescent="0.2">
      <c r="A7219" t="s">
        <v>30</v>
      </c>
      <c r="B7219" t="s">
        <v>215</v>
      </c>
      <c r="C7219" t="s">
        <v>435</v>
      </c>
      <c r="D7219">
        <v>2022</v>
      </c>
      <c r="E7219">
        <v>2</v>
      </c>
      <c r="F7219" s="8">
        <v>19</v>
      </c>
      <c r="G7219" t="s">
        <v>455</v>
      </c>
      <c r="H7219" t="s">
        <v>439</v>
      </c>
      <c r="I7219">
        <f>VLOOKUP(B7219,Information_sites!D:E,2,FALSE)</f>
        <v>-24.100999999999999</v>
      </c>
      <c r="J7219">
        <f>VLOOKUP(B7219,Information_sites!D:F,3,FALSE)</f>
        <v>-45.6997</v>
      </c>
      <c r="K7219">
        <v>7</v>
      </c>
      <c r="L7219">
        <f t="shared" si="17"/>
        <v>204</v>
      </c>
      <c r="M7219">
        <v>40</v>
      </c>
      <c r="N7219">
        <v>2.7</v>
      </c>
      <c r="O7219">
        <v>13</v>
      </c>
      <c r="P7219" s="7" t="s">
        <v>442</v>
      </c>
      <c r="Q7219" t="s">
        <v>442</v>
      </c>
      <c r="R7219">
        <v>26</v>
      </c>
      <c r="S7219" t="s">
        <v>33</v>
      </c>
      <c r="T7219">
        <v>15</v>
      </c>
      <c r="U7219">
        <v>12</v>
      </c>
      <c r="X7219" t="str">
        <f>VLOOKUP($S7219,Taxonomic!A:D,2,FALSE)</f>
        <v>pomacentridae</v>
      </c>
      <c r="Y7219" t="str">
        <f>VLOOKUP(S7219,Taxonomic!A:D,3,FALSE)</f>
        <v>abudefduf</v>
      </c>
      <c r="Z7219" t="str">
        <f>VLOOKUP(S7219,Taxonomic!A:D,4,FALSE)</f>
        <v>saxatilis</v>
      </c>
    </row>
    <row r="7220" spans="1:26" x14ac:dyDescent="0.2">
      <c r="A7220" t="s">
        <v>30</v>
      </c>
      <c r="B7220" t="s">
        <v>215</v>
      </c>
      <c r="C7220" t="s">
        <v>435</v>
      </c>
      <c r="D7220">
        <v>2022</v>
      </c>
      <c r="E7220">
        <v>2</v>
      </c>
      <c r="F7220" s="8">
        <v>19</v>
      </c>
      <c r="G7220" t="s">
        <v>455</v>
      </c>
      <c r="H7220" t="s">
        <v>439</v>
      </c>
      <c r="I7220">
        <f>VLOOKUP(B7220,Information_sites!D:E,2,FALSE)</f>
        <v>-24.100999999999999</v>
      </c>
      <c r="J7220">
        <f>VLOOKUP(B7220,Information_sites!D:F,3,FALSE)</f>
        <v>-45.6997</v>
      </c>
      <c r="K7220">
        <v>7</v>
      </c>
      <c r="L7220">
        <f t="shared" si="17"/>
        <v>204</v>
      </c>
      <c r="M7220">
        <v>40</v>
      </c>
      <c r="N7220">
        <v>2.7</v>
      </c>
      <c r="O7220">
        <v>13</v>
      </c>
      <c r="P7220" s="7" t="s">
        <v>442</v>
      </c>
      <c r="Q7220" t="s">
        <v>442</v>
      </c>
      <c r="R7220">
        <v>26</v>
      </c>
      <c r="S7220" t="s">
        <v>39</v>
      </c>
      <c r="T7220">
        <v>12</v>
      </c>
      <c r="U7220">
        <v>14</v>
      </c>
      <c r="X7220" t="str">
        <f>VLOOKUP($S7220,Taxonomic!A:D,2,FALSE)</f>
        <v>haemulidae</v>
      </c>
      <c r="Y7220" t="str">
        <f>VLOOKUP(S7220,Taxonomic!A:D,3,FALSE)</f>
        <v>haemulon</v>
      </c>
      <c r="Z7220" t="str">
        <f>VLOOKUP(S7220,Taxonomic!A:D,4,FALSE)</f>
        <v>aurolineatum</v>
      </c>
    </row>
    <row r="7221" spans="1:26" x14ac:dyDescent="0.2">
      <c r="A7221" t="s">
        <v>30</v>
      </c>
      <c r="B7221" t="s">
        <v>215</v>
      </c>
      <c r="C7221" t="s">
        <v>435</v>
      </c>
      <c r="D7221">
        <v>2022</v>
      </c>
      <c r="E7221">
        <v>2</v>
      </c>
      <c r="F7221" s="8">
        <v>19</v>
      </c>
      <c r="G7221" t="s">
        <v>455</v>
      </c>
      <c r="H7221" t="s">
        <v>439</v>
      </c>
      <c r="I7221">
        <f>VLOOKUP(B7221,Information_sites!D:E,2,FALSE)</f>
        <v>-24.100999999999999</v>
      </c>
      <c r="J7221">
        <f>VLOOKUP(B7221,Information_sites!D:F,3,FALSE)</f>
        <v>-45.6997</v>
      </c>
      <c r="K7221">
        <v>7</v>
      </c>
      <c r="L7221">
        <f t="shared" si="17"/>
        <v>204</v>
      </c>
      <c r="M7221">
        <v>40</v>
      </c>
      <c r="N7221">
        <v>2.7</v>
      </c>
      <c r="O7221">
        <v>13</v>
      </c>
      <c r="P7221" s="7" t="s">
        <v>442</v>
      </c>
      <c r="Q7221" t="s">
        <v>442</v>
      </c>
      <c r="R7221">
        <v>26</v>
      </c>
      <c r="S7221" t="s">
        <v>56</v>
      </c>
      <c r="T7221">
        <v>1</v>
      </c>
      <c r="U7221">
        <v>40</v>
      </c>
      <c r="X7221" t="str">
        <f>VLOOKUP($S7221,Taxonomic!A:D,2,FALSE)</f>
        <v>scaridae</v>
      </c>
      <c r="Y7221" t="str">
        <f>VLOOKUP(S7221,Taxonomic!A:D,3,FALSE)</f>
        <v>sparisoma</v>
      </c>
      <c r="Z7221" t="str">
        <f>VLOOKUP(S7221,Taxonomic!A:D,4,FALSE)</f>
        <v>axillare</v>
      </c>
    </row>
    <row r="7222" spans="1:26" x14ac:dyDescent="0.2">
      <c r="A7222" t="s">
        <v>30</v>
      </c>
      <c r="B7222" t="s">
        <v>215</v>
      </c>
      <c r="C7222" t="s">
        <v>435</v>
      </c>
      <c r="D7222">
        <v>2022</v>
      </c>
      <c r="E7222">
        <v>2</v>
      </c>
      <c r="F7222" s="8">
        <v>19</v>
      </c>
      <c r="G7222" t="s">
        <v>455</v>
      </c>
      <c r="H7222" t="s">
        <v>439</v>
      </c>
      <c r="I7222">
        <f>VLOOKUP(B7222,Information_sites!D:E,2,FALSE)</f>
        <v>-24.100999999999999</v>
      </c>
      <c r="J7222">
        <f>VLOOKUP(B7222,Information_sites!D:F,3,FALSE)</f>
        <v>-45.6997</v>
      </c>
      <c r="K7222">
        <v>7</v>
      </c>
      <c r="L7222">
        <f t="shared" si="17"/>
        <v>204</v>
      </c>
      <c r="M7222">
        <v>40</v>
      </c>
      <c r="N7222">
        <v>2.7</v>
      </c>
      <c r="O7222">
        <v>13</v>
      </c>
      <c r="P7222" s="7" t="s">
        <v>442</v>
      </c>
      <c r="Q7222" t="s">
        <v>442</v>
      </c>
      <c r="R7222">
        <v>26</v>
      </c>
      <c r="S7222" t="s">
        <v>77</v>
      </c>
      <c r="T7222">
        <v>1</v>
      </c>
      <c r="U7222">
        <v>18</v>
      </c>
      <c r="X7222" t="str">
        <f>VLOOKUP($S7222,Taxonomic!A:D,2,FALSE)</f>
        <v>scaridae</v>
      </c>
      <c r="Y7222" t="str">
        <f>VLOOKUP(S7222,Taxonomic!A:D,3,FALSE)</f>
        <v>scarus</v>
      </c>
      <c r="Z7222" t="str">
        <f>VLOOKUP(S7222,Taxonomic!A:D,4,FALSE)</f>
        <v>zelindae</v>
      </c>
    </row>
    <row r="7223" spans="1:26" x14ac:dyDescent="0.2">
      <c r="A7223" t="s">
        <v>30</v>
      </c>
      <c r="B7223" t="s">
        <v>215</v>
      </c>
      <c r="C7223" t="s">
        <v>435</v>
      </c>
      <c r="D7223">
        <v>2022</v>
      </c>
      <c r="E7223">
        <v>2</v>
      </c>
      <c r="F7223" s="8">
        <v>19</v>
      </c>
      <c r="G7223" t="s">
        <v>455</v>
      </c>
      <c r="H7223" t="s">
        <v>439</v>
      </c>
      <c r="I7223">
        <f>VLOOKUP(B7223,Information_sites!D:E,2,FALSE)</f>
        <v>-24.100999999999999</v>
      </c>
      <c r="J7223">
        <f>VLOOKUP(B7223,Information_sites!D:F,3,FALSE)</f>
        <v>-45.6997</v>
      </c>
      <c r="K7223">
        <v>7</v>
      </c>
      <c r="L7223">
        <f t="shared" si="17"/>
        <v>204</v>
      </c>
      <c r="M7223">
        <v>40</v>
      </c>
      <c r="N7223">
        <v>2.7</v>
      </c>
      <c r="O7223">
        <v>13</v>
      </c>
      <c r="P7223" s="7" t="s">
        <v>442</v>
      </c>
      <c r="Q7223" t="s">
        <v>442</v>
      </c>
      <c r="R7223">
        <v>26</v>
      </c>
      <c r="S7223" t="s">
        <v>65</v>
      </c>
      <c r="T7223">
        <v>1</v>
      </c>
      <c r="U7223">
        <v>6</v>
      </c>
      <c r="X7223" t="str">
        <f>VLOOKUP($S7223,Taxonomic!A:D,2,FALSE)</f>
        <v>gobiidae</v>
      </c>
      <c r="Y7223" t="str">
        <f>VLOOKUP(S7223,Taxonomic!A:D,3,FALSE)</f>
        <v>elacatinus</v>
      </c>
      <c r="Z7223" t="str">
        <f>VLOOKUP(S7223,Taxonomic!A:D,4,FALSE)</f>
        <v>figaro</v>
      </c>
    </row>
    <row r="7224" spans="1:26" x14ac:dyDescent="0.2">
      <c r="A7224" t="s">
        <v>30</v>
      </c>
      <c r="B7224" t="s">
        <v>215</v>
      </c>
      <c r="C7224" t="s">
        <v>435</v>
      </c>
      <c r="D7224">
        <v>2022</v>
      </c>
      <c r="E7224">
        <v>2</v>
      </c>
      <c r="F7224" s="8">
        <v>19</v>
      </c>
      <c r="G7224" t="s">
        <v>455</v>
      </c>
      <c r="H7224" t="s">
        <v>439</v>
      </c>
      <c r="I7224">
        <f>VLOOKUP(B7224,Information_sites!D:E,2,FALSE)</f>
        <v>-24.100999999999999</v>
      </c>
      <c r="J7224">
        <f>VLOOKUP(B7224,Information_sites!D:F,3,FALSE)</f>
        <v>-45.6997</v>
      </c>
      <c r="K7224">
        <v>7</v>
      </c>
      <c r="L7224">
        <f t="shared" si="17"/>
        <v>204</v>
      </c>
      <c r="M7224">
        <v>40</v>
      </c>
      <c r="N7224">
        <v>2.7</v>
      </c>
      <c r="O7224">
        <v>13</v>
      </c>
      <c r="P7224" s="7" t="s">
        <v>442</v>
      </c>
      <c r="Q7224" t="s">
        <v>442</v>
      </c>
      <c r="R7224">
        <v>26</v>
      </c>
      <c r="S7224" t="s">
        <v>39</v>
      </c>
      <c r="T7224">
        <v>6</v>
      </c>
      <c r="U7224">
        <v>10</v>
      </c>
      <c r="X7224" t="str">
        <f>VLOOKUP($S7224,Taxonomic!A:D,2,FALSE)</f>
        <v>haemulidae</v>
      </c>
      <c r="Y7224" t="str">
        <f>VLOOKUP(S7224,Taxonomic!A:D,3,FALSE)</f>
        <v>haemulon</v>
      </c>
      <c r="Z7224" t="str">
        <f>VLOOKUP(S7224,Taxonomic!A:D,4,FALSE)</f>
        <v>aurolineatum</v>
      </c>
    </row>
  </sheetData>
  <autoFilter ref="A1:Z7224" xr:uid="{00000000-0001-0000-01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="170" zoomScaleNormal="170" workbookViewId="0">
      <selection activeCell="D7" sqref="D7"/>
    </sheetView>
  </sheetViews>
  <sheetFormatPr baseColWidth="10" defaultColWidth="11" defaultRowHeight="16" x14ac:dyDescent="0.2"/>
  <cols>
    <col min="3" max="3" width="12.1640625" customWidth="1"/>
    <col min="4" max="4" width="16.33203125" bestFit="1" customWidth="1"/>
    <col min="7" max="7" width="19.6640625" customWidth="1"/>
    <col min="8" max="8" width="8.5" customWidth="1"/>
  </cols>
  <sheetData>
    <row r="1" spans="1:8" x14ac:dyDescent="0.2">
      <c r="A1" t="s">
        <v>209</v>
      </c>
      <c r="B1" t="s">
        <v>28</v>
      </c>
      <c r="C1" t="s">
        <v>2</v>
      </c>
      <c r="D1" t="s">
        <v>3</v>
      </c>
      <c r="E1" t="s">
        <v>210</v>
      </c>
      <c r="F1" t="s">
        <v>211</v>
      </c>
      <c r="G1" t="s">
        <v>212</v>
      </c>
      <c r="H1" t="s">
        <v>8</v>
      </c>
    </row>
    <row r="2" spans="1:8" x14ac:dyDescent="0.2">
      <c r="A2" t="s">
        <v>213</v>
      </c>
      <c r="B2" t="s">
        <v>214</v>
      </c>
      <c r="C2" t="s">
        <v>30</v>
      </c>
      <c r="D2" t="s">
        <v>59</v>
      </c>
      <c r="E2">
        <v>-24.097747999999999</v>
      </c>
      <c r="F2">
        <v>-45.688487000000002</v>
      </c>
      <c r="G2" s="4" t="s">
        <v>165</v>
      </c>
      <c r="H2">
        <v>40</v>
      </c>
    </row>
    <row r="3" spans="1:8" x14ac:dyDescent="0.2">
      <c r="A3" t="s">
        <v>213</v>
      </c>
      <c r="B3" t="s">
        <v>214</v>
      </c>
      <c r="C3" t="s">
        <v>30</v>
      </c>
      <c r="D3" t="s">
        <v>436</v>
      </c>
      <c r="E3">
        <v>-24.105399999999999</v>
      </c>
      <c r="F3">
        <v>-45.702500000000001</v>
      </c>
      <c r="G3" s="4" t="s">
        <v>135</v>
      </c>
      <c r="H3">
        <v>40</v>
      </c>
    </row>
    <row r="4" spans="1:8" x14ac:dyDescent="0.2">
      <c r="A4" t="s">
        <v>213</v>
      </c>
      <c r="B4" t="s">
        <v>214</v>
      </c>
      <c r="C4" t="s">
        <v>30</v>
      </c>
      <c r="D4" t="s">
        <v>215</v>
      </c>
      <c r="E4">
        <v>-24.100999999999999</v>
      </c>
      <c r="F4">
        <v>-45.6997</v>
      </c>
      <c r="G4" s="4" t="s">
        <v>159</v>
      </c>
      <c r="H4">
        <v>40</v>
      </c>
    </row>
    <row r="5" spans="1:8" x14ac:dyDescent="0.2">
      <c r="A5" t="s">
        <v>213</v>
      </c>
      <c r="B5" t="s">
        <v>214</v>
      </c>
      <c r="C5" t="s">
        <v>30</v>
      </c>
      <c r="D5" t="s">
        <v>109</v>
      </c>
      <c r="E5">
        <v>-24.095915999999999</v>
      </c>
      <c r="F5">
        <v>-45.702671000000002</v>
      </c>
      <c r="G5" s="4" t="s">
        <v>108</v>
      </c>
      <c r="H5">
        <v>40</v>
      </c>
    </row>
    <row r="6" spans="1:8" x14ac:dyDescent="0.2">
      <c r="A6" t="s">
        <v>213</v>
      </c>
      <c r="B6" t="s">
        <v>214</v>
      </c>
      <c r="C6" t="s">
        <v>30</v>
      </c>
      <c r="D6" t="s">
        <v>103</v>
      </c>
      <c r="E6">
        <v>-24.110130000000002</v>
      </c>
      <c r="F6">
        <v>-45.705855999999997</v>
      </c>
      <c r="G6" s="4" t="s">
        <v>97</v>
      </c>
      <c r="H6">
        <v>40</v>
      </c>
    </row>
    <row r="7" spans="1:8" x14ac:dyDescent="0.2">
      <c r="A7" t="s">
        <v>213</v>
      </c>
      <c r="B7" t="s">
        <v>214</v>
      </c>
      <c r="C7" t="s">
        <v>30</v>
      </c>
      <c r="D7" t="s">
        <v>472</v>
      </c>
      <c r="E7">
        <v>-24.100227</v>
      </c>
      <c r="F7">
        <v>-45.698115999999999</v>
      </c>
      <c r="G7" s="4" t="s">
        <v>216</v>
      </c>
      <c r="H7">
        <v>40</v>
      </c>
    </row>
    <row r="8" spans="1:8" x14ac:dyDescent="0.2">
      <c r="A8" t="s">
        <v>213</v>
      </c>
      <c r="B8" t="s">
        <v>214</v>
      </c>
      <c r="C8" t="s">
        <v>30</v>
      </c>
      <c r="D8" t="s">
        <v>59</v>
      </c>
      <c r="E8">
        <v>-24.097747999999999</v>
      </c>
      <c r="F8">
        <v>-45.688487000000002</v>
      </c>
      <c r="G8" s="4" t="s">
        <v>217</v>
      </c>
      <c r="H8">
        <v>40</v>
      </c>
    </row>
    <row r="9" spans="1:8" x14ac:dyDescent="0.2">
      <c r="A9" t="s">
        <v>213</v>
      </c>
      <c r="B9" t="s">
        <v>214</v>
      </c>
      <c r="C9" t="s">
        <v>30</v>
      </c>
      <c r="D9" t="s">
        <v>129</v>
      </c>
      <c r="E9">
        <v>-24.095842000000001</v>
      </c>
      <c r="F9">
        <v>-45.693289</v>
      </c>
      <c r="G9" s="4" t="s">
        <v>218</v>
      </c>
      <c r="H9">
        <v>40</v>
      </c>
    </row>
    <row r="10" spans="1:8" x14ac:dyDescent="0.2">
      <c r="A10" t="s">
        <v>213</v>
      </c>
      <c r="B10" t="s">
        <v>214</v>
      </c>
      <c r="C10" t="s">
        <v>30</v>
      </c>
      <c r="D10" t="s">
        <v>103</v>
      </c>
      <c r="E10">
        <v>-24.110130000000002</v>
      </c>
      <c r="F10">
        <v>-45.705855999999997</v>
      </c>
      <c r="G10" s="4" t="s">
        <v>218</v>
      </c>
      <c r="H10">
        <v>40</v>
      </c>
    </row>
    <row r="11" spans="1:8" x14ac:dyDescent="0.2">
      <c r="A11" t="s">
        <v>213</v>
      </c>
      <c r="B11" t="s">
        <v>214</v>
      </c>
      <c r="C11" t="s">
        <v>30</v>
      </c>
      <c r="D11" t="s">
        <v>472</v>
      </c>
      <c r="E11">
        <v>-24.100227</v>
      </c>
      <c r="F11">
        <v>-45.698115999999999</v>
      </c>
      <c r="G11" s="4" t="s">
        <v>115</v>
      </c>
      <c r="H11">
        <v>40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Taxonomic</vt:lpstr>
      <vt:lpstr>Fishes</vt:lpstr>
      <vt:lpstr>Information_sites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Quimbayo JP</cp:lastModifiedBy>
  <cp:revision>22</cp:revision>
  <dcterms:created xsi:type="dcterms:W3CDTF">2019-12-16T15:10:06Z</dcterms:created>
  <dcterms:modified xsi:type="dcterms:W3CDTF">2022-07-12T16:43:52Z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